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CFO/sf/sfp/ResLib/AIF/Allocations/Allocation years/2026-27/Publications/Workbooks/"/>
    </mc:Choice>
  </mc:AlternateContent>
  <xr:revisionPtr revIDLastSave="989" documentId="13_ncr:1_{796BAEF6-D808-44AA-A881-A12370C87AAF}" xr6:coauthVersionLast="47" xr6:coauthVersionMax="47" xr10:uidLastSave="{80A9653B-EF24-4187-8A9E-0E957C8E2CFC}"/>
  <bookViews>
    <workbookView xWindow="-120" yWindow="-120" windowWidth="38640" windowHeight="21120" xr2:uid="{00000000-000D-0000-FFFF-FFFF00000000}"/>
  </bookViews>
  <sheets>
    <sheet name="notes" sheetId="10" r:id="rId1"/>
    <sheet name="icb_need_index" sheetId="25" r:id="rId2"/>
    <sheet name="gp_need_index" sheetId="24" r:id="rId3"/>
    <sheet name="msoa_avoidable_mortality" sheetId="38" r:id="rId4"/>
    <sheet name="stata_code" sheetId="37" r:id="rId5"/>
  </sheets>
  <definedNames>
    <definedName name="____net1" hidden="1">{"NET",#N/A,FALSE,"401C11"}</definedName>
    <definedName name="__123Graph_A" hidden="1">#REF!</definedName>
    <definedName name="__123Graph_B" hidden="1">#REF!</definedName>
    <definedName name="__123Graph_C" hidden="1">#REF!</definedName>
    <definedName name="__123Graph_X" hidden="1">#REF!</definedName>
    <definedName name="__net1" hidden="1">{"NET",#N/A,FALSE,"401C11"}</definedName>
    <definedName name="_1_0__123Grap" hidden="1">#REF!</definedName>
    <definedName name="_1_123Grap" hidden="1">#REF!</definedName>
    <definedName name="_123Graph_A_1" hidden="1">#REF!</definedName>
    <definedName name="_123Graph_B_1" hidden="1">#REF!</definedName>
    <definedName name="_2_0__123Grap" hidden="1">#REF!</definedName>
    <definedName name="_2_123Grap" hidden="1">#REF!</definedName>
    <definedName name="_3_0_S" hidden="1">#REF!</definedName>
    <definedName name="_3_123Grap" hidden="1">#REF!</definedName>
    <definedName name="_34_123Grap" hidden="1">#REF!</definedName>
    <definedName name="_42S" hidden="1">#REF!</definedName>
    <definedName name="_4S" hidden="1">#REF!</definedName>
    <definedName name="_5_0__123Grap" hidden="1">#REF!</definedName>
    <definedName name="_6_0_S" hidden="1">#REF!</definedName>
    <definedName name="_6_123Grap" hidden="1">#REF!</definedName>
    <definedName name="_8_123Grap" hidden="1">#REF!</definedName>
    <definedName name="_8S" hidden="1">#REF!</definedName>
    <definedName name="_AMO_UniqueIdentifier" hidden="1">"'95855f14-3708-42be-827a-67de891e7598'"</definedName>
    <definedName name="_AMO_UniqueIdentifier2" hidden="1">"'f6a48cb9-158b-447f-a1b7-2ab5a8bc2aae'"</definedName>
    <definedName name="_Key1" hidden="1">#REF!</definedName>
    <definedName name="_net1" hidden="1">{"NET",#N/A,FALSE,"401C11"}</definedName>
    <definedName name="_Order1" hidden="1">0</definedName>
    <definedName name="_Sort" hidden="1">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b" hidden="1">{"CHARGE",#N/A,FALSE,"401C11"}</definedName>
    <definedName name="BMGHIndex" hidden="1">"O"</definedName>
    <definedName name="bn" hidden="1">#REF!</definedName>
    <definedName name="CapSchemes">OFFSET(#REF!,1,0,COUNTA(#REF!),1)</definedName>
    <definedName name="change1" hidden="1">{"CHARGE",#N/A,FALSE,"401C11"}</definedName>
    <definedName name="charge" hidden="1">{"CHARGE",#N/A,FALSE,"401C11"}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ccg">INDIRECT("Threshold!$U$3:$U$"&amp;#REF!)</definedName>
    <definedName name="Fstpccg">INDIRECT("Threshold!$S$3:$S$"&amp;#REF!)</definedName>
    <definedName name="Fstptrust">INDIRECT("Threshold!$W$3:$W$"&amp;#REF!)</definedName>
    <definedName name="Ftrust">"INDIRECT(""Threshold!$Y$3:$Y$""&amp;$AH$2)"</definedName>
    <definedName name="gfff" hidden="1">{"CHARGE",#N/A,FALSE,"401C11"}</definedName>
    <definedName name="GG" hidden="1">#REF!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JFELL" hidden="1">#REF!</definedName>
    <definedName name="mbn" hidden="1">#REF!</definedName>
    <definedName name="month">"Mth07"</definedName>
    <definedName name="nb" hidden="1">#REF!</definedName>
    <definedName name="OISIII" hidden="1">#REF!</definedName>
    <definedName name="Orgs">OFFSET(#REF!,MATCH("start",#REF!,FALSE),,COUNTIFS(#REF!,#REF!),1)</definedName>
    <definedName name="Planning_Year">"2019/20"</definedName>
    <definedName name="PopCache_GL_INTERFACE_REFERENCE7" hidden="1">#REF!</definedName>
    <definedName name="Previous_Year">"2018/19"</definedName>
    <definedName name="_xlnm.Print_Area" localSheetId="0">notes!$A$1:$I$41</definedName>
    <definedName name="qfx" hidden="1">{"NET",#N/A,FALSE,"401C11"}</definedName>
    <definedName name="Region">"Y54"</definedName>
    <definedName name="rngComparison3">OFFSET(#REF!,0,0,COUNTA(#REF!)-2,)</definedName>
    <definedName name="rytry" hidden="1">{"NET",#N/A,FALSE,"401C11"}</definedName>
    <definedName name="status">"banner"</definedName>
    <definedName name="Table3.4" hidden="1">{"CHARGE",#N/A,FALSE,"401C11"}</definedName>
    <definedName name="TableName">"Dummy"</definedName>
    <definedName name="Test23" hidden="1">{"NET",#N/A,FALSE,"401C11"}</definedName>
    <definedName name="UnderLyingCategories">INDIRECT("Tbl_Underlying[Category]")</definedName>
    <definedName name="wert" hidden="1">{"GROSS",#N/A,FALSE,"401C11"}</definedName>
    <definedName name="wombat" hidden="1">#REF!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Xrange">INDIRECT("Threshold!$AB$3:$AB$"&amp;#REF!)</definedName>
    <definedName name="xxx" hidden="1">{"CHARGE",#N/A,FALSE,"401C11"}</definedName>
    <definedName name="Yccg">INDIRECT("Threshold!$AD$3:$AD$"&amp;#REF!)</definedName>
    <definedName name="Ytrust">INDIRECT("Threshold!$AE$3:$AE$"&amp;#REF!)</definedName>
    <definedName name="yyy" hidden="1">{"GROSS",#N/A,FALSE,"401C11"}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6" i="38" l="1"/>
  <c r="K17" i="38"/>
  <c r="K18" i="38" l="1"/>
  <c r="N18" i="38" s="1"/>
  <c r="I3" i="38"/>
  <c r="M23" i="38" s="1"/>
  <c r="K3" i="38" s="1"/>
  <c r="N3" i="38" s="1"/>
  <c r="M22" i="38" l="1"/>
  <c r="I17" i="38"/>
  <c r="I18" i="38"/>
  <c r="M3" i="38"/>
  <c r="L41" i="25" l="1" a="1"/>
  <c r="L41" i="25" s="1"/>
  <c r="L42" i="25" a="1"/>
  <c r="L42" i="25" s="1"/>
  <c r="M42" i="25" s="1"/>
  <c r="L43" i="25" a="1"/>
  <c r="L43" i="25" s="1"/>
  <c r="L44" i="25" a="1"/>
  <c r="L44" i="25" s="1"/>
  <c r="L45" i="25" a="1"/>
  <c r="L45" i="25" s="1"/>
  <c r="L46" i="25" a="1"/>
  <c r="L46" i="25" s="1"/>
  <c r="L47" i="25" a="1"/>
  <c r="L47" i="25" s="1"/>
  <c r="P41" i="25" a="1"/>
  <c r="P41" i="25" s="1"/>
  <c r="P42" i="25" a="1"/>
  <c r="P42" i="25" s="1"/>
  <c r="P43" i="25" a="1"/>
  <c r="P43" i="25" s="1"/>
  <c r="P44" i="25" a="1"/>
  <c r="P44" i="25" s="1"/>
  <c r="P45" i="25" a="1"/>
  <c r="P45" i="25" s="1"/>
  <c r="P46" i="25" a="1"/>
  <c r="P46" i="25" s="1"/>
  <c r="P47" i="25" a="1"/>
  <c r="P47" i="25" s="1"/>
  <c r="T41" i="25" a="1"/>
  <c r="T41" i="25" s="1"/>
  <c r="K41" i="25" a="1"/>
  <c r="K41" i="25" s="1"/>
  <c r="K42" i="25" a="1"/>
  <c r="K42" i="25" s="1"/>
  <c r="K43" i="25" a="1"/>
  <c r="K43" i="25" s="1"/>
  <c r="K44" i="25" a="1"/>
  <c r="K44" i="25" s="1"/>
  <c r="K45" i="25" a="1"/>
  <c r="K45" i="25" s="1"/>
  <c r="K46" i="25" a="1"/>
  <c r="K46" i="25" s="1"/>
  <c r="K47" i="25" a="1"/>
  <c r="K47" i="25" s="1"/>
  <c r="O41" i="25" a="1"/>
  <c r="O41" i="25" s="1"/>
  <c r="O42" i="25" a="1"/>
  <c r="O42" i="25" s="1"/>
  <c r="O43" i="25" a="1"/>
  <c r="O43" i="25" s="1"/>
  <c r="O44" i="25" a="1"/>
  <c r="O44" i="25" s="1"/>
  <c r="O45" i="25" a="1"/>
  <c r="O45" i="25" s="1"/>
  <c r="O46" i="25" a="1"/>
  <c r="O46" i="25" s="1"/>
  <c r="O47" i="25" a="1"/>
  <c r="O47" i="25" s="1"/>
  <c r="J41" i="25" a="1"/>
  <c r="J41" i="25" s="1"/>
  <c r="J42" i="25" a="1"/>
  <c r="J42" i="25" s="1"/>
  <c r="J43" i="25" a="1"/>
  <c r="J43" i="25" s="1"/>
  <c r="J44" i="25" a="1"/>
  <c r="J44" i="25" s="1"/>
  <c r="J45" i="25" a="1"/>
  <c r="J45" i="25" s="1"/>
  <c r="J46" i="25" a="1"/>
  <c r="J46" i="25" s="1"/>
  <c r="M46" i="25" s="1"/>
  <c r="J47" i="25" a="1"/>
  <c r="J47" i="25" s="1"/>
  <c r="N41" i="25" a="1"/>
  <c r="N41" i="25" s="1"/>
  <c r="N42" i="25" a="1"/>
  <c r="N42" i="25" s="1"/>
  <c r="N43" i="25" a="1"/>
  <c r="N43" i="25" s="1"/>
  <c r="N44" i="25" a="1"/>
  <c r="N44" i="25" s="1"/>
  <c r="N45" i="25" a="1"/>
  <c r="N45" i="25" s="1"/>
  <c r="N46" i="25" a="1"/>
  <c r="N46" i="25" s="1"/>
  <c r="N47" i="25" a="1"/>
  <c r="N47" i="25" s="1"/>
  <c r="M44" i="25" l="1"/>
  <c r="M45" i="25"/>
  <c r="M41" i="25"/>
  <c r="Q44" i="25"/>
  <c r="K48" i="25"/>
  <c r="P48" i="25"/>
  <c r="J48" i="25"/>
  <c r="M47" i="25"/>
  <c r="O48" i="25"/>
  <c r="N48" i="25"/>
  <c r="M43" i="25"/>
  <c r="Q46" i="25"/>
  <c r="L48" i="25"/>
  <c r="Q45" i="25"/>
  <c r="Q43" i="25"/>
  <c r="Q41" i="25"/>
  <c r="Q47" i="25"/>
  <c r="Q42" i="25"/>
  <c r="Q48" i="25" l="1"/>
  <c r="M48" i="25"/>
  <c r="N17" i="38" l="1"/>
  <c r="M18" i="38" s="1"/>
  <c r="N16" i="38"/>
  <c r="L18" i="38" l="1"/>
  <c r="M21" i="38"/>
  <c r="L17" i="38"/>
  <c r="I4" i="38" l="1"/>
  <c r="K4" i="38"/>
  <c r="N4" i="38" s="1"/>
  <c r="M4" i="38" s="1"/>
  <c r="M17" i="38"/>
  <c r="K5" i="38" l="1"/>
  <c r="N5" i="38" s="1"/>
  <c r="I5" i="38"/>
  <c r="L4" i="38"/>
  <c r="L3" i="38"/>
  <c r="K6" i="38" l="1"/>
  <c r="N6" i="38" s="1"/>
  <c r="I6" i="38"/>
  <c r="L5" i="38"/>
  <c r="K7" i="38" l="1"/>
  <c r="N7" i="38" s="1"/>
  <c r="I7" i="38"/>
  <c r="M5" i="38"/>
  <c r="L6" i="38"/>
  <c r="M6" i="38"/>
  <c r="K8" i="38" l="1"/>
  <c r="I8" i="38"/>
  <c r="M7" i="38"/>
  <c r="L7" i="38"/>
  <c r="K9" i="38" l="1"/>
  <c r="I9" i="38"/>
  <c r="N8" i="38"/>
  <c r="M8" i="38" s="1"/>
  <c r="L8" i="38"/>
  <c r="N9" i="38"/>
  <c r="K10" i="38" l="1"/>
  <c r="N10" i="38" s="1"/>
  <c r="I10" i="38"/>
  <c r="M9" i="38"/>
  <c r="L9" i="38"/>
  <c r="E4" i="38" l="1"/>
  <c r="E16" i="38"/>
  <c r="E28" i="38"/>
  <c r="E40" i="38"/>
  <c r="E52" i="38"/>
  <c r="E64" i="38"/>
  <c r="E76" i="38"/>
  <c r="E88" i="38"/>
  <c r="E100" i="38"/>
  <c r="E112" i="38"/>
  <c r="E124" i="38"/>
  <c r="E136" i="38"/>
  <c r="E148" i="38"/>
  <c r="E160" i="38"/>
  <c r="E172" i="38"/>
  <c r="E184" i="38"/>
  <c r="E196" i="38"/>
  <c r="E208" i="38"/>
  <c r="E220" i="38"/>
  <c r="E232" i="38"/>
  <c r="E244" i="38"/>
  <c r="E256" i="38"/>
  <c r="E268" i="38"/>
  <c r="E280" i="38"/>
  <c r="E292" i="38"/>
  <c r="E304" i="38"/>
  <c r="E316" i="38"/>
  <c r="E328" i="38"/>
  <c r="E340" i="38"/>
  <c r="E352" i="38"/>
  <c r="E364" i="38"/>
  <c r="E376" i="38"/>
  <c r="E388" i="38"/>
  <c r="E400" i="38"/>
  <c r="E412" i="38"/>
  <c r="E424" i="38"/>
  <c r="E436" i="38"/>
  <c r="E448" i="38"/>
  <c r="E460" i="38"/>
  <c r="E472" i="38"/>
  <c r="E484" i="38"/>
  <c r="E496" i="38"/>
  <c r="E508" i="38"/>
  <c r="E520" i="38"/>
  <c r="E532" i="38"/>
  <c r="E544" i="38"/>
  <c r="E556" i="38"/>
  <c r="E568" i="38"/>
  <c r="E580" i="38"/>
  <c r="E592" i="38"/>
  <c r="E604" i="38"/>
  <c r="E616" i="38"/>
  <c r="E628" i="38"/>
  <c r="E640" i="38"/>
  <c r="E652" i="38"/>
  <c r="E664" i="38"/>
  <c r="E676" i="38"/>
  <c r="E688" i="38"/>
  <c r="E700" i="38"/>
  <c r="E712" i="38"/>
  <c r="E724" i="38"/>
  <c r="E736" i="38"/>
  <c r="E748" i="38"/>
  <c r="E760" i="38"/>
  <c r="E772" i="38"/>
  <c r="E784" i="38"/>
  <c r="E796" i="38"/>
  <c r="E808" i="38"/>
  <c r="E820" i="38"/>
  <c r="E832" i="38"/>
  <c r="E844" i="38"/>
  <c r="E856" i="38"/>
  <c r="E868" i="38"/>
  <c r="E880" i="38"/>
  <c r="E892" i="38"/>
  <c r="E904" i="38"/>
  <c r="E916" i="38"/>
  <c r="E928" i="38"/>
  <c r="E940" i="38"/>
  <c r="E952" i="38"/>
  <c r="E964" i="38"/>
  <c r="E976" i="38"/>
  <c r="E988" i="38"/>
  <c r="E1000" i="38"/>
  <c r="E1012" i="38"/>
  <c r="E5" i="38"/>
  <c r="E17" i="38"/>
  <c r="E29" i="38"/>
  <c r="E41" i="38"/>
  <c r="E53" i="38"/>
  <c r="E65" i="38"/>
  <c r="E77" i="38"/>
  <c r="E89" i="38"/>
  <c r="E101" i="38"/>
  <c r="E113" i="38"/>
  <c r="E125" i="38"/>
  <c r="E137" i="38"/>
  <c r="E149" i="38"/>
  <c r="E161" i="38"/>
  <c r="E173" i="38"/>
  <c r="E185" i="38"/>
  <c r="E197" i="38"/>
  <c r="E209" i="38"/>
  <c r="E221" i="38"/>
  <c r="E233" i="38"/>
  <c r="E245" i="38"/>
  <c r="E257" i="38"/>
  <c r="E269" i="38"/>
  <c r="E281" i="38"/>
  <c r="E293" i="38"/>
  <c r="E305" i="38"/>
  <c r="E317" i="38"/>
  <c r="E329" i="38"/>
  <c r="E341" i="38"/>
  <c r="E353" i="38"/>
  <c r="E365" i="38"/>
  <c r="E377" i="38"/>
  <c r="E389" i="38"/>
  <c r="E401" i="38"/>
  <c r="E413" i="38"/>
  <c r="E425" i="38"/>
  <c r="E437" i="38"/>
  <c r="E449" i="38"/>
  <c r="E461" i="38"/>
  <c r="E473" i="38"/>
  <c r="E485" i="38"/>
  <c r="E497" i="38"/>
  <c r="E509" i="38"/>
  <c r="E521" i="38"/>
  <c r="E533" i="38"/>
  <c r="E545" i="38"/>
  <c r="E557" i="38"/>
  <c r="E569" i="38"/>
  <c r="E581" i="38"/>
  <c r="E593" i="38"/>
  <c r="E605" i="38"/>
  <c r="E617" i="38"/>
  <c r="E629" i="38"/>
  <c r="E641" i="38"/>
  <c r="E653" i="38"/>
  <c r="E665" i="38"/>
  <c r="E677" i="38"/>
  <c r="E689" i="38"/>
  <c r="E701" i="38"/>
  <c r="E713" i="38"/>
  <c r="E725" i="38"/>
  <c r="E737" i="38"/>
  <c r="E749" i="38"/>
  <c r="E761" i="38"/>
  <c r="E773" i="38"/>
  <c r="E785" i="38"/>
  <c r="E797" i="38"/>
  <c r="E809" i="38"/>
  <c r="E821" i="38"/>
  <c r="E833" i="38"/>
  <c r="E845" i="38"/>
  <c r="E857" i="38"/>
  <c r="E869" i="38"/>
  <c r="E881" i="38"/>
  <c r="E893" i="38"/>
  <c r="E905" i="38"/>
  <c r="E917" i="38"/>
  <c r="E929" i="38"/>
  <c r="E941" i="38"/>
  <c r="E953" i="38"/>
  <c r="E965" i="38"/>
  <c r="E977" i="38"/>
  <c r="E989" i="38"/>
  <c r="E1001" i="38"/>
  <c r="E1013" i="38"/>
  <c r="E6" i="38"/>
  <c r="E18" i="38"/>
  <c r="E30" i="38"/>
  <c r="E42" i="38"/>
  <c r="E54" i="38"/>
  <c r="E66" i="38"/>
  <c r="E78" i="38"/>
  <c r="E90" i="38"/>
  <c r="E102" i="38"/>
  <c r="E114" i="38"/>
  <c r="E126" i="38"/>
  <c r="E138" i="38"/>
  <c r="E150" i="38"/>
  <c r="E162" i="38"/>
  <c r="E174" i="38"/>
  <c r="E186" i="38"/>
  <c r="E198" i="38"/>
  <c r="E210" i="38"/>
  <c r="E222" i="38"/>
  <c r="E234" i="38"/>
  <c r="E246" i="38"/>
  <c r="E258" i="38"/>
  <c r="E270" i="38"/>
  <c r="E282" i="38"/>
  <c r="E294" i="38"/>
  <c r="E306" i="38"/>
  <c r="E318" i="38"/>
  <c r="E330" i="38"/>
  <c r="E342" i="38"/>
  <c r="E354" i="38"/>
  <c r="E366" i="38"/>
  <c r="E378" i="38"/>
  <c r="E390" i="38"/>
  <c r="E402" i="38"/>
  <c r="E414" i="38"/>
  <c r="E426" i="38"/>
  <c r="E438" i="38"/>
  <c r="E450" i="38"/>
  <c r="E462" i="38"/>
  <c r="E474" i="38"/>
  <c r="E486" i="38"/>
  <c r="E498" i="38"/>
  <c r="E510" i="38"/>
  <c r="E522" i="38"/>
  <c r="E534" i="38"/>
  <c r="E546" i="38"/>
  <c r="E558" i="38"/>
  <c r="E570" i="38"/>
  <c r="E582" i="38"/>
  <c r="E594" i="38"/>
  <c r="E606" i="38"/>
  <c r="E618" i="38"/>
  <c r="E630" i="38"/>
  <c r="E642" i="38"/>
  <c r="E654" i="38"/>
  <c r="E666" i="38"/>
  <c r="E678" i="38"/>
  <c r="E690" i="38"/>
  <c r="E702" i="38"/>
  <c r="E714" i="38"/>
  <c r="E726" i="38"/>
  <c r="E738" i="38"/>
  <c r="E750" i="38"/>
  <c r="E762" i="38"/>
  <c r="E774" i="38"/>
  <c r="E786" i="38"/>
  <c r="E798" i="38"/>
  <c r="E810" i="38"/>
  <c r="E822" i="38"/>
  <c r="E834" i="38"/>
  <c r="E846" i="38"/>
  <c r="E858" i="38"/>
  <c r="E870" i="38"/>
  <c r="E882" i="38"/>
  <c r="E894" i="38"/>
  <c r="E906" i="38"/>
  <c r="E918" i="38"/>
  <c r="E930" i="38"/>
  <c r="E942" i="38"/>
  <c r="E954" i="38"/>
  <c r="E966" i="38"/>
  <c r="E978" i="38"/>
  <c r="E990" i="38"/>
  <c r="E1002" i="38"/>
  <c r="E1014" i="38"/>
  <c r="E7" i="38"/>
  <c r="E19" i="38"/>
  <c r="E31" i="38"/>
  <c r="E43" i="38"/>
  <c r="E55" i="38"/>
  <c r="E67" i="38"/>
  <c r="E79" i="38"/>
  <c r="E91" i="38"/>
  <c r="E103" i="38"/>
  <c r="E115" i="38"/>
  <c r="E127" i="38"/>
  <c r="E139" i="38"/>
  <c r="E151" i="38"/>
  <c r="E163" i="38"/>
  <c r="E175" i="38"/>
  <c r="E187" i="38"/>
  <c r="E199" i="38"/>
  <c r="E211" i="38"/>
  <c r="E223" i="38"/>
  <c r="E235" i="38"/>
  <c r="E247" i="38"/>
  <c r="E259" i="38"/>
  <c r="E271" i="38"/>
  <c r="E283" i="38"/>
  <c r="E295" i="38"/>
  <c r="E307" i="38"/>
  <c r="E319" i="38"/>
  <c r="E331" i="38"/>
  <c r="E343" i="38"/>
  <c r="E355" i="38"/>
  <c r="E367" i="38"/>
  <c r="E379" i="38"/>
  <c r="E391" i="38"/>
  <c r="E403" i="38"/>
  <c r="E415" i="38"/>
  <c r="E427" i="38"/>
  <c r="E439" i="38"/>
  <c r="E451" i="38"/>
  <c r="E463" i="38"/>
  <c r="E475" i="38"/>
  <c r="E487" i="38"/>
  <c r="E499" i="38"/>
  <c r="E511" i="38"/>
  <c r="E523" i="38"/>
  <c r="E535" i="38"/>
  <c r="E547" i="38"/>
  <c r="E559" i="38"/>
  <c r="E571" i="38"/>
  <c r="E583" i="38"/>
  <c r="E595" i="38"/>
  <c r="E607" i="38"/>
  <c r="E619" i="38"/>
  <c r="E631" i="38"/>
  <c r="E643" i="38"/>
  <c r="E655" i="38"/>
  <c r="E667" i="38"/>
  <c r="E679" i="38"/>
  <c r="E691" i="38"/>
  <c r="E703" i="38"/>
  <c r="E715" i="38"/>
  <c r="E727" i="38"/>
  <c r="E739" i="38"/>
  <c r="E751" i="38"/>
  <c r="E763" i="38"/>
  <c r="E775" i="38"/>
  <c r="E787" i="38"/>
  <c r="E799" i="38"/>
  <c r="E811" i="38"/>
  <c r="E823" i="38"/>
  <c r="E835" i="38"/>
  <c r="E847" i="38"/>
  <c r="E859" i="38"/>
  <c r="E871" i="38"/>
  <c r="E883" i="38"/>
  <c r="E895" i="38"/>
  <c r="E907" i="38"/>
  <c r="E919" i="38"/>
  <c r="E931" i="38"/>
  <c r="E943" i="38"/>
  <c r="E955" i="38"/>
  <c r="E967" i="38"/>
  <c r="E979" i="38"/>
  <c r="E991" i="38"/>
  <c r="E1003" i="38"/>
  <c r="E1015" i="38"/>
  <c r="E8" i="38"/>
  <c r="E20" i="38"/>
  <c r="E32" i="38"/>
  <c r="E44" i="38"/>
  <c r="E56" i="38"/>
  <c r="E68" i="38"/>
  <c r="E80" i="38"/>
  <c r="E92" i="38"/>
  <c r="E104" i="38"/>
  <c r="E116" i="38"/>
  <c r="E128" i="38"/>
  <c r="E140" i="38"/>
  <c r="E152" i="38"/>
  <c r="E164" i="38"/>
  <c r="E176" i="38"/>
  <c r="E188" i="38"/>
  <c r="E200" i="38"/>
  <c r="E212" i="38"/>
  <c r="E224" i="38"/>
  <c r="E236" i="38"/>
  <c r="E248" i="38"/>
  <c r="E260" i="38"/>
  <c r="E272" i="38"/>
  <c r="E284" i="38"/>
  <c r="E296" i="38"/>
  <c r="E308" i="38"/>
  <c r="E320" i="38"/>
  <c r="E332" i="38"/>
  <c r="E344" i="38"/>
  <c r="E356" i="38"/>
  <c r="E368" i="38"/>
  <c r="E380" i="38"/>
  <c r="E392" i="38"/>
  <c r="E404" i="38"/>
  <c r="E416" i="38"/>
  <c r="E9" i="38"/>
  <c r="E21" i="38"/>
  <c r="E33" i="38"/>
  <c r="E45" i="38"/>
  <c r="E57" i="38"/>
  <c r="E69" i="38"/>
  <c r="E81" i="38"/>
  <c r="E93" i="38"/>
  <c r="E105" i="38"/>
  <c r="E117" i="38"/>
  <c r="E129" i="38"/>
  <c r="E141" i="38"/>
  <c r="E153" i="38"/>
  <c r="E165" i="38"/>
  <c r="E177" i="38"/>
  <c r="E189" i="38"/>
  <c r="E201" i="38"/>
  <c r="E213" i="38"/>
  <c r="E225" i="38"/>
  <c r="E237" i="38"/>
  <c r="E249" i="38"/>
  <c r="E261" i="38"/>
  <c r="E273" i="38"/>
  <c r="E285" i="38"/>
  <c r="E297" i="38"/>
  <c r="E309" i="38"/>
  <c r="E321" i="38"/>
  <c r="E333" i="38"/>
  <c r="E345" i="38"/>
  <c r="E357" i="38"/>
  <c r="E369" i="38"/>
  <c r="E381" i="38"/>
  <c r="E393" i="38"/>
  <c r="E405" i="38"/>
  <c r="E417" i="38"/>
  <c r="E429" i="38"/>
  <c r="E441" i="38"/>
  <c r="E453" i="38"/>
  <c r="E465" i="38"/>
  <c r="E477" i="38"/>
  <c r="E489" i="38"/>
  <c r="E501" i="38"/>
  <c r="E513" i="38"/>
  <c r="E525" i="38"/>
  <c r="E537" i="38"/>
  <c r="E549" i="38"/>
  <c r="E561" i="38"/>
  <c r="E573" i="38"/>
  <c r="E585" i="38"/>
  <c r="E597" i="38"/>
  <c r="E609" i="38"/>
  <c r="E621" i="38"/>
  <c r="E633" i="38"/>
  <c r="E645" i="38"/>
  <c r="E657" i="38"/>
  <c r="E669" i="38"/>
  <c r="E681" i="38"/>
  <c r="E693" i="38"/>
  <c r="E705" i="38"/>
  <c r="E717" i="38"/>
  <c r="E729" i="38"/>
  <c r="E741" i="38"/>
  <c r="E753" i="38"/>
  <c r="E765" i="38"/>
  <c r="E777" i="38"/>
  <c r="E789" i="38"/>
  <c r="E801" i="38"/>
  <c r="E813" i="38"/>
  <c r="E825" i="38"/>
  <c r="E837" i="38"/>
  <c r="E849" i="38"/>
  <c r="E861" i="38"/>
  <c r="E873" i="38"/>
  <c r="E885" i="38"/>
  <c r="E897" i="38"/>
  <c r="E909" i="38"/>
  <c r="E921" i="38"/>
  <c r="E933" i="38"/>
  <c r="E945" i="38"/>
  <c r="E957" i="38"/>
  <c r="E969" i="38"/>
  <c r="E981" i="38"/>
  <c r="E993" i="38"/>
  <c r="E1005" i="38"/>
  <c r="E1017" i="38"/>
  <c r="E10" i="38"/>
  <c r="E34" i="38"/>
  <c r="E58" i="38"/>
  <c r="E82" i="38"/>
  <c r="E106" i="38"/>
  <c r="E130" i="38"/>
  <c r="E154" i="38"/>
  <c r="E178" i="38"/>
  <c r="E202" i="38"/>
  <c r="E226" i="38"/>
  <c r="E250" i="38"/>
  <c r="E274" i="38"/>
  <c r="E298" i="38"/>
  <c r="E322" i="38"/>
  <c r="E346" i="38"/>
  <c r="E370" i="38"/>
  <c r="E394" i="38"/>
  <c r="E418" i="38"/>
  <c r="E435" i="38"/>
  <c r="E457" i="38"/>
  <c r="E479" i="38"/>
  <c r="E500" i="38"/>
  <c r="E518" i="38"/>
  <c r="E540" i="38"/>
  <c r="E562" i="38"/>
  <c r="E579" i="38"/>
  <c r="E601" i="38"/>
  <c r="E623" i="38"/>
  <c r="E644" i="38"/>
  <c r="E662" i="38"/>
  <c r="E684" i="38"/>
  <c r="E706" i="38"/>
  <c r="E723" i="38"/>
  <c r="E745" i="38"/>
  <c r="E767" i="38"/>
  <c r="E788" i="38"/>
  <c r="E806" i="38"/>
  <c r="E828" i="38"/>
  <c r="E850" i="38"/>
  <c r="E867" i="38"/>
  <c r="E889" i="38"/>
  <c r="E911" i="38"/>
  <c r="E932" i="38"/>
  <c r="E950" i="38"/>
  <c r="E972" i="38"/>
  <c r="E994" i="38"/>
  <c r="E1011" i="38"/>
  <c r="E1028" i="38"/>
  <c r="E1040" i="38"/>
  <c r="E1052" i="38"/>
  <c r="E1064" i="38"/>
  <c r="E1076" i="38"/>
  <c r="E1088" i="38"/>
  <c r="E1100" i="38"/>
  <c r="E1112" i="38"/>
  <c r="E1124" i="38"/>
  <c r="E1136" i="38"/>
  <c r="E1148" i="38"/>
  <c r="E1160" i="38"/>
  <c r="E1172" i="38"/>
  <c r="E1184" i="38"/>
  <c r="E1196" i="38"/>
  <c r="E1208" i="38"/>
  <c r="E1220" i="38"/>
  <c r="E1232" i="38"/>
  <c r="E1244" i="38"/>
  <c r="E1256" i="38"/>
  <c r="E1268" i="38"/>
  <c r="E1280" i="38"/>
  <c r="E1292" i="38"/>
  <c r="E1304" i="38"/>
  <c r="E1316" i="38"/>
  <c r="E1328" i="38"/>
  <c r="E1340" i="38"/>
  <c r="E1352" i="38"/>
  <c r="E1364" i="38"/>
  <c r="E1376" i="38"/>
  <c r="E1388" i="38"/>
  <c r="E1400" i="38"/>
  <c r="E1412" i="38"/>
  <c r="E1424" i="38"/>
  <c r="E1436" i="38"/>
  <c r="E1448" i="38"/>
  <c r="E1460" i="38"/>
  <c r="E1472" i="38"/>
  <c r="E1484" i="38"/>
  <c r="E1496" i="38"/>
  <c r="E1508" i="38"/>
  <c r="E1520" i="38"/>
  <c r="E1532" i="38"/>
  <c r="E1544" i="38"/>
  <c r="E11" i="38"/>
  <c r="E35" i="38"/>
  <c r="E59" i="38"/>
  <c r="E83" i="38"/>
  <c r="E107" i="38"/>
  <c r="E131" i="38"/>
  <c r="E155" i="38"/>
  <c r="E179" i="38"/>
  <c r="E203" i="38"/>
  <c r="E227" i="38"/>
  <c r="E251" i="38"/>
  <c r="E275" i="38"/>
  <c r="E299" i="38"/>
  <c r="E323" i="38"/>
  <c r="E347" i="38"/>
  <c r="E371" i="38"/>
  <c r="E395" i="38"/>
  <c r="E419" i="38"/>
  <c r="E440" i="38"/>
  <c r="E458" i="38"/>
  <c r="E480" i="38"/>
  <c r="E502" i="38"/>
  <c r="E519" i="38"/>
  <c r="E541" i="38"/>
  <c r="E563" i="38"/>
  <c r="E584" i="38"/>
  <c r="E602" i="38"/>
  <c r="E624" i="38"/>
  <c r="E646" i="38"/>
  <c r="E663" i="38"/>
  <c r="E685" i="38"/>
  <c r="E707" i="38"/>
  <c r="E728" i="38"/>
  <c r="E746" i="38"/>
  <c r="E768" i="38"/>
  <c r="E790" i="38"/>
  <c r="E807" i="38"/>
  <c r="E829" i="38"/>
  <c r="E851" i="38"/>
  <c r="E872" i="38"/>
  <c r="E890" i="38"/>
  <c r="E912" i="38"/>
  <c r="E934" i="38"/>
  <c r="E951" i="38"/>
  <c r="E973" i="38"/>
  <c r="E995" i="38"/>
  <c r="E1016" i="38"/>
  <c r="E1029" i="38"/>
  <c r="E1041" i="38"/>
  <c r="E1053" i="38"/>
  <c r="E1065" i="38"/>
  <c r="E1077" i="38"/>
  <c r="E1089" i="38"/>
  <c r="E1101" i="38"/>
  <c r="E1113" i="38"/>
  <c r="E1125" i="38"/>
  <c r="E1137" i="38"/>
  <c r="E1149" i="38"/>
  <c r="E1161" i="38"/>
  <c r="E1173" i="38"/>
  <c r="E1185" i="38"/>
  <c r="E1197" i="38"/>
  <c r="E1209" i="38"/>
  <c r="E1221" i="38"/>
  <c r="E1233" i="38"/>
  <c r="E1245" i="38"/>
  <c r="E1257" i="38"/>
  <c r="E1269" i="38"/>
  <c r="E1281" i="38"/>
  <c r="E1293" i="38"/>
  <c r="E1305" i="38"/>
  <c r="E1317" i="38"/>
  <c r="E1329" i="38"/>
  <c r="E1341" i="38"/>
  <c r="E1353" i="38"/>
  <c r="E1365" i="38"/>
  <c r="E1377" i="38"/>
  <c r="E1389" i="38"/>
  <c r="E1401" i="38"/>
  <c r="E1413" i="38"/>
  <c r="E1425" i="38"/>
  <c r="E1437" i="38"/>
  <c r="E1449" i="38"/>
  <c r="E1461" i="38"/>
  <c r="E1473" i="38"/>
  <c r="E1485" i="38"/>
  <c r="E1497" i="38"/>
  <c r="E1509" i="38"/>
  <c r="E1521" i="38"/>
  <c r="E1533" i="38"/>
  <c r="E1545" i="38"/>
  <c r="E1557" i="38"/>
  <c r="E12" i="38"/>
  <c r="E36" i="38"/>
  <c r="E60" i="38"/>
  <c r="E84" i="38"/>
  <c r="E108" i="38"/>
  <c r="E132" i="38"/>
  <c r="E156" i="38"/>
  <c r="E180" i="38"/>
  <c r="E204" i="38"/>
  <c r="E228" i="38"/>
  <c r="E252" i="38"/>
  <c r="E276" i="38"/>
  <c r="E300" i="38"/>
  <c r="E324" i="38"/>
  <c r="E348" i="38"/>
  <c r="E372" i="38"/>
  <c r="E396" i="38"/>
  <c r="E420" i="38"/>
  <c r="E442" i="38"/>
  <c r="E459" i="38"/>
  <c r="E481" i="38"/>
  <c r="E503" i="38"/>
  <c r="E524" i="38"/>
  <c r="E542" i="38"/>
  <c r="E564" i="38"/>
  <c r="E586" i="38"/>
  <c r="E603" i="38"/>
  <c r="E625" i="38"/>
  <c r="E647" i="38"/>
  <c r="E668" i="38"/>
  <c r="E686" i="38"/>
  <c r="E708" i="38"/>
  <c r="E730" i="38"/>
  <c r="E747" i="38"/>
  <c r="E769" i="38"/>
  <c r="E791" i="38"/>
  <c r="E812" i="38"/>
  <c r="E830" i="38"/>
  <c r="E852" i="38"/>
  <c r="E874" i="38"/>
  <c r="E891" i="38"/>
  <c r="E913" i="38"/>
  <c r="E935" i="38"/>
  <c r="E956" i="38"/>
  <c r="E974" i="38"/>
  <c r="E996" i="38"/>
  <c r="E1018" i="38"/>
  <c r="E1030" i="38"/>
  <c r="E1042" i="38"/>
  <c r="E1054" i="38"/>
  <c r="E1066" i="38"/>
  <c r="E1078" i="38"/>
  <c r="E1090" i="38"/>
  <c r="E1102" i="38"/>
  <c r="E1114" i="38"/>
  <c r="E1126" i="38"/>
  <c r="E1138" i="38"/>
  <c r="E1150" i="38"/>
  <c r="E1162" i="38"/>
  <c r="E1174" i="38"/>
  <c r="E1186" i="38"/>
  <c r="E1198" i="38"/>
  <c r="E1210" i="38"/>
  <c r="E1222" i="38"/>
  <c r="E1234" i="38"/>
  <c r="E1246" i="38"/>
  <c r="E1258" i="38"/>
  <c r="E1270" i="38"/>
  <c r="E1282" i="38"/>
  <c r="E1294" i="38"/>
  <c r="E1306" i="38"/>
  <c r="E1318" i="38"/>
  <c r="E1330" i="38"/>
  <c r="E1342" i="38"/>
  <c r="E1354" i="38"/>
  <c r="E1366" i="38"/>
  <c r="E1378" i="38"/>
  <c r="E1390" i="38"/>
  <c r="E1402" i="38"/>
  <c r="E1414" i="38"/>
  <c r="E1426" i="38"/>
  <c r="E1438" i="38"/>
  <c r="E1450" i="38"/>
  <c r="E1462" i="38"/>
  <c r="E1474" i="38"/>
  <c r="E1486" i="38"/>
  <c r="E1498" i="38"/>
  <c r="E1510" i="38"/>
  <c r="E1522" i="38"/>
  <c r="E1534" i="38"/>
  <c r="E1546" i="38"/>
  <c r="E1558" i="38"/>
  <c r="E13" i="38"/>
  <c r="E37" i="38"/>
  <c r="E61" i="38"/>
  <c r="E85" i="38"/>
  <c r="E109" i="38"/>
  <c r="E133" i="38"/>
  <c r="E157" i="38"/>
  <c r="E181" i="38"/>
  <c r="E205" i="38"/>
  <c r="E229" i="38"/>
  <c r="E253" i="38"/>
  <c r="E277" i="38"/>
  <c r="E301" i="38"/>
  <c r="E325" i="38"/>
  <c r="E349" i="38"/>
  <c r="E373" i="38"/>
  <c r="E397" i="38"/>
  <c r="E421" i="38"/>
  <c r="E443" i="38"/>
  <c r="E464" i="38"/>
  <c r="E482" i="38"/>
  <c r="E504" i="38"/>
  <c r="E526" i="38"/>
  <c r="E543" i="38"/>
  <c r="E565" i="38"/>
  <c r="E587" i="38"/>
  <c r="E608" i="38"/>
  <c r="E626" i="38"/>
  <c r="E648" i="38"/>
  <c r="E670" i="38"/>
  <c r="E687" i="38"/>
  <c r="E709" i="38"/>
  <c r="E731" i="38"/>
  <c r="E752" i="38"/>
  <c r="E770" i="38"/>
  <c r="E792" i="38"/>
  <c r="E814" i="38"/>
  <c r="E831" i="38"/>
  <c r="E853" i="38"/>
  <c r="E875" i="38"/>
  <c r="E896" i="38"/>
  <c r="E914" i="38"/>
  <c r="E936" i="38"/>
  <c r="E958" i="38"/>
  <c r="E975" i="38"/>
  <c r="E997" i="38"/>
  <c r="E1019" i="38"/>
  <c r="E1031" i="38"/>
  <c r="E1043" i="38"/>
  <c r="E1055" i="38"/>
  <c r="E1067" i="38"/>
  <c r="E1079" i="38"/>
  <c r="E1091" i="38"/>
  <c r="E1103" i="38"/>
  <c r="E1115" i="38"/>
  <c r="E1127" i="38"/>
  <c r="E1139" i="38"/>
  <c r="E1151" i="38"/>
  <c r="E1163" i="38"/>
  <c r="E1175" i="38"/>
  <c r="E1187" i="38"/>
  <c r="E1199" i="38"/>
  <c r="E1211" i="38"/>
  <c r="E1223" i="38"/>
  <c r="E1235" i="38"/>
  <c r="E1247" i="38"/>
  <c r="E1259" i="38"/>
  <c r="E1271" i="38"/>
  <c r="E1283" i="38"/>
  <c r="E1295" i="38"/>
  <c r="E1307" i="38"/>
  <c r="E1319" i="38"/>
  <c r="E1331" i="38"/>
  <c r="E1343" i="38"/>
  <c r="E1355" i="38"/>
  <c r="E1367" i="38"/>
  <c r="E1379" i="38"/>
  <c r="E1391" i="38"/>
  <c r="E14" i="38"/>
  <c r="E38" i="38"/>
  <c r="E62" i="38"/>
  <c r="E86" i="38"/>
  <c r="E110" i="38"/>
  <c r="E134" i="38"/>
  <c r="E158" i="38"/>
  <c r="E182" i="38"/>
  <c r="E206" i="38"/>
  <c r="E230" i="38"/>
  <c r="E254" i="38"/>
  <c r="E278" i="38"/>
  <c r="E302" i="38"/>
  <c r="E326" i="38"/>
  <c r="E350" i="38"/>
  <c r="E374" i="38"/>
  <c r="E398" i="38"/>
  <c r="E422" i="38"/>
  <c r="E444" i="38"/>
  <c r="E466" i="38"/>
  <c r="E483" i="38"/>
  <c r="E505" i="38"/>
  <c r="E527" i="38"/>
  <c r="E548" i="38"/>
  <c r="E566" i="38"/>
  <c r="E588" i="38"/>
  <c r="E610" i="38"/>
  <c r="E627" i="38"/>
  <c r="E649" i="38"/>
  <c r="E671" i="38"/>
  <c r="E692" i="38"/>
  <c r="E710" i="38"/>
  <c r="E732" i="38"/>
  <c r="E754" i="38"/>
  <c r="E771" i="38"/>
  <c r="E793" i="38"/>
  <c r="E815" i="38"/>
  <c r="E836" i="38"/>
  <c r="E854" i="38"/>
  <c r="E876" i="38"/>
  <c r="E898" i="38"/>
  <c r="E915" i="38"/>
  <c r="E937" i="38"/>
  <c r="E959" i="38"/>
  <c r="E980" i="38"/>
  <c r="E998" i="38"/>
  <c r="E1020" i="38"/>
  <c r="E1032" i="38"/>
  <c r="E1044" i="38"/>
  <c r="E1056" i="38"/>
  <c r="E1068" i="38"/>
  <c r="E1080" i="38"/>
  <c r="E1092" i="38"/>
  <c r="E1104" i="38"/>
  <c r="E1116" i="38"/>
  <c r="E1128" i="38"/>
  <c r="E1140" i="38"/>
  <c r="E1152" i="38"/>
  <c r="E1164" i="38"/>
  <c r="E1176" i="38"/>
  <c r="E1188" i="38"/>
  <c r="E1200" i="38"/>
  <c r="E1212" i="38"/>
  <c r="E1224" i="38"/>
  <c r="E1236" i="38"/>
  <c r="E1248" i="38"/>
  <c r="E1260" i="38"/>
  <c r="E1272" i="38"/>
  <c r="E1284" i="38"/>
  <c r="E1296" i="38"/>
  <c r="E1308" i="38"/>
  <c r="E1320" i="38"/>
  <c r="E1332" i="38"/>
  <c r="E1344" i="38"/>
  <c r="E1356" i="38"/>
  <c r="E1368" i="38"/>
  <c r="E1380" i="38"/>
  <c r="E1392" i="38"/>
  <c r="E1404" i="38"/>
  <c r="E1416" i="38"/>
  <c r="E1428" i="38"/>
  <c r="E1440" i="38"/>
  <c r="E1452" i="38"/>
  <c r="E1464" i="38"/>
  <c r="E1476" i="38"/>
  <c r="E15" i="38"/>
  <c r="E39" i="38"/>
  <c r="E63" i="38"/>
  <c r="E87" i="38"/>
  <c r="E111" i="38"/>
  <c r="E135" i="38"/>
  <c r="E159" i="38"/>
  <c r="E183" i="38"/>
  <c r="E207" i="38"/>
  <c r="E231" i="38"/>
  <c r="E255" i="38"/>
  <c r="E279" i="38"/>
  <c r="E303" i="38"/>
  <c r="E327" i="38"/>
  <c r="E351" i="38"/>
  <c r="E375" i="38"/>
  <c r="E399" i="38"/>
  <c r="E423" i="38"/>
  <c r="E445" i="38"/>
  <c r="E467" i="38"/>
  <c r="E488" i="38"/>
  <c r="E506" i="38"/>
  <c r="E528" i="38"/>
  <c r="E550" i="38"/>
  <c r="E567" i="38"/>
  <c r="E589" i="38"/>
  <c r="E611" i="38"/>
  <c r="E632" i="38"/>
  <c r="E650" i="38"/>
  <c r="E672" i="38"/>
  <c r="E694" i="38"/>
  <c r="E711" i="38"/>
  <c r="E733" i="38"/>
  <c r="E755" i="38"/>
  <c r="E776" i="38"/>
  <c r="E794" i="38"/>
  <c r="E816" i="38"/>
  <c r="E838" i="38"/>
  <c r="E855" i="38"/>
  <c r="E877" i="38"/>
  <c r="E899" i="38"/>
  <c r="E920" i="38"/>
  <c r="E938" i="38"/>
  <c r="E960" i="38"/>
  <c r="E982" i="38"/>
  <c r="E999" i="38"/>
  <c r="E1021" i="38"/>
  <c r="E1033" i="38"/>
  <c r="E1045" i="38"/>
  <c r="E1057" i="38"/>
  <c r="E1069" i="38"/>
  <c r="E1081" i="38"/>
  <c r="E1093" i="38"/>
  <c r="E1105" i="38"/>
  <c r="E1117" i="38"/>
  <c r="E1129" i="38"/>
  <c r="E1141" i="38"/>
  <c r="E1153" i="38"/>
  <c r="E1165" i="38"/>
  <c r="E1177" i="38"/>
  <c r="E1189" i="38"/>
  <c r="E1201" i="38"/>
  <c r="E1213" i="38"/>
  <c r="E1225" i="38"/>
  <c r="E1237" i="38"/>
  <c r="E1249" i="38"/>
  <c r="E1261" i="38"/>
  <c r="E1273" i="38"/>
  <c r="E1285" i="38"/>
  <c r="E1297" i="38"/>
  <c r="E1309" i="38"/>
  <c r="E1321" i="38"/>
  <c r="E1333" i="38"/>
  <c r="E1345" i="38"/>
  <c r="E1357" i="38"/>
  <c r="E1369" i="38"/>
  <c r="E1381" i="38"/>
  <c r="E1393" i="38"/>
  <c r="E1405" i="38"/>
  <c r="E1417" i="38"/>
  <c r="E1429" i="38"/>
  <c r="E1441" i="38"/>
  <c r="E1453" i="38"/>
  <c r="E1465" i="38"/>
  <c r="E1477" i="38"/>
  <c r="E1489" i="38"/>
  <c r="E25" i="38"/>
  <c r="E49" i="38"/>
  <c r="E73" i="38"/>
  <c r="E97" i="38"/>
  <c r="E121" i="38"/>
  <c r="E145" i="38"/>
  <c r="E169" i="38"/>
  <c r="E193" i="38"/>
  <c r="E217" i="38"/>
  <c r="E241" i="38"/>
  <c r="E265" i="38"/>
  <c r="E289" i="38"/>
  <c r="E313" i="38"/>
  <c r="E337" i="38"/>
  <c r="E361" i="38"/>
  <c r="E385" i="38"/>
  <c r="E409" i="38"/>
  <c r="E432" i="38"/>
  <c r="E454" i="38"/>
  <c r="E471" i="38"/>
  <c r="E493" i="38"/>
  <c r="E515" i="38"/>
  <c r="E536" i="38"/>
  <c r="E554" i="38"/>
  <c r="E576" i="38"/>
  <c r="E598" i="38"/>
  <c r="E615" i="38"/>
  <c r="E637" i="38"/>
  <c r="E659" i="38"/>
  <c r="E680" i="38"/>
  <c r="E698" i="38"/>
  <c r="E720" i="38"/>
  <c r="E742" i="38"/>
  <c r="E759" i="38"/>
  <c r="E781" i="38"/>
  <c r="E803" i="38"/>
  <c r="E824" i="38"/>
  <c r="E842" i="38"/>
  <c r="E864" i="38"/>
  <c r="E886" i="38"/>
  <c r="E903" i="38"/>
  <c r="E925" i="38"/>
  <c r="E947" i="38"/>
  <c r="E968" i="38"/>
  <c r="E986" i="38"/>
  <c r="E1008" i="38"/>
  <c r="E1025" i="38"/>
  <c r="E1037" i="38"/>
  <c r="E1049" i="38"/>
  <c r="E1061" i="38"/>
  <c r="E1073" i="38"/>
  <c r="E1085" i="38"/>
  <c r="E1097" i="38"/>
  <c r="E1109" i="38"/>
  <c r="E1121" i="38"/>
  <c r="E1133" i="38"/>
  <c r="E1145" i="38"/>
  <c r="E1157" i="38"/>
  <c r="E1169" i="38"/>
  <c r="E1181" i="38"/>
  <c r="E1193" i="38"/>
  <c r="E1205" i="38"/>
  <c r="E1217" i="38"/>
  <c r="E1229" i="38"/>
  <c r="E1241" i="38"/>
  <c r="E1253" i="38"/>
  <c r="E1265" i="38"/>
  <c r="E1277" i="38"/>
  <c r="E1289" i="38"/>
  <c r="E1301" i="38"/>
  <c r="E1313" i="38"/>
  <c r="E1325" i="38"/>
  <c r="E1337" i="38"/>
  <c r="E1349" i="38"/>
  <c r="E1361" i="38"/>
  <c r="E1373" i="38"/>
  <c r="E1385" i="38"/>
  <c r="E1397" i="38"/>
  <c r="E1409" i="38"/>
  <c r="E1421" i="38"/>
  <c r="E1433" i="38"/>
  <c r="E1445" i="38"/>
  <c r="E1457" i="38"/>
  <c r="E22" i="38"/>
  <c r="E72" i="38"/>
  <c r="E123" i="38"/>
  <c r="E191" i="38"/>
  <c r="E242" i="38"/>
  <c r="E310" i="38"/>
  <c r="E360" i="38"/>
  <c r="E411" i="38"/>
  <c r="E469" i="38"/>
  <c r="E516" i="38"/>
  <c r="E572" i="38"/>
  <c r="E614" i="38"/>
  <c r="E661" i="38"/>
  <c r="E718" i="38"/>
  <c r="E764" i="38"/>
  <c r="E817" i="38"/>
  <c r="E863" i="38"/>
  <c r="E910" i="38"/>
  <c r="E962" i="38"/>
  <c r="E1009" i="38"/>
  <c r="E1046" i="38"/>
  <c r="E1072" i="38"/>
  <c r="E1099" i="38"/>
  <c r="E1131" i="38"/>
  <c r="E1158" i="38"/>
  <c r="E1190" i="38"/>
  <c r="E1216" i="38"/>
  <c r="E1243" i="38"/>
  <c r="E1275" i="38"/>
  <c r="E1302" i="38"/>
  <c r="E1334" i="38"/>
  <c r="E1360" i="38"/>
  <c r="E1387" i="38"/>
  <c r="E1415" i="38"/>
  <c r="E1439" i="38"/>
  <c r="E1463" i="38"/>
  <c r="E1482" i="38"/>
  <c r="E1501" i="38"/>
  <c r="E1516" i="38"/>
  <c r="E1531" i="38"/>
  <c r="E1549" i="38"/>
  <c r="E1563" i="38"/>
  <c r="E1575" i="38"/>
  <c r="E1587" i="38"/>
  <c r="E1599" i="38"/>
  <c r="E1611" i="38"/>
  <c r="E1623" i="38"/>
  <c r="E1635" i="38"/>
  <c r="E1647" i="38"/>
  <c r="E1659" i="38"/>
  <c r="E1671" i="38"/>
  <c r="E1683" i="38"/>
  <c r="E1695" i="38"/>
  <c r="E1707" i="38"/>
  <c r="E1719" i="38"/>
  <c r="E1731" i="38"/>
  <c r="E1743" i="38"/>
  <c r="E1755" i="38"/>
  <c r="E1767" i="38"/>
  <c r="E1779" i="38"/>
  <c r="E1791" i="38"/>
  <c r="E1803" i="38"/>
  <c r="E1815" i="38"/>
  <c r="E1827" i="38"/>
  <c r="E1839" i="38"/>
  <c r="E1851" i="38"/>
  <c r="E1863" i="38"/>
  <c r="E1875" i="38"/>
  <c r="E1887" i="38"/>
  <c r="E1899" i="38"/>
  <c r="E1911" i="38"/>
  <c r="E1923" i="38"/>
  <c r="E1935" i="38"/>
  <c r="E1947" i="38"/>
  <c r="E1959" i="38"/>
  <c r="E1971" i="38"/>
  <c r="E1983" i="38"/>
  <c r="E1995" i="38"/>
  <c r="E2007" i="38"/>
  <c r="E2019" i="38"/>
  <c r="E2031" i="38"/>
  <c r="E2043" i="38"/>
  <c r="E2055" i="38"/>
  <c r="E2067" i="38"/>
  <c r="E2079" i="38"/>
  <c r="E2091" i="38"/>
  <c r="E2103" i="38"/>
  <c r="E2115" i="38"/>
  <c r="E2127" i="38"/>
  <c r="E23" i="38"/>
  <c r="E74" i="38"/>
  <c r="E142" i="38"/>
  <c r="E192" i="38"/>
  <c r="E243" i="38"/>
  <c r="E311" i="38"/>
  <c r="E362" i="38"/>
  <c r="E428" i="38"/>
  <c r="E470" i="38"/>
  <c r="E517" i="38"/>
  <c r="E574" i="38"/>
  <c r="E620" i="38"/>
  <c r="E673" i="38"/>
  <c r="E719" i="38"/>
  <c r="E766" i="38"/>
  <c r="E818" i="38"/>
  <c r="E865" i="38"/>
  <c r="E922" i="38"/>
  <c r="E963" i="38"/>
  <c r="E1010" i="38"/>
  <c r="E1047" i="38"/>
  <c r="E1074" i="38"/>
  <c r="E1106" i="38"/>
  <c r="E1132" i="38"/>
  <c r="E1159" i="38"/>
  <c r="E1191" i="38"/>
  <c r="E1218" i="38"/>
  <c r="E1250" i="38"/>
  <c r="E1276" i="38"/>
  <c r="E1303" i="38"/>
  <c r="E1335" i="38"/>
  <c r="E1362" i="38"/>
  <c r="E1394" i="38"/>
  <c r="E1418" i="38"/>
  <c r="E1442" i="38"/>
  <c r="E1466" i="38"/>
  <c r="E1483" i="38"/>
  <c r="E1502" i="38"/>
  <c r="E1517" i="38"/>
  <c r="E1535" i="38"/>
  <c r="E1550" i="38"/>
  <c r="E1564" i="38"/>
  <c r="E1576" i="38"/>
  <c r="E1588" i="38"/>
  <c r="E1600" i="38"/>
  <c r="E1612" i="38"/>
  <c r="E1624" i="38"/>
  <c r="E1636" i="38"/>
  <c r="E1648" i="38"/>
  <c r="E1660" i="38"/>
  <c r="E1672" i="38"/>
  <c r="E1684" i="38"/>
  <c r="E1696" i="38"/>
  <c r="E1708" i="38"/>
  <c r="E1720" i="38"/>
  <c r="E1732" i="38"/>
  <c r="E1744" i="38"/>
  <c r="E1756" i="38"/>
  <c r="E1768" i="38"/>
  <c r="E1780" i="38"/>
  <c r="E1792" i="38"/>
  <c r="E1804" i="38"/>
  <c r="E1816" i="38"/>
  <c r="E1828" i="38"/>
  <c r="E1840" i="38"/>
  <c r="E1852" i="38"/>
  <c r="E1864" i="38"/>
  <c r="E1876" i="38"/>
  <c r="E1888" i="38"/>
  <c r="E1900" i="38"/>
  <c r="E1912" i="38"/>
  <c r="E1924" i="38"/>
  <c r="E1936" i="38"/>
  <c r="E1948" i="38"/>
  <c r="E1960" i="38"/>
  <c r="E1972" i="38"/>
  <c r="E1984" i="38"/>
  <c r="E1996" i="38"/>
  <c r="E2008" i="38"/>
  <c r="E2020" i="38"/>
  <c r="E2032" i="38"/>
  <c r="E2044" i="38"/>
  <c r="E2056" i="38"/>
  <c r="E2068" i="38"/>
  <c r="E2080" i="38"/>
  <c r="E2092" i="38"/>
  <c r="E2104" i="38"/>
  <c r="E2116" i="38"/>
  <c r="E2128" i="38"/>
  <c r="E2140" i="38"/>
  <c r="E2152" i="38"/>
  <c r="E2164" i="38"/>
  <c r="E2176" i="38"/>
  <c r="E2188" i="38"/>
  <c r="E2200" i="38"/>
  <c r="E2212" i="38"/>
  <c r="E2224" i="38"/>
  <c r="E2236" i="38"/>
  <c r="E2248" i="38"/>
  <c r="E2260" i="38"/>
  <c r="E2272" i="38"/>
  <c r="E2284" i="38"/>
  <c r="E2296" i="38"/>
  <c r="E2308" i="38"/>
  <c r="E2320" i="38"/>
  <c r="E2332" i="38"/>
  <c r="E2344" i="38"/>
  <c r="E2356" i="38"/>
  <c r="E2368" i="38"/>
  <c r="E2380" i="38"/>
  <c r="E24" i="38"/>
  <c r="E75" i="38"/>
  <c r="E143" i="38"/>
  <c r="E194" i="38"/>
  <c r="E262" i="38"/>
  <c r="E312" i="38"/>
  <c r="E363" i="38"/>
  <c r="E430" i="38"/>
  <c r="E476" i="38"/>
  <c r="E529" i="38"/>
  <c r="E575" i="38"/>
  <c r="E622" i="38"/>
  <c r="E674" i="38"/>
  <c r="E721" i="38"/>
  <c r="E778" i="38"/>
  <c r="E819" i="38"/>
  <c r="E866" i="38"/>
  <c r="E923" i="38"/>
  <c r="E970" i="38"/>
  <c r="E1022" i="38"/>
  <c r="E1048" i="38"/>
  <c r="E1075" i="38"/>
  <c r="E1107" i="38"/>
  <c r="E1134" i="38"/>
  <c r="E1166" i="38"/>
  <c r="E1192" i="38"/>
  <c r="E1219" i="38"/>
  <c r="E1251" i="38"/>
  <c r="E1278" i="38"/>
  <c r="E1310" i="38"/>
  <c r="E1336" i="38"/>
  <c r="E1363" i="38"/>
  <c r="E1395" i="38"/>
  <c r="E1419" i="38"/>
  <c r="E1443" i="38"/>
  <c r="E1467" i="38"/>
  <c r="E1487" i="38"/>
  <c r="E1503" i="38"/>
  <c r="E1518" i="38"/>
  <c r="E1536" i="38"/>
  <c r="E1551" i="38"/>
  <c r="E1565" i="38"/>
  <c r="E1577" i="38"/>
  <c r="E1589" i="38"/>
  <c r="E1601" i="38"/>
  <c r="E1613" i="38"/>
  <c r="E1625" i="38"/>
  <c r="E1637" i="38"/>
  <c r="E1649" i="38"/>
  <c r="E1661" i="38"/>
  <c r="E1673" i="38"/>
  <c r="E1685" i="38"/>
  <c r="E1697" i="38"/>
  <c r="E1709" i="38"/>
  <c r="E1721" i="38"/>
  <c r="E1733" i="38"/>
  <c r="E1745" i="38"/>
  <c r="E1757" i="38"/>
  <c r="E1769" i="38"/>
  <c r="E1781" i="38"/>
  <c r="E1793" i="38"/>
  <c r="E1805" i="38"/>
  <c r="E1817" i="38"/>
  <c r="E1829" i="38"/>
  <c r="E1841" i="38"/>
  <c r="E1853" i="38"/>
  <c r="E1865" i="38"/>
  <c r="E1877" i="38"/>
  <c r="E1889" i="38"/>
  <c r="E1901" i="38"/>
  <c r="E1913" i="38"/>
  <c r="E1925" i="38"/>
  <c r="E1937" i="38"/>
  <c r="E1949" i="38"/>
  <c r="E1961" i="38"/>
  <c r="E1973" i="38"/>
  <c r="E1985" i="38"/>
  <c r="E1997" i="38"/>
  <c r="E2009" i="38"/>
  <c r="E2021" i="38"/>
  <c r="E2033" i="38"/>
  <c r="E2045" i="38"/>
  <c r="E2057" i="38"/>
  <c r="E2069" i="38"/>
  <c r="E2081" i="38"/>
  <c r="E2093" i="38"/>
  <c r="E2105" i="38"/>
  <c r="E2117" i="38"/>
  <c r="E2129" i="38"/>
  <c r="E2141" i="38"/>
  <c r="E2153" i="38"/>
  <c r="E2165" i="38"/>
  <c r="E2177" i="38"/>
  <c r="E2189" i="38"/>
  <c r="E2201" i="38"/>
  <c r="E2213" i="38"/>
  <c r="E2225" i="38"/>
  <c r="E2237" i="38"/>
  <c r="E2249" i="38"/>
  <c r="E2261" i="38"/>
  <c r="E2273" i="38"/>
  <c r="E2285" i="38"/>
  <c r="E2297" i="38"/>
  <c r="E2309" i="38"/>
  <c r="E2321" i="38"/>
  <c r="E2333" i="38"/>
  <c r="E2345" i="38"/>
  <c r="E2357" i="38"/>
  <c r="E2369" i="38"/>
  <c r="E2381" i="38"/>
  <c r="E26" i="38"/>
  <c r="E94" i="38"/>
  <c r="E144" i="38"/>
  <c r="E195" i="38"/>
  <c r="E263" i="38"/>
  <c r="E314" i="38"/>
  <c r="E382" i="38"/>
  <c r="E431" i="38"/>
  <c r="E478" i="38"/>
  <c r="E530" i="38"/>
  <c r="E577" i="38"/>
  <c r="E634" i="38"/>
  <c r="E675" i="38"/>
  <c r="E722" i="38"/>
  <c r="E779" i="38"/>
  <c r="E826" i="38"/>
  <c r="E878" i="38"/>
  <c r="E924" i="38"/>
  <c r="E971" i="38"/>
  <c r="E1023" i="38"/>
  <c r="E1050" i="38"/>
  <c r="E1082" i="38"/>
  <c r="E1108" i="38"/>
  <c r="E1135" i="38"/>
  <c r="E1167" i="38"/>
  <c r="E1194" i="38"/>
  <c r="E1226" i="38"/>
  <c r="E1252" i="38"/>
  <c r="E1279" i="38"/>
  <c r="E1311" i="38"/>
  <c r="E1338" i="38"/>
  <c r="E1370" i="38"/>
  <c r="E1396" i="38"/>
  <c r="E1420" i="38"/>
  <c r="E1444" i="38"/>
  <c r="E1468" i="38"/>
  <c r="E1488" i="38"/>
  <c r="E1504" i="38"/>
  <c r="E1519" i="38"/>
  <c r="E1537" i="38"/>
  <c r="E1552" i="38"/>
  <c r="E1566" i="38"/>
  <c r="E1578" i="38"/>
  <c r="E1590" i="38"/>
  <c r="E1602" i="38"/>
  <c r="E1614" i="38"/>
  <c r="E1626" i="38"/>
  <c r="E1638" i="38"/>
  <c r="E1650" i="38"/>
  <c r="E1662" i="38"/>
  <c r="E1674" i="38"/>
  <c r="E1686" i="38"/>
  <c r="E1698" i="38"/>
  <c r="E1710" i="38"/>
  <c r="E1722" i="38"/>
  <c r="E1734" i="38"/>
  <c r="E1746" i="38"/>
  <c r="E1758" i="38"/>
  <c r="E1770" i="38"/>
  <c r="E1782" i="38"/>
  <c r="E1794" i="38"/>
  <c r="E1806" i="38"/>
  <c r="E1818" i="38"/>
  <c r="E1830" i="38"/>
  <c r="E1842" i="38"/>
  <c r="E1854" i="38"/>
  <c r="E1866" i="38"/>
  <c r="E1878" i="38"/>
  <c r="E1890" i="38"/>
  <c r="E1902" i="38"/>
  <c r="E1914" i="38"/>
  <c r="E1926" i="38"/>
  <c r="E1938" i="38"/>
  <c r="E1950" i="38"/>
  <c r="E1962" i="38"/>
  <c r="E1974" i="38"/>
  <c r="E1986" i="38"/>
  <c r="E1998" i="38"/>
  <c r="E2010" i="38"/>
  <c r="E2022" i="38"/>
  <c r="E2034" i="38"/>
  <c r="E2046" i="38"/>
  <c r="E2058" i="38"/>
  <c r="E2070" i="38"/>
  <c r="E2082" i="38"/>
  <c r="E2094" i="38"/>
  <c r="E2106" i="38"/>
  <c r="E2118" i="38"/>
  <c r="E2130" i="38"/>
  <c r="E2142" i="38"/>
  <c r="E2154" i="38"/>
  <c r="E2166" i="38"/>
  <c r="E2178" i="38"/>
  <c r="E2190" i="38"/>
  <c r="E2202" i="38"/>
  <c r="E2214" i="38"/>
  <c r="E2226" i="38"/>
  <c r="E2238" i="38"/>
  <c r="E2250" i="38"/>
  <c r="E27" i="38"/>
  <c r="E95" i="38"/>
  <c r="E146" i="38"/>
  <c r="E214" i="38"/>
  <c r="E264" i="38"/>
  <c r="E315" i="38"/>
  <c r="E383" i="38"/>
  <c r="E433" i="38"/>
  <c r="E490" i="38"/>
  <c r="E531" i="38"/>
  <c r="E578" i="38"/>
  <c r="E635" i="38"/>
  <c r="E682" i="38"/>
  <c r="E734" i="38"/>
  <c r="E780" i="38"/>
  <c r="E827" i="38"/>
  <c r="E879" i="38"/>
  <c r="E926" i="38"/>
  <c r="E983" i="38"/>
  <c r="E1024" i="38"/>
  <c r="E1051" i="38"/>
  <c r="E1083" i="38"/>
  <c r="E1110" i="38"/>
  <c r="E1142" i="38"/>
  <c r="E1168" i="38"/>
  <c r="E1195" i="38"/>
  <c r="E1227" i="38"/>
  <c r="E1254" i="38"/>
  <c r="E1286" i="38"/>
  <c r="E1312" i="38"/>
  <c r="E1339" i="38"/>
  <c r="E1371" i="38"/>
  <c r="E1398" i="38"/>
  <c r="E1422" i="38"/>
  <c r="E1446" i="38"/>
  <c r="E1469" i="38"/>
  <c r="E1490" i="38"/>
  <c r="E1505" i="38"/>
  <c r="E1523" i="38"/>
  <c r="E1538" i="38"/>
  <c r="E1553" i="38"/>
  <c r="E1567" i="38"/>
  <c r="E1579" i="38"/>
  <c r="E1591" i="38"/>
  <c r="E1603" i="38"/>
  <c r="E1615" i="38"/>
  <c r="E1627" i="38"/>
  <c r="E1639" i="38"/>
  <c r="E1651" i="38"/>
  <c r="E1663" i="38"/>
  <c r="E1675" i="38"/>
  <c r="E1687" i="38"/>
  <c r="E1699" i="38"/>
  <c r="E1711" i="38"/>
  <c r="E1723" i="38"/>
  <c r="E1735" i="38"/>
  <c r="E1747" i="38"/>
  <c r="E1759" i="38"/>
  <c r="E1771" i="38"/>
  <c r="E1783" i="38"/>
  <c r="E1795" i="38"/>
  <c r="E1807" i="38"/>
  <c r="E1819" i="38"/>
  <c r="E1831" i="38"/>
  <c r="E1843" i="38"/>
  <c r="E1855" i="38"/>
  <c r="E1867" i="38"/>
  <c r="E1879" i="38"/>
  <c r="E1891" i="38"/>
  <c r="E1903" i="38"/>
  <c r="E1915" i="38"/>
  <c r="E1927" i="38"/>
  <c r="E1939" i="38"/>
  <c r="E1951" i="38"/>
  <c r="E1963" i="38"/>
  <c r="E1975" i="38"/>
  <c r="E1987" i="38"/>
  <c r="E1999" i="38"/>
  <c r="E2011" i="38"/>
  <c r="E2023" i="38"/>
  <c r="E2035" i="38"/>
  <c r="E2047" i="38"/>
  <c r="E2059" i="38"/>
  <c r="E2071" i="38"/>
  <c r="E2083" i="38"/>
  <c r="E2095" i="38"/>
  <c r="E2107" i="38"/>
  <c r="E2119" i="38"/>
  <c r="E46" i="38"/>
  <c r="E96" i="38"/>
  <c r="E147" i="38"/>
  <c r="E215" i="38"/>
  <c r="E266" i="38"/>
  <c r="E334" i="38"/>
  <c r="E384" i="38"/>
  <c r="E434" i="38"/>
  <c r="E491" i="38"/>
  <c r="E538" i="38"/>
  <c r="E590" i="38"/>
  <c r="E636" i="38"/>
  <c r="E683" i="38"/>
  <c r="E735" i="38"/>
  <c r="E782" i="38"/>
  <c r="E839" i="38"/>
  <c r="E884" i="38"/>
  <c r="E927" i="38"/>
  <c r="E984" i="38"/>
  <c r="E1026" i="38"/>
  <c r="E1058" i="38"/>
  <c r="E1084" i="38"/>
  <c r="E1111" i="38"/>
  <c r="E1143" i="38"/>
  <c r="E1170" i="38"/>
  <c r="E1202" i="38"/>
  <c r="E1228" i="38"/>
  <c r="E1255" i="38"/>
  <c r="E1287" i="38"/>
  <c r="E1314" i="38"/>
  <c r="E1346" i="38"/>
  <c r="E1372" i="38"/>
  <c r="E1399" i="38"/>
  <c r="E1423" i="38"/>
  <c r="E1447" i="38"/>
  <c r="E1470" i="38"/>
  <c r="E1491" i="38"/>
  <c r="E1506" i="38"/>
  <c r="E1524" i="38"/>
  <c r="E1539" i="38"/>
  <c r="E1554" i="38"/>
  <c r="E1568" i="38"/>
  <c r="E1580" i="38"/>
  <c r="E1592" i="38"/>
  <c r="E1604" i="38"/>
  <c r="E1616" i="38"/>
  <c r="E1628" i="38"/>
  <c r="E1640" i="38"/>
  <c r="E1652" i="38"/>
  <c r="E1664" i="38"/>
  <c r="E1676" i="38"/>
  <c r="E1688" i="38"/>
  <c r="E1700" i="38"/>
  <c r="E1712" i="38"/>
  <c r="E1724" i="38"/>
  <c r="E1736" i="38"/>
  <c r="E1748" i="38"/>
  <c r="E1760" i="38"/>
  <c r="E1772" i="38"/>
  <c r="E1784" i="38"/>
  <c r="E1796" i="38"/>
  <c r="E1808" i="38"/>
  <c r="E1820" i="38"/>
  <c r="E1832" i="38"/>
  <c r="E1844" i="38"/>
  <c r="E1856" i="38"/>
  <c r="E1868" i="38"/>
  <c r="E1880" i="38"/>
  <c r="E1892" i="38"/>
  <c r="E1904" i="38"/>
  <c r="E1916" i="38"/>
  <c r="E1928" i="38"/>
  <c r="E1940" i="38"/>
  <c r="E1952" i="38"/>
  <c r="E1964" i="38"/>
  <c r="E1976" i="38"/>
  <c r="E1988" i="38"/>
  <c r="E2000" i="38"/>
  <c r="E2012" i="38"/>
  <c r="E2024" i="38"/>
  <c r="E2036" i="38"/>
  <c r="E2048" i="38"/>
  <c r="E2060" i="38"/>
  <c r="E2072" i="38"/>
  <c r="E2084" i="38"/>
  <c r="E2096" i="38"/>
  <c r="E2108" i="38"/>
  <c r="E2120" i="38"/>
  <c r="E2132" i="38"/>
  <c r="E2144" i="38"/>
  <c r="E2156" i="38"/>
  <c r="E2168" i="38"/>
  <c r="E2180" i="38"/>
  <c r="E2192" i="38"/>
  <c r="E2204" i="38"/>
  <c r="E2216" i="38"/>
  <c r="E2228" i="38"/>
  <c r="E2240" i="38"/>
  <c r="E2252" i="38"/>
  <c r="E2264" i="38"/>
  <c r="E2276" i="38"/>
  <c r="E2288" i="38"/>
  <c r="E2300" i="38"/>
  <c r="E2312" i="38"/>
  <c r="E2324" i="38"/>
  <c r="E2336" i="38"/>
  <c r="E2348" i="38"/>
  <c r="E2360" i="38"/>
  <c r="E2372" i="38"/>
  <c r="E47" i="38"/>
  <c r="E98" i="38"/>
  <c r="E166" i="38"/>
  <c r="E216" i="38"/>
  <c r="E267" i="38"/>
  <c r="E335" i="38"/>
  <c r="E386" i="38"/>
  <c r="E446" i="38"/>
  <c r="E492" i="38"/>
  <c r="E539" i="38"/>
  <c r="E591" i="38"/>
  <c r="E638" i="38"/>
  <c r="E695" i="38"/>
  <c r="E740" i="38"/>
  <c r="E783" i="38"/>
  <c r="E840" i="38"/>
  <c r="E887" i="38"/>
  <c r="E939" i="38"/>
  <c r="E985" i="38"/>
  <c r="E1027" i="38"/>
  <c r="E1059" i="38"/>
  <c r="E1086" i="38"/>
  <c r="E1118" i="38"/>
  <c r="E1144" i="38"/>
  <c r="E1171" i="38"/>
  <c r="E1203" i="38"/>
  <c r="E1230" i="38"/>
  <c r="E1262" i="38"/>
  <c r="E1288" i="38"/>
  <c r="E1315" i="38"/>
  <c r="E1347" i="38"/>
  <c r="E1374" i="38"/>
  <c r="E1403" i="38"/>
  <c r="E1427" i="38"/>
  <c r="E1451" i="38"/>
  <c r="E1471" i="38"/>
  <c r="E1492" i="38"/>
  <c r="E1507" i="38"/>
  <c r="E1525" i="38"/>
  <c r="E1540" i="38"/>
  <c r="E1555" i="38"/>
  <c r="E1569" i="38"/>
  <c r="E1581" i="38"/>
  <c r="E1593" i="38"/>
  <c r="E1605" i="38"/>
  <c r="E1617" i="38"/>
  <c r="E1629" i="38"/>
  <c r="E1641" i="38"/>
  <c r="E1653" i="38"/>
  <c r="E1665" i="38"/>
  <c r="E1677" i="38"/>
  <c r="E1689" i="38"/>
  <c r="E1701" i="38"/>
  <c r="E1713" i="38"/>
  <c r="E1725" i="38"/>
  <c r="E1737" i="38"/>
  <c r="E1749" i="38"/>
  <c r="E1761" i="38"/>
  <c r="E1773" i="38"/>
  <c r="E1785" i="38"/>
  <c r="E1797" i="38"/>
  <c r="E1809" i="38"/>
  <c r="E1821" i="38"/>
  <c r="E1833" i="38"/>
  <c r="E1845" i="38"/>
  <c r="E1857" i="38"/>
  <c r="E1869" i="38"/>
  <c r="E1881" i="38"/>
  <c r="E1893" i="38"/>
  <c r="E1905" i="38"/>
  <c r="E1917" i="38"/>
  <c r="E1929" i="38"/>
  <c r="E1941" i="38"/>
  <c r="E1953" i="38"/>
  <c r="E1965" i="38"/>
  <c r="E1977" i="38"/>
  <c r="E1989" i="38"/>
  <c r="E2001" i="38"/>
  <c r="E2013" i="38"/>
  <c r="E2025" i="38"/>
  <c r="E2037" i="38"/>
  <c r="E2049" i="38"/>
  <c r="E2061" i="38"/>
  <c r="E2073" i="38"/>
  <c r="E2085" i="38"/>
  <c r="E48" i="38"/>
  <c r="E170" i="38"/>
  <c r="E291" i="38"/>
  <c r="E452" i="38"/>
  <c r="E555" i="38"/>
  <c r="E696" i="38"/>
  <c r="E802" i="38"/>
  <c r="E908" i="38"/>
  <c r="E1035" i="38"/>
  <c r="E1096" i="38"/>
  <c r="E1178" i="38"/>
  <c r="E1239" i="38"/>
  <c r="E1300" i="38"/>
  <c r="E1382" i="38"/>
  <c r="E1434" i="38"/>
  <c r="E1493" i="38"/>
  <c r="E1528" i="38"/>
  <c r="E1562" i="38"/>
  <c r="E1595" i="38"/>
  <c r="E1621" i="38"/>
  <c r="E1654" i="38"/>
  <c r="E1680" i="38"/>
  <c r="E1706" i="38"/>
  <c r="E1739" i="38"/>
  <c r="E1765" i="38"/>
  <c r="E1798" i="38"/>
  <c r="E1824" i="38"/>
  <c r="E1850" i="38"/>
  <c r="E1883" i="38"/>
  <c r="E1909" i="38"/>
  <c r="E1942" i="38"/>
  <c r="E1968" i="38"/>
  <c r="E1994" i="38"/>
  <c r="E2027" i="38"/>
  <c r="E2053" i="38"/>
  <c r="E2086" i="38"/>
  <c r="E2110" i="38"/>
  <c r="E2133" i="38"/>
  <c r="E2149" i="38"/>
  <c r="E2169" i="38"/>
  <c r="E2185" i="38"/>
  <c r="E2205" i="38"/>
  <c r="E2221" i="38"/>
  <c r="E2241" i="38"/>
  <c r="E2257" i="38"/>
  <c r="E2274" i="38"/>
  <c r="E2290" i="38"/>
  <c r="E2305" i="38"/>
  <c r="E2322" i="38"/>
  <c r="E2338" i="38"/>
  <c r="E2353" i="38"/>
  <c r="E2370" i="38"/>
  <c r="E2385" i="38"/>
  <c r="E2397" i="38"/>
  <c r="E2409" i="38"/>
  <c r="E2421" i="38"/>
  <c r="E2433" i="38"/>
  <c r="E2445" i="38"/>
  <c r="E2457" i="38"/>
  <c r="E2469" i="38"/>
  <c r="E2481" i="38"/>
  <c r="E2493" i="38"/>
  <c r="E2505" i="38"/>
  <c r="E2517" i="38"/>
  <c r="E2529" i="38"/>
  <c r="E2541" i="38"/>
  <c r="E2553" i="38"/>
  <c r="E2565" i="38"/>
  <c r="E2577" i="38"/>
  <c r="E2589" i="38"/>
  <c r="E2601" i="38"/>
  <c r="E2613" i="38"/>
  <c r="E2625" i="38"/>
  <c r="E2637" i="38"/>
  <c r="E2649" i="38"/>
  <c r="E2661" i="38"/>
  <c r="E2673" i="38"/>
  <c r="E2685" i="38"/>
  <c r="E2697" i="38"/>
  <c r="E2709" i="38"/>
  <c r="E2721" i="38"/>
  <c r="E2733" i="38"/>
  <c r="E2745" i="38"/>
  <c r="E2757" i="38"/>
  <c r="E2769" i="38"/>
  <c r="E2781" i="38"/>
  <c r="E2793" i="38"/>
  <c r="E2805" i="38"/>
  <c r="E2817" i="38"/>
  <c r="E2829" i="38"/>
  <c r="E2841" i="38"/>
  <c r="E2853" i="38"/>
  <c r="E2865" i="38"/>
  <c r="E2877" i="38"/>
  <c r="E2889" i="38"/>
  <c r="E2901" i="38"/>
  <c r="E2913" i="38"/>
  <c r="E2925" i="38"/>
  <c r="E2937" i="38"/>
  <c r="E2949" i="38"/>
  <c r="E2961" i="38"/>
  <c r="E2973" i="38"/>
  <c r="E2985" i="38"/>
  <c r="E2997" i="38"/>
  <c r="E3009" i="38"/>
  <c r="E3021" i="38"/>
  <c r="E3033" i="38"/>
  <c r="E3045" i="38"/>
  <c r="E3057" i="38"/>
  <c r="E3069" i="38"/>
  <c r="E3081" i="38"/>
  <c r="E3093" i="38"/>
  <c r="E3105" i="38"/>
  <c r="E3117" i="38"/>
  <c r="E3129" i="38"/>
  <c r="E3141" i="38"/>
  <c r="E3153" i="38"/>
  <c r="E3165" i="38"/>
  <c r="E3177" i="38"/>
  <c r="E3189" i="38"/>
  <c r="E3201" i="38"/>
  <c r="E3213" i="38"/>
  <c r="E3225" i="38"/>
  <c r="E3237" i="38"/>
  <c r="E3249" i="38"/>
  <c r="E3261" i="38"/>
  <c r="E3273" i="38"/>
  <c r="E3285" i="38"/>
  <c r="E3297" i="38"/>
  <c r="E3309" i="38"/>
  <c r="E3321" i="38"/>
  <c r="E3333" i="38"/>
  <c r="E3345" i="38"/>
  <c r="E3357" i="38"/>
  <c r="E3369" i="38"/>
  <c r="E3381" i="38"/>
  <c r="E3393" i="38"/>
  <c r="E3405" i="38"/>
  <c r="E3417" i="38"/>
  <c r="E3429" i="38"/>
  <c r="E3441" i="38"/>
  <c r="E3453" i="38"/>
  <c r="E3465" i="38"/>
  <c r="E3477" i="38"/>
  <c r="E3489" i="38"/>
  <c r="E3501" i="38"/>
  <c r="E3513" i="38"/>
  <c r="E3525" i="38"/>
  <c r="E3537" i="38"/>
  <c r="E3549" i="38"/>
  <c r="E3561" i="38"/>
  <c r="E3573" i="38"/>
  <c r="E3585" i="38"/>
  <c r="E3597" i="38"/>
  <c r="E50" i="38"/>
  <c r="E171" i="38"/>
  <c r="E336" i="38"/>
  <c r="E455" i="38"/>
  <c r="E560" i="38"/>
  <c r="E697" i="38"/>
  <c r="E804" i="38"/>
  <c r="E944" i="38"/>
  <c r="E1036" i="38"/>
  <c r="E1098" i="38"/>
  <c r="E1179" i="38"/>
  <c r="E1240" i="38"/>
  <c r="E1322" i="38"/>
  <c r="E1383" i="38"/>
  <c r="E1435" i="38"/>
  <c r="E1494" i="38"/>
  <c r="E1529" i="38"/>
  <c r="E1570" i="38"/>
  <c r="E1596" i="38"/>
  <c r="E1622" i="38"/>
  <c r="E1655" i="38"/>
  <c r="E1681" i="38"/>
  <c r="E1714" i="38"/>
  <c r="E1740" i="38"/>
  <c r="E1766" i="38"/>
  <c r="E1799" i="38"/>
  <c r="E1825" i="38"/>
  <c r="E1858" i="38"/>
  <c r="E1884" i="38"/>
  <c r="E1910" i="38"/>
  <c r="E1943" i="38"/>
  <c r="E1969" i="38"/>
  <c r="E2002" i="38"/>
  <c r="E2028" i="38"/>
  <c r="E2054" i="38"/>
  <c r="E2087" i="38"/>
  <c r="E2111" i="38"/>
  <c r="E2134" i="38"/>
  <c r="E2150" i="38"/>
  <c r="E2170" i="38"/>
  <c r="E2186" i="38"/>
  <c r="E2206" i="38"/>
  <c r="E2222" i="38"/>
  <c r="E2242" i="38"/>
  <c r="E2258" i="38"/>
  <c r="E2275" i="38"/>
  <c r="E2291" i="38"/>
  <c r="E2306" i="38"/>
  <c r="E2323" i="38"/>
  <c r="E2339" i="38"/>
  <c r="E2354" i="38"/>
  <c r="E2371" i="38"/>
  <c r="E2386" i="38"/>
  <c r="E2398" i="38"/>
  <c r="E2410" i="38"/>
  <c r="E2422" i="38"/>
  <c r="E2434" i="38"/>
  <c r="E2446" i="38"/>
  <c r="E2458" i="38"/>
  <c r="E2470" i="38"/>
  <c r="E2482" i="38"/>
  <c r="E2494" i="38"/>
  <c r="E2506" i="38"/>
  <c r="E2518" i="38"/>
  <c r="E2530" i="38"/>
  <c r="E2542" i="38"/>
  <c r="E2554" i="38"/>
  <c r="E2566" i="38"/>
  <c r="E2578" i="38"/>
  <c r="E2590" i="38"/>
  <c r="E2602" i="38"/>
  <c r="E2614" i="38"/>
  <c r="E2626" i="38"/>
  <c r="E2638" i="38"/>
  <c r="E2650" i="38"/>
  <c r="E2662" i="38"/>
  <c r="E2674" i="38"/>
  <c r="E2686" i="38"/>
  <c r="E2698" i="38"/>
  <c r="E2710" i="38"/>
  <c r="E2722" i="38"/>
  <c r="E2734" i="38"/>
  <c r="E2746" i="38"/>
  <c r="E2758" i="38"/>
  <c r="E2770" i="38"/>
  <c r="E2782" i="38"/>
  <c r="E2794" i="38"/>
  <c r="E2806" i="38"/>
  <c r="E2818" i="38"/>
  <c r="E2830" i="38"/>
  <c r="E2842" i="38"/>
  <c r="E2854" i="38"/>
  <c r="E2866" i="38"/>
  <c r="E2878" i="38"/>
  <c r="E2890" i="38"/>
  <c r="E2902" i="38"/>
  <c r="E2914" i="38"/>
  <c r="E2926" i="38"/>
  <c r="E2938" i="38"/>
  <c r="E2950" i="38"/>
  <c r="E2962" i="38"/>
  <c r="E2974" i="38"/>
  <c r="E2986" i="38"/>
  <c r="E2998" i="38"/>
  <c r="E3010" i="38"/>
  <c r="E3022" i="38"/>
  <c r="E3034" i="38"/>
  <c r="E3046" i="38"/>
  <c r="E3058" i="38"/>
  <c r="E3070" i="38"/>
  <c r="E3082" i="38"/>
  <c r="E3094" i="38"/>
  <c r="E3106" i="38"/>
  <c r="E3118" i="38"/>
  <c r="E3130" i="38"/>
  <c r="E3142" i="38"/>
  <c r="E3154" i="38"/>
  <c r="E3166" i="38"/>
  <c r="E3178" i="38"/>
  <c r="E3190" i="38"/>
  <c r="E3202" i="38"/>
  <c r="E3214" i="38"/>
  <c r="E3226" i="38"/>
  <c r="E3238" i="38"/>
  <c r="E3250" i="38"/>
  <c r="E3262" i="38"/>
  <c r="E3274" i="38"/>
  <c r="E3286" i="38"/>
  <c r="E3298" i="38"/>
  <c r="E3310" i="38"/>
  <c r="E3322" i="38"/>
  <c r="E3334" i="38"/>
  <c r="E3346" i="38"/>
  <c r="E3358" i="38"/>
  <c r="E3370" i="38"/>
  <c r="E3382" i="38"/>
  <c r="E3394" i="38"/>
  <c r="E3406" i="38"/>
  <c r="E3418" i="38"/>
  <c r="E3430" i="38"/>
  <c r="E3442" i="38"/>
  <c r="E3454" i="38"/>
  <c r="E3466" i="38"/>
  <c r="E3478" i="38"/>
  <c r="E3490" i="38"/>
  <c r="E3502" i="38"/>
  <c r="E3514" i="38"/>
  <c r="E3526" i="38"/>
  <c r="E3538" i="38"/>
  <c r="E3550" i="38"/>
  <c r="E3562" i="38"/>
  <c r="E3574" i="38"/>
  <c r="E3586" i="38"/>
  <c r="E3598" i="38"/>
  <c r="E3610" i="38"/>
  <c r="E3622" i="38"/>
  <c r="E3634" i="38"/>
  <c r="E3646" i="38"/>
  <c r="E3658" i="38"/>
  <c r="E3670" i="38"/>
  <c r="E3682" i="38"/>
  <c r="E3694" i="38"/>
  <c r="E3706" i="38"/>
  <c r="E3718" i="38"/>
  <c r="E3730" i="38"/>
  <c r="E3742" i="38"/>
  <c r="E3754" i="38"/>
  <c r="E3766" i="38"/>
  <c r="E3778" i="38"/>
  <c r="E3790" i="38"/>
  <c r="E51" i="38"/>
  <c r="E190" i="38"/>
  <c r="E338" i="38"/>
  <c r="E456" i="38"/>
  <c r="E596" i="38"/>
  <c r="E699" i="38"/>
  <c r="E805" i="38"/>
  <c r="E946" i="38"/>
  <c r="E1038" i="38"/>
  <c r="E1119" i="38"/>
  <c r="E1180" i="38"/>
  <c r="E1242" i="38"/>
  <c r="E1323" i="38"/>
  <c r="E1384" i="38"/>
  <c r="E1454" i="38"/>
  <c r="E1495" i="38"/>
  <c r="E1530" i="38"/>
  <c r="E1571" i="38"/>
  <c r="E1597" i="38"/>
  <c r="E1630" i="38"/>
  <c r="E1656" i="38"/>
  <c r="E1682" i="38"/>
  <c r="E1715" i="38"/>
  <c r="E1741" i="38"/>
  <c r="E1774" i="38"/>
  <c r="E1800" i="38"/>
  <c r="E1826" i="38"/>
  <c r="E1859" i="38"/>
  <c r="E1885" i="38"/>
  <c r="E1918" i="38"/>
  <c r="E1944" i="38"/>
  <c r="E1970" i="38"/>
  <c r="E2003" i="38"/>
  <c r="E2029" i="38"/>
  <c r="E2062" i="38"/>
  <c r="E2088" i="38"/>
  <c r="E2112" i="38"/>
  <c r="E2135" i="38"/>
  <c r="E2151" i="38"/>
  <c r="E2171" i="38"/>
  <c r="E2187" i="38"/>
  <c r="E2207" i="38"/>
  <c r="E2223" i="38"/>
  <c r="E2243" i="38"/>
  <c r="E2259" i="38"/>
  <c r="E2277" i="38"/>
  <c r="E2292" i="38"/>
  <c r="E2307" i="38"/>
  <c r="E2325" i="38"/>
  <c r="E2340" i="38"/>
  <c r="E2355" i="38"/>
  <c r="E2373" i="38"/>
  <c r="E2387" i="38"/>
  <c r="E2399" i="38"/>
  <c r="E2411" i="38"/>
  <c r="E2423" i="38"/>
  <c r="E2435" i="38"/>
  <c r="E2447" i="38"/>
  <c r="E2459" i="38"/>
  <c r="E2471" i="38"/>
  <c r="E2483" i="38"/>
  <c r="E2495" i="38"/>
  <c r="E2507" i="38"/>
  <c r="E2519" i="38"/>
  <c r="E2531" i="38"/>
  <c r="E2543" i="38"/>
  <c r="E2555" i="38"/>
  <c r="E2567" i="38"/>
  <c r="E2579" i="38"/>
  <c r="E2591" i="38"/>
  <c r="E2603" i="38"/>
  <c r="E2615" i="38"/>
  <c r="E2627" i="38"/>
  <c r="E2639" i="38"/>
  <c r="E2651" i="38"/>
  <c r="E2663" i="38"/>
  <c r="E2675" i="38"/>
  <c r="E2687" i="38"/>
  <c r="E2699" i="38"/>
  <c r="E2711" i="38"/>
  <c r="E2723" i="38"/>
  <c r="E2735" i="38"/>
  <c r="E2747" i="38"/>
  <c r="E2759" i="38"/>
  <c r="E2771" i="38"/>
  <c r="E2783" i="38"/>
  <c r="E2795" i="38"/>
  <c r="E2807" i="38"/>
  <c r="E2819" i="38"/>
  <c r="E2831" i="38"/>
  <c r="E2843" i="38"/>
  <c r="E2855" i="38"/>
  <c r="E2867" i="38"/>
  <c r="E2879" i="38"/>
  <c r="E2891" i="38"/>
  <c r="E2903" i="38"/>
  <c r="E2915" i="38"/>
  <c r="E2927" i="38"/>
  <c r="E2939" i="38"/>
  <c r="E2951" i="38"/>
  <c r="E2963" i="38"/>
  <c r="E2975" i="38"/>
  <c r="E2987" i="38"/>
  <c r="E2999" i="38"/>
  <c r="E3011" i="38"/>
  <c r="E3023" i="38"/>
  <c r="E3035" i="38"/>
  <c r="E3047" i="38"/>
  <c r="E3059" i="38"/>
  <c r="E3071" i="38"/>
  <c r="E3083" i="38"/>
  <c r="E3095" i="38"/>
  <c r="E3107" i="38"/>
  <c r="E3119" i="38"/>
  <c r="E3131" i="38"/>
  <c r="E3143" i="38"/>
  <c r="E3155" i="38"/>
  <c r="E3167" i="38"/>
  <c r="E3179" i="38"/>
  <c r="E3191" i="38"/>
  <c r="E3203" i="38"/>
  <c r="E3215" i="38"/>
  <c r="E3227" i="38"/>
  <c r="E3239" i="38"/>
  <c r="E3251" i="38"/>
  <c r="E3263" i="38"/>
  <c r="E3275" i="38"/>
  <c r="E3287" i="38"/>
  <c r="E3299" i="38"/>
  <c r="E3311" i="38"/>
  <c r="E3323" i="38"/>
  <c r="E3335" i="38"/>
  <c r="E3347" i="38"/>
  <c r="E3359" i="38"/>
  <c r="E3371" i="38"/>
  <c r="E3383" i="38"/>
  <c r="E3395" i="38"/>
  <c r="E3407" i="38"/>
  <c r="E3419" i="38"/>
  <c r="E3431" i="38"/>
  <c r="E3443" i="38"/>
  <c r="E3455" i="38"/>
  <c r="E3467" i="38"/>
  <c r="E3479" i="38"/>
  <c r="E3491" i="38"/>
  <c r="E3503" i="38"/>
  <c r="E3515" i="38"/>
  <c r="E3527" i="38"/>
  <c r="E3539" i="38"/>
  <c r="E3551" i="38"/>
  <c r="E3563" i="38"/>
  <c r="E3575" i="38"/>
  <c r="E3587" i="38"/>
  <c r="E3599" i="38"/>
  <c r="E3611" i="38"/>
  <c r="E3623" i="38"/>
  <c r="E3635" i="38"/>
  <c r="E3647" i="38"/>
  <c r="E3659" i="38"/>
  <c r="E3671" i="38"/>
  <c r="E3683" i="38"/>
  <c r="E3695" i="38"/>
  <c r="E3707" i="38"/>
  <c r="E3719" i="38"/>
  <c r="E3731" i="38"/>
  <c r="E3743" i="38"/>
  <c r="E3755" i="38"/>
  <c r="E3767" i="38"/>
  <c r="E3779" i="38"/>
  <c r="E3791" i="38"/>
  <c r="E70" i="38"/>
  <c r="E218" i="38"/>
  <c r="E339" i="38"/>
  <c r="E468" i="38"/>
  <c r="E599" i="38"/>
  <c r="E704" i="38"/>
  <c r="E841" i="38"/>
  <c r="E948" i="38"/>
  <c r="E1039" i="38"/>
  <c r="E1120" i="38"/>
  <c r="E1182" i="38"/>
  <c r="E1263" i="38"/>
  <c r="E1324" i="38"/>
  <c r="E1386" i="38"/>
  <c r="E1455" i="38"/>
  <c r="E1499" i="38"/>
  <c r="E1541" i="38"/>
  <c r="E1572" i="38"/>
  <c r="E1598" i="38"/>
  <c r="E1631" i="38"/>
  <c r="E1657" i="38"/>
  <c r="E1690" i="38"/>
  <c r="E1716" i="38"/>
  <c r="E1742" i="38"/>
  <c r="E1775" i="38"/>
  <c r="E1801" i="38"/>
  <c r="E1834" i="38"/>
  <c r="E1860" i="38"/>
  <c r="E1886" i="38"/>
  <c r="E1919" i="38"/>
  <c r="E1945" i="38"/>
  <c r="E1978" i="38"/>
  <c r="E2004" i="38"/>
  <c r="E2030" i="38"/>
  <c r="E2063" i="38"/>
  <c r="E2089" i="38"/>
  <c r="E2113" i="38"/>
  <c r="E2136" i="38"/>
  <c r="E2155" i="38"/>
  <c r="E2172" i="38"/>
  <c r="E2191" i="38"/>
  <c r="E2208" i="38"/>
  <c r="E2227" i="38"/>
  <c r="E2244" i="38"/>
  <c r="E2262" i="38"/>
  <c r="E2278" i="38"/>
  <c r="E2293" i="38"/>
  <c r="E2310" i="38"/>
  <c r="E2326" i="38"/>
  <c r="E2341" i="38"/>
  <c r="E2358" i="38"/>
  <c r="E2374" i="38"/>
  <c r="E2388" i="38"/>
  <c r="E2400" i="38"/>
  <c r="E2412" i="38"/>
  <c r="E2424" i="38"/>
  <c r="E2436" i="38"/>
  <c r="E2448" i="38"/>
  <c r="E2460" i="38"/>
  <c r="E2472" i="38"/>
  <c r="E2484" i="38"/>
  <c r="E2496" i="38"/>
  <c r="E2508" i="38"/>
  <c r="E2520" i="38"/>
  <c r="E2532" i="38"/>
  <c r="E2544" i="38"/>
  <c r="E2556" i="38"/>
  <c r="E2568" i="38"/>
  <c r="E2580" i="38"/>
  <c r="E2592" i="38"/>
  <c r="E2604" i="38"/>
  <c r="E2616" i="38"/>
  <c r="E2628" i="38"/>
  <c r="E2640" i="38"/>
  <c r="E2652" i="38"/>
  <c r="E2664" i="38"/>
  <c r="E2676" i="38"/>
  <c r="E2688" i="38"/>
  <c r="E2700" i="38"/>
  <c r="E2712" i="38"/>
  <c r="E2724" i="38"/>
  <c r="E2736" i="38"/>
  <c r="E2748" i="38"/>
  <c r="E2760" i="38"/>
  <c r="E2772" i="38"/>
  <c r="E2784" i="38"/>
  <c r="E2796" i="38"/>
  <c r="E2808" i="38"/>
  <c r="E2820" i="38"/>
  <c r="E2832" i="38"/>
  <c r="E2844" i="38"/>
  <c r="E2856" i="38"/>
  <c r="E2868" i="38"/>
  <c r="E2880" i="38"/>
  <c r="E2892" i="38"/>
  <c r="E2904" i="38"/>
  <c r="E2916" i="38"/>
  <c r="E2928" i="38"/>
  <c r="E2940" i="38"/>
  <c r="E2952" i="38"/>
  <c r="E2964" i="38"/>
  <c r="E2976" i="38"/>
  <c r="E2988" i="38"/>
  <c r="E3000" i="38"/>
  <c r="E3012" i="38"/>
  <c r="E3024" i="38"/>
  <c r="E3036" i="38"/>
  <c r="E3048" i="38"/>
  <c r="E3060" i="38"/>
  <c r="E3072" i="38"/>
  <c r="E3084" i="38"/>
  <c r="E3096" i="38"/>
  <c r="E3108" i="38"/>
  <c r="E3120" i="38"/>
  <c r="E3132" i="38"/>
  <c r="E3144" i="38"/>
  <c r="E3156" i="38"/>
  <c r="E3168" i="38"/>
  <c r="E3180" i="38"/>
  <c r="E3192" i="38"/>
  <c r="E3204" i="38"/>
  <c r="E3216" i="38"/>
  <c r="E3228" i="38"/>
  <c r="E3240" i="38"/>
  <c r="E3252" i="38"/>
  <c r="E3264" i="38"/>
  <c r="E3276" i="38"/>
  <c r="E3288" i="38"/>
  <c r="E3300" i="38"/>
  <c r="E3312" i="38"/>
  <c r="E3324" i="38"/>
  <c r="E3336" i="38"/>
  <c r="E3348" i="38"/>
  <c r="E3360" i="38"/>
  <c r="E3372" i="38"/>
  <c r="E3384" i="38"/>
  <c r="E3396" i="38"/>
  <c r="E3408" i="38"/>
  <c r="E3420" i="38"/>
  <c r="E3432" i="38"/>
  <c r="E3444" i="38"/>
  <c r="E3456" i="38"/>
  <c r="E3468" i="38"/>
  <c r="E3480" i="38"/>
  <c r="E3492" i="38"/>
  <c r="E3504" i="38"/>
  <c r="E3516" i="38"/>
  <c r="E3528" i="38"/>
  <c r="E3540" i="38"/>
  <c r="E3552" i="38"/>
  <c r="E3564" i="38"/>
  <c r="E71" i="38"/>
  <c r="E219" i="38"/>
  <c r="E358" i="38"/>
  <c r="E494" i="38"/>
  <c r="E600" i="38"/>
  <c r="E716" i="38"/>
  <c r="E843" i="38"/>
  <c r="E949" i="38"/>
  <c r="E1060" i="38"/>
  <c r="E1122" i="38"/>
  <c r="E1183" i="38"/>
  <c r="E1264" i="38"/>
  <c r="E1326" i="38"/>
  <c r="E1406" i="38"/>
  <c r="E1456" i="38"/>
  <c r="E1500" i="38"/>
  <c r="E1542" i="38"/>
  <c r="E1573" i="38"/>
  <c r="E1606" i="38"/>
  <c r="E1632" i="38"/>
  <c r="E1658" i="38"/>
  <c r="E1691" i="38"/>
  <c r="E1717" i="38"/>
  <c r="E1750" i="38"/>
  <c r="E1776" i="38"/>
  <c r="E1802" i="38"/>
  <c r="E1835" i="38"/>
  <c r="E1861" i="38"/>
  <c r="E1894" i="38"/>
  <c r="E1920" i="38"/>
  <c r="E1946" i="38"/>
  <c r="E1979" i="38"/>
  <c r="E2005" i="38"/>
  <c r="E2038" i="38"/>
  <c r="E2064" i="38"/>
  <c r="E2090" i="38"/>
  <c r="E2114" i="38"/>
  <c r="E2137" i="38"/>
  <c r="E2157" i="38"/>
  <c r="E2173" i="38"/>
  <c r="E2193" i="38"/>
  <c r="E2209" i="38"/>
  <c r="E2229" i="38"/>
  <c r="E2245" i="38"/>
  <c r="E2263" i="38"/>
  <c r="E2279" i="38"/>
  <c r="E2294" i="38"/>
  <c r="E2311" i="38"/>
  <c r="E2327" i="38"/>
  <c r="E2342" i="38"/>
  <c r="E2359" i="38"/>
  <c r="E2375" i="38"/>
  <c r="E2389" i="38"/>
  <c r="E2401" i="38"/>
  <c r="E2413" i="38"/>
  <c r="E2425" i="38"/>
  <c r="E2437" i="38"/>
  <c r="E2449" i="38"/>
  <c r="E2461" i="38"/>
  <c r="E2473" i="38"/>
  <c r="E2485" i="38"/>
  <c r="E2497" i="38"/>
  <c r="E2509" i="38"/>
  <c r="E2521" i="38"/>
  <c r="E2533" i="38"/>
  <c r="E2545" i="38"/>
  <c r="E2557" i="38"/>
  <c r="E2569" i="38"/>
  <c r="E2581" i="38"/>
  <c r="E2593" i="38"/>
  <c r="E2605" i="38"/>
  <c r="E2617" i="38"/>
  <c r="E2629" i="38"/>
  <c r="E2641" i="38"/>
  <c r="E2653" i="38"/>
  <c r="E2665" i="38"/>
  <c r="E2677" i="38"/>
  <c r="E2689" i="38"/>
  <c r="E2701" i="38"/>
  <c r="E2713" i="38"/>
  <c r="E2725" i="38"/>
  <c r="E2737" i="38"/>
  <c r="E2749" i="38"/>
  <c r="E2761" i="38"/>
  <c r="E2773" i="38"/>
  <c r="E2785" i="38"/>
  <c r="E2797" i="38"/>
  <c r="E2809" i="38"/>
  <c r="E2821" i="38"/>
  <c r="E2833" i="38"/>
  <c r="E2845" i="38"/>
  <c r="E2857" i="38"/>
  <c r="E2869" i="38"/>
  <c r="E2881" i="38"/>
  <c r="E2893" i="38"/>
  <c r="E2905" i="38"/>
  <c r="E2917" i="38"/>
  <c r="E2929" i="38"/>
  <c r="E2941" i="38"/>
  <c r="E2953" i="38"/>
  <c r="E2965" i="38"/>
  <c r="E2977" i="38"/>
  <c r="E2989" i="38"/>
  <c r="E3001" i="38"/>
  <c r="E3013" i="38"/>
  <c r="E3025" i="38"/>
  <c r="E3037" i="38"/>
  <c r="E3049" i="38"/>
  <c r="E3061" i="38"/>
  <c r="E3073" i="38"/>
  <c r="E3085" i="38"/>
  <c r="E3097" i="38"/>
  <c r="E3109" i="38"/>
  <c r="E3121" i="38"/>
  <c r="E3133" i="38"/>
  <c r="E3145" i="38"/>
  <c r="E3157" i="38"/>
  <c r="E3169" i="38"/>
  <c r="E3181" i="38"/>
  <c r="E3193" i="38"/>
  <c r="E3205" i="38"/>
  <c r="E3217" i="38"/>
  <c r="E3229" i="38"/>
  <c r="E3241" i="38"/>
  <c r="E3253" i="38"/>
  <c r="E3265" i="38"/>
  <c r="E3277" i="38"/>
  <c r="E3289" i="38"/>
  <c r="E3301" i="38"/>
  <c r="E3313" i="38"/>
  <c r="E3325" i="38"/>
  <c r="E3337" i="38"/>
  <c r="E3349" i="38"/>
  <c r="E3361" i="38"/>
  <c r="E3373" i="38"/>
  <c r="E3385" i="38"/>
  <c r="E3397" i="38"/>
  <c r="E3409" i="38"/>
  <c r="E3421" i="38"/>
  <c r="E3433" i="38"/>
  <c r="E3445" i="38"/>
  <c r="E3457" i="38"/>
  <c r="E3469" i="38"/>
  <c r="E3481" i="38"/>
  <c r="E3493" i="38"/>
  <c r="E3505" i="38"/>
  <c r="E3517" i="38"/>
  <c r="E3529" i="38"/>
  <c r="E3541" i="38"/>
  <c r="E3553" i="38"/>
  <c r="E3565" i="38"/>
  <c r="E3577" i="38"/>
  <c r="E3589" i="38"/>
  <c r="E99" i="38"/>
  <c r="E238" i="38"/>
  <c r="E359" i="38"/>
  <c r="E495" i="38"/>
  <c r="E612" i="38"/>
  <c r="E743" i="38"/>
  <c r="E848" i="38"/>
  <c r="E961" i="38"/>
  <c r="E1062" i="38"/>
  <c r="E1123" i="38"/>
  <c r="E1204" i="38"/>
  <c r="E1266" i="38"/>
  <c r="E1327" i="38"/>
  <c r="E1407" i="38"/>
  <c r="E1458" i="38"/>
  <c r="E1511" i="38"/>
  <c r="E1543" i="38"/>
  <c r="E1574" i="38"/>
  <c r="E1607" i="38"/>
  <c r="E1633" i="38"/>
  <c r="E1666" i="38"/>
  <c r="E1692" i="38"/>
  <c r="E1718" i="38"/>
  <c r="E1751" i="38"/>
  <c r="E1777" i="38"/>
  <c r="E1810" i="38"/>
  <c r="E1836" i="38"/>
  <c r="E1862" i="38"/>
  <c r="E1895" i="38"/>
  <c r="E1921" i="38"/>
  <c r="E1954" i="38"/>
  <c r="E1980" i="38"/>
  <c r="E2006" i="38"/>
  <c r="E2039" i="38"/>
  <c r="E2065" i="38"/>
  <c r="E2097" i="38"/>
  <c r="E2121" i="38"/>
  <c r="E2138" i="38"/>
  <c r="E2158" i="38"/>
  <c r="E2174" i="38"/>
  <c r="E2194" i="38"/>
  <c r="E2210" i="38"/>
  <c r="E2230" i="38"/>
  <c r="E2246" i="38"/>
  <c r="E2265" i="38"/>
  <c r="E2280" i="38"/>
  <c r="E2295" i="38"/>
  <c r="E2313" i="38"/>
  <c r="E2328" i="38"/>
  <c r="E2343" i="38"/>
  <c r="E2361" i="38"/>
  <c r="E2376" i="38"/>
  <c r="E2390" i="38"/>
  <c r="E2402" i="38"/>
  <c r="E2414" i="38"/>
  <c r="E2426" i="38"/>
  <c r="E2438" i="38"/>
  <c r="E2450" i="38"/>
  <c r="E2462" i="38"/>
  <c r="E2474" i="38"/>
  <c r="E2486" i="38"/>
  <c r="E2498" i="38"/>
  <c r="E2510" i="38"/>
  <c r="E2522" i="38"/>
  <c r="E2534" i="38"/>
  <c r="E2546" i="38"/>
  <c r="E2558" i="38"/>
  <c r="E2570" i="38"/>
  <c r="E2582" i="38"/>
  <c r="E2594" i="38"/>
  <c r="E2606" i="38"/>
  <c r="E2618" i="38"/>
  <c r="E2630" i="38"/>
  <c r="E2642" i="38"/>
  <c r="E2654" i="38"/>
  <c r="E2666" i="38"/>
  <c r="E2678" i="38"/>
  <c r="E2690" i="38"/>
  <c r="E2702" i="38"/>
  <c r="E2714" i="38"/>
  <c r="E2726" i="38"/>
  <c r="E2738" i="38"/>
  <c r="E2750" i="38"/>
  <c r="E2762" i="38"/>
  <c r="E2774" i="38"/>
  <c r="E2786" i="38"/>
  <c r="E2798" i="38"/>
  <c r="E2810" i="38"/>
  <c r="E2822" i="38"/>
  <c r="E2834" i="38"/>
  <c r="E2846" i="38"/>
  <c r="E2858" i="38"/>
  <c r="E2870" i="38"/>
  <c r="E2882" i="38"/>
  <c r="E2894" i="38"/>
  <c r="E2906" i="38"/>
  <c r="E2918" i="38"/>
  <c r="E2930" i="38"/>
  <c r="E2942" i="38"/>
  <c r="E2954" i="38"/>
  <c r="E2966" i="38"/>
  <c r="E2978" i="38"/>
  <c r="E2990" i="38"/>
  <c r="E3002" i="38"/>
  <c r="E3014" i="38"/>
  <c r="E3026" i="38"/>
  <c r="E3038" i="38"/>
  <c r="E3050" i="38"/>
  <c r="E3062" i="38"/>
  <c r="E3074" i="38"/>
  <c r="E3086" i="38"/>
  <c r="E3098" i="38"/>
  <c r="E3110" i="38"/>
  <c r="E3122" i="38"/>
  <c r="E3134" i="38"/>
  <c r="E3146" i="38"/>
  <c r="E3158" i="38"/>
  <c r="E3170" i="38"/>
  <c r="E3182" i="38"/>
  <c r="E3194" i="38"/>
  <c r="E3206" i="38"/>
  <c r="E3218" i="38"/>
  <c r="E3230" i="38"/>
  <c r="E3242" i="38"/>
  <c r="E3254" i="38"/>
  <c r="E3266" i="38"/>
  <c r="E3278" i="38"/>
  <c r="E3290" i="38"/>
  <c r="E3302" i="38"/>
  <c r="E3314" i="38"/>
  <c r="E3326" i="38"/>
  <c r="E3338" i="38"/>
  <c r="E3350" i="38"/>
  <c r="E3362" i="38"/>
  <c r="E3374" i="38"/>
  <c r="E3386" i="38"/>
  <c r="E3398" i="38"/>
  <c r="E3410" i="38"/>
  <c r="E3422" i="38"/>
  <c r="E3434" i="38"/>
  <c r="E3446" i="38"/>
  <c r="E3458" i="38"/>
  <c r="E3470" i="38"/>
  <c r="E3482" i="38"/>
  <c r="E3494" i="38"/>
  <c r="E3506" i="38"/>
  <c r="E3518" i="38"/>
  <c r="E3530" i="38"/>
  <c r="E3542" i="38"/>
  <c r="E3554" i="38"/>
  <c r="E3566" i="38"/>
  <c r="E3578" i="38"/>
  <c r="E3590" i="38"/>
  <c r="E3602" i="38"/>
  <c r="E3614" i="38"/>
  <c r="E3626" i="38"/>
  <c r="E3638" i="38"/>
  <c r="E3650" i="38"/>
  <c r="E3662" i="38"/>
  <c r="E3674" i="38"/>
  <c r="E3686" i="38"/>
  <c r="E3698" i="38"/>
  <c r="E3710" i="38"/>
  <c r="E3722" i="38"/>
  <c r="E3734" i="38"/>
  <c r="E3746" i="38"/>
  <c r="E3758" i="38"/>
  <c r="E3770" i="38"/>
  <c r="E3782" i="38"/>
  <c r="E3794" i="38"/>
  <c r="E118" i="38"/>
  <c r="E239" i="38"/>
  <c r="E387" i="38"/>
  <c r="E507" i="38"/>
  <c r="E613" i="38"/>
  <c r="E744" i="38"/>
  <c r="E860" i="38"/>
  <c r="E987" i="38"/>
  <c r="E1063" i="38"/>
  <c r="E1130" i="38"/>
  <c r="E1206" i="38"/>
  <c r="E1267" i="38"/>
  <c r="E1348" i="38"/>
  <c r="E1408" i="38"/>
  <c r="E1459" i="38"/>
  <c r="E1512" i="38"/>
  <c r="E1547" i="38"/>
  <c r="E1582" i="38"/>
  <c r="E1608" i="38"/>
  <c r="E1634" i="38"/>
  <c r="E1667" i="38"/>
  <c r="E1693" i="38"/>
  <c r="E1726" i="38"/>
  <c r="E1752" i="38"/>
  <c r="E1778" i="38"/>
  <c r="E1811" i="38"/>
  <c r="E1837" i="38"/>
  <c r="E1870" i="38"/>
  <c r="E1896" i="38"/>
  <c r="E1922" i="38"/>
  <c r="E1955" i="38"/>
  <c r="E1981" i="38"/>
  <c r="E2014" i="38"/>
  <c r="E2040" i="38"/>
  <c r="E2066" i="38"/>
  <c r="E2098" i="38"/>
  <c r="E2122" i="38"/>
  <c r="E2139" i="38"/>
  <c r="E2159" i="38"/>
  <c r="E2175" i="38"/>
  <c r="E2195" i="38"/>
  <c r="E2211" i="38"/>
  <c r="E2231" i="38"/>
  <c r="E2247" i="38"/>
  <c r="E2266" i="38"/>
  <c r="E2281" i="38"/>
  <c r="E2298" i="38"/>
  <c r="E2314" i="38"/>
  <c r="E2329" i="38"/>
  <c r="E2346" i="38"/>
  <c r="E2362" i="38"/>
  <c r="E2377" i="38"/>
  <c r="E2391" i="38"/>
  <c r="E2403" i="38"/>
  <c r="E2415" i="38"/>
  <c r="E2427" i="38"/>
  <c r="E2439" i="38"/>
  <c r="E2451" i="38"/>
  <c r="E2463" i="38"/>
  <c r="E2475" i="38"/>
  <c r="E2487" i="38"/>
  <c r="E2499" i="38"/>
  <c r="E2511" i="38"/>
  <c r="E2523" i="38"/>
  <c r="E2535" i="38"/>
  <c r="E2547" i="38"/>
  <c r="E2559" i="38"/>
  <c r="E2571" i="38"/>
  <c r="E2583" i="38"/>
  <c r="E2595" i="38"/>
  <c r="E2607" i="38"/>
  <c r="E2619" i="38"/>
  <c r="E2631" i="38"/>
  <c r="E2643" i="38"/>
  <c r="E2655" i="38"/>
  <c r="E2667" i="38"/>
  <c r="E2679" i="38"/>
  <c r="E2691" i="38"/>
  <c r="E2703" i="38"/>
  <c r="E2715" i="38"/>
  <c r="E2727" i="38"/>
  <c r="E2739" i="38"/>
  <c r="E2751" i="38"/>
  <c r="E2763" i="38"/>
  <c r="E2775" i="38"/>
  <c r="E2787" i="38"/>
  <c r="E2799" i="38"/>
  <c r="E2811" i="38"/>
  <c r="E2823" i="38"/>
  <c r="E2835" i="38"/>
  <c r="E2847" i="38"/>
  <c r="E2859" i="38"/>
  <c r="E2871" i="38"/>
  <c r="E2883" i="38"/>
  <c r="E2895" i="38"/>
  <c r="E2907" i="38"/>
  <c r="E2919" i="38"/>
  <c r="E2931" i="38"/>
  <c r="E2943" i="38"/>
  <c r="E2955" i="38"/>
  <c r="E2967" i="38"/>
  <c r="E2979" i="38"/>
  <c r="E2991" i="38"/>
  <c r="E3003" i="38"/>
  <c r="E3015" i="38"/>
  <c r="E3027" i="38"/>
  <c r="E3039" i="38"/>
  <c r="E3051" i="38"/>
  <c r="E3063" i="38"/>
  <c r="E3075" i="38"/>
  <c r="E3087" i="38"/>
  <c r="E3099" i="38"/>
  <c r="E3111" i="38"/>
  <c r="E3123" i="38"/>
  <c r="E3135" i="38"/>
  <c r="E3147" i="38"/>
  <c r="E3159" i="38"/>
  <c r="E3171" i="38"/>
  <c r="E3183" i="38"/>
  <c r="E3195" i="38"/>
  <c r="E3207" i="38"/>
  <c r="E3219" i="38"/>
  <c r="E3231" i="38"/>
  <c r="E3243" i="38"/>
  <c r="E3255" i="38"/>
  <c r="E3267" i="38"/>
  <c r="E3279" i="38"/>
  <c r="E3291" i="38"/>
  <c r="E3303" i="38"/>
  <c r="E3315" i="38"/>
  <c r="E3327" i="38"/>
  <c r="E3339" i="38"/>
  <c r="E3351" i="38"/>
  <c r="E3363" i="38"/>
  <c r="E3375" i="38"/>
  <c r="E3387" i="38"/>
  <c r="E3399" i="38"/>
  <c r="E3411" i="38"/>
  <c r="E3423" i="38"/>
  <c r="E3435" i="38"/>
  <c r="E3447" i="38"/>
  <c r="E3459" i="38"/>
  <c r="E3471" i="38"/>
  <c r="E3483" i="38"/>
  <c r="E3495" i="38"/>
  <c r="E3507" i="38"/>
  <c r="E3519" i="38"/>
  <c r="E3531" i="38"/>
  <c r="E3543" i="38"/>
  <c r="E3555" i="38"/>
  <c r="E3567" i="38"/>
  <c r="E3579" i="38"/>
  <c r="E3591" i="38"/>
  <c r="E3603" i="38"/>
  <c r="E3615" i="38"/>
  <c r="E3627" i="38"/>
  <c r="E3639" i="38"/>
  <c r="E3651" i="38"/>
  <c r="E3663" i="38"/>
  <c r="E3675" i="38"/>
  <c r="E3687" i="38"/>
  <c r="E3699" i="38"/>
  <c r="E3711" i="38"/>
  <c r="E3723" i="38"/>
  <c r="E3735" i="38"/>
  <c r="E3747" i="38"/>
  <c r="E3759" i="38"/>
  <c r="E3771" i="38"/>
  <c r="E3783" i="38"/>
  <c r="E3795" i="38"/>
  <c r="E120" i="38"/>
  <c r="E410" i="38"/>
  <c r="E756" i="38"/>
  <c r="E1006" i="38"/>
  <c r="E1156" i="38"/>
  <c r="E1351" i="38"/>
  <c r="E1480" i="38"/>
  <c r="E1583" i="38"/>
  <c r="E1644" i="38"/>
  <c r="E1705" i="38"/>
  <c r="E1787" i="38"/>
  <c r="E1848" i="38"/>
  <c r="E1930" i="38"/>
  <c r="E1991" i="38"/>
  <c r="E2052" i="38"/>
  <c r="E2124" i="38"/>
  <c r="E2163" i="38"/>
  <c r="E2215" i="38"/>
  <c r="E2254" i="38"/>
  <c r="E2289" i="38"/>
  <c r="E2331" i="38"/>
  <c r="E2366" i="38"/>
  <c r="E2404" i="38"/>
  <c r="E2430" i="38"/>
  <c r="E2456" i="38"/>
  <c r="E2489" i="38"/>
  <c r="E2515" i="38"/>
  <c r="E2548" i="38"/>
  <c r="E2574" i="38"/>
  <c r="E2600" i="38"/>
  <c r="E2633" i="38"/>
  <c r="E2659" i="38"/>
  <c r="E2692" i="38"/>
  <c r="E2718" i="38"/>
  <c r="E2744" i="38"/>
  <c r="E2777" i="38"/>
  <c r="E2803" i="38"/>
  <c r="E2836" i="38"/>
  <c r="E2862" i="38"/>
  <c r="E2888" i="38"/>
  <c r="E2921" i="38"/>
  <c r="E2947" i="38"/>
  <c r="E2980" i="38"/>
  <c r="E3006" i="38"/>
  <c r="E3032" i="38"/>
  <c r="E3065" i="38"/>
  <c r="E3091" i="38"/>
  <c r="E3124" i="38"/>
  <c r="E3150" i="38"/>
  <c r="E3176" i="38"/>
  <c r="E3209" i="38"/>
  <c r="E3235" i="38"/>
  <c r="E3268" i="38"/>
  <c r="E3294" i="38"/>
  <c r="E3320" i="38"/>
  <c r="E3353" i="38"/>
  <c r="E3379" i="38"/>
  <c r="E3412" i="38"/>
  <c r="E3438" i="38"/>
  <c r="E3464" i="38"/>
  <c r="E3497" i="38"/>
  <c r="E3523" i="38"/>
  <c r="E3556" i="38"/>
  <c r="E3581" i="38"/>
  <c r="E3604" i="38"/>
  <c r="E122" i="38"/>
  <c r="E447" i="38"/>
  <c r="E757" i="38"/>
  <c r="E1007" i="38"/>
  <c r="E1207" i="38"/>
  <c r="E1358" i="38"/>
  <c r="E1481" i="38"/>
  <c r="E1584" i="38"/>
  <c r="E1645" i="38"/>
  <c r="E1727" i="38"/>
  <c r="E1788" i="38"/>
  <c r="E1849" i="38"/>
  <c r="E1931" i="38"/>
  <c r="E1992" i="38"/>
  <c r="E2074" i="38"/>
  <c r="E2125" i="38"/>
  <c r="E2167" i="38"/>
  <c r="E2217" i="38"/>
  <c r="E2255" i="38"/>
  <c r="E2299" i="38"/>
  <c r="E2334" i="38"/>
  <c r="E2367" i="38"/>
  <c r="E2405" i="38"/>
  <c r="E2431" i="38"/>
  <c r="E2464" i="38"/>
  <c r="E2490" i="38"/>
  <c r="E2516" i="38"/>
  <c r="E2549" i="38"/>
  <c r="E2575" i="38"/>
  <c r="E2608" i="38"/>
  <c r="E2634" i="38"/>
  <c r="E2660" i="38"/>
  <c r="E2693" i="38"/>
  <c r="E2719" i="38"/>
  <c r="E2752" i="38"/>
  <c r="E2778" i="38"/>
  <c r="E2804" i="38"/>
  <c r="E2837" i="38"/>
  <c r="E2863" i="38"/>
  <c r="E2896" i="38"/>
  <c r="E2922" i="38"/>
  <c r="E2948" i="38"/>
  <c r="E2981" i="38"/>
  <c r="E3007" i="38"/>
  <c r="E3040" i="38"/>
  <c r="E3066" i="38"/>
  <c r="E3092" i="38"/>
  <c r="E3125" i="38"/>
  <c r="E3151" i="38"/>
  <c r="E3184" i="38"/>
  <c r="E3210" i="38"/>
  <c r="E3236" i="38"/>
  <c r="E3269" i="38"/>
  <c r="E3295" i="38"/>
  <c r="E3328" i="38"/>
  <c r="E3354" i="38"/>
  <c r="E3380" i="38"/>
  <c r="E3413" i="38"/>
  <c r="E3439" i="38"/>
  <c r="E3472" i="38"/>
  <c r="E3498" i="38"/>
  <c r="E3524" i="38"/>
  <c r="E3557" i="38"/>
  <c r="E3582" i="38"/>
  <c r="E3605" i="38"/>
  <c r="E3621" i="38"/>
  <c r="E3641" i="38"/>
  <c r="E3657" i="38"/>
  <c r="E3677" i="38"/>
  <c r="E3693" i="38"/>
  <c r="E3713" i="38"/>
  <c r="E3729" i="38"/>
  <c r="E3749" i="38"/>
  <c r="E3765" i="38"/>
  <c r="E3785" i="38"/>
  <c r="E3801" i="38"/>
  <c r="E3813" i="38"/>
  <c r="E3825" i="38"/>
  <c r="E3837" i="38"/>
  <c r="E3849" i="38"/>
  <c r="E3861" i="38"/>
  <c r="E3873" i="38"/>
  <c r="E3885" i="38"/>
  <c r="E3897" i="38"/>
  <c r="E3909" i="38"/>
  <c r="E3921" i="38"/>
  <c r="E3933" i="38"/>
  <c r="E3945" i="38"/>
  <c r="E3957" i="38"/>
  <c r="E3969" i="38"/>
  <c r="E3981" i="38"/>
  <c r="E3993" i="38"/>
  <c r="E4005" i="38"/>
  <c r="E4017" i="38"/>
  <c r="E4029" i="38"/>
  <c r="E4041" i="38"/>
  <c r="E4053" i="38"/>
  <c r="E4065" i="38"/>
  <c r="E4077" i="38"/>
  <c r="E4089" i="38"/>
  <c r="E4101" i="38"/>
  <c r="E4113" i="38"/>
  <c r="E4125" i="38"/>
  <c r="E4137" i="38"/>
  <c r="E167" i="38"/>
  <c r="E512" i="38"/>
  <c r="E758" i="38"/>
  <c r="E1034" i="38"/>
  <c r="E1214" i="38"/>
  <c r="E1359" i="38"/>
  <c r="E1513" i="38"/>
  <c r="E1585" i="38"/>
  <c r="E1646" i="38"/>
  <c r="E1728" i="38"/>
  <c r="E1789" i="38"/>
  <c r="E1871" i="38"/>
  <c r="E1932" i="38"/>
  <c r="E1993" i="38"/>
  <c r="E2075" i="38"/>
  <c r="E2126" i="38"/>
  <c r="E2179" i="38"/>
  <c r="E2218" i="38"/>
  <c r="E2256" i="38"/>
  <c r="E2301" i="38"/>
  <c r="E2335" i="38"/>
  <c r="E2378" i="38"/>
  <c r="E2406" i="38"/>
  <c r="E2432" i="38"/>
  <c r="E2465" i="38"/>
  <c r="E2491" i="38"/>
  <c r="E2524" i="38"/>
  <c r="E2550" i="38"/>
  <c r="E2576" i="38"/>
  <c r="E2609" i="38"/>
  <c r="E2635" i="38"/>
  <c r="E2668" i="38"/>
  <c r="E2694" i="38"/>
  <c r="E2720" i="38"/>
  <c r="E2753" i="38"/>
  <c r="E2779" i="38"/>
  <c r="E2812" i="38"/>
  <c r="E168" i="38"/>
  <c r="E514" i="38"/>
  <c r="E795" i="38"/>
  <c r="E1070" i="38"/>
  <c r="E1215" i="38"/>
  <c r="E1375" i="38"/>
  <c r="E1514" i="38"/>
  <c r="E1586" i="38"/>
  <c r="E1668" i="38"/>
  <c r="E1729" i="38"/>
  <c r="E1790" i="38"/>
  <c r="E1872" i="38"/>
  <c r="E1933" i="38"/>
  <c r="E2015" i="38"/>
  <c r="E2076" i="38"/>
  <c r="E2131" i="38"/>
  <c r="E2181" i="38"/>
  <c r="E2219" i="38"/>
  <c r="E2267" i="38"/>
  <c r="E2302" i="38"/>
  <c r="E2337" i="38"/>
  <c r="E2379" i="38"/>
  <c r="E2407" i="38"/>
  <c r="E2440" i="38"/>
  <c r="E2466" i="38"/>
  <c r="E2492" i="38"/>
  <c r="E2525" i="38"/>
  <c r="E2551" i="38"/>
  <c r="E2584" i="38"/>
  <c r="E2610" i="38"/>
  <c r="E2636" i="38"/>
  <c r="E2669" i="38"/>
  <c r="E2695" i="38"/>
  <c r="E2728" i="38"/>
  <c r="E2754" i="38"/>
  <c r="E2780" i="38"/>
  <c r="E2813" i="38"/>
  <c r="E2839" i="38"/>
  <c r="E2872" i="38"/>
  <c r="E2898" i="38"/>
  <c r="E2924" i="38"/>
  <c r="E2957" i="38"/>
  <c r="E2983" i="38"/>
  <c r="E3016" i="38"/>
  <c r="E3042" i="38"/>
  <c r="E3068" i="38"/>
  <c r="E3101" i="38"/>
  <c r="E3127" i="38"/>
  <c r="E3160" i="38"/>
  <c r="E3186" i="38"/>
  <c r="E3212" i="38"/>
  <c r="E3245" i="38"/>
  <c r="E3271" i="38"/>
  <c r="E3304" i="38"/>
  <c r="E3330" i="38"/>
  <c r="E3356" i="38"/>
  <c r="E3389" i="38"/>
  <c r="E3415" i="38"/>
  <c r="E3448" i="38"/>
  <c r="E3474" i="38"/>
  <c r="E3500" i="38"/>
  <c r="E3533" i="38"/>
  <c r="E3559" i="38"/>
  <c r="E3584" i="38"/>
  <c r="E3607" i="38"/>
  <c r="E3625" i="38"/>
  <c r="E3643" i="38"/>
  <c r="E3661" i="38"/>
  <c r="E3679" i="38"/>
  <c r="E3697" i="38"/>
  <c r="E3715" i="38"/>
  <c r="E3733" i="38"/>
  <c r="E3751" i="38"/>
  <c r="E3769" i="38"/>
  <c r="E3787" i="38"/>
  <c r="E3803" i="38"/>
  <c r="E3815" i="38"/>
  <c r="E3827" i="38"/>
  <c r="E3839" i="38"/>
  <c r="E3851" i="38"/>
  <c r="E3863" i="38"/>
  <c r="E3875" i="38"/>
  <c r="E3887" i="38"/>
  <c r="E3899" i="38"/>
  <c r="E3911" i="38"/>
  <c r="E3923" i="38"/>
  <c r="E240" i="38"/>
  <c r="E551" i="38"/>
  <c r="E800" i="38"/>
  <c r="E1071" i="38"/>
  <c r="E1231" i="38"/>
  <c r="E1410" i="38"/>
  <c r="E1515" i="38"/>
  <c r="E1594" i="38"/>
  <c r="E1669" i="38"/>
  <c r="E1730" i="38"/>
  <c r="E1812" i="38"/>
  <c r="E1873" i="38"/>
  <c r="E1934" i="38"/>
  <c r="E2016" i="38"/>
  <c r="E2077" i="38"/>
  <c r="E2143" i="38"/>
  <c r="E2182" i="38"/>
  <c r="E2220" i="38"/>
  <c r="E2268" i="38"/>
  <c r="E2303" i="38"/>
  <c r="E2347" i="38"/>
  <c r="E2382" i="38"/>
  <c r="E2408" i="38"/>
  <c r="E2441" i="38"/>
  <c r="E2467" i="38"/>
  <c r="E2500" i="38"/>
  <c r="E2526" i="38"/>
  <c r="E2552" i="38"/>
  <c r="E2585" i="38"/>
  <c r="E2611" i="38"/>
  <c r="E2644" i="38"/>
  <c r="E2670" i="38"/>
  <c r="E2696" i="38"/>
  <c r="E2729" i="38"/>
  <c r="E2755" i="38"/>
  <c r="E2788" i="38"/>
  <c r="E2814" i="38"/>
  <c r="E2840" i="38"/>
  <c r="E2873" i="38"/>
  <c r="E2899" i="38"/>
  <c r="E2932" i="38"/>
  <c r="E2958" i="38"/>
  <c r="E2984" i="38"/>
  <c r="E3017" i="38"/>
  <c r="E3043" i="38"/>
  <c r="E3076" i="38"/>
  <c r="E3102" i="38"/>
  <c r="E3128" i="38"/>
  <c r="E3161" i="38"/>
  <c r="E3187" i="38"/>
  <c r="E3220" i="38"/>
  <c r="E3246" i="38"/>
  <c r="E3272" i="38"/>
  <c r="E3305" i="38"/>
  <c r="E3331" i="38"/>
  <c r="E3364" i="38"/>
  <c r="E3390" i="38"/>
  <c r="E3416" i="38"/>
  <c r="E3449" i="38"/>
  <c r="E3475" i="38"/>
  <c r="E3508" i="38"/>
  <c r="E3534" i="38"/>
  <c r="E3560" i="38"/>
  <c r="E3588" i="38"/>
  <c r="E3608" i="38"/>
  <c r="E3628" i="38"/>
  <c r="E3644" i="38"/>
  <c r="E3664" i="38"/>
  <c r="E3680" i="38"/>
  <c r="E3700" i="38"/>
  <c r="E3716" i="38"/>
  <c r="E3736" i="38"/>
  <c r="E3752" i="38"/>
  <c r="E3772" i="38"/>
  <c r="E3788" i="38"/>
  <c r="E3804" i="38"/>
  <c r="E3816" i="38"/>
  <c r="E3828" i="38"/>
  <c r="E3840" i="38"/>
  <c r="E3852" i="38"/>
  <c r="E3864" i="38"/>
  <c r="E3876" i="38"/>
  <c r="E3888" i="38"/>
  <c r="E3900" i="38"/>
  <c r="E3912" i="38"/>
  <c r="E3924" i="38"/>
  <c r="E3936" i="38"/>
  <c r="E3948" i="38"/>
  <c r="E3960" i="38"/>
  <c r="E3972" i="38"/>
  <c r="E3984" i="38"/>
  <c r="E3996" i="38"/>
  <c r="E4008" i="38"/>
  <c r="E4020" i="38"/>
  <c r="E4032" i="38"/>
  <c r="E4044" i="38"/>
  <c r="E4056" i="38"/>
  <c r="E4068" i="38"/>
  <c r="E4080" i="38"/>
  <c r="E4092" i="38"/>
  <c r="E4104" i="38"/>
  <c r="E4116" i="38"/>
  <c r="E4128" i="38"/>
  <c r="E4140" i="38"/>
  <c r="E290" i="38"/>
  <c r="E651" i="38"/>
  <c r="E901" i="38"/>
  <c r="E1146" i="38"/>
  <c r="E1291" i="38"/>
  <c r="E1432" i="38"/>
  <c r="E1556" i="38"/>
  <c r="E1619" i="38"/>
  <c r="E1694" i="38"/>
  <c r="E1762" i="38"/>
  <c r="E1823" i="38"/>
  <c r="E1898" i="38"/>
  <c r="E1966" i="38"/>
  <c r="E2041" i="38"/>
  <c r="E2101" i="38"/>
  <c r="E2148" i="38"/>
  <c r="E2197" i="38"/>
  <c r="E2235" i="38"/>
  <c r="E2282" i="38"/>
  <c r="E2317" i="38"/>
  <c r="E2352" i="38"/>
  <c r="E2393" i="38"/>
  <c r="E2419" i="38"/>
  <c r="E2452" i="38"/>
  <c r="E2478" i="38"/>
  <c r="E2504" i="38"/>
  <c r="E2537" i="38"/>
  <c r="E2563" i="38"/>
  <c r="E2596" i="38"/>
  <c r="E2622" i="38"/>
  <c r="E2648" i="38"/>
  <c r="E2681" i="38"/>
  <c r="E2707" i="38"/>
  <c r="E2740" i="38"/>
  <c r="E2766" i="38"/>
  <c r="E2792" i="38"/>
  <c r="E2825" i="38"/>
  <c r="E2851" i="38"/>
  <c r="E2884" i="38"/>
  <c r="E2910" i="38"/>
  <c r="E2936" i="38"/>
  <c r="E2969" i="38"/>
  <c r="E2995" i="38"/>
  <c r="E3028" i="38"/>
  <c r="E3054" i="38"/>
  <c r="E3080" i="38"/>
  <c r="E3113" i="38"/>
  <c r="E3139" i="38"/>
  <c r="E3172" i="38"/>
  <c r="E3198" i="38"/>
  <c r="E3224" i="38"/>
  <c r="E3257" i="38"/>
  <c r="E3283" i="38"/>
  <c r="E3316" i="38"/>
  <c r="E3342" i="38"/>
  <c r="E3368" i="38"/>
  <c r="E3401" i="38"/>
  <c r="E3427" i="38"/>
  <c r="E3460" i="38"/>
  <c r="E3486" i="38"/>
  <c r="E3512" i="38"/>
  <c r="E3545" i="38"/>
  <c r="E3571" i="38"/>
  <c r="E3595" i="38"/>
  <c r="E3616" i="38"/>
  <c r="E3632" i="38"/>
  <c r="E3652" i="38"/>
  <c r="E3668" i="38"/>
  <c r="E3688" i="38"/>
  <c r="E3704" i="38"/>
  <c r="E3724" i="38"/>
  <c r="E3740" i="38"/>
  <c r="E3760" i="38"/>
  <c r="E3776" i="38"/>
  <c r="E3796" i="38"/>
  <c r="E3808" i="38"/>
  <c r="E3820" i="38"/>
  <c r="E3832" i="38"/>
  <c r="E3844" i="38"/>
  <c r="E3856" i="38"/>
  <c r="E3868" i="38"/>
  <c r="E3880" i="38"/>
  <c r="E3892" i="38"/>
  <c r="E3904" i="38"/>
  <c r="E3916" i="38"/>
  <c r="E119" i="38"/>
  <c r="E660" i="38"/>
  <c r="E1155" i="38"/>
  <c r="E1479" i="38"/>
  <c r="E1643" i="38"/>
  <c r="E1786" i="38"/>
  <c r="E1908" i="38"/>
  <c r="E2051" i="38"/>
  <c r="E2162" i="38"/>
  <c r="E2253" i="38"/>
  <c r="E2330" i="38"/>
  <c r="E2396" i="38"/>
  <c r="E2455" i="38"/>
  <c r="E2514" i="38"/>
  <c r="E2573" i="38"/>
  <c r="E2632" i="38"/>
  <c r="E2684" i="38"/>
  <c r="E2743" i="38"/>
  <c r="E2802" i="38"/>
  <c r="E2860" i="38"/>
  <c r="E2909" i="38"/>
  <c r="E2959" i="38"/>
  <c r="E3005" i="38"/>
  <c r="E3055" i="38"/>
  <c r="E3104" i="38"/>
  <c r="E3152" i="38"/>
  <c r="E3200" i="38"/>
  <c r="E3256" i="38"/>
  <c r="E3306" i="38"/>
  <c r="E3352" i="38"/>
  <c r="E3402" i="38"/>
  <c r="E3451" i="38"/>
  <c r="E3499" i="38"/>
  <c r="E3547" i="38"/>
  <c r="E3594" i="38"/>
  <c r="E3624" i="38"/>
  <c r="E3653" i="38"/>
  <c r="E3678" i="38"/>
  <c r="E3705" i="38"/>
  <c r="E3732" i="38"/>
  <c r="E3761" i="38"/>
  <c r="E3786" i="38"/>
  <c r="E3809" i="38"/>
  <c r="E3826" i="38"/>
  <c r="E3845" i="38"/>
  <c r="E3862" i="38"/>
  <c r="E3881" i="38"/>
  <c r="E3898" i="38"/>
  <c r="E3917" i="38"/>
  <c r="E3932" i="38"/>
  <c r="E3947" i="38"/>
  <c r="E3962" i="38"/>
  <c r="E3976" i="38"/>
  <c r="E3990" i="38"/>
  <c r="E4004" i="38"/>
  <c r="E4019" i="38"/>
  <c r="E4034" i="38"/>
  <c r="E4048" i="38"/>
  <c r="E4062" i="38"/>
  <c r="E4076" i="38"/>
  <c r="E4091" i="38"/>
  <c r="E4106" i="38"/>
  <c r="E4120" i="38"/>
  <c r="E4134" i="38"/>
  <c r="E4148" i="38"/>
  <c r="E4160" i="38"/>
  <c r="E4172" i="38"/>
  <c r="E4184" i="38"/>
  <c r="E4196" i="38"/>
  <c r="E4208" i="38"/>
  <c r="E4220" i="38"/>
  <c r="E4232" i="38"/>
  <c r="E4244" i="38"/>
  <c r="E4256" i="38"/>
  <c r="E4268" i="38"/>
  <c r="E4280" i="38"/>
  <c r="E4292" i="38"/>
  <c r="E4304" i="38"/>
  <c r="E4316" i="38"/>
  <c r="E4328" i="38"/>
  <c r="E4340" i="38"/>
  <c r="E4352" i="38"/>
  <c r="E4364" i="38"/>
  <c r="E4376" i="38"/>
  <c r="E4388" i="38"/>
  <c r="E4400" i="38"/>
  <c r="E4412" i="38"/>
  <c r="E4424" i="38"/>
  <c r="E4436" i="38"/>
  <c r="E4448" i="38"/>
  <c r="E4460" i="38"/>
  <c r="E4472" i="38"/>
  <c r="E4484" i="38"/>
  <c r="E4496" i="38"/>
  <c r="E4508" i="38"/>
  <c r="E4520" i="38"/>
  <c r="E4532" i="38"/>
  <c r="E4544" i="38"/>
  <c r="E4556" i="38"/>
  <c r="E4568" i="38"/>
  <c r="E4580" i="38"/>
  <c r="E4592" i="38"/>
  <c r="E4604" i="38"/>
  <c r="E4616" i="38"/>
  <c r="E4628" i="38"/>
  <c r="E4640" i="38"/>
  <c r="E4652" i="38"/>
  <c r="E4664" i="38"/>
  <c r="E4676" i="38"/>
  <c r="E4688" i="38"/>
  <c r="E4700" i="38"/>
  <c r="E4712" i="38"/>
  <c r="E4724" i="38"/>
  <c r="E4736" i="38"/>
  <c r="E4748" i="38"/>
  <c r="E4760" i="38"/>
  <c r="E4772" i="38"/>
  <c r="E4784" i="38"/>
  <c r="E4796" i="38"/>
  <c r="E4808" i="38"/>
  <c r="E4820" i="38"/>
  <c r="E4832" i="38"/>
  <c r="E4844" i="38"/>
  <c r="E4856" i="38"/>
  <c r="E4868" i="38"/>
  <c r="E4880" i="38"/>
  <c r="E4892" i="38"/>
  <c r="E4904" i="38"/>
  <c r="E4916" i="38"/>
  <c r="E4928" i="38"/>
  <c r="E4940" i="38"/>
  <c r="E4952" i="38"/>
  <c r="E4964" i="38"/>
  <c r="E4976" i="38"/>
  <c r="E4988" i="38"/>
  <c r="E5000" i="38"/>
  <c r="E5012" i="38"/>
  <c r="E5024" i="38"/>
  <c r="E5036" i="38"/>
  <c r="E5048" i="38"/>
  <c r="E5060" i="38"/>
  <c r="E5072" i="38"/>
  <c r="E5084" i="38"/>
  <c r="E5096" i="38"/>
  <c r="E5108" i="38"/>
  <c r="E5120" i="38"/>
  <c r="E5132" i="38"/>
  <c r="E5144" i="38"/>
  <c r="E5156" i="38"/>
  <c r="E5168" i="38"/>
  <c r="E5180" i="38"/>
  <c r="E5192" i="38"/>
  <c r="E286" i="38"/>
  <c r="E862" i="38"/>
  <c r="E1238" i="38"/>
  <c r="E1526" i="38"/>
  <c r="E1670" i="38"/>
  <c r="E1813" i="38"/>
  <c r="E1956" i="38"/>
  <c r="E2078" i="38"/>
  <c r="E2183" i="38"/>
  <c r="E2269" i="38"/>
  <c r="E2349" i="38"/>
  <c r="E2416" i="38"/>
  <c r="E2468" i="38"/>
  <c r="E2527" i="38"/>
  <c r="E2586" i="38"/>
  <c r="E2645" i="38"/>
  <c r="E2704" i="38"/>
  <c r="E2756" i="38"/>
  <c r="E2815" i="38"/>
  <c r="E2861" i="38"/>
  <c r="E2911" i="38"/>
  <c r="E2960" i="38"/>
  <c r="E3008" i="38"/>
  <c r="E3056" i="38"/>
  <c r="E3112" i="38"/>
  <c r="E3162" i="38"/>
  <c r="E3208" i="38"/>
  <c r="E3258" i="38"/>
  <c r="E3307" i="38"/>
  <c r="E3355" i="38"/>
  <c r="E3403" i="38"/>
  <c r="E3452" i="38"/>
  <c r="E3509" i="38"/>
  <c r="E3548" i="38"/>
  <c r="E3596" i="38"/>
  <c r="E3629" i="38"/>
  <c r="E3654" i="38"/>
  <c r="E3681" i="38"/>
  <c r="E3708" i="38"/>
  <c r="E3737" i="38"/>
  <c r="E3762" i="38"/>
  <c r="E3789" i="38"/>
  <c r="E3810" i="38"/>
  <c r="E3829" i="38"/>
  <c r="E3846" i="38"/>
  <c r="E3865" i="38"/>
  <c r="E3882" i="38"/>
  <c r="E3901" i="38"/>
  <c r="E3918" i="38"/>
  <c r="E3934" i="38"/>
  <c r="E3949" i="38"/>
  <c r="E3963" i="38"/>
  <c r="E3977" i="38"/>
  <c r="E3991" i="38"/>
  <c r="E4006" i="38"/>
  <c r="E4021" i="38"/>
  <c r="E4035" i="38"/>
  <c r="E4049" i="38"/>
  <c r="E4063" i="38"/>
  <c r="E4078" i="38"/>
  <c r="E4093" i="38"/>
  <c r="E4107" i="38"/>
  <c r="E4121" i="38"/>
  <c r="E4135" i="38"/>
  <c r="E4149" i="38"/>
  <c r="E4161" i="38"/>
  <c r="E4173" i="38"/>
  <c r="E4185" i="38"/>
  <c r="E4197" i="38"/>
  <c r="E4209" i="38"/>
  <c r="E4221" i="38"/>
  <c r="E4233" i="38"/>
  <c r="E4245" i="38"/>
  <c r="E4257" i="38"/>
  <c r="E4269" i="38"/>
  <c r="E4281" i="38"/>
  <c r="E4293" i="38"/>
  <c r="E4305" i="38"/>
  <c r="E4317" i="38"/>
  <c r="E4329" i="38"/>
  <c r="E4341" i="38"/>
  <c r="E4353" i="38"/>
  <c r="E4365" i="38"/>
  <c r="E4377" i="38"/>
  <c r="E4389" i="38"/>
  <c r="E4401" i="38"/>
  <c r="E4413" i="38"/>
  <c r="E4425" i="38"/>
  <c r="E4437" i="38"/>
  <c r="E4449" i="38"/>
  <c r="E4461" i="38"/>
  <c r="E4473" i="38"/>
  <c r="E4485" i="38"/>
  <c r="E4497" i="38"/>
  <c r="E4509" i="38"/>
  <c r="E4521" i="38"/>
  <c r="E4533" i="38"/>
  <c r="E4545" i="38"/>
  <c r="E4557" i="38"/>
  <c r="E4569" i="38"/>
  <c r="E4581" i="38"/>
  <c r="E4593" i="38"/>
  <c r="E4605" i="38"/>
  <c r="E4617" i="38"/>
  <c r="E4629" i="38"/>
  <c r="E4641" i="38"/>
  <c r="E4653" i="38"/>
  <c r="E4665" i="38"/>
  <c r="E4677" i="38"/>
  <c r="E4689" i="38"/>
  <c r="E4701" i="38"/>
  <c r="E4713" i="38"/>
  <c r="E4725" i="38"/>
  <c r="E4737" i="38"/>
  <c r="E4749" i="38"/>
  <c r="E4761" i="38"/>
  <c r="E4773" i="38"/>
  <c r="E4785" i="38"/>
  <c r="E4797" i="38"/>
  <c r="E4809" i="38"/>
  <c r="E4821" i="38"/>
  <c r="E4833" i="38"/>
  <c r="E4845" i="38"/>
  <c r="E4857" i="38"/>
  <c r="E4869" i="38"/>
  <c r="E4881" i="38"/>
  <c r="E4893" i="38"/>
  <c r="E4905" i="38"/>
  <c r="E4917" i="38"/>
  <c r="E4929" i="38"/>
  <c r="E4941" i="38"/>
  <c r="E4953" i="38"/>
  <c r="E4965" i="38"/>
  <c r="E4977" i="38"/>
  <c r="E4989" i="38"/>
  <c r="E5001" i="38"/>
  <c r="E5013" i="38"/>
  <c r="E5025" i="38"/>
  <c r="E5037" i="38"/>
  <c r="E5049" i="38"/>
  <c r="E5061" i="38"/>
  <c r="E5073" i="38"/>
  <c r="E5085" i="38"/>
  <c r="E5097" i="38"/>
  <c r="E5109" i="38"/>
  <c r="E5121" i="38"/>
  <c r="E5133" i="38"/>
  <c r="E5145" i="38"/>
  <c r="E5157" i="38"/>
  <c r="E5169" i="38"/>
  <c r="E5181" i="38"/>
  <c r="E5193" i="38"/>
  <c r="E287" i="38"/>
  <c r="E888" i="38"/>
  <c r="E1274" i="38"/>
  <c r="E1527" i="38"/>
  <c r="E1678" i="38"/>
  <c r="E1814" i="38"/>
  <c r="E1957" i="38"/>
  <c r="E2099" i="38"/>
  <c r="E2184" i="38"/>
  <c r="E2270" i="38"/>
  <c r="E2350" i="38"/>
  <c r="E2417" i="38"/>
  <c r="E2476" i="38"/>
  <c r="E2528" i="38"/>
  <c r="E2587" i="38"/>
  <c r="E2646" i="38"/>
  <c r="E2705" i="38"/>
  <c r="E2764" i="38"/>
  <c r="E2816" i="38"/>
  <c r="E2864" i="38"/>
  <c r="E2912" i="38"/>
  <c r="E2968" i="38"/>
  <c r="E3018" i="38"/>
  <c r="E3064" i="38"/>
  <c r="E3114" i="38"/>
  <c r="E3163" i="38"/>
  <c r="E3211" i="38"/>
  <c r="E3259" i="38"/>
  <c r="E3308" i="38"/>
  <c r="E3365" i="38"/>
  <c r="E3404" i="38"/>
  <c r="E3461" i="38"/>
  <c r="E3510" i="38"/>
  <c r="E3558" i="38"/>
  <c r="E3600" i="38"/>
  <c r="E3630" i="38"/>
  <c r="E3655" i="38"/>
  <c r="E3684" i="38"/>
  <c r="E3709" i="38"/>
  <c r="E3738" i="38"/>
  <c r="E3763" i="38"/>
  <c r="E3792" i="38"/>
  <c r="E3811" i="38"/>
  <c r="E3830" i="38"/>
  <c r="E3847" i="38"/>
  <c r="E3866" i="38"/>
  <c r="E3883" i="38"/>
  <c r="E3902" i="38"/>
  <c r="E3919" i="38"/>
  <c r="E3935" i="38"/>
  <c r="E3950" i="38"/>
  <c r="E3964" i="38"/>
  <c r="E3978" i="38"/>
  <c r="E3992" i="38"/>
  <c r="E4007" i="38"/>
  <c r="E4022" i="38"/>
  <c r="E4036" i="38"/>
  <c r="E4050" i="38"/>
  <c r="E4064" i="38"/>
  <c r="E4079" i="38"/>
  <c r="E4094" i="38"/>
  <c r="E4108" i="38"/>
  <c r="E4122" i="38"/>
  <c r="E4136" i="38"/>
  <c r="E4150" i="38"/>
  <c r="E4162" i="38"/>
  <c r="E4174" i="38"/>
  <c r="E4186" i="38"/>
  <c r="E4198" i="38"/>
  <c r="E4210" i="38"/>
  <c r="E4222" i="38"/>
  <c r="E4234" i="38"/>
  <c r="E4246" i="38"/>
  <c r="E4258" i="38"/>
  <c r="E4270" i="38"/>
  <c r="E4282" i="38"/>
  <c r="E4294" i="38"/>
  <c r="E4306" i="38"/>
  <c r="E4318" i="38"/>
  <c r="E288" i="38"/>
  <c r="E900" i="38"/>
  <c r="E1290" i="38"/>
  <c r="E1548" i="38"/>
  <c r="E1679" i="38"/>
  <c r="E1822" i="38"/>
  <c r="E1958" i="38"/>
  <c r="E2100" i="38"/>
  <c r="E2196" i="38"/>
  <c r="E2271" i="38"/>
  <c r="E2351" i="38"/>
  <c r="E2418" i="38"/>
  <c r="E2477" i="38"/>
  <c r="E2536" i="38"/>
  <c r="E2588" i="38"/>
  <c r="E2647" i="38"/>
  <c r="E2706" i="38"/>
  <c r="E2765" i="38"/>
  <c r="E2824" i="38"/>
  <c r="E2874" i="38"/>
  <c r="E2920" i="38"/>
  <c r="E2970" i="38"/>
  <c r="E3019" i="38"/>
  <c r="E3067" i="38"/>
  <c r="E3115" i="38"/>
  <c r="E3164" i="38"/>
  <c r="E3221" i="38"/>
  <c r="E3260" i="38"/>
  <c r="E3317" i="38"/>
  <c r="E3366" i="38"/>
  <c r="E3414" i="38"/>
  <c r="E3462" i="38"/>
  <c r="E3511" i="38"/>
  <c r="E3568" i="38"/>
  <c r="E3601" i="38"/>
  <c r="E3631" i="38"/>
  <c r="E3656" i="38"/>
  <c r="E3685" i="38"/>
  <c r="E3712" i="38"/>
  <c r="E3739" i="38"/>
  <c r="E3764" i="38"/>
  <c r="E3793" i="38"/>
  <c r="E3812" i="38"/>
  <c r="E3831" i="38"/>
  <c r="E3848" i="38"/>
  <c r="E3867" i="38"/>
  <c r="E3884" i="38"/>
  <c r="E3903" i="38"/>
  <c r="E3920" i="38"/>
  <c r="E3937" i="38"/>
  <c r="E3951" i="38"/>
  <c r="E3965" i="38"/>
  <c r="E3979" i="38"/>
  <c r="E3994" i="38"/>
  <c r="E4009" i="38"/>
  <c r="E4023" i="38"/>
  <c r="E4037" i="38"/>
  <c r="E4051" i="38"/>
  <c r="E4066" i="38"/>
  <c r="E4081" i="38"/>
  <c r="E4095" i="38"/>
  <c r="E4109" i="38"/>
  <c r="E4123" i="38"/>
  <c r="E4138" i="38"/>
  <c r="E4151" i="38"/>
  <c r="E4163" i="38"/>
  <c r="E4175" i="38"/>
  <c r="E4187" i="38"/>
  <c r="E4199" i="38"/>
  <c r="E4211" i="38"/>
  <c r="E4223" i="38"/>
  <c r="E4235" i="38"/>
  <c r="E4247" i="38"/>
  <c r="E4259" i="38"/>
  <c r="E4271" i="38"/>
  <c r="E4283" i="38"/>
  <c r="E4295" i="38"/>
  <c r="E4307" i="38"/>
  <c r="E4319" i="38"/>
  <c r="E4331" i="38"/>
  <c r="E4343" i="38"/>
  <c r="E4355" i="38"/>
  <c r="E4367" i="38"/>
  <c r="E4379" i="38"/>
  <c r="E4391" i="38"/>
  <c r="E4403" i="38"/>
  <c r="E4415" i="38"/>
  <c r="E4427" i="38"/>
  <c r="E4439" i="38"/>
  <c r="E4451" i="38"/>
  <c r="E4463" i="38"/>
  <c r="E4475" i="38"/>
  <c r="E4487" i="38"/>
  <c r="E4499" i="38"/>
  <c r="E4511" i="38"/>
  <c r="E4523" i="38"/>
  <c r="E4535" i="38"/>
  <c r="E4547" i="38"/>
  <c r="E4559" i="38"/>
  <c r="E4571" i="38"/>
  <c r="E4583" i="38"/>
  <c r="E4595" i="38"/>
  <c r="E4607" i="38"/>
  <c r="E4619" i="38"/>
  <c r="E4631" i="38"/>
  <c r="E4643" i="38"/>
  <c r="E4655" i="38"/>
  <c r="E4667" i="38"/>
  <c r="E4679" i="38"/>
  <c r="E4691" i="38"/>
  <c r="E4703" i="38"/>
  <c r="E4715" i="38"/>
  <c r="E4727" i="38"/>
  <c r="E4739" i="38"/>
  <c r="E4751" i="38"/>
  <c r="E4763" i="38"/>
  <c r="E4775" i="38"/>
  <c r="E4787" i="38"/>
  <c r="E4799" i="38"/>
  <c r="E4811" i="38"/>
  <c r="E4823" i="38"/>
  <c r="E4835" i="38"/>
  <c r="E4847" i="38"/>
  <c r="E4859" i="38"/>
  <c r="E4871" i="38"/>
  <c r="E4883" i="38"/>
  <c r="E4895" i="38"/>
  <c r="E4907" i="38"/>
  <c r="E4919" i="38"/>
  <c r="E4931" i="38"/>
  <c r="E4943" i="38"/>
  <c r="E4955" i="38"/>
  <c r="E4967" i="38"/>
  <c r="E4979" i="38"/>
  <c r="E4991" i="38"/>
  <c r="E5003" i="38"/>
  <c r="E5015" i="38"/>
  <c r="E5027" i="38"/>
  <c r="E5039" i="38"/>
  <c r="E5051" i="38"/>
  <c r="E5063" i="38"/>
  <c r="E5075" i="38"/>
  <c r="E5087" i="38"/>
  <c r="E5099" i="38"/>
  <c r="E5111" i="38"/>
  <c r="E5123" i="38"/>
  <c r="E5135" i="38"/>
  <c r="E5147" i="38"/>
  <c r="E5159" i="38"/>
  <c r="E5171" i="38"/>
  <c r="E5183" i="38"/>
  <c r="E5195" i="38"/>
  <c r="E406" i="38"/>
  <c r="E902" i="38"/>
  <c r="E1298" i="38"/>
  <c r="E1559" i="38"/>
  <c r="E1702" i="38"/>
  <c r="E1838" i="38"/>
  <c r="E1967" i="38"/>
  <c r="E2102" i="38"/>
  <c r="E2198" i="38"/>
  <c r="E2283" i="38"/>
  <c r="E2363" i="38"/>
  <c r="E2420" i="38"/>
  <c r="E2479" i="38"/>
  <c r="E2538" i="38"/>
  <c r="E2597" i="38"/>
  <c r="E2656" i="38"/>
  <c r="E2708" i="38"/>
  <c r="E2767" i="38"/>
  <c r="E2826" i="38"/>
  <c r="E2875" i="38"/>
  <c r="E2923" i="38"/>
  <c r="E2971" i="38"/>
  <c r="E3020" i="38"/>
  <c r="E3077" i="38"/>
  <c r="E3116" i="38"/>
  <c r="E3173" i="38"/>
  <c r="E3222" i="38"/>
  <c r="E3270" i="38"/>
  <c r="E3318" i="38"/>
  <c r="E3367" i="38"/>
  <c r="E3424" i="38"/>
  <c r="E3463" i="38"/>
  <c r="E3520" i="38"/>
  <c r="E3569" i="38"/>
  <c r="E3606" i="38"/>
  <c r="E3633" i="38"/>
  <c r="E3660" i="38"/>
  <c r="E3689" i="38"/>
  <c r="E3714" i="38"/>
  <c r="E3741" i="38"/>
  <c r="E3768" i="38"/>
  <c r="E3797" i="38"/>
  <c r="E3814" i="38"/>
  <c r="E3833" i="38"/>
  <c r="E3850" i="38"/>
  <c r="E3869" i="38"/>
  <c r="E3886" i="38"/>
  <c r="E3905" i="38"/>
  <c r="E3922" i="38"/>
  <c r="E3938" i="38"/>
  <c r="E3952" i="38"/>
  <c r="E3966" i="38"/>
  <c r="E3980" i="38"/>
  <c r="E3995" i="38"/>
  <c r="E4010" i="38"/>
  <c r="E4024" i="38"/>
  <c r="E4038" i="38"/>
  <c r="E4052" i="38"/>
  <c r="E4067" i="38"/>
  <c r="E4082" i="38"/>
  <c r="E4096" i="38"/>
  <c r="E4110" i="38"/>
  <c r="E4124" i="38"/>
  <c r="E4139" i="38"/>
  <c r="E4152" i="38"/>
  <c r="E4164" i="38"/>
  <c r="E4176" i="38"/>
  <c r="E4188" i="38"/>
  <c r="E4200" i="38"/>
  <c r="E4212" i="38"/>
  <c r="E4224" i="38"/>
  <c r="E4236" i="38"/>
  <c r="E4248" i="38"/>
  <c r="E4260" i="38"/>
  <c r="E4272" i="38"/>
  <c r="E4284" i="38"/>
  <c r="E4296" i="38"/>
  <c r="E4308" i="38"/>
  <c r="E4320" i="38"/>
  <c r="E4332" i="38"/>
  <c r="E4344" i="38"/>
  <c r="E4356" i="38"/>
  <c r="E4368" i="38"/>
  <c r="E4380" i="38"/>
  <c r="E4392" i="38"/>
  <c r="E4404" i="38"/>
  <c r="E4416" i="38"/>
  <c r="E4428" i="38"/>
  <c r="E4440" i="38"/>
  <c r="E4452" i="38"/>
  <c r="E4464" i="38"/>
  <c r="E4476" i="38"/>
  <c r="E4488" i="38"/>
  <c r="E4500" i="38"/>
  <c r="E4512" i="38"/>
  <c r="E4524" i="38"/>
  <c r="E4536" i="38"/>
  <c r="E4548" i="38"/>
  <c r="E4560" i="38"/>
  <c r="E4572" i="38"/>
  <c r="E4584" i="38"/>
  <c r="E4596" i="38"/>
  <c r="E4608" i="38"/>
  <c r="E4620" i="38"/>
  <c r="E4632" i="38"/>
  <c r="E4644" i="38"/>
  <c r="E4656" i="38"/>
  <c r="E4668" i="38"/>
  <c r="E4680" i="38"/>
  <c r="E4692" i="38"/>
  <c r="E4704" i="38"/>
  <c r="E4716" i="38"/>
  <c r="E4728" i="38"/>
  <c r="E4740" i="38"/>
  <c r="E4752" i="38"/>
  <c r="E4764" i="38"/>
  <c r="E4776" i="38"/>
  <c r="E4788" i="38"/>
  <c r="E4800" i="38"/>
  <c r="E4812" i="38"/>
  <c r="E4824" i="38"/>
  <c r="E4836" i="38"/>
  <c r="E4848" i="38"/>
  <c r="E4860" i="38"/>
  <c r="E4872" i="38"/>
  <c r="E4884" i="38"/>
  <c r="E4896" i="38"/>
  <c r="E4908" i="38"/>
  <c r="E4920" i="38"/>
  <c r="E4932" i="38"/>
  <c r="E4944" i="38"/>
  <c r="E4956" i="38"/>
  <c r="E4968" i="38"/>
  <c r="E4980" i="38"/>
  <c r="E4992" i="38"/>
  <c r="E5004" i="38"/>
  <c r="E5016" i="38"/>
  <c r="E5028" i="38"/>
  <c r="E5040" i="38"/>
  <c r="E5052" i="38"/>
  <c r="E5064" i="38"/>
  <c r="E5076" i="38"/>
  <c r="E5088" i="38"/>
  <c r="E5100" i="38"/>
  <c r="E5112" i="38"/>
  <c r="E5124" i="38"/>
  <c r="E5136" i="38"/>
  <c r="E5148" i="38"/>
  <c r="E5160" i="38"/>
  <c r="E5172" i="38"/>
  <c r="E5184" i="38"/>
  <c r="E5196" i="38"/>
  <c r="E639" i="38"/>
  <c r="E1095" i="38"/>
  <c r="E1431" i="38"/>
  <c r="E1618" i="38"/>
  <c r="E1754" i="38"/>
  <c r="E1897" i="38"/>
  <c r="E2026" i="38"/>
  <c r="E2147" i="38"/>
  <c r="E2234" i="38"/>
  <c r="E2316" i="38"/>
  <c r="E2392" i="38"/>
  <c r="E2444" i="38"/>
  <c r="E2503" i="38"/>
  <c r="E2562" i="38"/>
  <c r="E2621" i="38"/>
  <c r="E2680" i="38"/>
  <c r="E2732" i="38"/>
  <c r="E2791" i="38"/>
  <c r="E2849" i="38"/>
  <c r="E2897" i="38"/>
  <c r="E2945" i="38"/>
  <c r="E2994" i="38"/>
  <c r="E3044" i="38"/>
  <c r="E3090" i="38"/>
  <c r="E3140" i="38"/>
  <c r="E3196" i="38"/>
  <c r="E3244" i="38"/>
  <c r="E3292" i="38"/>
  <c r="E3341" i="38"/>
  <c r="E3391" i="38"/>
  <c r="E3437" i="38"/>
  <c r="E3487" i="38"/>
  <c r="E3536" i="38"/>
  <c r="E3583" i="38"/>
  <c r="E3618" i="38"/>
  <c r="E3645" i="38"/>
  <c r="E3672" i="38"/>
  <c r="E3701" i="38"/>
  <c r="E3726" i="38"/>
  <c r="E3753" i="38"/>
  <c r="E3780" i="38"/>
  <c r="E3805" i="38"/>
  <c r="E3822" i="38"/>
  <c r="E3841" i="38"/>
  <c r="E3858" i="38"/>
  <c r="E3877" i="38"/>
  <c r="E3894" i="38"/>
  <c r="E3913" i="38"/>
  <c r="E3929" i="38"/>
  <c r="E3943" i="38"/>
  <c r="E3958" i="38"/>
  <c r="E3973" i="38"/>
  <c r="E3987" i="38"/>
  <c r="E4001" i="38"/>
  <c r="E4015" i="38"/>
  <c r="E4030" i="38"/>
  <c r="E4045" i="38"/>
  <c r="E4059" i="38"/>
  <c r="E4073" i="38"/>
  <c r="E4087" i="38"/>
  <c r="E4102" i="38"/>
  <c r="E4117" i="38"/>
  <c r="E4131" i="38"/>
  <c r="E4145" i="38"/>
  <c r="E4157" i="38"/>
  <c r="E4169" i="38"/>
  <c r="E4181" i="38"/>
  <c r="E4193" i="38"/>
  <c r="E4205" i="38"/>
  <c r="E4217" i="38"/>
  <c r="E4229" i="38"/>
  <c r="E4241" i="38"/>
  <c r="E4253" i="38"/>
  <c r="E4265" i="38"/>
  <c r="E4277" i="38"/>
  <c r="E4289" i="38"/>
  <c r="E4301" i="38"/>
  <c r="E4313" i="38"/>
  <c r="E4325" i="38"/>
  <c r="E4337" i="38"/>
  <c r="E4349" i="38"/>
  <c r="E4361" i="38"/>
  <c r="E4373" i="38"/>
  <c r="E4385" i="38"/>
  <c r="E4397" i="38"/>
  <c r="E4409" i="38"/>
  <c r="E4421" i="38"/>
  <c r="E4433" i="38"/>
  <c r="E4445" i="38"/>
  <c r="E4457" i="38"/>
  <c r="E4469" i="38"/>
  <c r="E4481" i="38"/>
  <c r="E4493" i="38"/>
  <c r="E4505" i="38"/>
  <c r="E4517" i="38"/>
  <c r="E4529" i="38"/>
  <c r="E4541" i="38"/>
  <c r="E4553" i="38"/>
  <c r="E4565" i="38"/>
  <c r="E4577" i="38"/>
  <c r="E4589" i="38"/>
  <c r="E4601" i="38"/>
  <c r="E4613" i="38"/>
  <c r="E4625" i="38"/>
  <c r="E4637" i="38"/>
  <c r="E4649" i="38"/>
  <c r="E4661" i="38"/>
  <c r="E4673" i="38"/>
  <c r="E4685" i="38"/>
  <c r="E4697" i="38"/>
  <c r="E4709" i="38"/>
  <c r="E4721" i="38"/>
  <c r="E4733" i="38"/>
  <c r="E4745" i="38"/>
  <c r="E4757" i="38"/>
  <c r="E4769" i="38"/>
  <c r="E4781" i="38"/>
  <c r="E4793" i="38"/>
  <c r="E4805" i="38"/>
  <c r="E4817" i="38"/>
  <c r="E4829" i="38"/>
  <c r="E4841" i="38"/>
  <c r="E4853" i="38"/>
  <c r="E4865" i="38"/>
  <c r="E4877" i="38"/>
  <c r="E4889" i="38"/>
  <c r="E4901" i="38"/>
  <c r="E4913" i="38"/>
  <c r="E4925" i="38"/>
  <c r="E4937" i="38"/>
  <c r="E4949" i="38"/>
  <c r="E4961" i="38"/>
  <c r="E4973" i="38"/>
  <c r="E4985" i="38"/>
  <c r="E4997" i="38"/>
  <c r="E5009" i="38"/>
  <c r="E5021" i="38"/>
  <c r="E5033" i="38"/>
  <c r="E5045" i="38"/>
  <c r="E5057" i="38"/>
  <c r="E5069" i="38"/>
  <c r="E5081" i="38"/>
  <c r="E5093" i="38"/>
  <c r="E5105" i="38"/>
  <c r="E5117" i="38"/>
  <c r="E5129" i="38"/>
  <c r="E5141" i="38"/>
  <c r="E5153" i="38"/>
  <c r="E5165" i="38"/>
  <c r="E5177" i="38"/>
  <c r="E5189" i="38"/>
  <c r="E407" i="38"/>
  <c r="E1299" i="38"/>
  <c r="E1703" i="38"/>
  <c r="E1982" i="38"/>
  <c r="E2199" i="38"/>
  <c r="E2364" i="38"/>
  <c r="E2480" i="38"/>
  <c r="E2598" i="38"/>
  <c r="E2716" i="38"/>
  <c r="E2827" i="38"/>
  <c r="E2933" i="38"/>
  <c r="E3029" i="38"/>
  <c r="E3126" i="38"/>
  <c r="E3223" i="38"/>
  <c r="E3319" i="38"/>
  <c r="E3425" i="38"/>
  <c r="E3521" i="38"/>
  <c r="E3609" i="38"/>
  <c r="E3665" i="38"/>
  <c r="E3717" i="38"/>
  <c r="E3773" i="38"/>
  <c r="E3817" i="38"/>
  <c r="E3853" i="38"/>
  <c r="E3889" i="38"/>
  <c r="E3925" i="38"/>
  <c r="E3953" i="38"/>
  <c r="E3982" i="38"/>
  <c r="E4011" i="38"/>
  <c r="E4039" i="38"/>
  <c r="E4069" i="38"/>
  <c r="E4097" i="38"/>
  <c r="E4126" i="38"/>
  <c r="E4153" i="38"/>
  <c r="E4177" i="38"/>
  <c r="E4201" i="38"/>
  <c r="E4225" i="38"/>
  <c r="E4249" i="38"/>
  <c r="E4273" i="38"/>
  <c r="E4297" i="38"/>
  <c r="E4321" i="38"/>
  <c r="E4339" i="38"/>
  <c r="E4360" i="38"/>
  <c r="E4382" i="38"/>
  <c r="E4402" i="38"/>
  <c r="E4422" i="38"/>
  <c r="E4443" i="38"/>
  <c r="E4465" i="38"/>
  <c r="E4483" i="38"/>
  <c r="E4504" i="38"/>
  <c r="E4526" i="38"/>
  <c r="E4546" i="38"/>
  <c r="E4566" i="38"/>
  <c r="E4587" i="38"/>
  <c r="E4609" i="38"/>
  <c r="E4627" i="38"/>
  <c r="E4648" i="38"/>
  <c r="E4670" i="38"/>
  <c r="E4690" i="38"/>
  <c r="E4710" i="38"/>
  <c r="E4731" i="38"/>
  <c r="E4753" i="38"/>
  <c r="E4771" i="38"/>
  <c r="E4792" i="38"/>
  <c r="E4814" i="38"/>
  <c r="E4834" i="38"/>
  <c r="E4854" i="38"/>
  <c r="E4875" i="38"/>
  <c r="E4897" i="38"/>
  <c r="E4915" i="38"/>
  <c r="E4936" i="38"/>
  <c r="E4958" i="38"/>
  <c r="E4978" i="38"/>
  <c r="E4998" i="38"/>
  <c r="E5019" i="38"/>
  <c r="E5041" i="38"/>
  <c r="E5059" i="38"/>
  <c r="E5080" i="38"/>
  <c r="E5102" i="38"/>
  <c r="E5122" i="38"/>
  <c r="E5142" i="38"/>
  <c r="E5163" i="38"/>
  <c r="E5185" i="38"/>
  <c r="E408" i="38"/>
  <c r="E1350" i="38"/>
  <c r="E1704" i="38"/>
  <c r="E1990" i="38"/>
  <c r="E2203" i="38"/>
  <c r="E2365" i="38"/>
  <c r="E2488" i="38"/>
  <c r="E2599" i="38"/>
  <c r="E2717" i="38"/>
  <c r="E2828" i="38"/>
  <c r="E2934" i="38"/>
  <c r="E3030" i="38"/>
  <c r="E3136" i="38"/>
  <c r="E3232" i="38"/>
  <c r="E3329" i="38"/>
  <c r="E3426" i="38"/>
  <c r="E3522" i="38"/>
  <c r="E3612" i="38"/>
  <c r="E3666" i="38"/>
  <c r="E3720" i="38"/>
  <c r="E3774" i="38"/>
  <c r="E3818" i="38"/>
  <c r="E3854" i="38"/>
  <c r="E3890" i="38"/>
  <c r="E3926" i="38"/>
  <c r="E3954" i="38"/>
  <c r="E3983" i="38"/>
  <c r="E4012" i="38"/>
  <c r="E4040" i="38"/>
  <c r="E4070" i="38"/>
  <c r="E4098" i="38"/>
  <c r="E4127" i="38"/>
  <c r="E4154" i="38"/>
  <c r="E4178" i="38"/>
  <c r="E4202" i="38"/>
  <c r="E4226" i="38"/>
  <c r="E4250" i="38"/>
  <c r="E4274" i="38"/>
  <c r="E4298" i="38"/>
  <c r="E4322" i="38"/>
  <c r="E4342" i="38"/>
  <c r="E4362" i="38"/>
  <c r="E4383" i="38"/>
  <c r="E4405" i="38"/>
  <c r="E4423" i="38"/>
  <c r="E4444" i="38"/>
  <c r="E4466" i="38"/>
  <c r="E4486" i="38"/>
  <c r="E4506" i="38"/>
  <c r="E4527" i="38"/>
  <c r="E4549" i="38"/>
  <c r="E4567" i="38"/>
  <c r="E4588" i="38"/>
  <c r="E4610" i="38"/>
  <c r="E4630" i="38"/>
  <c r="E4650" i="38"/>
  <c r="E4671" i="38"/>
  <c r="E4693" i="38"/>
  <c r="E4711" i="38"/>
  <c r="E4732" i="38"/>
  <c r="E4754" i="38"/>
  <c r="E4774" i="38"/>
  <c r="E4794" i="38"/>
  <c r="E4815" i="38"/>
  <c r="E4837" i="38"/>
  <c r="E4855" i="38"/>
  <c r="E4876" i="38"/>
  <c r="E4898" i="38"/>
  <c r="E4918" i="38"/>
  <c r="E4938" i="38"/>
  <c r="E4959" i="38"/>
  <c r="E4981" i="38"/>
  <c r="E4999" i="38"/>
  <c r="E5020" i="38"/>
  <c r="E5042" i="38"/>
  <c r="E5062" i="38"/>
  <c r="E5082" i="38"/>
  <c r="E5103" i="38"/>
  <c r="E5125" i="38"/>
  <c r="E5143" i="38"/>
  <c r="E5164" i="38"/>
  <c r="E5186" i="38"/>
  <c r="E552" i="38"/>
  <c r="E1411" i="38"/>
  <c r="E1738" i="38"/>
  <c r="E2017" i="38"/>
  <c r="E2232" i="38"/>
  <c r="E2383" i="38"/>
  <c r="E2501" i="38"/>
  <c r="E2612" i="38"/>
  <c r="E2730" i="38"/>
  <c r="E2838" i="38"/>
  <c r="E2935" i="38"/>
  <c r="E3031" i="38"/>
  <c r="E3137" i="38"/>
  <c r="E3233" i="38"/>
  <c r="E3332" i="38"/>
  <c r="E3428" i="38"/>
  <c r="E3532" i="38"/>
  <c r="E3613" i="38"/>
  <c r="E3667" i="38"/>
  <c r="E3721" i="38"/>
  <c r="E3775" i="38"/>
  <c r="E3819" i="38"/>
  <c r="E3855" i="38"/>
  <c r="E3891" i="38"/>
  <c r="E3927" i="38"/>
  <c r="E3955" i="38"/>
  <c r="E3985" i="38"/>
  <c r="E4013" i="38"/>
  <c r="E4042" i="38"/>
  <c r="E4071" i="38"/>
  <c r="E4099" i="38"/>
  <c r="E4129" i="38"/>
  <c r="E4155" i="38"/>
  <c r="E4179" i="38"/>
  <c r="E4203" i="38"/>
  <c r="E4227" i="38"/>
  <c r="E553" i="38"/>
  <c r="E1430" i="38"/>
  <c r="E1753" i="38"/>
  <c r="E2018" i="38"/>
  <c r="E2233" i="38"/>
  <c r="E2384" i="38"/>
  <c r="E2502" i="38"/>
  <c r="E2620" i="38"/>
  <c r="E2731" i="38"/>
  <c r="E2848" i="38"/>
  <c r="E2944" i="38"/>
  <c r="E3041" i="38"/>
  <c r="E3138" i="38"/>
  <c r="E3234" i="38"/>
  <c r="E3340" i="38"/>
  <c r="E3436" i="38"/>
  <c r="E3535" i="38"/>
  <c r="E3617" i="38"/>
  <c r="E3669" i="38"/>
  <c r="E3725" i="38"/>
  <c r="E3777" i="38"/>
  <c r="E3821" i="38"/>
  <c r="E3857" i="38"/>
  <c r="E3893" i="38"/>
  <c r="E3928" i="38"/>
  <c r="E3956" i="38"/>
  <c r="E3986" i="38"/>
  <c r="E4014" i="38"/>
  <c r="E4043" i="38"/>
  <c r="E4072" i="38"/>
  <c r="E4100" i="38"/>
  <c r="E4130" i="38"/>
  <c r="E4156" i="38"/>
  <c r="E4180" i="38"/>
  <c r="E4204" i="38"/>
  <c r="E4228" i="38"/>
  <c r="E4252" i="38"/>
  <c r="E4276" i="38"/>
  <c r="E4300" i="38"/>
  <c r="E4324" i="38"/>
  <c r="E4346" i="38"/>
  <c r="E4366" i="38"/>
  <c r="E4386" i="38"/>
  <c r="E4407" i="38"/>
  <c r="E4429" i="38"/>
  <c r="E4447" i="38"/>
  <c r="E4468" i="38"/>
  <c r="E4490" i="38"/>
  <c r="E4510" i="38"/>
  <c r="E4530" i="38"/>
  <c r="E4551" i="38"/>
  <c r="E4573" i="38"/>
  <c r="E4591" i="38"/>
  <c r="E4612" i="38"/>
  <c r="E4634" i="38"/>
  <c r="E4654" i="38"/>
  <c r="E4674" i="38"/>
  <c r="E4695" i="38"/>
  <c r="E4717" i="38"/>
  <c r="E4735" i="38"/>
  <c r="E4756" i="38"/>
  <c r="E4778" i="38"/>
  <c r="E4798" i="38"/>
  <c r="E4818" i="38"/>
  <c r="E4839" i="38"/>
  <c r="E4861" i="38"/>
  <c r="E4879" i="38"/>
  <c r="E4900" i="38"/>
  <c r="E4922" i="38"/>
  <c r="E4942" i="38"/>
  <c r="E4962" i="38"/>
  <c r="E4983" i="38"/>
  <c r="E5005" i="38"/>
  <c r="E5023" i="38"/>
  <c r="E5044" i="38"/>
  <c r="E5066" i="38"/>
  <c r="E5086" i="38"/>
  <c r="E5106" i="38"/>
  <c r="E5127" i="38"/>
  <c r="E5149" i="38"/>
  <c r="E5167" i="38"/>
  <c r="E5188" i="38"/>
  <c r="E656" i="38"/>
  <c r="E1475" i="38"/>
  <c r="E1763" i="38"/>
  <c r="E2042" i="38"/>
  <c r="E2239" i="38"/>
  <c r="E2394" i="38"/>
  <c r="E2512" i="38"/>
  <c r="E2623" i="38"/>
  <c r="E2741" i="38"/>
  <c r="E2850" i="38"/>
  <c r="E2946" i="38"/>
  <c r="E3052" i="38"/>
  <c r="E3148" i="38"/>
  <c r="E3247" i="38"/>
  <c r="E3343" i="38"/>
  <c r="E3440" i="38"/>
  <c r="E3544" i="38"/>
  <c r="E3619" i="38"/>
  <c r="E3673" i="38"/>
  <c r="E3727" i="38"/>
  <c r="E3781" i="38"/>
  <c r="E3823" i="38"/>
  <c r="E3859" i="38"/>
  <c r="E3895" i="38"/>
  <c r="E3930" i="38"/>
  <c r="E3959" i="38"/>
  <c r="E3988" i="38"/>
  <c r="E4016" i="38"/>
  <c r="E4046" i="38"/>
  <c r="E4074" i="38"/>
  <c r="E4103" i="38"/>
  <c r="E4132" i="38"/>
  <c r="E4158" i="38"/>
  <c r="E4182" i="38"/>
  <c r="E4206" i="38"/>
  <c r="E4230" i="38"/>
  <c r="E4254" i="38"/>
  <c r="E4278" i="38"/>
  <c r="E4302" i="38"/>
  <c r="E4326" i="38"/>
  <c r="E4347" i="38"/>
  <c r="E4369" i="38"/>
  <c r="E4387" i="38"/>
  <c r="E4408" i="38"/>
  <c r="E4430" i="38"/>
  <c r="E4450" i="38"/>
  <c r="E4470" i="38"/>
  <c r="E4491" i="38"/>
  <c r="E4513" i="38"/>
  <c r="E4531" i="38"/>
  <c r="E4552" i="38"/>
  <c r="E4574" i="38"/>
  <c r="E4594" i="38"/>
  <c r="E4614" i="38"/>
  <c r="E4635" i="38"/>
  <c r="E4657" i="38"/>
  <c r="E4675" i="38"/>
  <c r="E4696" i="38"/>
  <c r="E4718" i="38"/>
  <c r="E4738" i="38"/>
  <c r="E4758" i="38"/>
  <c r="E4779" i="38"/>
  <c r="E4801" i="38"/>
  <c r="E4819" i="38"/>
  <c r="E4840" i="38"/>
  <c r="E4862" i="38"/>
  <c r="E4882" i="38"/>
  <c r="E4902" i="38"/>
  <c r="E4923" i="38"/>
  <c r="E4945" i="38"/>
  <c r="E4963" i="38"/>
  <c r="E4984" i="38"/>
  <c r="E5006" i="38"/>
  <c r="E5026" i="38"/>
  <c r="E5046" i="38"/>
  <c r="E5067" i="38"/>
  <c r="E5089" i="38"/>
  <c r="E5107" i="38"/>
  <c r="E5128" i="38"/>
  <c r="E5150" i="38"/>
  <c r="E5170" i="38"/>
  <c r="E5190" i="38"/>
  <c r="E1094" i="38"/>
  <c r="E1610" i="38"/>
  <c r="E1882" i="38"/>
  <c r="E2146" i="38"/>
  <c r="E2315" i="38"/>
  <c r="E2443" i="38"/>
  <c r="E2561" i="38"/>
  <c r="E2672" i="38"/>
  <c r="E2790" i="38"/>
  <c r="E2887" i="38"/>
  <c r="E2993" i="38"/>
  <c r="E3089" i="38"/>
  <c r="E3188" i="38"/>
  <c r="E3284" i="38"/>
  <c r="E3388" i="38"/>
  <c r="E3485" i="38"/>
  <c r="E3580" i="38"/>
  <c r="E3642" i="38"/>
  <c r="E3696" i="38"/>
  <c r="E3750" i="38"/>
  <c r="E3802" i="38"/>
  <c r="E3838" i="38"/>
  <c r="E3874" i="38"/>
  <c r="E3910" i="38"/>
  <c r="E3942" i="38"/>
  <c r="E3971" i="38"/>
  <c r="E4000" i="38"/>
  <c r="E4028" i="38"/>
  <c r="E4058" i="38"/>
  <c r="E4086" i="38"/>
  <c r="E4115" i="38"/>
  <c r="E4144" i="38"/>
  <c r="E4168" i="38"/>
  <c r="E4192" i="38"/>
  <c r="E4216" i="38"/>
  <c r="E4240" i="38"/>
  <c r="E4264" i="38"/>
  <c r="E4288" i="38"/>
  <c r="E4312" i="38"/>
  <c r="E4335" i="38"/>
  <c r="E4357" i="38"/>
  <c r="E4375" i="38"/>
  <c r="E4396" i="38"/>
  <c r="E4418" i="38"/>
  <c r="E4438" i="38"/>
  <c r="E4458" i="38"/>
  <c r="E4479" i="38"/>
  <c r="E4501" i="38"/>
  <c r="E4519" i="38"/>
  <c r="E4540" i="38"/>
  <c r="E4562" i="38"/>
  <c r="E4582" i="38"/>
  <c r="E4602" i="38"/>
  <c r="E4623" i="38"/>
  <c r="E4645" i="38"/>
  <c r="E4663" i="38"/>
  <c r="E4684" i="38"/>
  <c r="E4706" i="38"/>
  <c r="E4726" i="38"/>
  <c r="E4746" i="38"/>
  <c r="E4767" i="38"/>
  <c r="E4789" i="38"/>
  <c r="E4807" i="38"/>
  <c r="E4828" i="38"/>
  <c r="E4850" i="38"/>
  <c r="E4870" i="38"/>
  <c r="E4890" i="38"/>
  <c r="E4911" i="38"/>
  <c r="E4933" i="38"/>
  <c r="E4951" i="38"/>
  <c r="E4972" i="38"/>
  <c r="E4994" i="38"/>
  <c r="E5014" i="38"/>
  <c r="E5034" i="38"/>
  <c r="E5055" i="38"/>
  <c r="E5077" i="38"/>
  <c r="E5095" i="38"/>
  <c r="E5116" i="38"/>
  <c r="E5138" i="38"/>
  <c r="E5158" i="38"/>
  <c r="E5178" i="38"/>
  <c r="E658" i="38"/>
  <c r="E1764" i="38"/>
  <c r="E2251" i="38"/>
  <c r="E2513" i="38"/>
  <c r="E2742" i="38"/>
  <c r="E2956" i="38"/>
  <c r="E3149" i="38"/>
  <c r="E3344" i="38"/>
  <c r="E3546" i="38"/>
  <c r="E3676" i="38"/>
  <c r="E3784" i="38"/>
  <c r="E3860" i="38"/>
  <c r="E3931" i="38"/>
  <c r="E3989" i="38"/>
  <c r="E4047" i="38"/>
  <c r="E4105" i="38"/>
  <c r="E4159" i="38"/>
  <c r="E4207" i="38"/>
  <c r="E4251" i="38"/>
  <c r="E4290" i="38"/>
  <c r="E4333" i="38"/>
  <c r="E4370" i="38"/>
  <c r="E4399" i="38"/>
  <c r="E4435" i="38"/>
  <c r="E4474" i="38"/>
  <c r="E4507" i="38"/>
  <c r="E4542" i="38"/>
  <c r="E4578" i="38"/>
  <c r="E4615" i="38"/>
  <c r="E4647" i="38"/>
  <c r="E4683" i="38"/>
  <c r="E4720" i="38"/>
  <c r="E4755" i="38"/>
  <c r="E4790" i="38"/>
  <c r="E4826" i="38"/>
  <c r="E4863" i="38"/>
  <c r="E4894" i="38"/>
  <c r="E4930" i="38"/>
  <c r="E4969" i="38"/>
  <c r="E5002" i="38"/>
  <c r="E5035" i="38"/>
  <c r="E5071" i="38"/>
  <c r="E5110" i="38"/>
  <c r="E5140" i="38"/>
  <c r="E5176" i="38"/>
  <c r="E992" i="38"/>
  <c r="E1846" i="38"/>
  <c r="E2286" i="38"/>
  <c r="E2539" i="38"/>
  <c r="E2768" i="38"/>
  <c r="E2972" i="38"/>
  <c r="E3174" i="38"/>
  <c r="E3376" i="38"/>
  <c r="E3570" i="38"/>
  <c r="E3690" i="38"/>
  <c r="E3798" i="38"/>
  <c r="E3870" i="38"/>
  <c r="E3939" i="38"/>
  <c r="E3997" i="38"/>
  <c r="E4054" i="38"/>
  <c r="E4111" i="38"/>
  <c r="E4165" i="38"/>
  <c r="E4213" i="38"/>
  <c r="E4255" i="38"/>
  <c r="E4291" i="38"/>
  <c r="E4334" i="38"/>
  <c r="E4371" i="38"/>
  <c r="E4406" i="38"/>
  <c r="E4441" i="38"/>
  <c r="E4477" i="38"/>
  <c r="E4514" i="38"/>
  <c r="E4543" i="38"/>
  <c r="E4579" i="38"/>
  <c r="E4618" i="38"/>
  <c r="E4651" i="38"/>
  <c r="E4686" i="38"/>
  <c r="E4722" i="38"/>
  <c r="E4759" i="38"/>
  <c r="E4791" i="38"/>
  <c r="E4827" i="38"/>
  <c r="E4864" i="38"/>
  <c r="E4899" i="38"/>
  <c r="E4934" i="38"/>
  <c r="E4970" i="38"/>
  <c r="E5007" i="38"/>
  <c r="E5038" i="38"/>
  <c r="E5074" i="38"/>
  <c r="E5113" i="38"/>
  <c r="E5146" i="38"/>
  <c r="E5179" i="38"/>
  <c r="E3" i="38"/>
  <c r="E1004" i="38"/>
  <c r="E1847" i="38"/>
  <c r="E2287" i="38"/>
  <c r="E2540" i="38"/>
  <c r="E2776" i="38"/>
  <c r="E2982" i="38"/>
  <c r="E3175" i="38"/>
  <c r="E3377" i="38"/>
  <c r="E3572" i="38"/>
  <c r="E3691" i="38"/>
  <c r="E3799" i="38"/>
  <c r="E3871" i="38"/>
  <c r="E3940" i="38"/>
  <c r="E3998" i="38"/>
  <c r="E4055" i="38"/>
  <c r="E4112" i="38"/>
  <c r="E4166" i="38"/>
  <c r="E4214" i="38"/>
  <c r="E4261" i="38"/>
  <c r="E4299" i="38"/>
  <c r="E4336" i="38"/>
  <c r="E4372" i="38"/>
  <c r="E4410" i="38"/>
  <c r="E4442" i="38"/>
  <c r="E4478" i="38"/>
  <c r="E4515" i="38"/>
  <c r="E4550" i="38"/>
  <c r="E4585" i="38"/>
  <c r="E4621" i="38"/>
  <c r="E4658" i="38"/>
  <c r="E4687" i="38"/>
  <c r="E4723" i="38"/>
  <c r="E4762" i="38"/>
  <c r="E4795" i="38"/>
  <c r="E4830" i="38"/>
  <c r="E4866" i="38"/>
  <c r="E4903" i="38"/>
  <c r="E4935" i="38"/>
  <c r="E4971" i="38"/>
  <c r="E5008" i="38"/>
  <c r="E5043" i="38"/>
  <c r="E5078" i="38"/>
  <c r="E5114" i="38"/>
  <c r="E5151" i="38"/>
  <c r="E5182" i="38"/>
  <c r="E1087" i="38"/>
  <c r="E1874" i="38"/>
  <c r="E2304" i="38"/>
  <c r="E2560" i="38"/>
  <c r="E2789" i="38"/>
  <c r="E2992" i="38"/>
  <c r="E3185" i="38"/>
  <c r="E3378" i="38"/>
  <c r="E3576" i="38"/>
  <c r="E3692" i="38"/>
  <c r="E3800" i="38"/>
  <c r="E3872" i="38"/>
  <c r="E3941" i="38"/>
  <c r="E3999" i="38"/>
  <c r="E4057" i="38"/>
  <c r="E4114" i="38"/>
  <c r="E4167" i="38"/>
  <c r="E4215" i="38"/>
  <c r="E4262" i="38"/>
  <c r="E4303" i="38"/>
  <c r="E4338" i="38"/>
  <c r="E4374" i="38"/>
  <c r="E4411" i="38"/>
  <c r="E4446" i="38"/>
  <c r="E4480" i="38"/>
  <c r="E4516" i="38"/>
  <c r="E4554" i="38"/>
  <c r="E4586" i="38"/>
  <c r="E4622" i="38"/>
  <c r="E4659" i="38"/>
  <c r="E4694" i="38"/>
  <c r="E4729" i="38"/>
  <c r="E4765" i="38"/>
  <c r="E4802" i="38"/>
  <c r="E4831" i="38"/>
  <c r="E4867" i="38"/>
  <c r="E4906" i="38"/>
  <c r="E4939" i="38"/>
  <c r="E4974" i="38"/>
  <c r="E5010" i="38"/>
  <c r="E5047" i="38"/>
  <c r="E5079" i="38"/>
  <c r="E5115" i="38"/>
  <c r="E5152" i="38"/>
  <c r="E5187" i="38"/>
  <c r="E1147" i="38"/>
  <c r="E1906" i="38"/>
  <c r="E2318" i="38"/>
  <c r="E2564" i="38"/>
  <c r="E2800" i="38"/>
  <c r="E2996" i="38"/>
  <c r="E3197" i="38"/>
  <c r="E3392" i="38"/>
  <c r="E3592" i="38"/>
  <c r="E3702" i="38"/>
  <c r="E3806" i="38"/>
  <c r="E3878" i="38"/>
  <c r="E3944" i="38"/>
  <c r="E4002" i="38"/>
  <c r="E4060" i="38"/>
  <c r="E4118" i="38"/>
  <c r="E4170" i="38"/>
  <c r="E4218" i="38"/>
  <c r="E4263" i="38"/>
  <c r="E4309" i="38"/>
  <c r="E4345" i="38"/>
  <c r="E4378" i="38"/>
  <c r="E4414" i="38"/>
  <c r="E4453" i="38"/>
  <c r="E4482" i="38"/>
  <c r="E4518" i="38"/>
  <c r="E4555" i="38"/>
  <c r="E4590" i="38"/>
  <c r="E4624" i="38"/>
  <c r="E4660" i="38"/>
  <c r="E4698" i="38"/>
  <c r="E4730" i="38"/>
  <c r="E4766" i="38"/>
  <c r="E4803" i="38"/>
  <c r="E4838" i="38"/>
  <c r="E4873" i="38"/>
  <c r="E4909" i="38"/>
  <c r="E4946" i="38"/>
  <c r="E4975" i="38"/>
  <c r="E5011" i="38"/>
  <c r="E5050" i="38"/>
  <c r="E5083" i="38"/>
  <c r="E5118" i="38"/>
  <c r="E5154" i="38"/>
  <c r="E5191" i="38"/>
  <c r="E1478" i="38"/>
  <c r="E3053" i="38"/>
  <c r="E3248" i="38"/>
  <c r="E3450" i="38"/>
  <c r="E3620" i="38"/>
  <c r="E3728" i="38"/>
  <c r="E3824" i="38"/>
  <c r="E3896" i="38"/>
  <c r="E3961" i="38"/>
  <c r="E4018" i="38"/>
  <c r="E4075" i="38"/>
  <c r="E4133" i="38"/>
  <c r="E4183" i="38"/>
  <c r="E4231" i="38"/>
  <c r="E4267" i="38"/>
  <c r="E4311" i="38"/>
  <c r="E4350" i="38"/>
  <c r="E4384" i="38"/>
  <c r="E4419" i="38"/>
  <c r="E4455" i="38"/>
  <c r="E4492" i="38"/>
  <c r="E4525" i="38"/>
  <c r="E4561" i="38"/>
  <c r="E4598" i="38"/>
  <c r="E1154" i="38"/>
  <c r="E1907" i="38"/>
  <c r="E2319" i="38"/>
  <c r="E2572" i="38"/>
  <c r="E2801" i="38"/>
  <c r="E3004" i="38"/>
  <c r="E3199" i="38"/>
  <c r="E3400" i="38"/>
  <c r="E3593" i="38"/>
  <c r="E3703" i="38"/>
  <c r="E3807" i="38"/>
  <c r="E3879" i="38"/>
  <c r="E3946" i="38"/>
  <c r="E4003" i="38"/>
  <c r="E4061" i="38"/>
  <c r="E4119" i="38"/>
  <c r="E4171" i="38"/>
  <c r="E4219" i="38"/>
  <c r="E4266" i="38"/>
  <c r="E4310" i="38"/>
  <c r="E4348" i="38"/>
  <c r="E4381" i="38"/>
  <c r="E4417" i="38"/>
  <c r="E4454" i="38"/>
  <c r="E4489" i="38"/>
  <c r="E4522" i="38"/>
  <c r="E4558" i="38"/>
  <c r="E4597" i="38"/>
  <c r="E4626" i="38"/>
  <c r="E4662" i="38"/>
  <c r="E4699" i="38"/>
  <c r="E4734" i="38"/>
  <c r="E4768" i="38"/>
  <c r="E4804" i="38"/>
  <c r="E4842" i="38"/>
  <c r="E4874" i="38"/>
  <c r="E4910" i="38"/>
  <c r="E4947" i="38"/>
  <c r="E4982" i="38"/>
  <c r="E5017" i="38"/>
  <c r="E5053" i="38"/>
  <c r="E5090" i="38"/>
  <c r="E5119" i="38"/>
  <c r="E5155" i="38"/>
  <c r="E5194" i="38"/>
  <c r="E1609" i="38"/>
  <c r="E2145" i="38"/>
  <c r="E2442" i="38"/>
  <c r="E2671" i="38"/>
  <c r="E2886" i="38"/>
  <c r="E3088" i="38"/>
  <c r="E3282" i="38"/>
  <c r="E3484" i="38"/>
  <c r="E3640" i="38"/>
  <c r="E3748" i="38"/>
  <c r="E3836" i="38"/>
  <c r="E3908" i="38"/>
  <c r="E3970" i="38"/>
  <c r="E4027" i="38"/>
  <c r="E4085" i="38"/>
  <c r="E4143" i="38"/>
  <c r="E4191" i="38"/>
  <c r="E4239" i="38"/>
  <c r="E4285" i="38"/>
  <c r="E4323" i="38"/>
  <c r="E4358" i="38"/>
  <c r="E4394" i="38"/>
  <c r="E4431" i="38"/>
  <c r="E4462" i="38"/>
  <c r="E4498" i="38"/>
  <c r="E4537" i="38"/>
  <c r="E4570" i="38"/>
  <c r="E4603" i="38"/>
  <c r="E4639" i="38"/>
  <c r="E4678" i="38"/>
  <c r="E4708" i="38"/>
  <c r="E4744" i="38"/>
  <c r="E4782" i="38"/>
  <c r="E4816" i="38"/>
  <c r="E4851" i="38"/>
  <c r="E4887" i="38"/>
  <c r="E4924" i="38"/>
  <c r="E4957" i="38"/>
  <c r="E4993" i="38"/>
  <c r="E5030" i="38"/>
  <c r="E5065" i="38"/>
  <c r="E5098" i="38"/>
  <c r="E5134" i="38"/>
  <c r="E5173" i="38"/>
  <c r="E1620" i="38"/>
  <c r="E2160" i="38"/>
  <c r="E2453" i="38"/>
  <c r="E2682" i="38"/>
  <c r="E2900" i="38"/>
  <c r="E3100" i="38"/>
  <c r="E3293" i="38"/>
  <c r="E3488" i="38"/>
  <c r="E3648" i="38"/>
  <c r="E3756" i="38"/>
  <c r="E3842" i="38"/>
  <c r="E3914" i="38"/>
  <c r="E3974" i="38"/>
  <c r="E4031" i="38"/>
  <c r="E4088" i="38"/>
  <c r="E4146" i="38"/>
  <c r="E4194" i="38"/>
  <c r="E4242" i="38"/>
  <c r="E4286" i="38"/>
  <c r="E4327" i="38"/>
  <c r="E4359" i="38"/>
  <c r="E4395" i="38"/>
  <c r="E4432" i="38"/>
  <c r="E4467" i="38"/>
  <c r="E4502" i="38"/>
  <c r="E4538" i="38"/>
  <c r="E4575" i="38"/>
  <c r="E1560" i="38"/>
  <c r="E2657" i="38"/>
  <c r="E3296" i="38"/>
  <c r="E3843" i="38"/>
  <c r="E4090" i="38"/>
  <c r="E4287" i="38"/>
  <c r="E4434" i="38"/>
  <c r="E4576" i="38"/>
  <c r="E4672" i="38"/>
  <c r="E4750" i="38"/>
  <c r="E4846" i="38"/>
  <c r="E4926" i="38"/>
  <c r="E5018" i="38"/>
  <c r="E5094" i="38"/>
  <c r="E5175" i="38"/>
  <c r="E4195" i="38"/>
  <c r="E3744" i="38"/>
  <c r="E4719" i="38"/>
  <c r="E5139" i="38"/>
  <c r="E4563" i="38"/>
  <c r="E4426" i="38"/>
  <c r="E1561" i="38"/>
  <c r="E2658" i="38"/>
  <c r="E3473" i="38"/>
  <c r="E3906" i="38"/>
  <c r="E4141" i="38"/>
  <c r="E4314" i="38"/>
  <c r="E4456" i="38"/>
  <c r="E4599" i="38"/>
  <c r="E4681" i="38"/>
  <c r="E4770" i="38"/>
  <c r="E4849" i="38"/>
  <c r="E4927" i="38"/>
  <c r="E5022" i="38"/>
  <c r="E5101" i="38"/>
  <c r="E4363" i="38"/>
  <c r="E4237" i="38"/>
  <c r="E4638" i="38"/>
  <c r="E4888" i="38"/>
  <c r="E3745" i="38"/>
  <c r="E4275" i="38"/>
  <c r="E4564" i="38"/>
  <c r="E1642" i="38"/>
  <c r="E2683" i="38"/>
  <c r="E3476" i="38"/>
  <c r="E3907" i="38"/>
  <c r="E4142" i="38"/>
  <c r="E4315" i="38"/>
  <c r="E4459" i="38"/>
  <c r="E4600" i="38"/>
  <c r="E4682" i="38"/>
  <c r="E4777" i="38"/>
  <c r="E4852" i="38"/>
  <c r="E4948" i="38"/>
  <c r="E5029" i="38"/>
  <c r="E5104" i="38"/>
  <c r="E3649" i="38"/>
  <c r="E4025" i="38"/>
  <c r="E4083" i="38"/>
  <c r="E3281" i="38"/>
  <c r="E2050" i="38"/>
  <c r="E2852" i="38"/>
  <c r="E3496" i="38"/>
  <c r="E3915" i="38"/>
  <c r="E4147" i="38"/>
  <c r="E4330" i="38"/>
  <c r="E4471" i="38"/>
  <c r="E4606" i="38"/>
  <c r="E4702" i="38"/>
  <c r="E4780" i="38"/>
  <c r="E4858" i="38"/>
  <c r="E4950" i="38"/>
  <c r="E5031" i="38"/>
  <c r="E5126" i="38"/>
  <c r="E2161" i="38"/>
  <c r="E4503" i="38"/>
  <c r="E4714" i="38"/>
  <c r="E4966" i="38"/>
  <c r="E5137" i="38"/>
  <c r="E3078" i="38"/>
  <c r="E5058" i="38"/>
  <c r="E3079" i="38"/>
  <c r="E4238" i="38"/>
  <c r="E4642" i="38"/>
  <c r="E4813" i="38"/>
  <c r="E4987" i="38"/>
  <c r="E5161" i="38"/>
  <c r="E2454" i="38"/>
  <c r="E4666" i="38"/>
  <c r="E4914" i="38"/>
  <c r="E5091" i="38"/>
  <c r="E4084" i="38"/>
  <c r="E4747" i="38"/>
  <c r="E4843" i="38"/>
  <c r="E4996" i="38"/>
  <c r="E5174" i="38"/>
  <c r="E2109" i="38"/>
  <c r="E2876" i="38"/>
  <c r="E3636" i="38"/>
  <c r="E3967" i="38"/>
  <c r="E4189" i="38"/>
  <c r="E4351" i="38"/>
  <c r="E4494" i="38"/>
  <c r="E4611" i="38"/>
  <c r="E4705" i="38"/>
  <c r="E4783" i="38"/>
  <c r="E4878" i="38"/>
  <c r="E4954" i="38"/>
  <c r="E5032" i="38"/>
  <c r="E5130" i="38"/>
  <c r="E2908" i="38"/>
  <c r="E4636" i="38"/>
  <c r="E4806" i="38"/>
  <c r="E4886" i="38"/>
  <c r="E5056" i="38"/>
  <c r="E2395" i="38"/>
  <c r="E4986" i="38"/>
  <c r="E2428" i="38"/>
  <c r="E4393" i="38"/>
  <c r="E4534" i="38"/>
  <c r="E4741" i="38"/>
  <c r="E4891" i="38"/>
  <c r="E5068" i="38"/>
  <c r="E3280" i="38"/>
  <c r="E4743" i="38"/>
  <c r="E4825" i="38"/>
  <c r="E4995" i="38"/>
  <c r="E5166" i="38"/>
  <c r="E3835" i="38"/>
  <c r="E4669" i="38"/>
  <c r="E4921" i="38"/>
  <c r="E5092" i="38"/>
  <c r="E2123" i="38"/>
  <c r="E2885" i="38"/>
  <c r="E3637" i="38"/>
  <c r="E3968" i="38"/>
  <c r="E4190" i="38"/>
  <c r="E4354" i="38"/>
  <c r="E4495" i="38"/>
  <c r="E4633" i="38"/>
  <c r="E4707" i="38"/>
  <c r="E4786" i="38"/>
  <c r="E4885" i="38"/>
  <c r="E4960" i="38"/>
  <c r="E5054" i="38"/>
  <c r="E5131" i="38"/>
  <c r="E3975" i="38"/>
  <c r="E4390" i="38"/>
  <c r="E4528" i="38"/>
  <c r="E4810" i="38"/>
  <c r="E4026" i="38"/>
  <c r="E4420" i="38"/>
  <c r="E4279" i="38"/>
  <c r="E2429" i="38"/>
  <c r="E3103" i="38"/>
  <c r="E3757" i="38"/>
  <c r="E4033" i="38"/>
  <c r="E4243" i="38"/>
  <c r="E4398" i="38"/>
  <c r="E4539" i="38"/>
  <c r="E4646" i="38"/>
  <c r="E4742" i="38"/>
  <c r="E4822" i="38"/>
  <c r="E4912" i="38"/>
  <c r="E4990" i="38"/>
  <c r="E5070" i="38"/>
  <c r="E5162" i="38"/>
  <c r="E3834" i="38"/>
  <c r="E2624" i="38"/>
  <c r="K11" i="38"/>
  <c r="N11" i="38" s="1"/>
  <c r="I11" i="38"/>
  <c r="M10" i="38"/>
  <c r="L10" i="38"/>
  <c r="K12" i="38" l="1"/>
  <c r="N12" i="38" s="1"/>
  <c r="I12" i="38"/>
  <c r="M11" i="38"/>
  <c r="L11" i="38"/>
  <c r="K13" i="38" l="1"/>
  <c r="N13" i="38" s="1"/>
  <c r="I13" i="38"/>
  <c r="L12" i="38"/>
  <c r="M12" i="38"/>
  <c r="K14" i="38" l="1"/>
  <c r="N14" i="38" s="1"/>
  <c r="I14" i="38"/>
  <c r="L13" i="38"/>
  <c r="M13" i="38"/>
  <c r="E5204" i="38" l="1"/>
  <c r="E5348" i="38"/>
  <c r="E5325" i="38"/>
  <c r="E5219" i="38"/>
  <c r="E5363" i="38"/>
  <c r="E5340" i="38"/>
  <c r="E5321" i="38"/>
  <c r="E5307" i="38"/>
  <c r="E5497" i="38"/>
  <c r="E5641" i="38"/>
  <c r="E5785" i="38"/>
  <c r="E5929" i="38"/>
  <c r="E6073" i="38"/>
  <c r="E6217" i="38"/>
  <c r="E6361" i="38"/>
  <c r="E5287" i="38"/>
  <c r="E5486" i="38"/>
  <c r="E5630" i="38"/>
  <c r="E5774" i="38"/>
  <c r="E5918" i="38"/>
  <c r="E6062" i="38"/>
  <c r="E6206" i="38"/>
  <c r="E6350" i="38"/>
  <c r="E5216" i="38"/>
  <c r="E5360" i="38"/>
  <c r="E5337" i="38"/>
  <c r="E5231" i="38"/>
  <c r="E5375" i="38"/>
  <c r="E5208" i="38"/>
  <c r="E5352" i="38"/>
  <c r="E5333" i="38"/>
  <c r="E5329" i="38"/>
  <c r="E5509" i="38"/>
  <c r="E5653" i="38"/>
  <c r="E5797" i="38"/>
  <c r="E5941" i="38"/>
  <c r="E6085" i="38"/>
  <c r="E6229" i="38"/>
  <c r="E6373" i="38"/>
  <c r="E5308" i="38"/>
  <c r="E5498" i="38"/>
  <c r="E5642" i="38"/>
  <c r="E5786" i="38"/>
  <c r="E5930" i="38"/>
  <c r="E6074" i="38"/>
  <c r="E6218" i="38"/>
  <c r="E6362" i="38"/>
  <c r="E5311" i="38"/>
  <c r="E5500" i="38"/>
  <c r="E5644" i="38"/>
  <c r="E5788" i="38"/>
  <c r="E5932" i="38"/>
  <c r="E6076" i="38"/>
  <c r="E6220" i="38"/>
  <c r="E5272" i="38"/>
  <c r="E5477" i="38"/>
  <c r="E5621" i="38"/>
  <c r="E5765" i="38"/>
  <c r="E5260" i="38"/>
  <c r="E5470" i="38"/>
  <c r="E5614" i="38"/>
  <c r="E5758" i="38"/>
  <c r="E5902" i="38"/>
  <c r="E5283" i="38"/>
  <c r="E5587" i="38"/>
  <c r="E5832" i="38"/>
  <c r="E6042" i="38"/>
  <c r="E6234" i="38"/>
  <c r="E6417" i="38"/>
  <c r="E5284" i="38"/>
  <c r="E5588" i="38"/>
  <c r="E5835" i="38"/>
  <c r="E6043" i="38"/>
  <c r="E6235" i="38"/>
  <c r="E6418" i="38"/>
  <c r="E5290" i="38"/>
  <c r="E5589" i="38"/>
  <c r="E5838" i="38"/>
  <c r="E6044" i="38"/>
  <c r="E6236" i="38"/>
  <c r="E6419" i="38"/>
  <c r="E5326" i="38"/>
  <c r="E5612" i="38"/>
  <c r="E5859" i="38"/>
  <c r="E6060" i="38"/>
  <c r="E6252" i="38"/>
  <c r="E6436" i="38"/>
  <c r="E5366" i="38"/>
  <c r="E5635" i="38"/>
  <c r="E5880" i="38"/>
  <c r="E6079" i="38"/>
  <c r="E6271" i="38"/>
  <c r="E6451" i="38"/>
  <c r="E5228" i="38"/>
  <c r="E5372" i="38"/>
  <c r="E5205" i="38"/>
  <c r="E5349" i="38"/>
  <c r="E5243" i="38"/>
  <c r="E5387" i="38"/>
  <c r="E5220" i="38"/>
  <c r="E5364" i="38"/>
  <c r="E5201" i="38"/>
  <c r="E5345" i="38"/>
  <c r="E5347" i="38"/>
  <c r="E5521" i="38"/>
  <c r="E5665" i="38"/>
  <c r="E5809" i="38"/>
  <c r="E5953" i="38"/>
  <c r="E6097" i="38"/>
  <c r="E6241" i="38"/>
  <c r="E6385" i="38"/>
  <c r="E5330" i="38"/>
  <c r="E5510" i="38"/>
  <c r="E5654" i="38"/>
  <c r="E5798" i="38"/>
  <c r="E5942" i="38"/>
  <c r="E6086" i="38"/>
  <c r="E6230" i="38"/>
  <c r="E6374" i="38"/>
  <c r="E5332" i="38"/>
  <c r="E5512" i="38"/>
  <c r="E5656" i="38"/>
  <c r="E5800" i="38"/>
  <c r="E5944" i="38"/>
  <c r="E6088" i="38"/>
  <c r="E6232" i="38"/>
  <c r="E5294" i="38"/>
  <c r="E5489" i="38"/>
  <c r="E5633" i="38"/>
  <c r="E5777" i="38"/>
  <c r="E5282" i="38"/>
  <c r="E5482" i="38"/>
  <c r="E5626" i="38"/>
  <c r="E5770" i="38"/>
  <c r="E5319" i="38"/>
  <c r="E5607" i="38"/>
  <c r="E5853" i="38"/>
  <c r="E6057" i="38"/>
  <c r="E6249" i="38"/>
  <c r="E6431" i="38"/>
  <c r="E5320" i="38"/>
  <c r="E5610" i="38"/>
  <c r="E5855" i="38"/>
  <c r="E6058" i="38"/>
  <c r="E6250" i="38"/>
  <c r="E6432" i="38"/>
  <c r="E5323" i="38"/>
  <c r="E5611" i="38"/>
  <c r="E5856" i="38"/>
  <c r="E6059" i="38"/>
  <c r="E6251" i="38"/>
  <c r="E6435" i="38"/>
  <c r="E5362" i="38"/>
  <c r="E5634" i="38"/>
  <c r="E5879" i="38"/>
  <c r="E6078" i="38"/>
  <c r="E6270" i="38"/>
  <c r="E6450" i="38"/>
  <c r="E5402" i="38"/>
  <c r="E5655" i="38"/>
  <c r="E5901" i="38"/>
  <c r="E6094" i="38"/>
  <c r="E6286" i="38"/>
  <c r="E6465" i="38"/>
  <c r="E5431" i="38"/>
  <c r="E5676" i="38"/>
  <c r="E5921" i="38"/>
  <c r="E6113" i="38"/>
  <c r="E6305" i="38"/>
  <c r="E6479" i="38"/>
  <c r="E5240" i="38"/>
  <c r="E5384" i="38"/>
  <c r="E5217" i="38"/>
  <c r="E5361" i="38"/>
  <c r="E5255" i="38"/>
  <c r="E5399" i="38"/>
  <c r="E5232" i="38"/>
  <c r="E5376" i="38"/>
  <c r="E5213" i="38"/>
  <c r="E5357" i="38"/>
  <c r="E5368" i="38"/>
  <c r="E5533" i="38"/>
  <c r="E5677" i="38"/>
  <c r="E5821" i="38"/>
  <c r="E5965" i="38"/>
  <c r="E6109" i="38"/>
  <c r="E6253" i="38"/>
  <c r="E6397" i="38"/>
  <c r="E5350" i="38"/>
  <c r="E5522" i="38"/>
  <c r="E5666" i="38"/>
  <c r="E5810" i="38"/>
  <c r="E5954" i="38"/>
  <c r="E6098" i="38"/>
  <c r="E6242" i="38"/>
  <c r="E6386" i="38"/>
  <c r="E5252" i="38"/>
  <c r="E5396" i="38"/>
  <c r="E5229" i="38"/>
  <c r="E5373" i="38"/>
  <c r="E5267" i="38"/>
  <c r="E5411" i="38"/>
  <c r="E5244" i="38"/>
  <c r="E5388" i="38"/>
  <c r="E5225" i="38"/>
  <c r="E5369" i="38"/>
  <c r="E5390" i="38"/>
  <c r="E5545" i="38"/>
  <c r="E5689" i="38"/>
  <c r="E5833" i="38"/>
  <c r="E5977" i="38"/>
  <c r="E6121" i="38"/>
  <c r="E6265" i="38"/>
  <c r="E6409" i="38"/>
  <c r="E5370" i="38"/>
  <c r="E5534" i="38"/>
  <c r="E5678" i="38"/>
  <c r="E5822" i="38"/>
  <c r="E5966" i="38"/>
  <c r="E6110" i="38"/>
  <c r="E6254" i="38"/>
  <c r="E6398" i="38"/>
  <c r="E5264" i="38"/>
  <c r="E5408" i="38"/>
  <c r="E5241" i="38"/>
  <c r="E5385" i="38"/>
  <c r="E5279" i="38"/>
  <c r="E5256" i="38"/>
  <c r="E5400" i="38"/>
  <c r="E5237" i="38"/>
  <c r="E5381" i="38"/>
  <c r="E5410" i="38"/>
  <c r="E5557" i="38"/>
  <c r="E5701" i="38"/>
  <c r="E5845" i="38"/>
  <c r="E5989" i="38"/>
  <c r="E6133" i="38"/>
  <c r="E6277" i="38"/>
  <c r="E6421" i="38"/>
  <c r="E5391" i="38"/>
  <c r="E5546" i="38"/>
  <c r="E5690" i="38"/>
  <c r="E5834" i="38"/>
  <c r="E5978" i="38"/>
  <c r="E6122" i="38"/>
  <c r="E6266" i="38"/>
  <c r="E6410" i="38"/>
  <c r="E5276" i="38"/>
  <c r="E5253" i="38"/>
  <c r="E5397" i="38"/>
  <c r="E5291" i="38"/>
  <c r="E5268" i="38"/>
  <c r="E5412" i="38"/>
  <c r="E5249" i="38"/>
  <c r="E5393" i="38"/>
  <c r="E5425" i="38"/>
  <c r="E5569" i="38"/>
  <c r="E5713" i="38"/>
  <c r="E5857" i="38"/>
  <c r="E6001" i="38"/>
  <c r="E6145" i="38"/>
  <c r="E6289" i="38"/>
  <c r="E6433" i="38"/>
  <c r="E5413" i="38"/>
  <c r="E5558" i="38"/>
  <c r="E5702" i="38"/>
  <c r="E5846" i="38"/>
  <c r="E5990" i="38"/>
  <c r="E6134" i="38"/>
  <c r="E6278" i="38"/>
  <c r="E6422" i="38"/>
  <c r="E5415" i="38"/>
  <c r="E5560" i="38"/>
  <c r="E5704" i="38"/>
  <c r="E5848" i="38"/>
  <c r="E5992" i="38"/>
  <c r="E6136" i="38"/>
  <c r="E6280" i="38"/>
  <c r="E5377" i="38"/>
  <c r="E5537" i="38"/>
  <c r="E5681" i="38"/>
  <c r="E5825" i="38"/>
  <c r="E5365" i="38"/>
  <c r="E5530" i="38"/>
  <c r="E5674" i="38"/>
  <c r="E5818" i="38"/>
  <c r="E5443" i="38"/>
  <c r="E5688" i="38"/>
  <c r="E5928" i="38"/>
  <c r="E6120" i="38"/>
  <c r="E6312" i="38"/>
  <c r="E6486" i="38"/>
  <c r="E5444" i="38"/>
  <c r="E5691" i="38"/>
  <c r="E5931" i="38"/>
  <c r="E6123" i="38"/>
  <c r="E6315" i="38"/>
  <c r="E6487" i="38"/>
  <c r="E5445" i="38"/>
  <c r="E5694" i="38"/>
  <c r="E5933" i="38"/>
  <c r="E6125" i="38"/>
  <c r="E6317" i="38"/>
  <c r="E6488" i="38"/>
  <c r="E5468" i="38"/>
  <c r="E5715" i="38"/>
  <c r="E5949" i="38"/>
  <c r="E6141" i="38"/>
  <c r="E6333" i="38"/>
  <c r="E6501" i="38"/>
  <c r="E5491" i="38"/>
  <c r="E5736" i="38"/>
  <c r="E5967" i="38"/>
  <c r="E6159" i="38"/>
  <c r="E6351" i="38"/>
  <c r="E6514" i="38"/>
  <c r="E5288" i="38"/>
  <c r="E5265" i="38"/>
  <c r="E5409" i="38"/>
  <c r="E5303" i="38"/>
  <c r="E5280" i="38"/>
  <c r="E5261" i="38"/>
  <c r="E5405" i="38"/>
  <c r="E5203" i="38"/>
  <c r="E5437" i="38"/>
  <c r="E5581" i="38"/>
  <c r="E5725" i="38"/>
  <c r="E5869" i="38"/>
  <c r="E6013" i="38"/>
  <c r="E6157" i="38"/>
  <c r="E6301" i="38"/>
  <c r="E6445" i="38"/>
  <c r="E5300" i="38"/>
  <c r="E5277" i="38"/>
  <c r="E5315" i="38"/>
  <c r="E5292" i="38"/>
  <c r="E5273" i="38"/>
  <c r="E5417" i="38"/>
  <c r="E5224" i="38"/>
  <c r="E5449" i="38"/>
  <c r="E5593" i="38"/>
  <c r="E5737" i="38"/>
  <c r="E5881" i="38"/>
  <c r="E6025" i="38"/>
  <c r="E6169" i="38"/>
  <c r="E6313" i="38"/>
  <c r="E6457" i="38"/>
  <c r="E5206" i="38"/>
  <c r="E5438" i="38"/>
  <c r="E5582" i="38"/>
  <c r="E5726" i="38"/>
  <c r="E5870" i="38"/>
  <c r="E6014" i="38"/>
  <c r="E6158" i="38"/>
  <c r="E6302" i="38"/>
  <c r="E6446" i="38"/>
  <c r="E5210" i="38"/>
  <c r="E5440" i="38"/>
  <c r="E5584" i="38"/>
  <c r="E5728" i="38"/>
  <c r="E5872" i="38"/>
  <c r="E6016" i="38"/>
  <c r="E6160" i="38"/>
  <c r="E6304" i="38"/>
  <c r="E5416" i="38"/>
  <c r="E5561" i="38"/>
  <c r="E5705" i="38"/>
  <c r="E5849" i="38"/>
  <c r="E5404" i="38"/>
  <c r="E5554" i="38"/>
  <c r="E5698" i="38"/>
  <c r="E5842" i="38"/>
  <c r="E5483" i="38"/>
  <c r="E5731" i="38"/>
  <c r="E5961" i="38"/>
  <c r="E6153" i="38"/>
  <c r="E6345" i="38"/>
  <c r="E6510" i="38"/>
  <c r="E5484" i="38"/>
  <c r="E5732" i="38"/>
  <c r="E5962" i="38"/>
  <c r="E6154" i="38"/>
  <c r="E6346" i="38"/>
  <c r="E6511" i="38"/>
  <c r="E5487" i="38"/>
  <c r="E5733" i="38"/>
  <c r="E5963" i="38"/>
  <c r="E6155" i="38"/>
  <c r="E6347" i="38"/>
  <c r="E6512" i="38"/>
  <c r="E5508" i="38"/>
  <c r="E5756" i="38"/>
  <c r="E5982" i="38"/>
  <c r="E6174" i="38"/>
  <c r="E6364" i="38"/>
  <c r="E5531" i="38"/>
  <c r="E5779" i="38"/>
  <c r="E5998" i="38"/>
  <c r="E6190" i="38"/>
  <c r="E6379" i="38"/>
  <c r="E5227" i="38"/>
  <c r="E5553" i="38"/>
  <c r="E5802" i="38"/>
  <c r="E6017" i="38"/>
  <c r="E6209" i="38"/>
  <c r="E5312" i="38"/>
  <c r="E5289" i="38"/>
  <c r="E5327" i="38"/>
  <c r="E5304" i="38"/>
  <c r="E5285" i="38"/>
  <c r="E5246" i="38"/>
  <c r="E5461" i="38"/>
  <c r="E5605" i="38"/>
  <c r="E5749" i="38"/>
  <c r="E5893" i="38"/>
  <c r="E6037" i="38"/>
  <c r="E6181" i="38"/>
  <c r="E6325" i="38"/>
  <c r="E6469" i="38"/>
  <c r="E5226" i="38"/>
  <c r="E5450" i="38"/>
  <c r="E5594" i="38"/>
  <c r="E5738" i="38"/>
  <c r="E5882" i="38"/>
  <c r="E6026" i="38"/>
  <c r="E6170" i="38"/>
  <c r="E6314" i="38"/>
  <c r="E6458" i="38"/>
  <c r="E5230" i="38"/>
  <c r="E5452" i="38"/>
  <c r="E5596" i="38"/>
  <c r="E5740" i="38"/>
  <c r="E5884" i="38"/>
  <c r="E6028" i="38"/>
  <c r="E6172" i="38"/>
  <c r="E6316" i="38"/>
  <c r="E5429" i="38"/>
  <c r="E5573" i="38"/>
  <c r="E5717" i="38"/>
  <c r="E5861" i="38"/>
  <c r="E5422" i="38"/>
  <c r="E5566" i="38"/>
  <c r="E5710" i="38"/>
  <c r="E5854" i="38"/>
  <c r="E5504" i="38"/>
  <c r="E5751" i="38"/>
  <c r="E5976" i="38"/>
  <c r="E6168" i="38"/>
  <c r="E6359" i="38"/>
  <c r="E5505" i="38"/>
  <c r="E5754" i="38"/>
  <c r="E5979" i="38"/>
  <c r="E6171" i="38"/>
  <c r="E6360" i="38"/>
  <c r="E5507" i="38"/>
  <c r="E5755" i="38"/>
  <c r="E5981" i="38"/>
  <c r="E6173" i="38"/>
  <c r="E6363" i="38"/>
  <c r="E5529" i="38"/>
  <c r="E5778" i="38"/>
  <c r="E5997" i="38"/>
  <c r="E6189" i="38"/>
  <c r="E6378" i="38"/>
  <c r="E5223" i="38"/>
  <c r="E5552" i="38"/>
  <c r="E5799" i="38"/>
  <c r="E5324" i="38"/>
  <c r="E5309" i="38"/>
  <c r="E5286" i="38"/>
  <c r="E6205" i="38"/>
  <c r="E5858" i="38"/>
  <c r="E6434" i="38"/>
  <c r="E5271" i="38"/>
  <c r="E5572" i="38"/>
  <c r="E5824" i="38"/>
  <c r="E6064" i="38"/>
  <c r="E6328" i="38"/>
  <c r="E5211" i="38"/>
  <c r="E5525" i="38"/>
  <c r="E5789" i="38"/>
  <c r="E5446" i="38"/>
  <c r="E5686" i="38"/>
  <c r="E5421" i="38"/>
  <c r="E5875" i="38"/>
  <c r="E6201" i="38"/>
  <c r="E6498" i="38"/>
  <c r="E5628" i="38"/>
  <c r="E6010" i="38"/>
  <c r="E6331" i="38"/>
  <c r="E5257" i="38"/>
  <c r="E5775" i="38"/>
  <c r="E6107" i="38"/>
  <c r="E6449" i="38"/>
  <c r="E5490" i="38"/>
  <c r="E5916" i="38"/>
  <c r="E6237" i="38"/>
  <c r="E5696" i="38"/>
  <c r="E6046" i="38"/>
  <c r="E6334" i="38"/>
  <c r="E5595" i="38"/>
  <c r="E5883" i="38"/>
  <c r="E6128" i="38"/>
  <c r="E6352" i="38"/>
  <c r="E5202" i="38"/>
  <c r="E5540" i="38"/>
  <c r="E5787" i="38"/>
  <c r="E6006" i="38"/>
  <c r="E6198" i="38"/>
  <c r="E6384" i="38"/>
  <c r="E5336" i="38"/>
  <c r="E5473" i="38"/>
  <c r="E6337" i="38"/>
  <c r="E5247" i="38"/>
  <c r="E5894" i="38"/>
  <c r="E5293" i="38"/>
  <c r="E5608" i="38"/>
  <c r="E5836" i="38"/>
  <c r="E6100" i="38"/>
  <c r="E6340" i="38"/>
  <c r="E5233" i="38"/>
  <c r="E5549" i="38"/>
  <c r="E5801" i="38"/>
  <c r="E5458" i="38"/>
  <c r="E5722" i="38"/>
  <c r="E5463" i="38"/>
  <c r="E5895" i="38"/>
  <c r="E6216" i="38"/>
  <c r="E5649" i="38"/>
  <c r="E6027" i="38"/>
  <c r="E6376" i="38"/>
  <c r="E5359" i="38"/>
  <c r="E5795" i="38"/>
  <c r="E6140" i="38"/>
  <c r="E6463" i="38"/>
  <c r="E5551" i="38"/>
  <c r="E5934" i="38"/>
  <c r="E6285" i="38"/>
  <c r="E5259" i="38"/>
  <c r="E5718" i="38"/>
  <c r="E6063" i="38"/>
  <c r="E6365" i="38"/>
  <c r="E5262" i="38"/>
  <c r="E5615" i="38"/>
  <c r="E5903" i="38"/>
  <c r="E6143" i="38"/>
  <c r="E6366" i="38"/>
  <c r="E5238" i="38"/>
  <c r="E5562" i="38"/>
  <c r="E5807" i="38"/>
  <c r="E6021" i="38"/>
  <c r="E6213" i="38"/>
  <c r="E6400" i="38"/>
  <c r="E5523" i="38"/>
  <c r="E6070" i="38"/>
  <c r="E6506" i="38"/>
  <c r="E5625" i="38"/>
  <c r="E6151" i="38"/>
  <c r="E5683" i="38"/>
  <c r="E6195" i="38"/>
  <c r="E5685" i="38"/>
  <c r="E6197" i="38"/>
  <c r="E6245" i="38"/>
  <c r="E6177" i="38"/>
  <c r="E6144" i="38"/>
  <c r="E5912" i="38"/>
  <c r="E5640" i="38"/>
  <c r="E6163" i="38"/>
  <c r="E6089" i="38"/>
  <c r="E6056" i="38"/>
  <c r="E5952" i="38"/>
  <c r="E6033" i="38"/>
  <c r="E5744" i="38"/>
  <c r="E6243" i="38"/>
  <c r="E5316" i="38"/>
  <c r="E5485" i="38"/>
  <c r="E6349" i="38"/>
  <c r="E5269" i="38"/>
  <c r="E5906" i="38"/>
  <c r="E5354" i="38"/>
  <c r="E5620" i="38"/>
  <c r="E5860" i="38"/>
  <c r="E6112" i="38"/>
  <c r="E5251" i="38"/>
  <c r="E5585" i="38"/>
  <c r="E5813" i="38"/>
  <c r="E5494" i="38"/>
  <c r="E5734" i="38"/>
  <c r="E5526" i="38"/>
  <c r="E5913" i="38"/>
  <c r="E6264" i="38"/>
  <c r="E5671" i="38"/>
  <c r="E6075" i="38"/>
  <c r="E6390" i="38"/>
  <c r="E5398" i="38"/>
  <c r="E5816" i="38"/>
  <c r="E6188" i="38"/>
  <c r="E6476" i="38"/>
  <c r="E5571" i="38"/>
  <c r="E5964" i="38"/>
  <c r="E6300" i="38"/>
  <c r="E5296" i="38"/>
  <c r="E5757" i="38"/>
  <c r="E6111" i="38"/>
  <c r="E6393" i="38"/>
  <c r="E5298" i="38"/>
  <c r="E5636" i="38"/>
  <c r="E5936" i="38"/>
  <c r="E6161" i="38"/>
  <c r="E6380" i="38"/>
  <c r="E5275" i="38"/>
  <c r="E5580" i="38"/>
  <c r="E5828" i="38"/>
  <c r="E6036" i="38"/>
  <c r="E5207" i="38"/>
  <c r="E5328" i="38"/>
  <c r="E5617" i="38"/>
  <c r="E5426" i="38"/>
  <c r="E6002" i="38"/>
  <c r="E5374" i="38"/>
  <c r="E5632" i="38"/>
  <c r="E5896" i="38"/>
  <c r="E6124" i="38"/>
  <c r="E5314" i="38"/>
  <c r="E5597" i="38"/>
  <c r="E5837" i="38"/>
  <c r="E5506" i="38"/>
  <c r="E5746" i="38"/>
  <c r="E5544" i="38"/>
  <c r="E5946" i="38"/>
  <c r="E6282" i="38"/>
  <c r="E5215" i="38"/>
  <c r="E5711" i="38"/>
  <c r="E6091" i="38"/>
  <c r="E6404" i="38"/>
  <c r="E5424" i="38"/>
  <c r="E5877" i="38"/>
  <c r="E6203" i="38"/>
  <c r="E6500" i="38"/>
  <c r="E5591" i="38"/>
  <c r="E6012" i="38"/>
  <c r="E6318" i="38"/>
  <c r="E5331" i="38"/>
  <c r="E5819" i="38"/>
  <c r="E6127" i="38"/>
  <c r="E6407" i="38"/>
  <c r="E5335" i="38"/>
  <c r="E5658" i="38"/>
  <c r="E5951" i="38"/>
  <c r="E6176" i="38"/>
  <c r="E6394" i="38"/>
  <c r="E5310" i="38"/>
  <c r="E5601" i="38"/>
  <c r="E5850" i="38"/>
  <c r="E6054" i="38"/>
  <c r="E6246" i="38"/>
  <c r="E6428" i="38"/>
  <c r="E5339" i="38"/>
  <c r="E5629" i="38"/>
  <c r="E5462" i="38"/>
  <c r="E6038" i="38"/>
  <c r="E5394" i="38"/>
  <c r="E5668" i="38"/>
  <c r="E5908" i="38"/>
  <c r="E6148" i="38"/>
  <c r="E5334" i="38"/>
  <c r="E5609" i="38"/>
  <c r="E5873" i="38"/>
  <c r="E5199" i="38"/>
  <c r="E5518" i="38"/>
  <c r="E5782" i="38"/>
  <c r="E5565" i="38"/>
  <c r="E5994" i="38"/>
  <c r="E6297" i="38"/>
  <c r="E5254" i="38"/>
  <c r="E5772" i="38"/>
  <c r="E6106" i="38"/>
  <c r="E6448" i="38"/>
  <c r="E5467" i="38"/>
  <c r="E5899" i="38"/>
  <c r="E6221" i="38"/>
  <c r="E5652" i="38"/>
  <c r="E6030" i="38"/>
  <c r="E6348" i="38"/>
  <c r="E5430" i="38"/>
  <c r="E5840" i="38"/>
  <c r="E6142" i="38"/>
  <c r="E6423" i="38"/>
  <c r="E5367" i="38"/>
  <c r="E5697" i="38"/>
  <c r="E5969" i="38"/>
  <c r="E6191" i="38"/>
  <c r="E6408" i="38"/>
  <c r="E5344" i="38"/>
  <c r="E5623" i="38"/>
  <c r="E5868" i="38"/>
  <c r="E6069" i="38"/>
  <c r="E6261" i="38"/>
  <c r="E6442" i="38"/>
  <c r="E5351" i="38"/>
  <c r="E5761" i="38"/>
  <c r="E5474" i="38"/>
  <c r="E6050" i="38"/>
  <c r="E5428" i="38"/>
  <c r="E5680" i="38"/>
  <c r="E5920" i="38"/>
  <c r="E6184" i="38"/>
  <c r="E5355" i="38"/>
  <c r="E5645" i="38"/>
  <c r="E5885" i="38"/>
  <c r="E5221" i="38"/>
  <c r="E5542" i="38"/>
  <c r="E5794" i="38"/>
  <c r="E5627" i="38"/>
  <c r="E6009" i="38"/>
  <c r="E6330" i="38"/>
  <c r="E5358" i="38"/>
  <c r="E5793" i="38"/>
  <c r="E6139" i="38"/>
  <c r="E6462" i="38"/>
  <c r="E5528" i="38"/>
  <c r="E5915" i="38"/>
  <c r="E6269" i="38"/>
  <c r="E5673" i="38"/>
  <c r="E6045" i="38"/>
  <c r="E6392" i="38"/>
  <c r="E5448" i="38"/>
  <c r="E5862" i="38"/>
  <c r="E6175" i="38"/>
  <c r="E6437" i="38"/>
  <c r="E5403" i="38"/>
  <c r="E5719" i="38"/>
  <c r="E5984" i="38"/>
  <c r="E6224" i="38"/>
  <c r="E6424" i="38"/>
  <c r="E5380" i="38"/>
  <c r="E5643" i="38"/>
  <c r="E5889" i="38"/>
  <c r="E6084" i="38"/>
  <c r="E6276" i="38"/>
  <c r="E6456" i="38"/>
  <c r="E5773" i="38"/>
  <c r="E5570" i="38"/>
  <c r="E6146" i="38"/>
  <c r="E5464" i="38"/>
  <c r="E5692" i="38"/>
  <c r="E5956" i="38"/>
  <c r="E6196" i="38"/>
  <c r="E5395" i="38"/>
  <c r="E5657" i="38"/>
  <c r="E5897" i="38"/>
  <c r="E5239" i="38"/>
  <c r="E5578" i="38"/>
  <c r="E5806" i="38"/>
  <c r="E5648" i="38"/>
  <c r="E6024" i="38"/>
  <c r="E6375" i="38"/>
  <c r="E5392" i="38"/>
  <c r="E5815" i="38"/>
  <c r="E6187" i="38"/>
  <c r="E6475" i="38"/>
  <c r="E5550" i="38"/>
  <c r="E5948" i="38"/>
  <c r="E6284" i="38"/>
  <c r="E5222" i="38"/>
  <c r="E5695" i="38"/>
  <c r="E6093" i="38"/>
  <c r="E6406" i="38"/>
  <c r="E5469" i="38"/>
  <c r="E5919" i="38"/>
  <c r="E6207" i="38"/>
  <c r="E6478" i="38"/>
  <c r="E5451" i="38"/>
  <c r="E5739" i="38"/>
  <c r="E5999" i="38"/>
  <c r="E6239" i="38"/>
  <c r="E6438" i="38"/>
  <c r="E5418" i="38"/>
  <c r="E5663" i="38"/>
  <c r="E5910" i="38"/>
  <c r="E6102" i="38"/>
  <c r="E6294" i="38"/>
  <c r="E6471" i="38"/>
  <c r="E5769" i="38"/>
  <c r="E6262" i="38"/>
  <c r="E5406" i="38"/>
  <c r="E5197" i="38"/>
  <c r="E5874" i="38"/>
  <c r="E6343" i="38"/>
  <c r="E5851" i="38"/>
  <c r="E5278" i="38"/>
  <c r="E5924" i="38"/>
  <c r="E6382" i="38"/>
  <c r="E5281" i="38"/>
  <c r="E5926" i="38"/>
  <c r="E6383" i="38"/>
  <c r="E5555" i="38"/>
  <c r="E6396" i="38"/>
  <c r="E5559" i="38"/>
  <c r="E5517" i="38"/>
  <c r="E6440" i="38"/>
  <c r="E6296" i="38"/>
  <c r="E5209" i="38"/>
  <c r="E5888" i="38"/>
  <c r="E6354" i="38"/>
  <c r="E5502" i="38"/>
  <c r="E6427" i="38"/>
  <c r="E6211" i="38"/>
  <c r="E5407" i="38"/>
  <c r="E6430" i="38"/>
  <c r="E6369" i="38"/>
  <c r="E5263" i="38"/>
  <c r="E6411" i="38"/>
  <c r="E5382" i="38"/>
  <c r="E5972" i="38"/>
  <c r="E6426" i="38"/>
  <c r="E5905" i="38"/>
  <c r="E5606" i="38"/>
  <c r="E6182" i="38"/>
  <c r="E5476" i="38"/>
  <c r="E5716" i="38"/>
  <c r="E5968" i="38"/>
  <c r="E6208" i="38"/>
  <c r="E5441" i="38"/>
  <c r="E5669" i="38"/>
  <c r="E5302" i="38"/>
  <c r="E5590" i="38"/>
  <c r="E5830" i="38"/>
  <c r="E5670" i="38"/>
  <c r="E6072" i="38"/>
  <c r="E6389" i="38"/>
  <c r="E5423" i="38"/>
  <c r="E5876" i="38"/>
  <c r="E6202" i="38"/>
  <c r="E6499" i="38"/>
  <c r="E5568" i="38"/>
  <c r="E5996" i="38"/>
  <c r="E6299" i="38"/>
  <c r="E5258" i="38"/>
  <c r="E5735" i="38"/>
  <c r="E6108" i="38"/>
  <c r="E6420" i="38"/>
  <c r="E5511" i="38"/>
  <c r="E5935" i="38"/>
  <c r="E6223" i="38"/>
  <c r="E6490" i="38"/>
  <c r="E5471" i="38"/>
  <c r="E5759" i="38"/>
  <c r="E6032" i="38"/>
  <c r="E6257" i="38"/>
  <c r="E6452" i="38"/>
  <c r="E5436" i="38"/>
  <c r="E5684" i="38"/>
  <c r="E5925" i="38"/>
  <c r="E6117" i="38"/>
  <c r="E6309" i="38"/>
  <c r="E6483" i="38"/>
  <c r="E5826" i="38"/>
  <c r="E6306" i="38"/>
  <c r="E5659" i="38"/>
  <c r="E5274" i="38"/>
  <c r="E5923" i="38"/>
  <c r="E6381" i="38"/>
  <c r="E6096" i="38"/>
  <c r="E5371" i="38"/>
  <c r="E5960" i="38"/>
  <c r="E6415" i="38"/>
  <c r="E5378" i="38"/>
  <c r="E5970" i="38"/>
  <c r="E6416" i="38"/>
  <c r="E5700" i="38"/>
  <c r="E5660" i="38"/>
  <c r="E5664" i="38"/>
  <c r="E6504" i="38"/>
  <c r="E5342" i="38"/>
  <c r="E6371" i="38"/>
  <c r="E5299" i="38"/>
  <c r="E5927" i="38"/>
  <c r="E6387" i="38"/>
  <c r="E5600" i="38"/>
  <c r="E6520" i="38"/>
  <c r="E6358" i="38"/>
  <c r="E5515" i="38"/>
  <c r="E5917" i="38"/>
  <c r="E5618" i="38"/>
  <c r="E6194" i="38"/>
  <c r="E5488" i="38"/>
  <c r="E5752" i="38"/>
  <c r="E5980" i="38"/>
  <c r="E6244" i="38"/>
  <c r="E5453" i="38"/>
  <c r="E5693" i="38"/>
  <c r="E5322" i="38"/>
  <c r="E5602" i="38"/>
  <c r="E5866" i="38"/>
  <c r="E5214" i="38"/>
  <c r="E5709" i="38"/>
  <c r="E6090" i="38"/>
  <c r="E6403" i="38"/>
  <c r="E5466" i="38"/>
  <c r="E5898" i="38"/>
  <c r="E6219" i="38"/>
  <c r="E5631" i="38"/>
  <c r="E6011" i="38"/>
  <c r="E6332" i="38"/>
  <c r="E5295" i="38"/>
  <c r="E5796" i="38"/>
  <c r="E6126" i="38"/>
  <c r="E6464" i="38"/>
  <c r="E5574" i="38"/>
  <c r="E5950" i="38"/>
  <c r="E6238" i="38"/>
  <c r="E6502" i="38"/>
  <c r="E5492" i="38"/>
  <c r="E5780" i="38"/>
  <c r="E6047" i="38"/>
  <c r="E6272" i="38"/>
  <c r="E6466" i="38"/>
  <c r="E5457" i="38"/>
  <c r="E5706" i="38"/>
  <c r="E5940" i="38"/>
  <c r="E6132" i="38"/>
  <c r="E6324" i="38"/>
  <c r="E6495" i="38"/>
  <c r="E5871" i="38"/>
  <c r="E6341" i="38"/>
  <c r="E5904" i="38"/>
  <c r="E5353" i="38"/>
  <c r="E5959" i="38"/>
  <c r="E6413" i="38"/>
  <c r="E6247" i="38"/>
  <c r="E5435" i="38"/>
  <c r="E6003" i="38"/>
  <c r="E6453" i="38"/>
  <c r="E5439" i="38"/>
  <c r="E6005" i="38"/>
  <c r="E6454" i="38"/>
  <c r="E5803" i="38"/>
  <c r="E5760" i="38"/>
  <c r="E5766" i="38"/>
  <c r="E5420" i="38"/>
  <c r="E6441" i="38"/>
  <c r="E5379" i="38"/>
  <c r="E5971" i="38"/>
  <c r="E6425" i="38"/>
  <c r="E5647" i="38"/>
  <c r="E5604" i="38"/>
  <c r="E5472" i="38"/>
  <c r="E6049" i="38"/>
  <c r="E5714" i="38"/>
  <c r="E6290" i="38"/>
  <c r="E5524" i="38"/>
  <c r="E5764" i="38"/>
  <c r="E6004" i="38"/>
  <c r="E6256" i="38"/>
  <c r="E5465" i="38"/>
  <c r="E5729" i="38"/>
  <c r="E5343" i="38"/>
  <c r="E5638" i="38"/>
  <c r="E5878" i="38"/>
  <c r="E5248" i="38"/>
  <c r="E5771" i="38"/>
  <c r="E6105" i="38"/>
  <c r="E6447" i="38"/>
  <c r="E5527" i="38"/>
  <c r="E5914" i="38"/>
  <c r="E6267" i="38"/>
  <c r="E5651" i="38"/>
  <c r="E6029" i="38"/>
  <c r="E6377" i="38"/>
  <c r="E5401" i="38"/>
  <c r="E5817" i="38"/>
  <c r="E6156" i="38"/>
  <c r="E6477" i="38"/>
  <c r="E5592" i="38"/>
  <c r="E5983" i="38"/>
  <c r="E6255" i="38"/>
  <c r="E5514" i="38"/>
  <c r="E5820" i="38"/>
  <c r="E6065" i="38"/>
  <c r="E6287" i="38"/>
  <c r="E6491" i="38"/>
  <c r="E5479" i="38"/>
  <c r="E5724" i="38"/>
  <c r="E5958" i="38"/>
  <c r="E6150" i="38"/>
  <c r="E6342" i="38"/>
  <c r="E6507" i="38"/>
  <c r="E5270" i="38"/>
  <c r="E5922" i="38"/>
  <c r="E6372" i="38"/>
  <c r="E6055" i="38"/>
  <c r="E5433" i="38"/>
  <c r="E6000" i="38"/>
  <c r="E6444" i="38"/>
  <c r="E6429" i="38"/>
  <c r="E5481" i="38"/>
  <c r="E6039" i="38"/>
  <c r="E6482" i="38"/>
  <c r="E5493" i="38"/>
  <c r="E6041" i="38"/>
  <c r="E6484" i="38"/>
  <c r="E5892" i="38"/>
  <c r="E5852" i="38"/>
  <c r="E5811" i="38"/>
  <c r="E5520" i="38"/>
  <c r="E6505" i="38"/>
  <c r="E5442" i="38"/>
  <c r="E6007" i="38"/>
  <c r="E6455" i="38"/>
  <c r="E5747" i="38"/>
  <c r="E5707" i="38"/>
  <c r="E6052" i="38"/>
  <c r="E5567" i="38"/>
  <c r="E6391" i="38"/>
  <c r="E6303" i="38"/>
  <c r="E6515" i="38"/>
  <c r="E6414" i="38"/>
  <c r="E6149" i="38"/>
  <c r="E5480" i="38"/>
  <c r="E6263" i="38"/>
  <c r="E5198" i="38"/>
  <c r="E6273" i="38"/>
  <c r="E5887" i="38"/>
  <c r="E6053" i="38"/>
  <c r="E6019" i="38"/>
  <c r="E6099" i="38"/>
  <c r="E5419" i="38"/>
  <c r="E5843" i="38"/>
  <c r="E5938" i="38"/>
  <c r="E5748" i="38"/>
  <c r="E5985" i="38"/>
  <c r="E5867" i="38"/>
  <c r="E5891" i="38"/>
  <c r="E6459" i="38"/>
  <c r="E5563" i="38"/>
  <c r="E6101" i="38"/>
  <c r="E5456" i="38"/>
  <c r="E6329" i="38"/>
  <c r="E5784" i="38"/>
  <c r="E5743" i="38"/>
  <c r="E5791" i="38"/>
  <c r="E6370" i="38"/>
  <c r="E5804" i="38"/>
  <c r="E5847" i="38"/>
  <c r="E6268" i="38"/>
  <c r="E5501" i="38"/>
  <c r="E5947" i="38"/>
  <c r="E6405" i="38"/>
  <c r="E5427" i="38"/>
  <c r="E6319" i="38"/>
  <c r="E5499" i="38"/>
  <c r="E6519" i="38"/>
  <c r="E5346" i="38"/>
  <c r="E6185" i="38"/>
  <c r="E5535" i="38"/>
  <c r="E6307" i="38"/>
  <c r="E5538" i="38"/>
  <c r="E6308" i="38"/>
  <c r="E6082" i="38"/>
  <c r="E6166" i="38"/>
  <c r="E6167" i="38"/>
  <c r="E6248" i="38"/>
  <c r="E5911" i="38"/>
  <c r="E6048" i="38"/>
  <c r="E6018" i="38"/>
  <c r="E5975" i="38"/>
  <c r="E6135" i="38"/>
  <c r="E5955" i="38"/>
  <c r="E5937" i="38"/>
  <c r="E6492" i="38"/>
  <c r="E5616" i="38"/>
  <c r="E6137" i="38"/>
  <c r="E5564" i="38"/>
  <c r="E6183" i="38"/>
  <c r="E5305" i="38"/>
  <c r="E6051" i="38"/>
  <c r="E5708" i="38"/>
  <c r="E6214" i="38"/>
  <c r="E6258" i="38"/>
  <c r="E6335" i="38"/>
  <c r="E6288" i="38"/>
  <c r="E6474" i="38"/>
  <c r="E5974" i="38"/>
  <c r="E5503" i="38"/>
  <c r="E6292" i="38"/>
  <c r="E5513" i="38"/>
  <c r="E5383" i="38"/>
  <c r="E5995" i="38"/>
  <c r="E5447" i="38"/>
  <c r="E5519" i="38"/>
  <c r="E5432" i="38"/>
  <c r="E6226" i="38"/>
  <c r="E5579" i="38"/>
  <c r="E6481" i="38"/>
  <c r="E5583" i="38"/>
  <c r="E6344" i="38"/>
  <c r="E6118" i="38"/>
  <c r="E6322" i="38"/>
  <c r="E6327" i="38"/>
  <c r="E5987" i="38"/>
  <c r="E6083" i="38"/>
  <c r="E6130" i="38"/>
  <c r="E6212" i="38"/>
  <c r="E5341" i="38"/>
  <c r="E6104" i="38"/>
  <c r="E5212" i="38"/>
  <c r="E6008" i="38"/>
  <c r="E6518" i="38"/>
  <c r="E5661" i="38"/>
  <c r="E6178" i="38"/>
  <c r="E5266" i="38"/>
  <c r="E5741" i="38"/>
  <c r="E5434" i="38"/>
  <c r="E6283" i="38"/>
  <c r="E5839" i="38"/>
  <c r="E5532" i="38"/>
  <c r="E5745" i="38"/>
  <c r="E5478" i="38"/>
  <c r="E6412" i="38"/>
  <c r="E5682" i="38"/>
  <c r="E6508" i="38"/>
  <c r="E5317" i="38"/>
  <c r="E5637" i="38"/>
  <c r="E6509" i="38"/>
  <c r="E6162" i="38"/>
  <c r="E6395" i="38"/>
  <c r="E6399" i="38"/>
  <c r="E6067" i="38"/>
  <c r="E6119" i="38"/>
  <c r="E6210" i="38"/>
  <c r="E6291" i="38"/>
  <c r="E6473" i="38"/>
  <c r="E5455" i="38"/>
  <c r="E6470" i="38"/>
  <c r="E5547" i="38"/>
  <c r="E5768" i="38"/>
  <c r="E6497" i="38"/>
  <c r="E5297" i="38"/>
  <c r="E6061" i="38"/>
  <c r="E5750" i="38"/>
  <c r="E5753" i="38"/>
  <c r="E5650" i="38"/>
  <c r="E5356" i="38"/>
  <c r="E6298" i="38"/>
  <c r="E5900" i="38"/>
  <c r="E5575" i="38"/>
  <c r="E5767" i="38"/>
  <c r="E5577" i="38"/>
  <c r="E6443" i="38"/>
  <c r="E5727" i="38"/>
  <c r="E5603" i="38"/>
  <c r="E5730" i="38"/>
  <c r="E6233" i="38"/>
  <c r="E6460" i="38"/>
  <c r="E6468" i="38"/>
  <c r="E6215" i="38"/>
  <c r="E5622" i="38"/>
  <c r="E6199" i="38"/>
  <c r="E6281" i="38"/>
  <c r="E6367" i="38"/>
  <c r="E5619" i="38"/>
  <c r="E6260" i="38"/>
  <c r="E5454" i="38"/>
  <c r="E6087" i="38"/>
  <c r="E5763" i="38"/>
  <c r="E5864" i="38"/>
  <c r="E5812" i="38"/>
  <c r="E6461" i="38"/>
  <c r="E6356" i="38"/>
  <c r="E5556" i="38"/>
  <c r="E5386" i="38"/>
  <c r="E6355" i="38"/>
  <c r="E5844" i="38"/>
  <c r="E6193" i="38"/>
  <c r="E5762" i="38"/>
  <c r="E5662" i="38"/>
  <c r="E5389" i="38"/>
  <c r="E6204" i="38"/>
  <c r="E5841" i="38"/>
  <c r="E5973" i="38"/>
  <c r="E5624" i="38"/>
  <c r="E6480" i="38"/>
  <c r="E6323" i="38"/>
  <c r="E5781" i="38"/>
  <c r="E5783" i="38"/>
  <c r="E5200" i="38"/>
  <c r="E6274" i="38"/>
  <c r="E6493" i="38"/>
  <c r="E6259" i="38"/>
  <c r="E5721" i="38"/>
  <c r="E6240" i="38"/>
  <c r="E6357" i="38"/>
  <c r="E6496" i="38"/>
  <c r="E5720" i="38"/>
  <c r="E6339" i="38"/>
  <c r="E5496" i="38"/>
  <c r="E6129" i="38"/>
  <c r="E5235" i="38"/>
  <c r="E5808" i="38"/>
  <c r="E6293" i="38"/>
  <c r="E5543" i="38"/>
  <c r="E6077" i="38"/>
  <c r="E6192" i="38"/>
  <c r="E6326" i="38"/>
  <c r="E5250" i="38"/>
  <c r="E5890" i="38"/>
  <c r="E5792" i="38"/>
  <c r="E6222" i="38"/>
  <c r="E5863" i="38"/>
  <c r="E5988" i="38"/>
  <c r="E5679" i="38"/>
  <c r="E6494" i="38"/>
  <c r="E5827" i="38"/>
  <c r="E5829" i="38"/>
  <c r="E5539" i="38"/>
  <c r="E6310" i="38"/>
  <c r="E6336" i="38"/>
  <c r="E5823" i="38"/>
  <c r="E5495" i="38"/>
  <c r="E6275" i="38"/>
  <c r="E5865" i="38"/>
  <c r="E6164" i="38"/>
  <c r="E6034" i="38"/>
  <c r="E5943" i="38"/>
  <c r="E5805" i="38"/>
  <c r="E6092" i="38"/>
  <c r="E6231" i="38"/>
  <c r="E6020" i="38"/>
  <c r="E5907" i="38"/>
  <c r="E6467" i="38"/>
  <c r="E6338" i="38"/>
  <c r="E5536" i="38"/>
  <c r="E5814" i="38"/>
  <c r="E5218" i="38"/>
  <c r="E6489" i="38"/>
  <c r="E6080" i="38"/>
  <c r="E6165" i="38"/>
  <c r="E5723" i="38"/>
  <c r="E6035" i="38"/>
  <c r="E5886" i="38"/>
  <c r="E5586" i="38"/>
  <c r="E6353" i="38"/>
  <c r="E6402" i="38"/>
  <c r="E5991" i="38"/>
  <c r="E5541" i="38"/>
  <c r="E6311" i="38"/>
  <c r="E6023" i="38"/>
  <c r="E5599" i="38"/>
  <c r="E6200" i="38"/>
  <c r="E5703" i="38"/>
  <c r="E5242" i="38"/>
  <c r="E5909" i="38"/>
  <c r="E6368" i="38"/>
  <c r="E5475" i="38"/>
  <c r="E5646" i="38"/>
  <c r="E5338" i="38"/>
  <c r="E6401" i="38"/>
  <c r="E6131" i="38"/>
  <c r="E5414" i="38"/>
  <c r="E6152" i="38"/>
  <c r="E6503" i="38"/>
  <c r="E5790" i="38"/>
  <c r="E6388" i="38"/>
  <c r="E5301" i="38"/>
  <c r="E5548" i="38"/>
  <c r="E6138" i="38"/>
  <c r="E5672" i="38"/>
  <c r="E6513" i="38"/>
  <c r="E5613" i="38"/>
  <c r="E6095" i="38"/>
  <c r="E6180" i="38"/>
  <c r="E5957" i="38"/>
  <c r="E6071" i="38"/>
  <c r="E6081" i="38"/>
  <c r="E5639" i="38"/>
  <c r="E6516" i="38"/>
  <c r="E5318" i="38"/>
  <c r="E6068" i="38"/>
  <c r="E5598" i="38"/>
  <c r="E6485" i="38"/>
  <c r="E6103" i="38"/>
  <c r="E6279" i="38"/>
  <c r="E5939" i="38"/>
  <c r="E5945" i="38"/>
  <c r="E5986" i="38"/>
  <c r="E6225" i="38"/>
  <c r="E5667" i="38"/>
  <c r="E5460" i="38"/>
  <c r="E6031" i="38"/>
  <c r="E6114" i="38"/>
  <c r="E5245" i="38"/>
  <c r="E6066" i="38"/>
  <c r="E5313" i="38"/>
  <c r="E5776" i="38"/>
  <c r="E6186" i="38"/>
  <c r="E5712" i="38"/>
  <c r="E5675" i="38"/>
  <c r="E6320" i="38"/>
  <c r="E6228" i="38"/>
  <c r="E5993" i="38"/>
  <c r="E6115" i="38"/>
  <c r="E6116" i="38"/>
  <c r="E5742" i="38"/>
  <c r="E5306" i="38"/>
  <c r="E5459" i="38"/>
  <c r="E6147" i="38"/>
  <c r="E5687" i="38"/>
  <c r="E6517" i="38"/>
  <c r="E5234" i="38"/>
  <c r="E5236" i="38"/>
  <c r="E6179" i="38"/>
  <c r="E5576" i="38"/>
  <c r="E5699" i="38"/>
  <c r="E6321" i="38"/>
  <c r="E6439" i="38"/>
  <c r="E6015" i="38"/>
  <c r="E6295" i="38"/>
  <c r="E6022" i="38"/>
  <c r="E6040" i="38"/>
  <c r="E6227" i="38"/>
  <c r="E5831" i="38"/>
  <c r="E6472" i="38"/>
  <c r="E5516" i="38"/>
  <c r="K15" i="38"/>
  <c r="I16" i="38" s="1"/>
  <c r="I15" i="38"/>
  <c r="M14" i="38"/>
  <c r="L14" i="38"/>
  <c r="E6543" i="38" l="1"/>
  <c r="E6591" i="38"/>
  <c r="E6827" i="38"/>
  <c r="E6584" i="38"/>
  <c r="E6765" i="38"/>
  <c r="E6804" i="38"/>
  <c r="E6763" i="38"/>
  <c r="E6686" i="38"/>
  <c r="E6535" i="38"/>
  <c r="E6840" i="38"/>
  <c r="E6854" i="38"/>
  <c r="E6844" i="38"/>
  <c r="E6766" i="38"/>
  <c r="E6616" i="38"/>
  <c r="E6533" i="38"/>
  <c r="E6778" i="38"/>
  <c r="E6858" i="38"/>
  <c r="E6806" i="38"/>
  <c r="E6712" i="38"/>
  <c r="E6738" i="38"/>
  <c r="E6546" i="38"/>
  <c r="E6728" i="38"/>
  <c r="E6785" i="38"/>
  <c r="E6734" i="38"/>
  <c r="E6688" i="38"/>
  <c r="E6648" i="38"/>
  <c r="E6773" i="38"/>
  <c r="E6621" i="38"/>
  <c r="E6568" i="38"/>
  <c r="E6650" i="38"/>
  <c r="E6824" i="38"/>
  <c r="E6619" i="38"/>
  <c r="E6624" i="38"/>
  <c r="E6532" i="38"/>
  <c r="E6781" i="38"/>
  <c r="E6588" i="38"/>
  <c r="E6665" i="38"/>
  <c r="E6606" i="38"/>
  <c r="E6719" i="38"/>
  <c r="E6564" i="38"/>
  <c r="E6674" i="38"/>
  <c r="E6711" i="38"/>
  <c r="E6593" i="38"/>
  <c r="E6541" i="38"/>
  <c r="E6693" i="38"/>
  <c r="E6634" i="38"/>
  <c r="E6729" i="38"/>
  <c r="E6702" i="38"/>
  <c r="E6599" i="38"/>
  <c r="E6835" i="38"/>
  <c r="E6821" i="38"/>
  <c r="E6829" i="38"/>
  <c r="E6690" i="38"/>
  <c r="E6737" i="38"/>
  <c r="E6615" i="38"/>
  <c r="E6721" i="38"/>
  <c r="E6817" i="38"/>
  <c r="E6807" i="38"/>
  <c r="E6755" i="38"/>
  <c r="E6653" i="38"/>
  <c r="E6553" i="38"/>
  <c r="E6685" i="38"/>
  <c r="E6823" i="38"/>
  <c r="E6637" i="38"/>
  <c r="E6545" i="38"/>
  <c r="E6562" i="38"/>
  <c r="E6659" i="38"/>
  <c r="E6661" i="38"/>
  <c r="E6590" i="38"/>
  <c r="E6605" i="38"/>
  <c r="E6841" i="38"/>
  <c r="E6796" i="38"/>
  <c r="E6730" i="38"/>
  <c r="E6530" i="38"/>
  <c r="E6797" i="38"/>
  <c r="E6678" i="38"/>
  <c r="E6677" i="38"/>
  <c r="E6611" i="38"/>
  <c r="E6528" i="38"/>
  <c r="E6560" i="38"/>
  <c r="E6788" i="38"/>
  <c r="E6575" i="38"/>
  <c r="E6842" i="38"/>
  <c r="E6601" i="38"/>
  <c r="E6683" i="38"/>
  <c r="E6790" i="38"/>
  <c r="E6811" i="38"/>
  <c r="E6826" i="38"/>
  <c r="E6799" i="38"/>
  <c r="E6802" i="38"/>
  <c r="E6775" i="38"/>
  <c r="E6585" i="38"/>
  <c r="E6714" i="38"/>
  <c r="E6675" i="38"/>
  <c r="E6617" i="38"/>
  <c r="E6684" i="38"/>
  <c r="E6652" i="38"/>
  <c r="E6700" i="38"/>
  <c r="E6760" i="38"/>
  <c r="E6713" i="38"/>
  <c r="E6550" i="38"/>
  <c r="E6818" i="38"/>
  <c r="E6556" i="38"/>
  <c r="E6580" i="38"/>
  <c r="E6723" i="38"/>
  <c r="E6722" i="38"/>
  <c r="E6526" i="38"/>
  <c r="E6557" i="38"/>
  <c r="E6783" i="38"/>
  <c r="E6694" i="38"/>
  <c r="E6548" i="38"/>
  <c r="E6834" i="38"/>
  <c r="E6740" i="38"/>
  <c r="E6539" i="38"/>
  <c r="E6801" i="38"/>
  <c r="E6574" i="38"/>
  <c r="E6667" i="38"/>
  <c r="E6682" i="38"/>
  <c r="E6655" i="38"/>
  <c r="E6658" i="38"/>
  <c r="E6631" i="38"/>
  <c r="E6570" i="38"/>
  <c r="E6819" i="38"/>
  <c r="E6649" i="38"/>
  <c r="E6787" i="38"/>
  <c r="E6733" i="38"/>
  <c r="E6725" i="38"/>
  <c r="E6626" i="38"/>
  <c r="E6673" i="38"/>
  <c r="E6680" i="38"/>
  <c r="E6701" i="38"/>
  <c r="E6768" i="38"/>
  <c r="E6833" i="38"/>
  <c r="E6805" i="38"/>
  <c r="E6554" i="38"/>
  <c r="E6639" i="38"/>
  <c r="E6848" i="38"/>
  <c r="E6770" i="38"/>
  <c r="E6642" i="38"/>
  <c r="E6710" i="38"/>
  <c r="E6594" i="38"/>
  <c r="E6851" i="38"/>
  <c r="E6679" i="38"/>
  <c r="E6838" i="38"/>
  <c r="E6843" i="38"/>
  <c r="E6561" i="38"/>
  <c r="E6523" i="38"/>
  <c r="E6538" i="38"/>
  <c r="E6741" i="38"/>
  <c r="E6726" i="38"/>
  <c r="E6748" i="38"/>
  <c r="E6808" i="38"/>
  <c r="E6592" i="38"/>
  <c r="E6784" i="38"/>
  <c r="E6749" i="38"/>
  <c r="E6638" i="38"/>
  <c r="E6595" i="38"/>
  <c r="E6567" i="38"/>
  <c r="E6644" i="38"/>
  <c r="E6735" i="38"/>
  <c r="E6830" i="38"/>
  <c r="E6547" i="38"/>
  <c r="E6613" i="38"/>
  <c r="E6608" i="38"/>
  <c r="E6771" i="38"/>
  <c r="E6578" i="38"/>
  <c r="E6670" i="38"/>
  <c r="E6764" i="38"/>
  <c r="E6707" i="38"/>
  <c r="E6622" i="38"/>
  <c r="E6576" i="38"/>
  <c r="E6600" i="38"/>
  <c r="E6699" i="38"/>
  <c r="E6762" i="38"/>
  <c r="E6847" i="38"/>
  <c r="E6597" i="38"/>
  <c r="E6582" i="38"/>
  <c r="E6742" i="38"/>
  <c r="E6715" i="38"/>
  <c r="E6732" i="38"/>
  <c r="E6831" i="38"/>
  <c r="E6832" i="38"/>
  <c r="E6662" i="38"/>
  <c r="E6718" i="38"/>
  <c r="E6627" i="38"/>
  <c r="E6536" i="38"/>
  <c r="E6555" i="38"/>
  <c r="E6534" i="38"/>
  <c r="E6812" i="38"/>
  <c r="E6800" i="38"/>
  <c r="E6776" i="38"/>
  <c r="E6598" i="38"/>
  <c r="E6571" i="38"/>
  <c r="E6565" i="38"/>
  <c r="E6756" i="38"/>
  <c r="E6757" i="38"/>
  <c r="E6641" i="38"/>
  <c r="E6739" i="38"/>
  <c r="E6563" i="38"/>
  <c r="E6607" i="38"/>
  <c r="E6542" i="38"/>
  <c r="E6625" i="38"/>
  <c r="E6803" i="38"/>
  <c r="E6672" i="38"/>
  <c r="E6602" i="38"/>
  <c r="E6724" i="38"/>
  <c r="E6521" i="38"/>
  <c r="E6836" i="38"/>
  <c r="E6849" i="38"/>
  <c r="E6753" i="38"/>
  <c r="E6856" i="38"/>
  <c r="E6663" i="38"/>
  <c r="E6696" i="38"/>
  <c r="E6579" i="38"/>
  <c r="E6628" i="38"/>
  <c r="E6809" i="38"/>
  <c r="E6660" i="38"/>
  <c r="E6736" i="38"/>
  <c r="E6779" i="38"/>
  <c r="E6717" i="38"/>
  <c r="E6552" i="38"/>
  <c r="E6697" i="38"/>
  <c r="E6769" i="38"/>
  <c r="E6581" i="38"/>
  <c r="E6596" i="38"/>
  <c r="E6720" i="38"/>
  <c r="E6745" i="38"/>
  <c r="E6703" i="38"/>
  <c r="E6609" i="38"/>
  <c r="E6636" i="38"/>
  <c r="E6815" i="38"/>
  <c r="E6777" i="38"/>
  <c r="E6668" i="38"/>
  <c r="E6656" i="38"/>
  <c r="E6632" i="38"/>
  <c r="E6676" i="38"/>
  <c r="E6687" i="38"/>
  <c r="E6603" i="38"/>
  <c r="E6604" i="38"/>
  <c r="E6794" i="38"/>
  <c r="E6577" i="38"/>
  <c r="E6820" i="38"/>
  <c r="E6614" i="38"/>
  <c r="E6647" i="38"/>
  <c r="E6589" i="38"/>
  <c r="E6635" i="38"/>
  <c r="E6664" i="38"/>
  <c r="E6706" i="38"/>
  <c r="E6743" i="38"/>
  <c r="E6657" i="38"/>
  <c r="E6646" i="38"/>
  <c r="E6839" i="38"/>
  <c r="E6643" i="38"/>
  <c r="E6708" i="38"/>
  <c r="E6566" i="38"/>
  <c r="E6704" i="38"/>
  <c r="E6671" i="38"/>
  <c r="E6549" i="38"/>
  <c r="E6524" i="38"/>
  <c r="E6754" i="38"/>
  <c r="E6727" i="38"/>
  <c r="E6822" i="38"/>
  <c r="E6695" i="38"/>
  <c r="E6814" i="38"/>
  <c r="E6527" i="38"/>
  <c r="E6610" i="38"/>
  <c r="E6583" i="38"/>
  <c r="E6716" i="38"/>
  <c r="E6731" i="38"/>
  <c r="E6691" i="38"/>
  <c r="E6837" i="38"/>
  <c r="E6845" i="38"/>
  <c r="E6572" i="38"/>
  <c r="E6793" i="38"/>
  <c r="E6544" i="38"/>
  <c r="E6761" i="38"/>
  <c r="E6640" i="38"/>
  <c r="E6633" i="38"/>
  <c r="E6558" i="38"/>
  <c r="E6551" i="38"/>
  <c r="E6852" i="38"/>
  <c r="E6586" i="38"/>
  <c r="E6750" i="38"/>
  <c r="E6825" i="38"/>
  <c r="E6810" i="38"/>
  <c r="E6813" i="38"/>
  <c r="E6798" i="38"/>
  <c r="E6789" i="38"/>
  <c r="E6774" i="38"/>
  <c r="E6828" i="38"/>
  <c r="E6758" i="38"/>
  <c r="E6689" i="38"/>
  <c r="E6780" i="38"/>
  <c r="E6747" i="38"/>
  <c r="E6795" i="38"/>
  <c r="E6767" i="38"/>
  <c r="E6705" i="38"/>
  <c r="E6746" i="38"/>
  <c r="E6751" i="38"/>
  <c r="E6744" i="38"/>
  <c r="E6618" i="38"/>
  <c r="E6587" i="38"/>
  <c r="E6752" i="38"/>
  <c r="E6573" i="38"/>
  <c r="E6782" i="38"/>
  <c r="E6681" i="38"/>
  <c r="E6666" i="38"/>
  <c r="E6669" i="38"/>
  <c r="E6654" i="38"/>
  <c r="E6645" i="38"/>
  <c r="E6630" i="38"/>
  <c r="E6816" i="38"/>
  <c r="E6855" i="38"/>
  <c r="E6569" i="38"/>
  <c r="E6612" i="38"/>
  <c r="E6559" i="38"/>
  <c r="E6540" i="38"/>
  <c r="E6857" i="38"/>
  <c r="E6791" i="38"/>
  <c r="E6531" i="38"/>
  <c r="E6529" i="38"/>
  <c r="E6629" i="38"/>
  <c r="E6698" i="38"/>
  <c r="E6651" i="38"/>
  <c r="E6620" i="38"/>
  <c r="E6709" i="38"/>
  <c r="E6623" i="38"/>
  <c r="E6772" i="38"/>
  <c r="E6759" i="38"/>
  <c r="E6846" i="38"/>
  <c r="E6850" i="38"/>
  <c r="E6786" i="38"/>
  <c r="E6792" i="38"/>
  <c r="E6853" i="38"/>
  <c r="E6692" i="38"/>
  <c r="E6537" i="38"/>
  <c r="E6522" i="38"/>
  <c r="E6525" i="38"/>
  <c r="N15" i="38"/>
  <c r="L15" i="38"/>
  <c r="L16" i="38" l="1"/>
  <c r="M15" i="38"/>
  <c r="M16" i="38"/>
  <c r="M19" i="38" l="1"/>
  <c r="G41" i="25" l="1" a="1"/>
  <c r="G41" i="25" s="1"/>
  <c r="H41" i="25" a="1"/>
  <c r="H41" i="25" s="1"/>
  <c r="R41" i="25" a="1"/>
  <c r="R41" i="25" s="1"/>
  <c r="S41" i="25" a="1"/>
  <c r="S41" i="25" s="1"/>
  <c r="G42" i="25" a="1"/>
  <c r="G42" i="25" s="1"/>
  <c r="H42" i="25" a="1"/>
  <c r="H42" i="25" s="1"/>
  <c r="R42" i="25" a="1"/>
  <c r="R42" i="25" s="1"/>
  <c r="S42" i="25" a="1"/>
  <c r="S42" i="25" s="1"/>
  <c r="T42" i="25" a="1"/>
  <c r="T42" i="25" s="1"/>
  <c r="G43" i="25" a="1"/>
  <c r="G43" i="25" s="1"/>
  <c r="H43" i="25" a="1"/>
  <c r="H43" i="25" s="1"/>
  <c r="R43" i="25" a="1"/>
  <c r="R43" i="25" s="1"/>
  <c r="S43" i="25" a="1"/>
  <c r="S43" i="25" s="1"/>
  <c r="T43" i="25" a="1"/>
  <c r="T43" i="25" s="1"/>
  <c r="G44" i="25" a="1"/>
  <c r="G44" i="25" s="1"/>
  <c r="H44" i="25" a="1"/>
  <c r="H44" i="25" s="1"/>
  <c r="R44" i="25" a="1"/>
  <c r="R44" i="25" s="1"/>
  <c r="S44" i="25" a="1"/>
  <c r="S44" i="25" s="1"/>
  <c r="T44" i="25" a="1"/>
  <c r="T44" i="25" s="1"/>
  <c r="G45" i="25" a="1"/>
  <c r="G45" i="25" s="1"/>
  <c r="H45" i="25" a="1"/>
  <c r="H45" i="25" s="1"/>
  <c r="R45" i="25" a="1"/>
  <c r="R45" i="25" s="1"/>
  <c r="S45" i="25" a="1"/>
  <c r="S45" i="25" s="1"/>
  <c r="T45" i="25" a="1"/>
  <c r="T45" i="25" s="1"/>
  <c r="G46" i="25" a="1"/>
  <c r="G46" i="25" s="1"/>
  <c r="H46" i="25" a="1"/>
  <c r="H46" i="25" s="1"/>
  <c r="R46" i="25" a="1"/>
  <c r="R46" i="25" s="1"/>
  <c r="S46" i="25" a="1"/>
  <c r="S46" i="25" s="1"/>
  <c r="T46" i="25" a="1"/>
  <c r="T46" i="25" s="1"/>
  <c r="G47" i="25" a="1"/>
  <c r="G47" i="25" s="1"/>
  <c r="H47" i="25" a="1"/>
  <c r="H47" i="25" s="1"/>
  <c r="R47" i="25" a="1"/>
  <c r="R47" i="25" s="1"/>
  <c r="S47" i="25" a="1"/>
  <c r="S47" i="25" s="1"/>
  <c r="T47" i="25" a="1"/>
  <c r="T47" i="25" s="1"/>
  <c r="F41" i="25" a="1"/>
  <c r="F41" i="25" s="1"/>
  <c r="F42" i="25" a="1"/>
  <c r="F42" i="25" s="1"/>
  <c r="F43" i="25" a="1"/>
  <c r="F43" i="25" s="1"/>
  <c r="F44" i="25" a="1"/>
  <c r="F44" i="25" s="1"/>
  <c r="F45" i="25" a="1"/>
  <c r="F45" i="25" s="1"/>
  <c r="F46" i="25" a="1"/>
  <c r="F46" i="25" s="1"/>
  <c r="F47" i="25" a="1"/>
  <c r="F47" i="25" s="1"/>
  <c r="F48" i="25" l="1"/>
  <c r="U41" i="25"/>
  <c r="H48" i="25"/>
  <c r="G48" i="25"/>
  <c r="I45" i="25"/>
  <c r="U47" i="25"/>
  <c r="U44" i="25"/>
  <c r="U45" i="25"/>
  <c r="I43" i="25"/>
  <c r="U46" i="25"/>
  <c r="U42" i="25"/>
  <c r="U43" i="25"/>
  <c r="I47" i="25"/>
  <c r="I41" i="25"/>
  <c r="I44" i="25"/>
  <c r="I46" i="25"/>
  <c r="I42" i="25"/>
  <c r="I48" i="25" l="1"/>
  <c r="T48" i="25"/>
  <c r="S48" i="25"/>
  <c r="R48" i="25"/>
  <c r="U48" i="2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<sst xmlns="http://schemas.openxmlformats.org/spreadsheetml/2006/main" count="58340" uniqueCount="26706">
  <si>
    <t>calculations</t>
  </si>
  <si>
    <t>outputs</t>
  </si>
  <si>
    <t>www.england.nhs.uk/allocations</t>
  </si>
  <si>
    <t>For queries please contact</t>
  </si>
  <si>
    <t>england.revenue-allocations@nhs.net</t>
  </si>
  <si>
    <t>/*</t>
  </si>
  <si>
    <t>*/</t>
  </si>
  <si>
    <t>local b = ln(10)/15</t>
  </si>
  <si>
    <t>local a = 1/ exp(`b')</t>
  </si>
  <si>
    <t>rename practice_code gp_code</t>
  </si>
  <si>
    <t>drop _merge</t>
  </si>
  <si>
    <t>sort gp_code</t>
  </si>
  <si>
    <t>di r(sum)</t>
  </si>
  <si>
    <t>qui sum allpats</t>
  </si>
  <si>
    <t>local TotPats = r(sum)</t>
  </si>
  <si>
    <t>qui sum wgtpats</t>
  </si>
  <si>
    <t>local TotWgtPats = r(sum)</t>
  </si>
  <si>
    <t>gen NormWgtPats = wgtpats * (`TotPats' / `TotWgtPats')</t>
  </si>
  <si>
    <t>Normalised weighted population / registered population</t>
  </si>
  <si>
    <t>Stata code used to automate data calculations in this workbook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</si>
  <si>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</si>
  <si>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</si>
  <si>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</si>
  <si>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</si>
  <si>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</si>
  <si>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</si>
  <si>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</si>
  <si>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</si>
  <si>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</si>
  <si>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</si>
  <si>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</si>
  <si>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</si>
  <si>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</si>
  <si>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</si>
  <si>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</si>
  <si>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</si>
  <si>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</si>
  <si>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</si>
  <si>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</si>
  <si>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</si>
  <si>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</si>
  <si>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</si>
  <si>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</si>
  <si>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</si>
  <si>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</si>
  <si>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</si>
  <si>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</si>
  <si>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</si>
  <si>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</si>
  <si>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</si>
  <si>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</si>
  <si>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</si>
  <si>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</si>
  <si>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</si>
  <si>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</si>
  <si>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</si>
  <si>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</si>
  <si>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</si>
  <si>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</si>
  <si>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</si>
  <si>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</si>
  <si>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</si>
  <si>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Y07020</t>
  </si>
  <si>
    <t>Y07016</t>
  </si>
  <si>
    <t>Y07014</t>
  </si>
  <si>
    <t>Y06810</t>
  </si>
  <si>
    <t>Y06792</t>
  </si>
  <si>
    <t>Y06659</t>
  </si>
  <si>
    <t>Y06592</t>
  </si>
  <si>
    <t>Y06545</t>
  </si>
  <si>
    <t>Y06499</t>
  </si>
  <si>
    <t>Y06443</t>
  </si>
  <si>
    <t>Y06389</t>
  </si>
  <si>
    <t>Y06378</t>
  </si>
  <si>
    <t>Y06356</t>
  </si>
  <si>
    <t>Y06345</t>
  </si>
  <si>
    <t>Y06275</t>
  </si>
  <si>
    <t>Y06218</t>
  </si>
  <si>
    <t>Y06113</t>
  </si>
  <si>
    <t>Y06095</t>
  </si>
  <si>
    <t>Y06007</t>
  </si>
  <si>
    <t>Y05857</t>
  </si>
  <si>
    <t>Y05826</t>
  </si>
  <si>
    <t>Y05788</t>
  </si>
  <si>
    <t>Y05750</t>
  </si>
  <si>
    <t>Y05733</t>
  </si>
  <si>
    <t>Y05690</t>
  </si>
  <si>
    <t>Y05622</t>
  </si>
  <si>
    <t>Y05412</t>
  </si>
  <si>
    <t>Y05369</t>
  </si>
  <si>
    <t>Y05364</t>
  </si>
  <si>
    <t>Y05363</t>
  </si>
  <si>
    <t>Y05349</t>
  </si>
  <si>
    <t>Y05346</t>
  </si>
  <si>
    <t>Y05330</t>
  </si>
  <si>
    <t>Y05318</t>
  </si>
  <si>
    <t>Y05317</t>
  </si>
  <si>
    <t>Y05291</t>
  </si>
  <si>
    <t>Y05286</t>
  </si>
  <si>
    <t>Y05248</t>
  </si>
  <si>
    <t>Y05212</t>
  </si>
  <si>
    <t>Y05167</t>
  </si>
  <si>
    <t>Y05080</t>
  </si>
  <si>
    <t>Y05023</t>
  </si>
  <si>
    <t>Y04995</t>
  </si>
  <si>
    <t>Y04977</t>
  </si>
  <si>
    <t>Y04969</t>
  </si>
  <si>
    <t>Y04968</t>
  </si>
  <si>
    <t>Y04965</t>
  </si>
  <si>
    <t>Y04957</t>
  </si>
  <si>
    <t>Y04925</t>
  </si>
  <si>
    <t>Y04884</t>
  </si>
  <si>
    <t>Y04882</t>
  </si>
  <si>
    <t>Y04809</t>
  </si>
  <si>
    <t>Y04664</t>
  </si>
  <si>
    <t>Y04662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</si>
  <si>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</si>
  <si>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</si>
  <si>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</si>
  <si>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</si>
  <si>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</si>
  <si>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</si>
  <si>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</si>
  <si>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</si>
  <si>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Y03602</t>
  </si>
  <si>
    <t>Y03597</t>
  </si>
  <si>
    <t>Y03595</t>
  </si>
  <si>
    <t>Y03584</t>
  </si>
  <si>
    <t>Y03528</t>
  </si>
  <si>
    <t>Y03441</t>
  </si>
  <si>
    <t>Y03402</t>
  </si>
  <si>
    <t>Y03366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</si>
  <si>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</si>
  <si>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</si>
  <si>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</si>
  <si>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</si>
  <si>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</si>
  <si>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</si>
  <si>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</si>
  <si>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</si>
  <si>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</si>
  <si>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</si>
  <si>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</si>
  <si>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</si>
  <si>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</si>
  <si>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</si>
  <si>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</si>
  <si>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</si>
  <si>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</si>
  <si>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</si>
  <si>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</si>
  <si>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</si>
  <si>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</si>
  <si>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</si>
  <si>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</si>
  <si>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</si>
  <si>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</si>
  <si>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</si>
  <si>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</si>
  <si>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</si>
  <si>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</si>
  <si>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Y02873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</si>
  <si>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</si>
  <si>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</si>
  <si>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</si>
  <si>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</si>
  <si>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</si>
  <si>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</si>
  <si>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</si>
  <si>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</si>
  <si>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</si>
  <si>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</si>
  <si>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Y02787</t>
  </si>
  <si>
    <t>Y02769</t>
  </si>
  <si>
    <t>Y02767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</si>
  <si>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</si>
  <si>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</si>
  <si>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</si>
  <si>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</si>
  <si>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</si>
  <si>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</si>
  <si>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</si>
  <si>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</si>
  <si>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</si>
  <si>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</si>
  <si>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</si>
  <si>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</si>
  <si>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</si>
  <si>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</si>
  <si>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</si>
  <si>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</si>
  <si>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</si>
  <si>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</si>
  <si>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</si>
  <si>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Y02669</t>
  </si>
  <si>
    <t>Y02663</t>
  </si>
  <si>
    <t>Y02657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</si>
  <si>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</si>
  <si>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</si>
  <si>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</si>
  <si>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</si>
  <si>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</si>
  <si>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</si>
  <si>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</si>
  <si>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</si>
  <si>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</si>
  <si>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</si>
  <si>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</si>
  <si>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</si>
  <si>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</si>
  <si>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</si>
  <si>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</si>
  <si>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</si>
  <si>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</si>
  <si>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</si>
  <si>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</si>
  <si>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</si>
  <si>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</si>
  <si>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</si>
  <si>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</si>
  <si>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</si>
  <si>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</si>
  <si>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</si>
  <si>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Y02494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</si>
  <si>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</si>
  <si>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</si>
  <si>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</si>
  <si>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</si>
  <si>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</si>
  <si>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</si>
  <si>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</si>
  <si>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</si>
  <si>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</si>
  <si>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Y02342</t>
  </si>
  <si>
    <t>Y02332</t>
  </si>
  <si>
    <t>Y02325</t>
  </si>
  <si>
    <t>Y02322</t>
  </si>
  <si>
    <t>Y02321</t>
  </si>
  <si>
    <t>Y02319</t>
  </si>
  <si>
    <t>Y02274</t>
  </si>
  <si>
    <t>Y02212</t>
  </si>
  <si>
    <t>Y02177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</si>
  <si>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</si>
  <si>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</si>
  <si>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</si>
  <si>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</si>
  <si>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</si>
  <si>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</si>
  <si>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</si>
  <si>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</si>
  <si>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</si>
  <si>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</si>
  <si>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</si>
  <si>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</si>
  <si>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</si>
  <si>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</si>
  <si>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</si>
  <si>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</si>
  <si>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</si>
  <si>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</si>
  <si>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</si>
  <si>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</si>
  <si>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</si>
  <si>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</si>
  <si>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</si>
  <si>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</si>
  <si>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</si>
  <si>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Y01163</t>
  </si>
  <si>
    <t>Y01132</t>
  </si>
  <si>
    <t>Y01127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</si>
  <si>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</si>
  <si>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</si>
  <si>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</si>
  <si>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</si>
  <si>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</si>
  <si>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</si>
  <si>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</si>
  <si>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</si>
  <si>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</si>
  <si>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</si>
  <si>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</si>
  <si>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</si>
  <si>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</si>
  <si>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</si>
  <si>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Y00902</t>
  </si>
  <si>
    <t>Y00774</t>
  </si>
  <si>
    <t>Y00758</t>
  </si>
  <si>
    <t>Y00726</t>
  </si>
  <si>
    <t>Y00612</t>
  </si>
  <si>
    <t>Y00568</t>
  </si>
  <si>
    <t>Y00560</t>
  </si>
  <si>
    <t>Y00522</t>
  </si>
  <si>
    <t>Y00507</t>
  </si>
  <si>
    <t>Y00492</t>
  </si>
  <si>
    <t>Y00486</t>
  </si>
  <si>
    <t>Y00475</t>
  </si>
  <si>
    <t>Y00471</t>
  </si>
  <si>
    <t>Y00469</t>
  </si>
  <si>
    <t>Y00446</t>
  </si>
  <si>
    <t>Y00445</t>
  </si>
  <si>
    <t>Y00437</t>
  </si>
  <si>
    <t>Y00412</t>
  </si>
  <si>
    <t>Y00411</t>
  </si>
  <si>
    <t>Y00403</t>
  </si>
  <si>
    <t>Y00399</t>
  </si>
  <si>
    <t>Y00352</t>
  </si>
  <si>
    <t>Y00351</t>
  </si>
  <si>
    <t>Y00347</t>
  </si>
  <si>
    <t>Y00344</t>
  </si>
  <si>
    <t>Y00316</t>
  </si>
  <si>
    <t>Y00312</t>
  </si>
  <si>
    <t>Y00297</t>
  </si>
  <si>
    <t>Y00293</t>
  </si>
  <si>
    <t>Y00286</t>
  </si>
  <si>
    <t>Y00278</t>
  </si>
  <si>
    <t>Y00265</t>
  </si>
  <si>
    <t>Y00252</t>
  </si>
  <si>
    <t>Y00230</t>
  </si>
  <si>
    <t>Y00228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</si>
  <si>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</si>
  <si>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</si>
  <si>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</si>
  <si>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</si>
  <si>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</si>
  <si>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</si>
  <si>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</si>
  <si>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</si>
  <si>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</si>
  <si>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</si>
  <si>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Y00090</t>
  </si>
  <si>
    <t>Y00081</t>
  </si>
  <si>
    <t>Y00080</t>
  </si>
  <si>
    <t>Y00078</t>
  </si>
  <si>
    <t>Y00060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</si>
  <si>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</si>
  <si>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</si>
  <si>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</si>
  <si>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</si>
  <si>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</si>
  <si>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</si>
  <si>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</si>
  <si>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</si>
  <si>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</si>
  <si>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</si>
  <si>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</si>
  <si>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</si>
  <si>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</si>
  <si>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</si>
  <si>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</si>
  <si>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</si>
  <si>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</si>
  <si>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</si>
  <si>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</si>
  <si>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</si>
  <si>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</si>
  <si>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</si>
  <si>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</si>
  <si>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</si>
  <si>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</si>
  <si>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</si>
  <si>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</si>
  <si>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</si>
  <si>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</si>
  <si>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</si>
  <si>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</si>
  <si>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</si>
  <si>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</si>
  <si>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</si>
  <si>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</si>
  <si>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</si>
  <si>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</si>
  <si>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</si>
  <si>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</si>
  <si>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</si>
  <si>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</si>
  <si>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</si>
  <si>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</si>
  <si>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</si>
  <si>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</si>
  <si>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</si>
  <si>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</si>
  <si>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</si>
  <si>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</si>
  <si>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</si>
  <si>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</si>
  <si>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</si>
  <si>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</si>
  <si>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</si>
  <si>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</si>
  <si>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</si>
  <si>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P91631</t>
  </si>
  <si>
    <t>P91629</t>
  </si>
  <si>
    <t>P91627</t>
  </si>
  <si>
    <t>P91623</t>
  </si>
  <si>
    <t>P91617</t>
  </si>
  <si>
    <t>P91604</t>
  </si>
  <si>
    <t>P91603</t>
  </si>
  <si>
    <t>P91035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</si>
  <si>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</si>
  <si>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</si>
  <si>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</si>
  <si>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</si>
  <si>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</si>
  <si>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</si>
  <si>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</si>
  <si>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</si>
  <si>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</si>
  <si>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</si>
  <si>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</si>
  <si>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</si>
  <si>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</si>
  <si>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</si>
  <si>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</si>
  <si>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</si>
  <si>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</si>
  <si>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</si>
  <si>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</si>
  <si>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</si>
  <si>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</si>
  <si>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</si>
  <si>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</si>
  <si>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</si>
  <si>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</si>
  <si>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</si>
  <si>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</si>
  <si>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</si>
  <si>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</si>
  <si>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</si>
  <si>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</si>
  <si>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</si>
  <si>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</si>
  <si>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</si>
  <si>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</si>
  <si>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</si>
  <si>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</si>
  <si>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</si>
  <si>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</si>
  <si>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</si>
  <si>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</si>
  <si>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</si>
  <si>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</si>
  <si>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</si>
  <si>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</si>
  <si>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</si>
  <si>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</si>
  <si>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</si>
  <si>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</si>
  <si>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</si>
  <si>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P88606</t>
  </si>
  <si>
    <t>P88044</t>
  </si>
  <si>
    <t>P88043</t>
  </si>
  <si>
    <t>P88042</t>
  </si>
  <si>
    <t>P88041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</si>
  <si>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</si>
  <si>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</si>
  <si>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</si>
  <si>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</si>
  <si>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</si>
  <si>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</si>
  <si>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</si>
  <si>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</si>
  <si>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</si>
  <si>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</si>
  <si>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</si>
  <si>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</si>
  <si>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</si>
  <si>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</si>
  <si>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</si>
  <si>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</si>
  <si>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</si>
  <si>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</si>
  <si>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</si>
  <si>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</si>
  <si>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</si>
  <si>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</si>
  <si>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</si>
  <si>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</si>
  <si>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</si>
  <si>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</si>
  <si>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</si>
  <si>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</si>
  <si>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</si>
  <si>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</si>
  <si>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</si>
  <si>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</si>
  <si>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</si>
  <si>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</si>
  <si>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</si>
  <si>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</si>
  <si>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</si>
  <si>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</si>
  <si>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</si>
  <si>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</si>
  <si>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</si>
  <si>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</si>
  <si>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</si>
  <si>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</si>
  <si>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</si>
  <si>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</si>
  <si>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</si>
  <si>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</si>
  <si>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</si>
  <si>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</si>
  <si>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</si>
  <si>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</si>
  <si>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</si>
  <si>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</si>
  <si>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</si>
  <si>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</si>
  <si>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</si>
  <si>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</si>
  <si>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</si>
  <si>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</si>
  <si>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</si>
  <si>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</si>
  <si>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</si>
  <si>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</si>
  <si>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</si>
  <si>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</si>
  <si>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</si>
  <si>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</si>
  <si>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</si>
  <si>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</si>
  <si>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</si>
  <si>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</si>
  <si>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</si>
  <si>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</si>
  <si>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</si>
  <si>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</si>
  <si>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</si>
  <si>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</si>
  <si>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</si>
  <si>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</si>
  <si>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</si>
  <si>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</si>
  <si>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</si>
  <si>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</si>
  <si>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</si>
  <si>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</si>
  <si>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</si>
  <si>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</si>
  <si>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P85615</t>
  </si>
  <si>
    <t>P85614</t>
  </si>
  <si>
    <t>P85612</t>
  </si>
  <si>
    <t>P85610</t>
  </si>
  <si>
    <t>P85608</t>
  </si>
  <si>
    <t>P85606</t>
  </si>
  <si>
    <t>P85605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</si>
  <si>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</si>
  <si>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</si>
  <si>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</si>
  <si>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</si>
  <si>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</si>
  <si>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</si>
  <si>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</si>
  <si>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</si>
  <si>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</si>
  <si>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</si>
  <si>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</si>
  <si>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</si>
  <si>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</si>
  <si>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</si>
  <si>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</si>
  <si>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</si>
  <si>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P85007</t>
  </si>
  <si>
    <t>P85005</t>
  </si>
  <si>
    <t>P85004</t>
  </si>
  <si>
    <t>P85003</t>
  </si>
  <si>
    <t>P85002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</si>
  <si>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</si>
  <si>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</si>
  <si>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</si>
  <si>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</si>
  <si>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</si>
  <si>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</si>
  <si>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</si>
  <si>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</si>
  <si>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</si>
  <si>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</si>
  <si>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</si>
  <si>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P84651</t>
  </si>
  <si>
    <t>P84650</t>
  </si>
  <si>
    <t>P84645</t>
  </si>
  <si>
    <t>P84644</t>
  </si>
  <si>
    <t>P84639</t>
  </si>
  <si>
    <t>P84637</t>
  </si>
  <si>
    <t>P84635</t>
  </si>
  <si>
    <t>P84630</t>
  </si>
  <si>
    <t>P84626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</si>
  <si>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</si>
  <si>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</si>
  <si>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</si>
  <si>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</si>
  <si>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</si>
  <si>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</si>
  <si>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</si>
  <si>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</si>
  <si>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</si>
  <si>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</si>
  <si>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</si>
  <si>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</si>
  <si>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</si>
  <si>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</si>
  <si>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</si>
  <si>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</si>
  <si>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</si>
  <si>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</si>
  <si>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</si>
  <si>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</si>
  <si>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</si>
  <si>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</si>
  <si>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</si>
  <si>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</si>
  <si>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</si>
  <si>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</si>
  <si>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</si>
  <si>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</si>
  <si>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</si>
  <si>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</si>
  <si>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</si>
  <si>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</si>
  <si>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</si>
  <si>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</si>
  <si>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</si>
  <si>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</si>
  <si>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</si>
  <si>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</si>
  <si>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</si>
  <si>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</si>
  <si>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</si>
  <si>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</si>
  <si>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</si>
  <si>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</si>
  <si>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</si>
  <si>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</si>
  <si>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</si>
  <si>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</si>
  <si>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</si>
  <si>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</si>
  <si>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</si>
  <si>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</si>
  <si>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</si>
  <si>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</si>
  <si>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</si>
  <si>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</si>
  <si>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</si>
  <si>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</si>
  <si>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</si>
  <si>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</si>
  <si>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</si>
  <si>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</si>
  <si>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</si>
  <si>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</si>
  <si>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</si>
  <si>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</si>
  <si>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</si>
  <si>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</si>
  <si>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</si>
  <si>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</si>
  <si>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</si>
  <si>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</si>
  <si>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</si>
  <si>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</si>
  <si>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</si>
  <si>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</si>
  <si>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</si>
  <si>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</si>
  <si>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</si>
  <si>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</si>
  <si>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</si>
  <si>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</si>
  <si>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</si>
  <si>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</si>
  <si>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</si>
  <si>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</si>
  <si>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</si>
  <si>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</si>
  <si>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</si>
  <si>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</si>
  <si>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</si>
  <si>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</si>
  <si>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</si>
  <si>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</si>
  <si>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</si>
  <si>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</si>
  <si>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</si>
  <si>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</si>
  <si>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</si>
  <si>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</si>
  <si>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</si>
  <si>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</si>
  <si>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</si>
  <si>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</si>
  <si>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</si>
  <si>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</si>
  <si>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</si>
  <si>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</si>
  <si>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</si>
  <si>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</si>
  <si>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</si>
  <si>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</si>
  <si>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</si>
  <si>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</si>
  <si>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</si>
  <si>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</si>
  <si>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</si>
  <si>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</si>
  <si>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</si>
  <si>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</si>
  <si>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</si>
  <si>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</si>
  <si>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</si>
  <si>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</si>
  <si>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</si>
  <si>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</si>
  <si>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</si>
  <si>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</si>
  <si>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</si>
  <si>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</si>
  <si>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</si>
  <si>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</si>
  <si>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</si>
  <si>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</si>
  <si>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</si>
  <si>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</si>
  <si>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</si>
  <si>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</si>
  <si>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</si>
  <si>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</si>
  <si>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</si>
  <si>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</si>
  <si>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</si>
  <si>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</si>
  <si>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</si>
  <si>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</si>
  <si>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</si>
  <si>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</si>
  <si>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</si>
  <si>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</si>
  <si>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</si>
  <si>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</si>
  <si>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</si>
  <si>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</si>
  <si>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</si>
  <si>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</si>
  <si>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</si>
  <si>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</si>
  <si>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</si>
  <si>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</si>
  <si>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</si>
  <si>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</si>
  <si>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</si>
  <si>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</si>
  <si>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</si>
  <si>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</si>
  <si>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</si>
  <si>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</si>
  <si>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</si>
  <si>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</si>
  <si>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</si>
  <si>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</si>
  <si>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</si>
  <si>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</si>
  <si>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</si>
  <si>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</si>
  <si>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</si>
  <si>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</si>
  <si>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</si>
  <si>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</si>
  <si>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</si>
  <si>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</si>
  <si>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</si>
  <si>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</si>
  <si>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</si>
  <si>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</si>
  <si>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</si>
  <si>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</si>
  <si>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</si>
  <si>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</si>
  <si>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</si>
  <si>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</si>
  <si>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</si>
  <si>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</si>
  <si>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</si>
  <si>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</si>
  <si>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</si>
  <si>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</si>
  <si>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</si>
  <si>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</si>
  <si>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</si>
  <si>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</si>
  <si>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</si>
  <si>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</si>
  <si>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</si>
  <si>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</si>
  <si>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</si>
  <si>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</si>
  <si>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</si>
  <si>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</si>
  <si>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</si>
  <si>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</si>
  <si>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</si>
  <si>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</si>
  <si>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</si>
  <si>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</si>
  <si>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</si>
  <si>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</si>
  <si>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</si>
  <si>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</si>
  <si>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</si>
  <si>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</si>
  <si>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</si>
  <si>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</si>
  <si>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</si>
  <si>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</si>
  <si>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</si>
  <si>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</si>
  <si>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</si>
  <si>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</si>
  <si>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</si>
  <si>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</si>
  <si>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</si>
  <si>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</si>
  <si>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</si>
  <si>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</si>
  <si>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</si>
  <si>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</si>
  <si>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</si>
  <si>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</si>
  <si>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</si>
  <si>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</si>
  <si>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</si>
  <si>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</si>
  <si>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</si>
  <si>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</si>
  <si>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</si>
  <si>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</si>
  <si>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</si>
  <si>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</si>
  <si>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</si>
  <si>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</si>
  <si>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</si>
  <si>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</si>
  <si>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</si>
  <si>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</si>
  <si>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</si>
  <si>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</si>
  <si>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</si>
  <si>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</si>
  <si>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</si>
  <si>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</si>
  <si>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</si>
  <si>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</si>
  <si>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</si>
  <si>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</si>
  <si>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</si>
  <si>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</si>
  <si>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</si>
  <si>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</si>
  <si>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</si>
  <si>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</si>
  <si>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</si>
  <si>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</si>
  <si>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</si>
  <si>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</si>
  <si>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</si>
  <si>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</si>
  <si>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</si>
  <si>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</si>
  <si>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</si>
  <si>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</si>
  <si>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</si>
  <si>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</si>
  <si>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</si>
  <si>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</si>
  <si>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</si>
  <si>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</si>
  <si>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</si>
  <si>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</si>
  <si>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</si>
  <si>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</si>
  <si>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</si>
  <si>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</si>
  <si>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</si>
  <si>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</si>
  <si>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</si>
  <si>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</si>
  <si>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</si>
  <si>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</si>
  <si>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</si>
  <si>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</si>
  <si>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</si>
  <si>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</si>
  <si>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</si>
  <si>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</si>
  <si>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</si>
  <si>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</si>
  <si>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</si>
  <si>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</si>
  <si>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</si>
  <si>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</si>
  <si>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</si>
  <si>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</si>
  <si>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</si>
  <si>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</si>
  <si>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</si>
  <si>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</si>
  <si>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</si>
  <si>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</si>
  <si>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</si>
  <si>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</si>
  <si>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</si>
  <si>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</si>
  <si>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N85013</t>
  </si>
  <si>
    <t>N85012</t>
  </si>
  <si>
    <t>N85008</t>
  </si>
  <si>
    <t>N85007</t>
  </si>
  <si>
    <t>N85006</t>
  </si>
  <si>
    <t>N85005</t>
  </si>
  <si>
    <t>N85002</t>
  </si>
  <si>
    <t>N84627</t>
  </si>
  <si>
    <t>N84626</t>
  </si>
  <si>
    <t>N84625</t>
  </si>
  <si>
    <t>N84621</t>
  </si>
  <si>
    <t>N84617</t>
  </si>
  <si>
    <t>N84615</t>
  </si>
  <si>
    <t>N84614</t>
  </si>
  <si>
    <t>N84613</t>
  </si>
  <si>
    <t>N84605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</si>
  <si>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</si>
  <si>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</si>
  <si>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</si>
  <si>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</si>
  <si>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</si>
  <si>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</si>
  <si>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</si>
  <si>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</si>
  <si>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</si>
  <si>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</si>
  <si>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</si>
  <si>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</si>
  <si>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</si>
  <si>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</si>
  <si>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</si>
  <si>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</si>
  <si>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</si>
  <si>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</si>
  <si>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</si>
  <si>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</si>
  <si>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</si>
  <si>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</si>
  <si>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</si>
  <si>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</si>
  <si>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</si>
  <si>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</si>
  <si>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</si>
  <si>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</si>
  <si>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</si>
  <si>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</si>
  <si>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</si>
  <si>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</si>
  <si>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</si>
  <si>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N83633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</si>
  <si>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</si>
  <si>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</si>
  <si>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</si>
  <si>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</si>
  <si>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</si>
  <si>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</si>
  <si>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</si>
  <si>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</si>
  <si>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</si>
  <si>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</si>
  <si>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N83603</t>
  </si>
  <si>
    <t>N83601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</si>
  <si>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</si>
  <si>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</si>
  <si>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</si>
  <si>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</si>
  <si>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</si>
  <si>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</si>
  <si>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</si>
  <si>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</si>
  <si>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</si>
  <si>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</si>
  <si>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</si>
  <si>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</si>
  <si>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</si>
  <si>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</si>
  <si>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</si>
  <si>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</si>
  <si>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</si>
  <si>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</si>
  <si>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</si>
  <si>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</si>
  <si>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</si>
  <si>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</si>
  <si>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</si>
  <si>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</si>
  <si>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</si>
  <si>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</si>
  <si>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</si>
  <si>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</si>
  <si>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</si>
  <si>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</si>
  <si>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</si>
  <si>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</si>
  <si>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</si>
  <si>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</si>
  <si>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</si>
  <si>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</si>
  <si>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</si>
  <si>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</si>
  <si>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</si>
  <si>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</si>
  <si>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</si>
  <si>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</si>
  <si>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</si>
  <si>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</si>
  <si>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</si>
  <si>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</si>
  <si>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</si>
  <si>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</si>
  <si>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</si>
  <si>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</si>
  <si>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</si>
  <si>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</si>
  <si>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</si>
  <si>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</si>
  <si>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</si>
  <si>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</si>
  <si>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</si>
  <si>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</si>
  <si>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</si>
  <si>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</si>
  <si>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</si>
  <si>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</si>
  <si>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</si>
  <si>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</si>
  <si>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</si>
  <si>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</si>
  <si>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</si>
  <si>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</si>
  <si>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</si>
  <si>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</si>
  <si>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</si>
  <si>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</si>
  <si>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</si>
  <si>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</si>
  <si>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</si>
  <si>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</si>
  <si>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</si>
  <si>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</si>
  <si>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</si>
  <si>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</si>
  <si>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</si>
  <si>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</si>
  <si>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</si>
  <si>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</si>
  <si>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</si>
  <si>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</si>
  <si>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</si>
  <si>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</si>
  <si>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</si>
  <si>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</si>
  <si>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</si>
  <si>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</si>
  <si>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</si>
  <si>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</si>
  <si>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</si>
  <si>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</si>
  <si>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</si>
  <si>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</si>
  <si>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</si>
  <si>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</si>
  <si>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</si>
  <si>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</si>
  <si>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</si>
  <si>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</si>
  <si>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</si>
  <si>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</si>
  <si>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</si>
  <si>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</si>
  <si>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</si>
  <si>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</si>
  <si>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</si>
  <si>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</si>
  <si>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</si>
  <si>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</si>
  <si>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</si>
  <si>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</si>
  <si>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</si>
  <si>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</si>
  <si>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</si>
  <si>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</si>
  <si>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</si>
  <si>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</si>
  <si>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</si>
  <si>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</si>
  <si>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</si>
  <si>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</si>
  <si>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</si>
  <si>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</si>
  <si>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</si>
  <si>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</si>
  <si>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</si>
  <si>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</si>
  <si>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</si>
  <si>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</si>
  <si>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</si>
  <si>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</si>
  <si>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</si>
  <si>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</si>
  <si>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</si>
  <si>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</si>
  <si>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</si>
  <si>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</si>
  <si>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</si>
  <si>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</si>
  <si>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</si>
  <si>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</si>
  <si>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</si>
  <si>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</si>
  <si>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</si>
  <si>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</si>
  <si>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</si>
  <si>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</si>
  <si>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</si>
  <si>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</si>
  <si>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</si>
  <si>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</si>
  <si>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</si>
  <si>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</si>
  <si>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</si>
  <si>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</si>
  <si>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</si>
  <si>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</si>
  <si>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</si>
  <si>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</si>
  <si>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</si>
  <si>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</si>
  <si>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</si>
  <si>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</si>
  <si>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</si>
  <si>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</si>
  <si>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</si>
  <si>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</si>
  <si>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</si>
  <si>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</si>
  <si>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</si>
  <si>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</si>
  <si>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</si>
  <si>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</si>
  <si>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</si>
  <si>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</si>
  <si>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</si>
  <si>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</si>
  <si>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</si>
  <si>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</si>
  <si>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</si>
  <si>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</si>
  <si>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</si>
  <si>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</si>
  <si>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</si>
  <si>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</si>
  <si>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</si>
  <si>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</si>
  <si>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</si>
  <si>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</si>
  <si>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</si>
  <si>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</si>
  <si>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</si>
  <si>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</si>
  <si>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</si>
  <si>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</si>
  <si>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</si>
  <si>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</si>
  <si>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</si>
  <si>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</si>
  <si>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</si>
  <si>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</si>
  <si>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</si>
  <si>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</si>
  <si>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</si>
  <si>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</si>
  <si>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</si>
  <si>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</si>
  <si>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</si>
  <si>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</si>
  <si>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</si>
  <si>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</si>
  <si>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</si>
  <si>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</si>
  <si>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</si>
  <si>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</si>
  <si>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</si>
  <si>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</si>
  <si>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</si>
  <si>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</si>
  <si>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</si>
  <si>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</si>
  <si>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</si>
  <si>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</si>
  <si>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</si>
  <si>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</si>
  <si>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</si>
  <si>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</si>
  <si>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</si>
  <si>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</si>
  <si>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</si>
  <si>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</si>
  <si>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</si>
  <si>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</si>
  <si>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</si>
  <si>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</si>
  <si>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</si>
  <si>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</si>
  <si>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M92043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</si>
  <si>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</si>
  <si>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</si>
  <si>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</si>
  <si>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</si>
  <si>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</si>
  <si>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</si>
  <si>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</si>
  <si>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</si>
  <si>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</si>
  <si>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</si>
  <si>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</si>
  <si>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</si>
  <si>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</si>
  <si>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</si>
  <si>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</si>
  <si>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</si>
  <si>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</si>
  <si>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</si>
  <si>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</si>
  <si>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</si>
  <si>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</si>
  <si>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</si>
  <si>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</si>
  <si>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</si>
  <si>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</si>
  <si>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</si>
  <si>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</si>
  <si>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</si>
  <si>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</si>
  <si>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</si>
  <si>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</si>
  <si>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</si>
  <si>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</si>
  <si>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</si>
  <si>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</si>
  <si>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</si>
  <si>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</si>
  <si>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</si>
  <si>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</si>
  <si>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</si>
  <si>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</si>
  <si>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</si>
  <si>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</si>
  <si>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</si>
  <si>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</si>
  <si>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</si>
  <si>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</si>
  <si>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</si>
  <si>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</si>
  <si>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</si>
  <si>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</si>
  <si>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</si>
  <si>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</si>
  <si>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M91019</t>
  </si>
  <si>
    <t>M91018</t>
  </si>
  <si>
    <t>M91017</t>
  </si>
  <si>
    <t>M91016</t>
  </si>
  <si>
    <t>M91015</t>
  </si>
  <si>
    <t>M91014</t>
  </si>
  <si>
    <t>M91013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</si>
  <si>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</si>
  <si>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</si>
  <si>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</si>
  <si>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</si>
  <si>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</si>
  <si>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</si>
  <si>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</si>
  <si>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</si>
  <si>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</si>
  <si>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</si>
  <si>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</si>
  <si>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</si>
  <si>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</si>
  <si>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</si>
  <si>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</si>
  <si>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</si>
  <si>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</si>
  <si>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</si>
  <si>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</si>
  <si>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</si>
  <si>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</si>
  <si>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</si>
  <si>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</si>
  <si>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</si>
  <si>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</si>
  <si>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</si>
  <si>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</si>
  <si>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</si>
  <si>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</si>
  <si>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</si>
  <si>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</si>
  <si>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</si>
  <si>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</si>
  <si>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</si>
  <si>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</si>
  <si>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</si>
  <si>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</si>
  <si>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</si>
  <si>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</si>
  <si>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</si>
  <si>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</si>
  <si>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</si>
  <si>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</si>
  <si>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</si>
  <si>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</si>
  <si>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</si>
  <si>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</si>
  <si>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</si>
  <si>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</si>
  <si>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</si>
  <si>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</si>
  <si>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</si>
  <si>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</si>
  <si>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</si>
  <si>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</si>
  <si>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</si>
  <si>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</si>
  <si>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</si>
  <si>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</si>
  <si>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</si>
  <si>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</si>
  <si>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</si>
  <si>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</si>
  <si>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</si>
  <si>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</si>
  <si>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</si>
  <si>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</si>
  <si>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</si>
  <si>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</si>
  <si>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</si>
  <si>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</si>
  <si>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</si>
  <si>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</si>
  <si>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</si>
  <si>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</si>
  <si>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</si>
  <si>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</si>
  <si>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</si>
  <si>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</si>
  <si>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</si>
  <si>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</si>
  <si>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</si>
  <si>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</si>
  <si>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</si>
  <si>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</si>
  <si>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</si>
  <si>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</si>
  <si>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</si>
  <si>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</si>
  <si>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</si>
  <si>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</si>
  <si>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</si>
  <si>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</si>
  <si>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</si>
  <si>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</si>
  <si>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</si>
  <si>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</si>
  <si>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</si>
  <si>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</si>
  <si>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</si>
  <si>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</si>
  <si>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</si>
  <si>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</si>
  <si>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</si>
  <si>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</si>
  <si>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</si>
  <si>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</si>
  <si>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</si>
  <si>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</si>
  <si>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</si>
  <si>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</si>
  <si>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</si>
  <si>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</si>
  <si>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</si>
  <si>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</si>
  <si>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</si>
  <si>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</si>
  <si>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</si>
  <si>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</si>
  <si>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</si>
  <si>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</si>
  <si>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</si>
  <si>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</si>
  <si>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</si>
  <si>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</si>
  <si>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</si>
  <si>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</si>
  <si>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</si>
  <si>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</si>
  <si>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</si>
  <si>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</si>
  <si>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</si>
  <si>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</si>
  <si>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</si>
  <si>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</si>
  <si>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</si>
  <si>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</si>
  <si>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</si>
  <si>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</si>
  <si>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</si>
  <si>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</si>
  <si>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</si>
  <si>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</si>
  <si>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</si>
  <si>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</si>
  <si>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</si>
  <si>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</si>
  <si>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</si>
  <si>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</si>
  <si>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</si>
  <si>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</si>
  <si>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</si>
  <si>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</si>
  <si>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</si>
  <si>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</si>
  <si>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</si>
  <si>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</si>
  <si>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</si>
  <si>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</si>
  <si>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</si>
  <si>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</si>
  <si>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</si>
  <si>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</si>
  <si>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</si>
  <si>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</si>
  <si>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</si>
  <si>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</si>
  <si>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</si>
  <si>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</si>
  <si>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</si>
  <si>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</si>
  <si>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</si>
  <si>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</si>
  <si>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</si>
  <si>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</si>
  <si>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</si>
  <si>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</si>
  <si>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</si>
  <si>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</si>
  <si>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</si>
  <si>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</si>
  <si>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</si>
  <si>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</si>
  <si>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</si>
  <si>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</si>
  <si>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</si>
  <si>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</si>
  <si>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</si>
  <si>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</si>
  <si>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</si>
  <si>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</si>
  <si>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</si>
  <si>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</si>
  <si>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</si>
  <si>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</si>
  <si>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</si>
  <si>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</si>
  <si>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</si>
  <si>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</si>
  <si>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</si>
  <si>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</si>
  <si>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</si>
  <si>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</si>
  <si>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</si>
  <si>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</si>
  <si>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</si>
  <si>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</si>
  <si>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</si>
  <si>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</si>
  <si>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</si>
  <si>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</si>
  <si>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</si>
  <si>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</si>
  <si>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</si>
  <si>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</si>
  <si>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</si>
  <si>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</si>
  <si>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</si>
  <si>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</si>
  <si>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</si>
  <si>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</si>
  <si>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</si>
  <si>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</si>
  <si>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</si>
  <si>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</si>
  <si>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</si>
  <si>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</si>
  <si>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</si>
  <si>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</si>
  <si>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</si>
  <si>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</si>
  <si>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</si>
  <si>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</si>
  <si>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</si>
  <si>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</si>
  <si>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</si>
  <si>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</si>
  <si>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</si>
  <si>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</si>
  <si>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</si>
  <si>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</si>
  <si>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</si>
  <si>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</si>
  <si>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</si>
  <si>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</si>
  <si>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</si>
  <si>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</si>
  <si>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</si>
  <si>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</si>
  <si>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</si>
  <si>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</si>
  <si>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</si>
  <si>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</si>
  <si>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</si>
  <si>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</si>
  <si>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</si>
  <si>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</si>
  <si>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</si>
  <si>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</si>
  <si>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</si>
  <si>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</si>
  <si>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</si>
  <si>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</si>
  <si>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</si>
  <si>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</si>
  <si>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</si>
  <si>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</si>
  <si>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</si>
  <si>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</si>
  <si>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</si>
  <si>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</si>
  <si>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</si>
  <si>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</si>
  <si>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</si>
  <si>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</si>
  <si>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</si>
  <si>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</si>
  <si>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</si>
  <si>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</si>
  <si>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</si>
  <si>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</si>
  <si>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</si>
  <si>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</si>
  <si>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</si>
  <si>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</si>
  <si>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</si>
  <si>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</si>
  <si>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</si>
  <si>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</si>
  <si>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</si>
  <si>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</si>
  <si>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</si>
  <si>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</si>
  <si>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</si>
  <si>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</si>
  <si>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</si>
  <si>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</si>
  <si>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</si>
  <si>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</si>
  <si>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</si>
  <si>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</si>
  <si>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</si>
  <si>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</si>
  <si>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</si>
  <si>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</si>
  <si>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</si>
  <si>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</si>
  <si>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</si>
  <si>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</si>
  <si>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</si>
  <si>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</si>
  <si>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</si>
  <si>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</si>
  <si>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</si>
  <si>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</si>
  <si>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</si>
  <si>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</si>
  <si>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</si>
  <si>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</si>
  <si>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</si>
  <si>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</si>
  <si>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</si>
  <si>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</si>
  <si>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</si>
  <si>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</si>
  <si>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</si>
  <si>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</si>
  <si>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</si>
  <si>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</si>
  <si>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</si>
  <si>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</si>
  <si>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</si>
  <si>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</si>
  <si>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</si>
  <si>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</si>
  <si>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</si>
  <si>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</si>
  <si>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</si>
  <si>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</si>
  <si>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</si>
  <si>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</si>
  <si>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</si>
  <si>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</si>
  <si>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</si>
  <si>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</si>
  <si>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</si>
  <si>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</si>
  <si>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</si>
  <si>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</si>
  <si>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</si>
  <si>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</si>
  <si>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</si>
  <si>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</si>
  <si>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</si>
  <si>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</si>
  <si>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</si>
  <si>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</si>
  <si>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</si>
  <si>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</si>
  <si>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</si>
  <si>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</si>
  <si>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</si>
  <si>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</si>
  <si>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</si>
  <si>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</si>
  <si>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</si>
  <si>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</si>
  <si>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</si>
  <si>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</si>
  <si>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</si>
  <si>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</si>
  <si>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</si>
  <si>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</si>
  <si>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</si>
  <si>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</si>
  <si>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</si>
  <si>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</si>
  <si>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</si>
  <si>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</si>
  <si>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</si>
  <si>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</si>
  <si>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</si>
  <si>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</si>
  <si>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</si>
  <si>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</si>
  <si>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</si>
  <si>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</si>
  <si>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</si>
  <si>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</si>
  <si>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</si>
  <si>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</si>
  <si>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</si>
  <si>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</si>
  <si>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</si>
  <si>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</si>
  <si>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</si>
  <si>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</si>
  <si>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</si>
  <si>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</si>
  <si>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</si>
  <si>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</si>
  <si>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</si>
  <si>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</si>
  <si>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</si>
  <si>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</si>
  <si>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</si>
  <si>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</si>
  <si>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</si>
  <si>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</si>
  <si>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</si>
  <si>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</si>
  <si>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</si>
  <si>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</si>
  <si>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</si>
  <si>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</si>
  <si>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</si>
  <si>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</si>
  <si>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</si>
  <si>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</si>
  <si>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</si>
  <si>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</si>
  <si>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</si>
  <si>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</si>
  <si>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</si>
  <si>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</si>
  <si>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</si>
  <si>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</si>
  <si>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</si>
  <si>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</si>
  <si>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</si>
  <si>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</si>
  <si>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</si>
  <si>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</si>
  <si>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</si>
  <si>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</si>
  <si>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</si>
  <si>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</si>
  <si>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</si>
  <si>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</si>
  <si>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</si>
  <si>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</si>
  <si>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</si>
  <si>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</si>
  <si>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</si>
  <si>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</si>
  <si>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</si>
  <si>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</si>
  <si>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</si>
  <si>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</si>
  <si>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</si>
  <si>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</si>
  <si>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</si>
  <si>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</si>
  <si>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</si>
  <si>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</si>
  <si>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</si>
  <si>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</si>
  <si>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</si>
  <si>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</si>
  <si>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</si>
  <si>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</si>
  <si>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</si>
  <si>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</si>
  <si>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</si>
  <si>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</si>
  <si>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</si>
  <si>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</si>
  <si>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</si>
  <si>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</si>
  <si>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</si>
  <si>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</si>
  <si>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</si>
  <si>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</si>
  <si>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</si>
  <si>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</si>
  <si>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</si>
  <si>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</si>
  <si>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</si>
  <si>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</si>
  <si>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</si>
  <si>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</si>
  <si>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</si>
  <si>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</si>
  <si>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</si>
  <si>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</si>
  <si>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</si>
  <si>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</si>
  <si>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</si>
  <si>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</si>
  <si>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</si>
  <si>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</si>
  <si>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</si>
  <si>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</si>
  <si>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</si>
  <si>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</si>
  <si>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</si>
  <si>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</si>
  <si>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</si>
  <si>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</si>
  <si>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</si>
  <si>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</si>
  <si>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</si>
  <si>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</si>
  <si>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</si>
  <si>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</si>
  <si>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</si>
  <si>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</si>
  <si>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</si>
  <si>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</si>
  <si>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</si>
  <si>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</si>
  <si>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</si>
  <si>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</si>
  <si>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</si>
  <si>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</si>
  <si>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</si>
  <si>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</si>
  <si>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</si>
  <si>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</si>
  <si>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</si>
  <si>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</si>
  <si>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</si>
  <si>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</si>
  <si>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</si>
  <si>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</si>
  <si>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</si>
  <si>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</si>
  <si>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</si>
  <si>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</si>
  <si>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</si>
  <si>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</si>
  <si>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</si>
  <si>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</si>
  <si>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</si>
  <si>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</si>
  <si>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</si>
  <si>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</si>
  <si>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</si>
  <si>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</si>
  <si>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</si>
  <si>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</si>
  <si>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</si>
  <si>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</si>
  <si>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</si>
  <si>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</si>
  <si>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</si>
  <si>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</si>
  <si>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</si>
  <si>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</si>
  <si>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</si>
  <si>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</si>
  <si>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</si>
  <si>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</si>
  <si>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</si>
  <si>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</si>
  <si>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</si>
  <si>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</si>
  <si>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</si>
  <si>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</si>
  <si>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</si>
  <si>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</si>
  <si>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</si>
  <si>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</si>
  <si>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</si>
  <si>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</si>
  <si>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</si>
  <si>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</si>
  <si>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</si>
  <si>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</si>
  <si>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</si>
  <si>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</si>
  <si>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</si>
  <si>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</si>
  <si>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</si>
  <si>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</si>
  <si>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</si>
  <si>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</si>
  <si>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</si>
  <si>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</si>
  <si>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</si>
  <si>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</si>
  <si>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</si>
  <si>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</si>
  <si>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</si>
  <si>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</si>
  <si>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</si>
  <si>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</si>
  <si>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</si>
  <si>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</si>
  <si>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</si>
  <si>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</si>
  <si>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</si>
  <si>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</si>
  <si>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</si>
  <si>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</si>
  <si>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</si>
  <si>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</si>
  <si>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</si>
  <si>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</si>
  <si>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</si>
  <si>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</si>
  <si>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</si>
  <si>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</si>
  <si>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</si>
  <si>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</si>
  <si>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</si>
  <si>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</si>
  <si>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</si>
  <si>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</si>
  <si>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</si>
  <si>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</si>
  <si>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</si>
  <si>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</si>
  <si>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</si>
  <si>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</si>
  <si>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</si>
  <si>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</si>
  <si>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</si>
  <si>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</si>
  <si>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</si>
  <si>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</si>
  <si>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</si>
  <si>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</si>
  <si>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</si>
  <si>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</si>
  <si>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</si>
  <si>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</si>
  <si>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</si>
  <si>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</si>
  <si>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M81002</t>
  </si>
  <si>
    <t>M81001</t>
  </si>
  <si>
    <t>L85624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</si>
  <si>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</si>
  <si>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</si>
  <si>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</si>
  <si>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</si>
  <si>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</si>
  <si>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</si>
  <si>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</si>
  <si>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</si>
  <si>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</si>
  <si>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</si>
  <si>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</si>
  <si>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</si>
  <si>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</si>
  <si>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</si>
  <si>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</si>
  <si>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</si>
  <si>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</si>
  <si>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</si>
  <si>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</si>
  <si>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</si>
  <si>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</si>
  <si>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</si>
  <si>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</si>
  <si>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</si>
  <si>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</si>
  <si>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</si>
  <si>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</si>
  <si>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</si>
  <si>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</si>
  <si>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</si>
  <si>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</si>
  <si>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</si>
  <si>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</si>
  <si>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</si>
  <si>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</si>
  <si>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</si>
  <si>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</si>
  <si>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</si>
  <si>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</si>
  <si>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</si>
  <si>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</si>
  <si>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</si>
  <si>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</si>
  <si>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</si>
  <si>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</si>
  <si>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</si>
  <si>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</si>
  <si>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</si>
  <si>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</si>
  <si>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</si>
  <si>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</si>
  <si>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</si>
  <si>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</si>
  <si>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</si>
  <si>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</si>
  <si>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</si>
  <si>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</si>
  <si>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</si>
  <si>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</si>
  <si>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</si>
  <si>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</si>
  <si>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L84613</t>
  </si>
  <si>
    <t>L84606</t>
  </si>
  <si>
    <t>L84085</t>
  </si>
  <si>
    <t>L84084</t>
  </si>
  <si>
    <t>L84081</t>
  </si>
  <si>
    <t>L84080</t>
  </si>
  <si>
    <t>L84077</t>
  </si>
  <si>
    <t>L84075</t>
  </si>
  <si>
    <t>L84072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</si>
  <si>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</si>
  <si>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</si>
  <si>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</si>
  <si>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</si>
  <si>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</si>
  <si>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</si>
  <si>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</si>
  <si>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</si>
  <si>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</si>
  <si>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</si>
  <si>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</si>
  <si>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</si>
  <si>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</si>
  <si>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</si>
  <si>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</si>
  <si>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</si>
  <si>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</si>
  <si>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</si>
  <si>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</si>
  <si>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</si>
  <si>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</si>
  <si>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</si>
  <si>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</si>
  <si>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</si>
  <si>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</si>
  <si>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</si>
  <si>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</si>
  <si>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</si>
  <si>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</si>
  <si>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</si>
  <si>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</si>
  <si>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</si>
  <si>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</si>
  <si>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</si>
  <si>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</si>
  <si>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</si>
  <si>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</si>
  <si>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</si>
  <si>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</si>
  <si>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</si>
  <si>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</si>
  <si>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</si>
  <si>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</si>
  <si>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</si>
  <si>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</si>
  <si>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</si>
  <si>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</si>
  <si>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</si>
  <si>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</si>
  <si>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</si>
  <si>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</si>
  <si>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</si>
  <si>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</si>
  <si>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</si>
  <si>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</si>
  <si>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</si>
  <si>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</si>
  <si>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</si>
  <si>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</si>
  <si>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</si>
  <si>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</si>
  <si>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L83639</t>
  </si>
  <si>
    <t>L83628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</si>
  <si>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</si>
  <si>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</si>
  <si>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</si>
  <si>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</si>
  <si>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</si>
  <si>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</si>
  <si>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</si>
  <si>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</si>
  <si>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</si>
  <si>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</si>
  <si>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</si>
  <si>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</si>
  <si>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</si>
  <si>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</si>
  <si>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</si>
  <si>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</si>
  <si>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</si>
  <si>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</si>
  <si>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</si>
  <si>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</si>
  <si>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</si>
  <si>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</si>
  <si>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</si>
  <si>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</si>
  <si>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</si>
  <si>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</si>
  <si>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</si>
  <si>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</si>
  <si>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</si>
  <si>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</si>
  <si>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</si>
  <si>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</si>
  <si>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</si>
  <si>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</si>
  <si>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</si>
  <si>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</si>
  <si>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</si>
  <si>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</si>
  <si>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</si>
  <si>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</si>
  <si>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</si>
  <si>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</si>
  <si>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</si>
  <si>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</si>
  <si>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</si>
  <si>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</si>
  <si>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</si>
  <si>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</si>
  <si>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</si>
  <si>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</si>
  <si>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</si>
  <si>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</si>
  <si>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</si>
  <si>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</si>
  <si>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</si>
  <si>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</si>
  <si>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</si>
  <si>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</si>
  <si>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</si>
  <si>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</si>
  <si>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</si>
  <si>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</si>
  <si>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</si>
  <si>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</si>
  <si>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</si>
  <si>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</si>
  <si>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</si>
  <si>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</si>
  <si>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</si>
  <si>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</si>
  <si>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</si>
  <si>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</si>
  <si>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</si>
  <si>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</si>
  <si>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</si>
  <si>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</si>
  <si>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</si>
  <si>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</si>
  <si>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</si>
  <si>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</si>
  <si>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</si>
  <si>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</si>
  <si>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</si>
  <si>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</si>
  <si>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</si>
  <si>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</si>
  <si>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</si>
  <si>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</si>
  <si>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</si>
  <si>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</si>
  <si>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</si>
  <si>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</si>
  <si>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</si>
  <si>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</si>
  <si>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</si>
  <si>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</si>
  <si>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</si>
  <si>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</si>
  <si>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</si>
  <si>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</si>
  <si>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</si>
  <si>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</si>
  <si>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</si>
  <si>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</si>
  <si>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</si>
  <si>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</si>
  <si>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</si>
  <si>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</si>
  <si>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</si>
  <si>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</si>
  <si>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</si>
  <si>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</si>
  <si>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</si>
  <si>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</si>
  <si>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</si>
  <si>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</si>
  <si>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</si>
  <si>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</si>
  <si>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</si>
  <si>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</si>
  <si>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</si>
  <si>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</si>
  <si>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</si>
  <si>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</si>
  <si>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</si>
  <si>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</si>
  <si>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</si>
  <si>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</si>
  <si>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</si>
  <si>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</si>
  <si>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</si>
  <si>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</si>
  <si>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</si>
  <si>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</si>
  <si>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</si>
  <si>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</si>
  <si>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</si>
  <si>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</si>
  <si>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</si>
  <si>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</si>
  <si>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</si>
  <si>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</si>
  <si>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</si>
  <si>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</si>
  <si>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</si>
  <si>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</si>
  <si>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</si>
  <si>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</si>
  <si>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</si>
  <si>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</si>
  <si>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</si>
  <si>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</si>
  <si>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</si>
  <si>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</si>
  <si>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</si>
  <si>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L81649</t>
  </si>
  <si>
    <t>L81644</t>
  </si>
  <si>
    <t>L81643</t>
  </si>
  <si>
    <t>L81642</t>
  </si>
  <si>
    <t>L81632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</si>
  <si>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</si>
  <si>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</si>
  <si>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</si>
  <si>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</si>
  <si>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</si>
  <si>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</si>
  <si>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</si>
  <si>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</si>
  <si>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</si>
  <si>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</si>
  <si>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</si>
  <si>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</si>
  <si>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</si>
  <si>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</si>
  <si>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</si>
  <si>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L81098</t>
  </si>
  <si>
    <t>L81095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</si>
  <si>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</si>
  <si>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</si>
  <si>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</si>
  <si>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</si>
  <si>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</si>
  <si>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</si>
  <si>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</si>
  <si>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</si>
  <si>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</si>
  <si>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</si>
  <si>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</si>
  <si>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</si>
  <si>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</si>
  <si>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</si>
  <si>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</si>
  <si>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</si>
  <si>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</si>
  <si>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</si>
  <si>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</si>
  <si>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</si>
  <si>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</si>
  <si>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</si>
  <si>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</si>
  <si>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</si>
  <si>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</si>
  <si>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</si>
  <si>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</si>
  <si>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</si>
  <si>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</si>
  <si>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</si>
  <si>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</si>
  <si>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</si>
  <si>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</si>
  <si>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</si>
  <si>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</si>
  <si>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</si>
  <si>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</si>
  <si>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</si>
  <si>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</si>
  <si>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</si>
  <si>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</si>
  <si>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</si>
  <si>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</si>
  <si>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</si>
  <si>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</si>
  <si>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</si>
  <si>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</si>
  <si>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</si>
  <si>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</si>
  <si>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</si>
  <si>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</si>
  <si>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</si>
  <si>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</si>
  <si>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</si>
  <si>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</si>
  <si>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</si>
  <si>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</si>
  <si>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</si>
  <si>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</si>
  <si>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</si>
  <si>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</si>
  <si>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</si>
  <si>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</si>
  <si>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</si>
  <si>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</si>
  <si>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</si>
  <si>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</si>
  <si>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</si>
  <si>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</si>
  <si>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</si>
  <si>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</si>
  <si>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</si>
  <si>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</si>
  <si>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</si>
  <si>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</si>
  <si>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</si>
  <si>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</si>
  <si>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</si>
  <si>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</si>
  <si>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</si>
  <si>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</si>
  <si>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</si>
  <si>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</si>
  <si>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</si>
  <si>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</si>
  <si>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</si>
  <si>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</si>
  <si>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</si>
  <si>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</si>
  <si>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</si>
  <si>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</si>
  <si>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</si>
  <si>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</si>
  <si>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</si>
  <si>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</si>
  <si>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</si>
  <si>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</si>
  <si>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</si>
  <si>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</si>
  <si>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</si>
  <si>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</si>
  <si>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</si>
  <si>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</si>
  <si>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</si>
  <si>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</si>
  <si>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</si>
  <si>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</si>
  <si>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</si>
  <si>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</si>
  <si>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</si>
  <si>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</si>
  <si>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</si>
  <si>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</si>
  <si>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</si>
  <si>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</si>
  <si>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</si>
  <si>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</si>
  <si>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</si>
  <si>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</si>
  <si>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</si>
  <si>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</si>
  <si>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</si>
  <si>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</si>
  <si>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</si>
  <si>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</si>
  <si>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</si>
  <si>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</si>
  <si>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</si>
  <si>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</si>
  <si>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</si>
  <si>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</si>
  <si>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</si>
  <si>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</si>
  <si>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</si>
  <si>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</si>
  <si>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</si>
  <si>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</si>
  <si>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</si>
  <si>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</si>
  <si>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</si>
  <si>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</si>
  <si>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</si>
  <si>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</si>
  <si>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</si>
  <si>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</si>
  <si>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K83601</t>
  </si>
  <si>
    <t>K83081</t>
  </si>
  <si>
    <t>K83080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</si>
  <si>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</si>
  <si>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</si>
  <si>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</si>
  <si>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</si>
  <si>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</si>
  <si>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</si>
  <si>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</si>
  <si>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</si>
  <si>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</si>
  <si>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</si>
  <si>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</si>
  <si>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</si>
  <si>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</si>
  <si>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</si>
  <si>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</si>
  <si>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</si>
  <si>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</si>
  <si>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</si>
  <si>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</si>
  <si>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</si>
  <si>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</si>
  <si>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</si>
  <si>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</si>
  <si>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</si>
  <si>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</si>
  <si>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</si>
  <si>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</si>
  <si>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</si>
  <si>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</si>
  <si>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</si>
  <si>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</si>
  <si>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</si>
  <si>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</si>
  <si>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</si>
  <si>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</si>
  <si>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</si>
  <si>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</si>
  <si>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</si>
  <si>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</si>
  <si>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</si>
  <si>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</si>
  <si>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</si>
  <si>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</si>
  <si>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</si>
  <si>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</si>
  <si>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</si>
  <si>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</si>
  <si>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</si>
  <si>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</si>
  <si>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</si>
  <si>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</si>
  <si>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</si>
  <si>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</si>
  <si>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</si>
  <si>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</si>
  <si>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</si>
  <si>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</si>
  <si>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</si>
  <si>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</si>
  <si>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</si>
  <si>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</si>
  <si>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</si>
  <si>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</si>
  <si>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</si>
  <si>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</si>
  <si>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</si>
  <si>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K82073</t>
  </si>
  <si>
    <t>K82070</t>
  </si>
  <si>
    <t>K82068</t>
  </si>
  <si>
    <t>K82066</t>
  </si>
  <si>
    <t>K82065</t>
  </si>
  <si>
    <t>K82064</t>
  </si>
  <si>
    <t>K82061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</si>
  <si>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</si>
  <si>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</si>
  <si>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</si>
  <si>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</si>
  <si>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</si>
  <si>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</si>
  <si>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</si>
  <si>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</si>
  <si>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</si>
  <si>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</si>
  <si>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</si>
  <si>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</si>
  <si>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</si>
  <si>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</si>
  <si>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</si>
  <si>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</si>
  <si>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</si>
  <si>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</si>
  <si>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</si>
  <si>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</si>
  <si>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</si>
  <si>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</si>
  <si>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</si>
  <si>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</si>
  <si>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</si>
  <si>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</si>
  <si>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</si>
  <si>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</si>
  <si>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</si>
  <si>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</si>
  <si>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</si>
  <si>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</si>
  <si>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</si>
  <si>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</si>
  <si>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</si>
  <si>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</si>
  <si>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</si>
  <si>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</si>
  <si>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</si>
  <si>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</si>
  <si>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</si>
  <si>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</si>
  <si>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</si>
  <si>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</si>
  <si>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</si>
  <si>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</si>
  <si>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</si>
  <si>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</si>
  <si>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</si>
  <si>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</si>
  <si>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</si>
  <si>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</si>
  <si>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</si>
  <si>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</si>
  <si>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</si>
  <si>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K81636</t>
  </si>
  <si>
    <t>K81633</t>
  </si>
  <si>
    <t>K81630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</si>
  <si>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</si>
  <si>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</si>
  <si>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</si>
  <si>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</si>
  <si>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</si>
  <si>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</si>
  <si>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</si>
  <si>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</si>
  <si>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</si>
  <si>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</si>
  <si>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</si>
  <si>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</si>
  <si>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</si>
  <si>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</si>
  <si>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</si>
  <si>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</si>
  <si>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</si>
  <si>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</si>
  <si>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</si>
  <si>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</si>
  <si>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</si>
  <si>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</si>
  <si>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</si>
  <si>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</si>
  <si>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</si>
  <si>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</si>
  <si>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</si>
  <si>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</si>
  <si>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</si>
  <si>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</si>
  <si>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</si>
  <si>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</si>
  <si>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</si>
  <si>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</si>
  <si>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</si>
  <si>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</si>
  <si>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</si>
  <si>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</si>
  <si>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</si>
  <si>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</si>
  <si>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</si>
  <si>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</si>
  <si>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</si>
  <si>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</si>
  <si>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</si>
  <si>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</si>
  <si>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</si>
  <si>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</si>
  <si>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</si>
  <si>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</si>
  <si>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</si>
  <si>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</si>
  <si>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</si>
  <si>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</si>
  <si>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</si>
  <si>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</si>
  <si>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</si>
  <si>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</si>
  <si>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</si>
  <si>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</si>
  <si>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</si>
  <si>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</si>
  <si>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</si>
  <si>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</si>
  <si>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</si>
  <si>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</si>
  <si>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</si>
  <si>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</si>
  <si>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</si>
  <si>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</si>
  <si>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</si>
  <si>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</si>
  <si>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</si>
  <si>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</si>
  <si>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</si>
  <si>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</si>
  <si>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</si>
  <si>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</si>
  <si>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</si>
  <si>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</si>
  <si>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</si>
  <si>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</si>
  <si>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</si>
  <si>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</si>
  <si>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</si>
  <si>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</si>
  <si>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</si>
  <si>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</si>
  <si>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</si>
  <si>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</si>
  <si>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</si>
  <si>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</si>
  <si>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</si>
  <si>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</si>
  <si>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</si>
  <si>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</si>
  <si>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</si>
  <si>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</si>
  <si>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</si>
  <si>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</si>
  <si>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</si>
  <si>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</si>
  <si>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</si>
  <si>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</si>
  <si>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</si>
  <si>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</si>
  <si>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</si>
  <si>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</si>
  <si>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</si>
  <si>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</si>
  <si>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</si>
  <si>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</si>
  <si>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</si>
  <si>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</si>
  <si>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</si>
  <si>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</si>
  <si>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</si>
  <si>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</si>
  <si>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</si>
  <si>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</si>
  <si>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</si>
  <si>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</si>
  <si>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</si>
  <si>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</si>
  <si>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</si>
  <si>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</si>
  <si>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</si>
  <si>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</si>
  <si>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</si>
  <si>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</si>
  <si>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</si>
  <si>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</si>
  <si>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</si>
  <si>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</si>
  <si>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</si>
  <si>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</si>
  <si>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</si>
  <si>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</si>
  <si>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</si>
  <si>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</si>
  <si>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</si>
  <si>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</si>
  <si>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</si>
  <si>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</si>
  <si>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</si>
  <si>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J82646</t>
  </si>
  <si>
    <t>J82640</t>
  </si>
  <si>
    <t>J82639</t>
  </si>
  <si>
    <t>J82630</t>
  </si>
  <si>
    <t>J82628</t>
  </si>
  <si>
    <t>J82625</t>
  </si>
  <si>
    <t>J82622</t>
  </si>
  <si>
    <t>J82605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</si>
  <si>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</si>
  <si>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</si>
  <si>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</si>
  <si>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</si>
  <si>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</si>
  <si>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</si>
  <si>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</si>
  <si>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</si>
  <si>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</si>
  <si>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</si>
  <si>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</si>
  <si>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</si>
  <si>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J82196</t>
  </si>
  <si>
    <t>J82194</t>
  </si>
  <si>
    <t>J82184</t>
  </si>
  <si>
    <t>J82181</t>
  </si>
  <si>
    <t>J82178</t>
  </si>
  <si>
    <t>J82174</t>
  </si>
  <si>
    <t>J82169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</si>
  <si>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</si>
  <si>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</si>
  <si>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</si>
  <si>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</si>
  <si>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</si>
  <si>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</si>
  <si>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</si>
  <si>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</si>
  <si>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</si>
  <si>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</si>
  <si>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</si>
  <si>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</si>
  <si>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</si>
  <si>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</si>
  <si>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</si>
  <si>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</si>
  <si>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</si>
  <si>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</si>
  <si>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</si>
  <si>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</si>
  <si>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</si>
  <si>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</si>
  <si>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</si>
  <si>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</si>
  <si>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</si>
  <si>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</si>
  <si>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</si>
  <si>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</si>
  <si>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</si>
  <si>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</si>
  <si>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</si>
  <si>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</si>
  <si>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</si>
  <si>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</si>
  <si>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</si>
  <si>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</si>
  <si>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</si>
  <si>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</si>
  <si>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</si>
  <si>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</si>
  <si>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</si>
  <si>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</si>
  <si>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</si>
  <si>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</si>
  <si>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</si>
  <si>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</si>
  <si>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</si>
  <si>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</si>
  <si>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</si>
  <si>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</si>
  <si>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</si>
  <si>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</si>
  <si>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</si>
  <si>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</si>
  <si>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</si>
  <si>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</si>
  <si>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</si>
  <si>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</si>
  <si>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</si>
  <si>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</si>
  <si>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</si>
  <si>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</si>
  <si>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</si>
  <si>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</si>
  <si>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</si>
  <si>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</si>
  <si>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</si>
  <si>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</si>
  <si>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</si>
  <si>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</si>
  <si>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</si>
  <si>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</si>
  <si>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</si>
  <si>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</si>
  <si>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</si>
  <si>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</si>
  <si>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</si>
  <si>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</si>
  <si>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</si>
  <si>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</si>
  <si>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</si>
  <si>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</si>
  <si>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</si>
  <si>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</si>
  <si>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</si>
  <si>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</si>
  <si>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</si>
  <si>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</si>
  <si>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</si>
  <si>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</si>
  <si>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</si>
  <si>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</si>
  <si>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</si>
  <si>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</si>
  <si>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</si>
  <si>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</si>
  <si>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</si>
  <si>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</si>
  <si>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</si>
  <si>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</si>
  <si>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J82007</t>
  </si>
  <si>
    <t>J82005</t>
  </si>
  <si>
    <t>J82002</t>
  </si>
  <si>
    <t>J82001</t>
  </si>
  <si>
    <t>J81648</t>
  </si>
  <si>
    <t>J81647</t>
  </si>
  <si>
    <t>J81646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</si>
  <si>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</si>
  <si>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</si>
  <si>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</si>
  <si>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</si>
  <si>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</si>
  <si>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</si>
  <si>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</si>
  <si>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</si>
  <si>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</si>
  <si>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</si>
  <si>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</si>
  <si>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</si>
  <si>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</si>
  <si>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</si>
  <si>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</si>
  <si>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</si>
  <si>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</si>
  <si>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</si>
  <si>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</si>
  <si>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</si>
  <si>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</si>
  <si>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</si>
  <si>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</si>
  <si>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</si>
  <si>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</si>
  <si>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</si>
  <si>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</si>
  <si>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</si>
  <si>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</si>
  <si>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</si>
  <si>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</si>
  <si>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</si>
  <si>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</si>
  <si>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</si>
  <si>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</si>
  <si>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</si>
  <si>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</si>
  <si>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</si>
  <si>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</si>
  <si>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</si>
  <si>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</si>
  <si>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</si>
  <si>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</si>
  <si>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</si>
  <si>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</si>
  <si>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</si>
  <si>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</si>
  <si>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</si>
  <si>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</si>
  <si>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</si>
  <si>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</si>
  <si>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</si>
  <si>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</si>
  <si>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</si>
  <si>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</si>
  <si>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</si>
  <si>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</si>
  <si>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</si>
  <si>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</si>
  <si>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</si>
  <si>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</si>
  <si>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</si>
  <si>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</si>
  <si>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</si>
  <si>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</si>
  <si>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</si>
  <si>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</si>
  <si>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H85693</t>
  </si>
  <si>
    <t>H85691</t>
  </si>
  <si>
    <t>H85686</t>
  </si>
  <si>
    <t>H85683</t>
  </si>
  <si>
    <t>H85682</t>
  </si>
  <si>
    <t>H85680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</si>
  <si>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</si>
  <si>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</si>
  <si>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</si>
  <si>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</si>
  <si>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</si>
  <si>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</si>
  <si>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</si>
  <si>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</si>
  <si>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</si>
  <si>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</si>
  <si>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</si>
  <si>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</si>
  <si>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</si>
  <si>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</si>
  <si>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</si>
  <si>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</si>
  <si>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</si>
  <si>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</si>
  <si>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</si>
  <si>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</si>
  <si>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</si>
  <si>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</si>
  <si>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</si>
  <si>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</si>
  <si>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</si>
  <si>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</si>
  <si>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</si>
  <si>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</si>
  <si>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</si>
  <si>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</si>
  <si>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</si>
  <si>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</si>
  <si>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</si>
  <si>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</si>
  <si>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</si>
  <si>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</si>
  <si>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</si>
  <si>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</si>
  <si>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</si>
  <si>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</si>
  <si>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</si>
  <si>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</si>
  <si>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</si>
  <si>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</si>
  <si>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</si>
  <si>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</si>
  <si>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</si>
  <si>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</si>
  <si>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</si>
  <si>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</si>
  <si>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</si>
  <si>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</si>
  <si>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</si>
  <si>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</si>
  <si>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</si>
  <si>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</si>
  <si>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</si>
  <si>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</si>
  <si>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</si>
  <si>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</si>
  <si>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</si>
  <si>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</si>
  <si>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</si>
  <si>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</si>
  <si>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</si>
  <si>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</si>
  <si>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</si>
  <si>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</si>
  <si>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</si>
  <si>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</si>
  <si>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H85003</t>
  </si>
  <si>
    <t>H85002</t>
  </si>
  <si>
    <t>H85001</t>
  </si>
  <si>
    <t>H84639</t>
  </si>
  <si>
    <t>H84635</t>
  </si>
  <si>
    <t>H84630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</si>
  <si>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</si>
  <si>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</si>
  <si>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</si>
  <si>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</si>
  <si>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</si>
  <si>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</si>
  <si>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</si>
  <si>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</si>
  <si>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</si>
  <si>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</si>
  <si>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</si>
  <si>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</si>
  <si>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</si>
  <si>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</si>
  <si>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</si>
  <si>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</si>
  <si>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</si>
  <si>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</si>
  <si>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</si>
  <si>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</si>
  <si>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</si>
  <si>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</si>
  <si>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</si>
  <si>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</si>
  <si>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</si>
  <si>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</si>
  <si>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</si>
  <si>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</si>
  <si>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</si>
  <si>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</si>
  <si>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</si>
  <si>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</si>
  <si>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</si>
  <si>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</si>
  <si>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</si>
  <si>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</si>
  <si>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</si>
  <si>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</si>
  <si>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</si>
  <si>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</si>
  <si>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</si>
  <si>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</si>
  <si>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H83624</t>
  </si>
  <si>
    <t>H83611</t>
  </si>
  <si>
    <t>H83609</t>
  </si>
  <si>
    <t>H83608</t>
  </si>
  <si>
    <t>H83053</t>
  </si>
  <si>
    <t>H83052</t>
  </si>
  <si>
    <t>H83051</t>
  </si>
  <si>
    <t>H83049</t>
  </si>
  <si>
    <t>H83044</t>
  </si>
  <si>
    <t>H83043</t>
  </si>
  <si>
    <t>H83042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</si>
  <si>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</si>
  <si>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</si>
  <si>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</si>
  <si>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</si>
  <si>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</si>
  <si>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</si>
  <si>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</si>
  <si>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</si>
  <si>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</si>
  <si>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</si>
  <si>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</si>
  <si>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</si>
  <si>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</si>
  <si>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</si>
  <si>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</si>
  <si>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</si>
  <si>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</si>
  <si>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</si>
  <si>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</si>
  <si>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</si>
  <si>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</si>
  <si>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</si>
  <si>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</si>
  <si>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</si>
  <si>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</si>
  <si>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</si>
  <si>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</si>
  <si>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</si>
  <si>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</si>
  <si>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</si>
  <si>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</si>
  <si>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</si>
  <si>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</si>
  <si>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</si>
  <si>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</si>
  <si>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</si>
  <si>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</si>
  <si>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</si>
  <si>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</si>
  <si>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</si>
  <si>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</si>
  <si>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</si>
  <si>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</si>
  <si>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</si>
  <si>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</si>
  <si>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</si>
  <si>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</si>
  <si>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</si>
  <si>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</si>
  <si>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</si>
  <si>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</si>
  <si>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</si>
  <si>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</si>
  <si>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</si>
  <si>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</si>
  <si>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</si>
  <si>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</si>
  <si>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</si>
  <si>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</si>
  <si>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</si>
  <si>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</si>
  <si>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</si>
  <si>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</si>
  <si>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</si>
  <si>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</si>
  <si>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</si>
  <si>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</si>
  <si>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</si>
  <si>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</si>
  <si>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</si>
  <si>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</si>
  <si>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</si>
  <si>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</si>
  <si>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</si>
  <si>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</si>
  <si>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</si>
  <si>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</si>
  <si>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</si>
  <si>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</si>
  <si>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</si>
  <si>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</si>
  <si>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</si>
  <si>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</si>
  <si>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</si>
  <si>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</si>
  <si>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</si>
  <si>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</si>
  <si>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</si>
  <si>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</si>
  <si>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</si>
  <si>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</si>
  <si>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</si>
  <si>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</si>
  <si>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</si>
  <si>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</si>
  <si>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</si>
  <si>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</si>
  <si>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</si>
  <si>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</si>
  <si>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</si>
  <si>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</si>
  <si>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</si>
  <si>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</si>
  <si>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</si>
  <si>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</si>
  <si>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</si>
  <si>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</si>
  <si>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</si>
  <si>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</si>
  <si>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</si>
  <si>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</si>
  <si>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</si>
  <si>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</si>
  <si>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</si>
  <si>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</si>
  <si>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</si>
  <si>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</si>
  <si>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</si>
  <si>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</si>
  <si>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</si>
  <si>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</si>
  <si>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</si>
  <si>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</si>
  <si>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</si>
  <si>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</si>
  <si>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</si>
  <si>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</si>
  <si>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</si>
  <si>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</si>
  <si>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</si>
  <si>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</si>
  <si>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</si>
  <si>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</si>
  <si>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</si>
  <si>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</si>
  <si>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</si>
  <si>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</si>
  <si>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</si>
  <si>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</si>
  <si>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</si>
  <si>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</si>
  <si>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</si>
  <si>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</si>
  <si>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</si>
  <si>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</si>
  <si>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</si>
  <si>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</si>
  <si>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</si>
  <si>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</si>
  <si>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</si>
  <si>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</si>
  <si>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</si>
  <si>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</si>
  <si>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</si>
  <si>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</si>
  <si>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</si>
  <si>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</si>
  <si>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</si>
  <si>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</si>
  <si>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</si>
  <si>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</si>
  <si>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</si>
  <si>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</si>
  <si>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</si>
  <si>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</si>
  <si>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</si>
  <si>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</si>
  <si>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</si>
  <si>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</si>
  <si>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</si>
  <si>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</si>
  <si>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</si>
  <si>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</si>
  <si>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</si>
  <si>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</si>
  <si>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</si>
  <si>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</si>
  <si>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</si>
  <si>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</si>
  <si>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</si>
  <si>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</si>
  <si>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</si>
  <si>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</si>
  <si>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</si>
  <si>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</si>
  <si>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</si>
  <si>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</si>
  <si>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</si>
  <si>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</si>
  <si>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</si>
  <si>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</si>
  <si>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</si>
  <si>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</si>
  <si>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</si>
  <si>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</si>
  <si>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</si>
  <si>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</si>
  <si>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</si>
  <si>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</si>
  <si>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</si>
  <si>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</si>
  <si>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</si>
  <si>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</si>
  <si>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</si>
  <si>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</si>
  <si>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</si>
  <si>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</si>
  <si>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</si>
  <si>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</si>
  <si>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</si>
  <si>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</si>
  <si>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</si>
  <si>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</si>
  <si>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</si>
  <si>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</si>
  <si>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</si>
  <si>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</si>
  <si>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</si>
  <si>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</si>
  <si>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</si>
  <si>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</si>
  <si>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</si>
  <si>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</si>
  <si>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</si>
  <si>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</si>
  <si>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</si>
  <si>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</si>
  <si>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</si>
  <si>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</si>
  <si>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</si>
  <si>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</si>
  <si>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</si>
  <si>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</si>
  <si>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</si>
  <si>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</si>
  <si>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</si>
  <si>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</si>
  <si>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</si>
  <si>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</si>
  <si>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</si>
  <si>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</si>
  <si>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</si>
  <si>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</si>
  <si>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</si>
  <si>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</si>
  <si>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</si>
  <si>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</si>
  <si>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</si>
  <si>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</si>
  <si>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</si>
  <si>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</si>
  <si>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</si>
  <si>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</si>
  <si>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</si>
  <si>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</si>
  <si>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</si>
  <si>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</si>
  <si>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</si>
  <si>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</si>
  <si>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</si>
  <si>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</si>
  <si>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</si>
  <si>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</si>
  <si>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</si>
  <si>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</si>
  <si>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</si>
  <si>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</si>
  <si>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</si>
  <si>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</si>
  <si>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</si>
  <si>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</si>
  <si>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</si>
  <si>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</si>
  <si>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</si>
  <si>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</si>
  <si>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</si>
  <si>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</si>
  <si>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</si>
  <si>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</si>
  <si>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</si>
  <si>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</si>
  <si>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</si>
  <si>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</si>
  <si>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</si>
  <si>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</si>
  <si>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</si>
  <si>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</si>
  <si>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</si>
  <si>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</si>
  <si>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</si>
  <si>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</si>
  <si>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</si>
  <si>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</si>
  <si>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</si>
  <si>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</si>
  <si>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</si>
  <si>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</si>
  <si>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</si>
  <si>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</si>
  <si>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</si>
  <si>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</si>
  <si>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</si>
  <si>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</si>
  <si>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</si>
  <si>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</si>
  <si>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</si>
  <si>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</si>
  <si>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</si>
  <si>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</si>
  <si>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G85004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</si>
  <si>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</si>
  <si>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</si>
  <si>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</si>
  <si>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</si>
  <si>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</si>
  <si>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</si>
  <si>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</si>
  <si>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</si>
  <si>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</si>
  <si>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</si>
  <si>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</si>
  <si>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</si>
  <si>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</si>
  <si>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</si>
  <si>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</si>
  <si>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</si>
  <si>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</si>
  <si>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</si>
  <si>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</si>
  <si>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</si>
  <si>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</si>
  <si>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</si>
  <si>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</si>
  <si>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</si>
  <si>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</si>
  <si>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</si>
  <si>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</si>
  <si>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</si>
  <si>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</si>
  <si>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</si>
  <si>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</si>
  <si>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</si>
  <si>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</si>
  <si>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</si>
  <si>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</si>
  <si>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</si>
  <si>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</si>
  <si>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</si>
  <si>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</si>
  <si>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</si>
  <si>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</si>
  <si>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</si>
  <si>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</si>
  <si>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</si>
  <si>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</si>
  <si>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</si>
  <si>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</si>
  <si>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</si>
  <si>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</si>
  <si>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</si>
  <si>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</si>
  <si>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</si>
  <si>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</si>
  <si>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</si>
  <si>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</si>
  <si>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</si>
  <si>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</si>
  <si>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</si>
  <si>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</si>
  <si>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</si>
  <si>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</si>
  <si>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</si>
  <si>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</si>
  <si>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</si>
  <si>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</si>
  <si>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</si>
  <si>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</si>
  <si>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</si>
  <si>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</si>
  <si>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</si>
  <si>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</si>
  <si>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</si>
  <si>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</si>
  <si>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</si>
  <si>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</si>
  <si>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</si>
  <si>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</si>
  <si>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</si>
  <si>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</si>
  <si>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</si>
  <si>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</si>
  <si>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</si>
  <si>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</si>
  <si>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</si>
  <si>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</si>
  <si>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</si>
  <si>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</si>
  <si>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</si>
  <si>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</si>
  <si>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</si>
  <si>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</si>
  <si>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</si>
  <si>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</si>
  <si>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</si>
  <si>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</si>
  <si>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</si>
  <si>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</si>
  <si>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</si>
  <si>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</si>
  <si>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</si>
  <si>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</si>
  <si>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</si>
  <si>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</si>
  <si>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</si>
  <si>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</si>
  <si>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</si>
  <si>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</si>
  <si>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</si>
  <si>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</si>
  <si>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</si>
  <si>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</si>
  <si>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</si>
  <si>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</si>
  <si>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</si>
  <si>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</si>
  <si>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</si>
  <si>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</si>
  <si>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</si>
  <si>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</si>
  <si>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</si>
  <si>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</si>
  <si>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</si>
  <si>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</si>
  <si>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</si>
  <si>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</si>
  <si>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</si>
  <si>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</si>
  <si>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</si>
  <si>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</si>
  <si>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</si>
  <si>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</si>
  <si>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</si>
  <si>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</si>
  <si>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</si>
  <si>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</si>
  <si>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</si>
  <si>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</si>
  <si>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</si>
  <si>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</si>
  <si>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</si>
  <si>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</si>
  <si>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</si>
  <si>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</si>
  <si>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</si>
  <si>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</si>
  <si>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</si>
  <si>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</si>
  <si>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</si>
  <si>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</si>
  <si>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</si>
  <si>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</si>
  <si>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</si>
  <si>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</si>
  <si>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</si>
  <si>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</si>
  <si>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</si>
  <si>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</si>
  <si>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</si>
  <si>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</si>
  <si>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</si>
  <si>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</si>
  <si>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</si>
  <si>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</si>
  <si>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</si>
  <si>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</si>
  <si>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</si>
  <si>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</si>
  <si>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</si>
  <si>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</si>
  <si>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</si>
  <si>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</si>
  <si>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</si>
  <si>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</si>
  <si>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</si>
  <si>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</si>
  <si>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</si>
  <si>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</si>
  <si>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</si>
  <si>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</si>
  <si>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</si>
  <si>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</si>
  <si>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</si>
  <si>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</si>
  <si>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</si>
  <si>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</si>
  <si>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</si>
  <si>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</si>
  <si>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</si>
  <si>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</si>
  <si>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</si>
  <si>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</si>
  <si>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</si>
  <si>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</si>
  <si>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</si>
  <si>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</si>
  <si>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</si>
  <si>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</si>
  <si>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</si>
  <si>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</si>
  <si>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</si>
  <si>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</si>
  <si>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</si>
  <si>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</si>
  <si>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</si>
  <si>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</si>
  <si>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</si>
  <si>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</si>
  <si>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</si>
  <si>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</si>
  <si>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</si>
  <si>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</si>
  <si>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</si>
  <si>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</si>
  <si>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</si>
  <si>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</si>
  <si>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</si>
  <si>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</si>
  <si>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</si>
  <si>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</si>
  <si>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</si>
  <si>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</si>
  <si>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</si>
  <si>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</si>
  <si>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</si>
  <si>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</si>
  <si>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</si>
  <si>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</si>
  <si>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</si>
  <si>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</si>
  <si>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</si>
  <si>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</si>
  <si>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</si>
  <si>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</si>
  <si>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</si>
  <si>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</si>
  <si>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</si>
  <si>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</si>
  <si>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</si>
  <si>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</si>
  <si>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</si>
  <si>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</si>
  <si>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</si>
  <si>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</si>
  <si>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</si>
  <si>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</si>
  <si>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</si>
  <si>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</si>
  <si>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</si>
  <si>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</si>
  <si>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</si>
  <si>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</si>
  <si>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</si>
  <si>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</si>
  <si>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</si>
  <si>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</si>
  <si>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</si>
  <si>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</si>
  <si>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</si>
  <si>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</si>
  <si>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</si>
  <si>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</si>
  <si>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</si>
  <si>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</si>
  <si>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</si>
  <si>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G82016</t>
  </si>
  <si>
    <t>G82015</t>
  </si>
  <si>
    <t>G82014</t>
  </si>
  <si>
    <t>G82013</t>
  </si>
  <si>
    <t>G82007</t>
  </si>
  <si>
    <t>G82006</t>
  </si>
  <si>
    <t>G82002</t>
  </si>
  <si>
    <t>G81694</t>
  </si>
  <si>
    <t>G81689</t>
  </si>
  <si>
    <t>G81669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</si>
  <si>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</si>
  <si>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</si>
  <si>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</si>
  <si>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</si>
  <si>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</si>
  <si>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</si>
  <si>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</si>
  <si>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</si>
  <si>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</si>
  <si>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</si>
  <si>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</si>
  <si>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</si>
  <si>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</si>
  <si>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</si>
  <si>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</si>
  <si>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</si>
  <si>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</si>
  <si>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</si>
  <si>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</si>
  <si>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</si>
  <si>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</si>
  <si>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</si>
  <si>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</si>
  <si>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</si>
  <si>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</si>
  <si>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</si>
  <si>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</si>
  <si>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</si>
  <si>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</si>
  <si>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</si>
  <si>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</si>
  <si>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</si>
  <si>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</si>
  <si>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</si>
  <si>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</si>
  <si>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</si>
  <si>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</si>
  <si>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</si>
  <si>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</si>
  <si>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</si>
  <si>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</si>
  <si>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</si>
  <si>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</si>
  <si>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</si>
  <si>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</si>
  <si>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</si>
  <si>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</si>
  <si>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</si>
  <si>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</si>
  <si>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</si>
  <si>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</si>
  <si>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</si>
  <si>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</si>
  <si>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</si>
  <si>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</si>
  <si>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</si>
  <si>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</si>
  <si>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</si>
  <si>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</si>
  <si>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</si>
  <si>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</si>
  <si>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</si>
  <si>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</si>
  <si>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</si>
  <si>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</si>
  <si>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</si>
  <si>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</si>
  <si>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</si>
  <si>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</si>
  <si>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</si>
  <si>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</si>
  <si>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</si>
  <si>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</si>
  <si>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</si>
  <si>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</si>
  <si>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</si>
  <si>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</si>
  <si>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</si>
  <si>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</si>
  <si>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</si>
  <si>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</si>
  <si>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</si>
  <si>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</si>
  <si>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</si>
  <si>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</si>
  <si>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</si>
  <si>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</si>
  <si>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</si>
  <si>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</si>
  <si>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</si>
  <si>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</si>
  <si>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</si>
  <si>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</si>
  <si>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</si>
  <si>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</si>
  <si>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</si>
  <si>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</si>
  <si>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</si>
  <si>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</si>
  <si>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</si>
  <si>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</si>
  <si>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</si>
  <si>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</si>
  <si>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</si>
  <si>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</si>
  <si>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</si>
  <si>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</si>
  <si>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</si>
  <si>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</si>
  <si>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</si>
  <si>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</si>
  <si>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</si>
  <si>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</si>
  <si>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</si>
  <si>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</si>
  <si>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</si>
  <si>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</si>
  <si>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</si>
  <si>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</si>
  <si>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</si>
  <si>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</si>
  <si>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</si>
  <si>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</si>
  <si>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</si>
  <si>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</si>
  <si>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</si>
  <si>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</si>
  <si>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</si>
  <si>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</si>
  <si>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</si>
  <si>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</si>
  <si>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</si>
  <si>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</si>
  <si>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</si>
  <si>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</si>
  <si>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</si>
  <si>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</si>
  <si>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</si>
  <si>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</si>
  <si>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</si>
  <si>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</si>
  <si>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</si>
  <si>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</si>
  <si>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</si>
  <si>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</si>
  <si>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</si>
  <si>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</si>
  <si>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</si>
  <si>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</si>
  <si>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</si>
  <si>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</si>
  <si>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</si>
  <si>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</si>
  <si>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</si>
  <si>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</si>
  <si>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</si>
  <si>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</si>
  <si>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</si>
  <si>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</si>
  <si>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</si>
  <si>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</si>
  <si>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</si>
  <si>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</si>
  <si>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</si>
  <si>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</si>
  <si>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</si>
  <si>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</si>
  <si>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</si>
  <si>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</si>
  <si>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</si>
  <si>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</si>
  <si>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</si>
  <si>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</si>
  <si>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</si>
  <si>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</si>
  <si>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</si>
  <si>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</si>
  <si>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</si>
  <si>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</si>
  <si>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</si>
  <si>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</si>
  <si>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</si>
  <si>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</si>
  <si>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</si>
  <si>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</si>
  <si>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</si>
  <si>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</si>
  <si>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</si>
  <si>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</si>
  <si>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</si>
  <si>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</si>
  <si>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</si>
  <si>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</si>
  <si>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</si>
  <si>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</si>
  <si>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</si>
  <si>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</si>
  <si>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</si>
  <si>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</si>
  <si>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</si>
  <si>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</si>
  <si>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</si>
  <si>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</si>
  <si>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</si>
  <si>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</si>
  <si>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</si>
  <si>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</si>
  <si>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</si>
  <si>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</si>
  <si>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</si>
  <si>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</si>
  <si>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</si>
  <si>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</si>
  <si>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</si>
  <si>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</si>
  <si>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</si>
  <si>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</si>
  <si>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</si>
  <si>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</si>
  <si>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</si>
  <si>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</si>
  <si>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</si>
  <si>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</si>
  <si>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</si>
  <si>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F84711</t>
  </si>
  <si>
    <t>F84710</t>
  </si>
  <si>
    <t>F84698</t>
  </si>
  <si>
    <t>F84696</t>
  </si>
  <si>
    <t>F84694</t>
  </si>
  <si>
    <t>F84692</t>
  </si>
  <si>
    <t>F84686</t>
  </si>
  <si>
    <t>F84681</t>
  </si>
  <si>
    <t>F84677</t>
  </si>
  <si>
    <t>F84672</t>
  </si>
  <si>
    <t>F84670</t>
  </si>
  <si>
    <t>F84669</t>
  </si>
  <si>
    <t>F84668</t>
  </si>
  <si>
    <t>F84666</t>
  </si>
  <si>
    <t>F84660</t>
  </si>
  <si>
    <t>F84658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</si>
  <si>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</si>
  <si>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</si>
  <si>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</si>
  <si>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</si>
  <si>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</si>
  <si>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</si>
  <si>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</si>
  <si>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</si>
  <si>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</si>
  <si>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</si>
  <si>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</si>
  <si>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</si>
  <si>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</si>
  <si>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</si>
  <si>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</si>
  <si>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</si>
  <si>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</si>
  <si>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</si>
  <si>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</si>
  <si>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</si>
  <si>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</si>
  <si>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</si>
  <si>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</si>
  <si>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</si>
  <si>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</si>
  <si>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</si>
  <si>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</si>
  <si>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</si>
  <si>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</si>
  <si>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</si>
  <si>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</si>
  <si>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</si>
  <si>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</si>
  <si>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</si>
  <si>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</si>
  <si>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</si>
  <si>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</si>
  <si>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</si>
  <si>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</si>
  <si>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</si>
  <si>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</si>
  <si>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</si>
  <si>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</si>
  <si>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</si>
  <si>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</si>
  <si>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</si>
  <si>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</si>
  <si>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</si>
  <si>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</si>
  <si>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</si>
  <si>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</si>
  <si>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</si>
  <si>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</si>
  <si>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</si>
  <si>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</si>
  <si>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</si>
  <si>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</si>
  <si>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</si>
  <si>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</si>
  <si>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</si>
  <si>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</si>
  <si>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</si>
  <si>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</si>
  <si>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</si>
  <si>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</si>
  <si>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</si>
  <si>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</si>
  <si>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</si>
  <si>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</si>
  <si>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</si>
  <si>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</si>
  <si>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</si>
  <si>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</si>
  <si>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</si>
  <si>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</si>
  <si>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</si>
  <si>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</si>
  <si>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</si>
  <si>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</si>
  <si>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</si>
  <si>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</si>
  <si>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</si>
  <si>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</si>
  <si>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</si>
  <si>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</si>
  <si>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</si>
  <si>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</si>
  <si>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</si>
  <si>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</si>
  <si>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</si>
  <si>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</si>
  <si>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</si>
  <si>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</si>
  <si>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</si>
  <si>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</si>
  <si>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</si>
  <si>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</si>
  <si>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</si>
  <si>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</si>
  <si>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</si>
  <si>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</si>
  <si>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</si>
  <si>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</si>
  <si>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</si>
  <si>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</si>
  <si>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</si>
  <si>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</si>
  <si>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</si>
  <si>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</si>
  <si>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</si>
  <si>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</si>
  <si>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</si>
  <si>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</si>
  <si>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</si>
  <si>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</si>
  <si>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</si>
  <si>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</si>
  <si>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</si>
  <si>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</si>
  <si>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</si>
  <si>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</si>
  <si>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</si>
  <si>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</si>
  <si>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</si>
  <si>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</si>
  <si>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</si>
  <si>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</si>
  <si>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</si>
  <si>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</si>
  <si>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</si>
  <si>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</si>
  <si>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</si>
  <si>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</si>
  <si>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</si>
  <si>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</si>
  <si>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</si>
  <si>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</si>
  <si>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</si>
  <si>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</si>
  <si>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</si>
  <si>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</si>
  <si>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</si>
  <si>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</si>
  <si>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</si>
  <si>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</si>
  <si>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</si>
  <si>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</si>
  <si>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</si>
  <si>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</si>
  <si>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</si>
  <si>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</si>
  <si>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</si>
  <si>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</si>
  <si>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</si>
  <si>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</si>
  <si>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</si>
  <si>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</si>
  <si>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</si>
  <si>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</si>
  <si>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</si>
  <si>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</si>
  <si>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</si>
  <si>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</si>
  <si>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</si>
  <si>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</si>
  <si>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</si>
  <si>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</si>
  <si>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</si>
  <si>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</si>
  <si>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</si>
  <si>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</si>
  <si>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</si>
  <si>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</si>
  <si>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</si>
  <si>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</si>
  <si>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</si>
  <si>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</si>
  <si>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</si>
  <si>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</si>
  <si>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</si>
  <si>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</si>
  <si>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</si>
  <si>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</si>
  <si>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</si>
  <si>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</si>
  <si>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</si>
  <si>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</si>
  <si>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</si>
  <si>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</si>
  <si>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</si>
  <si>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</si>
  <si>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</si>
  <si>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</si>
  <si>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</si>
  <si>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</si>
  <si>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</si>
  <si>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</si>
  <si>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</si>
  <si>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</si>
  <si>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</si>
  <si>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</si>
  <si>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</si>
  <si>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</si>
  <si>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</si>
  <si>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</si>
  <si>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</si>
  <si>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</si>
  <si>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</si>
  <si>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</si>
  <si>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</si>
  <si>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</si>
  <si>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</si>
  <si>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</si>
  <si>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</si>
  <si>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</si>
  <si>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</si>
  <si>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</si>
  <si>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</si>
  <si>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</si>
  <si>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</si>
  <si>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</si>
  <si>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</si>
  <si>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</si>
  <si>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</si>
  <si>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</si>
  <si>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</si>
  <si>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</si>
  <si>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</si>
  <si>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</si>
  <si>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</si>
  <si>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</si>
  <si>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</si>
  <si>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</si>
  <si>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</si>
  <si>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</si>
  <si>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</si>
  <si>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</si>
  <si>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</si>
  <si>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</si>
  <si>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</si>
  <si>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</si>
  <si>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</si>
  <si>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</si>
  <si>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</si>
  <si>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</si>
  <si>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</si>
  <si>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</si>
  <si>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</si>
  <si>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</si>
  <si>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</si>
  <si>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F81216</t>
  </si>
  <si>
    <t>F81215</t>
  </si>
  <si>
    <t>F81213</t>
  </si>
  <si>
    <t>F81212</t>
  </si>
  <si>
    <t>F81211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</si>
  <si>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</si>
  <si>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</si>
  <si>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</si>
  <si>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</si>
  <si>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</si>
  <si>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</si>
  <si>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</si>
  <si>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</si>
  <si>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</si>
  <si>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</si>
  <si>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</si>
  <si>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</si>
  <si>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</si>
  <si>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</si>
  <si>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</si>
  <si>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</si>
  <si>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</si>
  <si>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</si>
  <si>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</si>
  <si>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</si>
  <si>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</si>
  <si>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</si>
  <si>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</si>
  <si>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</si>
  <si>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</si>
  <si>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</si>
  <si>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</si>
  <si>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</si>
  <si>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</si>
  <si>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</si>
  <si>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</si>
  <si>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</si>
  <si>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</si>
  <si>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</si>
  <si>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</si>
  <si>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</si>
  <si>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</si>
  <si>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</si>
  <si>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</si>
  <si>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</si>
  <si>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</si>
  <si>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</si>
  <si>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</si>
  <si>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</si>
  <si>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</si>
  <si>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</si>
  <si>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</si>
  <si>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</si>
  <si>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</si>
  <si>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</si>
  <si>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</si>
  <si>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</si>
  <si>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</si>
  <si>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</si>
  <si>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</si>
  <si>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</si>
  <si>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</si>
  <si>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</si>
  <si>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</si>
  <si>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</si>
  <si>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</si>
  <si>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</si>
  <si>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</si>
  <si>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</si>
  <si>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</si>
  <si>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</si>
  <si>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</si>
  <si>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</si>
  <si>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</si>
  <si>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</si>
  <si>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</si>
  <si>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</si>
  <si>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</si>
  <si>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</si>
  <si>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</si>
  <si>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</si>
  <si>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</si>
  <si>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</si>
  <si>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</si>
  <si>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</si>
  <si>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</si>
  <si>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</si>
  <si>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</si>
  <si>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</si>
  <si>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</si>
  <si>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</si>
  <si>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</si>
  <si>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</si>
  <si>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</si>
  <si>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</si>
  <si>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</si>
  <si>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</si>
  <si>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</si>
  <si>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</si>
  <si>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</si>
  <si>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</si>
  <si>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</si>
  <si>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</si>
  <si>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</si>
  <si>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</si>
  <si>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</si>
  <si>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</si>
  <si>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</si>
  <si>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</si>
  <si>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</si>
  <si>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</si>
  <si>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</si>
  <si>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</si>
  <si>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</si>
  <si>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</si>
  <si>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</si>
  <si>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</si>
  <si>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</si>
  <si>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</si>
  <si>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</si>
  <si>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</si>
  <si>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</si>
  <si>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</si>
  <si>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</si>
  <si>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</si>
  <si>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</si>
  <si>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</si>
  <si>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</si>
  <si>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</si>
  <si>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</si>
  <si>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</si>
  <si>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</si>
  <si>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</si>
  <si>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</si>
  <si>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</si>
  <si>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</si>
  <si>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</si>
  <si>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</si>
  <si>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</si>
  <si>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</si>
  <si>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</si>
  <si>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</si>
  <si>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</si>
  <si>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</si>
  <si>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</si>
  <si>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</si>
  <si>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</si>
  <si>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</si>
  <si>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</si>
  <si>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</si>
  <si>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</si>
  <si>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</si>
  <si>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</si>
  <si>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</si>
  <si>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</si>
  <si>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</si>
  <si>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</si>
  <si>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</si>
  <si>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</si>
  <si>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</si>
  <si>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</si>
  <si>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</si>
  <si>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</si>
  <si>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</si>
  <si>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</si>
  <si>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</si>
  <si>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</si>
  <si>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</si>
  <si>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</si>
  <si>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</si>
  <si>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</si>
  <si>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</si>
  <si>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</si>
  <si>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</si>
  <si>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</si>
  <si>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</si>
  <si>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</si>
  <si>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</si>
  <si>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</si>
  <si>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</si>
  <si>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</si>
  <si>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</si>
  <si>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</si>
  <si>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</si>
  <si>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</si>
  <si>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</si>
  <si>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</si>
  <si>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</si>
  <si>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</si>
  <si>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</si>
  <si>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</si>
  <si>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</si>
  <si>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</si>
  <si>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</si>
  <si>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</si>
  <si>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</si>
  <si>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</si>
  <si>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</si>
  <si>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</si>
  <si>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</si>
  <si>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</si>
  <si>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</si>
  <si>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</si>
  <si>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</si>
  <si>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</si>
  <si>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</si>
  <si>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</si>
  <si>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</si>
  <si>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</si>
  <si>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</si>
  <si>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</si>
  <si>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</si>
  <si>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</si>
  <si>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</si>
  <si>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</si>
  <si>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</si>
  <si>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</si>
  <si>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</si>
  <si>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</si>
  <si>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</si>
  <si>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</si>
  <si>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</si>
  <si>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</si>
  <si>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</si>
  <si>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</si>
  <si>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</si>
  <si>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</si>
  <si>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</si>
  <si>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</si>
  <si>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</si>
  <si>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</si>
  <si>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</si>
  <si>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</si>
  <si>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</si>
  <si>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</si>
  <si>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</si>
  <si>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</si>
  <si>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</si>
  <si>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</si>
  <si>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</si>
  <si>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</si>
  <si>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</si>
  <si>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</si>
  <si>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</si>
  <si>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</si>
  <si>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</si>
  <si>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</si>
  <si>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</si>
  <si>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</si>
  <si>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</si>
  <si>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E86001</t>
  </si>
  <si>
    <t>E85750</t>
  </si>
  <si>
    <t>E85748</t>
  </si>
  <si>
    <t>E85746</t>
  </si>
  <si>
    <t>E85745</t>
  </si>
  <si>
    <t>E85744</t>
  </si>
  <si>
    <t>E85743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</si>
  <si>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</si>
  <si>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</si>
  <si>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</si>
  <si>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</si>
  <si>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</si>
  <si>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</si>
  <si>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</si>
  <si>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</si>
  <si>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</si>
  <si>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</si>
  <si>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</si>
  <si>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</si>
  <si>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</si>
  <si>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</si>
  <si>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</si>
  <si>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</si>
  <si>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</si>
  <si>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</si>
  <si>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</si>
  <si>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</si>
  <si>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</si>
  <si>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</si>
  <si>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</si>
  <si>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</si>
  <si>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</si>
  <si>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</si>
  <si>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</si>
  <si>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</si>
  <si>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</si>
  <si>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</si>
  <si>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</si>
  <si>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</si>
  <si>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</si>
  <si>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</si>
  <si>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</si>
  <si>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</si>
  <si>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</si>
  <si>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</si>
  <si>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</si>
  <si>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</si>
  <si>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</si>
  <si>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</si>
  <si>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</si>
  <si>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</si>
  <si>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</si>
  <si>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</si>
  <si>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</si>
  <si>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</si>
  <si>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</si>
  <si>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</si>
  <si>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</si>
  <si>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</si>
  <si>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</si>
  <si>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</si>
  <si>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</si>
  <si>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</si>
  <si>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</si>
  <si>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</si>
  <si>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</si>
  <si>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</si>
  <si>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</si>
  <si>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</si>
  <si>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</si>
  <si>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</si>
  <si>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</si>
  <si>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</si>
  <si>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</si>
  <si>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</si>
  <si>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</si>
  <si>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</si>
  <si>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</si>
  <si>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</si>
  <si>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</si>
  <si>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</si>
  <si>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</si>
  <si>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</si>
  <si>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</si>
  <si>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</si>
  <si>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</si>
  <si>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</si>
  <si>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</si>
  <si>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</si>
  <si>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</si>
  <si>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</si>
  <si>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</si>
  <si>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</si>
  <si>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</si>
  <si>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</si>
  <si>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</si>
  <si>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</si>
  <si>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</si>
  <si>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</si>
  <si>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</si>
  <si>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</si>
  <si>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</si>
  <si>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</si>
  <si>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</si>
  <si>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</si>
  <si>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</si>
  <si>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</si>
  <si>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</si>
  <si>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</si>
  <si>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</si>
  <si>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</si>
  <si>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</si>
  <si>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</si>
  <si>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</si>
  <si>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</si>
  <si>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</si>
  <si>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</si>
  <si>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</si>
  <si>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</si>
  <si>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</si>
  <si>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</si>
  <si>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</si>
  <si>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</si>
  <si>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</si>
  <si>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</si>
  <si>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</si>
  <si>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</si>
  <si>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</si>
  <si>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</si>
  <si>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</si>
  <si>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</si>
  <si>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</si>
  <si>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</si>
  <si>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</si>
  <si>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</si>
  <si>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</si>
  <si>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</si>
  <si>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</si>
  <si>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</si>
  <si>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</si>
  <si>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</si>
  <si>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</si>
  <si>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</si>
  <si>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</si>
  <si>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</si>
  <si>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</si>
  <si>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</si>
  <si>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</si>
  <si>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</si>
  <si>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</si>
  <si>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</si>
  <si>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</si>
  <si>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</si>
  <si>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</si>
  <si>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</si>
  <si>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</si>
  <si>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</si>
  <si>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</si>
  <si>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</si>
  <si>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</si>
  <si>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</si>
  <si>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</si>
  <si>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</si>
  <si>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</si>
  <si>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</si>
  <si>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</si>
  <si>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</si>
  <si>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</si>
  <si>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</si>
  <si>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</si>
  <si>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</si>
  <si>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</si>
  <si>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</si>
  <si>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</si>
  <si>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</si>
  <si>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</si>
  <si>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</si>
  <si>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</si>
  <si>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</si>
  <si>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</si>
  <si>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</si>
  <si>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</si>
  <si>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</si>
  <si>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</si>
  <si>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</si>
  <si>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</si>
  <si>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</si>
  <si>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</si>
  <si>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</si>
  <si>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</si>
  <si>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</si>
  <si>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</si>
  <si>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</si>
  <si>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</si>
  <si>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</si>
  <si>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</si>
  <si>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</si>
  <si>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</si>
  <si>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</si>
  <si>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</si>
  <si>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</si>
  <si>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</si>
  <si>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</si>
  <si>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</si>
  <si>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</si>
  <si>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</si>
  <si>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</si>
  <si>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</si>
  <si>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</si>
  <si>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</si>
  <si>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</si>
  <si>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</si>
  <si>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</si>
  <si>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</si>
  <si>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</si>
  <si>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</si>
  <si>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</si>
  <si>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E83653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</si>
  <si>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</si>
  <si>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</si>
  <si>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</si>
  <si>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</si>
  <si>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</si>
  <si>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</si>
  <si>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</si>
  <si>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</si>
  <si>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</si>
  <si>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</si>
  <si>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</si>
  <si>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</si>
  <si>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</si>
  <si>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</si>
  <si>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</si>
  <si>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</si>
  <si>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</si>
  <si>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</si>
  <si>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</si>
  <si>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</si>
  <si>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</si>
  <si>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</si>
  <si>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</si>
  <si>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</si>
  <si>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</si>
  <si>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</si>
  <si>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</si>
  <si>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</si>
  <si>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</si>
  <si>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</si>
  <si>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</si>
  <si>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</si>
  <si>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</si>
  <si>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</si>
  <si>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</si>
  <si>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</si>
  <si>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</si>
  <si>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</si>
  <si>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</si>
  <si>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</si>
  <si>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</si>
  <si>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</si>
  <si>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</si>
  <si>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</si>
  <si>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</si>
  <si>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</si>
  <si>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</si>
  <si>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E82643</t>
  </si>
  <si>
    <t>E82638</t>
  </si>
  <si>
    <t>E82626</t>
  </si>
  <si>
    <t>E82133</t>
  </si>
  <si>
    <t>E82132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</si>
  <si>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</si>
  <si>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</si>
  <si>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</si>
  <si>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</si>
  <si>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</si>
  <si>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</si>
  <si>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</si>
  <si>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</si>
  <si>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</si>
  <si>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</si>
  <si>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</si>
  <si>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</si>
  <si>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</si>
  <si>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</si>
  <si>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</si>
  <si>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</si>
  <si>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</si>
  <si>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</si>
  <si>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</si>
  <si>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</si>
  <si>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</si>
  <si>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</si>
  <si>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</si>
  <si>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</si>
  <si>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</si>
  <si>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</si>
  <si>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</si>
  <si>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</si>
  <si>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</si>
  <si>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</si>
  <si>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</si>
  <si>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</si>
  <si>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</si>
  <si>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</si>
  <si>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</si>
  <si>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</si>
  <si>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</si>
  <si>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</si>
  <si>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</si>
  <si>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</si>
  <si>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</si>
  <si>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</si>
  <si>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</si>
  <si>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</si>
  <si>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</si>
  <si>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</si>
  <si>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</si>
  <si>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</si>
  <si>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</si>
  <si>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</si>
  <si>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</si>
  <si>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</si>
  <si>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</si>
  <si>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</si>
  <si>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</si>
  <si>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</si>
  <si>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</si>
  <si>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</si>
  <si>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</si>
  <si>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</si>
  <si>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</si>
  <si>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</si>
  <si>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</si>
  <si>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</si>
  <si>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</si>
  <si>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</si>
  <si>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</si>
  <si>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</si>
  <si>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</si>
  <si>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</si>
  <si>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</si>
  <si>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</si>
  <si>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</si>
  <si>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</si>
  <si>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</si>
  <si>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</si>
  <si>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</si>
  <si>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</si>
  <si>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</si>
  <si>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</si>
  <si>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</si>
  <si>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</si>
  <si>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</si>
  <si>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</si>
  <si>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</si>
  <si>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</si>
  <si>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</si>
  <si>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</si>
  <si>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</si>
  <si>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</si>
  <si>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</si>
  <si>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</si>
  <si>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E81076</t>
  </si>
  <si>
    <t>E81074</t>
  </si>
  <si>
    <t>E81073</t>
  </si>
  <si>
    <t>E81069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</si>
  <si>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</si>
  <si>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</si>
  <si>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</si>
  <si>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</si>
  <si>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</si>
  <si>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</si>
  <si>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</si>
  <si>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</si>
  <si>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</si>
  <si>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</si>
  <si>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</si>
  <si>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</si>
  <si>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</si>
  <si>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</si>
  <si>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</si>
  <si>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</si>
  <si>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</si>
  <si>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</si>
  <si>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</si>
  <si>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</si>
  <si>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</si>
  <si>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</si>
  <si>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</si>
  <si>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</si>
  <si>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</si>
  <si>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</si>
  <si>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</si>
  <si>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</si>
  <si>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</si>
  <si>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</si>
  <si>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</si>
  <si>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</si>
  <si>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</si>
  <si>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</si>
  <si>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</si>
  <si>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</si>
  <si>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</si>
  <si>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</si>
  <si>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</si>
  <si>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</si>
  <si>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</si>
  <si>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</si>
  <si>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</si>
  <si>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</si>
  <si>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</si>
  <si>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</si>
  <si>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</si>
  <si>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</si>
  <si>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</si>
  <si>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</si>
  <si>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</si>
  <si>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</si>
  <si>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</si>
  <si>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</si>
  <si>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</si>
  <si>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</si>
  <si>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</si>
  <si>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</si>
  <si>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</si>
  <si>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</si>
  <si>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</si>
  <si>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</si>
  <si>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</si>
  <si>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</si>
  <si>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</si>
  <si>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</si>
  <si>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</si>
  <si>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</si>
  <si>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</si>
  <si>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</si>
  <si>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</si>
  <si>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</si>
  <si>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</si>
  <si>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</si>
  <si>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</si>
  <si>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</si>
  <si>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</si>
  <si>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</si>
  <si>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</si>
  <si>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</si>
  <si>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</si>
  <si>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</si>
  <si>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</si>
  <si>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</si>
  <si>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</si>
  <si>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</si>
  <si>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</si>
  <si>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</si>
  <si>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</si>
  <si>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</si>
  <si>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</si>
  <si>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</si>
  <si>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</si>
  <si>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</si>
  <si>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</si>
  <si>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</si>
  <si>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</si>
  <si>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</si>
  <si>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</si>
  <si>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</si>
  <si>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</si>
  <si>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</si>
  <si>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</si>
  <si>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</si>
  <si>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</si>
  <si>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</si>
  <si>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</si>
  <si>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</si>
  <si>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</si>
  <si>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</si>
  <si>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</si>
  <si>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</si>
  <si>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</si>
  <si>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</si>
  <si>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</si>
  <si>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</si>
  <si>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</si>
  <si>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</si>
  <si>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</si>
  <si>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</si>
  <si>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</si>
  <si>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</si>
  <si>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</si>
  <si>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</si>
  <si>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</si>
  <si>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</si>
  <si>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</si>
  <si>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</si>
  <si>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</si>
  <si>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</si>
  <si>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</si>
  <si>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</si>
  <si>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</si>
  <si>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</si>
  <si>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</si>
  <si>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</si>
  <si>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</si>
  <si>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</si>
  <si>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</si>
  <si>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</si>
  <si>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</si>
  <si>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</si>
  <si>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</si>
  <si>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</si>
  <si>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</si>
  <si>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</si>
  <si>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</si>
  <si>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</si>
  <si>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</si>
  <si>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</si>
  <si>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</si>
  <si>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</si>
  <si>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</si>
  <si>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</si>
  <si>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</si>
  <si>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</si>
  <si>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</si>
  <si>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</si>
  <si>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</si>
  <si>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</si>
  <si>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</si>
  <si>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</si>
  <si>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</si>
  <si>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</si>
  <si>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</si>
  <si>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</si>
  <si>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</si>
  <si>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</si>
  <si>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</si>
  <si>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</si>
  <si>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</si>
  <si>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</si>
  <si>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</si>
  <si>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</si>
  <si>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</si>
  <si>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</si>
  <si>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</si>
  <si>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</si>
  <si>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</si>
  <si>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</si>
  <si>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</si>
  <si>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</si>
  <si>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</si>
  <si>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</si>
  <si>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</si>
  <si>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</si>
  <si>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</si>
  <si>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</si>
  <si>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</si>
  <si>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</si>
  <si>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</si>
  <si>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</si>
  <si>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</si>
  <si>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</si>
  <si>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</si>
  <si>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</si>
  <si>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</si>
  <si>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</si>
  <si>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</si>
  <si>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</si>
  <si>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</si>
  <si>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</si>
  <si>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</si>
  <si>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</si>
  <si>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</si>
  <si>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</si>
  <si>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</si>
  <si>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</si>
  <si>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</si>
  <si>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</si>
  <si>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</si>
  <si>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</si>
  <si>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</si>
  <si>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</si>
  <si>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</si>
  <si>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</si>
  <si>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</si>
  <si>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</si>
  <si>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</si>
  <si>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</si>
  <si>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</si>
  <si>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</si>
  <si>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</si>
  <si>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</si>
  <si>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</si>
  <si>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</si>
  <si>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</si>
  <si>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</si>
  <si>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</si>
  <si>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</si>
  <si>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</si>
  <si>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</si>
  <si>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</si>
  <si>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</si>
  <si>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</si>
  <si>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</si>
  <si>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</si>
  <si>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</si>
  <si>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</si>
  <si>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</si>
  <si>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</si>
  <si>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</si>
  <si>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</si>
  <si>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</si>
  <si>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</si>
  <si>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</si>
  <si>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</si>
  <si>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</si>
  <si>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</si>
  <si>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</si>
  <si>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</si>
  <si>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</si>
  <si>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</si>
  <si>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</si>
  <si>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</si>
  <si>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</si>
  <si>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</si>
  <si>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</si>
  <si>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</si>
  <si>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</si>
  <si>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</si>
  <si>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</si>
  <si>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</si>
  <si>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</si>
  <si>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</si>
  <si>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</si>
  <si>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</si>
  <si>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</si>
  <si>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</si>
  <si>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</si>
  <si>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</si>
  <si>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</si>
  <si>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</si>
  <si>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</si>
  <si>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</si>
  <si>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</si>
  <si>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</si>
  <si>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</si>
  <si>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</si>
  <si>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</si>
  <si>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</si>
  <si>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C88655</t>
  </si>
  <si>
    <t>C88652</t>
  </si>
  <si>
    <t>C88648</t>
  </si>
  <si>
    <t>C88647</t>
  </si>
  <si>
    <t>C88631</t>
  </si>
  <si>
    <t>C88627</t>
  </si>
  <si>
    <t>C88622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</si>
  <si>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</si>
  <si>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</si>
  <si>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</si>
  <si>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</si>
  <si>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</si>
  <si>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</si>
  <si>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</si>
  <si>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</si>
  <si>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</si>
  <si>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</si>
  <si>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</si>
  <si>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</si>
  <si>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</si>
  <si>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</si>
  <si>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</si>
  <si>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</si>
  <si>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</si>
  <si>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</si>
  <si>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</si>
  <si>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</si>
  <si>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</si>
  <si>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</si>
  <si>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</si>
  <si>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</si>
  <si>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</si>
  <si>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</si>
  <si>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</si>
  <si>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</si>
  <si>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</si>
  <si>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</si>
  <si>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</si>
  <si>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</si>
  <si>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</si>
  <si>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</si>
  <si>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</si>
  <si>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</si>
  <si>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</si>
  <si>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</si>
  <si>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</si>
  <si>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</si>
  <si>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</si>
  <si>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</si>
  <si>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</si>
  <si>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</si>
  <si>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</si>
  <si>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</si>
  <si>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</si>
  <si>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</si>
  <si>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</si>
  <si>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</si>
  <si>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</si>
  <si>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</si>
  <si>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</si>
  <si>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</si>
  <si>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</si>
  <si>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</si>
  <si>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</si>
  <si>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</si>
  <si>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</si>
  <si>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</si>
  <si>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</si>
  <si>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</si>
  <si>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</si>
  <si>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</si>
  <si>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</si>
  <si>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</si>
  <si>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</si>
  <si>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</si>
  <si>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</si>
  <si>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</si>
  <si>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</si>
  <si>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</si>
  <si>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</si>
  <si>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</si>
  <si>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</si>
  <si>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</si>
  <si>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</si>
  <si>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</si>
  <si>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</si>
  <si>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</si>
  <si>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</si>
  <si>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</si>
  <si>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</si>
  <si>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</si>
  <si>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</si>
  <si>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</si>
  <si>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</si>
  <si>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</si>
  <si>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</si>
  <si>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</si>
  <si>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</si>
  <si>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</si>
  <si>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</si>
  <si>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</si>
  <si>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</si>
  <si>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</si>
  <si>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</si>
  <si>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</si>
  <si>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</si>
  <si>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</si>
  <si>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</si>
  <si>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</si>
  <si>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</si>
  <si>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</si>
  <si>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</si>
  <si>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</si>
  <si>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</si>
  <si>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</si>
  <si>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</si>
  <si>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</si>
  <si>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</si>
  <si>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</si>
  <si>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</si>
  <si>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</si>
  <si>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</si>
  <si>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</si>
  <si>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</si>
  <si>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</si>
  <si>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</si>
  <si>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</si>
  <si>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</si>
  <si>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</si>
  <si>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</si>
  <si>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</si>
  <si>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</si>
  <si>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</si>
  <si>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</si>
  <si>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</si>
  <si>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</si>
  <si>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</si>
  <si>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C85623</t>
  </si>
  <si>
    <t>C85622</t>
  </si>
  <si>
    <t>C85619</t>
  </si>
  <si>
    <t>C85614</t>
  </si>
  <si>
    <t>C85033</t>
  </si>
  <si>
    <t>C85030</t>
  </si>
  <si>
    <t>C85028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</si>
  <si>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</si>
  <si>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</si>
  <si>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</si>
  <si>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</si>
  <si>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</si>
  <si>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</si>
  <si>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</si>
  <si>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</si>
  <si>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</si>
  <si>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</si>
  <si>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</si>
  <si>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</si>
  <si>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</si>
  <si>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</si>
  <si>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</si>
  <si>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</si>
  <si>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</si>
  <si>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</si>
  <si>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</si>
  <si>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</si>
  <si>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</si>
  <si>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</si>
  <si>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</si>
  <si>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</si>
  <si>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</si>
  <si>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</si>
  <si>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</si>
  <si>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</si>
  <si>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</si>
  <si>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</si>
  <si>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</si>
  <si>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</si>
  <si>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</si>
  <si>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</si>
  <si>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</si>
  <si>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</si>
  <si>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</si>
  <si>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</si>
  <si>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</si>
  <si>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</si>
  <si>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</si>
  <si>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</si>
  <si>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</si>
  <si>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</si>
  <si>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</si>
  <si>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</si>
  <si>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</si>
  <si>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</si>
  <si>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</si>
  <si>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</si>
  <si>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</si>
  <si>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</si>
  <si>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</si>
  <si>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</si>
  <si>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C84136</t>
  </si>
  <si>
    <t>C84131</t>
  </si>
  <si>
    <t>C84129</t>
  </si>
  <si>
    <t>C84123</t>
  </si>
  <si>
    <t>C84122</t>
  </si>
  <si>
    <t>C84120</t>
  </si>
  <si>
    <t>C84117</t>
  </si>
  <si>
    <t>C84116</t>
  </si>
  <si>
    <t>C84115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</si>
  <si>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</si>
  <si>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</si>
  <si>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</si>
  <si>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</si>
  <si>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</si>
  <si>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</si>
  <si>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</si>
  <si>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</si>
  <si>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</si>
  <si>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</si>
  <si>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</si>
  <si>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</si>
  <si>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</si>
  <si>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</si>
  <si>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</si>
  <si>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</si>
  <si>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</si>
  <si>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</si>
  <si>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</si>
  <si>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</si>
  <si>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</si>
  <si>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</si>
  <si>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</si>
  <si>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</si>
  <si>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</si>
  <si>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</si>
  <si>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</si>
  <si>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</si>
  <si>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</si>
  <si>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</si>
  <si>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</si>
  <si>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</si>
  <si>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</si>
  <si>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</si>
  <si>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</si>
  <si>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</si>
  <si>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</si>
  <si>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</si>
  <si>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</si>
  <si>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</si>
  <si>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</si>
  <si>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</si>
  <si>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</si>
  <si>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</si>
  <si>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</si>
  <si>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</si>
  <si>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</si>
  <si>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</si>
  <si>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</si>
  <si>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</si>
  <si>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</si>
  <si>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</si>
  <si>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</si>
  <si>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</si>
  <si>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</si>
  <si>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</si>
  <si>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</si>
  <si>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</si>
  <si>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</si>
  <si>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</si>
  <si>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</si>
  <si>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</si>
  <si>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</si>
  <si>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</si>
  <si>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</si>
  <si>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</si>
  <si>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</si>
  <si>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</si>
  <si>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</si>
  <si>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</si>
  <si>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</si>
  <si>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</si>
  <si>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</si>
  <si>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</si>
  <si>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</si>
  <si>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</si>
  <si>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</si>
  <si>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</si>
  <si>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</si>
  <si>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</si>
  <si>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</si>
  <si>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</si>
  <si>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</si>
  <si>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</si>
  <si>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</si>
  <si>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</si>
  <si>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</si>
  <si>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</si>
  <si>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</si>
  <si>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</si>
  <si>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</si>
  <si>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</si>
  <si>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</si>
  <si>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</si>
  <si>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</si>
  <si>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</si>
  <si>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</si>
  <si>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</si>
  <si>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</si>
  <si>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</si>
  <si>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</si>
  <si>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</si>
  <si>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</si>
  <si>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</si>
  <si>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</si>
  <si>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</si>
  <si>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</si>
  <si>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</si>
  <si>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</si>
  <si>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</si>
  <si>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</si>
  <si>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</si>
  <si>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</si>
  <si>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</si>
  <si>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</si>
  <si>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</si>
  <si>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</si>
  <si>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</si>
  <si>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</si>
  <si>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</si>
  <si>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</si>
  <si>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</si>
  <si>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</si>
  <si>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</si>
  <si>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</si>
  <si>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</si>
  <si>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</si>
  <si>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</si>
  <si>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</si>
  <si>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</si>
  <si>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</si>
  <si>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</si>
  <si>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</si>
  <si>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</si>
  <si>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</si>
  <si>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</si>
  <si>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</si>
  <si>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</si>
  <si>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</si>
  <si>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</si>
  <si>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</si>
  <si>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</si>
  <si>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</si>
  <si>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</si>
  <si>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</si>
  <si>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</si>
  <si>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</si>
  <si>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</si>
  <si>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</si>
  <si>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</si>
  <si>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</si>
  <si>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</si>
  <si>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</si>
  <si>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</si>
  <si>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</si>
  <si>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</si>
  <si>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</si>
  <si>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</si>
  <si>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</si>
  <si>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</si>
  <si>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</si>
  <si>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</si>
  <si>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</si>
  <si>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</si>
  <si>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</si>
  <si>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</si>
  <si>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</si>
  <si>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</si>
  <si>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</si>
  <si>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</si>
  <si>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</si>
  <si>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</si>
  <si>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</si>
  <si>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</si>
  <si>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</si>
  <si>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</si>
  <si>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C82624</t>
  </si>
  <si>
    <t>C82620</t>
  </si>
  <si>
    <t>C82614</t>
  </si>
  <si>
    <t>C82611</t>
  </si>
  <si>
    <t>C82610</t>
  </si>
  <si>
    <t>C82600</t>
  </si>
  <si>
    <t>C82124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</si>
  <si>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</si>
  <si>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</si>
  <si>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</si>
  <si>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</si>
  <si>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</si>
  <si>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</si>
  <si>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</si>
  <si>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</si>
  <si>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</si>
  <si>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</si>
  <si>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</si>
  <si>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</si>
  <si>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</si>
  <si>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</si>
  <si>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</si>
  <si>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</si>
  <si>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</si>
  <si>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</si>
  <si>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</si>
  <si>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</si>
  <si>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</si>
  <si>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</si>
  <si>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</si>
  <si>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</si>
  <si>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</si>
  <si>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</si>
  <si>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</si>
  <si>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</si>
  <si>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</si>
  <si>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</si>
  <si>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</si>
  <si>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</si>
  <si>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</si>
  <si>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</si>
  <si>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</si>
  <si>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</si>
  <si>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</si>
  <si>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</si>
  <si>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</si>
  <si>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</si>
  <si>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</si>
  <si>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</si>
  <si>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</si>
  <si>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</si>
  <si>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</si>
  <si>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</si>
  <si>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</si>
  <si>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</si>
  <si>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</si>
  <si>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</si>
  <si>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</si>
  <si>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</si>
  <si>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</si>
  <si>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</si>
  <si>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</si>
  <si>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</si>
  <si>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</si>
  <si>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</si>
  <si>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</si>
  <si>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</si>
  <si>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</si>
  <si>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</si>
  <si>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</si>
  <si>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</si>
  <si>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</si>
  <si>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</si>
  <si>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</si>
  <si>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</si>
  <si>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</si>
  <si>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</si>
  <si>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</si>
  <si>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</si>
  <si>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</si>
  <si>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</si>
  <si>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</si>
  <si>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</si>
  <si>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</si>
  <si>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</si>
  <si>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</si>
  <si>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</si>
  <si>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</si>
  <si>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</si>
  <si>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</si>
  <si>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</si>
  <si>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</si>
  <si>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</si>
  <si>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</si>
  <si>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</si>
  <si>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</si>
  <si>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</si>
  <si>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</si>
  <si>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</si>
  <si>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</si>
  <si>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</si>
  <si>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C81658</t>
  </si>
  <si>
    <t>C81655</t>
  </si>
  <si>
    <t>C81653</t>
  </si>
  <si>
    <t>C81652</t>
  </si>
  <si>
    <t>C81649</t>
  </si>
  <si>
    <t>C81647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</si>
  <si>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</si>
  <si>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</si>
  <si>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</si>
  <si>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</si>
  <si>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</si>
  <si>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</si>
  <si>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</si>
  <si>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</si>
  <si>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</si>
  <si>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</si>
  <si>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</si>
  <si>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</si>
  <si>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</si>
  <si>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</si>
  <si>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</si>
  <si>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</si>
  <si>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</si>
  <si>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</si>
  <si>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</si>
  <si>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</si>
  <si>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</si>
  <si>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</si>
  <si>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C81089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</si>
  <si>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</si>
  <si>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</si>
  <si>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</si>
  <si>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</si>
  <si>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</si>
  <si>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</si>
  <si>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</si>
  <si>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</si>
  <si>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</si>
  <si>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</si>
  <si>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</si>
  <si>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</si>
  <si>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</si>
  <si>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</si>
  <si>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</si>
  <si>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</si>
  <si>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</si>
  <si>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</si>
  <si>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</si>
  <si>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</si>
  <si>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</si>
  <si>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</si>
  <si>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</si>
  <si>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</si>
  <si>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</si>
  <si>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</si>
  <si>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</si>
  <si>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</si>
  <si>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</si>
  <si>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</si>
  <si>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</si>
  <si>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</si>
  <si>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</si>
  <si>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</si>
  <si>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</si>
  <si>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</si>
  <si>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</si>
  <si>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</si>
  <si>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</si>
  <si>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</si>
  <si>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</si>
  <si>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</si>
  <si>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</si>
  <si>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</si>
  <si>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</si>
  <si>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</si>
  <si>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</si>
  <si>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</si>
  <si>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</si>
  <si>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</si>
  <si>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</si>
  <si>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</si>
  <si>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</si>
  <si>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</si>
  <si>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</si>
  <si>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</si>
  <si>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</si>
  <si>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</si>
  <si>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</si>
  <si>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</si>
  <si>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</si>
  <si>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</si>
  <si>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</si>
  <si>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</si>
  <si>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</si>
  <si>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</si>
  <si>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</si>
  <si>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</si>
  <si>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</si>
  <si>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</si>
  <si>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</si>
  <si>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</si>
  <si>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</si>
  <si>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</si>
  <si>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</si>
  <si>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</si>
  <si>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</si>
  <si>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</si>
  <si>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</si>
  <si>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</si>
  <si>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B87044</t>
  </si>
  <si>
    <t>B87042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</si>
  <si>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</si>
  <si>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</si>
  <si>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</si>
  <si>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</si>
  <si>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</si>
  <si>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</si>
  <si>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</si>
  <si>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</si>
  <si>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</si>
  <si>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</si>
  <si>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</si>
  <si>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</si>
  <si>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</si>
  <si>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</si>
  <si>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</si>
  <si>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</si>
  <si>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</si>
  <si>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</si>
  <si>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</si>
  <si>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</si>
  <si>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</si>
  <si>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</si>
  <si>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</si>
  <si>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</si>
  <si>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</si>
  <si>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</si>
  <si>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</si>
  <si>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</si>
  <si>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</si>
  <si>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</si>
  <si>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</si>
  <si>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</si>
  <si>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</si>
  <si>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</si>
  <si>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</si>
  <si>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</si>
  <si>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</si>
  <si>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</si>
  <si>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</si>
  <si>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</si>
  <si>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</si>
  <si>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</si>
  <si>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</si>
  <si>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</si>
  <si>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</si>
  <si>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</si>
  <si>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</si>
  <si>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</si>
  <si>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</si>
  <si>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</si>
  <si>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</si>
  <si>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</si>
  <si>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</si>
  <si>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</si>
  <si>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</si>
  <si>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</si>
  <si>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</si>
  <si>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</si>
  <si>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</si>
  <si>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</si>
  <si>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</si>
  <si>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</si>
  <si>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</si>
  <si>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</si>
  <si>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</si>
  <si>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</si>
  <si>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</si>
  <si>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</si>
  <si>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</si>
  <si>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</si>
  <si>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</si>
  <si>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B86057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</si>
  <si>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</si>
  <si>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</si>
  <si>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</si>
  <si>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</si>
  <si>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</si>
  <si>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</si>
  <si>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</si>
  <si>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</si>
  <si>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</si>
  <si>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</si>
  <si>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</si>
  <si>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</si>
  <si>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</si>
  <si>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</si>
  <si>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</si>
  <si>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</si>
  <si>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</si>
  <si>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</si>
  <si>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</si>
  <si>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</si>
  <si>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</si>
  <si>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</si>
  <si>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</si>
  <si>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</si>
  <si>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</si>
  <si>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</si>
  <si>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</si>
  <si>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</si>
  <si>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</si>
  <si>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</si>
  <si>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</si>
  <si>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</si>
  <si>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</si>
  <si>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</si>
  <si>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</si>
  <si>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</si>
  <si>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</si>
  <si>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</si>
  <si>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</si>
  <si>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</si>
  <si>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</si>
  <si>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</si>
  <si>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</si>
  <si>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</si>
  <si>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</si>
  <si>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</si>
  <si>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</si>
  <si>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</si>
  <si>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</si>
  <si>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</si>
  <si>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</si>
  <si>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</si>
  <si>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</si>
  <si>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</si>
  <si>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</si>
  <si>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</si>
  <si>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</si>
  <si>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</si>
  <si>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</si>
  <si>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</si>
  <si>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</si>
  <si>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</si>
  <si>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</si>
  <si>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</si>
  <si>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</si>
  <si>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</si>
  <si>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</si>
  <si>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</si>
  <si>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</si>
  <si>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</si>
  <si>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</si>
  <si>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</si>
  <si>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</si>
  <si>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</si>
  <si>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</si>
  <si>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</si>
  <si>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</si>
  <si>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</si>
  <si>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</si>
  <si>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</si>
  <si>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</si>
  <si>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</si>
  <si>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</si>
  <si>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</si>
  <si>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</si>
  <si>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</si>
  <si>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</si>
  <si>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</si>
  <si>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</si>
  <si>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</si>
  <si>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</si>
  <si>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</si>
  <si>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</si>
  <si>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</si>
  <si>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</si>
  <si>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</si>
  <si>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</si>
  <si>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</si>
  <si>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</si>
  <si>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</si>
  <si>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</si>
  <si>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</si>
  <si>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</si>
  <si>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</si>
  <si>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</si>
  <si>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</si>
  <si>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</si>
  <si>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</si>
  <si>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</si>
  <si>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</si>
  <si>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</si>
  <si>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</si>
  <si>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</si>
  <si>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</si>
  <si>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</si>
  <si>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</si>
  <si>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</si>
  <si>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</si>
  <si>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</si>
  <si>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</si>
  <si>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</si>
  <si>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</si>
  <si>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</si>
  <si>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</si>
  <si>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</si>
  <si>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</si>
  <si>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</si>
  <si>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</si>
  <si>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</si>
  <si>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</si>
  <si>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</si>
  <si>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</si>
  <si>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</si>
  <si>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</si>
  <si>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</si>
  <si>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</si>
  <si>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</si>
  <si>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</si>
  <si>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B83614</t>
  </si>
  <si>
    <t>B83611</t>
  </si>
  <si>
    <t>B83604</t>
  </si>
  <si>
    <t>B83067</t>
  </si>
  <si>
    <t>B83064</t>
  </si>
  <si>
    <t>B83063</t>
  </si>
  <si>
    <t>B83062</t>
  </si>
  <si>
    <t>B83058</t>
  </si>
  <si>
    <t>B83056</t>
  </si>
  <si>
    <t>B83055</t>
  </si>
  <si>
    <t>B83054</t>
  </si>
  <si>
    <t>B83052</t>
  </si>
  <si>
    <t>B83051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</si>
  <si>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</si>
  <si>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</si>
  <si>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</si>
  <si>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</si>
  <si>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</si>
  <si>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</si>
  <si>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</si>
  <si>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</si>
  <si>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</si>
  <si>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</si>
  <si>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</si>
  <si>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B83029</t>
  </si>
  <si>
    <t>B83028</t>
  </si>
  <si>
    <t>B83026</t>
  </si>
  <si>
    <t>B83025</t>
  </si>
  <si>
    <t>B83022</t>
  </si>
  <si>
    <t>B83020</t>
  </si>
  <si>
    <t>B83019</t>
  </si>
  <si>
    <t>B83018</t>
  </si>
  <si>
    <t>B83016</t>
  </si>
  <si>
    <t>B83015</t>
  </si>
  <si>
    <t>B83014</t>
  </si>
  <si>
    <t>B83012</t>
  </si>
  <si>
    <t>B83010</t>
  </si>
  <si>
    <t>B83009</t>
  </si>
  <si>
    <t>B83008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</si>
  <si>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</si>
  <si>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</si>
  <si>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</si>
  <si>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</si>
  <si>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</si>
  <si>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</si>
  <si>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</si>
  <si>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</si>
  <si>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</si>
  <si>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</si>
  <si>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</si>
  <si>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</si>
  <si>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</si>
  <si>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</si>
  <si>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</si>
  <si>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</si>
  <si>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</si>
  <si>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</si>
  <si>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</si>
  <si>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</si>
  <si>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</si>
  <si>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</si>
  <si>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</si>
  <si>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</si>
  <si>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</si>
  <si>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</si>
  <si>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</si>
  <si>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</si>
  <si>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</si>
  <si>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</si>
  <si>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</si>
  <si>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</si>
  <si>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</si>
  <si>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</si>
  <si>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</si>
  <si>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</si>
  <si>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</si>
  <si>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</si>
  <si>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</si>
  <si>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</si>
  <si>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</si>
  <si>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</si>
  <si>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</si>
  <si>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</si>
  <si>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</si>
  <si>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</si>
  <si>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</si>
  <si>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</si>
  <si>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</si>
  <si>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</si>
  <si>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</si>
  <si>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</si>
  <si>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</si>
  <si>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</si>
  <si>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</si>
  <si>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</si>
  <si>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</si>
  <si>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B82027</t>
  </si>
  <si>
    <t>B82026</t>
  </si>
  <si>
    <t>B82025</t>
  </si>
  <si>
    <t>B82024</t>
  </si>
  <si>
    <t>B82023</t>
  </si>
  <si>
    <t>B82022</t>
  </si>
  <si>
    <t>B82021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</si>
  <si>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</si>
  <si>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</si>
  <si>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</si>
  <si>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</si>
  <si>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</si>
  <si>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</si>
  <si>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</si>
  <si>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</si>
  <si>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</si>
  <si>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</si>
  <si>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</si>
  <si>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</si>
  <si>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</si>
  <si>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</si>
  <si>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</si>
  <si>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</si>
  <si>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</si>
  <si>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</si>
  <si>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B81663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</si>
  <si>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</si>
  <si>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</si>
  <si>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</si>
  <si>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</si>
  <si>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</si>
  <si>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</si>
  <si>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</si>
  <si>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</si>
  <si>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</si>
  <si>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</si>
  <si>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B81619</t>
  </si>
  <si>
    <t>B81617</t>
  </si>
  <si>
    <t>B81616</t>
  </si>
  <si>
    <t>B81606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</si>
  <si>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</si>
  <si>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</si>
  <si>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</si>
  <si>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</si>
  <si>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</si>
  <si>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</si>
  <si>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</si>
  <si>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</si>
  <si>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</si>
  <si>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</si>
  <si>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</si>
  <si>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B81092</t>
  </si>
  <si>
    <t>B81091</t>
  </si>
  <si>
    <t>B81090</t>
  </si>
  <si>
    <t>B81088</t>
  </si>
  <si>
    <t>B81087</t>
  </si>
  <si>
    <t>B81085</t>
  </si>
  <si>
    <t>B81082</t>
  </si>
  <si>
    <t>B81075</t>
  </si>
  <si>
    <t>B81074</t>
  </si>
  <si>
    <t>B81069</t>
  </si>
  <si>
    <t>B81068</t>
  </si>
  <si>
    <t>B81065</t>
  </si>
  <si>
    <t>B81064</t>
  </si>
  <si>
    <t>B81063</t>
  </si>
  <si>
    <t>B81061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</si>
  <si>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</si>
  <si>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</si>
  <si>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</si>
  <si>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</si>
  <si>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</si>
  <si>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</si>
  <si>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</si>
  <si>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</si>
  <si>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</si>
  <si>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</si>
  <si>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</si>
  <si>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</si>
  <si>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</si>
  <si>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</si>
  <si>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</si>
  <si>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</si>
  <si>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</si>
  <si>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</si>
  <si>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</si>
  <si>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</si>
  <si>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</si>
  <si>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</si>
  <si>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</si>
  <si>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</si>
  <si>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</si>
  <si>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B81022</t>
  </si>
  <si>
    <t>B81020</t>
  </si>
  <si>
    <t>B81018</t>
  </si>
  <si>
    <t>B81017</t>
  </si>
  <si>
    <t>B81016</t>
  </si>
  <si>
    <t>B81015</t>
  </si>
  <si>
    <t>B81013</t>
  </si>
  <si>
    <t>B81012</t>
  </si>
  <si>
    <t>B81011</t>
  </si>
  <si>
    <t>B81009</t>
  </si>
  <si>
    <t>B81008</t>
  </si>
  <si>
    <t>B81007</t>
  </si>
  <si>
    <t>B81006</t>
  </si>
  <si>
    <t>B81005</t>
  </si>
  <si>
    <t>B81004</t>
  </si>
  <si>
    <t>B81003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</si>
  <si>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</si>
  <si>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</si>
  <si>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</si>
  <si>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</si>
  <si>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</si>
  <si>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</si>
  <si>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</si>
  <si>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</si>
  <si>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</si>
  <si>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</si>
  <si>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</si>
  <si>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</si>
  <si>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</si>
  <si>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</si>
  <si>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</si>
  <si>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</si>
  <si>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</si>
  <si>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</si>
  <si>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</si>
  <si>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</si>
  <si>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</si>
  <si>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</si>
  <si>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</si>
  <si>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</si>
  <si>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</si>
  <si>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</si>
  <si>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</si>
  <si>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</si>
  <si>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</si>
  <si>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</si>
  <si>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</si>
  <si>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</si>
  <si>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</si>
  <si>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</si>
  <si>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</si>
  <si>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</si>
  <si>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</si>
  <si>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</si>
  <si>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</si>
  <si>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</si>
  <si>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</si>
  <si>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</si>
  <si>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</si>
  <si>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</si>
  <si>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</si>
  <si>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</si>
  <si>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</si>
  <si>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</si>
  <si>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</si>
  <si>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</si>
  <si>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</si>
  <si>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</si>
  <si>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</si>
  <si>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</si>
  <si>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</si>
  <si>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</si>
  <si>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</si>
  <si>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</si>
  <si>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</si>
  <si>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</si>
  <si>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</si>
  <si>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</si>
  <si>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</si>
  <si>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</si>
  <si>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</si>
  <si>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</si>
  <si>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</si>
  <si>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</si>
  <si>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</si>
  <si>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</si>
  <si>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</si>
  <si>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</si>
  <si>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</si>
  <si>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</si>
  <si>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</si>
  <si>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</si>
  <si>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</si>
  <si>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A87002</t>
  </si>
  <si>
    <t>A86601</t>
  </si>
  <si>
    <t>A86041</t>
  </si>
  <si>
    <t>A86040</t>
  </si>
  <si>
    <t>A86038</t>
  </si>
  <si>
    <t>A86037</t>
  </si>
  <si>
    <t>A86036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</si>
  <si>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</si>
  <si>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</si>
  <si>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</si>
  <si>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</si>
  <si>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</si>
  <si>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</si>
  <si>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</si>
  <si>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</si>
  <si>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</si>
  <si>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</si>
  <si>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</si>
  <si>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</si>
  <si>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</si>
  <si>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</si>
  <si>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</si>
  <si>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</si>
  <si>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</si>
  <si>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</si>
  <si>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</si>
  <si>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</si>
  <si>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</si>
  <si>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A86006</t>
  </si>
  <si>
    <t>A86005</t>
  </si>
  <si>
    <t>A86004</t>
  </si>
  <si>
    <t>A86003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</si>
  <si>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</si>
  <si>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</si>
  <si>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</si>
  <si>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</si>
  <si>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</si>
  <si>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</si>
  <si>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</si>
  <si>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</si>
  <si>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</si>
  <si>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</si>
  <si>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</si>
  <si>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</si>
  <si>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</si>
  <si>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</si>
  <si>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</si>
  <si>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</si>
  <si>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</si>
  <si>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</si>
  <si>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</si>
  <si>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</si>
  <si>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</si>
  <si>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</si>
  <si>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</si>
  <si>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A85002</t>
  </si>
  <si>
    <t>A85001</t>
  </si>
  <si>
    <t>A84619</t>
  </si>
  <si>
    <t>A84614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</si>
  <si>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</si>
  <si>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</si>
  <si>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</si>
  <si>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</si>
  <si>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</si>
  <si>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</si>
  <si>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</si>
  <si>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</si>
  <si>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</si>
  <si>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</si>
  <si>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</si>
  <si>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</si>
  <si>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</si>
  <si>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</si>
  <si>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</si>
  <si>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</si>
  <si>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</si>
  <si>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</si>
  <si>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</si>
  <si>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</si>
  <si>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</si>
  <si>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</si>
  <si>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</si>
  <si>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</si>
  <si>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</si>
  <si>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</si>
  <si>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</si>
  <si>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</si>
  <si>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</si>
  <si>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</si>
  <si>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</si>
  <si>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</si>
  <si>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</si>
  <si>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</si>
  <si>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</si>
  <si>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</si>
  <si>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</si>
  <si>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</si>
  <si>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</si>
  <si>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</si>
  <si>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</si>
  <si>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</si>
  <si>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</si>
  <si>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</si>
  <si>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</si>
  <si>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</si>
  <si>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</si>
  <si>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</si>
  <si>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</si>
  <si>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</si>
  <si>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</si>
  <si>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</si>
  <si>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</si>
  <si>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</si>
  <si>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</si>
  <si>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</si>
  <si>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</si>
  <si>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</si>
  <si>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</si>
  <si>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</si>
  <si>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</si>
  <si>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</si>
  <si>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</si>
  <si>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</si>
  <si>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</si>
  <si>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</si>
  <si>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</si>
  <si>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</si>
  <si>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</si>
  <si>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</si>
  <si>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</si>
  <si>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</si>
  <si>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</si>
  <si>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</si>
  <si>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</si>
  <si>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</si>
  <si>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</si>
  <si>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</si>
  <si>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</si>
  <si>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</si>
  <si>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</si>
  <si>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</si>
  <si>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</si>
  <si>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</si>
  <si>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</si>
  <si>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</si>
  <si>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</si>
  <si>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</si>
  <si>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</si>
  <si>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</si>
  <si>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</si>
  <si>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</si>
  <si>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</si>
  <si>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</si>
  <si>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</si>
  <si>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</si>
  <si>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</si>
  <si>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</si>
  <si>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</si>
  <si>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</si>
  <si>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</si>
  <si>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</si>
  <si>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</si>
  <si>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</si>
  <si>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</si>
  <si>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</si>
  <si>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</si>
  <si>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</si>
  <si>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</si>
  <si>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</si>
  <si>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</si>
  <si>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</si>
  <si>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</si>
  <si>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</si>
  <si>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</si>
  <si>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</si>
  <si>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</si>
  <si>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A82075</t>
  </si>
  <si>
    <t>A82072</t>
  </si>
  <si>
    <t>A82071</t>
  </si>
  <si>
    <t>A82070</t>
  </si>
  <si>
    <t>A82068</t>
  </si>
  <si>
    <t>A82064</t>
  </si>
  <si>
    <t>A82062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</si>
  <si>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</si>
  <si>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</si>
  <si>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</si>
  <si>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</si>
  <si>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</si>
  <si>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</si>
  <si>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</si>
  <si>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</si>
  <si>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</si>
  <si>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</si>
  <si>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</si>
  <si>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</si>
  <si>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</si>
  <si>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</si>
  <si>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</si>
  <si>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</si>
  <si>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</si>
  <si>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</si>
  <si>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</si>
  <si>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</si>
  <si>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</si>
  <si>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</si>
  <si>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</si>
  <si>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</si>
  <si>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</si>
  <si>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</si>
  <si>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</si>
  <si>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</si>
  <si>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</si>
  <si>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</si>
  <si>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</si>
  <si>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</si>
  <si>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</si>
  <si>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</si>
  <si>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</si>
  <si>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</si>
  <si>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</si>
  <si>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</si>
  <si>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</si>
  <si>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</si>
  <si>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</si>
  <si>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</si>
  <si>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A81631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</si>
  <si>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</si>
  <si>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</si>
  <si>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</si>
  <si>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</si>
  <si>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</si>
  <si>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</si>
  <si>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</si>
  <si>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</si>
  <si>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</si>
  <si>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</si>
  <si>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</si>
  <si>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</si>
  <si>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</si>
  <si>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</si>
  <si>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</si>
  <si>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</si>
  <si>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</si>
  <si>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</si>
  <si>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</si>
  <si>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</si>
  <si>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</si>
  <si>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</si>
  <si>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</si>
  <si>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</si>
  <si>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</si>
  <si>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</si>
  <si>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</si>
  <si>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</si>
  <si>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</si>
  <si>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</si>
  <si>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</si>
  <si>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</si>
  <si>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</si>
  <si>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</si>
  <si>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</si>
  <si>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</si>
  <si>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</si>
  <si>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</si>
  <si>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</si>
  <si>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</si>
  <si>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</si>
  <si>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</si>
  <si>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</si>
  <si>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</si>
  <si>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</si>
  <si>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</si>
  <si>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</si>
  <si>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</si>
  <si>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</si>
  <si>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</si>
  <si>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</si>
  <si>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</si>
  <si>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</si>
  <si>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</si>
  <si>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</si>
  <si>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</si>
  <si>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</si>
  <si>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</si>
  <si>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</si>
  <si>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</si>
  <si>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</si>
  <si>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</si>
  <si>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</si>
  <si>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Steps:</t>
  </si>
  <si>
    <t>set type double</t>
  </si>
  <si>
    <t>sum number_of_patients</t>
  </si>
  <si>
    <t xml:space="preserve">di r(sum)  </t>
  </si>
  <si>
    <t>drop publication extract_date</t>
  </si>
  <si>
    <t>drop practice_name</t>
  </si>
  <si>
    <t>drop sex</t>
  </si>
  <si>
    <t>rename number_of_patients ResidentPop</t>
  </si>
  <si>
    <t>codebook Group</t>
  </si>
  <si>
    <t>// scatter plots looking at distribution of AvMortRate</t>
  </si>
  <si>
    <t>twoway (scatter AvMortRate Rank) ///</t>
  </si>
  <si>
    <t>(scatter AvMortRate Rank if inlist(Group, 1,16), mcolor("red")) ///</t>
  </si>
  <si>
    <t>(scatter AvMortRate Rank if inlist(Group, 2,15), mcolor("orange"))</t>
  </si>
  <si>
    <t>scatter AvMortRate Group</t>
  </si>
  <si>
    <t>// Calculate the previous weighting from 1 to 10 (as was used in the 2016/17 CCG allocations)</t>
  </si>
  <si>
    <t>gen oldwgt = `a' * exp(`b' * Group)</t>
  </si>
  <si>
    <t>Calculate new weighting using median AvMortRate for groups 2 and 15</t>
  </si>
  <si>
    <t>table Group, contents(med AvMortRate mean oldwgt)</t>
  </si>
  <si>
    <t>gen newwgt = `a2' * exp(`b2' * AvMortRate)</t>
  </si>
  <si>
    <t>scatter newwgt AvMortRate</t>
  </si>
  <si>
    <t>rename newwgt AvMortRateWgt</t>
  </si>
  <si>
    <t>table country _merge</t>
  </si>
  <si>
    <t>gen ResPopxAvMortRate = ResidentPop * AvMortRateWgt</t>
  </si>
  <si>
    <t>gen RawAvMortRateIndex = ResPopxAvMortRate / ResidentPop</t>
  </si>
  <si>
    <t>gen wgtpats = RawAvMortRateIndex * allpats</t>
  </si>
  <si>
    <t>gen AvMortRateIndex = NormWgtPats / allpats</t>
  </si>
  <si>
    <t>Normalised weighted population</t>
  </si>
  <si>
    <t>Avoidable mortality rate index</t>
  </si>
  <si>
    <t>Y58</t>
  </si>
  <si>
    <t>South West</t>
  </si>
  <si>
    <t>Y61</t>
  </si>
  <si>
    <t>East of England</t>
  </si>
  <si>
    <t>Y60</t>
  </si>
  <si>
    <t>Midlands</t>
  </si>
  <si>
    <t>Y59</t>
  </si>
  <si>
    <t>South East</t>
  </si>
  <si>
    <t>Y62</t>
  </si>
  <si>
    <t>Y63</t>
  </si>
  <si>
    <t>Y56</t>
  </si>
  <si>
    <t>London</t>
  </si>
  <si>
    <t>inputs</t>
  </si>
  <si>
    <t>Need weights x population</t>
  </si>
  <si>
    <t>GP level avoidable mortality rate weighted populations and need index</t>
  </si>
  <si>
    <t>North West</t>
  </si>
  <si>
    <t>Y07275</t>
  </si>
  <si>
    <t>Y07274</t>
  </si>
  <si>
    <t>Y07060</t>
  </si>
  <si>
    <t>Y07059</t>
  </si>
  <si>
    <t>Y07057</t>
  </si>
  <si>
    <t>Y07025</t>
  </si>
  <si>
    <t>BROUGHTON HOUSE GP SURGERY</t>
  </si>
  <si>
    <t>ST NICOLAS MEDICAL CENTRE</t>
  </si>
  <si>
    <t>THOMAS WALKER WESTGATE HEALTHCARE</t>
  </si>
  <si>
    <t>NENE VALLEY AND HODGSON MEDICAL PRACTICE</t>
  </si>
  <si>
    <t>BRETTON MEDICAL PRACTICE</t>
  </si>
  <si>
    <t>PARK MEDICAL CENTRE</t>
  </si>
  <si>
    <t>LAMBETH HEALTHCARE PRACTICE</t>
  </si>
  <si>
    <t>SAS WEST ESSEX COMMISCEO PCS LIMITED</t>
  </si>
  <si>
    <t>SHAKESPEARE ROAD MEDICAL PRACTICE</t>
  </si>
  <si>
    <t>WHITEHOUSE HEALTH CENTRE</t>
  </si>
  <si>
    <t>BROAD OAK MEDICAL PRACTICE</t>
  </si>
  <si>
    <t>NOOK SURGERY</t>
  </si>
  <si>
    <t>SPECIAL ALLOCATION SCHEME (NEL)</t>
  </si>
  <si>
    <t>SEL SPECIAL ALLOCATION PRACTICE</t>
  </si>
  <si>
    <t>ESSEX UNIVERSITY PARTNERSHIP NHS TRUST</t>
  </si>
  <si>
    <t>WHYBURN MEDICAL PRACTICE</t>
  </si>
  <si>
    <t>SAS MID AND SOUTH ESSEX STP</t>
  </si>
  <si>
    <t>HEATH STREET HEALTH CENTRE</t>
  </si>
  <si>
    <t>BILBOROUGH MEDICAL CENTRE</t>
  </si>
  <si>
    <t>BROMLEAG CARE PRACTICE</t>
  </si>
  <si>
    <t>NELSON MEDICAL CENTRE</t>
  </si>
  <si>
    <t>BROWNSOVER MEDICAL CENTRE</t>
  </si>
  <si>
    <t>QHS GP CARE HOME SERVICE</t>
  </si>
  <si>
    <t>HERTFORDSHIRE SPECIAL ALLOCATION SCHEME</t>
  </si>
  <si>
    <t>WELLSBOURNE HEALTHCARE CIC</t>
  </si>
  <si>
    <t>RHND</t>
  </si>
  <si>
    <t>THE HILL GP PRACTICE</t>
  </si>
  <si>
    <t>COMPASS MEDICAL PRACTICE</t>
  </si>
  <si>
    <t>DAVID LEWIS MEDICAL PRACTICE</t>
  </si>
  <si>
    <t>PARKFIELDS SURGERY</t>
  </si>
  <si>
    <t>KIRKBY COMMUNITY PRIMARY CARE CENTRE (3)</t>
  </si>
  <si>
    <t>SOUTHGLADE MEDICAL PRACTICE</t>
  </si>
  <si>
    <t>SOUTH WIGSTON ASYLUM SERVICE</t>
  </si>
  <si>
    <t>BALDERTON SURGERY</t>
  </si>
  <si>
    <t>BHF LUNDWOOD SURGERY</t>
  </si>
  <si>
    <t>BHF HIGHGATE SURGERY</t>
  </si>
  <si>
    <t>CLOVER CITY PRACTICE</t>
  </si>
  <si>
    <t>WESTWOOD PRIMARY CARE CENTRE</t>
  </si>
  <si>
    <t>DENMARK ROAD SURGERY</t>
  </si>
  <si>
    <t>COUNTRY PARK PRACTICE</t>
  </si>
  <si>
    <t>TOFTWOOD MEDICAL CENTRE</t>
  </si>
  <si>
    <t>LISTER HOUSE CHELLASTON</t>
  </si>
  <si>
    <t>BRIERLEY MEDICAL CENTRE</t>
  </si>
  <si>
    <t>WEST CHELTENHAM MEDICAL</t>
  </si>
  <si>
    <t>THE FLYING SCOTSMAN HEALTH CENTRE</t>
  </si>
  <si>
    <t>FIRST CHOICE MEDICAL CARE</t>
  </si>
  <si>
    <t>SILVER END SURGERY</t>
  </si>
  <si>
    <t>CRESWELL AND LANGWITH MEDICAL CENTRE</t>
  </si>
  <si>
    <t>CAMP HILL GP LED HEALTH CENTRE</t>
  </si>
  <si>
    <t>FARRIER HOUSE SURGERY</t>
  </si>
  <si>
    <t>ALLIANCE TEACHING PRACTICES</t>
  </si>
  <si>
    <t>ST AUSTELL HEALTH GROUP</t>
  </si>
  <si>
    <t>UNIVERSITY HEALTH CENTRE</t>
  </si>
  <si>
    <t>CHAPELFORD PRIMARY CARE CENTRE</t>
  </si>
  <si>
    <t>SATIS HOUSE</t>
  </si>
  <si>
    <t>CHAUCER SURGERY</t>
  </si>
  <si>
    <t>LAKESIDE SURGERY</t>
  </si>
  <si>
    <t>THE WILLASTON SURGERY</t>
  </si>
  <si>
    <t>CRANBROOK MEDICAL PRACTICE</t>
  </si>
  <si>
    <t>JULIAN HOUSE HEALTHCARE SERVICE</t>
  </si>
  <si>
    <t>LIBERTY BRIDGE ROAD PRACTICE</t>
  </si>
  <si>
    <t>CROSLAND MOOR SURGERY</t>
  </si>
  <si>
    <t>GREENWICH PENINSULA</t>
  </si>
  <si>
    <t>SPARCELLS SURGERY</t>
  </si>
  <si>
    <t>DR AZIM &amp; PARTNERS</t>
  </si>
  <si>
    <t>HENDON WAY SURGERY</t>
  </si>
  <si>
    <t>GREY GABLE SURGERY</t>
  </si>
  <si>
    <t>HAMD MEDICAL PRACTICE</t>
  </si>
  <si>
    <t>BEECHCROFT AND OLD PALACE</t>
  </si>
  <si>
    <t>BRENT &amp; HARROW SAFE HAVEN UNIT</t>
  </si>
  <si>
    <t>HEALTH AND WELLBEING CENTRE, EARLS COURT</t>
  </si>
  <si>
    <t>EVERGREEN PRIMARY CARE CENTRE</t>
  </si>
  <si>
    <t>OLIVE FAMILY PRACTICE</t>
  </si>
  <si>
    <t>THE RIDGEWAY HEALTH CENTRE</t>
  </si>
  <si>
    <t>CLOVER HEALTH CENTRE</t>
  </si>
  <si>
    <t>ST JOHN'S SURGERY</t>
  </si>
  <si>
    <t>BRIDGE HOUSE MEDICAL PRACTICE</t>
  </si>
  <si>
    <t>GRANGE FARM MEDICAL CENTRE</t>
  </si>
  <si>
    <t>MEDICUS SELECT CARE</t>
  </si>
  <si>
    <t>BOLTON COMMUNITY PRACTICE</t>
  </si>
  <si>
    <t>HETHERINGTON AT THE PAVILION</t>
  </si>
  <si>
    <t>DR SALAKO AND PARTNERS</t>
  </si>
  <si>
    <t>SPRING HILL PRACTICE</t>
  </si>
  <si>
    <t>QUEENSWOOD MEDICAL PRACTICE</t>
  </si>
  <si>
    <t>ST ANDREWS HEALTH CENTRE</t>
  </si>
  <si>
    <t>AT MEDICS - THE LOXFORD PRACTICE</t>
  </si>
  <si>
    <t>CRICKLEWOOD HEALTH CENTRE</t>
  </si>
  <si>
    <t>AT MEDICS</t>
  </si>
  <si>
    <t>KINGS PARK SURGERY</t>
  </si>
  <si>
    <t>NEW BANK HEALTH</t>
  </si>
  <si>
    <t>MILLBROOK MEDICAL PRACTICE</t>
  </si>
  <si>
    <t>HOLLINWOOD MEDICAL PRACTICE</t>
  </si>
  <si>
    <t>THE PRACTICE ALBERT ROAD</t>
  </si>
  <si>
    <t>CANBERRA OLD OAK SURGERY</t>
  </si>
  <si>
    <t>BROOKLANDS HEALTH CENTRE</t>
  </si>
  <si>
    <t>HAWTHORN MC</t>
  </si>
  <si>
    <t>LEIGH SPORTS VILLAGE</t>
  </si>
  <si>
    <t>MARSH GREEN MEDICAL PRACTICE</t>
  </si>
  <si>
    <t>LINDLEY HOUSE HEALTH CENTRE</t>
  </si>
  <si>
    <t>COMPASS HEALTH</t>
  </si>
  <si>
    <t>MIDDLEPORT MEDICAL CENTRE</t>
  </si>
  <si>
    <t>CITY HEALTH CENTRE</t>
  </si>
  <si>
    <t>PARLIAMENT STREET MEDICAL CENTRE</t>
  </si>
  <si>
    <t>HALF PENNY STEPS HEALTH CENTRE</t>
  </si>
  <si>
    <t>JOHN STREET MEDICAL PRACTICE</t>
  </si>
  <si>
    <t>CATOR MEDICAL CENTRE</t>
  </si>
  <si>
    <t>THURROCK HEALTH CENTRE</t>
  </si>
  <si>
    <t>MIDDLETON HEALTH CENTRE</t>
  </si>
  <si>
    <t>OAKLEAF</t>
  </si>
  <si>
    <t>BOLTON MEDICAL CENTRE</t>
  </si>
  <si>
    <t>THE OAK TREE MEDICAL PRACTICE</t>
  </si>
  <si>
    <t>ST NEOTS HEALTH CENTRE</t>
  </si>
  <si>
    <t>THE HEIGHT GENERAL PRACTICE</t>
  </si>
  <si>
    <t>BILSTON URBAN VILLAGE MEDICAL CENTRE</t>
  </si>
  <si>
    <t>ROCK HEALTHCARE LIMITED</t>
  </si>
  <si>
    <t>HILL TOP SURGERY</t>
  </si>
  <si>
    <t>NORWICH PRACTICES HEALTH CENTRE</t>
  </si>
  <si>
    <t>HAXBY GROUP HULL</t>
  </si>
  <si>
    <t>SHOWELL PARK HEALTH CENTRE</t>
  </si>
  <si>
    <t>KIRKHOLT MEDICAL PRACTICE</t>
  </si>
  <si>
    <t>THE KINGSWAY PRACTICE</t>
  </si>
  <si>
    <t>BIRTLE VIEW MEDICAL PRACTICE</t>
  </si>
  <si>
    <t>GUIDE BRIDGE MEDICAL PRACTICE</t>
  </si>
  <si>
    <t>ST LUKE'S HEALTH CENTRE</t>
  </si>
  <si>
    <t>GREAT BRIDGE HEALTH CENTRE</t>
  </si>
  <si>
    <t>THE WEMBLEY PRACTICE</t>
  </si>
  <si>
    <t>BOWLING GREEN STREET SURGERY</t>
  </si>
  <si>
    <t>QUAYSIDE MEDICAL CENTRE</t>
  </si>
  <si>
    <t>BRIGHTON STATION HEALTH CENTRE</t>
  </si>
  <si>
    <t>CAMDEN HEALTH IMPROVEMENT PRACTICE</t>
  </si>
  <si>
    <t>THE PRACTICE FELTHAM</t>
  </si>
  <si>
    <t>THE PRACTICE HEART OF HOUNSLOW</t>
  </si>
  <si>
    <t>CASTLE HEALTH CENTRE</t>
  </si>
  <si>
    <t>DROYLSDEN MEDICAL PRACTICE</t>
  </si>
  <si>
    <t>BENTHAM ROAD HEALTH CENTRE</t>
  </si>
  <si>
    <t>HIGH OAK SURGERY</t>
  </si>
  <si>
    <t>TURNER ROAD SURGERY</t>
  </si>
  <si>
    <t>SPRING HOUSE HEALTH</t>
  </si>
  <si>
    <t>PENNFIELDS MEDICAL CENTRE</t>
  </si>
  <si>
    <t>BOW MEDICAL PRACTICE</t>
  </si>
  <si>
    <t>HARDEN BLAKENALL</t>
  </si>
  <si>
    <t>THE KEYS FAMILY PRACTICE</t>
  </si>
  <si>
    <t>CARE HOMES MEDICAL PRACTICE</t>
  </si>
  <si>
    <t>BLACKFRIARS</t>
  </si>
  <si>
    <t>NORTH CHELMSFORD NHS HCC</t>
  </si>
  <si>
    <t>FAIRMORE MEDICAL PRACTICE</t>
  </si>
  <si>
    <t>ESSINGTON MEDICAL CENTRE</t>
  </si>
  <si>
    <t>HAMMERSMITH &amp; FULHAM CENTRES FOR HEALTH</t>
  </si>
  <si>
    <t>ASHTON GP SERVICE</t>
  </si>
  <si>
    <t>BROADMEAD MEDICAL CENTRE</t>
  </si>
  <si>
    <t>OMNES HEALTHCARE LTD</t>
  </si>
  <si>
    <t>POPLAR PRIMARY CARE CENTRE</t>
  </si>
  <si>
    <t>HODGE HILL FAMILY PRACTICE</t>
  </si>
  <si>
    <t>WILLOW BANK SURGERY</t>
  </si>
  <si>
    <t>SIMPSON MEDICAL PRACTICE</t>
  </si>
  <si>
    <t>GLOUCESTER HEALTH ACCESS CENTRE</t>
  </si>
  <si>
    <t>NEWQUAY HEALTH CENTRE</t>
  </si>
  <si>
    <t>MARSHALLS CROSS MEDICAL CENTRE</t>
  </si>
  <si>
    <t>SHAKESPEARE MEDICAL PRACTICE</t>
  </si>
  <si>
    <t>HERON GP PRACTICE</t>
  </si>
  <si>
    <t>BUCKSHAW VILLAGE HEALTH CENTRE</t>
  </si>
  <si>
    <t>THE TOWN CENTRE PRACTICE</t>
  </si>
  <si>
    <t>ST THOMAS ROAD SURGERY</t>
  </si>
  <si>
    <t>GRAFTON MEDICAL PARTNERS</t>
  </si>
  <si>
    <t>BURNTWOOD HEALTH &amp; WELLBEING CENTRE</t>
  </si>
  <si>
    <t>BRYN STREET SURGERY</t>
  </si>
  <si>
    <t>SANDY LANE SURGERY</t>
  </si>
  <si>
    <t>FEATHERSTONE ROAD HEALTH CENTRE</t>
  </si>
  <si>
    <t>CHARLESTOWN MD</t>
  </si>
  <si>
    <t>LEIGH FAMILY PRACTICE</t>
  </si>
  <si>
    <t>POPLAR STREET SURGERY</t>
  </si>
  <si>
    <t>BOLTON GENERAL PRACTICE</t>
  </si>
  <si>
    <t>RIVINGTON WAY SURGERY</t>
  </si>
  <si>
    <t>DUDLEY WOOD SURGERY</t>
  </si>
  <si>
    <t>THE PRACTICE NORTHUMBERLAND AVENUE</t>
  </si>
  <si>
    <t>ST ANN'S ROAD SURGERY</t>
  </si>
  <si>
    <t>VERNOVA HEALTHCARE CIC</t>
  </si>
  <si>
    <t>ONE MEDICARE LLP-THE LIGHT</t>
  </si>
  <si>
    <t>OPEN DOOR</t>
  </si>
  <si>
    <t>TELDOC</t>
  </si>
  <si>
    <t>STENNACK SURGERY</t>
  </si>
  <si>
    <t>HEARTWOOD MEDICAL PRACTICE</t>
  </si>
  <si>
    <t>THE OVAL PRACTICE</t>
  </si>
  <si>
    <t>RAVENSWOOD MEDICAL PRACTICE</t>
  </si>
  <si>
    <t>STOURSIDE MEDICAL PRACTICE</t>
  </si>
  <si>
    <t>PRIME PRACTICE PARTNERSHIP</t>
  </si>
  <si>
    <t>MP VICTORIA MILL</t>
  </si>
  <si>
    <t>SCHOOL LANE PMS PRACTICE</t>
  </si>
  <si>
    <t>THE VALE PRACTICE</t>
  </si>
  <si>
    <t>THE NEW SPRINGWELLS PRACTICE</t>
  </si>
  <si>
    <t>CHINGFORD MEDICAL PRACTICE</t>
  </si>
  <si>
    <t>THE VILLAGE SURGERY</t>
  </si>
  <si>
    <t>SHIFA MEDICAL PRACTICE</t>
  </si>
  <si>
    <t>PALLION PRIMARY CARE SERVICES</t>
  </si>
  <si>
    <t>SOMERSET FHP O</t>
  </si>
  <si>
    <t>GLEBE ROAD SURGERY</t>
  </si>
  <si>
    <t>WEST COKER SURGERY</t>
  </si>
  <si>
    <t>CHARTFIELD SURGERY</t>
  </si>
  <si>
    <t>NEETSIDE SURGERY</t>
  </si>
  <si>
    <t>ECCLESHILL VILLAGE SURGERY</t>
  </si>
  <si>
    <t>FAIRFIELD SURGERY</t>
  </si>
  <si>
    <t>SMS MEDICAL PRACTICE</t>
  </si>
  <si>
    <t>AMAANAH MEDICAL PRACTICE</t>
  </si>
  <si>
    <t>HANLEY PRIMARY CARE CENTRE</t>
  </si>
  <si>
    <t>MORRAB SURGERY</t>
  </si>
  <si>
    <t>ROSMELLYN SURGERY</t>
  </si>
  <si>
    <t>BARLBY SURGERY</t>
  </si>
  <si>
    <t>BAY MEDICAL GROUP</t>
  </si>
  <si>
    <t>ODDFELLOWS HALL &amp; ST CLEMENTS</t>
  </si>
  <si>
    <t>MERIDIAN PRACTICE</t>
  </si>
  <si>
    <t>RAME GROUP PRACTICE</t>
  </si>
  <si>
    <t>GRANVILLE MEDICAL CENTRE</t>
  </si>
  <si>
    <t>THE WESTBOURNE GREEN SURGERY</t>
  </si>
  <si>
    <t>BRANDON MEDICAL PRACTICE</t>
  </si>
  <si>
    <t>DR JO ARAYOMI'S PRACTICE</t>
  </si>
  <si>
    <t>THE HIVE HEALTH CENTRE</t>
  </si>
  <si>
    <t>GREEN CEDARS MEDICAL CENTRE</t>
  </si>
  <si>
    <t>FOXHAYES PRACTICE</t>
  </si>
  <si>
    <t>THE VILLAGE MEDICAL CTR</t>
  </si>
  <si>
    <t>ST. QUINTIN HEALTH CENTRE</t>
  </si>
  <si>
    <t>SUMMERFIELD GROUP PRACTICE</t>
  </si>
  <si>
    <t>BOTOLPH BRIDGE COMMUNITY HEALTH CENTRE</t>
  </si>
  <si>
    <t>GARSWOOD SURGERY</t>
  </si>
  <si>
    <t>BROADWAY HEALTH CENTRE</t>
  </si>
  <si>
    <t>DR SIMS AND PARTNERS</t>
  </si>
  <si>
    <t>MAGHULL PRACTICE</t>
  </si>
  <si>
    <t>SALFORD PRIMARY CARE TOGETHER</t>
  </si>
  <si>
    <t>THE ORCHARD SURGERY</t>
  </si>
  <si>
    <t>SOHO HEALTH CENTRE</t>
  </si>
  <si>
    <t>DEARNE VALLEY GROUP PRACTICE</t>
  </si>
  <si>
    <t>TROWBRIDGE PRACTICE</t>
  </si>
  <si>
    <t>DR PASQUALI</t>
  </si>
  <si>
    <t>HESA MEDICAL CENTRE - Y00352</t>
  </si>
  <si>
    <t>LANGLEY CORNER SURGERY</t>
  </si>
  <si>
    <t>LEICESTER CITY ASSIST PRACTICE</t>
  </si>
  <si>
    <t>WOODLANDS MEDICAL PRACTICE</t>
  </si>
  <si>
    <t>THE ROBINS SURGERY, HAROLD HILL HEALTH C</t>
  </si>
  <si>
    <t>THE HOLLIES SURGERY</t>
  </si>
  <si>
    <t>HEDINGHAM MEDICAL CENTRE</t>
  </si>
  <si>
    <t>THE RAVENSCAR SURGERY</t>
  </si>
  <si>
    <t>CHAPEL MEDICAL CENTRE</t>
  </si>
  <si>
    <t>DR SJC CLAY'S PRACTICE</t>
  </si>
  <si>
    <t>WESTMINSTER ZT PRACTICE</t>
  </si>
  <si>
    <t>AMBAR MEDICAL CENTRE</t>
  </si>
  <si>
    <t>BURNLEY PRACTICE</t>
  </si>
  <si>
    <t>PORTOBELLO MEDICAL CENTRE</t>
  </si>
  <si>
    <t>3D MEDICAL CENTRE</t>
  </si>
  <si>
    <t>CATHEDRAL MEDICAL CENTRE</t>
  </si>
  <si>
    <t>DILSTON MEDICAL CENTRE</t>
  </si>
  <si>
    <t>RAINBOW HEALTH CENTRE</t>
  </si>
  <si>
    <t>HALL GREEN HEALTH</t>
  </si>
  <si>
    <t>GROVE SURGERY</t>
  </si>
  <si>
    <t>TORCROSS MEDICAL CENTRE</t>
  </si>
  <si>
    <t>THE DOCTORS HOUSE</t>
  </si>
  <si>
    <t>HARBOUR MEDICAL PRACTICE</t>
  </si>
  <si>
    <t>WINSHILL</t>
  </si>
  <si>
    <t>THE ANCHOR CENTRE</t>
  </si>
  <si>
    <t>ANGEL SURGERY</t>
  </si>
  <si>
    <t>CAMBRIDGE ACCESS SURGERY</t>
  </si>
  <si>
    <t>THE HOMELESS HEALTHCARE TEAM</t>
  </si>
  <si>
    <t>CORNWALL HEALTH FOR HOMELESS</t>
  </si>
  <si>
    <t>PURFLEET CARE CENTRE</t>
  </si>
  <si>
    <t>THE OM SURGERY</t>
  </si>
  <si>
    <t>SLAG LANE MC</t>
  </si>
  <si>
    <t>DR VARDHAN'S SURGERY</t>
  </si>
  <si>
    <t>MARUS BRIDGE PRACTICE</t>
  </si>
  <si>
    <t>SHAHBAZI SS</t>
  </si>
  <si>
    <t>ASTLEY GENERAL PRACTICE</t>
  </si>
  <si>
    <t>DR VASANTH</t>
  </si>
  <si>
    <t>MESNES VIEW SURGERY</t>
  </si>
  <si>
    <t>BEE FOLD MEDICAL CENTRE</t>
  </si>
  <si>
    <t>GOLBORNE SURGERY</t>
  </si>
  <si>
    <t>MEADOWVIEW SURGERY</t>
  </si>
  <si>
    <t>PREMIER HEALTH TEAM</t>
  </si>
  <si>
    <t>THE AVENUE SURGERY</t>
  </si>
  <si>
    <t>GRASMERE SURGERY</t>
  </si>
  <si>
    <t>FOXLEIGH FAMILY SURGERY</t>
  </si>
  <si>
    <t>DR KK CHAN &amp; PARTNERS</t>
  </si>
  <si>
    <t>SAXENA L</t>
  </si>
  <si>
    <t>BRYN CROSS SURGERY</t>
  </si>
  <si>
    <t>DR SEABROOK</t>
  </si>
  <si>
    <t>WESTLEIGH MEDICAL PRACTICE</t>
  </si>
  <si>
    <t>ELLIOTT STREET SURGERY</t>
  </si>
  <si>
    <t>LONGSHOOT MEDICAL PRACTICE</t>
  </si>
  <si>
    <t>BROOKMILL MEDICAL CENTRE</t>
  </si>
  <si>
    <t>NEWTOWN MEDICAL PRACTICE</t>
  </si>
  <si>
    <t>SIVAKUMAR &amp; PARTNER</t>
  </si>
  <si>
    <t>PEMBERTON SURGERY</t>
  </si>
  <si>
    <t>SHEVINGTON SURGERY</t>
  </si>
  <si>
    <t>PENNYGATE MEDICAL CENTRE</t>
  </si>
  <si>
    <t>ASPULL SURGERY</t>
  </si>
  <si>
    <t>STANDISH MEDICAL PRACTICE</t>
  </si>
  <si>
    <t>HIGH STREET MEDICAL CENTRE</t>
  </si>
  <si>
    <t>SULLIVAN WAY SURGERY</t>
  </si>
  <si>
    <t>BEECH HILL MEDICAL PRACTICE</t>
  </si>
  <si>
    <t>BRADSHAW MEDICAL CENTRE</t>
  </si>
  <si>
    <t>DR AHMAD &amp; PTNRS</t>
  </si>
  <si>
    <t>ZAMAN</t>
  </si>
  <si>
    <t>DR TUN &amp; PARTNERS</t>
  </si>
  <si>
    <t>THE DICCONSON GROUP PRACTICE</t>
  </si>
  <si>
    <t>BRAITHWAITE RD SURGERY</t>
  </si>
  <si>
    <t>MEDICENTRE</t>
  </si>
  <si>
    <t>GROVE MEDICAL PRACTICE</t>
  </si>
  <si>
    <t>RIDDINGS FAMILY HEALTH CENTRE</t>
  </si>
  <si>
    <t>NORTH TRAFFORD GROUP PRACTICE</t>
  </si>
  <si>
    <t>LOSTOCK MEDICAL CENTRE</t>
  </si>
  <si>
    <t>VILLAGE SURGERY</t>
  </si>
  <si>
    <t>FAMILY SURGERY</t>
  </si>
  <si>
    <t>ST JOHNS MEDICAL CENTRE</t>
  </si>
  <si>
    <t>BARRINGTON MEDICAL CENTRE</t>
  </si>
  <si>
    <t>CONWAY ROAD MEDICAL PRACTICE</t>
  </si>
  <si>
    <t>FLIXTON ROAD MEDICAL CENTRE</t>
  </si>
  <si>
    <t>PARTINGTON FAMILY PRACTICE</t>
  </si>
  <si>
    <t>FIRSWAY HEALTH CENTRE</t>
  </si>
  <si>
    <t>LIMELIGHT HEALTH AND WELLBEING HUB</t>
  </si>
  <si>
    <t>PARTINGTON CENTRAL SURGERY</t>
  </si>
  <si>
    <t>DELAMERE MEDICAL PRACTICE</t>
  </si>
  <si>
    <t>BODMIN ROAD HEALTH CENTRE</t>
  </si>
  <si>
    <t>WEST TIMPERLEY MEDICAL CENTRE</t>
  </si>
  <si>
    <t>WASHWAY ROAD MEDICAL CENTRE</t>
  </si>
  <si>
    <t>BOUNDARY HOUSE MEDICAL CENTRE</t>
  </si>
  <si>
    <t>PRIMROSE SURGERY</t>
  </si>
  <si>
    <t>SHAY LANE MEDICAL CENTRE (PATEL)</t>
  </si>
  <si>
    <t>DAVYHULME MEDICAL CENTRE</t>
  </si>
  <si>
    <t>SHAY LANE MEDICAL CENTRE (KELMAN)</t>
  </si>
  <si>
    <t>TIMPERLEY HEALTH CENTRE (WESTWOOD)</t>
  </si>
  <si>
    <t>URMSTON GROUP PRACTICE</t>
  </si>
  <si>
    <t>ALTRINCHAM MEDICAL PRACTICE</t>
  </si>
  <si>
    <t>PARK MEDICAL PRACTICE</t>
  </si>
  <si>
    <t>PIKE MEDICAL PRACTICE</t>
  </si>
  <si>
    <t>WATERLOO MEDICAL CENTRE</t>
  </si>
  <si>
    <t>MOSSLEY MEDICAL PRACTICE</t>
  </si>
  <si>
    <t>STAMFORD HOUSE</t>
  </si>
  <si>
    <t>THE SMITHY SURGERY</t>
  </si>
  <si>
    <t>WEST END MEDICAL CENTRE</t>
  </si>
  <si>
    <t>MARKET STREET MEDICAL PRACTICE</t>
  </si>
  <si>
    <t>GROSVENOR MEDICAL CENTRE</t>
  </si>
  <si>
    <t>TOWN HALL SURGERY</t>
  </si>
  <si>
    <t>ST. ANDREW'S HOUSE SURGERY</t>
  </si>
  <si>
    <t>KING STREET MEDICAL CENTRE</t>
  </si>
  <si>
    <t>DUKINFIELD MEDICAL PRACTICE</t>
  </si>
  <si>
    <t>HT PRACTICE</t>
  </si>
  <si>
    <t>DENTON MEDICAL PRACTICE</t>
  </si>
  <si>
    <t>DONNEYBROOK MEDICAL CENTRE</t>
  </si>
  <si>
    <t>MILLGATE HEALTHCARE PARTNERSHIP</t>
  </si>
  <si>
    <t>HAUGHTON THORNLEY MEDICAL CENTRES</t>
  </si>
  <si>
    <t>HATTERSLEY GROUP PRACTICE</t>
  </si>
  <si>
    <t>CLARENDON MEDICAL CENTRE</t>
  </si>
  <si>
    <t>GORDON STREET MEDICAL CENTRE</t>
  </si>
  <si>
    <t>MEDLOCK VALE MEDICAL PRACTICE</t>
  </si>
  <si>
    <t>ASHTON MEDICAL GROUP</t>
  </si>
  <si>
    <t>STAVELEIGH MEDICAL CENTRE</t>
  </si>
  <si>
    <t>PENNINE MEDICAL CENTRE</t>
  </si>
  <si>
    <t>LOCKSIDE MEDICAL CENTRE</t>
  </si>
  <si>
    <t>AWBURN HOUSE MEDICAL PRACTICE</t>
  </si>
  <si>
    <t>ALBION MEDICAL PRACTICE</t>
  </si>
  <si>
    <t>THE BROOKE SURGERY</t>
  </si>
  <si>
    <t>STOCKPORT MEDICAL GROUP</t>
  </si>
  <si>
    <t>ARCHWOOD MEDICAL PRACTICE</t>
  </si>
  <si>
    <t>HIGH LANE MEDICAL CENTRE</t>
  </si>
  <si>
    <t>VERNON PARK SURGERY</t>
  </si>
  <si>
    <t>SPRINGFIELD SURGERY</t>
  </si>
  <si>
    <t>BREDBURY MEDICAL CENTRE</t>
  </si>
  <si>
    <t>BRINNINGTON SURGERY</t>
  </si>
  <si>
    <t>BRACONDALE MEDICAL CENTRE</t>
  </si>
  <si>
    <t>HEATON MOOR MEDICAL GROUP</t>
  </si>
  <si>
    <t>HULME HALL MEDICAL GROUP</t>
  </si>
  <si>
    <t>GATLEY MEDICAL CENTRE</t>
  </si>
  <si>
    <t>HEALD GREEN HEALTH CENTRE 2</t>
  </si>
  <si>
    <t>MARPLE MEDICAL PRACTICE</t>
  </si>
  <si>
    <t>CHEADLE MEDICAL PRACTICE</t>
  </si>
  <si>
    <t>ALVANLEY FAMILY PRACTICE</t>
  </si>
  <si>
    <t>PARK VIEW GROUP PRACTICE</t>
  </si>
  <si>
    <t>CHADSFIELD MEDICAL PRACTICE</t>
  </si>
  <si>
    <t>BRAMHALL &amp; SHAW HEATH MEDICAL GROUP</t>
  </si>
  <si>
    <t>BRAMHALL HEALTH CENTRE</t>
  </si>
  <si>
    <t>ADSHALL ROAD MEDICAL PRAC</t>
  </si>
  <si>
    <t>CARITAS GENERAL PRACTICE PARTNERSHIP</t>
  </si>
  <si>
    <t>BEECH HOUSE MEDICAL PRACT</t>
  </si>
  <si>
    <t>WOODLEY VILLAGE SURGERY</t>
  </si>
  <si>
    <t>HEATON MERSEY MED.PRACT.</t>
  </si>
  <si>
    <t>CHEADLE HULME MEDICAL GROUP</t>
  </si>
  <si>
    <t>MARPLE COTTAGE SURGERY</t>
  </si>
  <si>
    <t>MANOR MEDICAL PRACTICE</t>
  </si>
  <si>
    <t>MARPLE BRIDGE SURGERY</t>
  </si>
  <si>
    <t>MANCHESTER ROAD EAST MEDICAL PRACTICE</t>
  </si>
  <si>
    <t>THE WILLOWS MEDICAL PRACTICE</t>
  </si>
  <si>
    <t>(IRLAM) SALFORD CARE CTRS MEDICAL PRACTI</t>
  </si>
  <si>
    <t>LIMEFIELD ROAD MEDICAL PRACTICE</t>
  </si>
  <si>
    <t>CHAPEL GROUP MEDICAL CENTRE</t>
  </si>
  <si>
    <t>CORNERSTONE MEDICAL PRACTICE</t>
  </si>
  <si>
    <t>CHERRY MEDICAL PRACTICE</t>
  </si>
  <si>
    <t>ORCHARD MEDICAL PRACTICE</t>
  </si>
  <si>
    <t>DEARDEN AVENUE MEDICAL PRACTICE</t>
  </si>
  <si>
    <t>ELLENBROOK MEDICAL CENTRE</t>
  </si>
  <si>
    <t>1/MONTON MEDICAL PRACTICE</t>
  </si>
  <si>
    <t>CLEGGS LANE MEDICAL PRACTICE/129</t>
  </si>
  <si>
    <t>THE MOSSLANDS MEDICAL PRACTICE</t>
  </si>
  <si>
    <t>SORREL BANK MEDICAL PRACTICE</t>
  </si>
  <si>
    <t>ORDSALL HEALTH SURGERY</t>
  </si>
  <si>
    <t>ORIENT ROAD MEDICAL PRACTICE</t>
  </si>
  <si>
    <t>THE GILL MEDICAL PRACTICE</t>
  </si>
  <si>
    <t>LANGWORTHY MEDICAL PRACTICE</t>
  </si>
  <si>
    <t>NEWBURY GREEN MEDICAL PRACTICE</t>
  </si>
  <si>
    <t>THE LAKES MEDICAL PRACTICE</t>
  </si>
  <si>
    <t>3/SPRINGFIELD HOUSE MEDICAL PRACTICE</t>
  </si>
  <si>
    <t>MOCHA PARADE MEDICAL PRACTICE</t>
  </si>
  <si>
    <t>ST ANDREWS MEDICAL CENTRE</t>
  </si>
  <si>
    <t>SILVERDALE MEDICAL PRACTICE</t>
  </si>
  <si>
    <t>THE LIMES MEDICAL PRACTICE</t>
  </si>
  <si>
    <t>THE SIDES MEDICAL PRACTICE</t>
  </si>
  <si>
    <t>PENDLETON MEDICAL CENTRE</t>
  </si>
  <si>
    <t>WALKDEN MEDICAL CENTRE</t>
  </si>
  <si>
    <t>1/SALFORD MEDICAL PRACTICE</t>
  </si>
  <si>
    <t>THE POPLARS MEDICAL PRACTICE</t>
  </si>
  <si>
    <t>TRINITY MEDICAL CENTRE</t>
  </si>
  <si>
    <t>WINDERMERE SURGERY</t>
  </si>
  <si>
    <t>DR MB GHAFOOR &amp; PARTNERS</t>
  </si>
  <si>
    <t>DR A HAMID</t>
  </si>
  <si>
    <t>THE DALE MEDICAL PRACTICE</t>
  </si>
  <si>
    <t>THE VILLAGE MEDICAL CTR.</t>
  </si>
  <si>
    <t>FAMILY PRACTICE</t>
  </si>
  <si>
    <t>HEADY HILL SURGERY</t>
  </si>
  <si>
    <t>THE DAWES FAMILY PRACTICE</t>
  </si>
  <si>
    <t>HOPWOOD MEDICAL CENTRE</t>
  </si>
  <si>
    <t>STONEFIELD STREET SURGERY</t>
  </si>
  <si>
    <t>PENNINE SURGERY</t>
  </si>
  <si>
    <t>DURNFORD MEDICAL CENTRE</t>
  </si>
  <si>
    <t>LITTLEBOROUGH GROUP PRACTICE</t>
  </si>
  <si>
    <t>INSPIRE MEDICAL CENTRE</t>
  </si>
  <si>
    <t>HEYWOOD HEALTH</t>
  </si>
  <si>
    <t>ROCHDALE ROAD MEDICAL CENTRE</t>
  </si>
  <si>
    <t>CROFT SHIFA HEALTH CENTRE</t>
  </si>
  <si>
    <t>HEALEY SURGERY</t>
  </si>
  <si>
    <t>WOODSIDE MEDICAL CENTRE</t>
  </si>
  <si>
    <t>LONGFORD STREET MEDICAL CENTRE</t>
  </si>
  <si>
    <t>THE JUNCTION SURGERY</t>
  </si>
  <si>
    <t>CASTLETON HEALTH CENTRE</t>
  </si>
  <si>
    <t>MARK STREET SURGERY</t>
  </si>
  <si>
    <t>WELLFIELD HEALTH CENTRE</t>
  </si>
  <si>
    <t>ASHWORTH STREET SURGERY</t>
  </si>
  <si>
    <t>YORKSHIRE ST SURGERY</t>
  </si>
  <si>
    <t>PETERLOO MEDICAL CENTRE</t>
  </si>
  <si>
    <t>EDENFIELD ROAD SURGERY</t>
  </si>
  <si>
    <t>DR GWD BHIMA</t>
  </si>
  <si>
    <t>MILNROW VILLAGE PRACTICE</t>
  </si>
  <si>
    <t>KAPUR FAMILY CARE</t>
  </si>
  <si>
    <t>VILLAGE MEDICAL PRACTICE</t>
  </si>
  <si>
    <t>WERNETH MEDICAL PRACTICE</t>
  </si>
  <si>
    <t>MEDLOCK MEDICAL PRACTICE</t>
  </si>
  <si>
    <t>PERKINS PRACTICE</t>
  </si>
  <si>
    <t>MOORSIDE MEDICAL PRACTICE</t>
  </si>
  <si>
    <t>LITTLETOWN FAMILY MED PRACT</t>
  </si>
  <si>
    <t>JALAL PRACTICE</t>
  </si>
  <si>
    <t>BLOCK LANE SURGERY</t>
  </si>
  <si>
    <t>QUAYSIDE MEDICAL PRACTICE</t>
  </si>
  <si>
    <t>LEES MEDICAL PRACTICE</t>
  </si>
  <si>
    <t>GREENBANK MEDICAL PRACTICE</t>
  </si>
  <si>
    <t>SPRINGFIELD HOUSE</t>
  </si>
  <si>
    <t>ROYTON MEDICAL CENTRE</t>
  </si>
  <si>
    <t>OAK GABLES MEDICAL PRACTICE</t>
  </si>
  <si>
    <t>SADDLEWORTH MEDICAL PRACTICE</t>
  </si>
  <si>
    <t>ALEXANDRA GROUP MED PRACT</t>
  </si>
  <si>
    <t>HOPWOOD HOUSE MEDICAL PRACTICE</t>
  </si>
  <si>
    <t>THE ROYTON &amp; CROMPTON FAMILY PRACTICE</t>
  </si>
  <si>
    <t>OLDHAM MEDICAL SERVICES</t>
  </si>
  <si>
    <t>CH MEDICAL PRACTICE</t>
  </si>
  <si>
    <t>OLDHAM FAMILY PRACTICE</t>
  </si>
  <si>
    <t>LEESBROOK SURGERY</t>
  </si>
  <si>
    <t>CHADDERTON MEDICAL PRACTICE</t>
  </si>
  <si>
    <t>THE CHOWDHURY PRACTICE</t>
  </si>
  <si>
    <t>ST MARY'S MEDICAL CENTRE</t>
  </si>
  <si>
    <t>DAM HEAD MEDICAL CENTRE</t>
  </si>
  <si>
    <t>THE DOC'S SURGERY</t>
  </si>
  <si>
    <t>WILLOWBANK SURGERY</t>
  </si>
  <si>
    <t>DIDSBURY MEDICAL CENTRE - DR WHITAKER</t>
  </si>
  <si>
    <t>ANCOATS URBAN VILLAGE MEDICAL PRACTICE</t>
  </si>
  <si>
    <t>CORNBROOK MEDICAL PRACTICE</t>
  </si>
  <si>
    <t>THE NEVILLE FAMILY CENTRE</t>
  </si>
  <si>
    <t>NORTHERN MOOR MEDICAL PRACTICE</t>
  </si>
  <si>
    <t>THE ALEXANDRA PRACTICE</t>
  </si>
  <si>
    <t>PARK VIEW MEDICAL CENTRE</t>
  </si>
  <si>
    <t>PARKSIDE SURGERY</t>
  </si>
  <si>
    <t>FALLOWFIELD MEDICAL CENTRE</t>
  </si>
  <si>
    <t>DR KHAN'S PRACTICE</t>
  </si>
  <si>
    <t>THE WHITSWOOD PRACTICE</t>
  </si>
  <si>
    <t>THE ARCH MEDICAL PRACTICE</t>
  </si>
  <si>
    <t>WILMSLOW ROAD SURGERY</t>
  </si>
  <si>
    <t>FERNCLOUGH SURGERY</t>
  </si>
  <si>
    <t>WELLFIELD MEDICAL CENTRE</t>
  </si>
  <si>
    <t>THE ROBERT DARBISHIRE PRACTICE</t>
  </si>
  <si>
    <t>WILBRAHAM SURGERY</t>
  </si>
  <si>
    <t>NEWTON HEATH MEDICAL CENTRE</t>
  </si>
  <si>
    <t>CHORLTON FAMILY PRACTICE</t>
  </si>
  <si>
    <t>HAZELDENE MEDICAL CENTRE</t>
  </si>
  <si>
    <t>DAVID MEDICAL CENTRE</t>
  </si>
  <si>
    <t>NEW ISLINGTON MEDICAL CENTRE</t>
  </si>
  <si>
    <t>BROOKLANDS MEDICAL PRACTICE</t>
  </si>
  <si>
    <t>LIME SQUARE MEDICAL CENTRE</t>
  </si>
  <si>
    <t>PRINCESS ROAD SURGERY</t>
  </si>
  <si>
    <t>WHITLEY ROAD MEDICAL CENTRE</t>
  </si>
  <si>
    <t>ASHCROFT SURGERY</t>
  </si>
  <si>
    <t>WEST GORTON MEDICAL PRACTICE</t>
  </si>
  <si>
    <t>EASTLANDS MEDICAL CENTRE</t>
  </si>
  <si>
    <t>MOUNT ROAD SURGERY</t>
  </si>
  <si>
    <t>THE AVENUE MEDICAL CENTRE</t>
  </si>
  <si>
    <t>TREGENNA GROUP PRACTICE</t>
  </si>
  <si>
    <t>DROYLSDEN RD FAMILY PRACTICE</t>
  </si>
  <si>
    <t>THE PARK MEDICAL CENTRE</t>
  </si>
  <si>
    <t>CORNISHWAY GROUP PRACTICE</t>
  </si>
  <si>
    <t>FLORENCE HOUSE MEDICAL PRACTICE</t>
  </si>
  <si>
    <t>CORNERSTONE FAMILY PRACTICE</t>
  </si>
  <si>
    <t>CONRAN MEDICAL CENTRE</t>
  </si>
  <si>
    <t>THE RANGE MEDICAL CENTRE</t>
  </si>
  <si>
    <t>ASHVILLE SURGERY</t>
  </si>
  <si>
    <t>ARDWICK MEDICAL PRACTICE</t>
  </si>
  <si>
    <t>BODEY MEDICAL CENTRE</t>
  </si>
  <si>
    <t>BARLOW MEDICAL CENTRE</t>
  </si>
  <si>
    <t>BEACON MEDICAL CENTRE</t>
  </si>
  <si>
    <t>DRS HANIF &amp; BANNURU</t>
  </si>
  <si>
    <t>NEW COLLEGIATE MEDICAL CENTRE</t>
  </si>
  <si>
    <t>BENCHILL MEDICAL PRACTICE</t>
  </si>
  <si>
    <t>GORTON MEDICAL CENTRE</t>
  </si>
  <si>
    <t>WEST POINT MEDICAL CENTRE</t>
  </si>
  <si>
    <t>DICKENSON ROAD MEDICAL CENTRE</t>
  </si>
  <si>
    <t>ST GEORGE'S MEDICAL CENTRE</t>
  </si>
  <si>
    <t>BOWLAND MEDICAL PRACTICE</t>
  </si>
  <si>
    <t>SURREY LODGE PRACTICE</t>
  </si>
  <si>
    <t>KINGSWAY MEDICAL PRACTICE</t>
  </si>
  <si>
    <t>THE MAPLES MEDICAL CENTRE</t>
  </si>
  <si>
    <t>PEEL HALL MEDICAL CENTRE</t>
  </si>
  <si>
    <t>VALENTINE MEDICAL CENTRE</t>
  </si>
  <si>
    <t>MAULDETH MEDICAL CENTRE</t>
  </si>
  <si>
    <t>LADYBARN GROUP PRACTICE</t>
  </si>
  <si>
    <t>LEVENSHULME MEDICAL PRACTICE</t>
  </si>
  <si>
    <t>RK MEDICAL PRACTICE</t>
  </si>
  <si>
    <t>NORTHENDEN GROUP PRACTICE</t>
  </si>
  <si>
    <t>THE BORCHARDT MEDICAL CENTRE</t>
  </si>
  <si>
    <t>AILSA CRAIG MEDICAL CENTRE</t>
  </si>
  <si>
    <t>FIVE OAKS FAMILIY PRACTICE</t>
  </si>
  <si>
    <t>LONGFIELD MEDICAL PRACTICE</t>
  </si>
  <si>
    <t>HUNTLEY MOUNT MEDICAL CENTRE</t>
  </si>
  <si>
    <t>GARDEN CITY MEDICAL CENTRE</t>
  </si>
  <si>
    <t>MILE LANE HEALTH CENTRE</t>
  </si>
  <si>
    <t>WALMERSLEY ROAD MEDICAL PRACTICE</t>
  </si>
  <si>
    <t>THE BIRCHES MEDICAL CENTRE</t>
  </si>
  <si>
    <t>THE ELMS MEDICAL CENTRE</t>
  </si>
  <si>
    <t>WHITTAKER LANE MED CENTRE</t>
  </si>
  <si>
    <t>RED BANK GROUP PRACTICE</t>
  </si>
  <si>
    <t>GREYLAND MEDICAL CENTRE</t>
  </si>
  <si>
    <t>ST GABRIEL'S MEDICAL CENTRE</t>
  </si>
  <si>
    <t>KNOWSLEY MEDICAL CENTRE</t>
  </si>
  <si>
    <t>PEEL GPS</t>
  </si>
  <si>
    <t>WOODBANK SURGERY</t>
  </si>
  <si>
    <t>RIBBLESDALE MEDICAL PRACTICE</t>
  </si>
  <si>
    <t>TOWER FAMILY HEALTHCARE</t>
  </si>
  <si>
    <t>UNSWORTH MEDICAL CENTRE</t>
  </si>
  <si>
    <t>MONARCH MEDICAL CENTRE</t>
  </si>
  <si>
    <t>BLACKFORD HOUSE MEDICAL CENTRE</t>
  </si>
  <si>
    <t>RADCLIFFE MEDICAL PRACTICE</t>
  </si>
  <si>
    <t>RAMSBOTTOM MEDICAL PRACTICE</t>
  </si>
  <si>
    <t>TOWNSIDE SURGERY</t>
  </si>
  <si>
    <t>THE UPLANDS MEDICAL PRACTICE</t>
  </si>
  <si>
    <t>FAIRFAX GROUP PRACTICE</t>
  </si>
  <si>
    <t>DEANE CLINIC 1</t>
  </si>
  <si>
    <t>FARNWORTH FAMILY PRACTICE</t>
  </si>
  <si>
    <t>AL FAL MEDICAL GROUP</t>
  </si>
  <si>
    <t>WYRESDALE ROAD SURGERY</t>
  </si>
  <si>
    <t>GREAT LEVER ONE</t>
  </si>
  <si>
    <t>CORNERSTONE SURGERY</t>
  </si>
  <si>
    <t>HALLIWELL SURGERY 3</t>
  </si>
  <si>
    <t>CHARLOTTE STREET SURGERY</t>
  </si>
  <si>
    <t>ORIENT HOUSE MEDICAL CENTRE</t>
  </si>
  <si>
    <t>BEEHIVE SURGERY</t>
  </si>
  <si>
    <t>SPRING VIEW MEDICAL CENTRE</t>
  </si>
  <si>
    <t>SHANTI MEDICAL CENTRE</t>
  </si>
  <si>
    <t>CROMPTON VIEW SURGERY</t>
  </si>
  <si>
    <t>FIG TREE MEDICAL PRACTICE</t>
  </si>
  <si>
    <t>LITTLE LEVER HEALTH CENTRE 2</t>
  </si>
  <si>
    <t>EDGWORTH MEDICAL CENTRE</t>
  </si>
  <si>
    <t>BRADFORD STREET SURGERY</t>
  </si>
  <si>
    <t>HEATON MEDICAL CENTRE</t>
  </si>
  <si>
    <t>DEANE MEDICAL CENTRE</t>
  </si>
  <si>
    <t>HALLIWELL SURGERY 2</t>
  </si>
  <si>
    <t>BURNSIDE SURGERY</t>
  </si>
  <si>
    <t>MANDALAY MEDICAL CENTRE</t>
  </si>
  <si>
    <t>THE OAKS FAMILY PRACTICE</t>
  </si>
  <si>
    <t>LITTLE LEVER HEALTH CENTRE 1</t>
  </si>
  <si>
    <t>THE ALASTAIR ROSS MEDICAL PRACTICE</t>
  </si>
  <si>
    <t>HARWOOD MEDICAL CENTRE</t>
  </si>
  <si>
    <t>UNSWORTH GROUP PRACTICE</t>
  </si>
  <si>
    <t>SPRING HOUSE SURGERY</t>
  </si>
  <si>
    <t>LEVER CHAMBERS 2</t>
  </si>
  <si>
    <t>TONGE FOLD HEALTH CENTRE</t>
  </si>
  <si>
    <t>DALEFIELD SURGERY</t>
  </si>
  <si>
    <t>ST HELENS ROAD PRACTICE</t>
  </si>
  <si>
    <t>STONEHILL MEDICAL CENTRE</t>
  </si>
  <si>
    <t>KEARSLEY MEDICAL CENTRE</t>
  </si>
  <si>
    <t>STABLE FOLD SURGERY</t>
  </si>
  <si>
    <t>SWAN LANE MEDICAL CENTRE</t>
  </si>
  <si>
    <t>KILDONAN HOUSE</t>
  </si>
  <si>
    <t>PIKES LANE 1</t>
  </si>
  <si>
    <t>THE DUNSTAN PARTNERSHIP</t>
  </si>
  <si>
    <t>RIVERSIDE FAMILY PRACTICE</t>
  </si>
  <si>
    <t>PRIMROSE BANK MEDICAL CENTRE</t>
  </si>
  <si>
    <t>AVENHAM SURGERY</t>
  </si>
  <si>
    <t>BARROWFORD SURGERY</t>
  </si>
  <si>
    <t>THE WEAVERS PRACTICE</t>
  </si>
  <si>
    <t>BRIARWOOD MEDICAL CENTRE</t>
  </si>
  <si>
    <t>BEECHWOOD SURGERY</t>
  </si>
  <si>
    <t>STATION SURGERY</t>
  </si>
  <si>
    <t>ADLINGTON MEDICAL CENTRE</t>
  </si>
  <si>
    <t>WHITEFIELD HEALTHCARE</t>
  </si>
  <si>
    <t>DR A HUSSAIN</t>
  </si>
  <si>
    <t>THE CORNERSTONE PRACTICE</t>
  </si>
  <si>
    <t>HARAMBEE SURGERY</t>
  </si>
  <si>
    <t>DR JEHANGIR (SH)</t>
  </si>
  <si>
    <t>GREAT HARWOOD MEDICAL GROUP</t>
  </si>
  <si>
    <t>KING STREET MEDICAL CTR</t>
  </si>
  <si>
    <t>PRINGLE STREET SURGERY</t>
  </si>
  <si>
    <t>HOLLINS GROVE SURGERY</t>
  </si>
  <si>
    <t>ABBEY DALE MEDICAL CENTRE</t>
  </si>
  <si>
    <t>DILL HALL SURGERY</t>
  </si>
  <si>
    <t>TARLETON GROUP PRACTICE</t>
  </si>
  <si>
    <t>ROMAN ROAD HEALTH CENTRE</t>
  </si>
  <si>
    <t>WILLIAM HOPWOOD STREET SURGERY</t>
  </si>
  <si>
    <t>BLAKEWATER HEALTHCARE</t>
  </si>
  <si>
    <t>DR DAWOUD'S SURGERY</t>
  </si>
  <si>
    <t>HIGHER HEYS SURGERY</t>
  </si>
  <si>
    <t>AUGHTON SURGERY</t>
  </si>
  <si>
    <t>BEECHES MEDICAL CENTRE</t>
  </si>
  <si>
    <t>NEW LONGTON SURGERY</t>
  </si>
  <si>
    <t>ROSSENDALE VALLEY MEDICAL PRACTICE</t>
  </si>
  <si>
    <t>DR ALI GUTTRIDGE MEDICAL CENTRE</t>
  </si>
  <si>
    <t>OLIVE MEDICAL CENTRE</t>
  </si>
  <si>
    <t>NORTH SHORE SURGERY</t>
  </si>
  <si>
    <t>STANLEY COURT SURGERY</t>
  </si>
  <si>
    <t>FLEETWOOD SURGERY</t>
  </si>
  <si>
    <t>THE PARK MEDICAL PRACTICE</t>
  </si>
  <si>
    <t>THE VILLAGE SURGERIES CROSTON&amp;ECCLESTON</t>
  </si>
  <si>
    <t>GUTTERIDGE MEDICAL CENTRE</t>
  </si>
  <si>
    <t>LATHOM HOUSE SURGERY</t>
  </si>
  <si>
    <t>SPRING-FENISCO HEALTHLINK</t>
  </si>
  <si>
    <t>SHIFA SURGERY</t>
  </si>
  <si>
    <t>SLAIDBURN HEALTH CENTRE</t>
  </si>
  <si>
    <t>THE CLAYTON MEDICAL CTR.</t>
  </si>
  <si>
    <t>LIMEFIELD SURGERY</t>
  </si>
  <si>
    <t>ST. MARY'S HEALTH CENTRE</t>
  </si>
  <si>
    <t>EXCEL PRIMARY CARE</t>
  </si>
  <si>
    <t>ASHURST PRIMARY CARE</t>
  </si>
  <si>
    <t>ROSEGROVE SURGERY</t>
  </si>
  <si>
    <t>ISSA MEDICAL CENTRE - PATEL</t>
  </si>
  <si>
    <t>QUEENSWAY MEDICAL CENTRE</t>
  </si>
  <si>
    <t>MOSS SIDE MEDICAL CENTRE</t>
  </si>
  <si>
    <t>RIVERSIDE MEDICAL CENTRE</t>
  </si>
  <si>
    <t>RIBBLETON MEDICAL CENTRE</t>
  </si>
  <si>
    <t>RICHMOND MEDICAL CENTRE</t>
  </si>
  <si>
    <t>KINGSFOLD MEDICAL CENTRE</t>
  </si>
  <si>
    <t>CLAYTON BROOK SURGERY</t>
  </si>
  <si>
    <t>LOSTOCK HALL MEDICAL CTR.</t>
  </si>
  <si>
    <t>NEWTON DRIVE HEALTH CENTRE</t>
  </si>
  <si>
    <t>THE EUXTON MEDICAL CENTRE</t>
  </si>
  <si>
    <t>NELSON MEDICAL PRACTICE</t>
  </si>
  <si>
    <t>FISHERGATE HILL SURGERY</t>
  </si>
  <si>
    <t>STEPPING STONE PRACTICE</t>
  </si>
  <si>
    <t>DR BELLO'S SURGERY</t>
  </si>
  <si>
    <t>IGHTENHILL MEDICAL CENTRE</t>
  </si>
  <si>
    <t>OSWALD MEDICAL CENTRE</t>
  </si>
  <si>
    <t>STONYHILL MEDICAL PRACTICE</t>
  </si>
  <si>
    <t>FERNBANK SURGERY</t>
  </si>
  <si>
    <t>BROWNHILL SURGERY</t>
  </si>
  <si>
    <t>GRANVILLE HOUSE MED CTRE</t>
  </si>
  <si>
    <t>PARCLIFFE MEDICAL CENTRE</t>
  </si>
  <si>
    <t>LOCKWOOD GP SURGERY</t>
  </si>
  <si>
    <t>WHITTLE SURGERY</t>
  </si>
  <si>
    <t>DARWEN HEALTHLINK</t>
  </si>
  <si>
    <t>BURSCOUGH FAMILY PRACTICE</t>
  </si>
  <si>
    <t>BURNLEY WOOD MEDICAL CENTRE</t>
  </si>
  <si>
    <t>DR A BISARYA</t>
  </si>
  <si>
    <t>THE VILLAGE PRACTICE</t>
  </si>
  <si>
    <t>WATERFOOT MEDICAL PRACTICE</t>
  </si>
  <si>
    <t>PADIHAM GROUP PRACTICE</t>
  </si>
  <si>
    <t>ASH TREE HOUSE SURGERY</t>
  </si>
  <si>
    <t>KIRKHAM HEALTH CENTRE</t>
  </si>
  <si>
    <t>OAKENHURST MEDICAL PRACTICE</t>
  </si>
  <si>
    <t>PWE PENDLE VALLEY MILL</t>
  </si>
  <si>
    <t>LANE ENDS SURGERY</t>
  </si>
  <si>
    <t>ILEX VIEW MEDICAL PRACTICE</t>
  </si>
  <si>
    <t>CENTRAL PARK SURGERY</t>
  </si>
  <si>
    <t>BLOOMFIELD MEDICAL CENTRE</t>
  </si>
  <si>
    <t>PARK VIEW SURGERY</t>
  </si>
  <si>
    <t>BEACON PRIMARY CARE</t>
  </si>
  <si>
    <t>STONEBRIDGE SURGERY</t>
  </si>
  <si>
    <t>NORTH PRESTON MEDICAL PRACTICE</t>
  </si>
  <si>
    <t>THE CASTLE MEDICAL GROUP</t>
  </si>
  <si>
    <t>PARBOLD SURGERY</t>
  </si>
  <si>
    <t>THURSBY SURGERY</t>
  </si>
  <si>
    <t>THE CRESCENT SURGERY</t>
  </si>
  <si>
    <t>THE MOUNT VIEW PRACTICE</t>
  </si>
  <si>
    <t>WHITWORTH MEDICAL CENTRE</t>
  </si>
  <si>
    <t>THE OVER-WYRE MED.CTR.</t>
  </si>
  <si>
    <t>BROADWAY MEDICAL CENTRE</t>
  </si>
  <si>
    <t>HALL GREEN SURGERY</t>
  </si>
  <si>
    <t>ROSLEA SURGERY</t>
  </si>
  <si>
    <t>THE RYAN MEDICAL CENTRE</t>
  </si>
  <si>
    <t>ARNOLD MEDICAL CENTRE</t>
  </si>
  <si>
    <t>THE THORNTON PRACTICE</t>
  </si>
  <si>
    <t>BARNOLDSWICK MED CTR</t>
  </si>
  <si>
    <t>HOLLAND HOUSE SURGERY</t>
  </si>
  <si>
    <t>HIGHFIELD SURGERY</t>
  </si>
  <si>
    <t>CLEVELEYS GROUP PRACTICE</t>
  </si>
  <si>
    <t>GLENROYD MEDICAL CENTRE</t>
  </si>
  <si>
    <t>THE NEW HALL LANE PRACTICE</t>
  </si>
  <si>
    <t>PENDLE VIEW MEDICAL CTRE</t>
  </si>
  <si>
    <t>PENDLESIDE MEDICAL PRACT</t>
  </si>
  <si>
    <t>THE HEALTHCARE CENTRE</t>
  </si>
  <si>
    <t>LAYTON MEDICAL CENTRE</t>
  </si>
  <si>
    <t>THE PENDLE MEDICAL PARTNERSHIP</t>
  </si>
  <si>
    <t>ST PAULS MEDICAL CENTRE</t>
  </si>
  <si>
    <t>REGENT HOUSE SURGERY</t>
  </si>
  <si>
    <t>REDLAM SURGERY</t>
  </si>
  <si>
    <t>GREAT ECCLESTON HLTH CTR</t>
  </si>
  <si>
    <t>ST GEORGES SURGERY</t>
  </si>
  <si>
    <t>WORDEN MEDICAL CENTRE</t>
  </si>
  <si>
    <t>BERRY LANE MEDICAL CENTRE</t>
  </si>
  <si>
    <t>MARTON MEDICAL PRACTICE</t>
  </si>
  <si>
    <t>BRIERCLIFFE SURGERY</t>
  </si>
  <si>
    <t>DARWEN HEALTHCARE</t>
  </si>
  <si>
    <t>THE ELMS PRACTICE</t>
  </si>
  <si>
    <t>LIBRARY HOUSE SURGERY</t>
  </si>
  <si>
    <t>SOUTH KING STREET MEDICAL CENTRE</t>
  </si>
  <si>
    <t>ADELAIDE STREET SURGERY</t>
  </si>
  <si>
    <t>PARKGATE SURGERY</t>
  </si>
  <si>
    <t>LONGTON HEALTH CENTRE</t>
  </si>
  <si>
    <t>MANOR PRIMARY CARE</t>
  </si>
  <si>
    <t>THE CHORLEY SURGERY</t>
  </si>
  <si>
    <t>ANSDELL MEDICAL CENTRE</t>
  </si>
  <si>
    <t>PEEL HOUSE MEDICAL PRACTICE</t>
  </si>
  <si>
    <t>COLNE ROAD SURGERY</t>
  </si>
  <si>
    <t>COPPULL MEDICAL PRACTICE</t>
  </si>
  <si>
    <t>REEDYFORD HLTH CARE GROUP</t>
  </si>
  <si>
    <t>POPLAR HOUSE SURGERY</t>
  </si>
  <si>
    <t>ASH TREES SURGERY</t>
  </si>
  <si>
    <t>IRWELL MEDICAL PRACTICE</t>
  </si>
  <si>
    <t>THE RICHMOND HILL PRACTICE</t>
  </si>
  <si>
    <t>WITTON MEDICAL CENTRE</t>
  </si>
  <si>
    <t>BURNLEY GROUP PRACTICE</t>
  </si>
  <si>
    <t>ST FILLAN'S MEDICAL CTRE</t>
  </si>
  <si>
    <t>WHALLEY MEDICAL CENTRE</t>
  </si>
  <si>
    <t>LYTHAM ROAD SURGERY</t>
  </si>
  <si>
    <t>ORMSKIRK MEDICAL PRACTICE</t>
  </si>
  <si>
    <t>QUEEN SQUARE MEDICAL PRACTICE</t>
  </si>
  <si>
    <t>WITHNELL HEALTH CENTRE</t>
  </si>
  <si>
    <t>YORKSHIRE STREET MEDICAL CENTRE</t>
  </si>
  <si>
    <t>GARSTANG MEDICAL PRACTICE</t>
  </si>
  <si>
    <t>LITTLE HARWOOD HEALTH CENTRE</t>
  </si>
  <si>
    <t>ST JAMES' MEDICAL CENTRE</t>
  </si>
  <si>
    <t>LANCASTER MEDICAL PRACTICE</t>
  </si>
  <si>
    <t>BLACKHEATH MED CTR</t>
  </si>
  <si>
    <t>LEASOWE MEDICAL PRACTICE</t>
  </si>
  <si>
    <t>VITTORIA MED CTR K</t>
  </si>
  <si>
    <t>CHURCH ROAD MEDICAL PRACTICE</t>
  </si>
  <si>
    <t>EGREMONT MED CTR</t>
  </si>
  <si>
    <t>MIRIAM PRIMARY CARE GROUP</t>
  </si>
  <si>
    <t>THE VILLAGE MEDICAL CENTRE</t>
  </si>
  <si>
    <t>SPITAL SURGERY</t>
  </si>
  <si>
    <t>LISCARD GROUP PRACTICE</t>
  </si>
  <si>
    <t>HOYLAKE &amp; MEOLS MEDICAL CTR</t>
  </si>
  <si>
    <t>TEEHEY LANE SURGERY</t>
  </si>
  <si>
    <t>KINGS LANE MEDICAL PRACTICE</t>
  </si>
  <si>
    <t>GROVE RD SURGERY</t>
  </si>
  <si>
    <t>SUNLIGHT GROUP PRACTICE</t>
  </si>
  <si>
    <t>MORETON MEDICAL CENTRE</t>
  </si>
  <si>
    <t>ORCHARD SURGERY</t>
  </si>
  <si>
    <t>HOYLAKE RD MET CTR</t>
  </si>
  <si>
    <t>VITTORIA MED CTR G</t>
  </si>
  <si>
    <t>HEATHERLANDS MED CTR</t>
  </si>
  <si>
    <t>GREASBY GROUP PRACTICE</t>
  </si>
  <si>
    <t>GLADSTONE MED CTR</t>
  </si>
  <si>
    <t>CENTRAL PARK MEDICAL CENTRE</t>
  </si>
  <si>
    <t>ST HILARY GROUP PRACTICE</t>
  </si>
  <si>
    <t>SOMERVILLE MED CTR</t>
  </si>
  <si>
    <t>MANOR HEALTH CTR</t>
  </si>
  <si>
    <t>HOLMLANDS MED CTR</t>
  </si>
  <si>
    <t>HAMILTON MED CTR</t>
  </si>
  <si>
    <t>ST CATHERINE'S SURGERY</t>
  </si>
  <si>
    <t>WHETSTONE LANE MED CTR</t>
  </si>
  <si>
    <t>CAVENDISH MEDICAL CENTRE</t>
  </si>
  <si>
    <t>RIVERSIDE SURGERY</t>
  </si>
  <si>
    <t>DEVANEY MED CTR</t>
  </si>
  <si>
    <t>UPTON GROUP PRACTICE</t>
  </si>
  <si>
    <t>ST GEORGES MEDICAL CENTRE</t>
  </si>
  <si>
    <t>WEST WIRRAL GROUP PRACTICE</t>
  </si>
  <si>
    <t>CIVIC MEDICAL CENTRE</t>
  </si>
  <si>
    <t>EASTHAM GROUP PRACTICE</t>
  </si>
  <si>
    <t>MARINE LAKE MEDICAL PRACTICE</t>
  </si>
  <si>
    <t>CROSSWAYS PRACTICE</t>
  </si>
  <si>
    <t>HIGHTOWN VILLAGE SURGERY</t>
  </si>
  <si>
    <t>THE FAMILY SURGERY</t>
  </si>
  <si>
    <t>KEW SURGERY</t>
  </si>
  <si>
    <t>RAWSON ROAD MEDICAL CENTRE</t>
  </si>
  <si>
    <t>THE MARSHSIDE SURGERY</t>
  </si>
  <si>
    <t>THE CORNER SURGERY (DR MULLA)</t>
  </si>
  <si>
    <t>LITHERLAND PRACTICE</t>
  </si>
  <si>
    <t>KINGSWAY SURGERY</t>
  </si>
  <si>
    <t>CONCEPT HOUSE SURGERY</t>
  </si>
  <si>
    <t>LINCOLN HOUSE SURGERY</t>
  </si>
  <si>
    <t>15 SEFTON ROAD</t>
  </si>
  <si>
    <t>PARK STREET SURGERY</t>
  </si>
  <si>
    <t>FORD MEDICAL PRACTICE</t>
  </si>
  <si>
    <t>THE STRAND MEDICAL CENTRE</t>
  </si>
  <si>
    <t>ORRELL PARK MEDICAL CENTRE</t>
  </si>
  <si>
    <t>CROSBY VILLAGE SURGERY</t>
  </si>
  <si>
    <t>WESTWAY MEDICAL CENTRE</t>
  </si>
  <si>
    <t>GRANGE SURGERY</t>
  </si>
  <si>
    <t>BRIDGE ROAD MEDICAL CENTRE</t>
  </si>
  <si>
    <t>ST MARKS MEDICAL CENTRE (TCG MEDICAL)</t>
  </si>
  <si>
    <t>BLUNDELLSANDS SURGERY</t>
  </si>
  <si>
    <t>NORTH PARK HEALTH CENTRE</t>
  </si>
  <si>
    <t>THE VILLAGE SURGERY FORMBY</t>
  </si>
  <si>
    <t>CHURCHTOWN MEDICAL CENTRE</t>
  </si>
  <si>
    <t>MOORE STREET MEDICAL CENTRE</t>
  </si>
  <si>
    <t>BOOTLE VILLAGE SURGERY</t>
  </si>
  <si>
    <t>AINSDALE VILLAGE SURGERY</t>
  </si>
  <si>
    <t>CHRISTIANA HARTLEY MEDICAL PRACTICE</t>
  </si>
  <si>
    <t>AINSDALE MEDICAL CENTRE</t>
  </si>
  <si>
    <t>EASTVIEW SURGERY</t>
  </si>
  <si>
    <t>MAGHULL FAMILY SURGERY</t>
  </si>
  <si>
    <t>NORWOOD SURGERY</t>
  </si>
  <si>
    <t>LIVERPOOL RD MEDICAL PRACTICE</t>
  </si>
  <si>
    <t>CHAPEL LANE SURGERY</t>
  </si>
  <si>
    <t>CUMBERLAND HOUSE SURGERY</t>
  </si>
  <si>
    <t>GLOVERS LANE SURGERY</t>
  </si>
  <si>
    <t>HIGH PASTURES SURGERY</t>
  </si>
  <si>
    <t>AINTREE ROAD MEDICAL CENTRE</t>
  </si>
  <si>
    <t>42 KINGSWAY</t>
  </si>
  <si>
    <t>NEWHOLME SURGERY</t>
  </si>
  <si>
    <t>NUTGROVE VILLA SURGERY</t>
  </si>
  <si>
    <t>DR RAHIL'S SURGERY</t>
  </si>
  <si>
    <t>PRIMROSE MEDICAL PRACTICE</t>
  </si>
  <si>
    <t>HILLSIDE HOUSE SURGERY</t>
  </si>
  <si>
    <t>WINDERMERE MEDICAL CENTRE</t>
  </si>
  <si>
    <t>ROBY MEDICAL CENTRE</t>
  </si>
  <si>
    <t>ECCLESTON MEDICAL CENTRE</t>
  </si>
  <si>
    <t>COLBY MEDICAL CENTRE</t>
  </si>
  <si>
    <t>CEDAR CROSS MEDICAL CENTRE</t>
  </si>
  <si>
    <t>DR MAASSARANI &amp; PARTNERS</t>
  </si>
  <si>
    <t>HOLLIES MEDICAL CENTRE</t>
  </si>
  <si>
    <t>PRESCOT MEDICAL CENTRE</t>
  </si>
  <si>
    <t>THE MACMILLAN SURGERY</t>
  </si>
  <si>
    <t>BETHANY MEDICAL CENTRE</t>
  </si>
  <si>
    <t>LONGTON MEDICAL CENTRE</t>
  </si>
  <si>
    <t>THE BOWERY MEDICAL CENTRE</t>
  </si>
  <si>
    <t>KENNETH MACRAE MED CENTRE</t>
  </si>
  <si>
    <t>TARBOCK MEDICAL CENTRE</t>
  </si>
  <si>
    <t>NEWTON MEDICAL CENTRE</t>
  </si>
  <si>
    <t>LONGVIEW MEDICAL CENTRE</t>
  </si>
  <si>
    <t>RAINFORD HEALTH CENTRE</t>
  </si>
  <si>
    <t>THE SPINNEY MEDICAL CTR.</t>
  </si>
  <si>
    <t>ST. LAURENCE'S MEDICAL CENTRE</t>
  </si>
  <si>
    <t>MILLBROOK MEDICAL CENTRE</t>
  </si>
  <si>
    <t>ROSEHEATH SURGERY</t>
  </si>
  <si>
    <t>DR M SUARES' PRACTICE</t>
  </si>
  <si>
    <t>ASTON HEALTHCARE LIMITED</t>
  </si>
  <si>
    <t>CENTRAL SURGERY</t>
  </si>
  <si>
    <t>PARKFIELD SURGERY</t>
  </si>
  <si>
    <t>CORNERWAYS MEDICAL CENTRE</t>
  </si>
  <si>
    <t>PARK HOUSE MEDICAL CENTRE</t>
  </si>
  <si>
    <t>PARK HOUSE SURGERY</t>
  </si>
  <si>
    <t>FOUR ACRE HEALTH CENTRE</t>
  </si>
  <si>
    <t>BILLINGE MEDICAL PRACTICE</t>
  </si>
  <si>
    <t>STOCKBRIDGE VILLAGE HC</t>
  </si>
  <si>
    <t>HALL STREET MEDICAL CENTRE</t>
  </si>
  <si>
    <t>DINAS LANE MEDICAL CENTRE</t>
  </si>
  <si>
    <t>THE HEALTH CENTRE SURGERY</t>
  </si>
  <si>
    <t>MILL STREET MEDICAL CTR.</t>
  </si>
  <si>
    <t>RAINHILL VILLAGE SURGERY</t>
  </si>
  <si>
    <t>WINGATE MEDICAL CENTRE</t>
  </si>
  <si>
    <t>BERRYMEAD FAMILY MED.CTR.</t>
  </si>
  <si>
    <t>LINGHOLME HEALTH CENTRE</t>
  </si>
  <si>
    <t>PHOENIX MEDICAL CENTRE</t>
  </si>
  <si>
    <t>VISTA ROAD SURGERY</t>
  </si>
  <si>
    <t>ORMSKIRK HOUSE SURGERY</t>
  </si>
  <si>
    <t>PATTERDALE LODGE MED CTRE</t>
  </si>
  <si>
    <t>RAINBOW MEDICAL CENTRE</t>
  </si>
  <si>
    <t>STOPGATE LANE MEDICAL CTR</t>
  </si>
  <si>
    <t>FIR TREE</t>
  </si>
  <si>
    <t>BIGHAM ROAD MEDICAL CENTRE</t>
  </si>
  <si>
    <t>GREAT HOMER STREET MEDICAL CENTRE</t>
  </si>
  <si>
    <t>WALTON VILLAGE MEDICAL CENTRE</t>
  </si>
  <si>
    <t>ROCKY LANE MEDICAL CENTRE</t>
  </si>
  <si>
    <t>HORNSPIT MEDICAL CENTRE</t>
  </si>
  <si>
    <t>DUNSTAN VILLAGE GROUP PRACTICE</t>
  </si>
  <si>
    <t>MOSS WAY</t>
  </si>
  <si>
    <t>STANLEY MEDICAL CENTRE</t>
  </si>
  <si>
    <t>SPEKE HC - DR SINGH &amp; DR BICHA</t>
  </si>
  <si>
    <t>POULTER ROAD MEDICAL CENTRE</t>
  </si>
  <si>
    <t>DR JUDE'S PRACTICE - RIVERSIDE</t>
  </si>
  <si>
    <t>BROWNLOW HEALTH AT KENSINGTON</t>
  </si>
  <si>
    <t>SANDRINGHAM MEDICAL CENTRE</t>
  </si>
  <si>
    <t>CALVARY HEALTH CENTRE</t>
  </si>
  <si>
    <t>BROWNLOW AT MARYBONE</t>
  </si>
  <si>
    <t>BROWNLOW GROUP PRACTICE</t>
  </si>
  <si>
    <t>HILLFOOT HEALTH</t>
  </si>
  <si>
    <t>VAUXHALL HEALTH CENTRE</t>
  </si>
  <si>
    <t>FAIRFIELD MEDICAL CENTRE</t>
  </si>
  <si>
    <t>LONG LANE</t>
  </si>
  <si>
    <t>SPEKE HC - DR THAKUR</t>
  </si>
  <si>
    <t>RUTHERFORD MEDICAL CENTRE</t>
  </si>
  <si>
    <t>THE VILLAGE MEDICAL CTRE</t>
  </si>
  <si>
    <t>STONEYCROFT MEDICAL CENTRE</t>
  </si>
  <si>
    <t>ANFIELD GROUP PRACTICE</t>
  </si>
  <si>
    <t>KIRKDALE MEDICAL CENTRE</t>
  </si>
  <si>
    <t>MERE LANE GROUP PRACTICE</t>
  </si>
  <si>
    <t>THE GREY ROAD SURGERY</t>
  </si>
  <si>
    <t>ALBION SURGERY</t>
  </si>
  <si>
    <t>BELLE VALE HEALTH CENTRE</t>
  </si>
  <si>
    <t>DERBY LANE MEDICAL CENTRE</t>
  </si>
  <si>
    <t>THE VALLEY MEDICAL CENTRE</t>
  </si>
  <si>
    <t>GP PRACTICE RIVERSIDE (DR JUDE)</t>
  </si>
  <si>
    <t>GREEN LANE MEDICAL CENTRE</t>
  </si>
  <si>
    <t>PICTON GREEN</t>
  </si>
  <si>
    <t>GILLMOSS MEDICAL CENTRE</t>
  </si>
  <si>
    <t>ABINGDON FAMILY HEALTH CARE CENTRE</t>
  </si>
  <si>
    <t>GATEACRE BROW SURGERY</t>
  </si>
  <si>
    <t>JUBILEE MEDICAL CENTRE</t>
  </si>
  <si>
    <t>ST. JAMES' HEALTH CENTRE</t>
  </si>
  <si>
    <t>ISLINGTON HOUSE MEDICAL CENTRE</t>
  </si>
  <si>
    <t>GREENBANK ROAD SURGERY</t>
  </si>
  <si>
    <t>BOUSFIELD - ROBERTS</t>
  </si>
  <si>
    <t>BOUSFIELD SURGERY - DR SHAH</t>
  </si>
  <si>
    <t>BROWNLOW HEALTH @ PRINCES PARK</t>
  </si>
  <si>
    <t>OLD SWAN HEALTH CENTRE</t>
  </si>
  <si>
    <t>THE ASH SURGERY</t>
  </si>
  <si>
    <t>WOOLTON HOUSE MEDICAL CTR</t>
  </si>
  <si>
    <t>EARLE ROAD MEDICAL CENTRE</t>
  </si>
  <si>
    <t>FULWOOD GREEN MEDICAL CTR</t>
  </si>
  <si>
    <t>GREENBANK DRIVE SURGERY</t>
  </si>
  <si>
    <t>ROCK COURT SURGERY</t>
  </si>
  <si>
    <t>ABERCROMBY FAMILY PRACTICE</t>
  </si>
  <si>
    <t>AINTREE PARK GROUP PRACTICE</t>
  </si>
  <si>
    <t>TOWNSEND MEDICAL CENTRE</t>
  </si>
  <si>
    <t>GATEACRE MEDICAL CENTRE</t>
  </si>
  <si>
    <t>WESTMINSTER MEDICAL CENTRE</t>
  </si>
  <si>
    <t>WALTON MEDICAL CENTRE</t>
  </si>
  <si>
    <t>SEFTON PARK MEDICAL CENTRE</t>
  </si>
  <si>
    <t>OAK VALE MEDICAL CENTRE</t>
  </si>
  <si>
    <t>STORRSDALE MEDICAL CENTRE</t>
  </si>
  <si>
    <t>WESTMORELAND GP CENTRE</t>
  </si>
  <si>
    <t>NETHERLEY HEALTH CENTRE</t>
  </si>
  <si>
    <t>MATHER AVENUE SURGERY</t>
  </si>
  <si>
    <t>DINGLE PARK PRACTICE</t>
  </si>
  <si>
    <t>PENNY LANE SURGERY</t>
  </si>
  <si>
    <t>WEST DERBY MEDICAL CENTRE</t>
  </si>
  <si>
    <t>LANGBANK MEDICAL CENTRE</t>
  </si>
  <si>
    <t>ELLERGREEN MEDICAL CENTRE</t>
  </si>
  <si>
    <t>LANCE LANE MEDICAL CENTRE</t>
  </si>
  <si>
    <t>PRIORY MEDICAL CENTRE</t>
  </si>
  <si>
    <t>GRASSENDALE MEDICAL CENTRE</t>
  </si>
  <si>
    <t>GARSTON FAMILY HEALTH CENTRE</t>
  </si>
  <si>
    <t>DOVECOT HEALTH CENTRE</t>
  </si>
  <si>
    <t>YEW TREE CENTRE</t>
  </si>
  <si>
    <t>THE MARGARET THOMPSON MED CENTRE</t>
  </si>
  <si>
    <t>ST WERBURGH'S MEDICAL PRACTICE HOMELESS</t>
  </si>
  <si>
    <t>UPTON ROCKS PRIMARY CARE</t>
  </si>
  <si>
    <t>4 SEASONS MEDICAL CENTRE</t>
  </si>
  <si>
    <t>WATERS EDGE MEDICAL CENTRE</t>
  </si>
  <si>
    <t>COCKHEDGE MEDICAL CENTRE</t>
  </si>
  <si>
    <t>BROKEN CROSS SURGERY</t>
  </si>
  <si>
    <t>THE ERIC MOORE PARTNERSHIP</t>
  </si>
  <si>
    <t>WESTERN AVE MEDICAL CTRE</t>
  </si>
  <si>
    <t>THE VILLAGE SURGERIES GROUP</t>
  </si>
  <si>
    <t>STRETTON MEDICAL CENTRE</t>
  </si>
  <si>
    <t>OAKS PLACE SURGERY</t>
  </si>
  <si>
    <t>THE SURGERY</t>
  </si>
  <si>
    <t>WESTMINSTER SURGERY</t>
  </si>
  <si>
    <t>THE WEAVER VALE SURGERY</t>
  </si>
  <si>
    <t>NESTON MEDICAL CENTRE</t>
  </si>
  <si>
    <t>WILLOW WOOD SURGERY</t>
  </si>
  <si>
    <t>WESTBROOK MEDICAL CENTRE</t>
  </si>
  <si>
    <t>NORTHGATE VILLAGE SURGERY</t>
  </si>
  <si>
    <t>KELSALL MEDICAL CENTRE</t>
  </si>
  <si>
    <t>HOUGH GREEN HEALTH PARK</t>
  </si>
  <si>
    <t>MEADOWSIDE MEDICAL CENTRE</t>
  </si>
  <si>
    <t>OLD HALL SURGERY</t>
  </si>
  <si>
    <t>LACHE HEALTH CENTRE</t>
  </si>
  <si>
    <t>BIRCHWOOD MEDICAL CENTRE</t>
  </si>
  <si>
    <t>MIDDLEWICH ROAD SURGERY</t>
  </si>
  <si>
    <t>MEREPARK MEDICAL CENTRE</t>
  </si>
  <si>
    <t>PADGATE MEDICAL CENTRE</t>
  </si>
  <si>
    <t>THE LAKESIDE SURGERY</t>
  </si>
  <si>
    <t>MANCHESTER ROAD SURGERY</t>
  </si>
  <si>
    <t>FOUNTAINS MEDICAL PRACTICE</t>
  </si>
  <si>
    <t>THE HANDBRIDGE MED.CTR.</t>
  </si>
  <si>
    <t>UPTON VILLAGE SURGERY</t>
  </si>
  <si>
    <t>DALLAM LANE MEDICAL CENTRE</t>
  </si>
  <si>
    <t>BROOKVALE PRACTICE</t>
  </si>
  <si>
    <t>WHITBY HEALTH PARTNERSHIP</t>
  </si>
  <si>
    <t>HOPE FARM MEDICAL CENTRE</t>
  </si>
  <si>
    <t>TUDOR SURGERY</t>
  </si>
  <si>
    <t>GREENBANK SURGERY</t>
  </si>
  <si>
    <t>PARK GREEN SURGERY</t>
  </si>
  <si>
    <t>DANEBRIDGE MEDICAL CENTRE</t>
  </si>
  <si>
    <t>WILMSLOW HEALTH CENTRE</t>
  </si>
  <si>
    <t>PARK LANE SURGERY</t>
  </si>
  <si>
    <t>ROPE GREEN MEDICAL CENTRE</t>
  </si>
  <si>
    <t>PARKVIEW MEDICAL CENTRE</t>
  </si>
  <si>
    <t>CITY WALLS MEDICAL CENTRE</t>
  </si>
  <si>
    <t>GARDEN LANE MEDICAL CTR.</t>
  </si>
  <si>
    <t>NORTHGATE MEDICAL CENTRE</t>
  </si>
  <si>
    <t>THE HEALTH CENTRE (HOLMES CHAPEL)</t>
  </si>
  <si>
    <t>STOCKTON HEATH MED.CENTRE</t>
  </si>
  <si>
    <t>LAUNCESTON CLOSE SURGERY</t>
  </si>
  <si>
    <t>MURDISHAW</t>
  </si>
  <si>
    <t>GREENMOSS MEDICAL CENTRE</t>
  </si>
  <si>
    <t>HANDFORTH HEALTH CENTRE</t>
  </si>
  <si>
    <t>CHELFORD SURGERY</t>
  </si>
  <si>
    <t>OAKWOOD MEDICAL CENTRE</t>
  </si>
  <si>
    <t>GROVE HOUSE PRACTICE</t>
  </si>
  <si>
    <t>LATCHFORD MEDICAL CENTRE</t>
  </si>
  <si>
    <t>NEWTOWN SURGERY</t>
  </si>
  <si>
    <t>YORK ROAD GROUP PRACTICE</t>
  </si>
  <si>
    <t>WITTON STREET SURGERY</t>
  </si>
  <si>
    <t>NESTON SURGERY</t>
  </si>
  <si>
    <t>CULCHETH MEDICAL CENTRE</t>
  </si>
  <si>
    <t>TOWER HOUSE PRACTICE</t>
  </si>
  <si>
    <t>FOLLY LANE MEDICAL CENTRE</t>
  </si>
  <si>
    <t>WATLING STREET SURGERY</t>
  </si>
  <si>
    <t>WEAVER VALE PRACTICE</t>
  </si>
  <si>
    <t>EARNSWOOD MEDICAL CENTRE</t>
  </si>
  <si>
    <t>LAWTON HOUSE SURGERY</t>
  </si>
  <si>
    <t>THE WEAVERHAM SURGERY</t>
  </si>
  <si>
    <t>GREAT SUTTON MEDICAL CENTRE</t>
  </si>
  <si>
    <t>KNUTSFORD MEDICAL PARTNERSHIP</t>
  </si>
  <si>
    <t>FEARNHEAD CROSS MED.CTR.</t>
  </si>
  <si>
    <t>THE KILTEARN MEDICAL CTR.</t>
  </si>
  <si>
    <t>PEELHOUSE MEDICAL PLAZA</t>
  </si>
  <si>
    <t>HUNGERFORD MEDICAL CENTRE</t>
  </si>
  <si>
    <t>HASLINGTON SURGERY</t>
  </si>
  <si>
    <t>HELSBY STREET MED/CTR</t>
  </si>
  <si>
    <t>HIGH STREET PRACTICE WINSFORD</t>
  </si>
  <si>
    <t>OAKLANDS</t>
  </si>
  <si>
    <t>LAUREL BANK SURGERY</t>
  </si>
  <si>
    <t>THE BEECHES MEDICAL CTR</t>
  </si>
  <si>
    <t>SPRINGFIELDS MEDICAL CENTRE</t>
  </si>
  <si>
    <t>BOUGHTON MEDICAL GROUP</t>
  </si>
  <si>
    <t>ALDERLEY EDGE MEDICAL CENTRE</t>
  </si>
  <si>
    <t>ASHFIELDS PRIMARY CARE CENTRE</t>
  </si>
  <si>
    <t>DRS ADEY AND DANCY</t>
  </si>
  <si>
    <t>PRINCEWAY SURGERIES</t>
  </si>
  <si>
    <t>SOUTH PARK SURGERY</t>
  </si>
  <si>
    <t>CAUSEWAY MEDICAL CENTRE</t>
  </si>
  <si>
    <t>READESMOOR MEDICAL GROUP PRACTICE</t>
  </si>
  <si>
    <t>FIRDALE MEDICAL CENTRE</t>
  </si>
  <si>
    <t>SWANLOW MEDICAL CENTRE</t>
  </si>
  <si>
    <t>MIDDLEWOOD PARTNERSHIP</t>
  </si>
  <si>
    <t>PENKETH HEALTH CENTRE</t>
  </si>
  <si>
    <t>CASTLEFIELDS HEALTH CENTRE</t>
  </si>
  <si>
    <t>TARPORLEY HEALTH CENTRE</t>
  </si>
  <si>
    <t>MILLCROFT MEDICAL CENTRE</t>
  </si>
  <si>
    <t>BROOKFIELD SURGERY</t>
  </si>
  <si>
    <t>HIGH STREET SURGERY</t>
  </si>
  <si>
    <t>GUARDIAN STREET MED/CTR</t>
  </si>
  <si>
    <t>BEVAN GROUP PRACTICE</t>
  </si>
  <si>
    <t>NANTWICH HEALTH CENTRE</t>
  </si>
  <si>
    <t>HEATH LANE MEDICAL CENTRE</t>
  </si>
  <si>
    <t>THE CEDARS MEDICAL CENTRE</t>
  </si>
  <si>
    <t>BUNBURY MEDICAL PRACTICE</t>
  </si>
  <si>
    <t>HELSBY HEALTH CENTRE</t>
  </si>
  <si>
    <t>KENMORE MEDICAL CENTRE</t>
  </si>
  <si>
    <t>AUDLEM MEDICAL PRACTICE</t>
  </si>
  <si>
    <t>BAGARY'S MEDICAL PRACTICE</t>
  </si>
  <si>
    <t>DR MUDIGONDA</t>
  </si>
  <si>
    <t>TETTENHALL ROAD MEDICAL PRACTICE</t>
  </si>
  <si>
    <t>EAST PARK MEDICAL PRACTICE</t>
  </si>
  <si>
    <t>FORDHOUSES MEDICAL CENTRE</t>
  </si>
  <si>
    <t>BILSTON FAMILY PRACTICE</t>
  </si>
  <si>
    <t>HEALTH AND BEYOND</t>
  </si>
  <si>
    <t>ASHFIELD ROAD SURGERY</t>
  </si>
  <si>
    <t>WHITMORE REANS MEDICAL PRACTICE</t>
  </si>
  <si>
    <t>PENN SURGERY</t>
  </si>
  <si>
    <t>WEST PARK SURGERY</t>
  </si>
  <si>
    <t>PROBERT ROAD SURGERY</t>
  </si>
  <si>
    <t>MAYFIELD MEDICAL PRACTICE</t>
  </si>
  <si>
    <t>DR ST PIERRE-LIBBERTON</t>
  </si>
  <si>
    <t>NEWBRIDGE SURGERY</t>
  </si>
  <si>
    <t>THORNLEY STREET SURGERY</t>
  </si>
  <si>
    <t>GRIFFITHS DRIVE MEDICAL PRACTICE</t>
  </si>
  <si>
    <t>ASHMORE PARK MEDICAL CENTRE</t>
  </si>
  <si>
    <t>KEATS GROVE SURGERY</t>
  </si>
  <si>
    <t>TUDOR MEDICAL CENTRE</t>
  </si>
  <si>
    <t>IMPROVING HEALTH (IH) MEDICAL</t>
  </si>
  <si>
    <t>DR SINHA &amp; TAHIR</t>
  </si>
  <si>
    <t>DUNCAN STREET PRIMARY CARE CENTRE</t>
  </si>
  <si>
    <t>TETTENHALL MEDICAL PRACTICE</t>
  </si>
  <si>
    <t>PRESTBURY MEDICAL PRACTICE</t>
  </si>
  <si>
    <t>CASTLECROFT MEDICAL PRACTICE</t>
  </si>
  <si>
    <t>LEA ROAD MEDICAL PRACTICE</t>
  </si>
  <si>
    <t>COALWAY ROAD SURGERY</t>
  </si>
  <si>
    <t>PRIMROSE LANE PRACTICE</t>
  </si>
  <si>
    <t>POPLARS MEDICAL CENTRE</t>
  </si>
  <si>
    <t>MODALITY DARLASTON PRACTICE</t>
  </si>
  <si>
    <t>BRACE STREET HEALTH CENTRE</t>
  </si>
  <si>
    <t>PINFOLD MEDICAL</t>
  </si>
  <si>
    <t>PILLAI</t>
  </si>
  <si>
    <t>QUESLETT MEDICAL CENTRE</t>
  </si>
  <si>
    <t>ROUGH HAY SURGERY</t>
  </si>
  <si>
    <t>WALSALL WOOD HEALTH CENTRE</t>
  </si>
  <si>
    <t>BLACKWOOD HEALTH CENTRE</t>
  </si>
  <si>
    <t>BIRCHILLS HEALTH CENTRE</t>
  </si>
  <si>
    <t>BRACE STREET HC- KUMAR</t>
  </si>
  <si>
    <t>HOLLAND PARK SURGERY</t>
  </si>
  <si>
    <t>MOXLEY MEDICAL CENTRE</t>
  </si>
  <si>
    <t>LOWER FARM HEALTH CENTRE</t>
  </si>
  <si>
    <t>PALFREY HEALTH CENTRE</t>
  </si>
  <si>
    <t>PLECK HEALTH CENTRE</t>
  </si>
  <si>
    <t>STROUD PRACTICE</t>
  </si>
  <si>
    <t>FORRESTER STREET MEDICAL CENTRE</t>
  </si>
  <si>
    <t>ST MARY'S SURGERY</t>
  </si>
  <si>
    <t>BEECHDALE CENTRE</t>
  </si>
  <si>
    <t>NEW ROAD MEDICAL CENTRE</t>
  </si>
  <si>
    <t>KHAN MEDICAL PRACTICE</t>
  </si>
  <si>
    <t>HARDEN HEALTH CENTRE</t>
  </si>
  <si>
    <t>BLOXWICH MEDICAL PRACTICE</t>
  </si>
  <si>
    <t>WILLENHALL MEDICAL CENTRE</t>
  </si>
  <si>
    <t>COLLINGWOOD FAMILY PRACTICE</t>
  </si>
  <si>
    <t>MOSSLEY &amp; DUDLEY FIELDS MEDICAL PRACTICE</t>
  </si>
  <si>
    <t>DARLASTON FAMILY PRACTICE</t>
  </si>
  <si>
    <t>DR NAMBISAN SURGERY</t>
  </si>
  <si>
    <t>LOCKSTOWN PRACTICE</t>
  </si>
  <si>
    <t>RUSHALL MEDICAL CENTRE</t>
  </si>
  <si>
    <t>SADDLERS HEALTH CENTRE</t>
  </si>
  <si>
    <t>NEW INVENTION HEALTH CENTRE</t>
  </si>
  <si>
    <t>LOCKFIELD SURGERY</t>
  </si>
  <si>
    <t>THE LIMES MEDICAL CENTRE</t>
  </si>
  <si>
    <t>PORTLAND MEDICAL PRACTICE</t>
  </si>
  <si>
    <t>STREETS CORNER SURGERY</t>
  </si>
  <si>
    <t>LITTLE LONDON SURGERY</t>
  </si>
  <si>
    <t>ST JOHN'S MEDICAL CENTRE</t>
  </si>
  <si>
    <t>PARKSIDE MEDICAL PRACTICE</t>
  </si>
  <si>
    <t>ST PETER'S SURGERY</t>
  </si>
  <si>
    <t>SINA HEALTH CENTRE</t>
  </si>
  <si>
    <t>HAMPTON SURGERY</t>
  </si>
  <si>
    <t>ARDEN MEDICAL CENTRE</t>
  </si>
  <si>
    <t>GREEN LANE SURGERY</t>
  </si>
  <si>
    <t>THE CASTLE PRACTICE</t>
  </si>
  <si>
    <t>GRAFTON ROAD SURGERY</t>
  </si>
  <si>
    <t>COVENTRY ROAD PRACTICE</t>
  </si>
  <si>
    <t>HOBS MOAT MEDICAL CENTRE</t>
  </si>
  <si>
    <t>SOLIHULL HEALTHCARE PARTNERSHIP</t>
  </si>
  <si>
    <t>BALSALL COMMON &amp; MERIDEN GROUP PRACTICE</t>
  </si>
  <si>
    <t>NORTHBROOK HEALTH CENTRE</t>
  </si>
  <si>
    <t>ARRAN MEDICAL CENTRE</t>
  </si>
  <si>
    <t>CROFT MEDICAL CENTRE</t>
  </si>
  <si>
    <t>DORRIDGE SURGERY</t>
  </si>
  <si>
    <t>MANOR HOUSE LANE SURGERY</t>
  </si>
  <si>
    <t>BOSWORTH MEDICAL GROUP</t>
  </si>
  <si>
    <t>ST. MARGARETS MEDICAL PRACTICE</t>
  </si>
  <si>
    <t>GPS HEALTHCARE</t>
  </si>
  <si>
    <t>KINGSHURST MEDICAL PRACTICE</t>
  </si>
  <si>
    <t>PARKFIELD MEDICAL CENTRE</t>
  </si>
  <si>
    <t>ROOD END MEDICAL PRACTICE</t>
  </si>
  <si>
    <t>DR DEWAN VK</t>
  </si>
  <si>
    <t>HILL TOP MEDICAL CENTRE</t>
  </si>
  <si>
    <t>THE SPIRES HEALTH CENTRE</t>
  </si>
  <si>
    <t>WARLEY ROAD SURGERY</t>
  </si>
  <si>
    <t>ST PAULS PARTNERS</t>
  </si>
  <si>
    <t>DOG KENNEL LANE SURGERY</t>
  </si>
  <si>
    <t>LODGE ROAD SURGERY</t>
  </si>
  <si>
    <t>CLIFTON LANE MEDICAL CENTRE</t>
  </si>
  <si>
    <t>DR SINGH M</t>
  </si>
  <si>
    <t>DR UI HAQUE N</t>
  </si>
  <si>
    <t>ST PAUL'S PARTNERSHIP - LYNG MEDICAL</t>
  </si>
  <si>
    <t>CAUSEWAY GREEN ROAD SURGERY</t>
  </si>
  <si>
    <t>DR ARORA RK</t>
  </si>
  <si>
    <t>WALFORD STREET, TIVIDALE</t>
  </si>
  <si>
    <t>GLEBEFIELDS SURGERY</t>
  </si>
  <si>
    <t>SAREPHED MEDICAL CENTRE</t>
  </si>
  <si>
    <t>THE VICTORIA SURGERY</t>
  </si>
  <si>
    <t>WEST BROM P'SHIPS FOR HEALTH</t>
  </si>
  <si>
    <t>HADEN VALE SURGERY</t>
  </si>
  <si>
    <t>BEARWOOD MEDICAL CENTRE</t>
  </si>
  <si>
    <t>HAWTHORNS MEDICAL CENTRE</t>
  </si>
  <si>
    <t>ST PAUL'S MEDICAL PRACTICE</t>
  </si>
  <si>
    <t>LINKWAY MEDICAL PRACTICE</t>
  </si>
  <si>
    <t>NEW STREET SURGERY</t>
  </si>
  <si>
    <t>HAWES LANE SURGERY</t>
  </si>
  <si>
    <t>CHURCH VIEW SURGERY</t>
  </si>
  <si>
    <t>PORTWAY FAMILY PRACTICE</t>
  </si>
  <si>
    <t>JUBILEE HEALTH CENTRE</t>
  </si>
  <si>
    <t>SCOTT ARMS MEDICAL CENTRE</t>
  </si>
  <si>
    <t>SHERWOOD HOUSE MEDICAL PRACTICE</t>
  </si>
  <si>
    <t>BEARWOOD ROAD SURGERY</t>
  </si>
  <si>
    <t>OLDBURY HEALTH CENTRE</t>
  </si>
  <si>
    <t>OLD HILL MEDICAL CENTRE</t>
  </si>
  <si>
    <t>GREAT BARR PRACTICE</t>
  </si>
  <si>
    <t>DR GUDI PV &amp; PARTNER</t>
  </si>
  <si>
    <t>BLACK COUNTRY FAMILY PRACTICE</t>
  </si>
  <si>
    <t>SWANPOOL MEDICAL CENTRE</t>
  </si>
  <si>
    <t>NORVIC FAMILY PRACTICE</t>
  </si>
  <si>
    <t>STONE CROSS MEDICAL CENTRE</t>
  </si>
  <si>
    <t>OAKESWELL HEALTH CENTRE</t>
  </si>
  <si>
    <t>CAPE HILL MEDICAL CENTRE</t>
  </si>
  <si>
    <t>REGIS MEDICAL CENTRE</t>
  </si>
  <si>
    <t>WARLEY MEDICAL CENTRE</t>
  </si>
  <si>
    <t>THE SMETHWICK MEDICAL CENTRE</t>
  </si>
  <si>
    <t>THORNS ROAD SURGERY</t>
  </si>
  <si>
    <t>ALEXANDRA MEDICAL CENTRE</t>
  </si>
  <si>
    <t>BATH STREET MEDICAL CENTRE</t>
  </si>
  <si>
    <t>CASTLE MEADOWS SURGERY</t>
  </si>
  <si>
    <t>QUINCY RISE SURGERY</t>
  </si>
  <si>
    <t>LINKS MEDICAL PRACTICE</t>
  </si>
  <si>
    <t>ST JAMES MEDICAL PRACTICE1</t>
  </si>
  <si>
    <t>CENTRAL CLINIC</t>
  </si>
  <si>
    <t>HALESOWEN MEDICAL PRACTICE</t>
  </si>
  <si>
    <t>KEELINGE HOUSE</t>
  </si>
  <si>
    <t>RANGEWAYS ROAD SURGERY</t>
  </si>
  <si>
    <t>NORTHWAY MEDICAL CENTRE</t>
  </si>
  <si>
    <t>BEAN MEDICAL PRACTICE</t>
  </si>
  <si>
    <t>CLEMENT ROAD MEDICAL PRACTICE</t>
  </si>
  <si>
    <t>PEDMORE MEDICAL PRACTICE</t>
  </si>
  <si>
    <t>ANCHOR MEDICAL PRACTICE</t>
  </si>
  <si>
    <t>QUARRY BANK MEDICAL CENTRE</t>
  </si>
  <si>
    <t>ST JAMES MEDICAL PRACTICE2</t>
  </si>
  <si>
    <t>WYCHBURY MEDICAL GROUP</t>
  </si>
  <si>
    <t>WORDSLEY GREEN HEALTH CENTRE</t>
  </si>
  <si>
    <t>COSELEY MEDICAL CENTRE</t>
  </si>
  <si>
    <t>FELDON LANE PRACTICE</t>
  </si>
  <si>
    <t>THE LIMES SURGERY MEDICAL CENTRE</t>
  </si>
  <si>
    <t>THE SUMMERHILL SURGERY</t>
  </si>
  <si>
    <t>STEPPINGSTONES MEDICAL PRACTICE</t>
  </si>
  <si>
    <t>WOODSETTON MEDICAL CENTRE</t>
  </si>
  <si>
    <t>LOWER GORNAL MEDICAL PRACTICE</t>
  </si>
  <si>
    <t>LAPAL MEDICAL PRACTICE</t>
  </si>
  <si>
    <t>THE GREENS HEALTH CENTRE</t>
  </si>
  <si>
    <t>LION HEALTH</t>
  </si>
  <si>
    <t>THE WATERFRONT SURGERY</t>
  </si>
  <si>
    <t>AW SURGERIES</t>
  </si>
  <si>
    <t>KINGSWINFORD MEDICAL PRACTICE</t>
  </si>
  <si>
    <t>THE RIDGEWAY SURGERY</t>
  </si>
  <si>
    <t>EVE HILL MEDICAL PRACTICE</t>
  </si>
  <si>
    <t>THREE VILLAGES MEDICAL PRACTICE</t>
  </si>
  <si>
    <t>MOSS GROVE SURGERY</t>
  </si>
  <si>
    <t>MEADOWBROOK SURGERY</t>
  </si>
  <si>
    <t>WOODWAY MEDICAL CENTRE</t>
  </si>
  <si>
    <t>EDGWICK MEDICAL CENTRE</t>
  </si>
  <si>
    <t>STOKE ALDERMOOR MED CTRE</t>
  </si>
  <si>
    <t>COVENTRY GP GROUP OF PRACTICES</t>
  </si>
  <si>
    <t>GOVIND HEALTH CENTRE</t>
  </si>
  <si>
    <t>HILLFIELDS - DR BANO</t>
  </si>
  <si>
    <t>GEORGE ELIOT MEDICAL CENTRE</t>
  </si>
  <si>
    <t>LIMBRICK WOOD SURGERY</t>
  </si>
  <si>
    <t>WINDMILL SURGERY</t>
  </si>
  <si>
    <t>COPSEWOOD MEDICAL CENTRE</t>
  </si>
  <si>
    <t>PARADISE MEDICAL CENTRE</t>
  </si>
  <si>
    <t>PARK HOUSE</t>
  </si>
  <si>
    <t>CLAY LANE MEDICAL PRACTICE</t>
  </si>
  <si>
    <t>WALSGRAVE HEALTH CENTRE</t>
  </si>
  <si>
    <t>ALLESLEY VILLAGE SURGERY</t>
  </si>
  <si>
    <t>BREDON AVENUE SURGERY</t>
  </si>
  <si>
    <t>QUINTON PARK MEDICAL CENTRE</t>
  </si>
  <si>
    <t>HENLEY GREEN MEDICAL CENTRE</t>
  </si>
  <si>
    <t>WILLENHAL OAK MEDICAL CENTRE</t>
  </si>
  <si>
    <t>HOLBROOKS HEALTH TEAM</t>
  </si>
  <si>
    <t>KENSINGTON ROAD SURGERY</t>
  </si>
  <si>
    <t>BROOMFIELD PARK MED.CTR.</t>
  </si>
  <si>
    <t>CENTRAL MEDICAL CENTRE</t>
  </si>
  <si>
    <t>SPRINGFIELD MEDICAL PRACTICE</t>
  </si>
  <si>
    <t>WOOD END HEALTH CENTRE</t>
  </si>
  <si>
    <t>WESTWOOD MEDICAL H/CENTRE</t>
  </si>
  <si>
    <t>MOSELEY AVENUE SURGERY</t>
  </si>
  <si>
    <t>MANSFIELD MEDICAL CENTRE</t>
  </si>
  <si>
    <t>GODIVA GROUP PRACTICE</t>
  </si>
  <si>
    <t>KENYON MEDICAL CENTRES</t>
  </si>
  <si>
    <t>THE FORUM HEALTH CENTRE</t>
  </si>
  <si>
    <t>PRIORY GATE PRACTICE</t>
  </si>
  <si>
    <t>FORREST MEDICAL CENTRE</t>
  </si>
  <si>
    <t>ENGLETON HOUSE SURGERY</t>
  </si>
  <si>
    <t>THE GABLES MEDICENTRE</t>
  </si>
  <si>
    <t>PHOENIX FAMILY CARE</t>
  </si>
  <si>
    <t>JUBILEE HEALTHCARE</t>
  </si>
  <si>
    <t>HILLFIELDS HEALTH CENTRE - 1</t>
  </si>
  <si>
    <t>ALLESLEY PARK MEDICAL CTR</t>
  </si>
  <si>
    <t>SKY BLUE MEDICAL GROUP</t>
  </si>
  <si>
    <t>LONGFORD PRIMARY CARE CENTRE</t>
  </si>
  <si>
    <t>WILLENHALL PRIMARY CARE CENTRE - 1</t>
  </si>
  <si>
    <t>PEARL MEDICAL CENTRE</t>
  </si>
  <si>
    <t>HOCKLEY MEDICAL PRACTICE</t>
  </si>
  <si>
    <t>THE BALAJI SURGERY, THE SPARKBROOK CHC</t>
  </si>
  <si>
    <t>COTMORE SURGERY</t>
  </si>
  <si>
    <t>STRENSHAM ROAD SURGERY</t>
  </si>
  <si>
    <t>BORDESLEY GREEN SURGERY</t>
  </si>
  <si>
    <t>AYLESBURY SURGERY</t>
  </si>
  <si>
    <t>HALCYON MEDICAL</t>
  </si>
  <si>
    <t>THE SHELDON MEDICAL CENTRE</t>
  </si>
  <si>
    <t>BALSALL HEATH HEALTH CENTRE (S)</t>
  </si>
  <si>
    <t>NECHELLS PRACTICE</t>
  </si>
  <si>
    <t>SOHO ROAD HEALTH CENTRE</t>
  </si>
  <si>
    <t>SPRINGFIELD MEDICAL PRACT</t>
  </si>
  <si>
    <t>AUBREY ROAD MEDICAL CENTRE</t>
  </si>
  <si>
    <t>MIRFIELD SURGERY</t>
  </si>
  <si>
    <t>PAK HEALTH CENTRE</t>
  </si>
  <si>
    <t>ACOCKS GREEN MEDICAL CENTRE</t>
  </si>
  <si>
    <t>GREET MEDICAL PRACTICE</t>
  </si>
  <si>
    <t>BLOOMSBURY SURGERY</t>
  </si>
  <si>
    <t>NASEBY MEDICAL CENTRE</t>
  </si>
  <si>
    <t>HOLYHEAD PRIMARY HEALTH CARE CENTRE</t>
  </si>
  <si>
    <t>DOWNSFIELD MEDICAL CENTRE</t>
  </si>
  <si>
    <t>DR KHUROO'S PRACTICE</t>
  </si>
  <si>
    <t>SOHO ROAD PRIMARY CARE CENTRE</t>
  </si>
  <si>
    <t>HIGHGATE MEDICAL CENTRE</t>
  </si>
  <si>
    <t>BURBURY MEDICAL CENTRE</t>
  </si>
  <si>
    <t>COVENTRY ROAD MEDICAL CENTRE</t>
  </si>
  <si>
    <t>CHURCH ROAD SURGERY</t>
  </si>
  <si>
    <t>GARRETTS GREEN LANE SURGERY</t>
  </si>
  <si>
    <t>FEATHERSTONE MEDICAL CENTRE</t>
  </si>
  <si>
    <t>DR KULSHRESTHA FAMILY PRACTICE</t>
  </si>
  <si>
    <t>CITY ROAD MEDICAL CENTRE</t>
  </si>
  <si>
    <t>COTTERILS LANE SURGERY</t>
  </si>
  <si>
    <t>CHARLES ROAD SURGERY</t>
  </si>
  <si>
    <t>VICTORIA ROAD MEDICAL CTR</t>
  </si>
  <si>
    <t>GREENFIELD MEDICAL CENTRE</t>
  </si>
  <si>
    <t>TUDOR PRACTICE STOCKLAND GREEN</t>
  </si>
  <si>
    <t>CAVENDISH MEDICAL PRACTICE</t>
  </si>
  <si>
    <t>HEATHFIELD FAMILY CENTRE</t>
  </si>
  <si>
    <t>PERRY PARK SURGERY</t>
  </si>
  <si>
    <t>KINGS NORTON SURGERY</t>
  </si>
  <si>
    <t>MAYPOLE HEALTH SURGERY Y</t>
  </si>
  <si>
    <t>SWANSWELL MEDICAL CENTRE</t>
  </si>
  <si>
    <t>KIRPAL MEDICAL PRACTICE</t>
  </si>
  <si>
    <t>THE HAWTHORNS SURGERY</t>
  </si>
  <si>
    <t>THE BROOK SURGERY</t>
  </si>
  <si>
    <t>RIDGACRE HOUSE SURGERY</t>
  </si>
  <si>
    <t>ROWLANDS ROAD SURGERY</t>
  </si>
  <si>
    <t>GATE MEDICAL CENTRE</t>
  </si>
  <si>
    <t>UNIVERSITY MEDICAL PRACTICE</t>
  </si>
  <si>
    <t>NEWPORT MEDICAL GROUP</t>
  </si>
  <si>
    <t>APOLLO SURGERY</t>
  </si>
  <si>
    <t>RIVER BROOK MEDICAL CENTRE</t>
  </si>
  <si>
    <t>KINGSTANDING CIRCLE SURGERY</t>
  </si>
  <si>
    <t>FINCH ROAD PRIMARY CARE CENTRE</t>
  </si>
  <si>
    <t>WEATHER OAK MEDICAL CENTRE</t>
  </si>
  <si>
    <t>ALUM ROCK MEDICAL CENTRE</t>
  </si>
  <si>
    <t>THE KHATTAK MEMORIAL SURGERY</t>
  </si>
  <si>
    <t>THE SLIEVE SURGERY</t>
  </si>
  <si>
    <t>JIGGINS LANE MEDICAL CENTRE</t>
  </si>
  <si>
    <t>SCHOOLACRE ROAD SURGERY</t>
  </si>
  <si>
    <t>ALPHA MEDICAL PRACTICE</t>
  </si>
  <si>
    <t>DRUIDS HEATH SURGERY</t>
  </si>
  <si>
    <t>WEST HEATH PRIMARY C CTR</t>
  </si>
  <si>
    <t>DR WALJI AND COLLEAGUES</t>
  </si>
  <si>
    <t>BELLEVUE MEDICAL CENTRE</t>
  </si>
  <si>
    <t>AL-SHAFA MEDICAL CENTRE</t>
  </si>
  <si>
    <t>BALDWINS LANE SURGERY</t>
  </si>
  <si>
    <t>BARTLEY GREEN MEDICAL PRACTICE</t>
  </si>
  <si>
    <t>FERNLEY MEDICAL CENTRE</t>
  </si>
  <si>
    <t>SUTTON ROAD SURGERY</t>
  </si>
  <si>
    <t>BUCKLANDS END LANE SURGERY</t>
  </si>
  <si>
    <t>SALTLEY AND FERNBANK MEDICAL PRACTICE</t>
  </si>
  <si>
    <t>SMALL HEATH MEDICAL PRACTICE</t>
  </si>
  <si>
    <t>FIRS SURGERY</t>
  </si>
  <si>
    <t>VICTORIA ROAD SURGERY</t>
  </si>
  <si>
    <t>ROTTON PARK MEDICAL CENTRE</t>
  </si>
  <si>
    <t>CRANES PARK ROAD SURGERY</t>
  </si>
  <si>
    <t>YARDLEY MEDICAL CENTRE</t>
  </si>
  <si>
    <t>KARIS MEDICAL CENTRE</t>
  </si>
  <si>
    <t>COLLEGE ROAD SURGERY</t>
  </si>
  <si>
    <t>COFTON MEDICAL CENTRE</t>
  </si>
  <si>
    <t>THE WAND MEDICAL CENTRE</t>
  </si>
  <si>
    <t>HANDSWORTH MEDICAL PRACT.</t>
  </si>
  <si>
    <t>THE DOVE MEDICAL PRACTICE</t>
  </si>
  <si>
    <t>EDEN COURT MEDICAL PRACTICE</t>
  </si>
  <si>
    <t>OAKWOOD SURGERY</t>
  </si>
  <si>
    <t>NORTHWOOD MEDICAL CENTRE</t>
  </si>
  <si>
    <t>WAKE GREEN SURGERY</t>
  </si>
  <si>
    <t>WYCHALL LANE SURGERY</t>
  </si>
  <si>
    <t>RESERVOIR ROAD SURGERY</t>
  </si>
  <si>
    <t>LAURIE PIKE HEALTH CENTRE</t>
  </si>
  <si>
    <t>WARD END MEDICAL CENTRE</t>
  </si>
  <si>
    <t>DR SN CLAY AND PARTNERS</t>
  </si>
  <si>
    <t>MIDLANDS MEDICAL PARTNERSHIP</t>
  </si>
  <si>
    <t>SHENLEY GREEN SURGERY</t>
  </si>
  <si>
    <t>YARDLEY GREEN MEDICAL CENTRE</t>
  </si>
  <si>
    <t>THE OAKS MEDICAL CENTRE</t>
  </si>
  <si>
    <t>HARBORNE MEDICAL PRACTICE</t>
  </si>
  <si>
    <t>WEOLEY PARK SURGERY</t>
  </si>
  <si>
    <t>SELLY OAK HEALTH CENTRE</t>
  </si>
  <si>
    <t>THE ST.CLEMENTS SURGERY</t>
  </si>
  <si>
    <t>FIRSTCARE PRACTICE</t>
  </si>
  <si>
    <t>WOODLAND ROAD SURGERY</t>
  </si>
  <si>
    <t>SUTTON COLDFIELD GROUP PRACTICE</t>
  </si>
  <si>
    <t>HAWKESLEY MEDICAL PRACTICE</t>
  </si>
  <si>
    <t>SELLY PARK SURGERY</t>
  </si>
  <si>
    <t>BOURNBROOK VARSITY MEDICAL CENTRE</t>
  </si>
  <si>
    <t>KINGSFIELD MEDICAL CENTRE</t>
  </si>
  <si>
    <t>WOODGATE VALLEY HEALTH CENTRE</t>
  </si>
  <si>
    <t>OMNIA PRACTICE</t>
  </si>
  <si>
    <t>THE MANOR PRACTICE</t>
  </si>
  <si>
    <t>THE HARLEQUIN SURGERY</t>
  </si>
  <si>
    <t>ST HELIERS MEDICAL PRACTICE</t>
  </si>
  <si>
    <t>COLLEGE GREEN MEDICAL PRACTICE</t>
  </si>
  <si>
    <t>LORDSWOOD HOUSE GROUP MEDICAL PRACTICE</t>
  </si>
  <si>
    <t>LEACH HEATH MEDICAL CENTRE</t>
  </si>
  <si>
    <t>ASHFIELD SURGERY</t>
  </si>
  <si>
    <t>BATH ROW MEDICAL PRACTICE</t>
  </si>
  <si>
    <t>MILLENNIUM MEDICAL CENTRE</t>
  </si>
  <si>
    <t>MOSELEY MEDICAL CENTRE</t>
  </si>
  <si>
    <t>RAYDOCS NEWTOWN</t>
  </si>
  <si>
    <t>TOWER HILL PARTNERSHIP</t>
  </si>
  <si>
    <t>YARDLEY WOOD HEALTH CENTRE</t>
  </si>
  <si>
    <t>HILLCREST SURGERY</t>
  </si>
  <si>
    <t>KINGSBURY ROAD MEDICAL CENTRE</t>
  </si>
  <si>
    <t>CHURCH LANE - KHAN</t>
  </si>
  <si>
    <t>THE SWAN MEDICAL CENTRE</t>
  </si>
  <si>
    <t>HAMSTEAD ROAD SURGERY</t>
  </si>
  <si>
    <t>WEST HEATH SURGERY</t>
  </si>
  <si>
    <t>GREEN RIDGE SURGERY</t>
  </si>
  <si>
    <t>HANDSWORTH WOOD MED.CTR.</t>
  </si>
  <si>
    <t>SHAH ZAMAN SURGERY</t>
  </si>
  <si>
    <t>ST WULFSTAN SURGERY</t>
  </si>
  <si>
    <t>THE OLD COLE HOUSE PRACTICE</t>
  </si>
  <si>
    <t>QUEENS ROAD SURGERY</t>
  </si>
  <si>
    <t>LAPWORTH SURGERY</t>
  </si>
  <si>
    <t>RUGBY ROAD SURGERY</t>
  </si>
  <si>
    <t>BROOKSIDE SURGERY</t>
  </si>
  <si>
    <t>STATION STREET SURGERY</t>
  </si>
  <si>
    <t>WOODLANDS SURGERY</t>
  </si>
  <si>
    <t>WARWICK GATES FAM.HTH.CTR</t>
  </si>
  <si>
    <t>BUDBROOKE MEDICAL CENTRE</t>
  </si>
  <si>
    <t>BENNFIELD SURGERY</t>
  </si>
  <si>
    <t>MEON MEDICAL CENTRE</t>
  </si>
  <si>
    <t>BEECH TREE MEDICAL PRACTICE</t>
  </si>
  <si>
    <t>WHITNASH MEDICAL CENTRE</t>
  </si>
  <si>
    <t>CHASE MEADOW HEALTH CENTRE</t>
  </si>
  <si>
    <t>VALE OF RED HORSE</t>
  </si>
  <si>
    <t>BULKINGTON SURGERY</t>
  </si>
  <si>
    <t>THE ARROW SURGERY</t>
  </si>
  <si>
    <t>SPA MEDICAL CENTRE</t>
  </si>
  <si>
    <t>STOCKINGFORD MEDICAL CENTRE</t>
  </si>
  <si>
    <t>OLD MILL SURGERY</t>
  </si>
  <si>
    <t>MARKET QUARTER MEDICAL PRACTICE</t>
  </si>
  <si>
    <t>ALCESTER HEALTH CENTRE</t>
  </si>
  <si>
    <t>TANWORTH-IN-ARDEN MED CTR</t>
  </si>
  <si>
    <t>DUNCHURCH SURGERY</t>
  </si>
  <si>
    <t>HARBURY SURGERY</t>
  </si>
  <si>
    <t>TRINITY COURT SURGERY</t>
  </si>
  <si>
    <t>HAZELWOOD GROUP PRACTICE</t>
  </si>
  <si>
    <t>RIVERSLEY ROAD SURGERY</t>
  </si>
  <si>
    <t>SHERBOURNE MEDICAL CENTRE</t>
  </si>
  <si>
    <t>THE GRANGE MEDICAL CENTRE</t>
  </si>
  <si>
    <t>ABBEY MEDICAL CENTRE</t>
  </si>
  <si>
    <t>WESTSIDE MEDICAL CENTRE</t>
  </si>
  <si>
    <t>WHITESTONE SURGERY</t>
  </si>
  <si>
    <t>WATERSIDE MEDICAL CENTRE</t>
  </si>
  <si>
    <t>REVEL SURGERY</t>
  </si>
  <si>
    <t>HASTINGS HOUSE SURGERY</t>
  </si>
  <si>
    <t>SOUTHAM SURGERY</t>
  </si>
  <si>
    <t>SHIPSTON MEDICAL CENTRE</t>
  </si>
  <si>
    <t>HENLEY-IN-ARDEN MED CTR</t>
  </si>
  <si>
    <t>MANOR COURT SURGERY</t>
  </si>
  <si>
    <t>ROTHER HOUSE MEDICAL CENTRE</t>
  </si>
  <si>
    <t>CLIFTON ROAD SURGERY</t>
  </si>
  <si>
    <t>THE ATHERSTONE SURGERY</t>
  </si>
  <si>
    <t>BIDFORD HEALTH CENTRE</t>
  </si>
  <si>
    <t>CLARENDON LODGE MEDICAL CENTRE</t>
  </si>
  <si>
    <t>WOLSTON SURGERY</t>
  </si>
  <si>
    <t>BRIDGE HOUSE MEDICAL CENTRE</t>
  </si>
  <si>
    <t>CASTLE MEDICAL CENTRE</t>
  </si>
  <si>
    <t>PARK LEYS MEDICAL PRACTICE</t>
  </si>
  <si>
    <t>BEDWORTH HEALTH CENTRE</t>
  </si>
  <si>
    <t>AVONSIDE HEALTH CENTRE</t>
  </si>
  <si>
    <t>FENNY COMPTON SURGERY</t>
  </si>
  <si>
    <t>SPRING HILL MEDICAL CENTRE</t>
  </si>
  <si>
    <t>DORDON &amp; POLESWORTH GROUP PRACTICE</t>
  </si>
  <si>
    <t>PEAR TREE SURGERY</t>
  </si>
  <si>
    <t>CHAPEL END SURGERY</t>
  </si>
  <si>
    <t>WHITEHALL MEDICAL PRACTICE</t>
  </si>
  <si>
    <t>ARBURY MEDICAL CENTRE</t>
  </si>
  <si>
    <t>POOL MEDICAL CENTRE</t>
  </si>
  <si>
    <t>RED ROOFS SURGERY</t>
  </si>
  <si>
    <t>AELFGAR SURGERY</t>
  </si>
  <si>
    <t>NORTON CANES PRACTICE</t>
  </si>
  <si>
    <t>RAWNSLEY SURGERY</t>
  </si>
  <si>
    <t>PEEL CROFT</t>
  </si>
  <si>
    <t>NORTON CANES SURGERY</t>
  </si>
  <si>
    <t>FEATHERSTONE</t>
  </si>
  <si>
    <t>TRENTHAM MEWS MEDICAL CENTRE</t>
  </si>
  <si>
    <t>BADDELEY GREEN SURGERY</t>
  </si>
  <si>
    <t>BRERETON SURGERY</t>
  </si>
  <si>
    <t>TALKE PITS CLINIC</t>
  </si>
  <si>
    <t>SOUTHFIELD WAY SURGERY</t>
  </si>
  <si>
    <t>MILEHOUSE MEDICAL PRACTICE</t>
  </si>
  <si>
    <t>TRI-LINKS MEDICAL PRACTICE</t>
  </si>
  <si>
    <t>BETLEY SURGERY</t>
  </si>
  <si>
    <t>ALL SAINTS SURGERY</t>
  </si>
  <si>
    <t>NORTHGATE SURGERY</t>
  </si>
  <si>
    <t>KEELE PRACTICE</t>
  </si>
  <si>
    <t>TAMAR MEDICAL CENTRE</t>
  </si>
  <si>
    <t>ADDERLEY GREEN SURGERY</t>
  </si>
  <si>
    <t>TUNSTALL PRIMARY CARE CENTRE</t>
  </si>
  <si>
    <t>MILL VIEW SURGERY</t>
  </si>
  <si>
    <t>ALTON SURGERY</t>
  </si>
  <si>
    <t>THE COLLIERY PRACTICE</t>
  </si>
  <si>
    <t>CHADSMOOR MEDICAL PRACTICE</t>
  </si>
  <si>
    <t>APSLEY SURGERY</t>
  </si>
  <si>
    <t>PRIMA CARE SURGERIES</t>
  </si>
  <si>
    <t>CAMBRIDGE HOUSE</t>
  </si>
  <si>
    <t>HONEYWALL MEDICAL PRACTICE</t>
  </si>
  <si>
    <t>DARWIN MEDICAL CENTRE</t>
  </si>
  <si>
    <t>DR I RASIB &amp; PARTNERS</t>
  </si>
  <si>
    <t>QUINTON PRACTICE</t>
  </si>
  <si>
    <t>BRINSLEY AVENUE PRACTICE</t>
  </si>
  <si>
    <t>THE PEEL MEDICAL PRACTICE</t>
  </si>
  <si>
    <t>THE MOORCROFT MEDICAL CTR</t>
  </si>
  <si>
    <t>GOLDENHILL MEDICAL CENTRE</t>
  </si>
  <si>
    <t>KINGSBRIDGE MEDICAL CENTRE</t>
  </si>
  <si>
    <t>HIGHERLAND SURGERY</t>
  </si>
  <si>
    <t>MOSS STREET SURGERY</t>
  </si>
  <si>
    <t>DRS SHAH &amp; TALPUR</t>
  </si>
  <si>
    <t>LAKESIDE</t>
  </si>
  <si>
    <t>RED LION SURGERY</t>
  </si>
  <si>
    <t>HEATH HAYES HEALTH CENTRE</t>
  </si>
  <si>
    <t>COBRIDGE SURGERY</t>
  </si>
  <si>
    <t>LONGTON HALL SURGERY</t>
  </si>
  <si>
    <t>CLAVERLEY</t>
  </si>
  <si>
    <t>BIRCHES HEAD MEDICAL CTR.</t>
  </si>
  <si>
    <t>WATERHOUSES MEDICAL PRACT</t>
  </si>
  <si>
    <t>TEAN SURGERY</t>
  </si>
  <si>
    <t>CROWN MEDICAL PRACTICE</t>
  </si>
  <si>
    <t>DR KHARE'S SURGERY</t>
  </si>
  <si>
    <t>HEATHVIEW MEDICAL PRACTICE</t>
  </si>
  <si>
    <t>DR MANICKAM &amp; PARTNER</t>
  </si>
  <si>
    <t>ALDERWOOD MEDICAL PRACTICE</t>
  </si>
  <si>
    <t>POTTERIES MEDICAL CENTRE</t>
  </si>
  <si>
    <t>DR P D MILES AND DR R VALASAPALLI</t>
  </si>
  <si>
    <t>BILBROOK MEDICAL CENTRE</t>
  </si>
  <si>
    <t>BROOK MEDICAL CENTRE</t>
  </si>
  <si>
    <t>DALE MEDICAL PRACTICE</t>
  </si>
  <si>
    <t>CROWN SURGERY</t>
  </si>
  <si>
    <t>DUNROBIN STREET MEDICAL CENTRE</t>
  </si>
  <si>
    <t>BIDDULPH DOCTORS</t>
  </si>
  <si>
    <t>HOLLIES PRACTICE</t>
  </si>
  <si>
    <t>DR ROBINSON &amp; PARTNERS</t>
  </si>
  <si>
    <t>DR J GREIG &amp; PARTNERS</t>
  </si>
  <si>
    <t>HARLEY STREET MEDICAL CTR</t>
  </si>
  <si>
    <t>NORFOLK STREET SURGERY</t>
  </si>
  <si>
    <t>BALANCE STREET</t>
  </si>
  <si>
    <t>STAPENHILL MEDICAL CENTRE</t>
  </si>
  <si>
    <t>SALTERS MEADOW HEALTH CTR</t>
  </si>
  <si>
    <t>GNOSALL</t>
  </si>
  <si>
    <t>MANSION HOUSE SURGERY</t>
  </si>
  <si>
    <t>BELGRAVE MEDICAL CENTRE</t>
  </si>
  <si>
    <t>LYME VALLEY MEDICAL CENTRE</t>
  </si>
  <si>
    <t>HARTSHILL MEDICAL CENTRE</t>
  </si>
  <si>
    <t>BARTON</t>
  </si>
  <si>
    <t>NORTON CANES HEALTH CENTRE</t>
  </si>
  <si>
    <t>LAUREL HOUSE SURGERY</t>
  </si>
  <si>
    <t>MILLRISE MEDICAL PRACTICE</t>
  </si>
  <si>
    <t>ABBOTS BROMLEY SURGERY</t>
  </si>
  <si>
    <t>MILL BANK</t>
  </si>
  <si>
    <t>WOLSTANTON MEDICAL CENTRE</t>
  </si>
  <si>
    <t>AUDLEY HEALTH CENTRE</t>
  </si>
  <si>
    <t>WEEPING CROSS HEALTH CENTRE</t>
  </si>
  <si>
    <t>WETMORE ROAD SURGERY</t>
  </si>
  <si>
    <t>WOLVERHAMPTON ROAD SURGERY</t>
  </si>
  <si>
    <t>HOLMCROFT</t>
  </si>
  <si>
    <t>THE NILE PRACTICE</t>
  </si>
  <si>
    <t>MEIR PARK &amp; WESTON COYNEY MEDICAL PRACT</t>
  </si>
  <si>
    <t>BIDDULPH VALLEY SURGERY</t>
  </si>
  <si>
    <t>PENKRIDGE MEDICAL PRACTICE</t>
  </si>
  <si>
    <t>STAFFORD HEALTH AND WELLBEING</t>
  </si>
  <si>
    <t>BRIDGE SURGERY</t>
  </si>
  <si>
    <t>TUTBURY HEALTH CENTRE</t>
  </si>
  <si>
    <t>RISING BROOK</t>
  </si>
  <si>
    <t>ALREWAS</t>
  </si>
  <si>
    <t>SILVERDALE MEDICAL CENTRE</t>
  </si>
  <si>
    <t>HEDNESFORD MEDICAL PRACTICE</t>
  </si>
  <si>
    <t>THE ALDERGATE MED.PRACT.</t>
  </si>
  <si>
    <t>RUSSELL HOUSE SURGERY</t>
  </si>
  <si>
    <t>THE LANGTON MEDICAL GROUP</t>
  </si>
  <si>
    <t>GLEBEDALE MEDICAL PRACTICE</t>
  </si>
  <si>
    <t>TRENT MEADOWS</t>
  </si>
  <si>
    <t>CARLTON STREET SURGERY</t>
  </si>
  <si>
    <t>MILLER STREET SURGERY</t>
  </si>
  <si>
    <t>CASTLEFIELDS</t>
  </si>
  <si>
    <t>KIDSGROVE MEDICAL CENTRE</t>
  </si>
  <si>
    <t>HAZELDENE HOUSE SURGERY</t>
  </si>
  <si>
    <t>FURLONG MEDICAL CENTRE</t>
  </si>
  <si>
    <t>CUMBERLAND HOUSE</t>
  </si>
  <si>
    <t>GRAVEL HILL SURGERY</t>
  </si>
  <si>
    <t>ASHLEY SURGERY</t>
  </si>
  <si>
    <t>MADELEY PRACTICE</t>
  </si>
  <si>
    <t>TRENT VALE MEDICAL PRACTICE</t>
  </si>
  <si>
    <t>YOXALL</t>
  </si>
  <si>
    <t>LEEK HEALTH CENTRE</t>
  </si>
  <si>
    <t>WERRINGTON VILLAGE SURGERY</t>
  </si>
  <si>
    <t>GORDON STREET SURGERY</t>
  </si>
  <si>
    <t>BREWOOD MEDICAL PRACTICE</t>
  </si>
  <si>
    <t>THE WESTGATE PRACTICE</t>
  </si>
  <si>
    <t>HEATHCOTE STREET SURGERY</t>
  </si>
  <si>
    <t>MAYFIELD SURGERY</t>
  </si>
  <si>
    <t>HORSEFAIR PRACTICE</t>
  </si>
  <si>
    <t>THE MEADOWS MEDICAL PRACTICE</t>
  </si>
  <si>
    <t>COURT STREET MEDICAL PRACTICE</t>
  </si>
  <si>
    <t>IRONBRIDGE MEDICAL PRACTICE</t>
  </si>
  <si>
    <t>ALVELEY MEDICAL PRACTICE</t>
  </si>
  <si>
    <t>SOUTH HERMITAGE SURGERY</t>
  </si>
  <si>
    <t>SHAWBIRCH MEDICAL CENTRE</t>
  </si>
  <si>
    <t>HODNET MEDICAL PRACTICE</t>
  </si>
  <si>
    <t>HOLLINSWOOD SURGERY</t>
  </si>
  <si>
    <t>LINDEN HALL SURGERY</t>
  </si>
  <si>
    <t>BROSELEY MEDICAL PRACTICE</t>
  </si>
  <si>
    <t>BELVIDERE MEDICAL PRACT.</t>
  </si>
  <si>
    <t>MARDEN MEDICAL PRACTICE</t>
  </si>
  <si>
    <t>CRAVEN ARMS SURGERY</t>
  </si>
  <si>
    <t>LUDLOW - PORTCULLIS</t>
  </si>
  <si>
    <t>WOODSIDE MEDICAL PRACTICE</t>
  </si>
  <si>
    <t>CLEOBURY MORTIMER SURGERY</t>
  </si>
  <si>
    <t>MARYSVILLE MEDICAL PRACT</t>
  </si>
  <si>
    <t>WELLINGTON MEDICAL PRACTICE</t>
  </si>
  <si>
    <t>SHIFNAL &amp; PRIORSLEE MEDICAL PRACTICE</t>
  </si>
  <si>
    <t>WEM AND PREES MEDICAL PRACTICE</t>
  </si>
  <si>
    <t>CLAREMONT BANK SURGERY</t>
  </si>
  <si>
    <t>SEVERN FIELDS MEDICAL PRACTICE</t>
  </si>
  <si>
    <t>PONTESBURY &amp; WORTHEN MEDICAL PRACTICE</t>
  </si>
  <si>
    <t>WELLINGTON ROAD SURGERY</t>
  </si>
  <si>
    <t>CAMBRIAN MEDICAL PRACTICE</t>
  </si>
  <si>
    <t>CHURCHMERE MEDICAL GROUP</t>
  </si>
  <si>
    <t>BROWN CLEE MEDICAL CENTRE</t>
  </si>
  <si>
    <t>PRESCOTT SURGERY</t>
  </si>
  <si>
    <t>THE CAXTON SURGERY</t>
  </si>
  <si>
    <t>ALBRIGHTON MEDICAL PRACT</t>
  </si>
  <si>
    <t>KNOCKIN MEDICAL CENTRE</t>
  </si>
  <si>
    <t>MUCH WENLOCK &amp; CRESSAGE MEDICAL PRACTICE</t>
  </si>
  <si>
    <t>BEECHES MEDICAL PRACTICE</t>
  </si>
  <si>
    <t>CLIVE MEDICAL PRACTICE</t>
  </si>
  <si>
    <t>RADBROOK GREEN SURGERY</t>
  </si>
  <si>
    <t>STATION DRIVE SURGERY</t>
  </si>
  <si>
    <t>WESTBURY MEDICAL CENTRE</t>
  </si>
  <si>
    <t>DONNINGTON MEDICAL PRACTICE</t>
  </si>
  <si>
    <t>SHAWBURY MEDICAL PRACTICE</t>
  </si>
  <si>
    <t>MARKET DRAYTON MEDICAL PRACTICE</t>
  </si>
  <si>
    <t>DAWLEY MEDICAL PRACTICE</t>
  </si>
  <si>
    <t>CHURCH STRETTON MEDICAL CENTRE</t>
  </si>
  <si>
    <t>CHARLTON MEDICAL PRACTICE</t>
  </si>
  <si>
    <t>RIVERSIDE MED.PRACTICE</t>
  </si>
  <si>
    <t>PLAS FFYNNON MEDICAL CTRE</t>
  </si>
  <si>
    <t>BRIDGNORTH MEDICAL PRACTICE</t>
  </si>
  <si>
    <t>STIRCHLEY MEDICAL PRACTICE</t>
  </si>
  <si>
    <t>MYTTON OAK MEDICAL PRACT.</t>
  </si>
  <si>
    <t>NEW COURT SURGERY</t>
  </si>
  <si>
    <t>DEMONTFORT MEDICAL CENTRE</t>
  </si>
  <si>
    <t>CRABBS CROSS SURGERY</t>
  </si>
  <si>
    <t>CRABBS CROSS MEDICAL CENTRE</t>
  </si>
  <si>
    <t>WOLVERLEY SURGERY</t>
  </si>
  <si>
    <t>THE GLEBELAND SURGERY</t>
  </si>
  <si>
    <t>FOWNHOPE MEDICAL CENTRE</t>
  </si>
  <si>
    <t>CRADLEY SURGERY</t>
  </si>
  <si>
    <t>ABBEY MEDICAL PRACTICE</t>
  </si>
  <si>
    <t>BELMONT MEDICAL CENTRE</t>
  </si>
  <si>
    <t>THE BRIDGE SURGERY</t>
  </si>
  <si>
    <t>CORBETT MEDICAL PRACTICE</t>
  </si>
  <si>
    <t>CHADDESLEY SURGERY</t>
  </si>
  <si>
    <t>CATSHILL VILLAGE SURGERY</t>
  </si>
  <si>
    <t>HOLLYOAKS MEDICAL CENTRE</t>
  </si>
  <si>
    <t>ST. JOHNS SURGERY</t>
  </si>
  <si>
    <t>ST SAVIOURS SURGERY</t>
  </si>
  <si>
    <t>BARNT GREEN SURGERY</t>
  </si>
  <si>
    <t>COLWALL SURGERY</t>
  </si>
  <si>
    <t>MALVERN HEALTH CENTRE</t>
  </si>
  <si>
    <t>PERSHORE MEDICAL PRACTICE</t>
  </si>
  <si>
    <t>ALBANY HOUSE SURGERY</t>
  </si>
  <si>
    <t>CHURCHFIELDS SURGERY</t>
  </si>
  <si>
    <t>AYLMER LODGE COOKLEY PARTNERSHIP</t>
  </si>
  <si>
    <t>THE SURGERY KINGSTONE</t>
  </si>
  <si>
    <t>WARGRAVE HOUSE SURGERY</t>
  </si>
  <si>
    <t>HOLLYWOOD MEDICAL CENTRE</t>
  </si>
  <si>
    <t>ST JOHNS HOUSE SURGERY</t>
  </si>
  <si>
    <t>PENDEEN SURGERY</t>
  </si>
  <si>
    <t>MERSTOW GREEN MEDICAL PRACTICE</t>
  </si>
  <si>
    <t>BEWDLEY MEDICAL CENTRE</t>
  </si>
  <si>
    <t>THE CHURCH STREET PRACTICE</t>
  </si>
  <si>
    <t>CORNHILL SURGERY</t>
  </si>
  <si>
    <t>KINGTON MEDICAL PRACTICE</t>
  </si>
  <si>
    <t>BARBOURNE HEALTH CENTRE</t>
  </si>
  <si>
    <t>NUNWELL SURGERY</t>
  </si>
  <si>
    <t>SPA MEDICAL PRACTICE</t>
  </si>
  <si>
    <t>ABBOTTSWOOD MEDICAL CENTRE</t>
  </si>
  <si>
    <t>KNIGHTWICK SURGERY</t>
  </si>
  <si>
    <t>ALTON STREET SURGERY</t>
  </si>
  <si>
    <t>THE MORTIMER MEDICAL PRAC</t>
  </si>
  <si>
    <t>TENBURY SURGERY</t>
  </si>
  <si>
    <t>HILLVIEW MEDICAL CENTRE</t>
  </si>
  <si>
    <t>STOURPORT MEDICAL CENTRE</t>
  </si>
  <si>
    <t>WHITEACRES MEDICAL CENTRE</t>
  </si>
  <si>
    <t>THORNELOE LODGE SURGERY</t>
  </si>
  <si>
    <t>ST MARTIN'S GATE SURGERY</t>
  </si>
  <si>
    <t>SALTERS MEDICAL PRACTICE</t>
  </si>
  <si>
    <t>GREAT WITLEY SURGERY</t>
  </si>
  <si>
    <t>CANTILUPE SURGERY</t>
  </si>
  <si>
    <t>HAGLEY SURGERY</t>
  </si>
  <si>
    <t>HEREFORD MEDICAL GROUP</t>
  </si>
  <si>
    <t>NEW ROAD SURGERY</t>
  </si>
  <si>
    <t>MUCH BIRCH SURGERY</t>
  </si>
  <si>
    <t>HARESFIELD HOUSE SURGERY</t>
  </si>
  <si>
    <t>NEW ROAD SURGERY BROMSGROVE</t>
  </si>
  <si>
    <t>THE DOW SURGERY</t>
  </si>
  <si>
    <t>WINYATES HEALTH CENTRE</t>
  </si>
  <si>
    <t>WEOBLEY &amp; STAUNTON ON WYE SURGERIES</t>
  </si>
  <si>
    <t>ELBURY MOOR MEDICAL CENTRE</t>
  </si>
  <si>
    <t>STANMORE HOUSE SURGERY</t>
  </si>
  <si>
    <t>LEDBURY HEALTH PARTNERSHIP</t>
  </si>
  <si>
    <t>OMBERSLEY MEDICAL CENTRE</t>
  </si>
  <si>
    <t>KIDDERMINSTER MEDICAL CENTRE</t>
  </si>
  <si>
    <t>GOLDEN VALLEY PRACTICE</t>
  </si>
  <si>
    <t>SPRING GARDENS GROUP MEDICAL PRACTICE</t>
  </si>
  <si>
    <t>BREDON HILL SURGERY</t>
  </si>
  <si>
    <t>SEVERN VALLEY MEDICAL PRACTICE</t>
  </si>
  <si>
    <t>NORTHUMBERLAND HOUSE SURGERY</t>
  </si>
  <si>
    <t>WESTFIELD SURGERY</t>
  </si>
  <si>
    <t>ELGAR HOUSE</t>
  </si>
  <si>
    <t>ST STEPHEN'S MEDICAL PARTNERSHIP</t>
  </si>
  <si>
    <t>CHURCH VIEW MEDICAL CENTRE</t>
  </si>
  <si>
    <t>OAKHILL SURGERY</t>
  </si>
  <si>
    <t>CREECH</t>
  </si>
  <si>
    <t>SOMERSET BRIDGE MEDICAL CENTRE</t>
  </si>
  <si>
    <t>BRENT AREA MEDICAL CENTRE</t>
  </si>
  <si>
    <t>BUTTERCROSS HEALTH CENTRE</t>
  </si>
  <si>
    <t>DUNSTER &amp; PORLOCK SURGERIES</t>
  </si>
  <si>
    <t>OAKLANDS SURGERY</t>
  </si>
  <si>
    <t>LYNGFORD PARK</t>
  </si>
  <si>
    <t>THE MEADOWS SURGERY</t>
  </si>
  <si>
    <t>NORTH PETHERTON SURGERY</t>
  </si>
  <si>
    <t>AXBRIDGE SURGERY</t>
  </si>
  <si>
    <t>SUMMERVALE SURGERY</t>
  </si>
  <si>
    <t>GROVE HOUSE SURGERY</t>
  </si>
  <si>
    <t>WARWICK HOUSE MEDICAL PRACTICE</t>
  </si>
  <si>
    <t>REDGATE MEDICAL CENTRE</t>
  </si>
  <si>
    <t>LUSON</t>
  </si>
  <si>
    <t>RYALLS PARK MEDICAL CENTRE, YEOVIL</t>
  </si>
  <si>
    <t>GLASTONBURY HEALTH CENTRE</t>
  </si>
  <si>
    <t>MENDIP COUNTRY PRACTICE</t>
  </si>
  <si>
    <t>QUEEN CAMEL MEDICAL CENTRE</t>
  </si>
  <si>
    <t>TAUNTON ROAD MEDICAL CENTRE</t>
  </si>
  <si>
    <t>MILLBROOK SURGERY, CASTLE CARY</t>
  </si>
  <si>
    <t>GLASTONBURY SURGERY</t>
  </si>
  <si>
    <t>LISTER HOUSE PARTNERSHIP</t>
  </si>
  <si>
    <t>NORTH CURRY</t>
  </si>
  <si>
    <t>QUANTOCK VALE SURGERY</t>
  </si>
  <si>
    <t>EAST QUAY MEDICAL CENTRE</t>
  </si>
  <si>
    <t>WELLS CITY PRACTICE</t>
  </si>
  <si>
    <t>LANGPORT SURGERY</t>
  </si>
  <si>
    <t>BRUTON SURGERY</t>
  </si>
  <si>
    <t>MILBORNE PORT SURGERY</t>
  </si>
  <si>
    <t>VINE SURGERY PARTNERSHIP</t>
  </si>
  <si>
    <t>WINCANTON HEALTH CENTRE</t>
  </si>
  <si>
    <t>HAMDON MEDICAL CENTRE, STOKE-SUB-HAMDON</t>
  </si>
  <si>
    <t>CRANLEIGH GARDENS MEDICAL CENTRE</t>
  </si>
  <si>
    <t>POLDEN MEDICAL PRACTICE</t>
  </si>
  <si>
    <t>ST JAMES MEDICAL CENTRE</t>
  </si>
  <si>
    <t>DIAMOND HEALTH GROUP</t>
  </si>
  <si>
    <t>COLLEGE WAY SURGERY</t>
  </si>
  <si>
    <t>BECKINGTON FAMILY PRACTICE</t>
  </si>
  <si>
    <t>MINEHEAD MEDICAL CENTRE</t>
  </si>
  <si>
    <t>CANNINGTON HEALTH CENTRE</t>
  </si>
  <si>
    <t>PENN HILL SURGERY, YEOVIL</t>
  </si>
  <si>
    <t>BURNHAM MEDICAL CENTRE</t>
  </si>
  <si>
    <t>PRESTON GROVE MEDICAL CENTRE, YEOVIL</t>
  </si>
  <si>
    <t>TAUNTON VALE HEALTHCARE</t>
  </si>
  <si>
    <t>QUANTOCK MEDICAL CENTRE</t>
  </si>
  <si>
    <t>WELLINGTON MEDICAL CENTRE</t>
  </si>
  <si>
    <t>CHEDDAR MEDICAL CENTRE</t>
  </si>
  <si>
    <t>HIGHBRIDGE MEDICAL CENTRE</t>
  </si>
  <si>
    <t>WEST SOMERSET HEALTHCARE</t>
  </si>
  <si>
    <t>FROME MEDICAL CENTRE</t>
  </si>
  <si>
    <t>CHURCH STREET SURGERY, MARTOCK</t>
  </si>
  <si>
    <t>CROWN MEDICAL CENTRE</t>
  </si>
  <si>
    <t>CREWKERNE HEALTH CENTRE, CREWKERNE</t>
  </si>
  <si>
    <t>EXMOOR MEDICAL CENTRE</t>
  </si>
  <si>
    <t>WELLS HEALTH CENTRE</t>
  </si>
  <si>
    <t>FRENCH WEIR HEALTH CENTRE</t>
  </si>
  <si>
    <t>QUEDGELEY MEDICAL CENTRE</t>
  </si>
  <si>
    <t>STONEHOUSE HEALTH CLINIC</t>
  </si>
  <si>
    <t>THE ALNEY PRACTICE</t>
  </si>
  <si>
    <t>SEVERNBANK SURGERY</t>
  </si>
  <si>
    <t>BROCKWORTH SURGERY</t>
  </si>
  <si>
    <t>KINGSHOLM SURGERY</t>
  </si>
  <si>
    <t>WHITE HOUSE SURGERY</t>
  </si>
  <si>
    <t>MANN COTTAGE SURGERY</t>
  </si>
  <si>
    <t>LONGLEVENS SURGERY</t>
  </si>
  <si>
    <t>PRICES MILL SURGERY</t>
  </si>
  <si>
    <t>RENDCOMB SURGERY</t>
  </si>
  <si>
    <t>CAM &amp; ULEY FAMILY PRACTICE</t>
  </si>
  <si>
    <t>ST. CATHERINE'S SURGERY</t>
  </si>
  <si>
    <t>MYTHE MEDICAL PRACTICE</t>
  </si>
  <si>
    <t>HILARY COTTAGE SURGERY</t>
  </si>
  <si>
    <t>SEVERNSIDE MEDICAL PRACTICE</t>
  </si>
  <si>
    <t>CHIPPING SURGERY</t>
  </si>
  <si>
    <t>ROSEBANK HEALTH</t>
  </si>
  <si>
    <t>THE ROYAL WELL SURGERY</t>
  </si>
  <si>
    <t>THE STOKE ROAD SURGERY,</t>
  </si>
  <si>
    <t>CHURCHDOWN SURGERY</t>
  </si>
  <si>
    <t>DOCKHAM SURGERY</t>
  </si>
  <si>
    <t>MITCHELDEAN SURGERY</t>
  </si>
  <si>
    <t>CHIPPING CAMPDEN SURGERY</t>
  </si>
  <si>
    <t>OVERTON PARK SURGERY</t>
  </si>
  <si>
    <t>THE LECKHAMPTON SURGERY</t>
  </si>
  <si>
    <t>BEECHES GREEN SURGERY</t>
  </si>
  <si>
    <t>COTSWOLD MEDICAL PRACTICE</t>
  </si>
  <si>
    <t>CLEEVELANDS MEDICAL CENTRE</t>
  </si>
  <si>
    <t>PARTNERS IN HEALTH, PAVILION FAMILY DRS</t>
  </si>
  <si>
    <t>WESTON HOUSE PRACTICE</t>
  </si>
  <si>
    <t>STOW SURGERY</t>
  </si>
  <si>
    <t>BERKELEY PLACE SURGERY</t>
  </si>
  <si>
    <t>BLAKENEY SURGERY</t>
  </si>
  <si>
    <t>FOREST HEALTH CARE</t>
  </si>
  <si>
    <t>CULVERHAY SURGERY</t>
  </si>
  <si>
    <t>ASPEN MEDICAL PRACTICE</t>
  </si>
  <si>
    <t>HOYLAND HOUSE</t>
  </si>
  <si>
    <t>DRYBROOK SURGERY</t>
  </si>
  <si>
    <t>CHURCH STREET PRACTICE</t>
  </si>
  <si>
    <t>YORKLEIGH SURGERY(CT)</t>
  </si>
  <si>
    <t>YORKLEY HEALTH CENTRE(WG)</t>
  </si>
  <si>
    <t>CIRENCESTER HEALTH GROUP</t>
  </si>
  <si>
    <t>FRITHWOOD SURGERY</t>
  </si>
  <si>
    <t>SIXWAYS CLINIC</t>
  </si>
  <si>
    <t>HUCCLECOTE SURGERY</t>
  </si>
  <si>
    <t>PHOENIX HEALTH GROUP</t>
  </si>
  <si>
    <t>LYDNEY PRACTICE</t>
  </si>
  <si>
    <t>UPPER THAMES MEDICAL GROUP</t>
  </si>
  <si>
    <t>HADWEN HEALTH</t>
  </si>
  <si>
    <t>ST. GEORGE'S SURGERY</t>
  </si>
  <si>
    <t>ROWCROFT MEDICAL CENTRE</t>
  </si>
  <si>
    <t>STAUNTON &amp; CORSE SURGERY</t>
  </si>
  <si>
    <t>MINCHINHAMPTON SURGERY</t>
  </si>
  <si>
    <t>WINCHCOMBE MEDICAL CENTRE</t>
  </si>
  <si>
    <t>UNDERWOOD SURGERY</t>
  </si>
  <si>
    <t>BUCKLAND SURGERY</t>
  </si>
  <si>
    <t>BLACK TORRINGTON SURGERY</t>
  </si>
  <si>
    <t>TEIGN ESTUARY MEDICAL GROUP</t>
  </si>
  <si>
    <t>WONFORD GREEN SURGERY</t>
  </si>
  <si>
    <t>PEVERELL PARK SURGERY</t>
  </si>
  <si>
    <t>ST. LEVAN SURGERY</t>
  </si>
  <si>
    <t>WEMBURY SURGERY</t>
  </si>
  <si>
    <t>IMPERIAL SURGERY</t>
  </si>
  <si>
    <t>DEVONPORT HEALTH CENTRE</t>
  </si>
  <si>
    <t>SAMPFORD PEVERELL SURGERY</t>
  </si>
  <si>
    <t>OLD FARM SURGERY</t>
  </si>
  <si>
    <t>CHILLINGTON HEALTH CENTRE</t>
  </si>
  <si>
    <t>LISSON GROVE MEDICAL CTR.</t>
  </si>
  <si>
    <t>CATHERINE HOUSE SURGERY</t>
  </si>
  <si>
    <t>HILL BARTON SURGERY</t>
  </si>
  <si>
    <t>SOUTH MOLTON MEDICAL CENTRE</t>
  </si>
  <si>
    <t>HALDON HOUSE SURGERY</t>
  </si>
  <si>
    <t>WYNDHAM HOUSE SURGERY</t>
  </si>
  <si>
    <t>PEMBROKE MEDICAL GROUP</t>
  </si>
  <si>
    <t>HARTLAND SURGERY</t>
  </si>
  <si>
    <t>BRAMBLEHAIES SURGERY</t>
  </si>
  <si>
    <t>REDLANDS PRIMARY CARE</t>
  </si>
  <si>
    <t>CHANNEL VIEW MEDICAL GROUP</t>
  </si>
  <si>
    <t>CHELSTON HALL SURGERY</t>
  </si>
  <si>
    <t>WOODBURY SURGERY</t>
  </si>
  <si>
    <t>WHIPTON SURGERY</t>
  </si>
  <si>
    <t>BUDSHEAD MEDICAL PRACTICE</t>
  </si>
  <si>
    <t>WEST HOE SURGERY</t>
  </si>
  <si>
    <t>CHILCOTE PRACTICE</t>
  </si>
  <si>
    <t>WOODA SURGERY</t>
  </si>
  <si>
    <t>CASTLE GARDENS SURGERY</t>
  </si>
  <si>
    <t>CORNER PLACE SURGERY</t>
  </si>
  <si>
    <t>YELVERTON SURGERY</t>
  </si>
  <si>
    <t>ABBEY SURGERY</t>
  </si>
  <si>
    <t>BEACON MEDICAL GROUP</t>
  </si>
  <si>
    <t>ISCA MEDICAL PRACTICE</t>
  </si>
  <si>
    <t>CHERITON BISHOP SURGERY</t>
  </si>
  <si>
    <t>CAEN MEDICAL CENTRE</t>
  </si>
  <si>
    <t>COMBE COASTAL PRACTICE</t>
  </si>
  <si>
    <t>COLERIDGE MEDICAL CENTRE</t>
  </si>
  <si>
    <t>DARTMOUTH MEDICAL PRACTICE</t>
  </si>
  <si>
    <t>COLLEGE SURGERY PARTNERSHIP</t>
  </si>
  <si>
    <t>KNOWLE HOUSE SURGERY</t>
  </si>
  <si>
    <t>REDFERN HEALTH CENTRE</t>
  </si>
  <si>
    <t>OKEHAMPTON MEDICAL CENTRE</t>
  </si>
  <si>
    <t>MODBURY HEALTH CENTRE</t>
  </si>
  <si>
    <t>AMICUS HEALTH</t>
  </si>
  <si>
    <t>SOUTH LAWN MEDICAL PRACTICE</t>
  </si>
  <si>
    <t>BIDEFORD MEDICAL CENTRE</t>
  </si>
  <si>
    <t>CHAGFORD HEALTH CENTRE</t>
  </si>
  <si>
    <t>YEALM MEDICAL CENTRE</t>
  </si>
  <si>
    <t>IDE LANE SURGERY</t>
  </si>
  <si>
    <t>HEAVITREE PRACTICE</t>
  </si>
  <si>
    <t>WYCLIFFE SURGERY</t>
  </si>
  <si>
    <t>SOUTH BRENT HEALTH CENTRE</t>
  </si>
  <si>
    <t>BRANNAM MEDICAL CENTRE</t>
  </si>
  <si>
    <t>FRIARY HOUSE SURGERY</t>
  </si>
  <si>
    <t>STOKE SURGERY</t>
  </si>
  <si>
    <t>BUCKFASTLEIGH MEDICAL CENTRE</t>
  </si>
  <si>
    <t>RUBY COUNTRY MEDICAL GROUP</t>
  </si>
  <si>
    <t>SID VALLEY PRACTICE</t>
  </si>
  <si>
    <t>MOUNT PLEASANT HEALTH CENTRE</t>
  </si>
  <si>
    <t>NORTON BROOK MEDICAL CENTRE</t>
  </si>
  <si>
    <t>SOUTHERNHAY HOUSE SURGERY</t>
  </si>
  <si>
    <t>FREMINGTON MEDICAL CENTRE</t>
  </si>
  <si>
    <t>COMPASS HOUSE MEDICAL CENTRES</t>
  </si>
  <si>
    <t>TOWNSEND HOUSE MEDICAL CENTRE</t>
  </si>
  <si>
    <t>ROLLE MEDICAL PARTNERSHIP</t>
  </si>
  <si>
    <t>CASTLE PLACE PRACTICE</t>
  </si>
  <si>
    <t>CRICKETFIELD SURGERY</t>
  </si>
  <si>
    <t>NORTHAM SURGERY</t>
  </si>
  <si>
    <t>MORETONHAMPSTEAD HEALTH CENTRE</t>
  </si>
  <si>
    <t>ROBOROUGH SURGERY</t>
  </si>
  <si>
    <t>DEVON SQUARE SURGERY</t>
  </si>
  <si>
    <t>BOVEY TRACEY &amp; CHUDLEIGH PRACTICE</t>
  </si>
  <si>
    <t>BLACKDOWN PRACTICE</t>
  </si>
  <si>
    <t>LEATSIDE SURGERY</t>
  </si>
  <si>
    <t>ST LEONARDS PRACTICE</t>
  </si>
  <si>
    <t>WESTBANK PRACTICE</t>
  </si>
  <si>
    <t>PINHOE SURGERY</t>
  </si>
  <si>
    <t>SOUTHWAY SURGERY</t>
  </si>
  <si>
    <t>TAVYSIDE HEALTH CENTRE</t>
  </si>
  <si>
    <t>TOPSHAM SURGERY</t>
  </si>
  <si>
    <t>LITCHDON MEDICAL CENTRE</t>
  </si>
  <si>
    <t>ALBANY SURGERY</t>
  </si>
  <si>
    <t>KINGSKERSWELL &amp; IPPLEPEN MED PRACTICE</t>
  </si>
  <si>
    <t>NORTH ROAD WEST MED.CTR.</t>
  </si>
  <si>
    <t>SOUTHOVER MEDICAL PRACTICE</t>
  </si>
  <si>
    <t>ST NEOTS SURGERY</t>
  </si>
  <si>
    <t>CROFT HALL MEDICAL PRACTICE</t>
  </si>
  <si>
    <t>TORRINGTON HEALTH CENTRE</t>
  </si>
  <si>
    <t>WALLINGBROOK HEALTH CENTRE</t>
  </si>
  <si>
    <t>BARNFIELD HILL SURGERY</t>
  </si>
  <si>
    <t>MID DEVON MEDICAL PRACTICE</t>
  </si>
  <si>
    <t>DEAN CROSS SURGERY</t>
  </si>
  <si>
    <t>AXMINSTER MEDICAL PRACTICE</t>
  </si>
  <si>
    <t>ELM SURGERY</t>
  </si>
  <si>
    <t>BEAUMONT VILLA SURGERY</t>
  </si>
  <si>
    <t>ST THOMAS MEDICAL GROUP</t>
  </si>
  <si>
    <t>OAKSIDE SURGERY</t>
  </si>
  <si>
    <t>MAYFIELD MEDICAL CENTRE</t>
  </si>
  <si>
    <t>BRUNEL MEDICAL PRACTICE</t>
  </si>
  <si>
    <t>BRADWORTHY SURGERY</t>
  </si>
  <si>
    <t>BUDLEIGH SALTERTON MEDICAL PRACTICE</t>
  </si>
  <si>
    <t>ASHBURTON SURGERY</t>
  </si>
  <si>
    <t>PATHFIELDS MEDICAL GROUP</t>
  </si>
  <si>
    <t>SEATON &amp; COLYTON MEDICAL PRACTICE</t>
  </si>
  <si>
    <t>MAYFLOWER MEDICAL GROUP</t>
  </si>
  <si>
    <t>BARTON SURGERY</t>
  </si>
  <si>
    <t>KINGSTEIGNTON MEDICAL PRACTICE</t>
  </si>
  <si>
    <t>QUEEN'S MEDICAL CENTRE</t>
  </si>
  <si>
    <t>HONITON SURGERY</t>
  </si>
  <si>
    <t>WESTOVER SURGERY</t>
  </si>
  <si>
    <t>HARRIS MEMORIAL SURGERY</t>
  </si>
  <si>
    <t>SUNNYSIDE SURGERY</t>
  </si>
  <si>
    <t>PORT VIEW SURGERY</t>
  </si>
  <si>
    <t>CARNON DOWNS SURGERY</t>
  </si>
  <si>
    <t>BOTTREAUX SURGERY</t>
  </si>
  <si>
    <t>ST KEVERNE HEALTH CENTRE</t>
  </si>
  <si>
    <t>THE MULLION &amp; CONSTANTINE GROUP PRACTICE</t>
  </si>
  <si>
    <t>ST. AGNES SURGERY</t>
  </si>
  <si>
    <t>TRESCOBEAS SURGERY</t>
  </si>
  <si>
    <t>CLAYS PRACTICE</t>
  </si>
  <si>
    <t>ROSEDEAN SURGERY</t>
  </si>
  <si>
    <t>FALMOUTH HEALTH CENTRE</t>
  </si>
  <si>
    <t>ROSELAND SURGERIES</t>
  </si>
  <si>
    <t>MARAZION SURGERY</t>
  </si>
  <si>
    <t>SALTASH HEALTH CENTRE</t>
  </si>
  <si>
    <t>PROBUS SURGERY</t>
  </si>
  <si>
    <t>VEOR SURGERY</t>
  </si>
  <si>
    <t>QUAY LANE SURGERY</t>
  </si>
  <si>
    <t>LEATSIDE HEALTH CENTRE</t>
  </si>
  <si>
    <t>CARN TO COAST HEALTH CENTRES</t>
  </si>
  <si>
    <t>LOSTWITHIEL SURGERY</t>
  </si>
  <si>
    <t>ATLANTIC MEDICAL GROUP</t>
  </si>
  <si>
    <t>BODRIGGY HEALTH CENTRE</t>
  </si>
  <si>
    <t>FOWEY RIVER PRACTICE</t>
  </si>
  <si>
    <t>LAUNCESTON MEDICAL CENTRE</t>
  </si>
  <si>
    <t>NARROWCLIFF SURGERY</t>
  </si>
  <si>
    <t>THREE SPIRES MEDICAL PRACTICE</t>
  </si>
  <si>
    <t>MIDDLEWAY SURGERY</t>
  </si>
  <si>
    <t>MEVAGISSEY SURGERY</t>
  </si>
  <si>
    <t>PETROC GROUP PRACTICE</t>
  </si>
  <si>
    <t>OLD BRIDGE SURGERY</t>
  </si>
  <si>
    <t>HELSTON MEDICAL CENTRE</t>
  </si>
  <si>
    <t>ST MARY'S HEALTH CENTRE</t>
  </si>
  <si>
    <t>OAK TREE SURGERY</t>
  </si>
  <si>
    <t>CHACEWATER HEALTH CENTRE</t>
  </si>
  <si>
    <t>PERRANPORTH SURGERY</t>
  </si>
  <si>
    <t>TAMAR VALLEY HEALTH</t>
  </si>
  <si>
    <t>BRANNEL SURGERY</t>
  </si>
  <si>
    <t>STRATTON MEDICAL CENTRE</t>
  </si>
  <si>
    <t>MEDICAL CENTRE CAMELFORD (DR NASH)</t>
  </si>
  <si>
    <t>PENRYN SURGERY</t>
  </si>
  <si>
    <t>WADEBRIDGE &amp; CAMEL ESTUARY PRACTICE</t>
  </si>
  <si>
    <t>PORT ISAAC SURGERY</t>
  </si>
  <si>
    <t>LANDER MEDICAL PRACTICE</t>
  </si>
  <si>
    <t>HORIZON HEALTH CENTRE</t>
  </si>
  <si>
    <t>BRADLEY STOKE SURGERY</t>
  </si>
  <si>
    <t>RUSH HILL SURGERY</t>
  </si>
  <si>
    <t>THE CEDARS SURGERY</t>
  </si>
  <si>
    <t>EMERSONS GREEN MEDICAL CENTRE</t>
  </si>
  <si>
    <t>UNIVERSITY MEDICAL CENTRE</t>
  </si>
  <si>
    <t>HARBOURSIDE FAMILY PRACTICE</t>
  </si>
  <si>
    <t>STUDENT HEALTH SERVICE</t>
  </si>
  <si>
    <t>FALLODON WAY MEDICAL CENTRE</t>
  </si>
  <si>
    <t>CADBURY HEATH HEALTHCARE</t>
  </si>
  <si>
    <t>ALMONDSBURY SURGERY</t>
  </si>
  <si>
    <t>WELLS ROAD SURGERY</t>
  </si>
  <si>
    <t>ST. MARY'S SURGERY</t>
  </si>
  <si>
    <t>BIRCHWOOD MEDICAL PRACTICE</t>
  </si>
  <si>
    <t>STOKE GIFFORD MEDICAL CENTRE</t>
  </si>
  <si>
    <t>PILNING SURGERY</t>
  </si>
  <si>
    <t>STREAMSIDE SURGERY</t>
  </si>
  <si>
    <t>ST MARY STREET SURGERY</t>
  </si>
  <si>
    <t>GREENWAY COMMUNITY PRACTICE</t>
  </si>
  <si>
    <t>WHITELADIES MEDICAL GROUP</t>
  </si>
  <si>
    <t>THE FAMILY PRACTICE</t>
  </si>
  <si>
    <t>LAWRENCE HILL HEALTH CENTRE</t>
  </si>
  <si>
    <t>BEECHWOOD MEDICAL PRACTICE</t>
  </si>
  <si>
    <t>MENDIP VALE MEDICAL PRACTICE</t>
  </si>
  <si>
    <t>HEYWOOD FAMILY PRACTICE</t>
  </si>
  <si>
    <t>PRIORY SURGERY</t>
  </si>
  <si>
    <t>HARTWOOD HEALTHCARE</t>
  </si>
  <si>
    <t>BEDMINSTER FAMILY PRACTICE</t>
  </si>
  <si>
    <t>PEMBROKE ROAD SURGERY</t>
  </si>
  <si>
    <t>HANHAM HEALTH</t>
  </si>
  <si>
    <t>GLOUCESTER ROAD MEDICAL CENTRE</t>
  </si>
  <si>
    <t>SEA MILLS SURGERY</t>
  </si>
  <si>
    <t>THE OLD SCHOOL SURGERY</t>
  </si>
  <si>
    <t>WEST VIEW SURGERY</t>
  </si>
  <si>
    <t>CHEW MEDICAL PRACTICE</t>
  </si>
  <si>
    <t>FAIRFIELD PARK HEALTH CENTRE</t>
  </si>
  <si>
    <t>ST. MICHAEL'S SURGERY</t>
  </si>
  <si>
    <t>THE PULTENEY PRACTICE</t>
  </si>
  <si>
    <t>SOUTHMEAD &amp; HENBURY FAMILY PRACTICE</t>
  </si>
  <si>
    <t>STAFFORD MEDICAL GROUP</t>
  </si>
  <si>
    <t>COMBE DOWN SURGERY</t>
  </si>
  <si>
    <t>TEMPLE HOUSE PRACTICE</t>
  </si>
  <si>
    <t>KINGSWOOD HEALTH CENTRE</t>
  </si>
  <si>
    <t>FIRECLAY HEALTH</t>
  </si>
  <si>
    <t>THE WELLSPRING SURGERY</t>
  </si>
  <si>
    <t>ELM HAYES SURGERY</t>
  </si>
  <si>
    <t>THE MILTON SURGERY</t>
  </si>
  <si>
    <t>ORCHARD MEDICAL CENTRE</t>
  </si>
  <si>
    <t>GRANGE ROAD SURGERY</t>
  </si>
  <si>
    <t>THE LENNARD SURGERY</t>
  </si>
  <si>
    <t>168 MEDICAL GROUP</t>
  </si>
  <si>
    <t>CLOSE FARM SURGERY</t>
  </si>
  <si>
    <t>WEST WALK SURGERY</t>
  </si>
  <si>
    <t>LEAP VALLEY MEDICAL CENTRE</t>
  </si>
  <si>
    <t>TUDOR LODGE SURGERY</t>
  </si>
  <si>
    <t>KENNEDY WAY SURGERY</t>
  </si>
  <si>
    <t>HILLVIEW FAMILY PRACTICE</t>
  </si>
  <si>
    <t>CLEVEDON MEDICAL CENTRE</t>
  </si>
  <si>
    <t>HEART OF BATH</t>
  </si>
  <si>
    <t>AIR BALLOON SURGERY</t>
  </si>
  <si>
    <t>PIONEER MEDICAL GROUP</t>
  </si>
  <si>
    <t>TYNTESFIELD MEDICAL GROUP</t>
  </si>
  <si>
    <t>NIGHTINGALE VALLEY PRACTICE</t>
  </si>
  <si>
    <t>THE ARMADA FAMILY PRACTICE</t>
  </si>
  <si>
    <t>HARPTREE SURGERY</t>
  </si>
  <si>
    <t>THREE SHIRES MEDICAL PRACTICE</t>
  </si>
  <si>
    <t>BATHEASTON MEDICAL CENTRE</t>
  </si>
  <si>
    <t>THE DOWNEND HEALTH GROUP</t>
  </si>
  <si>
    <t>COURTSIDE SURGERY</t>
  </si>
  <si>
    <t>EAST TREES HEALTH CENTRE</t>
  </si>
  <si>
    <t>HORFIELD HC</t>
  </si>
  <si>
    <t>WINSCOMBE SURGERY</t>
  </si>
  <si>
    <t>WIDCOMBE SURGERY</t>
  </si>
  <si>
    <t>CONCORD MEDICAL CENTRE</t>
  </si>
  <si>
    <t>WESTBURY ON TRYM PRIMARY CARE CENTRE</t>
  </si>
  <si>
    <t>GRAHAM ROAD SURGERY</t>
  </si>
  <si>
    <t>CHARLOTTE KEEL MEDICAL PRACTICE</t>
  </si>
  <si>
    <t>FROME VALLEY MEDICAL CENTRE</t>
  </si>
  <si>
    <t>FISHPONDS FAMILY PRACTICE</t>
  </si>
  <si>
    <t>MONTPELIER HEALTH CENTRE</t>
  </si>
  <si>
    <t>HOPE HOUSE SURGERY</t>
  </si>
  <si>
    <t>STOCKWOOD MEDICAL CENTRE</t>
  </si>
  <si>
    <t>SHIREHAMPTON GROUP PRACTICE</t>
  </si>
  <si>
    <t>BRIDGE VIEW MEDICAL</t>
  </si>
  <si>
    <t>PORTISHEAD MEDICAL GROUP</t>
  </si>
  <si>
    <t>OAK TREE HEALTH CENTRE</t>
  </si>
  <si>
    <t>COGGES SURGERY</t>
  </si>
  <si>
    <t>ALCHESTER MEDICAL GROUP</t>
  </si>
  <si>
    <t>THE CHARLBURY MEDICAL CENTRE</t>
  </si>
  <si>
    <t>THE KEY MEDICAL PRACTICE</t>
  </si>
  <si>
    <t>LONG FURLONG MEDICAL CENTRE</t>
  </si>
  <si>
    <t>JERICHO HEALTH CENTRE</t>
  </si>
  <si>
    <t>BROADSHIRES HEALTH CENTRE</t>
  </si>
  <si>
    <t>NUFFIELD HEALTH CENTRE</t>
  </si>
  <si>
    <t>GORING &amp; WOODCOTE MEDICAL PRACTICE</t>
  </si>
  <si>
    <t>LUTHER STREET MEDICAL PRACTICE</t>
  </si>
  <si>
    <t>SIBFORD SURGERY</t>
  </si>
  <si>
    <t>COWLEY ROAD MEDICAL PRACTICE</t>
  </si>
  <si>
    <t>ST. CLEMENT'S SURGERY</t>
  </si>
  <si>
    <t>HIGHTOWN SURGERY</t>
  </si>
  <si>
    <t>BLOXHAM SURGERY</t>
  </si>
  <si>
    <t>CROPREDY SURGERY</t>
  </si>
  <si>
    <t>DEDDINGTON HEALTH CENTRE</t>
  </si>
  <si>
    <t>THE ABINGDON SURGERY</t>
  </si>
  <si>
    <t>BICESTER HEALTH CENTRE</t>
  </si>
  <si>
    <t>WHITE HORSE MEDICAL PRACTICE</t>
  </si>
  <si>
    <t>THE RYCOTE PRACTICE</t>
  </si>
  <si>
    <t>HOLLOW WAY MEDICAL CENTRE</t>
  </si>
  <si>
    <t>BURFORD SURGERY</t>
  </si>
  <si>
    <t>WYCHWOOD SURGERY</t>
  </si>
  <si>
    <t>GOSFORD HILL MEDICAL CENTRE</t>
  </si>
  <si>
    <t>MANOR SURGERY</t>
  </si>
  <si>
    <t>WOODLANDS MEDICAL CENTRE</t>
  </si>
  <si>
    <t>WOODSTOCK SURGERY</t>
  </si>
  <si>
    <t>MARCHAM RD FAMILY HEALTH CENTRE</t>
  </si>
  <si>
    <t>MONTGOMERY HOUSE SURGERY</t>
  </si>
  <si>
    <t>WALLINGFORD MEDICAL PRACTICE</t>
  </si>
  <si>
    <t>MILL STREAM SURGERY</t>
  </si>
  <si>
    <t>THE BELL SURGERY</t>
  </si>
  <si>
    <t>CLIFTON HAMPDEN SURGERY</t>
  </si>
  <si>
    <t>BARTLEMAS SURGERY</t>
  </si>
  <si>
    <t>THE LEYS HEALTH CENTRE</t>
  </si>
  <si>
    <t>CHIPPING NORTON HEALTH CENTRE</t>
  </si>
  <si>
    <t>BANBURY CROSS HEALTH CENTRE</t>
  </si>
  <si>
    <t>MALTHOUSE SURGERY</t>
  </si>
  <si>
    <t>OBSERVATORY MEDICAL PRACTICE</t>
  </si>
  <si>
    <t>BOTLEY MEDICAL CENTRE</t>
  </si>
  <si>
    <t>WINDRUSH SURGERY</t>
  </si>
  <si>
    <t>BERINSFIELD HEALTH CENTRE</t>
  </si>
  <si>
    <t>BANBURY ROAD MEDICAL CENTRE</t>
  </si>
  <si>
    <t>SONNING COMMON HEALTH CTR</t>
  </si>
  <si>
    <t>NEWBURY STREET PRACTICE</t>
  </si>
  <si>
    <t>WINDRUSH MEDICAL PRACTICE</t>
  </si>
  <si>
    <t>NETTLEBED SURGERY</t>
  </si>
  <si>
    <t>MORLAND HOUSE SURGERY</t>
  </si>
  <si>
    <t>ELM TREE SURGERY</t>
  </si>
  <si>
    <t>SUMMERTOWN HEALTH CENTRE</t>
  </si>
  <si>
    <t>BAMPTON SURGERY</t>
  </si>
  <si>
    <t>HEDENA HEALTH</t>
  </si>
  <si>
    <t>CHALGROVE &amp; WATLINGTON SURGERIES</t>
  </si>
  <si>
    <t>TEMPLE COWLEY HEALTH CENTRE</t>
  </si>
  <si>
    <t>EYNSHAM MEDICAL GROUP</t>
  </si>
  <si>
    <t>DONNINGTON MEDICAL PARTNERSHIP</t>
  </si>
  <si>
    <t>ISLIP SURGERY</t>
  </si>
  <si>
    <t>DIDCOT HEALTH CENTRE PRACTICE</t>
  </si>
  <si>
    <t>THE HART SURGERY</t>
  </si>
  <si>
    <t>GREAT OAKLEY MEDICAL CENTRE</t>
  </si>
  <si>
    <t>MAPLE ACCESS PARTNERSHIP LLP</t>
  </si>
  <si>
    <t>THE BROOK HEALTH CENTRE</t>
  </si>
  <si>
    <t>DR ABBAS</t>
  </si>
  <si>
    <t>DANES CAMP MEDICAL CENTRE</t>
  </si>
  <si>
    <t>EARLS BARTON MEDICAL CENTRE</t>
  </si>
  <si>
    <t>SUMMERLEE MEDICAL CENTRE</t>
  </si>
  <si>
    <t>HIGHAM FERRERS SURGERY</t>
  </si>
  <si>
    <t>GREENVIEW SURGERY</t>
  </si>
  <si>
    <t>BUGBROOKE MEDICAL PRACTICE</t>
  </si>
  <si>
    <t>MARSHALLS ROAD SURGERY</t>
  </si>
  <si>
    <t>DENTON VILLAGE SURGERY</t>
  </si>
  <si>
    <t>GREENS NORTON &amp; WEEDON MEDICAL PRACTICE</t>
  </si>
  <si>
    <t>NENE VALLEY SURGERY</t>
  </si>
  <si>
    <t>THE SAXON SPIRES PRACTICE</t>
  </si>
  <si>
    <t>COUNTY SURGERY</t>
  </si>
  <si>
    <t>WOOTTON MEDICAL CENTRE</t>
  </si>
  <si>
    <t>CRICK MEDICAL PRACTICE</t>
  </si>
  <si>
    <t>THE PARKS MEDICAL PRACTICE</t>
  </si>
  <si>
    <t>WEAVERS MEDICAL</t>
  </si>
  <si>
    <t>THE CRESCENT MEDICAL CTR.</t>
  </si>
  <si>
    <t>BRACKLEY MEDICAL CENTRE</t>
  </si>
  <si>
    <t>PARKLANDS MEDICAL CENTRE</t>
  </si>
  <si>
    <t>ABINGTON MEDICAL CENTRE</t>
  </si>
  <si>
    <t>PARK AVE MED CNT &amp; KINGS HEATH PRACTICE</t>
  </si>
  <si>
    <t>ST LUKES PRIMARY CARE CENTRE</t>
  </si>
  <si>
    <t>WOODVIEW MEDICAL CENTRE</t>
  </si>
  <si>
    <t>DRYLAND MEDICAL CENTRE</t>
  </si>
  <si>
    <t>DR SPENCER &amp; PARTNERS</t>
  </si>
  <si>
    <t>KINGSTHORPE MEDICAL CTR.</t>
  </si>
  <si>
    <t>ABBEY HOUSE MEDICAL PRACTICE</t>
  </si>
  <si>
    <t>BYFIELD MEDICAL CENTRE</t>
  </si>
  <si>
    <t>THE COTTONS MEDICAL CENTRE</t>
  </si>
  <si>
    <t>ABINGTON PARK SURGERY</t>
  </si>
  <si>
    <t>SPINNEY BROOK MEDICAL CENTRE</t>
  </si>
  <si>
    <t>LANGHAM PLACE SURGERY</t>
  </si>
  <si>
    <t>ALBANY HOUSE MEDICAL CENTRE</t>
  </si>
  <si>
    <t>THE MOUNTS MEDICAL CENTRE</t>
  </si>
  <si>
    <t>RUSHDEN MEDICAL CENTRE</t>
  </si>
  <si>
    <t>OUNDLE</t>
  </si>
  <si>
    <t>TOWCESTER MEDICAL CENTRE</t>
  </si>
  <si>
    <t>ROTHWELL MEDICAL CENTRE</t>
  </si>
  <si>
    <t>RILLWOOD MEDICAL CENTRE</t>
  </si>
  <si>
    <t>THE LONG BUCKBY PRACTICE</t>
  </si>
  <si>
    <t>WANSFORD</t>
  </si>
  <si>
    <t>DANETRE MEDICAL PRACTICE</t>
  </si>
  <si>
    <t>LEICESTER TCE HEALTHCARE CTR</t>
  </si>
  <si>
    <t>ESKDAILL MEDICAL</t>
  </si>
  <si>
    <t>KING EDWARD ROAD SURGERY</t>
  </si>
  <si>
    <t>THE REDWELL MEDICAL CENTRE</t>
  </si>
  <si>
    <t>ELEANOR CROSS HEALTHCARE</t>
  </si>
  <si>
    <t>MOULTON SURGERY</t>
  </si>
  <si>
    <t>THE PINES SURGERY</t>
  </si>
  <si>
    <t>HARBOROUGH FIELD SURGERY</t>
  </si>
  <si>
    <t>HEADLANDS SURGERY</t>
  </si>
  <si>
    <t>QUEENSVIEW MEDICAL CENTRE</t>
  </si>
  <si>
    <t>LAKESIDE HEALTHCARE</t>
  </si>
  <si>
    <t>WESTCROFT HEALTH CENTRE</t>
  </si>
  <si>
    <t>MILTON KEYNES VILLAGE SURG</t>
  </si>
  <si>
    <t>LITTLE CHALFONT SURGERY</t>
  </si>
  <si>
    <t>PROSPECT HOUSE SURGERY</t>
  </si>
  <si>
    <t>THE STONEDEAN PRACTICE</t>
  </si>
  <si>
    <t>WALNUT TREE HEALTH CENTRE</t>
  </si>
  <si>
    <t>THE GROVE SURGERY</t>
  </si>
  <si>
    <t>CRESSEX HEALTH CENTRE</t>
  </si>
  <si>
    <t>EDLESBOROUGH SURGERY</t>
  </si>
  <si>
    <t>THE ALLAN PRACTICE</t>
  </si>
  <si>
    <t>WESTONGROVE PARTNERSHIP</t>
  </si>
  <si>
    <t>3W HEALTH</t>
  </si>
  <si>
    <t>WADDESDON SURGERY</t>
  </si>
  <si>
    <t>BOURNE END &amp; WOOBURN GREEN MEDICAL CTR</t>
  </si>
  <si>
    <t>CENTRAL MILTON KEYNES MEDICAL CENTRE</t>
  </si>
  <si>
    <t>FISHERMEAD MEDICAL CENTRE</t>
  </si>
  <si>
    <t>WESTFIELD ROAD SURGERY</t>
  </si>
  <si>
    <t>GLADSTONE ROAD SURGERY</t>
  </si>
  <si>
    <t>COBBS GARDEN SURGERY</t>
  </si>
  <si>
    <t>DENHAM MEDICAL CENTRE</t>
  </si>
  <si>
    <t>ASHFIELD MEDICAL CENTRE</t>
  </si>
  <si>
    <t>THE MISBOURNE SURGERY</t>
  </si>
  <si>
    <t>HUGHENDEN VALLEY SURGERY</t>
  </si>
  <si>
    <t>STOKENCHURCH MEDICAL CTRE</t>
  </si>
  <si>
    <t>UNITY HEALTH</t>
  </si>
  <si>
    <t>THE SIMPSON CENTRE</t>
  </si>
  <si>
    <t>SOUTHMEAD SURGERY</t>
  </si>
  <si>
    <t>CARRINGTON HOUSE SURGERY</t>
  </si>
  <si>
    <t>WHITEHILL SURGERY</t>
  </si>
  <si>
    <t>BEDFORD STREET SURGERY</t>
  </si>
  <si>
    <t>POPLAR GROVE PRACTICE</t>
  </si>
  <si>
    <t>WATER MEADOW SURGERY</t>
  </si>
  <si>
    <t>THE JOHN HAMPDEN SURGERY</t>
  </si>
  <si>
    <t>BURNHAM HEALTH CENTRE</t>
  </si>
  <si>
    <t>OAKRIDGE PARK MEDICAL CENTRE</t>
  </si>
  <si>
    <t>THREEWAYS SURGERY</t>
  </si>
  <si>
    <t>WYE VALLEY SURGERY</t>
  </si>
  <si>
    <t>CHERRYMEAD SURGERY</t>
  </si>
  <si>
    <t>HADDENHAM MEDICAL CENTRE</t>
  </si>
  <si>
    <t>PURBECK HEALTH CENTRE</t>
  </si>
  <si>
    <t>WHADDON HEALTHCARE</t>
  </si>
  <si>
    <t>SOVEREIGN MEDICAL CENTRE</t>
  </si>
  <si>
    <t>KINGSWOOD SURGERY</t>
  </si>
  <si>
    <t>THE CROSS KEYS PRACTICE</t>
  </si>
  <si>
    <t>CHILTERN HOUSE MED CENTRE</t>
  </si>
  <si>
    <t>THE MANDEVILLE PRACTICE</t>
  </si>
  <si>
    <t>DESBOROUGH SURGERY</t>
  </si>
  <si>
    <t>NEWPORT PAGNELL MED.CTR.</t>
  </si>
  <si>
    <t>PARKSIDE MEDICAL CENTRE</t>
  </si>
  <si>
    <t>OAKFIELD SURGERY</t>
  </si>
  <si>
    <t>THE RED HOUSE SURGERY</t>
  </si>
  <si>
    <t>MILLBARN MEDICAL CENTRE</t>
  </si>
  <si>
    <t>TOWER HOUSE SURGERY</t>
  </si>
  <si>
    <t>THE HALL PRACTICE</t>
  </si>
  <si>
    <t>THE SWAN PRACTICE</t>
  </si>
  <si>
    <t>AMERSHAM HEALTH CENTRE</t>
  </si>
  <si>
    <t>WOLVERTON HEALTH CENTRE</t>
  </si>
  <si>
    <t>RECTORY MEADOW SURGERY</t>
  </si>
  <si>
    <t>EVERGREEN PRACTICE</t>
  </si>
  <si>
    <t>CROWN WOOD MEDICAL CENTRE</t>
  </si>
  <si>
    <t>ASCOT MEDICAL CENTRE</t>
  </si>
  <si>
    <t>MELROSE SURGERY</t>
  </si>
  <si>
    <t>240 WEXHAM ROAD</t>
  </si>
  <si>
    <t>TILEHURST VILLAGE SURGERY</t>
  </si>
  <si>
    <t>RUSSELL STREET SURGERY</t>
  </si>
  <si>
    <t>SOUTH READING &amp; SHINFIELD GROUP MED PRAC</t>
  </si>
  <si>
    <t>SOUTH MEADOW SURGERY</t>
  </si>
  <si>
    <t>KUMAR MEDICAL CENTRE</t>
  </si>
  <si>
    <t>DR NABI</t>
  </si>
  <si>
    <t>CORDWALLIS ROAD SURGERY</t>
  </si>
  <si>
    <t>UNIVERSITY MEDICAL GROUP</t>
  </si>
  <si>
    <t>CHAPEL ROW SURGERY</t>
  </si>
  <si>
    <t>BURDWOOD SURGERY</t>
  </si>
  <si>
    <t>PEMBROKE SURGERY</t>
  </si>
  <si>
    <t>REDWOOD HOUSE SURGERY</t>
  </si>
  <si>
    <t>GREAT HOLLANDS PRACTICE</t>
  </si>
  <si>
    <t>WOOSEHILL PRACTICE</t>
  </si>
  <si>
    <t>EASTHAMPSTEAD SURGERY</t>
  </si>
  <si>
    <t>MANOR PARK MEDICAL CENTRE</t>
  </si>
  <si>
    <t>SHREEJI MEDICAL CENTRE</t>
  </si>
  <si>
    <t>ROSEMEAD SURGERY</t>
  </si>
  <si>
    <t>BHARANI MEDICAL CENTRE</t>
  </si>
  <si>
    <t>NEW WOKINGHAM ROAD SURGERY</t>
  </si>
  <si>
    <t>GROVELANDS MEDICAL CENTRE</t>
  </si>
  <si>
    <t>THEALE MEDICAL CENTRE</t>
  </si>
  <si>
    <t>GREEN MEADOWS SURGERY</t>
  </si>
  <si>
    <t>FARNHAM ROAD PRACTICE</t>
  </si>
  <si>
    <t>CLARENCE MEDICAL CENTRE</t>
  </si>
  <si>
    <t>THATCHAM HEALTH CENTRE</t>
  </si>
  <si>
    <t>TWYFORD SURGERY</t>
  </si>
  <si>
    <t>LODDON VALE PRACTICE</t>
  </si>
  <si>
    <t>SHEET STREET SURGERY</t>
  </si>
  <si>
    <t>THE SYMONS MEDICAL CENTRE</t>
  </si>
  <si>
    <t>STRAWBERRY HILL MEDICAL CENTRE</t>
  </si>
  <si>
    <t>WESTERN ELMS &amp; CIRCUIT LANE SURGERIES</t>
  </si>
  <si>
    <t>BINFIELD SURGERY</t>
  </si>
  <si>
    <t>HUNGERFORD SURGERY</t>
  </si>
  <si>
    <t>WESTWOOD ROAD SURGERY</t>
  </si>
  <si>
    <t>WARGRAVE PRACTICE</t>
  </si>
  <si>
    <t>LAMBOURN SURGERY</t>
  </si>
  <si>
    <t>WOODLEY PRACTICE</t>
  </si>
  <si>
    <t>THE DOWNLAND PRACTICE</t>
  </si>
  <si>
    <t>LONG BARN LANE SURGERY</t>
  </si>
  <si>
    <t>LEE HOUSE SURGERY</t>
  </si>
  <si>
    <t>PARKSIDE PRACTICE</t>
  </si>
  <si>
    <t>HERSCHEL MEDICAL CENTRE</t>
  </si>
  <si>
    <t>COOKHAM MEDICAL CENTRE</t>
  </si>
  <si>
    <t>EMMER GREEN SURGERY</t>
  </si>
  <si>
    <t>MILMAN &amp; KENNET SURGERY</t>
  </si>
  <si>
    <t>CROSBY HOUSE SURGERY</t>
  </si>
  <si>
    <t>RINGMEAD MEDICAL PRACTICE</t>
  </si>
  <si>
    <t>MAGNOLIA HOUSE SURGERY</t>
  </si>
  <si>
    <t>MORTIMER SURGERY</t>
  </si>
  <si>
    <t>CHATHAM STREET SURGERY</t>
  </si>
  <si>
    <t>FINCHAMPSTEAD PRACTICE</t>
  </si>
  <si>
    <t>LANGLEY HEALTH CENTRE</t>
  </si>
  <si>
    <t>WOKINGHAM MEDICAL CENTRE</t>
  </si>
  <si>
    <t>DATCHET HEALTH CENTRE</t>
  </si>
  <si>
    <t>CLAREMONT HOLYPORT SURGERY</t>
  </si>
  <si>
    <t>ROSS ROAD MEDICAL CENTRE</t>
  </si>
  <si>
    <t>LINDEN MEDICAL CENTRE</t>
  </si>
  <si>
    <t>FALKLAND SURGERY</t>
  </si>
  <si>
    <t>WOODLANDS PARK SURGERY</t>
  </si>
  <si>
    <t>BALMORE PARK SURGERY</t>
  </si>
  <si>
    <t>THE BOAT HOUSE SURGERY</t>
  </si>
  <si>
    <t>KINGS CORNER SURGERY</t>
  </si>
  <si>
    <t>LONDON STREET SURGERY</t>
  </si>
  <si>
    <t>WEXHAM ROAD SURGERY</t>
  </si>
  <si>
    <t>SWALLOWFIELD MEDICAL PRACTICE</t>
  </si>
  <si>
    <t>EASTFIELD HOUSE SURGERY</t>
  </si>
  <si>
    <t>THE WATERFIELD PRACTICE</t>
  </si>
  <si>
    <t>WIGHT PRIMARY PARTNERSHIPS LTD</t>
  </si>
  <si>
    <t>SOUTH WIGHT MEDICAL PRACTICE</t>
  </si>
  <si>
    <t>COWES MEDICAL CENTRE</t>
  </si>
  <si>
    <t>THE BAY MEDICAL PRACTICE</t>
  </si>
  <si>
    <t>NEWPORT HEALTH CENTRE</t>
  </si>
  <si>
    <t>ARGYLL HOUSE</t>
  </si>
  <si>
    <t>ST. HELENS MEDICAL CENTRE</t>
  </si>
  <si>
    <t>ESPLANADE SURGERY</t>
  </si>
  <si>
    <t>EAST COWES MEDICAL CENTRE</t>
  </si>
  <si>
    <t>VENTNOR MEDICAL PRACTICE</t>
  </si>
  <si>
    <t>PARK LANE PRACTICE</t>
  </si>
  <si>
    <t>PHOENIX SURGERY</t>
  </si>
  <si>
    <t>VICTORIA CROSS SURGERY</t>
  </si>
  <si>
    <t>HINDON SURGERY</t>
  </si>
  <si>
    <t>SILTON SURGERY</t>
  </si>
  <si>
    <t>LODGE SURGERY</t>
  </si>
  <si>
    <t>COURTYARD SURGERY</t>
  </si>
  <si>
    <t>OLD SCHOOL HOUSE SURGERY</t>
  </si>
  <si>
    <t>CRICKLADE SURGERY</t>
  </si>
  <si>
    <t>JUBILEE FIELD SURGERY</t>
  </si>
  <si>
    <t>BURBAGE SURGERY</t>
  </si>
  <si>
    <t>RIDGE GREEN MEDICAL PRACTICE</t>
  </si>
  <si>
    <t>MERE SURGERY</t>
  </si>
  <si>
    <t>THE LAWN MEDICAL CENTRE</t>
  </si>
  <si>
    <t>TISBURY SURGERY</t>
  </si>
  <si>
    <t>NORTH SWINDON PRACTICE</t>
  </si>
  <si>
    <t>MARKET LAVINGTON SURGERY</t>
  </si>
  <si>
    <t>ST. JAMES SURGERY</t>
  </si>
  <si>
    <t>PATFORD HOUSE PARTNERSHIP</t>
  </si>
  <si>
    <t>SOUTHBROOM SURGERY</t>
  </si>
  <si>
    <t>ST MELOR HOUSE SURGERY</t>
  </si>
  <si>
    <t>ELDENE SURGERY</t>
  </si>
  <si>
    <t>RAMSBURY SURGERY</t>
  </si>
  <si>
    <t>DOWNTON SURGERY</t>
  </si>
  <si>
    <t>ROWDEN SURGERY</t>
  </si>
  <si>
    <t>MALMESBURY MEDICAL PARTNERSHIP</t>
  </si>
  <si>
    <t>WESTBURY GROUP PRACTICE</t>
  </si>
  <si>
    <t>NORTHLANDS SURGERY</t>
  </si>
  <si>
    <t>KENNET AND AVON MEDICAL PARTNERSHIP</t>
  </si>
  <si>
    <t>ASHINGTON HOUSE SURGERY</t>
  </si>
  <si>
    <t>ABBEY MEADS MEDICAL PRACT</t>
  </si>
  <si>
    <t>LANSDOWNE SURGERY</t>
  </si>
  <si>
    <t>WHALEBRIDGE PRACTICE</t>
  </si>
  <si>
    <t>BRADFORD-ON-AVON AND MELKSHAM HEALTH</t>
  </si>
  <si>
    <t>TINKERS LANE SURGERY</t>
  </si>
  <si>
    <t>HAWTHORN MEDICAL CENTRE</t>
  </si>
  <si>
    <t>THREE CHEQUERS MEDICAL PRACTICE</t>
  </si>
  <si>
    <t>PRIORY ROAD MEDICAL CENTRE</t>
  </si>
  <si>
    <t>AVON VALLEY PRACTICE</t>
  </si>
  <si>
    <t>OLD TOWN SURGERY</t>
  </si>
  <si>
    <t>SALISBURY MEDICAL PRACTICE</t>
  </si>
  <si>
    <t>THE ORCHARD PARTNERSHIP</t>
  </si>
  <si>
    <t>AVENUE SURGERY</t>
  </si>
  <si>
    <t>TROWBRIDGE HEALTH CENTRE</t>
  </si>
  <si>
    <t>CASTLE PRACTICE</t>
  </si>
  <si>
    <t>BOX SURGERY</t>
  </si>
  <si>
    <t>GIFFORDS PRIMARY CARE CTR</t>
  </si>
  <si>
    <t>PORCH SURGERY</t>
  </si>
  <si>
    <t>RIDGEWAY VIEW FAMILY PRACTICE</t>
  </si>
  <si>
    <t>LOVEMEAD GROUP PRACTICE</t>
  </si>
  <si>
    <t>HATHAWAY SURGERY</t>
  </si>
  <si>
    <t>PURTON SURGERY</t>
  </si>
  <si>
    <t>BARCROFT MEDICAL CENTRE</t>
  </si>
  <si>
    <t>WHITEPARISH SURGERY</t>
  </si>
  <si>
    <t>HARCOURT MEDICAL CENTRE</t>
  </si>
  <si>
    <t>WESTROP MEDICAL PRACTICE</t>
  </si>
  <si>
    <t>MERCHISTON SURGERY</t>
  </si>
  <si>
    <t>ROWNER HEALTH CENTRE</t>
  </si>
  <si>
    <t>HORNDEAN SURGERY</t>
  </si>
  <si>
    <t>WATERSHIP DOWN HEALTH</t>
  </si>
  <si>
    <t>NORTH CAMP SURGERY</t>
  </si>
  <si>
    <t>CRONDALL NEW SURGERY</t>
  </si>
  <si>
    <t>BOUNDARIES SURGERY</t>
  </si>
  <si>
    <t>LIVING WELL PARTNERSHIP</t>
  </si>
  <si>
    <t>WALNUT TREE SURGERY</t>
  </si>
  <si>
    <t>CHINEHAM MEDICAL PRACTICE</t>
  </si>
  <si>
    <t>HOMELESS HEALTHCARE TEAM</t>
  </si>
  <si>
    <t>BROOK LANE SURGERY</t>
  </si>
  <si>
    <t>SOLENT VIEW MEDICAL PRACTICE</t>
  </si>
  <si>
    <t>WHITCHURCH SURGERY</t>
  </si>
  <si>
    <t>BROOK HOUSE SURGERY</t>
  </si>
  <si>
    <t>ST. PETERS SURGERY</t>
  </si>
  <si>
    <t>HILL LANE SURGERY</t>
  </si>
  <si>
    <t>THE GRANGE SURGERY</t>
  </si>
  <si>
    <t>THE WELLINGTON PRACTICE</t>
  </si>
  <si>
    <t>EAST SHORE PARTNERSHIP</t>
  </si>
  <si>
    <t>PINEHILL SURGERY</t>
  </si>
  <si>
    <t>PRINCES GARDENS SURGERY</t>
  </si>
  <si>
    <t>LOCKSWOOD SURGERY</t>
  </si>
  <si>
    <t>BOYATT WOOD SURGERY</t>
  </si>
  <si>
    <t>OAKS HEALTHCARE</t>
  </si>
  <si>
    <t>WESTLANDS MEDICAL CENTRE</t>
  </si>
  <si>
    <t>WILSON PRACTICE</t>
  </si>
  <si>
    <t>WATERFRONT AND SOLENT SURGERY</t>
  </si>
  <si>
    <t>PORTSDOWN GROUP PRACTICE</t>
  </si>
  <si>
    <t>BRIDGEMARY MEDICAL CENTRE</t>
  </si>
  <si>
    <t>TWIN OAKS MEDICAL CENTRE</t>
  </si>
  <si>
    <t>THE CLANFIELD PRACTICE</t>
  </si>
  <si>
    <t>LYNDHURST SURGERY</t>
  </si>
  <si>
    <t>ABBEYWELL SURGERY</t>
  </si>
  <si>
    <t>CROWN HEIGHTS MEDICAL CENTRE</t>
  </si>
  <si>
    <t>PARK SURGERY</t>
  </si>
  <si>
    <t>THE BORDER PRACTICE</t>
  </si>
  <si>
    <t>WISTARIA &amp; MILFORD SURGERIES</t>
  </si>
  <si>
    <t>WHITEWATER HEALTH</t>
  </si>
  <si>
    <t>CHAWTON PARK SURGERY</t>
  </si>
  <si>
    <t>VINE MEDICAL GROUP</t>
  </si>
  <si>
    <t>TESTVALE SURGERY</t>
  </si>
  <si>
    <t>FORDINGBRIDGE SURGERY</t>
  </si>
  <si>
    <t>FRIARSGATE PRACTICE</t>
  </si>
  <si>
    <t>NEW FOREST MEDICAL GROUP</t>
  </si>
  <si>
    <t>OLD FIRE STATION SURGERY</t>
  </si>
  <si>
    <t>RAYMOND ROAD SURGERY</t>
  </si>
  <si>
    <t>JENNER HOUSE SURGERY</t>
  </si>
  <si>
    <t>ALRESFORD SURGERY</t>
  </si>
  <si>
    <t>ALMA ROAD SURGERY</t>
  </si>
  <si>
    <t>NORTH BADDESLEY SURGERY</t>
  </si>
  <si>
    <t>ALEXANDER HOUSE SURGERY</t>
  </si>
  <si>
    <t>DENMEAD HEALTH CENTRE</t>
  </si>
  <si>
    <t>ATHERLEY HOUSE SURGERY</t>
  </si>
  <si>
    <t>NEW HORIZONS MEDICAL PARTNERSHIP</t>
  </si>
  <si>
    <t>GRATTON SURGERY</t>
  </si>
  <si>
    <t>STUBBINGTON MEDICAL PRACTICE</t>
  </si>
  <si>
    <t>THE DRAYTON SURGERY</t>
  </si>
  <si>
    <t>THE PEARTREE PRACTICE</t>
  </si>
  <si>
    <t>RICHMOND SURGERY</t>
  </si>
  <si>
    <t>SWAN MEDICAL GROUP</t>
  </si>
  <si>
    <t>TADLEY MEDICAL P'SHIP</t>
  </si>
  <si>
    <t>ALDERMOOR SURGERY</t>
  </si>
  <si>
    <t>HEDGE END MEDICAL CENTRE</t>
  </si>
  <si>
    <t>THE SHIRLEY HEALTH PARTNERSHIP</t>
  </si>
  <si>
    <t>STONEHAM LANE SURGERY</t>
  </si>
  <si>
    <t>THE WILLOW GROUP</t>
  </si>
  <si>
    <t>SHEPHERDS SPRING MEDICAL CENTRE</t>
  </si>
  <si>
    <t>CLIFT SURGERY</t>
  </si>
  <si>
    <t>CHAWTON HOUSE SURGERY</t>
  </si>
  <si>
    <t>KIRKLANDS SURGERY</t>
  </si>
  <si>
    <t>FORESTSIDE MEDICAL PRACTICE</t>
  </si>
  <si>
    <t>ST. ANDREW'S SURGERY</t>
  </si>
  <si>
    <t>CAMROSE GILLIES AND HACKWOOD PARTNERSHIP</t>
  </si>
  <si>
    <t>VOYAGER FAMILY HEALTH</t>
  </si>
  <si>
    <t>THE CAMBRIDGE PRACTICE</t>
  </si>
  <si>
    <t>BISHOPS WALTHAM SURGERY</t>
  </si>
  <si>
    <t>CHEVIOT ROAD SURGERY</t>
  </si>
  <si>
    <t>ODIHAM HEALTH CENTRE</t>
  </si>
  <si>
    <t>THE LIGHTHOUSE GROUP PRACTICE</t>
  </si>
  <si>
    <t>THE WATERCRESS MEDICAL GROUP</t>
  </si>
  <si>
    <t>BRAMBLYS GRANGE MEDICAL PRACTICE</t>
  </si>
  <si>
    <t>RED AND GREEN PRACTICE</t>
  </si>
  <si>
    <t>CRANESWATER GROUP PRACTICE</t>
  </si>
  <si>
    <t>KINTBURY &amp; WOOLTON HILL SURGERY</t>
  </si>
  <si>
    <t>ADELAIDE MEDICAL CENTRE</t>
  </si>
  <si>
    <t>ST PAUL'S SURGERY</t>
  </si>
  <si>
    <t>THE OAKLEY HEALTH GROUP</t>
  </si>
  <si>
    <t>BADGERSWOOD SURGERY</t>
  </si>
  <si>
    <t>WEST END ROAD SURGERY</t>
  </si>
  <si>
    <t>RINGWOOD MEDICAL CENTRE</t>
  </si>
  <si>
    <t>WEST MEON SURGERY</t>
  </si>
  <si>
    <t>ST CLEMENTS PARTNERSHIP</t>
  </si>
  <si>
    <t>WICKHAM SURGERY</t>
  </si>
  <si>
    <t>GUDGEHEATH LANE SURGERY</t>
  </si>
  <si>
    <t>TRAFALGAR MEDICAL GROUP PRACTICE</t>
  </si>
  <si>
    <t>CENTRE PRACTICE</t>
  </si>
  <si>
    <t>CHARLTON HILL SURGERY</t>
  </si>
  <si>
    <t>SOLENT GP SURGERY</t>
  </si>
  <si>
    <t>VICTOR STREET SURGERY</t>
  </si>
  <si>
    <t>WATERSIDE MEDICAL PRACTICE</t>
  </si>
  <si>
    <t>THE FRYERN SURGERY</t>
  </si>
  <si>
    <t>STOKEWOOD SURGERY</t>
  </si>
  <si>
    <t>THE ANDOVER HEALTH CENTRE MEDICAL PRACT</t>
  </si>
  <si>
    <t>STOCKBRIDGE SURGERY</t>
  </si>
  <si>
    <t>GIFFARD DRIVE SURGERY</t>
  </si>
  <si>
    <t>PORTCHESTER PRACTICE</t>
  </si>
  <si>
    <t>THE BOSMERE MEDICAL PRACTICE</t>
  </si>
  <si>
    <t>EMSWORTH SURGERY</t>
  </si>
  <si>
    <t>WEST END SURGERY</t>
  </si>
  <si>
    <t>COASTAL MEDICAL PARTNERSHIP</t>
  </si>
  <si>
    <t>ROWLANDS CASTLE SURGERY</t>
  </si>
  <si>
    <t>LORDSHILL HEALTH CENTRE</t>
  </si>
  <si>
    <t>BURGESS ROAD SURGERY</t>
  </si>
  <si>
    <t>LYME BAY MEDICAL PRACTICE</t>
  </si>
  <si>
    <t>CRESCENT PROVIDENCE SURGERY</t>
  </si>
  <si>
    <t>WOODLEA HOUSE SURGERY</t>
  </si>
  <si>
    <t>SANDFORD SURGERY</t>
  </si>
  <si>
    <t>FORDINGTON SURGERY</t>
  </si>
  <si>
    <t>DENMARK ROAD MEDICAL CENTRE</t>
  </si>
  <si>
    <t>THE BARCELLOS FAMILY PRACTICE</t>
  </si>
  <si>
    <t>BLACKMORE VALE PARTNERSHIP</t>
  </si>
  <si>
    <t>PUDDLETOWN SURGERY</t>
  </si>
  <si>
    <t>CORFE CASTLE SURGERY</t>
  </si>
  <si>
    <t>THE BIRCHWOOD PRACTICE</t>
  </si>
  <si>
    <t>EVERGREEN OAK SURGERY</t>
  </si>
  <si>
    <t>SIXPENNY HANDLEY SURGERY</t>
  </si>
  <si>
    <t>POUNDBURY DOCTORS SURGERY</t>
  </si>
  <si>
    <t>GILLINGHAM MEDICAL PRACTICE</t>
  </si>
  <si>
    <t>THE GROVE MEDICAL CENTRE</t>
  </si>
  <si>
    <t>WALFORD MILL MEDICAL CENTRE</t>
  </si>
  <si>
    <t>AMMONITE HEALTH PARTNERSHIP</t>
  </si>
  <si>
    <t>CROSS ROAD SURGERY</t>
  </si>
  <si>
    <t>BARTON HOUSE MED PRACTICE</t>
  </si>
  <si>
    <t>THE BRIDGES MEDICAL CTR.</t>
  </si>
  <si>
    <t>THE PANTON PRACTICE</t>
  </si>
  <si>
    <t>THE BANKS &amp; BEARWOOD MEDICAL CENTRE</t>
  </si>
  <si>
    <t>ATRIUM HEALTH CENTRE</t>
  </si>
  <si>
    <t>LITTLEDOWN SURGERY</t>
  </si>
  <si>
    <t>STOUR SURGERY</t>
  </si>
  <si>
    <t>POOLE TOWN SURGERY</t>
  </si>
  <si>
    <t>ST ALBANS MEDICAL CENTRE</t>
  </si>
  <si>
    <t>PENNY'S HILL PRACTICE</t>
  </si>
  <si>
    <t>SOUTHBOURNE PRACTICE</t>
  </si>
  <si>
    <t>THE CRANBORNE PRACTICE</t>
  </si>
  <si>
    <t>FARMHOUSE SURGERY</t>
  </si>
  <si>
    <t>CHRISTCHURCH MEDICAL PRACTICE</t>
  </si>
  <si>
    <t>CERNE ABBAS SURGERY</t>
  </si>
  <si>
    <t>WYKE REGIS &amp; LANEHOUSE MEDICAL PRACTICE</t>
  </si>
  <si>
    <t>THE MARINE &amp; OAKRIDGE PARTNERSHIP</t>
  </si>
  <si>
    <t>JAMES FISHER MEDICAL CENTRE</t>
  </si>
  <si>
    <t>THE HARVEY PRACTICE</t>
  </si>
  <si>
    <t>KINSON ROAD MEDICAL CENTRE</t>
  </si>
  <si>
    <t>THE HADLEIGH PRACTICE</t>
  </si>
  <si>
    <t>MOORDOWN MEDICAL CENTRE</t>
  </si>
  <si>
    <t>THE ROSEMARY HEALTH CTR</t>
  </si>
  <si>
    <t>MILTON ABBAS SURGERY</t>
  </si>
  <si>
    <t>TALBOT MEDICAL CENTRE</t>
  </si>
  <si>
    <t>THE VERWOOD SURGERY</t>
  </si>
  <si>
    <t>THE APPLES MEDICAL CENTRE</t>
  </si>
  <si>
    <t>HIGHCLIFFE MEDICAL CENTRE</t>
  </si>
  <si>
    <t>ROYAL CRESCENT SURGERY</t>
  </si>
  <si>
    <t>THE WELLBRIDGE PRACTICE</t>
  </si>
  <si>
    <t>WEST MOORS VILLAGE SURGERY</t>
  </si>
  <si>
    <t>SHELLEY MANOR HOLDENHURST MEDICAL CENTRE</t>
  </si>
  <si>
    <t>BERE REGIS SURGERY</t>
  </si>
  <si>
    <t>THE BLANDFORD GROUP PRACTICE</t>
  </si>
  <si>
    <t>BEAUFORT ROAD SURGERY</t>
  </si>
  <si>
    <t>QUEENS AVENUE SURGERY</t>
  </si>
  <si>
    <t>WESTBOURNE MEDICAL CENTRE</t>
  </si>
  <si>
    <t>CANFORD HEATH GROUP PRACT</t>
  </si>
  <si>
    <t>SHORE MEDICAL</t>
  </si>
  <si>
    <t>WAREHAM SURGERY</t>
  </si>
  <si>
    <t>SWANAGE MEDICAL PRACTICE</t>
  </si>
  <si>
    <t>ROYAL MANOR HEALTH CARE</t>
  </si>
  <si>
    <t>THE ADAM PRACTICE</t>
  </si>
  <si>
    <t>WINTON HEALTH CENTRE</t>
  </si>
  <si>
    <t>ORCHID HOUSE SURGERY</t>
  </si>
  <si>
    <t>FACCINI HOUSE SURGERY</t>
  </si>
  <si>
    <t>TUDOR LODGE HEALTH CENTRE</t>
  </si>
  <si>
    <t>TOOTING SOUTH MEDICAL CENTRE</t>
  </si>
  <si>
    <t>TOOTING BEC SURGERY</t>
  </si>
  <si>
    <t>WALLINGTON FAMILY PRACTICE</t>
  </si>
  <si>
    <t>COLLIERS WOOD SURGERY</t>
  </si>
  <si>
    <t>BALHAM HEALTH CENTRE</t>
  </si>
  <si>
    <t>JAMES O'RIORDAN MEDICAL CENTRE</t>
  </si>
  <si>
    <t>MANOR PRACTICE</t>
  </si>
  <si>
    <t>SHOTFIELD MEDICAL PRACTICE</t>
  </si>
  <si>
    <t>THURLEIGH ROAD PRACTICE</t>
  </si>
  <si>
    <t>BATTERSEA FIELDS PRACTICE</t>
  </si>
  <si>
    <t>RAVENSBURY PARK MEDICAL CENTRE</t>
  </si>
  <si>
    <t>CHEAM FAMILY PRACTICE</t>
  </si>
  <si>
    <t>HACKBRIDGE MEDICAL CENTRE</t>
  </si>
  <si>
    <t>GRAND DRIVE SURGERY</t>
  </si>
  <si>
    <t>RIVERHOUSE MEDICAL PRACTICE</t>
  </si>
  <si>
    <t>FIGGES MARSH SURGERY</t>
  </si>
  <si>
    <t>CLAPHAM JUNCTION MEDICAL PRACTICE</t>
  </si>
  <si>
    <t>OPEN DOOR SURGERY</t>
  </si>
  <si>
    <t>TRIANGLE SURGERY</t>
  </si>
  <si>
    <t>MITCHAM FAMILY PRACTICE</t>
  </si>
  <si>
    <t>STONECOT SURGERY</t>
  </si>
  <si>
    <t>LAVENDER HILL GROUP PRACTICE</t>
  </si>
  <si>
    <t>DANEBURY AVENUE SURGERY</t>
  </si>
  <si>
    <t>BALHAM PARK SURGERY</t>
  </si>
  <si>
    <t>CHEAM GP CENTRE</t>
  </si>
  <si>
    <t>ELBOROUGH STREET SURGERY</t>
  </si>
  <si>
    <t>WEST BARNES SURGERY</t>
  </si>
  <si>
    <t>STREATHAM PARK SURGERY</t>
  </si>
  <si>
    <t>LAMBTON ROAD MEDICAL PRACTICE</t>
  </si>
  <si>
    <t>BATTERSEA RISE GROUP PRACTICE</t>
  </si>
  <si>
    <t>BROCKLEBANK GROUP PRACTICE</t>
  </si>
  <si>
    <t>BRIDGE LANE GROUP PRACTICE</t>
  </si>
  <si>
    <t>EARLSFIELD SURGERY</t>
  </si>
  <si>
    <t>CRICKET GREEN MEDICAL PRACTICE</t>
  </si>
  <si>
    <t>MORDEN HALL MEDICAL CENTRE</t>
  </si>
  <si>
    <t>CARSHALTON FIELDS SURGERY</t>
  </si>
  <si>
    <t>THE OLD COURT HOUSE SURGERY</t>
  </si>
  <si>
    <t>WIDE WAY MEDICAL CENTRE</t>
  </si>
  <si>
    <t>WIMBLEDON MEDICAL PRACTICE</t>
  </si>
  <si>
    <t>FRANCIS GROVE SURGERY</t>
  </si>
  <si>
    <t>PARK ROAD MEDICAL CENTRE</t>
  </si>
  <si>
    <t>PUTNEYMEAD GROUP MEDICAL PRACTICE</t>
  </si>
  <si>
    <t>BEDFORD HILL FAMILY PRACTICE</t>
  </si>
  <si>
    <t>QUEENSTOWN ROAD MEDICAL PRACTICE</t>
  </si>
  <si>
    <t>WANDSWORTH MEDICAL CENTRE</t>
  </si>
  <si>
    <t>KEW MEDICAL PRACTICE</t>
  </si>
  <si>
    <t>MANOR DRIVE MEDICAL CENTRE</t>
  </si>
  <si>
    <t>CRANE PARK SURGERY</t>
  </si>
  <si>
    <t>WOODLAWN MEDICAL CENTRE</t>
  </si>
  <si>
    <t>HAMPTON HILL MEDICAL CENTRE</t>
  </si>
  <si>
    <t>CLAREMONT MEDICAL CENTRE</t>
  </si>
  <si>
    <t>SUNRAY SURGERY</t>
  </si>
  <si>
    <t>LANGLEY MEDICAL PRACTICE</t>
  </si>
  <si>
    <t>KINGSTON HEALTH CENTRE</t>
  </si>
  <si>
    <t>RICHMOND LOCK SURGERY</t>
  </si>
  <si>
    <t>THAMESIDE MEDICAL PRACTICE</t>
  </si>
  <si>
    <t>RED LION ROAD SURGERY</t>
  </si>
  <si>
    <t>BERRYLANDS SURGERY</t>
  </si>
  <si>
    <t>CHESSINGTON PARK SURGERY</t>
  </si>
  <si>
    <t>TWICKENHAM PARK SURGERY</t>
  </si>
  <si>
    <t>THE GREEN &amp; FIR ROAD</t>
  </si>
  <si>
    <t>HOLMWOOD CORNER SURGERY</t>
  </si>
  <si>
    <t>HAMPTON MEDICAL CENTRE</t>
  </si>
  <si>
    <t>CROSS DEEP SURGERY</t>
  </si>
  <si>
    <t>HAMPTON WICK SURGERY</t>
  </si>
  <si>
    <t>JUBILEE SURGERY</t>
  </si>
  <si>
    <t>CHURCHILL MEDICAL CENTRE</t>
  </si>
  <si>
    <t>HOOK SURGERY</t>
  </si>
  <si>
    <t>ESSEX HOUSE SURGERY</t>
  </si>
  <si>
    <t>FAIRHILL MEDICAL PRACTICE</t>
  </si>
  <si>
    <t>BROAD LANE SURGERY</t>
  </si>
  <si>
    <t>BRUNSWICK SURGERY</t>
  </si>
  <si>
    <t>CANBURY MEDICAL CENTRE</t>
  </si>
  <si>
    <t>RICHMOND MEDICAL GROUP</t>
  </si>
  <si>
    <t>PARK ROAD SURGERY</t>
  </si>
  <si>
    <t>BIRDHURST MEDICAL PRACTICE</t>
  </si>
  <si>
    <t>FAIRVIEW MEDICAL CENTRE</t>
  </si>
  <si>
    <t>MERSHAM MEDICAL CENTRE</t>
  </si>
  <si>
    <t>PARCHMORE MEDICAL CENTRE</t>
  </si>
  <si>
    <t>BRAMLEY AVENUE SURGERY</t>
  </si>
  <si>
    <t>HEADLEY DRIVE SURGERY</t>
  </si>
  <si>
    <t>EAST CROYDON MEDICAL CENTRE</t>
  </si>
  <si>
    <t>SHIRLEY MEDICAL CENTRE</t>
  </si>
  <si>
    <t>STOVELL HOUSE SURGERY</t>
  </si>
  <si>
    <t>AUCKLAND SURGERY</t>
  </si>
  <si>
    <t>ASHBURTON PARK MEDICAL CENTRE</t>
  </si>
  <si>
    <t>BROOM ROAD MEDICAL PRACTICE</t>
  </si>
  <si>
    <t>HARTLAND WAY SURGERY</t>
  </si>
  <si>
    <t>ADDINGTON MEDICAL PRACTICE</t>
  </si>
  <si>
    <t>WOODCOTE MEDICAL</t>
  </si>
  <si>
    <t>MORLAND ROAD SURGERY</t>
  </si>
  <si>
    <t>LONDON ROAD MEDICAL PRACTICE</t>
  </si>
  <si>
    <t>EVERSLEY MEDICAL CENTRE</t>
  </si>
  <si>
    <t>FRIENDS ROAD MEDICAL PRACTICE</t>
  </si>
  <si>
    <t>SELSDON PARK MEDICAL PRACTICE</t>
  </si>
  <si>
    <t>KESTON MEDICAL PRACTICE</t>
  </si>
  <si>
    <t>PARKSIDE GROUP PRACTICE</t>
  </si>
  <si>
    <t>QUEENHILL MEDICAL PRACTICE</t>
  </si>
  <si>
    <t>OLD COULSDON MEDICAL PRACTICE</t>
  </si>
  <si>
    <t>NORTH CROYDON MEDICAL CENTRE</t>
  </si>
  <si>
    <t>SOUTH NORWOOD HILL MEDICAL CENTRE</t>
  </si>
  <si>
    <t>VIOLET LANE MEDICAL PRACTICE</t>
  </si>
  <si>
    <t>NEW ADDINGTON GROUP PRACTICE</t>
  </si>
  <si>
    <t>UPPER NORWOOD GROUP PRACTICE</t>
  </si>
  <si>
    <t>PORTLAND MEDICAL CENTRE</t>
  </si>
  <si>
    <t>HOLBROOK SURGERY</t>
  </si>
  <si>
    <t>OUSE VALLEY PRACTICE</t>
  </si>
  <si>
    <t>NORTHLANDS WOOD SURGERY</t>
  </si>
  <si>
    <t>WEST MEADS SURGERY</t>
  </si>
  <si>
    <t>COACHMANS MEDICAL PRACTICE</t>
  </si>
  <si>
    <t>WITTERINGS MEDICAL CENTRE</t>
  </si>
  <si>
    <t>NEW POND ROW SURGERY</t>
  </si>
  <si>
    <t>BEWBUSH MEDICAL CENTRE</t>
  </si>
  <si>
    <t>BARN SURGERY</t>
  </si>
  <si>
    <t>BROW MEDICAL CENTRE</t>
  </si>
  <si>
    <t>SOUTHBOURNE SURGERY</t>
  </si>
  <si>
    <t>THE CROFT SURGERY</t>
  </si>
  <si>
    <t>CORNERWAYS SURGERY</t>
  </si>
  <si>
    <t>SILVERDALE PRACTICE</t>
  </si>
  <si>
    <t>GLEBE SURGERY</t>
  </si>
  <si>
    <t>TANGMERE MEDICAL CENTRE</t>
  </si>
  <si>
    <t>FITZALAN MEDICAL GROUP</t>
  </si>
  <si>
    <t>BALL TREE SURGERY</t>
  </si>
  <si>
    <t>SOUTHGATE MEDICAL GROUP</t>
  </si>
  <si>
    <t>MOATFIELD SURGERY</t>
  </si>
  <si>
    <t>SELDEN MEDICAL CENTRE</t>
  </si>
  <si>
    <t>HENFIELD MEDICAL CENTRE</t>
  </si>
  <si>
    <t>WILLOW GREEN SURGERY</t>
  </si>
  <si>
    <t>MAYWOOD HEALTH CARE CENTRE</t>
  </si>
  <si>
    <t>MID SUSSEX HEALTH CARE</t>
  </si>
  <si>
    <t>NEWTONS PRACTICE</t>
  </si>
  <si>
    <t>BILLINGSHURST SURGERY</t>
  </si>
  <si>
    <t>FURNACE GREEN SURGERY</t>
  </si>
  <si>
    <t>POUND HILL MEDICAL GROUP</t>
  </si>
  <si>
    <t>LAVANT ROAD SURGERY</t>
  </si>
  <si>
    <t>IFIELD MEDICAL PRACTICE</t>
  </si>
  <si>
    <t>PARKLANDS SURGERY</t>
  </si>
  <si>
    <t>AVISFORD MEDICAL GROUP</t>
  </si>
  <si>
    <t>BRIDGE MEDICAL CENTRE</t>
  </si>
  <si>
    <t>BROADWATER MEDICAL CENTRE</t>
  </si>
  <si>
    <t>WORTHING MEDICAL GROUP</t>
  </si>
  <si>
    <t>DOLPHINS PRACTICE</t>
  </si>
  <si>
    <t>CATHEDRAL MEDICAL GROUP</t>
  </si>
  <si>
    <t>MODALITY MID SUSSEX</t>
  </si>
  <si>
    <t>FLANSHAM PARK HEALTH CENTRE</t>
  </si>
  <si>
    <t>SELSEY MEDICAL PRACTICE</t>
  </si>
  <si>
    <t>LINDFIELD MEDICAL CENTRE</t>
  </si>
  <si>
    <t>LIME TREE SURGERY</t>
  </si>
  <si>
    <t>GOSSOPS GREEN MEDICAL CTR</t>
  </si>
  <si>
    <t>RIVERBANK MEDICAL CENTRE</t>
  </si>
  <si>
    <t>LOXWOOD SURGERY</t>
  </si>
  <si>
    <t>PULBOROUGH MEDICAL GROUP</t>
  </si>
  <si>
    <t>THE COURTYARD SURGERY</t>
  </si>
  <si>
    <t>RUDGWICK MEDICAL CENTRE</t>
  </si>
  <si>
    <t>SAXONBROOK MEDICAL CENTRE</t>
  </si>
  <si>
    <t>WOODLANDS&amp;CLERKLANDS PARTNERSHIP</t>
  </si>
  <si>
    <t>ADUR HEALTH PARTNERSHIP</t>
  </si>
  <si>
    <t>STEYNING HEALTH CENTRE</t>
  </si>
  <si>
    <t>ARUNDEL SURGERY</t>
  </si>
  <si>
    <t>BOGNOR MEDICAL CENTRE</t>
  </si>
  <si>
    <t>BERSTED GREEN SURGERY</t>
  </si>
  <si>
    <t>COPPICE SURGERY</t>
  </si>
  <si>
    <t>LANGLEY HOUSE SURGERY</t>
  </si>
  <si>
    <t>LEACROFT MEDICAL PRACTICE</t>
  </si>
  <si>
    <t>STRAND MEDICAL GROUP</t>
  </si>
  <si>
    <t>ST. LAWRENCE SURGERY</t>
  </si>
  <si>
    <t>WESTCOURT MEDICAL CENTRE</t>
  </si>
  <si>
    <t>THE PETWORTH SURGERY</t>
  </si>
  <si>
    <t>CUCKFIELD MEDICAL CENTRE</t>
  </si>
  <si>
    <t>COWFOLD SURGERY</t>
  </si>
  <si>
    <t>MEADOWS SURGERY</t>
  </si>
  <si>
    <t>LANTERN SURGERY</t>
  </si>
  <si>
    <t>ASHLEY MEDICAL PRACTICE</t>
  </si>
  <si>
    <t>NEW OTTERSHAW SURGERY</t>
  </si>
  <si>
    <t>SHADBOLT PARK HOUSE SURG</t>
  </si>
  <si>
    <t>FOUNTAIN PRACTICE</t>
  </si>
  <si>
    <t>MAYBURY SURGERY</t>
  </si>
  <si>
    <t>UPPER HALLIFORD MEDICAL CENTRE</t>
  </si>
  <si>
    <t>THE PRACTICE COLLEGE ROAD</t>
  </si>
  <si>
    <t>MOLEBRIDGE PRACTICE</t>
  </si>
  <si>
    <t>FARNHAM DENE MEDICAL PRACTICE</t>
  </si>
  <si>
    <t>STONELEIGH SURGERY</t>
  </si>
  <si>
    <t>STAINES HEALTH GROUP</t>
  </si>
  <si>
    <t>GUILDFORD RIVERS PRACTICE</t>
  </si>
  <si>
    <t>LIGHTWATER SURGERY</t>
  </si>
  <si>
    <t>PIRBRIGHT SURGERY</t>
  </si>
  <si>
    <t>VINE MEDICAL CENTRE</t>
  </si>
  <si>
    <t>TATTENHAM HEALTH CENTRE</t>
  </si>
  <si>
    <t>SHEERWATER HEALTH CENTRE</t>
  </si>
  <si>
    <t>HYTHE MEDICAL CENTRE SURGERY</t>
  </si>
  <si>
    <t>WARLINGHAM GREEN MED PRAC</t>
  </si>
  <si>
    <t>ELIZABETH HOUSE MEDICAL PRACTICE</t>
  </si>
  <si>
    <t>LEITH HILL PRACTICE</t>
  </si>
  <si>
    <t>VIRGINIA WATER MEDICAL PRACTICE</t>
  </si>
  <si>
    <t>HOLLY TREE SURGERY</t>
  </si>
  <si>
    <t>CAPELFIELD SURGERY</t>
  </si>
  <si>
    <t>OXSHOTT MEDICAL PRACTICE</t>
  </si>
  <si>
    <t>STANWELL ROAD SURGERY</t>
  </si>
  <si>
    <t>EASTWICK PARK MED.PRACT.</t>
  </si>
  <si>
    <t>ESHER GREEN SURGERY</t>
  </si>
  <si>
    <t>THE YELLOW PRACTICE</t>
  </si>
  <si>
    <t>THE RED PRACTICE WALTON</t>
  </si>
  <si>
    <t>SPRING STREET SURGERY</t>
  </si>
  <si>
    <t>WOODBRIDGE HILL SURGERY</t>
  </si>
  <si>
    <t>THE WALL HOUSE SURGERY</t>
  </si>
  <si>
    <t>ST DAVID'S FAMILY PRACTICE</t>
  </si>
  <si>
    <t>THORKHILL SURGERY</t>
  </si>
  <si>
    <t>ST. LUKE'S SURGERY</t>
  </si>
  <si>
    <t>THE HORSLEY MEDICAL PRACTICE</t>
  </si>
  <si>
    <t>MOAT HOUSE SURGERY</t>
  </si>
  <si>
    <t>CAMBERLEY HEALTH CENTRE</t>
  </si>
  <si>
    <t>TADWORTH MEDICAL CENTRE</t>
  </si>
  <si>
    <t>LONGCROFT CLINIC</t>
  </si>
  <si>
    <t>GLENLYN MEDICAL CENTRE</t>
  </si>
  <si>
    <t>SHERESURGERYANDDISPENSARY</t>
  </si>
  <si>
    <t>GRAYSHOTT SURGERY</t>
  </si>
  <si>
    <t>UPPER GORDON ROAD SURGERY</t>
  </si>
  <si>
    <t>ST STEPHENS HOUSE SURGERY</t>
  </si>
  <si>
    <t>MEDWYN SURGERY</t>
  </si>
  <si>
    <t>ASHLEY CENTRE SURGERY</t>
  </si>
  <si>
    <t>HEATHCOTE MEDICAL CENTRE</t>
  </si>
  <si>
    <t>PARK ROAD GROUP PRACTICE</t>
  </si>
  <si>
    <t>BROCKWOOD MEDICAL PRACTICE</t>
  </si>
  <si>
    <t>COBHAM HEALTH CENTRE</t>
  </si>
  <si>
    <t>GROVE MEDICAL CENTRE</t>
  </si>
  <si>
    <t>HERSHAM SURGERY</t>
  </si>
  <si>
    <t>FAIRLANDS MEDICAL PRACTICE</t>
  </si>
  <si>
    <t>HASLEMERE HEALTH CENTRE</t>
  </si>
  <si>
    <t>WOODLANDS ROAD MEDICAL CENTRE</t>
  </si>
  <si>
    <t>FORDBRIDGE MEDICAL CENTRE</t>
  </si>
  <si>
    <t>OXTED HEALTH CENTRE</t>
  </si>
  <si>
    <t>HAWTHORNS SURGERY</t>
  </si>
  <si>
    <t>VILLAGES MEDICAL CTR</t>
  </si>
  <si>
    <t>CRANLEIGH MEDICAL PRACTICE</t>
  </si>
  <si>
    <t>DERBY MEDICAL CENTRE</t>
  </si>
  <si>
    <t>WEY FAMILY PRACTICE</t>
  </si>
  <si>
    <t>HOLMHURST MEDICAL CENTRE</t>
  </si>
  <si>
    <t>RUNNYMEDE MEDICAL PRACTICE</t>
  </si>
  <si>
    <t>WAYSIDE MEDICAL PRACTICE</t>
  </si>
  <si>
    <t>WONERSH SURGERY</t>
  </si>
  <si>
    <t>CROUCH OAK FAMILY PRACTICE</t>
  </si>
  <si>
    <t>SOUTHVIEW MEDICAL PRACTICE</t>
  </si>
  <si>
    <t>STATION ROAD SURGERY</t>
  </si>
  <si>
    <t>LITTLETON SURGERY</t>
  </si>
  <si>
    <t>PARISHES BRIDGE MED.PRACT</t>
  </si>
  <si>
    <t>MERROW PARK SURGERY</t>
  </si>
  <si>
    <t>MADEIRA MEDICAL</t>
  </si>
  <si>
    <t>CHERTSEY HEALTH CENTRE</t>
  </si>
  <si>
    <t>HEATHCOT MEDICAL PRACTICE</t>
  </si>
  <si>
    <t>WITLEY SURGERY</t>
  </si>
  <si>
    <t>DAPDUNE HOUSE SURGERY</t>
  </si>
  <si>
    <t>DORKING MEDICAL PRACTICE</t>
  </si>
  <si>
    <t>FARNHAM PARK HEALTH GROUP</t>
  </si>
  <si>
    <t>BINSCOMBE MEDICAL CENTRE</t>
  </si>
  <si>
    <t>ST JOHN'S FAMILY PRACTICE</t>
  </si>
  <si>
    <t>GOLDSWORTH PARK HEALTH CENTRE</t>
  </si>
  <si>
    <t>LINGFIELD SURGERY</t>
  </si>
  <si>
    <t>CHIDDINGFOLD SURGERY</t>
  </si>
  <si>
    <t>THE MILL MEDICAL PRACTICE</t>
  </si>
  <si>
    <t>FORT HOUSE SURGERY</t>
  </si>
  <si>
    <t>SUNNY MEED SURGERY</t>
  </si>
  <si>
    <t>ASHLEA MEDICAL PRACTICE</t>
  </si>
  <si>
    <t>CHOBHAM &amp; WEST END MEDICAL PRACTICE</t>
  </si>
  <si>
    <t>BARTLETT GROUP PRACTICE</t>
  </si>
  <si>
    <t>NORK CLINIC</t>
  </si>
  <si>
    <t>GUILDOWNS GROUP PRACTICE</t>
  </si>
  <si>
    <t>STUDHOLME MEDICAL CENTRE</t>
  </si>
  <si>
    <t>AUSTEN ROAD SURGERY</t>
  </si>
  <si>
    <t>POND TAIL SURGERY</t>
  </si>
  <si>
    <t>SHEPPERTON MEDICAL PRACTICE</t>
  </si>
  <si>
    <t>SUNBURY GROUP PRACTICE</t>
  </si>
  <si>
    <t>KNOWLE GREEN MEDICAL</t>
  </si>
  <si>
    <t>DEPTFORD MEDICAL CENTRE</t>
  </si>
  <si>
    <t>NIGHTINGALE SURGERY</t>
  </si>
  <si>
    <t>EDITH CAVELL PRACTICE</t>
  </si>
  <si>
    <t>WOODLANDS HEALTH CENTRE</t>
  </si>
  <si>
    <t>OAKVIEW FAMILY PRACTICE</t>
  </si>
  <si>
    <t>THE LISTER PRACTICE</t>
  </si>
  <si>
    <t>DEPTFORD SURGERY</t>
  </si>
  <si>
    <t>DR CURRAN &amp; PARTNERS</t>
  </si>
  <si>
    <t>THE OLD DAIRY HEALTH CENTRE</t>
  </si>
  <si>
    <t>THE NEW MILL STREET SURGERY</t>
  </si>
  <si>
    <t>AMERSHAM VALE TRAINING PRACTICE</t>
  </si>
  <si>
    <t>VALE MEDICAL CENTRE</t>
  </si>
  <si>
    <t>AKERMAN MEDICAL PRACTICE</t>
  </si>
  <si>
    <t>HERNE HILL ROAD MEDICAL PRACTICE</t>
  </si>
  <si>
    <t>THE NUNHEAD SURGERY</t>
  </si>
  <si>
    <t>THE LORDSHIP LANE SURGERY</t>
  </si>
  <si>
    <t>GRAFTON SQUARE SURGERY</t>
  </si>
  <si>
    <t>SPRINGFIELD MEDICAL CENTRE</t>
  </si>
  <si>
    <t>THE STREATHAM HILL GROUP PRACTICE</t>
  </si>
  <si>
    <t>THE DULWICH MEDICAL CENTRE</t>
  </si>
  <si>
    <t>THE EXCHANGE SURGERY</t>
  </si>
  <si>
    <t>THE GARDENS SURGERY</t>
  </si>
  <si>
    <t>BLACKFRIARS MEDICAL PRACTICE</t>
  </si>
  <si>
    <t>NOVUM HEALTH PARTNERSHIP</t>
  </si>
  <si>
    <t>THE VILLA STREET MEDICAL CENTRE</t>
  </si>
  <si>
    <t>BERMONDSEY SPA MEDICAL CENTRE</t>
  </si>
  <si>
    <t>ALBION STREET GROUP PRACTICE</t>
  </si>
  <si>
    <t>BROCKWELL PARK SURGERY</t>
  </si>
  <si>
    <t>WATERLOO HEALTH CENTRE</t>
  </si>
  <si>
    <t>MINET GREEN HEALTH PRACTICE</t>
  </si>
  <si>
    <t>THE LISTER PRIMARY CARE CENTRE</t>
  </si>
  <si>
    <t>TESSA JOWELL GP SURGERY</t>
  </si>
  <si>
    <t>MAWBEY GROUP PRACTICE</t>
  </si>
  <si>
    <t>THE DEERBROOK SURGERY</t>
  </si>
  <si>
    <t>THE CORNER SURGERY</t>
  </si>
  <si>
    <t>BINFIELD ROAD SURGERY</t>
  </si>
  <si>
    <t>PARKVIEW SURGERY</t>
  </si>
  <si>
    <t>TRIANGLE GROUP PRACTICE</t>
  </si>
  <si>
    <t>STERNHALL LANE SURGERY</t>
  </si>
  <si>
    <t>WELLS PARK PRACTICE</t>
  </si>
  <si>
    <t>CLAPHAM PARK GROUP PRACTICE</t>
  </si>
  <si>
    <t>VESTA ROAD SURGERY</t>
  </si>
  <si>
    <t>ICO HEALTH GROUP</t>
  </si>
  <si>
    <t>BECKETT HOUSE PRACTICE</t>
  </si>
  <si>
    <t>THE VALE SURGERY</t>
  </si>
  <si>
    <t>THE THREE ZERO SIX MEDICAL CENTRE</t>
  </si>
  <si>
    <t>SILVERLOCK MEDICAL CENTRE</t>
  </si>
  <si>
    <t>THE SOUTH LAMBETH RD PRACTICE</t>
  </si>
  <si>
    <t>PENROSE SURGERY</t>
  </si>
  <si>
    <t>SANDMERE PRACTICE</t>
  </si>
  <si>
    <t>NEW CROSS CENTRE (HURLEY GROUP)</t>
  </si>
  <si>
    <t>VASSALL MEDICAL CENTRE</t>
  </si>
  <si>
    <t>WOOLSTONE MEDICAL CENTRE</t>
  </si>
  <si>
    <t>LAMBETH WALK GROUP PRACTICE</t>
  </si>
  <si>
    <t>HURLEY AND RIVERSIDE PRACTICES</t>
  </si>
  <si>
    <t>OLD KENT ROAD SURGERY</t>
  </si>
  <si>
    <t>ELM LODGE SURGERY</t>
  </si>
  <si>
    <t>KNIGHTS HILL SURGERY SUITE 1</t>
  </si>
  <si>
    <t>LEE ROAD SURGERY</t>
  </si>
  <si>
    <t>HETHERINGTON GROUP PRACTICE</t>
  </si>
  <si>
    <t>VALLEY ROAD SURGERY</t>
  </si>
  <si>
    <t>ST GILES SURGERY</t>
  </si>
  <si>
    <t>PALACE ROAD SURGERY</t>
  </si>
  <si>
    <t>PAXTON GREEN GROUP PRACTICE</t>
  </si>
  <si>
    <t>NEXUS HEALTH GROUP</t>
  </si>
  <si>
    <t>TORRIDON ROAD MEDICAL PRACTICE</t>
  </si>
  <si>
    <t>DMC CHADWICK ROAD</t>
  </si>
  <si>
    <t>FALMOUTH ROAD GROUP PRACTICE</t>
  </si>
  <si>
    <t>STOCKWELL GROUP PRACTICE</t>
  </si>
  <si>
    <t>BURNT ASH SURGERY</t>
  </si>
  <si>
    <t>CLIFTON RISE FAMILY PRACTICE</t>
  </si>
  <si>
    <t>BRIXTON HILL GROUP PRACTICE</t>
  </si>
  <si>
    <t>SYDENHAM GREEN GROUP PRACTICE</t>
  </si>
  <si>
    <t>LEWISHAM MEDICAL CENTRE</t>
  </si>
  <si>
    <t>NORTH WOOD GROUP PRACTICE</t>
  </si>
  <si>
    <t>PRENTIS MEDICAL CENTRE</t>
  </si>
  <si>
    <t>KINGFISHER MEDICAL CENTRE</t>
  </si>
  <si>
    <t>TRAFALGAR SURGERY</t>
  </si>
  <si>
    <t>HERNE HILL GROUP PRACTICE</t>
  </si>
  <si>
    <t>THE QRP SURGERY</t>
  </si>
  <si>
    <t>CLAPHAM FAMILY PRACTICE</t>
  </si>
  <si>
    <t>THE ACORN &amp; GAUMONT HOUSE SURGERY</t>
  </si>
  <si>
    <t>STREATHAM HIGH PRACTICE</t>
  </si>
  <si>
    <t>FOREST HILL GROUP PRACTICE</t>
  </si>
  <si>
    <t>CRESCENT SURGERY</t>
  </si>
  <si>
    <t>SUNDRIDGE MEDICAL CENTRE</t>
  </si>
  <si>
    <t>GREEN STREET GREEN MED CT</t>
  </si>
  <si>
    <t>ANERLEY SURGERY</t>
  </si>
  <si>
    <t>WHITEHOUSE SURGERY</t>
  </si>
  <si>
    <t>BANK HOUSE SURGERY</t>
  </si>
  <si>
    <t>WICKHAM PARK SURGERY</t>
  </si>
  <si>
    <t>HIGHLAND ROAD SURGERY</t>
  </si>
  <si>
    <t>GILLMANS ROAD SURGERY</t>
  </si>
  <si>
    <t>BALLATER SURGERY</t>
  </si>
  <si>
    <t>NORHEADS LANE SURGERY</t>
  </si>
  <si>
    <t>TUDOR WAY SURGERY</t>
  </si>
  <si>
    <t>PICKHURST SURGERY</t>
  </si>
  <si>
    <t>KNOLL MEDICAL PRACTICE</t>
  </si>
  <si>
    <t>FORGE CLOSE SURGERY</t>
  </si>
  <si>
    <t>ROBIN HOOD SURGERY</t>
  </si>
  <si>
    <t>ST JAMES' PRACTICE</t>
  </si>
  <si>
    <t>ELM HOUSE SURGERY</t>
  </si>
  <si>
    <t>THE PARK PRACTICE</t>
  </si>
  <si>
    <t>BROMLEY COMMON PRACTICE</t>
  </si>
  <si>
    <t>SOUTHBOROUGH LANE SURGERY</t>
  </si>
  <si>
    <t>CHELSFIELD SURGERY</t>
  </si>
  <si>
    <t>ADDINGTON ROAD SURGERY</t>
  </si>
  <si>
    <t>LONDON LANE CLINIC</t>
  </si>
  <si>
    <t>ST MARY CRAY PRACTICE</t>
  </si>
  <si>
    <t>EDEN PARK SURGERY</t>
  </si>
  <si>
    <t>MANOR ROAD SURGERY</t>
  </si>
  <si>
    <t>POVEREST MEDICAL CENTRE</t>
  </si>
  <si>
    <t>SUMMERCROFT SURGERY</t>
  </si>
  <si>
    <t>DERRY DOWNS SURGERY</t>
  </si>
  <si>
    <t>STOCK HILL SURGERY</t>
  </si>
  <si>
    <t>DYSART SURGERY</t>
  </si>
  <si>
    <t>SOUTH VIEW PARTNERSHIP</t>
  </si>
  <si>
    <t>ELTHAM MEDICAL PRACTICE</t>
  </si>
  <si>
    <t>ELMSTEAD MEDICAL CLINIC</t>
  </si>
  <si>
    <t>BANNOCKBURN SURGERY</t>
  </si>
  <si>
    <t>CRAYFORD TOWN SURGERY</t>
  </si>
  <si>
    <t>PLUMBRIDGE MEDICAL CENTRE</t>
  </si>
  <si>
    <t>WAVERLEY PMS</t>
  </si>
  <si>
    <t>CONWAY PMS</t>
  </si>
  <si>
    <t>ABBEYSLADE PMS (DR CHAND)</t>
  </si>
  <si>
    <t>NEW ELTHAM AND BLACKFEN MEDICAL CENTRE</t>
  </si>
  <si>
    <t>VALENTINE HEALTH PARTNERSHIP</t>
  </si>
  <si>
    <t>SIDCUP MEDICAL CENTRE</t>
  </si>
  <si>
    <t>BURNEY STREET PMS</t>
  </si>
  <si>
    <t>SLADE GREEN MEDICAL CTR.</t>
  </si>
  <si>
    <t>GLYNDON PMS</t>
  </si>
  <si>
    <t>PRIMECARE PMS (SOUTH STREET)</t>
  </si>
  <si>
    <t>BEXLEY MEDICAL GROUP</t>
  </si>
  <si>
    <t>BELVEDERE MEDICAL CENTRE</t>
  </si>
  <si>
    <t>LYNDHURST ROAD MEDICAL CENTRE</t>
  </si>
  <si>
    <t>BURSTED WOOD SURGERY</t>
  </si>
  <si>
    <t>FAIRFIELD PMS</t>
  </si>
  <si>
    <t>ST MARKS PMS</t>
  </si>
  <si>
    <t>ABBEY WOOD SURGERY</t>
  </si>
  <si>
    <t>ALL SAINTS MEDICAL CENTRE PMS</t>
  </si>
  <si>
    <t>PLAS MEDDYG SURGERY</t>
  </si>
  <si>
    <t>BEXLEY GROUP PRACTICE</t>
  </si>
  <si>
    <t>EVEREST HEALTH PARTNERSHIP</t>
  </si>
  <si>
    <t>TRIVENI PMS</t>
  </si>
  <si>
    <t>WELLING MEDICAL PRACTICE</t>
  </si>
  <si>
    <t>INGLETON AVENUE SURGERY</t>
  </si>
  <si>
    <t>VANBRUGH GROUP PRACTICE</t>
  </si>
  <si>
    <t>PLUMSTEAD H/C PMS</t>
  </si>
  <si>
    <t>LAKESIDE MEDICAL</t>
  </si>
  <si>
    <t>ROYAL ARSENAL MEDICAL CENTRE</t>
  </si>
  <si>
    <t>ELTHAM PALACE PMS</t>
  </si>
  <si>
    <t>BLACKHEATH STANDARD PMS</t>
  </si>
  <si>
    <t>GALLIONS REACH HEALTH CENTRE</t>
  </si>
  <si>
    <t>NORTHUMBERLAND HEATH MED.CTR.</t>
  </si>
  <si>
    <t>BELLEGROVE SURGERY</t>
  </si>
  <si>
    <t>THE ALBION SURGERY</t>
  </si>
  <si>
    <t>BARNARD MEDICAL GROUP</t>
  </si>
  <si>
    <t>THE WESTWOOD SURGERY</t>
  </si>
  <si>
    <t>MANOR BROOK PMS</t>
  </si>
  <si>
    <t>SOUTH PARK MEDICAL PRACTICE</t>
  </si>
  <si>
    <t>DOWNS WAY MEDICAL PRACTICE</t>
  </si>
  <si>
    <t>OAKFIELD HEALTH CENTRE, PRACTICE 2</t>
  </si>
  <si>
    <t>CANTERBURY HEALTH CENTRE</t>
  </si>
  <si>
    <t>SHEPPEY HEALTHY LIVING CENTRE</t>
  </si>
  <si>
    <t>BROADSTAIRS MEDICAL PRACTICE</t>
  </si>
  <si>
    <t>OLD SCHOOL SURGERY</t>
  </si>
  <si>
    <t>GRAVESEND MEDICAL CENTRE</t>
  </si>
  <si>
    <t>MEDWAY MEDICAL CENTRE</t>
  </si>
  <si>
    <t>LONSDALE MEDICAL CENTRE</t>
  </si>
  <si>
    <t>NAPIER ROAD SURGERY</t>
  </si>
  <si>
    <t>HADLOW MEDICAL CENTRE</t>
  </si>
  <si>
    <t>THE KINGS FAMILY PRACTICE</t>
  </si>
  <si>
    <t>PRINCES PARK MEDICAL CTR</t>
  </si>
  <si>
    <t>LONG CATLIS ROAD SURGERY</t>
  </si>
  <si>
    <t>ORCHARD END</t>
  </si>
  <si>
    <t>KINGSNORTH MEDICAL PRACTICE</t>
  </si>
  <si>
    <t>WHITE CLIFFS MEDICAL CENTRE</t>
  </si>
  <si>
    <t>PARKWOOD FAMILY PRACTICE</t>
  </si>
  <si>
    <t>MATRIX MEDICAL PRACTICE</t>
  </si>
  <si>
    <t>BORSTAL VILLAGE SURGERY</t>
  </si>
  <si>
    <t>MARLOWE PARK MEDICAL CTR.</t>
  </si>
  <si>
    <t>BROMPTON MEDICAL CENTRE</t>
  </si>
  <si>
    <t>GREEN PORCH MEDICAL PARTNERSHIP</t>
  </si>
  <si>
    <t>BUCKLAND MEDICAL PRACTICE</t>
  </si>
  <si>
    <t>THE CHURCHILL CLINIC</t>
  </si>
  <si>
    <t>MEMORIAL MEDICAL CENTRE</t>
  </si>
  <si>
    <t>LANGLEY</t>
  </si>
  <si>
    <t>NEW LYMINGE SURGERY</t>
  </si>
  <si>
    <t>THE OM MEDICAL CENTRE</t>
  </si>
  <si>
    <t>MALLING HEALTH FOUR</t>
  </si>
  <si>
    <t>APEX MEDICAL CENTRE</t>
  </si>
  <si>
    <t>BIRCHINGTON MEDICAL CENTRE</t>
  </si>
  <si>
    <t>MARTELLO HEALTH CENTRE</t>
  </si>
  <si>
    <t>SELLINDGE SURGERY</t>
  </si>
  <si>
    <t>CASTLE MEDICAL PRACTICE</t>
  </si>
  <si>
    <t>CHURCH ROAD</t>
  </si>
  <si>
    <t>MOCKETTS WOOD SURGERY</t>
  </si>
  <si>
    <t>ROCHESTER ROAD SURGERY</t>
  </si>
  <si>
    <t>TEMPLE HILL SURGERY</t>
  </si>
  <si>
    <t>WALLIS AVENUE</t>
  </si>
  <si>
    <t>PUMP LANE SURGERY</t>
  </si>
  <si>
    <t>THE MEADS MEDICAL PRACTICE</t>
  </si>
  <si>
    <t>BRYANT STREET MEDICAL PRACTICE</t>
  </si>
  <si>
    <t>THE CRANE</t>
  </si>
  <si>
    <t>THE MEDICAL CENTRE GROUP</t>
  </si>
  <si>
    <t>EASTCOURT LANE SURGERY</t>
  </si>
  <si>
    <t>PHOENIX MEDICAL PRACTICE</t>
  </si>
  <si>
    <t>ST. WERBURGH MED.PRACTICE</t>
  </si>
  <si>
    <t>MANOR CLINIC</t>
  </si>
  <si>
    <t>LONDON ROAD MEDICAL CENTRE</t>
  </si>
  <si>
    <t>SUTTON VALENCE GROUP PRACTICE</t>
  </si>
  <si>
    <t>CANTERBURY MEDICAL PRACTICE</t>
  </si>
  <si>
    <t>LYDDEN SURGERY</t>
  </si>
  <si>
    <t>WIGMORE MEDICAL CENTRE</t>
  </si>
  <si>
    <t>OLD PARSONAGE SURGERY</t>
  </si>
  <si>
    <t>MARDEN MEDICAL CENTRE</t>
  </si>
  <si>
    <t>PILGRIMS WAY SURGERY</t>
  </si>
  <si>
    <t>AYLESHAM MEDICAL PRACTICE</t>
  </si>
  <si>
    <t>ST JOHN'S MEDICAL PRACTICE</t>
  </si>
  <si>
    <t>COURT VIEW SURGERY</t>
  </si>
  <si>
    <t>WATERINGBURY</t>
  </si>
  <si>
    <t>HAMSTREET SURGERY</t>
  </si>
  <si>
    <t>WALTHAM ROAD MEDICAL CENTRE</t>
  </si>
  <si>
    <t>MAIDSTONE RD RAINHAM SURGERY</t>
  </si>
  <si>
    <t>LAMBERHURST</t>
  </si>
  <si>
    <t>HAWKINGE AND ELHAM</t>
  </si>
  <si>
    <t>THE VINE MEDICAL CENTRE</t>
  </si>
  <si>
    <t>ORCHARD FAMILY PRACTICE</t>
  </si>
  <si>
    <t>REACH HEALTHCARE</t>
  </si>
  <si>
    <t>OAKLANDS HEALTH CENTRE</t>
  </si>
  <si>
    <t>HOWELL SURGERY</t>
  </si>
  <si>
    <t>WATERFIELD HOUSE SURGERY</t>
  </si>
  <si>
    <t>THAMES AVE SURGERY</t>
  </si>
  <si>
    <t>RUSTHALL MEDICAL PRACTICE</t>
  </si>
  <si>
    <t>NEWINGTON ROAD SURGERY</t>
  </si>
  <si>
    <t>OAK HALL</t>
  </si>
  <si>
    <t>LOWFIELD MEDICAL CENTRE</t>
  </si>
  <si>
    <t>WYE SURGERY</t>
  </si>
  <si>
    <t>YALDING</t>
  </si>
  <si>
    <t>ASH SURGERY</t>
  </si>
  <si>
    <t>WEST MALLING GROUP PRACTICE</t>
  </si>
  <si>
    <t>THE GLEBE FAMILY PRACTICE</t>
  </si>
  <si>
    <t>EAST CLIFF MEDICAL PRACTICE</t>
  </si>
  <si>
    <t>OTFORD MEDICAL PRACTICE</t>
  </si>
  <si>
    <t>SWANSCOMBE HEALTH CENTRE</t>
  </si>
  <si>
    <t>SANDGATE ROAD</t>
  </si>
  <si>
    <t>BOROUGH GREEN MEDICAL PRACTICE</t>
  </si>
  <si>
    <t>NEW DOVER ROAD SURGERY</t>
  </si>
  <si>
    <t>IVY COURT SURGERY</t>
  </si>
  <si>
    <t>STONECROSS AND WEST DRIVE SURGERY</t>
  </si>
  <si>
    <t>HEADCORN SURGERY</t>
  </si>
  <si>
    <t>TOWN MEDICAL CENTRE</t>
  </si>
  <si>
    <t>KING GEORGE ROAD SURGERY</t>
  </si>
  <si>
    <t>MINSTER SURGERY</t>
  </si>
  <si>
    <t>RIVERSIDE MEDICAL PRACTICE</t>
  </si>
  <si>
    <t>BETHESDA MEDICAL CENTRE</t>
  </si>
  <si>
    <t>HIGHPARKS MEDICAL PRACTICE</t>
  </si>
  <si>
    <t>THE COLLEGE PRACTICE</t>
  </si>
  <si>
    <t>BLACKTHORN</t>
  </si>
  <si>
    <t>THORNDIKE PARTNERSHIP</t>
  </si>
  <si>
    <t>CHARING SURGERY</t>
  </si>
  <si>
    <t>LEN VALLEY PRACTICE</t>
  </si>
  <si>
    <t>WESTERHAM PRACTICE</t>
  </si>
  <si>
    <t>GUILDHALL STREET SURGERY</t>
  </si>
  <si>
    <t>THE HERON MEDICAL PRACTICE</t>
  </si>
  <si>
    <t>BREWER STREET</t>
  </si>
  <si>
    <t>NEW HAYESBANK SURGERY</t>
  </si>
  <si>
    <t>THE NEW SURGERY</t>
  </si>
  <si>
    <t>SNODLAND MEDICAL PRACTICE</t>
  </si>
  <si>
    <t>THORNHILLS MEDICAL PRACTICE</t>
  </si>
  <si>
    <t>STURRY SURGERY</t>
  </si>
  <si>
    <t>ASHFORD MEDICAL PARTNERSHIP</t>
  </si>
  <si>
    <t>WESTGATE SURGERY</t>
  </si>
  <si>
    <t>MOTE</t>
  </si>
  <si>
    <t>BEARSTED</t>
  </si>
  <si>
    <t>MEOPHAM MEDICAL CENTRE</t>
  </si>
  <si>
    <t>WHITSTABLE MEDICAL PRACTICE</t>
  </si>
  <si>
    <t>OLD ROAD WEST SURGERY</t>
  </si>
  <si>
    <t>NORTHDOWN SURGERY</t>
  </si>
  <si>
    <t>DASHWOOD MEDICAL CENTRE</t>
  </si>
  <si>
    <t>SANDWICH MEDICAL PRACTICE</t>
  </si>
  <si>
    <t>PARROCK STREET SURGERY</t>
  </si>
  <si>
    <t>NORTHGATE MEDICAL PRACTICE</t>
  </si>
  <si>
    <t>WARDERS MEDICAL CENTRE</t>
  </si>
  <si>
    <t>AYLESFORD MEDICAL CENTRE</t>
  </si>
  <si>
    <t>WEALD VIEW MEDICAL PRACTICE - HAWKHURST</t>
  </si>
  <si>
    <t>WOODCHURCH SURGERY</t>
  </si>
  <si>
    <t>CITY WAY SURGERY</t>
  </si>
  <si>
    <t>SYDENHAM HOUSE MEDICAL CENTRE</t>
  </si>
  <si>
    <t>HORSMAN'S PLACE SURGERY</t>
  </si>
  <si>
    <t>SUMMERHILL SURGERY</t>
  </si>
  <si>
    <t>SPRINGHEAD HEALTH</t>
  </si>
  <si>
    <t>TONBRIDGE MEDICAL GROUP</t>
  </si>
  <si>
    <t>GROSVENOR &amp; ST JAMES MEDICAL CENTRE</t>
  </si>
  <si>
    <t>NEWTON PLACE SURGERY</t>
  </si>
  <si>
    <t>ST RICHARDS ROAD SURGERY</t>
  </si>
  <si>
    <t>HILDENBOROUGH MEDICAL GROUP</t>
  </si>
  <si>
    <t>BALMORAL SURGERY</t>
  </si>
  <si>
    <t>THE CHESTNUTS SURGERY</t>
  </si>
  <si>
    <t>PELHAM MEDICAL PRACTICE</t>
  </si>
  <si>
    <t>BOWER MOUNT MEDICAL PRACTICE</t>
  </si>
  <si>
    <t>FAVERSHAM MEDICAL PRACTICE</t>
  </si>
  <si>
    <t>GROVEHURST SURGERY</t>
  </si>
  <si>
    <t>SHEERNESS HEALTH CENTRE</t>
  </si>
  <si>
    <t>SPELDHURST &amp; GREGGSWOOD MEDICAL GROUP</t>
  </si>
  <si>
    <t>THE SHRUBBERY SURGERY</t>
  </si>
  <si>
    <t>THE GRANGE PRACTICE</t>
  </si>
  <si>
    <t>EDENBRIDGE MED PRACTICE</t>
  </si>
  <si>
    <t>SUN LANE</t>
  </si>
  <si>
    <t>PENCESTER SURGERY</t>
  </si>
  <si>
    <t>WOODLANDS FAMILY PRACTICE</t>
  </si>
  <si>
    <t>AMHERST MEDICAL PRACTICE</t>
  </si>
  <si>
    <t>CHURCH LANE HEALTH CENTRE</t>
  </si>
  <si>
    <t>ST JAMES' SURGERY</t>
  </si>
  <si>
    <t>SHIP STREET SURGERY</t>
  </si>
  <si>
    <t>ARCH HEALTHCARE</t>
  </si>
  <si>
    <t>BROADWAY SURGERY</t>
  </si>
  <si>
    <t>LINKS ROAD SURGERY</t>
  </si>
  <si>
    <t>THE STATION PRACTICE</t>
  </si>
  <si>
    <t>REGENCY SURGERY</t>
  </si>
  <si>
    <t>THE HAVEN PRACTICE</t>
  </si>
  <si>
    <t>PRIORY ROAD SURGERY</t>
  </si>
  <si>
    <t>HERSTMONCEUX INTEGRATIVE HEALTH CENTRE</t>
  </si>
  <si>
    <t>SCHOOL HOUSE SURGERY</t>
  </si>
  <si>
    <t>PARK PRACTICE</t>
  </si>
  <si>
    <t>BUXTED MEDICAL CENTRE</t>
  </si>
  <si>
    <t>HAVENSHEALTH</t>
  </si>
  <si>
    <t>QUINTINS MEDICAL CENTRE</t>
  </si>
  <si>
    <t>SEDLESCOMBE HOUSE</t>
  </si>
  <si>
    <t>HASTINGS OLD TOWN SURGERY</t>
  </si>
  <si>
    <t>SOUTH SAXON HOUSE SURGERY</t>
  </si>
  <si>
    <t>NORTHIAM SURGERY</t>
  </si>
  <si>
    <t>BIRD-IN-EYE SURGERY</t>
  </si>
  <si>
    <t>FERRY ROAD HEALTH CENTRE</t>
  </si>
  <si>
    <t>WISH PARK SURGERY</t>
  </si>
  <si>
    <t>OLDWOOD SURGERY</t>
  </si>
  <si>
    <t>COLLINGTON SURGERY</t>
  </si>
  <si>
    <t>SALTDEAN AND ROTTINGDEAN MED PRACTICE</t>
  </si>
  <si>
    <t>HIGH GLADES MEDICAL CENTRE</t>
  </si>
  <si>
    <t>MILE OAK MEDICAL CENTRE</t>
  </si>
  <si>
    <t>UNIVERSITY OF SUSSEX HEALTH CENTRE</t>
  </si>
  <si>
    <t>WOODINGDEAN MEDICAL CENTRE</t>
  </si>
  <si>
    <t>CHAPEL STREET SURGERY</t>
  </si>
  <si>
    <t>HAILSHAM MEDICAL GROUP</t>
  </si>
  <si>
    <t>SEDLESCOMBE &amp; WESTFIELD SURGERIES</t>
  </si>
  <si>
    <t>SAXONBURY HOUSE SURGERY</t>
  </si>
  <si>
    <t>PAVILION SURGERY</t>
  </si>
  <si>
    <t>RYE MEDICAL CENTRE</t>
  </si>
  <si>
    <t>ARLINGTON ROAD SURGERY</t>
  </si>
  <si>
    <t>CARISBROOKE SURGERY</t>
  </si>
  <si>
    <t>SEVEN DIALS MEDICAL CENTRE</t>
  </si>
  <si>
    <t>PORTSLADE HEALTH CENTRE</t>
  </si>
  <si>
    <t>MONTPELIER SURGERY</t>
  </si>
  <si>
    <t>ROTHERFIELD SURGERY</t>
  </si>
  <si>
    <t>BEACONSFIELD MEDICAL PRACTICE</t>
  </si>
  <si>
    <t>SIDLEY MEDICAL PRACTICE</t>
  </si>
  <si>
    <t>WOODHILL SURGERY</t>
  </si>
  <si>
    <t>LITTLE COMMON SURGERY</t>
  </si>
  <si>
    <t>STANFORD MEDICAL CENTRE</t>
  </si>
  <si>
    <t>THE MEADS SURGERY</t>
  </si>
  <si>
    <t>WARMDENE SURGERY</t>
  </si>
  <si>
    <t>CHARTER MEDICAL CENTRE</t>
  </si>
  <si>
    <t>VICTORIA MEDICAL CENTRE</t>
  </si>
  <si>
    <t>SEAFORD MEDICAL PRACTICE</t>
  </si>
  <si>
    <t>PARK CRESCENT HEALTH CENTRE</t>
  </si>
  <si>
    <t>ASHDOWN FOREST HEALTH CENTRE</t>
  </si>
  <si>
    <t>MARTINS OAK SURGERY</t>
  </si>
  <si>
    <t>SOVEREIGN PRACTICE</t>
  </si>
  <si>
    <t>FOUNDRY HEALTHCARE LEWES</t>
  </si>
  <si>
    <t>BEACON SURGERY</t>
  </si>
  <si>
    <t>PRESTON PARK SURGERY</t>
  </si>
  <si>
    <t>SEASIDE MEDICAL CENTRE</t>
  </si>
  <si>
    <t>CARDEN SURGERY</t>
  </si>
  <si>
    <t>BRIDGESIDE SURGERY</t>
  </si>
  <si>
    <t>ST. PETER'S MEDICAL CENTRE</t>
  </si>
  <si>
    <t>STONE CROSS SURGERY</t>
  </si>
  <si>
    <t>ARDINGLY COURT SURGERY</t>
  </si>
  <si>
    <t>DOWNLANDS MEDICAL CENTRE</t>
  </si>
  <si>
    <t>THE LIGHTHOUSE MEDICAL PRACTICE</t>
  </si>
  <si>
    <t>GROVE ROAD SURGERY</t>
  </si>
  <si>
    <t>HOVE MEDICAL CENTRE</t>
  </si>
  <si>
    <t>ALDERSBROOK MEDICAL CENTRE</t>
  </si>
  <si>
    <t>FENCE PIECE ROAD MEDICAL CENTRE</t>
  </si>
  <si>
    <t>LANGTHORNE SHARMA FAMILY PRACTICE</t>
  </si>
  <si>
    <t>THE REDBRIDGE SURGERY</t>
  </si>
  <si>
    <t>ST CLEMENT'S SURGERY</t>
  </si>
  <si>
    <t>KIYANI MEDICAL PRACTICE</t>
  </si>
  <si>
    <t>KINGS HEAD MEDICAL PRACTICE</t>
  </si>
  <si>
    <t>CRANBROOK SURGERY</t>
  </si>
  <si>
    <t>FRANCIS ROAD MEDICAL CENTRE</t>
  </si>
  <si>
    <t>MATHUKIA'S SURGERY</t>
  </si>
  <si>
    <t>CLAYHALL CLINIC</t>
  </si>
  <si>
    <t>THE BAILEY PRACTICE</t>
  </si>
  <si>
    <t>HIGHAM HILL MEDICAL CENTRE</t>
  </si>
  <si>
    <t>HARROW ROAD GP CENTRE</t>
  </si>
  <si>
    <t>LARKSHALL MEDICAL CENTRE</t>
  </si>
  <si>
    <t>QUEEN MARY PRACTICE</t>
  </si>
  <si>
    <t>YORK ROAD SURGERY</t>
  </si>
  <si>
    <t>THE DRIVE SURGERY</t>
  </si>
  <si>
    <t>WALTHAM FOREST COMM &amp; FAM HTH SERV LTD</t>
  </si>
  <si>
    <t>CASTLETON ROAD HEALTH CENTRE</t>
  </si>
  <si>
    <t>THE SHRUBBERIES MEDICAL CENTRE</t>
  </si>
  <si>
    <t>THE MICROFACULTY</t>
  </si>
  <si>
    <t>SEVEN KINGS PRACTICE</t>
  </si>
  <si>
    <t>DR SHANTIR PRACTICE</t>
  </si>
  <si>
    <t>LL MEDICAL CARE LTD</t>
  </si>
  <si>
    <t>THE HEATHCOTE PRIMARY CARE CENTRE</t>
  </si>
  <si>
    <t>DR MOHAMMED GREEN MAN MEDICAL CENTRE</t>
  </si>
  <si>
    <t>THE OLD CHURCH SURGERY</t>
  </si>
  <si>
    <t>THE FULLWELL AVENUE SURGERY</t>
  </si>
  <si>
    <t>ADDISON ROAD MEDICAL PRACTICE</t>
  </si>
  <si>
    <t>THE LYNDHURST SURGERY</t>
  </si>
  <si>
    <t>GOODMAYES MEDICAL CENTRE</t>
  </si>
  <si>
    <t>DR DHITAL PRACTICE</t>
  </si>
  <si>
    <t>HAINAULT SURGERY</t>
  </si>
  <si>
    <t>THE EASTERN AVENUE MEDICAL CENTRE</t>
  </si>
  <si>
    <t>ILFORD LANE SURGERY</t>
  </si>
  <si>
    <t>KENWOOD MEDICAL</t>
  </si>
  <si>
    <t>LEYTON HEALTHCARE 4TH FLOOR</t>
  </si>
  <si>
    <t>SOUTHDENE SURGERY</t>
  </si>
  <si>
    <t>THE ELMHURST PRACTICE</t>
  </si>
  <si>
    <t>NEWBURY GROUP PRACTICE</t>
  </si>
  <si>
    <t>ST JAMES MEDICAL PRACTICE LIMITED</t>
  </si>
  <si>
    <t>THE WILLOWS PRACTICE</t>
  </si>
  <si>
    <t>HIGH ROAD SURGERY</t>
  </si>
  <si>
    <t>CRAWLEY ROAD MEDICAL CENTRE</t>
  </si>
  <si>
    <t>BALFOUR ROAD SURGERY</t>
  </si>
  <si>
    <t>DR A ARIF</t>
  </si>
  <si>
    <t>SMA MEDICAL PRACTICE</t>
  </si>
  <si>
    <t>THE ALLUM MEDICAL CENTRE</t>
  </si>
  <si>
    <t>GREEN LANE, GOODMAYES MEDICAL PRACTICE</t>
  </si>
  <si>
    <t>WANSTEAD PLACE SURGERY</t>
  </si>
  <si>
    <t>QUEENS ROAD MEDICAL CENTRE</t>
  </si>
  <si>
    <t>CHADWELL HEATH SURGERY</t>
  </si>
  <si>
    <t>THE FOREST SURGERY</t>
  </si>
  <si>
    <t>OAK TREE MEDICAL CENTRE</t>
  </si>
  <si>
    <t>THE EVERGREEN SURGERY</t>
  </si>
  <si>
    <t>ILFORD MEDICAL CENTRE</t>
  </si>
  <si>
    <t>GLEBELANDS PRACTICE</t>
  </si>
  <si>
    <t>THE ECCLESBOURNE PRACTICE</t>
  </si>
  <si>
    <t>THE BROADWAY SURGERY</t>
  </si>
  <si>
    <t>RYDAL</t>
  </si>
  <si>
    <t>FULLWELL CROSS MED. CTR.</t>
  </si>
  <si>
    <t>THE PALMS MEDICAL CENTRE</t>
  </si>
  <si>
    <t>THE FOREST EDGE PRACTICE</t>
  </si>
  <si>
    <t>THE PENRHYN SURGERY</t>
  </si>
  <si>
    <t>HANDSWORTH MEDICAL PRACTICE</t>
  </si>
  <si>
    <t>THE FIRS</t>
  </si>
  <si>
    <t>JS MEDICAL PRACTICE</t>
  </si>
  <si>
    <t>GILLAN HOUSE SURGERY</t>
  </si>
  <si>
    <t>ARNOS GROVE MEDICAL CENTR</t>
  </si>
  <si>
    <t>THE OLD SURGERY</t>
  </si>
  <si>
    <t>RUTLAND HOUSE SURGERY</t>
  </si>
  <si>
    <t>BOUNDARY HOUSE SURGERY</t>
  </si>
  <si>
    <t>THE ALEXANDRA SURGERY</t>
  </si>
  <si>
    <t>DR ME SILVER'S PRACTICE</t>
  </si>
  <si>
    <t>LATYMER ROAD SURGERY</t>
  </si>
  <si>
    <t>MORECAMBE SURGERY</t>
  </si>
  <si>
    <t>THE NORTH LONDON HEALTH CENTRE</t>
  </si>
  <si>
    <t>CHESHIRE ROAD SURGERY</t>
  </si>
  <si>
    <t>BINCOTE SURGERY</t>
  </si>
  <si>
    <t>TOTTENHAM HEALTH CENTRE</t>
  </si>
  <si>
    <t>FERNLEA SURGERY</t>
  </si>
  <si>
    <t>CROUCH HALL ROAD SURGERY</t>
  </si>
  <si>
    <t>THE 157 MEDICAL PRACTICE</t>
  </si>
  <si>
    <t>BOUNDS GREEN GROUP PRACTICE</t>
  </si>
  <si>
    <t>STUART CRESCENT MEDICAL PRACTICE</t>
  </si>
  <si>
    <t>THE MUSWELL HILL PRACTICE</t>
  </si>
  <si>
    <t>CHRISTCHURCH HALL SURGERY</t>
  </si>
  <si>
    <t>HAVERGAL SURGERY</t>
  </si>
  <si>
    <t>NIGHTINGALE HOUSE SURGERY</t>
  </si>
  <si>
    <t>HORNSEY PARK SURGERY</t>
  </si>
  <si>
    <t>BOUNDARY COURT SURGERY</t>
  </si>
  <si>
    <t>RAINBOW PRACTICE</t>
  </si>
  <si>
    <t>HIGHLANDS PRACTICE</t>
  </si>
  <si>
    <t>ARCADIAN GARDENS SURGERY</t>
  </si>
  <si>
    <t>WINCHMORE HILL PRACTICE</t>
  </si>
  <si>
    <t>SOUTHGATE</t>
  </si>
  <si>
    <t>SOMERSET GARDENS FAMILY HEALTH CENTRE</t>
  </si>
  <si>
    <t>ABERNETHY HOUSE SURGERY</t>
  </si>
  <si>
    <t>BRUCE GROVE PRIMARY HEALTH CARE CTR</t>
  </si>
  <si>
    <t>WHITE LODGE MEDICAL PRACTICE</t>
  </si>
  <si>
    <t>THE ORDNANCE UNITY CENTRE FOR HEALTH</t>
  </si>
  <si>
    <t>THE WOODBERRY PRACTICE</t>
  </si>
  <si>
    <t>MORRIS HOUSE GROUP PRACTICE</t>
  </si>
  <si>
    <t>CHARLTON HOUSE MEDICAL CENTRE</t>
  </si>
  <si>
    <t>COCKFOSTERS MEDICAL CTRE</t>
  </si>
  <si>
    <t>HIGHGATE GROUP PRACTICE</t>
  </si>
  <si>
    <t>TYNEMOUTH MEDICAL PRACTICE</t>
  </si>
  <si>
    <t>KEATS SURGERY</t>
  </si>
  <si>
    <t>STAUNTON GROUP PRACTICE</t>
  </si>
  <si>
    <t>LAWRENCE HOUSE SURGERY</t>
  </si>
  <si>
    <t>EAGLE HOUSE SURGERY</t>
  </si>
  <si>
    <t>MEDICUS HEALTH PARTNERS</t>
  </si>
  <si>
    <t>CARPENTERS PRACTICE</t>
  </si>
  <si>
    <t>THE BARKANTINE PRACTICE</t>
  </si>
  <si>
    <t>NEWHAM TRANSITIONAL PRACTICE</t>
  </si>
  <si>
    <t>E12 MEDICAL CENTRE</t>
  </si>
  <si>
    <t>THE AZAD PRACTICE</t>
  </si>
  <si>
    <t>HEALTH E1</t>
  </si>
  <si>
    <t>ST. KATHERINE'S DOCK PRACTICE</t>
  </si>
  <si>
    <t>THE MANOR PARK PRACTICE</t>
  </si>
  <si>
    <t>WOODGRANGE MEDICAL PRACTICE</t>
  </si>
  <si>
    <t>HEALY MEDICAL CENTRE</t>
  </si>
  <si>
    <t>LATIMER HEALTH CENTRE</t>
  </si>
  <si>
    <t>THE BLITHEHALE MED.CTR.</t>
  </si>
  <si>
    <t>ROYAL DOCKS MEDICAL PRACTICE</t>
  </si>
  <si>
    <t>THE ALLERTON ROAD SURGERY</t>
  </si>
  <si>
    <t>ROSEWOOD PRACTICE</t>
  </si>
  <si>
    <t>ISLAND HEALTH</t>
  </si>
  <si>
    <t>ABERFELDY PRACTICE</t>
  </si>
  <si>
    <t>TREDEGAR PRACTICE</t>
  </si>
  <si>
    <t>THE SURGERY (BROOKE ROAD)</t>
  </si>
  <si>
    <t>THE HOXTON SURGERY</t>
  </si>
  <si>
    <t>THE SURGERY (CRANWICH ROAD)</t>
  </si>
  <si>
    <t>BALAAM STREET PRACTICE</t>
  </si>
  <si>
    <t>EAST END MEDICAL CENTRE</t>
  </si>
  <si>
    <t>FIRST 4 HEALTH GROUP - E7 HEALTH</t>
  </si>
  <si>
    <t>WESTBURY ROAD MEDICAL PRACTICE</t>
  </si>
  <si>
    <t>THE CLAPTON SURGERY</t>
  </si>
  <si>
    <t>THE RUIZ MEDICAL PRACTICE</t>
  </si>
  <si>
    <t>DR CM PATEL'S SURGERY</t>
  </si>
  <si>
    <t>SANGAM PRACTICE</t>
  </si>
  <si>
    <t>DOCKLANDS MEDICAL CENTRE</t>
  </si>
  <si>
    <t>ROSERTON STREET SURGERY</t>
  </si>
  <si>
    <t>LUCAS AVENUE PRACTICE</t>
  </si>
  <si>
    <t>BIRCHDALE ROAD MEDICAL CENTRE</t>
  </si>
  <si>
    <t>THE NEAMAN PRACTICE</t>
  </si>
  <si>
    <t>THE SURGERY (BARRETTS GROVE)</t>
  </si>
  <si>
    <t>SHOREDITCH PARK SURGERY</t>
  </si>
  <si>
    <t>THE GREENHOUSE WALK-IN</t>
  </si>
  <si>
    <t>SANDRINGHAM PRACTICE</t>
  </si>
  <si>
    <t>THE WICK HEALTH CENTRE</t>
  </si>
  <si>
    <t>THE RIVERSIDE PRACTICE</t>
  </si>
  <si>
    <t>ELSDALE STREET SURGERY</t>
  </si>
  <si>
    <t>THE PROJECT SURGERY</t>
  </si>
  <si>
    <t>XX PLACE HEALTH CENTRE</t>
  </si>
  <si>
    <t>E12 HEALTH</t>
  </si>
  <si>
    <t>THE HERON PRACTICE</t>
  </si>
  <si>
    <t>QUEENSBRIDGE GROUP PRACTICE</t>
  </si>
  <si>
    <t>THE STATHAM GROVE SURGERY</t>
  </si>
  <si>
    <t>CITY SQUARE MEDICAL GROUP</t>
  </si>
  <si>
    <t>ABBEY ROAD MEDICAL PRACTICE</t>
  </si>
  <si>
    <t>THE LEA SURGERY</t>
  </si>
  <si>
    <t>CLAREMONT CLINIC</t>
  </si>
  <si>
    <t>THE LAWSON PRACTICE</t>
  </si>
  <si>
    <t>TOLLGATE MEDICAL CENTRE</t>
  </si>
  <si>
    <t>GLEN ROAD MEDICAL CENTRE</t>
  </si>
  <si>
    <t>PLASHET ROAD MEDICAL CENTRE</t>
  </si>
  <si>
    <t>HARFORD HEALTH CENTRE</t>
  </si>
  <si>
    <t>THE FOREST PRACTICE</t>
  </si>
  <si>
    <t>BETHNAL GREEN HEALTH CTR.</t>
  </si>
  <si>
    <t>THE SPITALFIELDS PRACTICE</t>
  </si>
  <si>
    <t>THE WAPPING GROUP PRACTICE</t>
  </si>
  <si>
    <t>THE GRAHAM PRACTICE</t>
  </si>
  <si>
    <t>DE BEAUVOIR SURGERY</t>
  </si>
  <si>
    <t>LATHOM ROAD MEDICAL CENTRE</t>
  </si>
  <si>
    <t>WELL STREET SURGERY</t>
  </si>
  <si>
    <t>THE CHRISP STREET HTH CTR</t>
  </si>
  <si>
    <t>ATHENA MEDICAL CENTRE</t>
  </si>
  <si>
    <t>THE GROVE ROAD SURGERY</t>
  </si>
  <si>
    <t>THE LIMEHOUSE PRACTICE</t>
  </si>
  <si>
    <t>GREENGATE MEDICAL CENTRE</t>
  </si>
  <si>
    <t>ESSEX LODGE</t>
  </si>
  <si>
    <t>STROUTS PLACE MEDICAL CENTRE</t>
  </si>
  <si>
    <t>BOLEYN MEDICAL CENTRE</t>
  </si>
  <si>
    <t>CUSTOM HOUSE SURGERY</t>
  </si>
  <si>
    <t>HARLEY GROVE MEDICAL CTR.</t>
  </si>
  <si>
    <t>GOODMAN'S FIELD HEALTH CENTRE</t>
  </si>
  <si>
    <t>BEECHWOOD MEDICAL CENTRE</t>
  </si>
  <si>
    <t>THE CEDAR PRACTICE</t>
  </si>
  <si>
    <t>RICHMOND ROAD MEDICAL CENTRE</t>
  </si>
  <si>
    <t>ST. STEPHENS HEALTH CENTRE</t>
  </si>
  <si>
    <t>SOMERFORD GROVE PRACTICE</t>
  </si>
  <si>
    <t>RUSTON STREET CLINIC</t>
  </si>
  <si>
    <t>GOUGH WALK PRACTICE</t>
  </si>
  <si>
    <t>STRATFORD HEALTH CENTRE</t>
  </si>
  <si>
    <t>LONDON FIELDS MEDICAL CENTRE</t>
  </si>
  <si>
    <t>THE NIGHTINGALE PRACTICE</t>
  </si>
  <si>
    <t>STAR LANE MEDICAL CENTRE</t>
  </si>
  <si>
    <t>THE MISSION PRACTICE</t>
  </si>
  <si>
    <t>KINGSMEAD HEALTHCARE</t>
  </si>
  <si>
    <t>UPTON LANE MEDICAL CENTRE</t>
  </si>
  <si>
    <t>STAMFORD HILL GROUP PRACTICE</t>
  </si>
  <si>
    <t>ALBION HEALTH CENTRE</t>
  </si>
  <si>
    <t>STRATFORD VILLAGE SURGERY</t>
  </si>
  <si>
    <t>BARTON HOUSE GROUP PRACTICE</t>
  </si>
  <si>
    <t>THE SHREWSBURY CENTRE</t>
  </si>
  <si>
    <t>MARKET STREET HEALTH GROUP</t>
  </si>
  <si>
    <t>STROUD GREEN MEDICAL CENTRE</t>
  </si>
  <si>
    <t>SOMERS TOWN MEDICAL CENTRE</t>
  </si>
  <si>
    <t>PARTNERSHIP PRIMARY CARE CENTRE</t>
  </si>
  <si>
    <t>SOBELL MEDICAL CENTRE</t>
  </si>
  <si>
    <t>DR SEGARAJASINGHE</t>
  </si>
  <si>
    <t>THE JUNCTION MEDICAL PRACTICE</t>
  </si>
  <si>
    <t>THE MEDICAL CENTRE</t>
  </si>
  <si>
    <t>ST PHILIPS MEDICAL CENTRE</t>
  </si>
  <si>
    <t>THE BEAUMONT PRACTICE</t>
  </si>
  <si>
    <t>ANDOVER MEDICAL CENTRE</t>
  </si>
  <si>
    <t>SWISS COTTAGE SURGERY</t>
  </si>
  <si>
    <t>HIGHBURY GRANGE MEDICAL PRACTICE</t>
  </si>
  <si>
    <t>BELSIZE PRIORY MEDICAL PRACTICE (GROUP)</t>
  </si>
  <si>
    <t>AMWELL GROUP PRACTICE</t>
  </si>
  <si>
    <t>KINGS CROSS SURGERY</t>
  </si>
  <si>
    <t>QUEENS CRESCENT PRACTICE</t>
  </si>
  <si>
    <t>CLERKENWELL MEDICAL PRACTICE</t>
  </si>
  <si>
    <t>KEATS GROUP PRACTICE</t>
  </si>
  <si>
    <t>CHOLMLEY GARDENS SURGERY</t>
  </si>
  <si>
    <t>KILLICK STREET HEALTH CENTRE</t>
  </si>
  <si>
    <t>MUSEUM PRACTICE</t>
  </si>
  <si>
    <t>THE NORTHERN MEDICAL CENTRE</t>
  </si>
  <si>
    <t>BRONDESBURY MEDICAL CENTRE</t>
  </si>
  <si>
    <t>HOLBORN MEDICAL CENTRE</t>
  </si>
  <si>
    <t>PARLIAMENT HILL SURGERY</t>
  </si>
  <si>
    <t>THE MITCHISON ROAD SURGERY</t>
  </si>
  <si>
    <t>WEST HAMPSTEAD MEDICAL CENTRE</t>
  </si>
  <si>
    <t>MILDMAY MEDICAL PRACTICE</t>
  </si>
  <si>
    <t>BROOKFIELD PARK SURGERY</t>
  </si>
  <si>
    <t>BRUNSWICK MEDICAL CENTRE UHPC</t>
  </si>
  <si>
    <t>THE MILLER PRACTICE</t>
  </si>
  <si>
    <t>THE BLOOMSBURY SURGERY</t>
  </si>
  <si>
    <t>RIDGMOUNT PRACTICE</t>
  </si>
  <si>
    <t>THE RISE GROUP PRACTICE</t>
  </si>
  <si>
    <t>NEW NORTH HEALTH CENTRE</t>
  </si>
  <si>
    <t>BARNSBURY MEDICAL PRACTICE</t>
  </si>
  <si>
    <t>ST PETER'S STREET MEDICAL PRACTICE</t>
  </si>
  <si>
    <t>JAMES WIGG PRACTICE</t>
  </si>
  <si>
    <t>CAVERSHAM GROUP PRACTICE</t>
  </si>
  <si>
    <t>RITCHIE STREET GROUP PRACTICE</t>
  </si>
  <si>
    <t>PRINCE OF WALES GROUP SURGERY</t>
  </si>
  <si>
    <t>HAMPSTEAD GROUP PRACTICE</t>
  </si>
  <si>
    <t>ST JOHNS WAY MEDICAL CENTRE</t>
  </si>
  <si>
    <t>ELIZABETH AVENUE GROUP PRACTICE</t>
  </si>
  <si>
    <t>PRIMROSE HILL SURGERY</t>
  </si>
  <si>
    <t>ISLINGTON CENTRAL MEDICAL CENTRE</t>
  </si>
  <si>
    <t>THE GOODINGE GROUP PRACTICE</t>
  </si>
  <si>
    <t>ROMAN WAY MEDICAL CENTRE</t>
  </si>
  <si>
    <t>GOWER STREET PRACTICE</t>
  </si>
  <si>
    <t>ARCHWAY MEDICAL CENTRE</t>
  </si>
  <si>
    <t>PARK END SURGERY</t>
  </si>
  <si>
    <t>RIVER PLACE HEALTH CENTRE</t>
  </si>
  <si>
    <t>HIGHGROVE SURGERY</t>
  </si>
  <si>
    <t>DR DP SHAH'S PRACTICE</t>
  </si>
  <si>
    <t>DR KM ALKAISY PRACTICE</t>
  </si>
  <si>
    <t>BILLET LANE MEDICAL PRACTICE</t>
  </si>
  <si>
    <t>CRANHAM HEALTH CENTRE</t>
  </si>
  <si>
    <t>ABBAMOOR SURGERY</t>
  </si>
  <si>
    <t>DR MARKS PRACTICE</t>
  </si>
  <si>
    <t>TULASI MEDICAL CENTRE</t>
  </si>
  <si>
    <t>DR AA ANSARI'S PRACTICE</t>
  </si>
  <si>
    <t>BERWICK SURGERY</t>
  </si>
  <si>
    <t>INGREBOURNE MEDICAL CENTRE</t>
  </si>
  <si>
    <t>GABLES SURGERY</t>
  </si>
  <si>
    <t>MODERN MEDICAL CENTRE</t>
  </si>
  <si>
    <t>HEATHWAY MEDICAL CENTRE</t>
  </si>
  <si>
    <t>CHASE CROSS MEDICAL CENTRE</t>
  </si>
  <si>
    <t>DEWEY PRACTICE (DR CHRISTOPHER)</t>
  </si>
  <si>
    <t>HARLOW ROAD SURGERY</t>
  </si>
  <si>
    <t>THE WHITE HOUSE SURGERY</t>
  </si>
  <si>
    <t>DR GUPTA</t>
  </si>
  <si>
    <t>SOUTH HORNCHURCH MEDICAL PRACTICE</t>
  </si>
  <si>
    <t>MARKS GATE HEALTH CENTRE</t>
  </si>
  <si>
    <t>HORNCHURCH HEALTHCARE</t>
  </si>
  <si>
    <t>UPMINSTER MEDICAL CENTRE</t>
  </si>
  <si>
    <t>LABURNUM HEALTH CENTRE</t>
  </si>
  <si>
    <t>CHOWDHURY</t>
  </si>
  <si>
    <t>AURORA MEDCARE</t>
  </si>
  <si>
    <t>JOHN SMITH MEDICAL CENTRE</t>
  </si>
  <si>
    <t>DR P &amp; S POOLOGANATHAN</t>
  </si>
  <si>
    <t>DR SZ HAIDER'S PRACTICE</t>
  </si>
  <si>
    <t>DR VM PATEL</t>
  </si>
  <si>
    <t>DR SANOMI</t>
  </si>
  <si>
    <t>LYNWOOD MEDICAL CENTRE</t>
  </si>
  <si>
    <t>WOOD LANE SURGERY</t>
  </si>
  <si>
    <t>DR P PRASAD'S PRACTICE</t>
  </si>
  <si>
    <t>DR BK JAISWAL'S PRACTICE</t>
  </si>
  <si>
    <t>THE ROSEWOOD MEDICAL CENTRE</t>
  </si>
  <si>
    <t>THE NEW MEDICAL CENTRE</t>
  </si>
  <si>
    <t>THE UPSTAIRS SURGERY</t>
  </si>
  <si>
    <t>BARKING MEDICAL GROUP PRACTICE</t>
  </si>
  <si>
    <t>ST ALBANS SURGERY</t>
  </si>
  <si>
    <t>HEDGEMANS MEDICAL CENTRE</t>
  </si>
  <si>
    <t>WESTERN ROAD MEDICAL CENTRE</t>
  </si>
  <si>
    <t>ST EDWARDS MEDICAL CENTRE</t>
  </si>
  <si>
    <t>PETERSFIELD SURGERY</t>
  </si>
  <si>
    <t>NORTH STREET MEDICAL CARE</t>
  </si>
  <si>
    <t>MAYLANDS HEALTHCARE</t>
  </si>
  <si>
    <t>THE GREEN WOOD PRACTICE</t>
  </si>
  <si>
    <t>CRANHAM VILLAGE SURGERY</t>
  </si>
  <si>
    <t>DR M GOYAL'S PRACTICE</t>
  </si>
  <si>
    <t>DR M FATEH'S PRACTICE</t>
  </si>
  <si>
    <t>HAIDERIAN MEDICAL CENTRE</t>
  </si>
  <si>
    <t>HALBUTT STREET SURGERY</t>
  </si>
  <si>
    <t>THE RIVERSIDE HEALTH CTR</t>
  </si>
  <si>
    <t>THE TRINITY MEDICAL PRACTICE</t>
  </si>
  <si>
    <t>MARKET SQUARE SURGERY</t>
  </si>
  <si>
    <t>BLUEBELL SURGERY</t>
  </si>
  <si>
    <t>SCOTT PARK SURGERY</t>
  </si>
  <si>
    <t>NORTH CLACTON MEDICAL PRACTICE</t>
  </si>
  <si>
    <t>THE ISLAND SURGERY</t>
  </si>
  <si>
    <t>THE HIGHWOOD SURGERY</t>
  </si>
  <si>
    <t>SWANWOOD PARTNERSHIP</t>
  </si>
  <si>
    <t>THE COGGESHALL SURGERY</t>
  </si>
  <si>
    <t>MATCHING GREEN SURGERY</t>
  </si>
  <si>
    <t>MAYNARD COURT SURGERY</t>
  </si>
  <si>
    <t>TOLLGATE HEALTH CENTRE</t>
  </si>
  <si>
    <t>BENFLEET SURGERY</t>
  </si>
  <si>
    <t>KNIGHTS SURGERY</t>
  </si>
  <si>
    <t>SAI MEDICAL CENTRE</t>
  </si>
  <si>
    <t>FRYERNS MEDICAL CENTRE</t>
  </si>
  <si>
    <t>DOWNHALL PARK SURGERY</t>
  </si>
  <si>
    <t>RAHMAN PRACTICE</t>
  </si>
  <si>
    <t>DR DEVARAJA VC PRACTICE</t>
  </si>
  <si>
    <t>THE LEIGH SURGERY</t>
  </si>
  <si>
    <t>ASHINGDON MEDICAL CENTRE</t>
  </si>
  <si>
    <t>BLYTH'S MEADOW SURGERY</t>
  </si>
  <si>
    <t>CLACTON COMMUNITY PRACTICES</t>
  </si>
  <si>
    <t>HIGHWOODS SURGERY</t>
  </si>
  <si>
    <t>THE PRACTICE LEECON WAY</t>
  </si>
  <si>
    <t>DERRY COURT MEDICAL PRACTICE</t>
  </si>
  <si>
    <t>DR SHARMA &amp; PARTNERS</t>
  </si>
  <si>
    <t>CHELMER VILLAGE SURGERY</t>
  </si>
  <si>
    <t>WARRIOR SQUARE SURGERY</t>
  </si>
  <si>
    <t>MEDIC HOUSE</t>
  </si>
  <si>
    <t>SOUTH GREEN SURGERY</t>
  </si>
  <si>
    <t>ROSE VILLA SURGERY</t>
  </si>
  <si>
    <t>ARYAN MEDICAL CENTRE</t>
  </si>
  <si>
    <t>MILL ROAD SURGERY</t>
  </si>
  <si>
    <t>COLLINGWOOD ROAD SURGERY</t>
  </si>
  <si>
    <t>LAWFORD SURGERY</t>
  </si>
  <si>
    <t>DR YASIN SA PRACTICE</t>
  </si>
  <si>
    <t>KADIM PRIMECARE MEDICAL CENTRE</t>
  </si>
  <si>
    <t>SYDENHAM HOUSE SURGERY</t>
  </si>
  <si>
    <t>HIGH ROAD FAMILY DOCTORS</t>
  </si>
  <si>
    <t>DR KUMAR &amp; PTNR - SHOEBURY HC</t>
  </si>
  <si>
    <t>HAREWOOD SURGERY</t>
  </si>
  <si>
    <t>DR MALIK - KENT ELMS HC</t>
  </si>
  <si>
    <t>QUEENS PARK SURGERY</t>
  </si>
  <si>
    <t>FRONKS RD FAMILY SURGERY</t>
  </si>
  <si>
    <t>DELL MEDICAL CENTRE</t>
  </si>
  <si>
    <t>THE RIVER SURGERY</t>
  </si>
  <si>
    <t>DEAL TREE HEALTH CENTRE</t>
  </si>
  <si>
    <t>THORPE SURGERY</t>
  </si>
  <si>
    <t>OLD ROAD SURGERY</t>
  </si>
  <si>
    <t>DR YADAVA N PRACTICE</t>
  </si>
  <si>
    <t>DR BEKAS MEDICAL CENTRE</t>
  </si>
  <si>
    <t>COMMONWEALTH HEALTH CENTRE</t>
  </si>
  <si>
    <t>GHAURI PRACTICE</t>
  </si>
  <si>
    <t>HORNDON-ON-THE-HILL SURGERY</t>
  </si>
  <si>
    <t>SANCTA MARIA MEDICAL CENTRE</t>
  </si>
  <si>
    <t>WITHAM HEALTH CENTRE</t>
  </si>
  <si>
    <t>STIFFORD CLAYS MEDICAL CENTRE</t>
  </si>
  <si>
    <t>FELMORES MEDICAL CENTRE</t>
  </si>
  <si>
    <t>ABRIDGE SURGERY</t>
  </si>
  <si>
    <t>THE DENGIE MEDICAL PARTNERSHIP</t>
  </si>
  <si>
    <t>ADDISON HOUSE - HAQUE PRACTICE</t>
  </si>
  <si>
    <t>NORTH AVENUE SURGERY</t>
  </si>
  <si>
    <t>DOUGLAS GROVE SURGERY</t>
  </si>
  <si>
    <t>KINGS MEDICAL CENTRE</t>
  </si>
  <si>
    <t>PALMERSTON ROAD SURGERY</t>
  </si>
  <si>
    <t>WEST ROAD SURGERY</t>
  </si>
  <si>
    <t>THE NEW FOLLY SURGERY</t>
  </si>
  <si>
    <t>SOUTHEND MEDICAL CENTRE</t>
  </si>
  <si>
    <t>DR NASAH &amp; PARTNERS</t>
  </si>
  <si>
    <t>RANWORTH SURGERY</t>
  </si>
  <si>
    <t>BALFOUR MEDICAL CENTRE</t>
  </si>
  <si>
    <t>HASSENGATE MEDICAL CENTRE</t>
  </si>
  <si>
    <t>FOREST PRACTICE</t>
  </si>
  <si>
    <t>BALLARDS WALK SURGERY</t>
  </si>
  <si>
    <t>THE LAURELS SURGERY</t>
  </si>
  <si>
    <t>DR NAVIN KUMAR</t>
  </si>
  <si>
    <t>THE PALL MALL SURGERY</t>
  </si>
  <si>
    <t>ROWHEDGE SURGERY</t>
  </si>
  <si>
    <t>ORSETT SURGERY</t>
  </si>
  <si>
    <t>THE LOUGHTON SURGERY</t>
  </si>
  <si>
    <t>PEARTREE SURGERY &amp; WEST HORNDON SURGERY</t>
  </si>
  <si>
    <t>TIPTREE MEDICAL CENTRE</t>
  </si>
  <si>
    <t>BLANDFORD MEDICAL CENTRE</t>
  </si>
  <si>
    <t>THAXTED SURGERY</t>
  </si>
  <si>
    <t>WILLIAM FISHER MED.CTR.</t>
  </si>
  <si>
    <t>EASTWOOD GROUP PRACTICE</t>
  </si>
  <si>
    <t>BURNHAM SURGERY</t>
  </si>
  <si>
    <t>AUDLEY MILLS SURGERY</t>
  </si>
  <si>
    <t>CHELMER MEDICAL PARTNERSHIP</t>
  </si>
  <si>
    <t>NUFFIELD HOUSE HEALTH CENTRE</t>
  </si>
  <si>
    <t>THE PUMP HOUSE SURGERY</t>
  </si>
  <si>
    <t>JOHN TASKER HOUSE SURGERY</t>
  </si>
  <si>
    <t>SUTHERLAND LODGE SURGERY</t>
  </si>
  <si>
    <t>COLNE MEDICAL CENTRE</t>
  </si>
  <si>
    <t>CREFFIELD MEDICAL GROUP</t>
  </si>
  <si>
    <t>BADDOW VILLAGE SURGERY</t>
  </si>
  <si>
    <t>HIGHLANDS SURGERY</t>
  </si>
  <si>
    <t>TILBURY HEALTH CENTRE</t>
  </si>
  <si>
    <t>LAINDON MEDICAL GROUP</t>
  </si>
  <si>
    <t>THE ROSS PRACTICE</t>
  </si>
  <si>
    <t>LITTLE WALTHAM &amp; GT NOTLEY SURGERY</t>
  </si>
  <si>
    <t>ROCKLEIGH COURT SURGERY</t>
  </si>
  <si>
    <t>ESSEX WAY SURGERY</t>
  </si>
  <si>
    <t>BEACON HEALTH GROUP-DANBURY MEDICAL CTR</t>
  </si>
  <si>
    <t>BLACKWATER MEDICAL CENTRE</t>
  </si>
  <si>
    <t>THE WRITTLE SURGERY</t>
  </si>
  <si>
    <t>THE VALKYRIE SURGERY</t>
  </si>
  <si>
    <t>ABBEY FIELD MEDICAL CENTRE</t>
  </si>
  <si>
    <t>DR SOORIAKUMARAN</t>
  </si>
  <si>
    <t>EAST HILL SURGERY</t>
  </si>
  <si>
    <t>ANGEL LANE SURGERY</t>
  </si>
  <si>
    <t>WAKERING MEDICAL CTR.</t>
  </si>
  <si>
    <t>SOUTHEND ROAD SURGERY</t>
  </si>
  <si>
    <t>MOUNT CHAMBERS MEDICAL PRACTICE</t>
  </si>
  <si>
    <t>CENTRAL SURGERY - SOUTHCHURCH BLVD</t>
  </si>
  <si>
    <t>DR A NAEEM &amp; PARTNERS,THE NEW SURGERY</t>
  </si>
  <si>
    <t>BEAUCHAMP HOUSE</t>
  </si>
  <si>
    <t>THE RIGG-MILNER MEDICAL CENTRE</t>
  </si>
  <si>
    <t>THE QUEENSWAY SURGERY</t>
  </si>
  <si>
    <t>THE BILLERICAY MEDICAL PRACTICE</t>
  </si>
  <si>
    <t>CHURCH LANGLEY MEDICAL PRACTICE</t>
  </si>
  <si>
    <t>THE TOLLESBURY PRACTICE</t>
  </si>
  <si>
    <t>THE HOLLIES</t>
  </si>
  <si>
    <t>HIGH STREET SURGERY, EPPING</t>
  </si>
  <si>
    <t>RIVERMEAD GATE MED.CTR.</t>
  </si>
  <si>
    <t>WINSTREE MEDICAL PRACTICE</t>
  </si>
  <si>
    <t>THE ELIZABETH COURTAULD SURGERY</t>
  </si>
  <si>
    <t>AMBROSE AVENUE GROUP PRACTICE</t>
  </si>
  <si>
    <t>THE GREENSWARD SURGERY</t>
  </si>
  <si>
    <t>WILLIAM HARVEY SURGERY</t>
  </si>
  <si>
    <t>CHIGWELL MEDICAL CENTRE</t>
  </si>
  <si>
    <t>CONNER &amp; PARTNERS</t>
  </si>
  <si>
    <t>AEGIS MEDICAL CENTRE</t>
  </si>
  <si>
    <t>WHITLEY HOUSE SURGERY</t>
  </si>
  <si>
    <t>OLD HARLOW HEALTH CENTRE</t>
  </si>
  <si>
    <t>MOUNT AVENUE SURGERY</t>
  </si>
  <si>
    <t>THIRD AVENUE HEALTH CENTRE</t>
  </si>
  <si>
    <t>ONGAR HEALTH CENTRE</t>
  </si>
  <si>
    <t>LOUGHTON HEALTH CENTRE</t>
  </si>
  <si>
    <t>THE HAMILTON PRACTICE</t>
  </si>
  <si>
    <t>DR KRISHNAN &amp; PTNR - KENT ELMS HC</t>
  </si>
  <si>
    <t>THE ARDLEIGH SURGERY</t>
  </si>
  <si>
    <t>COLCHESTER MEDICAL PRACTICE</t>
  </si>
  <si>
    <t>LONDON ROAD SURGERY</t>
  </si>
  <si>
    <t>STOCK SURGERY</t>
  </si>
  <si>
    <t>TILE HOUSE SURGERY</t>
  </si>
  <si>
    <t>EAST LYNNE MEDICAL CENTRE</t>
  </si>
  <si>
    <t>ROBERT FREW MEDICAL CENTRE</t>
  </si>
  <si>
    <t>NEWPORT SURGERY</t>
  </si>
  <si>
    <t>P A PATEL SURGERY</t>
  </si>
  <si>
    <t>FERN HOUSE SURGERY</t>
  </si>
  <si>
    <t>DR DEGUN &amp; DR MACAULAY</t>
  </si>
  <si>
    <t>WIVENHOE SURGERY</t>
  </si>
  <si>
    <t>LISTER MEDICAL CENTRE</t>
  </si>
  <si>
    <t>CARADOC SURGERY</t>
  </si>
  <si>
    <t>DR GC CHAJED'S PRACTICE</t>
  </si>
  <si>
    <t>LONGFIELD MEDICAL CENTRE</t>
  </si>
  <si>
    <t>GREAT BENTLEY SURGERY</t>
  </si>
  <si>
    <t>THE FRESHFORD PRACTICE</t>
  </si>
  <si>
    <t>MAYFLOWER MEDICAL CENTRE</t>
  </si>
  <si>
    <t>CROCUS MEDICAL PRACTICE</t>
  </si>
  <si>
    <t>CHURCH LANE SURGERY</t>
  </si>
  <si>
    <t>WESTERN ROAD SURGERY</t>
  </si>
  <si>
    <t>WEST MERSEA SURGERY</t>
  </si>
  <si>
    <t>KELVEDON &amp; FEERING HEALTH CENTRE</t>
  </si>
  <si>
    <t>AVELEY MEDICAL CENTRE</t>
  </si>
  <si>
    <t>THE GOLD STREET SURGERY</t>
  </si>
  <si>
    <t>DR PUZEY,DR KOTHARI AND DR NANDA</t>
  </si>
  <si>
    <t>CLAYHILL MEDICAL PRACTICE</t>
  </si>
  <si>
    <t>THE EDEN SURGERIES</t>
  </si>
  <si>
    <t>DR F KHAN CARNAVON ROAD SURGERY</t>
  </si>
  <si>
    <t>DR KHAN &amp; PARTNERS</t>
  </si>
  <si>
    <t>GREAT CHAPEL STREET MEDICAL CENTRE</t>
  </si>
  <si>
    <t>KINGS COLLEGE HEALTH CENTRE</t>
  </si>
  <si>
    <t>THE GOOD PRACTICE</t>
  </si>
  <si>
    <t>GROUND FLOOR LANARK MEDICAL CENTRE</t>
  </si>
  <si>
    <t>QUEENS PARK HEALTH CENTRE</t>
  </si>
  <si>
    <t>WELLINGTON HEALTH CENTRE</t>
  </si>
  <si>
    <t>SRIKRISHNAMURTHY HARROW ROAD SURGERY</t>
  </si>
  <si>
    <t>EARLS COURT SURGERY</t>
  </si>
  <si>
    <t>CAVENDISH HEALTH CENTRE</t>
  </si>
  <si>
    <t>THE GOLBORNE MEDICAL CENTRE</t>
  </si>
  <si>
    <t>WOODFIELD ROAD MEDICAL CENTRE</t>
  </si>
  <si>
    <t>MILLBANK MEDICAL CENTRE</t>
  </si>
  <si>
    <t>KNIGHTSBRIDGE MEDICAL CENTRE</t>
  </si>
  <si>
    <t>MARYLEBONE HEALTH CENTRE</t>
  </si>
  <si>
    <t>THE EXMOOR SURGERY</t>
  </si>
  <si>
    <t>LANCASTER GATE MEDICAL CENTRE</t>
  </si>
  <si>
    <t>KENSINGTON PARK MEDICAL CENTRE</t>
  </si>
  <si>
    <t>SCARSDALE MEDICAL CENTRE</t>
  </si>
  <si>
    <t>SOHO SQUARE GENERAL PRACTICE</t>
  </si>
  <si>
    <t>ROYAL HOSPITAL CHELSEA</t>
  </si>
  <si>
    <t>THE FORELAND MEDICAL CENTRE</t>
  </si>
  <si>
    <t>THE ABINGDON HEALTH CENTRE</t>
  </si>
  <si>
    <t>WESTMINSTER SCHOOL</t>
  </si>
  <si>
    <t>IMPERIAL COLLEGE HEALTH CENTRE</t>
  </si>
  <si>
    <t>THE CHELSEA PRACTICE</t>
  </si>
  <si>
    <t>THIRD FLOOR LANARK ROAD MEDICAL CENTRE</t>
  </si>
  <si>
    <t>MAYFAIR MEDICAL CENTRE</t>
  </si>
  <si>
    <t>GRAND UNION HEALTH CENTRE</t>
  </si>
  <si>
    <t>ST JOHNS WOOD MEDICAL PRACTICE</t>
  </si>
  <si>
    <t>CRAWFORD STREET SURGERY</t>
  </si>
  <si>
    <t>SOHO CENTRE FOR HEALTH AND CARE</t>
  </si>
  <si>
    <t>COLVILLE HEALTH CENTRE</t>
  </si>
  <si>
    <t>FITZROVIA MEDICAL CENTRE</t>
  </si>
  <si>
    <t>THE NOTTING HILL MEDICAL CENTRE</t>
  </si>
  <si>
    <t>KINGS ROAD MEDICAL CENTRE</t>
  </si>
  <si>
    <t>THE PEMBRIDGE VILLAS SURGERY</t>
  </si>
  <si>
    <t>CROMPTON MEDICAL CENTRE</t>
  </si>
  <si>
    <t>ROSARY GARDEN SURGERY</t>
  </si>
  <si>
    <t>EARLS COURT MEDICAL CENTRE</t>
  </si>
  <si>
    <t>THE RANDOLPH SURGERY</t>
  </si>
  <si>
    <t>COVENT GARDEN MEDICAL CENTRE</t>
  </si>
  <si>
    <t>ELGIN CLINIC</t>
  </si>
  <si>
    <t>CONNAUGHT SQUARE PRACTICE</t>
  </si>
  <si>
    <t>PIMLICO HEALTH AT THE MARVEN SURGERY</t>
  </si>
  <si>
    <t>PORTLAND ROAD PRACTICE</t>
  </si>
  <si>
    <t>MEANWHILE GARDEN MEDICAL CENTRE</t>
  </si>
  <si>
    <t>SHIRLAND MEDICAL</t>
  </si>
  <si>
    <t>STANHOPE MEWS SURGERY</t>
  </si>
  <si>
    <t>LISSON GROVE HEALTH CENTRE</t>
  </si>
  <si>
    <t>MAIDA VALE MEDICAL CENTRE</t>
  </si>
  <si>
    <t>THE GARWAY MEDICAL PRACTICE</t>
  </si>
  <si>
    <t>PADDINGTON GREEN HEALTH CENTRE</t>
  </si>
  <si>
    <t>WESTBOURNE GROVE MEDICAL CENTRE</t>
  </si>
  <si>
    <t>LITTLE VENICE MEDICAL CENTRE</t>
  </si>
  <si>
    <t>BELGRAVIA SURGERY</t>
  </si>
  <si>
    <t>NORTH KENSINGTON MEDICAL CENTRE</t>
  </si>
  <si>
    <t>SOUTHCOTE CLINIC</t>
  </si>
  <si>
    <t>HEATHROW MEDICAL CENTRE</t>
  </si>
  <si>
    <t>ACORN MEDICAL CENTRE</t>
  </si>
  <si>
    <t>DR MLR SIDDIQUI'S PRACTICE</t>
  </si>
  <si>
    <t>QUEENS WALK MEDICAL CENTRE</t>
  </si>
  <si>
    <t>KINCORA DOCTORS SURGERY</t>
  </si>
  <si>
    <t>WEST LONDON MEDICAL CENTRE</t>
  </si>
  <si>
    <t>WALLASEY MEDICAL CENTRE</t>
  </si>
  <si>
    <t>CAREPOINT PRACTICE</t>
  </si>
  <si>
    <t>ACREFIELD SURGERY</t>
  </si>
  <si>
    <t>SHAKESPEARE HEALTH CENTRE</t>
  </si>
  <si>
    <t>WILLOW TREE SURGERY</t>
  </si>
  <si>
    <t>NORTH HYDE ROAD SURGERY</t>
  </si>
  <si>
    <t>LADYGATE LANE MEDICAL PRACTICE</t>
  </si>
  <si>
    <t>THE HIGH STREET PRACTICE</t>
  </si>
  <si>
    <t>ACRE SURGERY</t>
  </si>
  <si>
    <t>GLENDALE MEDICAL CENTRE</t>
  </si>
  <si>
    <t>HILLINGDON HEALTH CENTRE</t>
  </si>
  <si>
    <t>ST MARTINS MEDICAL CENTRE</t>
  </si>
  <si>
    <t>BRUNEL MEDICAL CENTRE</t>
  </si>
  <si>
    <t>CEDAR BROOK PRACTICE</t>
  </si>
  <si>
    <t>EASTBURY SURGERY</t>
  </si>
  <si>
    <t>OTTERFIELD MEDICAL CENTRE</t>
  </si>
  <si>
    <t>KING EDWARDS MEDICAL CENTRE</t>
  </si>
  <si>
    <t>THE ABBOTSBURY PRACTICE</t>
  </si>
  <si>
    <t>YEADING COURT SURGERY</t>
  </si>
  <si>
    <t>THE WARREN PRACTICE</t>
  </si>
  <si>
    <t>TOWNFIELD DOCTORS SURGERY</t>
  </si>
  <si>
    <t>HAYES MEDICAL CENTRE</t>
  </si>
  <si>
    <t>THE PINE MEDICAL CENTRE</t>
  </si>
  <si>
    <t>CENTRAL UXBRIDGE SURGERY</t>
  </si>
  <si>
    <t>CEDARS MEDICAL CENTRE</t>
  </si>
  <si>
    <t>WOOD LANE MEDICAL CENTRE</t>
  </si>
  <si>
    <t>OXFORD DRIVE MEDICAL CENTRE</t>
  </si>
  <si>
    <t>YIEWSLEY FAMILY PRACTICE</t>
  </si>
  <si>
    <t>HAREFIELD PRACTICE</t>
  </si>
  <si>
    <t>THE DEVONSHIRE LODGE PRACTICE</t>
  </si>
  <si>
    <t>THE OAKLAND MEDICAL CENTRE</t>
  </si>
  <si>
    <t>MOUNTWOOD SURGERY</t>
  </si>
  <si>
    <t>SPRING GROVE MEDICAL PRACTICE</t>
  </si>
  <si>
    <t>THE MEDICAL CENTRE, DR KUKAR</t>
  </si>
  <si>
    <t>GROVE PARK TERRACE SURGERY</t>
  </si>
  <si>
    <t>JUBILEE GARDENS MEDICAL CENTRE</t>
  </si>
  <si>
    <t>ARGYLE HEALTH-ISLEWORTH PRACTICE</t>
  </si>
  <si>
    <t>ST. GEORGES MEDICAL CTR.</t>
  </si>
  <si>
    <t>HMC HEALTH HESTON GREAT WEST</t>
  </si>
  <si>
    <t>LITTLE PARK SURGERY</t>
  </si>
  <si>
    <t>BRENTFORD FAMILY PRACTICE</t>
  </si>
  <si>
    <t>QUEENS PARK MEDICAL PRACTICE</t>
  </si>
  <si>
    <t>MATTOCK LANE HEALTH CENTRE</t>
  </si>
  <si>
    <t>THE GROVE MEDICAL PRACTICE</t>
  </si>
  <si>
    <t>THE TOWN SURGERY</t>
  </si>
  <si>
    <t>HATTON MEDICAL PRACTICE</t>
  </si>
  <si>
    <t>BATH ROAD SURGERY</t>
  </si>
  <si>
    <t>BROADMEAD SURGERY</t>
  </si>
  <si>
    <t>HOUNSLOW FAMILY PRACTICE</t>
  </si>
  <si>
    <t>GOODCARE PRACTICE</t>
  </si>
  <si>
    <t>GILL MEDICAL PRACTICE</t>
  </si>
  <si>
    <t>SKYWAYS MEDICAL CENTRE</t>
  </si>
  <si>
    <t>GROVE VILLAGE MEDICAL CENTRE</t>
  </si>
  <si>
    <t>GREENBROOK BEDFONT</t>
  </si>
  <si>
    <t>CLIFFORD ROAD SURGERY</t>
  </si>
  <si>
    <t>THE BOILEAU ROAD SURGERY</t>
  </si>
  <si>
    <t>WELLESLEY ROAD PRACTICE</t>
  </si>
  <si>
    <t>ACTON LANE MEDICAL CENTRE</t>
  </si>
  <si>
    <t>THE LILYVILLE SURGERY</t>
  </si>
  <si>
    <t>GLEBE STREET SURGERY</t>
  </si>
  <si>
    <t>DORMERS WELLS MEDICAL CENTRE</t>
  </si>
  <si>
    <t>JERSEY PRACTICE</t>
  </si>
  <si>
    <t>CLOISTER ROAD SURGERY</t>
  </si>
  <si>
    <t>THE HORN LANE SURGERY</t>
  </si>
  <si>
    <t>THE SALUJA CLINIC</t>
  </si>
  <si>
    <t>DR RK KUKAR, PARKVIEW CTR FOR H&amp;W</t>
  </si>
  <si>
    <t>HOLLY ROAD MEDICAL CENTRE</t>
  </si>
  <si>
    <t>EALING PARK HEALTH CENTRE</t>
  </si>
  <si>
    <t>SUNRISE MEDICAL CENTRE</t>
  </si>
  <si>
    <t>FULHAM CROSS MEDICAL CENTRE</t>
  </si>
  <si>
    <t>MEADOW VIEW</t>
  </si>
  <si>
    <t>THE CHURCHFIELD ROAD SURGERY</t>
  </si>
  <si>
    <t>THE SOUTHALL MEDICAL CTR.</t>
  </si>
  <si>
    <t>ELTHORNE PARK SURGERY</t>
  </si>
  <si>
    <t>CHISWICK FAMILY DRS PRACTICE</t>
  </si>
  <si>
    <t>DR UPPAL &amp; PARTN, PARKVIEW CTR FOR H&amp;W</t>
  </si>
  <si>
    <t>SOMERSET MEDICAL CENTRE</t>
  </si>
  <si>
    <t>ACTON TOWN MEDICAL CENTRE</t>
  </si>
  <si>
    <t>BRENTFORD GROUP PRACTICE</t>
  </si>
  <si>
    <t>WILLOW PRACTICE</t>
  </si>
  <si>
    <t>CHISWICK FAMILY PRACTICE</t>
  </si>
  <si>
    <t>THE MANSELL ROAD PRACTICE</t>
  </si>
  <si>
    <t>SANDS END HEALTH CLINIC</t>
  </si>
  <si>
    <t>THE BARNABAS MEDICAL CTRE</t>
  </si>
  <si>
    <t>GREEN PRACTICE</t>
  </si>
  <si>
    <t>STERNDALE SURGERY</t>
  </si>
  <si>
    <t>GP AT HAND</t>
  </si>
  <si>
    <t>THE CORFTON ROAD SURGERY</t>
  </si>
  <si>
    <t>THE FLORENCE ROAD SURGERY</t>
  </si>
  <si>
    <t>GURU NANAK MEDICAL CENTRE</t>
  </si>
  <si>
    <t>THE ARGYLE SURGERY</t>
  </si>
  <si>
    <t>THE MWH PRACTICE</t>
  </si>
  <si>
    <t>THE FULHAM MEDICAL CENTRE</t>
  </si>
  <si>
    <t>THE CUCKOO LANE PRACTICE</t>
  </si>
  <si>
    <t>PENTELOW PRACTICE</t>
  </si>
  <si>
    <t>CROSSLANDS SURGERY</t>
  </si>
  <si>
    <t>REDWOOD PRACTICE</t>
  </si>
  <si>
    <t>ELMTREES SURGERY</t>
  </si>
  <si>
    <t>PERIVALE MEDICAL CLINIC</t>
  </si>
  <si>
    <t>THE ACTON HEALTH CENTRE</t>
  </si>
  <si>
    <t>MANDEVILLE MEDICAL CENTRE</t>
  </si>
  <si>
    <t>THE MILL HILL SURGERY</t>
  </si>
  <si>
    <t>LADY MARGARET ROAD MEDICAL CENTRE</t>
  </si>
  <si>
    <t>ISLIP MANOR MEDICAL CENTRE</t>
  </si>
  <si>
    <t>MEDICAL CENTRE</t>
  </si>
  <si>
    <t>HAMMOND ROAD SURGERY</t>
  </si>
  <si>
    <t>ELMBANK SURGERY</t>
  </si>
  <si>
    <t>DR SIVANESAN &amp; PARTNER</t>
  </si>
  <si>
    <t>SHEPHERDS BUSH MEDICAL CENTRE</t>
  </si>
  <si>
    <t>CLIFFORD HOUSE MEDICAL CENTRE</t>
  </si>
  <si>
    <t>OLDFIELD FAMILY PRACTICE</t>
  </si>
  <si>
    <t>THE BEDFORD PARK SURGERY</t>
  </si>
  <si>
    <t>WELCOME PRACTICE</t>
  </si>
  <si>
    <t>KINGFISHER PRACTICE</t>
  </si>
  <si>
    <t>CHESTNUT PRACTICE</t>
  </si>
  <si>
    <t>BLUE WING FAMILY DOCTOR UNIT</t>
  </si>
  <si>
    <t>QUEENS WALK PRACTICE</t>
  </si>
  <si>
    <t>ST DAVIDS PRACTICE</t>
  </si>
  <si>
    <t>THE BUSH DOCTORS</t>
  </si>
  <si>
    <t>HILLVIEW SURGERY</t>
  </si>
  <si>
    <t>CRANFORD MEDICAL CENTRE</t>
  </si>
  <si>
    <t>GREENFORD AVENUE FHP</t>
  </si>
  <si>
    <t>GREENFORD ROAD MED.CTR.</t>
  </si>
  <si>
    <t>DR CANISIUS &amp; DR HASAN, PARKVIEW CFH&amp;W</t>
  </si>
  <si>
    <t>EASTMEAD AVENUE SURGERY</t>
  </si>
  <si>
    <t>TWICKENHAM PARK MEDICAL CENTRE</t>
  </si>
  <si>
    <t>HANWELL HEALTH CENTRE (NAISH)</t>
  </si>
  <si>
    <t>WEST4 GPS</t>
  </si>
  <si>
    <t>THE SURGERY, DR MANGWANA &amp; PARTNERS</t>
  </si>
  <si>
    <t>MOUNT MEDICAL CENTRE</t>
  </si>
  <si>
    <t>GROSVENOR HOUSE SURGERY</t>
  </si>
  <si>
    <t>HAMMERSMITH SURGERY</t>
  </si>
  <si>
    <t>ASHCHURCH SURGERY</t>
  </si>
  <si>
    <t>CHISWICK HEALTH PRACTICE</t>
  </si>
  <si>
    <t>THE MEDICAL CENTRE, DR JEFFERIES &amp; PARTN</t>
  </si>
  <si>
    <t>GORDON HOUSE SURGERY</t>
  </si>
  <si>
    <t>CASSIDY ROAD MEDICAL CENTRE</t>
  </si>
  <si>
    <t>CARLTON SURGERY</t>
  </si>
  <si>
    <t>CHEPSTOW GARDENS MEDICAL CENTRE</t>
  </si>
  <si>
    <t>YEADING MEDICAL CENTRE</t>
  </si>
  <si>
    <t>BROOK GREEN MEDICAL CENTRE</t>
  </si>
  <si>
    <t>CROWN STREET SURGERY</t>
  </si>
  <si>
    <t>RICHFORD GATE MEDICAL CENTRE</t>
  </si>
  <si>
    <t>HOUNSLOW MEDICAL CENTRE</t>
  </si>
  <si>
    <t>NORTHFIELDS SURGERY</t>
  </si>
  <si>
    <t>WESTSEVEN GP</t>
  </si>
  <si>
    <t>KS MEDICAL CENTRE</t>
  </si>
  <si>
    <t>NORTH FULHAM SURGERY</t>
  </si>
  <si>
    <t>ST. MARGARETS PRACTICE</t>
  </si>
  <si>
    <t>THE SURGERY, DR DASGUPTA &amp; PARTNERS</t>
  </si>
  <si>
    <t>ALBANY PRACTICE</t>
  </si>
  <si>
    <t>NORTH END MEDICAL CENTRE</t>
  </si>
  <si>
    <t>THORNBURY ROAD CENTRE FOR HEALTH</t>
  </si>
  <si>
    <t>ST. GEORGES MEDICAL CENTRE</t>
  </si>
  <si>
    <t>WILLESDEN GREEN SURGERY</t>
  </si>
  <si>
    <t>PEARL MEDICAL PRACTICE</t>
  </si>
  <si>
    <t>KINGS EDGE MEDICAL CENTRE</t>
  </si>
  <si>
    <t>SUDBURY SURGERY</t>
  </si>
  <si>
    <t>THE TUDOR HOUSE MEDICAL CENTRE</t>
  </si>
  <si>
    <t>HEADSTONE ROAD SURGERY</t>
  </si>
  <si>
    <t>PRESTON MEDICAL CENTRE</t>
  </si>
  <si>
    <t>HEADSTONE LANE MEDICAL CENTRE</t>
  </si>
  <si>
    <t>CHICHELE ROAD SURGERY</t>
  </si>
  <si>
    <t>NEASDEN MEDICAL CENTRE</t>
  </si>
  <si>
    <t>KENTON BRIDGE MEDICAL CENTRE - DR RAJA</t>
  </si>
  <si>
    <t>ASPRI MEDICAL CENTRE</t>
  </si>
  <si>
    <t>ROUNDWOOD PARK MEDICAL CENTRE</t>
  </si>
  <si>
    <t>ZAIN MEDICAL CENTRE</t>
  </si>
  <si>
    <t>KENTON CLINIC</t>
  </si>
  <si>
    <t>THE STREATFIELD MEDICAL CENTRE</t>
  </si>
  <si>
    <t>PARK ROYAL MEDICAL PRACTICE</t>
  </si>
  <si>
    <t>ALPERTON MEDICAL CENTRE</t>
  </si>
  <si>
    <t>HILLTOP MEDICAL PRACTICE</t>
  </si>
  <si>
    <t>THE SUNFLOWER MEDICAL CENTRE</t>
  </si>
  <si>
    <t>PRESTON ROAD SURGERY</t>
  </si>
  <si>
    <t>THE CIVIC MEDICAL CENTRE</t>
  </si>
  <si>
    <t>KENTON BRIDGE MEDICAL CENTRE DR GOLDEN</t>
  </si>
  <si>
    <t>WALM LANE SURGERY</t>
  </si>
  <si>
    <t>LANFRANC MEDICAL CENTRE</t>
  </si>
  <si>
    <t>STAVERTON SURGERY</t>
  </si>
  <si>
    <t>KINGSBURY HEALTH AND WELLBEING</t>
  </si>
  <si>
    <t>OXGATE GARDENS SURGERY</t>
  </si>
  <si>
    <t>MOLLISON WAY SURGERY</t>
  </si>
  <si>
    <t>FREUCHEN MEDICAL CENTRE</t>
  </si>
  <si>
    <t>PINNER VIEW MEDICAL CENTRE</t>
  </si>
  <si>
    <t>BELMONT HEALTH CENTRE</t>
  </si>
  <si>
    <t>LANCELOT MEDICAL CENTRE</t>
  </si>
  <si>
    <t>THE SHAFTESBURY MEDICAL CENTRE</t>
  </si>
  <si>
    <t>ELLIOTT HALL MEDICAL CTR.</t>
  </si>
  <si>
    <t>THE ALLENDALE ROAD SURGERY</t>
  </si>
  <si>
    <t>GP DIRECT</t>
  </si>
  <si>
    <t>THE STANMORE MEDICAL CENTRE</t>
  </si>
  <si>
    <t>HATCH END MEDICAL CENTRE</t>
  </si>
  <si>
    <t>STANLEY CORNER MEDICAL CENTRE</t>
  </si>
  <si>
    <t>BRAMPTON HEALTH CENTRE</t>
  </si>
  <si>
    <t>THE FRYENT WAY SURGERY</t>
  </si>
  <si>
    <t>THE NORTHWICK SURGERY</t>
  </si>
  <si>
    <t>KILBURN PARK MEDICAL CENTRE</t>
  </si>
  <si>
    <t>THE PINNER ROAD SURGERY</t>
  </si>
  <si>
    <t>HONEYPOT MEDICAL CENTRE</t>
  </si>
  <si>
    <t>GLADSTONE MEDICAL CENTRE</t>
  </si>
  <si>
    <t>CHALKHILL FAMILY PRACTICE</t>
  </si>
  <si>
    <t>ELLIS PRACTICE</t>
  </si>
  <si>
    <t>BRENTFIELD MEDICAL CENTRE</t>
  </si>
  <si>
    <t>PRESTON HILL SURGERY</t>
  </si>
  <si>
    <t>THE STONEBRIDGE PRACTICE</t>
  </si>
  <si>
    <t>THE LONSDALE MEDICAL CENTRE</t>
  </si>
  <si>
    <t>THE PINN MEDICAL CENTRE</t>
  </si>
  <si>
    <t>ROXBOURNE MEDICAL CENTRE</t>
  </si>
  <si>
    <t>THE WILLESDEN MEDICAL CENTRE</t>
  </si>
  <si>
    <t>JAI MEDICAL CENTRE (BRENT)</t>
  </si>
  <si>
    <t>STREATFIELD HEALTH CENTRE</t>
  </si>
  <si>
    <t>SUDBURY &amp; ALPERTON MEDICAL CENTRE</t>
  </si>
  <si>
    <t>WILLOW TREE FAMILY DOCTORS</t>
  </si>
  <si>
    <t>BACON LANE SURGERY</t>
  </si>
  <si>
    <t>CHURCH END MEDICAL CENTRE</t>
  </si>
  <si>
    <t>MAPESBURY MEDICAL GROUP</t>
  </si>
  <si>
    <t>ENDERLEY ROAD MEDICAL CENTRE</t>
  </si>
  <si>
    <t>SIMPSON HOUSE MEDICAL CENTRE</t>
  </si>
  <si>
    <t>UXENDON CRESCENT SURGERY</t>
  </si>
  <si>
    <t>THE LAW MEDICAL GROUP PRACTICE</t>
  </si>
  <si>
    <t>KINGS ROAD SURGERY</t>
  </si>
  <si>
    <t>THE CIRCLE PRACTICE</t>
  </si>
  <si>
    <t>PREMIER MEDICAL CENTRE</t>
  </si>
  <si>
    <t>FORTY WILLOWS SURGERY</t>
  </si>
  <si>
    <t>DR SP TALPAHEWA</t>
  </si>
  <si>
    <t>THE PHOENIX PRACTICE</t>
  </si>
  <si>
    <t>THE HODFORD ROAD PRACTICE</t>
  </si>
  <si>
    <t>ROSEMARY SURGERY</t>
  </si>
  <si>
    <t>THE MOUNTFIELD SURGERY</t>
  </si>
  <si>
    <t>COLINDALE MEDICAL CENTRE LP</t>
  </si>
  <si>
    <t>TEMPLE FORTUNE MEDICAL GROUP</t>
  </si>
  <si>
    <t>BRUNSWICK PARK MEDICAL PRACTICE</t>
  </si>
  <si>
    <t>EAST BARNET HEALTH CENTRE</t>
  </si>
  <si>
    <t>ADLER JS-THE SURGERY</t>
  </si>
  <si>
    <t>LANE END MEDICAL GROUP</t>
  </si>
  <si>
    <t>EAST FINCHLEY MEDICAL CENTRE</t>
  </si>
  <si>
    <t>LANGSTONE WAY SURGERY</t>
  </si>
  <si>
    <t>MULBERRY MEDICAL PRACTICE</t>
  </si>
  <si>
    <t>FRIERN BARNET MEDICAL CENTRE</t>
  </si>
  <si>
    <t>ADDINGTON MEDICAL CENTRE</t>
  </si>
  <si>
    <t>WAKEMANS HILL SURGERY</t>
  </si>
  <si>
    <t>RAVENSCROFT MEDICAL CENTRE</t>
  </si>
  <si>
    <t>JAI MEDICAL CENTRE</t>
  </si>
  <si>
    <t>WENTWORTH MEDICAL PRACTICE.</t>
  </si>
  <si>
    <t>COLNEY HATCH LANE SURGERY</t>
  </si>
  <si>
    <t>OAK LODGE MEDICAL CENTRE</t>
  </si>
  <si>
    <t>PENSHURST GARDENS SURGERY</t>
  </si>
  <si>
    <t>THE PRACTICE AT 188</t>
  </si>
  <si>
    <t>SUPREME MEDICAL CENTRE</t>
  </si>
  <si>
    <t>PENNINE DRIVE PRACTICE</t>
  </si>
  <si>
    <t>ST ANDREWS MEDICAL PRACTICE.</t>
  </si>
  <si>
    <t>TORRINGTON PARK GROUP PRACTICE</t>
  </si>
  <si>
    <t>WATLING MEDICAL CENTRE</t>
  </si>
  <si>
    <t>LONGROVE SURGERY</t>
  </si>
  <si>
    <t>MILLWAY MEDICAL PRACTICE</t>
  </si>
  <si>
    <t>CORNWALL HOUSE SURGERY</t>
  </si>
  <si>
    <t>THE EVERGLADE MEDICAL PRACTICE</t>
  </si>
  <si>
    <t>THE SPEEDWELL PRACTICE</t>
  </si>
  <si>
    <t>PHGH DOCTORS</t>
  </si>
  <si>
    <t>HEATHFIELDE MEDICAL CENTRE</t>
  </si>
  <si>
    <t>SQUIRES LANE MEDICAL PRACTICE</t>
  </si>
  <si>
    <t>LICHFIELD GROVE SURGERY</t>
  </si>
  <si>
    <t>OAKLEIGH ROAD HEALTH CENTRE</t>
  </si>
  <si>
    <t>THE GARDEN CITY SURGERY</t>
  </si>
  <si>
    <t>LITTLE BUSHEY SURGERY</t>
  </si>
  <si>
    <t>SOUTH OXHEY SURGERY</t>
  </si>
  <si>
    <t>GOSSOMS END SURGERY</t>
  </si>
  <si>
    <t>ARCHWAY SURGERY</t>
  </si>
  <si>
    <t>STANHOPE SURGERY</t>
  </si>
  <si>
    <t>WHITWELL SURGERY</t>
  </si>
  <si>
    <t>ROYSIA SURGERY</t>
  </si>
  <si>
    <t>KINGS LANGLEY SURGERY</t>
  </si>
  <si>
    <t>ATTENBOROUGH SURGERY</t>
  </si>
  <si>
    <t>WARDEN LODGE MEDICAL PRACTICE</t>
  </si>
  <si>
    <t>WATTON PLACE CLINIC</t>
  </si>
  <si>
    <t>STOCKWELL LODGE MED.CTR.</t>
  </si>
  <si>
    <t>THE SYMONDS GREEN HEALTH CENTRE</t>
  </si>
  <si>
    <t>SUMMERFIELD HEALTH CENTRE</t>
  </si>
  <si>
    <t>ABBOTSWOOD MEDICAL CENTRE</t>
  </si>
  <si>
    <t>NEW RIVER HEALTH</t>
  </si>
  <si>
    <t>THE BALDOCK SURGERY</t>
  </si>
  <si>
    <t>ANNANDALE MEDICAL CENTRE</t>
  </si>
  <si>
    <t>SHEEPCOT MEDICAL CENTRE</t>
  </si>
  <si>
    <t>THE MANOR STREET SURGERY</t>
  </si>
  <si>
    <t>BEDWELL MEDICAL CENTRE</t>
  </si>
  <si>
    <t>DOLPHIN HOUSE SURGERY</t>
  </si>
  <si>
    <t>PARKWOOD SURGERY</t>
  </si>
  <si>
    <t>HAILEY VIEW SURGERY</t>
  </si>
  <si>
    <t>THE RED HOUSE GROUP</t>
  </si>
  <si>
    <t>HARVEY GROUP PRACTICE</t>
  </si>
  <si>
    <t>THE COLNE PRACTICE</t>
  </si>
  <si>
    <t>CUFFLEY AND GOFFS OAK MEDICAL PRACTICE</t>
  </si>
  <si>
    <t>CROMWELL MEDICAL CENTRE</t>
  </si>
  <si>
    <t>HIGHVIEW MEDICAL CENTRE</t>
  </si>
  <si>
    <t>DAVENPORT HOUSE SURGERY</t>
  </si>
  <si>
    <t>REGAL CHAMBERS SURGERY</t>
  </si>
  <si>
    <t>SOUTH STREET SURGERY</t>
  </si>
  <si>
    <t>MANOR VIEW PRACTICE</t>
  </si>
  <si>
    <t>ELMS MEDICAL PRACTICE</t>
  </si>
  <si>
    <t>WOODHALL FARM MEDICAL CTR</t>
  </si>
  <si>
    <t>THE ELMS SURGERY</t>
  </si>
  <si>
    <t>GADE SURGERY</t>
  </si>
  <si>
    <t>CHURCH STREET PARTNERSHIP</t>
  </si>
  <si>
    <t>HAVERFIELD SURGERY</t>
  </si>
  <si>
    <t>CHORLEYWOOD HEALTH CENTRE</t>
  </si>
  <si>
    <t>THE MAPLES</t>
  </si>
  <si>
    <t>HALL GROVE GROUP PRACTICE</t>
  </si>
  <si>
    <t>AMWELL SURGERY</t>
  </si>
  <si>
    <t>PARKBURY HOUSE SURGERY</t>
  </si>
  <si>
    <t>GRANGE STREET SURGERY</t>
  </si>
  <si>
    <t>POTTERELLS MEDICAL CENTRE</t>
  </si>
  <si>
    <t>SHEPHALL HEALTH CENTRE</t>
  </si>
  <si>
    <t>MIDWAY SURGERY</t>
  </si>
  <si>
    <t>BANCROFT MEDICAL CENTRE</t>
  </si>
  <si>
    <t>EVEREST HOUSE SURGERY</t>
  </si>
  <si>
    <t>GROVE HILL MEDICAL CENTRE</t>
  </si>
  <si>
    <t>VINE HOUSE HEALTH CENTRE</t>
  </si>
  <si>
    <t>WATFORD HEALTH CENTRE</t>
  </si>
  <si>
    <t>THE PORTMILL SURGERY</t>
  </si>
  <si>
    <t>SCHOPWICK SURGERY</t>
  </si>
  <si>
    <t>ABBEY ROAD SURGERY</t>
  </si>
  <si>
    <t>THE GARDEN CITY PRACTICE</t>
  </si>
  <si>
    <t>PEARTREE LANE SURGERY</t>
  </si>
  <si>
    <t>KNEBWORTH &amp; MARYMEAD PRACTICE</t>
  </si>
  <si>
    <t>BENNETTS END SURGERY</t>
  </si>
  <si>
    <t>MALTINGS SURGERY</t>
  </si>
  <si>
    <t>BURVILL HOUSE SURGERY</t>
  </si>
  <si>
    <t>FERNVILLE SURGERY</t>
  </si>
  <si>
    <t>MUCH HADHAM HEALTH CENTRE</t>
  </si>
  <si>
    <t>CONSULTING ROOMS</t>
  </si>
  <si>
    <t>BRIDGE COTTAGE SURGERY</t>
  </si>
  <si>
    <t>LISTER HOUSE SURGERY</t>
  </si>
  <si>
    <t>GARSTON MEDICAL CENTRE</t>
  </si>
  <si>
    <t>SUTHERGREY HOUSE MEDICAL CENTRE</t>
  </si>
  <si>
    <t>LODGE,HIGHFIELD &amp; REDBOURN</t>
  </si>
  <si>
    <t>BRIDGEWATER SURGERIES</t>
  </si>
  <si>
    <t>FAIRBROOK MEDICAL CENTRE</t>
  </si>
  <si>
    <t>THE NEVELLS ROAD SURGERY</t>
  </si>
  <si>
    <t>HANSCOMBE HOUSE SURGERY</t>
  </si>
  <si>
    <t>THE LIMES SURGERY</t>
  </si>
  <si>
    <t>STANMORE MEDICAL GROUP</t>
  </si>
  <si>
    <t>HATFIELD ROAD SURGERY</t>
  </si>
  <si>
    <t>WRAFTON HOUSE SURGERY</t>
  </si>
  <si>
    <t>ROTHSCHILD HOUSE GROUP</t>
  </si>
  <si>
    <t>EASTGATE SURGERY</t>
  </si>
  <si>
    <t>NEVILLE ROAD SURGERY</t>
  </si>
  <si>
    <t>BARTON HILLS MEDICAL GROUP</t>
  </si>
  <si>
    <t>MALZEARD ROAD PRACTICE</t>
  </si>
  <si>
    <t>DR PS BATH'S PRACTICE</t>
  </si>
  <si>
    <t>ASHBURNHAM ROAD SURGERY</t>
  </si>
  <si>
    <t>DRS MIRZA SUKHANI &amp; PARTNERS</t>
  </si>
  <si>
    <t>DR DV SHAH'S PRACTICE</t>
  </si>
  <si>
    <t>HOUGHTON CLOSE SURGERY</t>
  </si>
  <si>
    <t>THE MEDICI MEDICAL PRACTICE</t>
  </si>
  <si>
    <t>CADDINGTON SURGERY</t>
  </si>
  <si>
    <t>BRAMINGHAM PARK MEDICAL CENTRE</t>
  </si>
  <si>
    <t>DR CARRAGHER AND NEAL AND AKHTAR</t>
  </si>
  <si>
    <t>LINDEN ROAD SURGERY</t>
  </si>
  <si>
    <t>SAFFRON HEALTH PARTNERSHIP</t>
  </si>
  <si>
    <t>KIRBY ROAD SURGERY</t>
  </si>
  <si>
    <t>ASPLANDS MEDICAL CENTRE</t>
  </si>
  <si>
    <t>BUTE HOUSE MEDICAL CENTRE</t>
  </si>
  <si>
    <t>GOLDINGTON AVENUE SURGERY</t>
  </si>
  <si>
    <t>KINGSBURY COURT SURGERY</t>
  </si>
  <si>
    <t>LEIGHTON ROAD SURGERY</t>
  </si>
  <si>
    <t>MARSTON FOREST HEALTHCARE</t>
  </si>
  <si>
    <t>GARDENIA PRACTICE</t>
  </si>
  <si>
    <t>SUNDON MEDICAL CENTRE</t>
  </si>
  <si>
    <t>KING STREET SURGERY</t>
  </si>
  <si>
    <t>THE DE PARYS GROUP</t>
  </si>
  <si>
    <t>IVEL MEDICAL CENTRE</t>
  </si>
  <si>
    <t>SANDY HEALTH CENTRE</t>
  </si>
  <si>
    <t>TODDINGTON MEDICAL CENTRE</t>
  </si>
  <si>
    <t>SHEFFORD HEALTH CENTRE</t>
  </si>
  <si>
    <t>LEA VALE MEDICAL PRACTICE</t>
  </si>
  <si>
    <t>GREAT BARFORD SURGERY</t>
  </si>
  <si>
    <t>CAULDWELL MEDICAL CENTRE</t>
  </si>
  <si>
    <t>PUTNOE MEDICAL CENTRE PARTNERSHIP</t>
  </si>
  <si>
    <t>HOUGHTON REGIS MEDICAL CENTRE</t>
  </si>
  <si>
    <t>LARKSIDE PRACTICE</t>
  </si>
  <si>
    <t>THE OAKLEY SURGERY</t>
  </si>
  <si>
    <t>SHARNBROOK SURGERY</t>
  </si>
  <si>
    <t>LONDON ROAD HEALTH CENTRE</t>
  </si>
  <si>
    <t>WOODLAND AVENUE PRACTICE</t>
  </si>
  <si>
    <t>FLITWICK SURGERY</t>
  </si>
  <si>
    <t>PRIORY GARDENS SURGERY</t>
  </si>
  <si>
    <t>CASTLE MEDICAL GROUP PRACTICE</t>
  </si>
  <si>
    <t>GREENSANDS (POTTON)</t>
  </si>
  <si>
    <t>DR WHM MATTA'S PRACTICE</t>
  </si>
  <si>
    <t>WEST STREET SURGERY</t>
  </si>
  <si>
    <t>WHEATFIELD SURGERY</t>
  </si>
  <si>
    <t>HARROLD MEDICAL PRACTICE</t>
  </si>
  <si>
    <t>STOPSLEY VILLAGE PRACTICE</t>
  </si>
  <si>
    <t>BELL HOUSE MEDICAL CENTRE</t>
  </si>
  <si>
    <t>SALISBURY HOUSE SURGERY</t>
  </si>
  <si>
    <t>DR JL HENDERSON &amp; PARTNERS</t>
  </si>
  <si>
    <t>GREENSAND SURGERY (AMPTHILL)</t>
  </si>
  <si>
    <t>SWAN SURGERY</t>
  </si>
  <si>
    <t>ANDAMAN SURGERY</t>
  </si>
  <si>
    <t>HAVEN HEALTH</t>
  </si>
  <si>
    <t>MARTLESHAM SURGERY</t>
  </si>
  <si>
    <t>COMBS FORD SURGERY</t>
  </si>
  <si>
    <t>THE REYNARD SURGERY</t>
  </si>
  <si>
    <t>CLARE GUILDHALL SURGERY</t>
  </si>
  <si>
    <t>SIAM SURGERY</t>
  </si>
  <si>
    <t>STANTON SURGERY</t>
  </si>
  <si>
    <t>FRESSINGFIELD MEDICAL CENTRE</t>
  </si>
  <si>
    <t>GLEMSFORD SURGERY</t>
  </si>
  <si>
    <t>FOREST SURGERY</t>
  </si>
  <si>
    <t>WICKHAM MARKET MEDICAL CENTRE</t>
  </si>
  <si>
    <t>HARDWICKE HOUSE GROUP PRACTICE</t>
  </si>
  <si>
    <t>BARRACK LANE MEDICAL CENTRE</t>
  </si>
  <si>
    <t>FRAMFIELD HOUSE SURGERY</t>
  </si>
  <si>
    <t>HAWTHORN DRIVE SURGERY</t>
  </si>
  <si>
    <t>WOOLPIT HEALTH CENTRE</t>
  </si>
  <si>
    <t>THE PENINSULA PRACTICE</t>
  </si>
  <si>
    <t>SAXMUNDHAM HEALTH CENTRE</t>
  </si>
  <si>
    <t>THE DERBY ROAD PRACTICE</t>
  </si>
  <si>
    <t>CARDINAL MEDICAL PRACTICE</t>
  </si>
  <si>
    <t>LITTLE ST JOHN STREET SURGERY</t>
  </si>
  <si>
    <t>ROSEDALE SURGERY</t>
  </si>
  <si>
    <t>TWO RIVERS MEDICAL CENTRE</t>
  </si>
  <si>
    <t>LAKENHEATH SURGERY</t>
  </si>
  <si>
    <t>STOWHEALTH</t>
  </si>
  <si>
    <t>EYE HEALTH CENTRE</t>
  </si>
  <si>
    <t>DEBENHAM GROUP PRACTICE</t>
  </si>
  <si>
    <t>VICTORIA SURGERY</t>
  </si>
  <si>
    <t>MOUNT FARM SURGERY</t>
  </si>
  <si>
    <t>HADLEIGH BOXFORD GROUP PRACTICE</t>
  </si>
  <si>
    <t>CUTLERS HILL SURGERY</t>
  </si>
  <si>
    <t>BUNGAY MEDICAL CENTRE</t>
  </si>
  <si>
    <t>BOTESDALE HEALTH CENTRE</t>
  </si>
  <si>
    <t>KIRKLEY MILL HEALTH CENTRE</t>
  </si>
  <si>
    <t>THE ROOKERY MEDICAL CENTRE</t>
  </si>
  <si>
    <t>LEISTON SURGERY</t>
  </si>
  <si>
    <t>ORCHARD HOUSE SURGERY</t>
  </si>
  <si>
    <t>FRAMLINGHAM SURGERY</t>
  </si>
  <si>
    <t>IVRY STREET MEDICAL PRACTICE</t>
  </si>
  <si>
    <t>SOLE BAY H/C</t>
  </si>
  <si>
    <t>HAVERHILL FAMILY PRACTICE</t>
  </si>
  <si>
    <t>THE HOLBROOK AND SHOTLEY PRACTICE</t>
  </si>
  <si>
    <t>MENDLESHAM MEDICAL GROUP</t>
  </si>
  <si>
    <t>MARKET CROSS SURGERY</t>
  </si>
  <si>
    <t>NEEDHAM MARKET COUNTRY PRACTICE</t>
  </si>
  <si>
    <t>HOWARD HOUSE SURGERY</t>
  </si>
  <si>
    <t>THE GUILDHALL AND BARROW SURGERY</t>
  </si>
  <si>
    <t>UNITY HEALTHCARE</t>
  </si>
  <si>
    <t>BRIDGE ROAD SURGERY</t>
  </si>
  <si>
    <t>LONGSHORE SURGERIES</t>
  </si>
  <si>
    <t>BECCLES MEDICAL CENTRE</t>
  </si>
  <si>
    <t>IXWORTH SURGERY</t>
  </si>
  <si>
    <t>BILDESTON HEALTH CENTRE</t>
  </si>
  <si>
    <t>ANGEL HILL SURGERY</t>
  </si>
  <si>
    <t>FELIXSTOWE ROAD MEDICAL PRACTICE</t>
  </si>
  <si>
    <t>WICKHAMBROOK SURGERY</t>
  </si>
  <si>
    <t>ALEXANDRA &amp; CRESTVIEW SURGERIES</t>
  </si>
  <si>
    <t>CONSTABLE COUNTRY RURAL MEDICAL PRACTICE</t>
  </si>
  <si>
    <t>ALDBOROUGH SURGERY</t>
  </si>
  <si>
    <t>PLOWRIGHT MEDICAL CENTRE</t>
  </si>
  <si>
    <t>THE WOOTTONS SURGERY</t>
  </si>
  <si>
    <t>BOUGHTON SURGERY</t>
  </si>
  <si>
    <t>FLEGGBURGH SURGERY</t>
  </si>
  <si>
    <t>WEST POTTERGATE MED PRAC</t>
  </si>
  <si>
    <t>ST CLEMENTS SURGERY</t>
  </si>
  <si>
    <t>ACLE MEDICAL PARTNERSHIP</t>
  </si>
  <si>
    <t>SHIPDHAM SURGERY</t>
  </si>
  <si>
    <t>SOUTHGATES SURGICAL &amp; MEDICAL CENTRE</t>
  </si>
  <si>
    <t>WOODCOCK RD SURGERY</t>
  </si>
  <si>
    <t>UEA MEDICAL CENTRE</t>
  </si>
  <si>
    <t>PROSPECT MEDICAL PRACTICE</t>
  </si>
  <si>
    <t>HINGHAM SURGERY</t>
  </si>
  <si>
    <t>HARLESTON MEDICAL PRACTICE</t>
  </si>
  <si>
    <t>BLOFIELD SURGERY</t>
  </si>
  <si>
    <t>FELTWELL SURGERY</t>
  </si>
  <si>
    <t>HEATHGATE MEDICAL PRACTICE</t>
  </si>
  <si>
    <t>LAWSON ROAD SURGERY</t>
  </si>
  <si>
    <t>THE LIONWOOD MEDICAL PRACTICE</t>
  </si>
  <si>
    <t>EAST NORWICH MEDICAL PARTNERSHIP</t>
  </si>
  <si>
    <t>GREAT MASSINGHAM SURGERY</t>
  </si>
  <si>
    <t>HOWDALE SURGERY</t>
  </si>
  <si>
    <t>THE PARK SURGERY</t>
  </si>
  <si>
    <t>PASTON SURGERY</t>
  </si>
  <si>
    <t>MANOR FARM MEDICAL CENTRE</t>
  </si>
  <si>
    <t>HUMBLEYARD PRACTICE</t>
  </si>
  <si>
    <t>WATTON MEDICAL PRACTICE</t>
  </si>
  <si>
    <t>COLTISHALL MEDICAL PRACTICE</t>
  </si>
  <si>
    <t>BACON ROAD MEDICAL CENTRE</t>
  </si>
  <si>
    <t>COASTAL VILLAGES PRACTICE</t>
  </si>
  <si>
    <t>CAMPINGLAND SURGERY</t>
  </si>
  <si>
    <t>ELMHAM SURGERY</t>
  </si>
  <si>
    <t>FAKENHAM MEDICAL PRACTICE</t>
  </si>
  <si>
    <t>MUNDESLEY MEDICAL CENTRE</t>
  </si>
  <si>
    <t>ST JAMES MEDICAL PRACTICE</t>
  </si>
  <si>
    <t>THEATRE ROYAL SURGERY</t>
  </si>
  <si>
    <t>LITCHAM HEALTH CENTRE</t>
  </si>
  <si>
    <t>THORPEWOOD MEDICAL GROUP</t>
  </si>
  <si>
    <t>OAK STREET MEDICAL PRACT.</t>
  </si>
  <si>
    <t>CHURCH HILL SURGERY</t>
  </si>
  <si>
    <t>WYMONDHAM MEDICAL PARTNERSHIP</t>
  </si>
  <si>
    <t>VIDA HEALTHCARE</t>
  </si>
  <si>
    <t>WATLINGTON MEDICAL CENTRE</t>
  </si>
  <si>
    <t>E HARLING &amp; KENNINGHALL MEDICAL PRACTICE</t>
  </si>
  <si>
    <t>SCHOOL LANE SURGERY</t>
  </si>
  <si>
    <t>WENSUM VALLEY MEDICAL PRACTICE</t>
  </si>
  <si>
    <t>LONG STRATTON MEDICAL PARTNERSHIP</t>
  </si>
  <si>
    <t>OLD MILL AND MILLGATES MEDICAL PRACTICE</t>
  </si>
  <si>
    <t>UPWELL HEALTH CENTRE</t>
  </si>
  <si>
    <t>ATTLEBOROUGH SURGERY</t>
  </si>
  <si>
    <t>BRUNDALL MEDICAL PARTNERSHIP</t>
  </si>
  <si>
    <t>PARISH FIELDS PRACTICE</t>
  </si>
  <si>
    <t>REEPHAM &amp; AYLSHAM MEDICAL PRACTICE</t>
  </si>
  <si>
    <t>DRAYTON MEDICAL PRACTICE</t>
  </si>
  <si>
    <t>LUDHAM AND STALHAM GREEN SURGERIES</t>
  </si>
  <si>
    <t>HEACHAM GROUP PRACTICE</t>
  </si>
  <si>
    <t>LAKENHAM SURGERY</t>
  </si>
  <si>
    <t>HOVETON &amp; WROXHAM MEDICAL CENTRE</t>
  </si>
  <si>
    <t>ROUNDWELL MEDICAL CENTRE</t>
  </si>
  <si>
    <t>LAWNS PRACTICE</t>
  </si>
  <si>
    <t>THE MILLWOOD PARTNERSHIP</t>
  </si>
  <si>
    <t>HELLESDON MEDICAL PRACTICE</t>
  </si>
  <si>
    <t>TRINITY &amp; BOWTHORPE MEDICAL PRACTICE</t>
  </si>
  <si>
    <t>MARKET SURGERY</t>
  </si>
  <si>
    <t>BRIDGE STREET SURGERY</t>
  </si>
  <si>
    <t>OLD CATTON MEDICAL PRACTICE</t>
  </si>
  <si>
    <t>MAGDALEN MEDICAL PRACTICE</t>
  </si>
  <si>
    <t>CASTLE PARTNERSHIP</t>
  </si>
  <si>
    <t>GRIMSTON MEDICAL CENTRE</t>
  </si>
  <si>
    <t>STALHAM STAITHE SURGERY</t>
  </si>
  <si>
    <t>ST STEPHENS GATE MEDICAL PARTNERSHIP</t>
  </si>
  <si>
    <t>EAST NORFOLK MEDICAL PRACTICE</t>
  </si>
  <si>
    <t>CHET VALLEY MEDICAL PRACTICE</t>
  </si>
  <si>
    <t>SHERINGHAM MEDICAL PRACTICE</t>
  </si>
  <si>
    <t>CROMER GROUP PRACTICE</t>
  </si>
  <si>
    <t>BEACHES MEDICAL CENTRE</t>
  </si>
  <si>
    <t>HOLT MEDICAL PRACTICE</t>
  </si>
  <si>
    <t>MONKFIELD MEDICAL PRACTICE</t>
  </si>
  <si>
    <t>ACORN SURGERY</t>
  </si>
  <si>
    <t>THISTLEMOOR MEDICAL CENTRE</t>
  </si>
  <si>
    <t>TRINITY SURGERY</t>
  </si>
  <si>
    <t>AILSWORTH MEDICAL CENTRE</t>
  </si>
  <si>
    <t>THORPE ROAD</t>
  </si>
  <si>
    <t>MILTON SURGERY</t>
  </si>
  <si>
    <t>FENLAND GROUP PRACTICE</t>
  </si>
  <si>
    <t>SWAVESEY SURGERY</t>
  </si>
  <si>
    <t>RIVERPORT MEDICAL PRACTICE</t>
  </si>
  <si>
    <t>RIVERSIDE PRACTICE</t>
  </si>
  <si>
    <t>COTTENHAM SURGERY</t>
  </si>
  <si>
    <t>EAST BARNWELL HEALTH CENTRE</t>
  </si>
  <si>
    <t>PAPWORTH SURGERY</t>
  </si>
  <si>
    <t>WILLINGHAM MEDICAL PRACTICE</t>
  </si>
  <si>
    <t>ALMOND ROAD SURGERY</t>
  </si>
  <si>
    <t>GREAT STAUGHTON SURGERY</t>
  </si>
  <si>
    <t>MAPLE SURGERY BAR HILL HEALTH CENTRE</t>
  </si>
  <si>
    <t>WESTWOOD CLINIC</t>
  </si>
  <si>
    <t>QUEEN EDITH MEDICAL PRACTICE</t>
  </si>
  <si>
    <t>NIGHTINGALE MEDICAL CENTRE</t>
  </si>
  <si>
    <t>MERCHEFORD HOUSE</t>
  </si>
  <si>
    <t>HADDENHAM SURGERY</t>
  </si>
  <si>
    <t>GEORGE CLARE SURGERY</t>
  </si>
  <si>
    <t>RAMSEY HEALTH CENTRE</t>
  </si>
  <si>
    <t>HARSTON SURGERY</t>
  </si>
  <si>
    <t>LAKESIDE HEALTHCARE ST NEOTS</t>
  </si>
  <si>
    <t>PETERSFIELD MEDICAL PRACTICE</t>
  </si>
  <si>
    <t>BOTTISHAM MEDICAL PRACTICE</t>
  </si>
  <si>
    <t>RED HOUSE SURGERY</t>
  </si>
  <si>
    <t>CORNERSTONE PRACTICE</t>
  </si>
  <si>
    <t>BURWELL SURGERY</t>
  </si>
  <si>
    <t>THE HICKS GROUP PRACTICE</t>
  </si>
  <si>
    <t>SPINNEY SURGERY</t>
  </si>
  <si>
    <t>ASHWELL SURGERY</t>
  </si>
  <si>
    <t>NEW QUEEN STREET SURGERY</t>
  </si>
  <si>
    <t>BUCKDEN SURGERY</t>
  </si>
  <si>
    <t>NUFFIELD ROAD MEDICAL CENTRE</t>
  </si>
  <si>
    <t>GRANTA MEDICAL PRACTICES</t>
  </si>
  <si>
    <t>BOURN SURGERY</t>
  </si>
  <si>
    <t>KIMBOLTON MEDICAL CENTRE</t>
  </si>
  <si>
    <t>BRIDGE STREET MEDICAL CENTRE</t>
  </si>
  <si>
    <t>PRIORS FIELD SURGERY</t>
  </si>
  <si>
    <t>COMBERTON SURGERY</t>
  </si>
  <si>
    <t>OVER SURGERY</t>
  </si>
  <si>
    <t>YAXLEY GROUP PRACTICE</t>
  </si>
  <si>
    <t>OLD FLETTON SURGERY</t>
  </si>
  <si>
    <t>FIRS HOUSE SURGERY</t>
  </si>
  <si>
    <t>WELLSIDE SURGERY</t>
  </si>
  <si>
    <t>BOROUGHBURY MEDICAL CENTRE</t>
  </si>
  <si>
    <t>CHERRY HINTON MEDICAL CENTRE</t>
  </si>
  <si>
    <t>PASTON HEALTH CENTRE</t>
  </si>
  <si>
    <t>ST. GEORGE'S MEDICAL CENTRE</t>
  </si>
  <si>
    <t>ORCHARD SURGERY,MELBOURN</t>
  </si>
  <si>
    <t>ARBURY ROAD SURGERY</t>
  </si>
  <si>
    <t>PARSON DROVE SURGERY</t>
  </si>
  <si>
    <t>STAPLOE MEDICAL CENTRE</t>
  </si>
  <si>
    <t>TRUMPINGTON STREET MEDICAL PRACTICE</t>
  </si>
  <si>
    <t>CORNFORD HOUSE SURGERY</t>
  </si>
  <si>
    <t>CLARKSON SURGERY</t>
  </si>
  <si>
    <t>PRIORY FIELDS SURGERY</t>
  </si>
  <si>
    <t>NORTH BRINK PRACTICE</t>
  </si>
  <si>
    <t>NEWNHAM WALK SURGERY</t>
  </si>
  <si>
    <t>ALCONBURY SURGERY</t>
  </si>
  <si>
    <t>YORK STREET MEDICAL PRACTICE</t>
  </si>
  <si>
    <t>HUNTINGDON ROAD SURGERY</t>
  </si>
  <si>
    <t>LENSFIELD MEDICAL PRACTICE</t>
  </si>
  <si>
    <t>THE MEDICAL CENTRE DR OKORIE</t>
  </si>
  <si>
    <t>GREYSTONES MEDICAL CENTRE</t>
  </si>
  <si>
    <t>CRYSTAL PEAKS MEDICAL CENTRE</t>
  </si>
  <si>
    <t>VERITAS HEALTH CENTRE</t>
  </si>
  <si>
    <t>UNIVERSITY HEALTH SERVICE HEALTH CENTRE</t>
  </si>
  <si>
    <t>SHEFFIELD MEDICAL CENTRE</t>
  </si>
  <si>
    <t>VALLEY MEDICAL CENTRE</t>
  </si>
  <si>
    <t>BARNSLEY ROAD SURGERY</t>
  </si>
  <si>
    <t>MANOR AND PARK GROUP PRACTICE</t>
  </si>
  <si>
    <t>EAST BANK MEDICAL CENTRE</t>
  </si>
  <si>
    <t>DOVERCOURT GROUP PRACTICE</t>
  </si>
  <si>
    <t>SOUTHEY GREEN MEDICAL CTR</t>
  </si>
  <si>
    <t>SELBORNE ROAD MEDICAL CENTRE</t>
  </si>
  <si>
    <t>CARRFIELD MEDICAL CENTRE</t>
  </si>
  <si>
    <t>CROOKES PRACTICE</t>
  </si>
  <si>
    <t>MOSBOROUGH HEALTH CENTRE</t>
  </si>
  <si>
    <t>GREEN CROSS GROUP PRACTICE</t>
  </si>
  <si>
    <t>DEVONSHIRE GREEN MEDICAL CENTRE</t>
  </si>
  <si>
    <t>DEEPCAR MEDICAL CENTRE</t>
  </si>
  <si>
    <t>HEELEY GREEN SURGERY</t>
  </si>
  <si>
    <t>WOODHOUSE MEDICAL CENTRE</t>
  </si>
  <si>
    <t>SHIREGREEN MEDICAL CENTRE</t>
  </si>
  <si>
    <t>CLOVER GROUP PRACTICE</t>
  </si>
  <si>
    <t>RUSTLINGS ROAD MEDICAL CENTRE</t>
  </si>
  <si>
    <t>SHARROW LANE MEDICAL CENTRE</t>
  </si>
  <si>
    <t>HAROLD STREET MEDICAL CENTRE</t>
  </si>
  <si>
    <t>GRENOSIDE SURGERY</t>
  </si>
  <si>
    <t>FALKLAND HOUSE SURGERY</t>
  </si>
  <si>
    <t>PAGE HALL MEDICAL CENTRE</t>
  </si>
  <si>
    <t>JAUNTY SPRINGS HEALTH CENTRE</t>
  </si>
  <si>
    <t>ELM LANE SURGERY</t>
  </si>
  <si>
    <t>BURNGREAVE SURGERY</t>
  </si>
  <si>
    <t>WINCOBANK MEDICAL CENTRE</t>
  </si>
  <si>
    <t>BEAUCHIEF MEDICAL PRACTICE</t>
  </si>
  <si>
    <t>DYKES HALL MEDICAL CENTRE</t>
  </si>
  <si>
    <t>TRAMWAYS AND MIDDLEWOOD MEDICAL CENTRES</t>
  </si>
  <si>
    <t>WOODSEATS MEDICAL CENTRE</t>
  </si>
  <si>
    <t>OUGHTIBRIDGE SURGERY</t>
  </si>
  <si>
    <t>ECCLESFIELD GROUP PRACT</t>
  </si>
  <si>
    <t>THE MATHEWS PRACTICE BELGRAVE</t>
  </si>
  <si>
    <t>FIRTH PARK SURGERY</t>
  </si>
  <si>
    <t>NETHERGREEN SURGERY</t>
  </si>
  <si>
    <t>CHARNOCK HEALTH PRIMARY CARE CENTRE</t>
  </si>
  <si>
    <t>UPPERTHORPE MEDICAL CENTRE</t>
  </si>
  <si>
    <t>DUKE MEDICAL CENTRE</t>
  </si>
  <si>
    <t>BROOMHILL SURGERY</t>
  </si>
  <si>
    <t>UPWELL STREET SURGERY</t>
  </si>
  <si>
    <t>SLOAN MEDICAL CENTRE</t>
  </si>
  <si>
    <t>BIRLEY HEALTH CENTRE</t>
  </si>
  <si>
    <t>SOTHALL &amp; BEIGHTON HEALTH CENTRES</t>
  </si>
  <si>
    <t>STONECROFT MEDICAL CENTRE</t>
  </si>
  <si>
    <t>FAR LANE MEDICAL CENTRE</t>
  </si>
  <si>
    <t>GLEADLESS MEDICAL CENTRE</t>
  </si>
  <si>
    <t>TRAMWAYS MEDICAL CENTRE (O'CONNELL)</t>
  </si>
  <si>
    <t>CARTERKNOWLE &amp; DORE MEDICAL PRACTICE</t>
  </si>
  <si>
    <t>MEADOWGREEN HEALTH CENTRE</t>
  </si>
  <si>
    <t>NORWOOD MEDICAL CENTRE</t>
  </si>
  <si>
    <t>BUCHANAN ROAD SURGERY</t>
  </si>
  <si>
    <t>CHAPELGREEN PRACTICE</t>
  </si>
  <si>
    <t>FOXHILL MEDICAL CENTRE</t>
  </si>
  <si>
    <t>FORGE HEALTH GROUP</t>
  </si>
  <si>
    <t>PORTER BROOK MEDICAL CENTRE</t>
  </si>
  <si>
    <t>NORFOLK PARK HEALTH CENTRE</t>
  </si>
  <si>
    <t>GATEWAY PRIMARY CARE</t>
  </si>
  <si>
    <t>MANOR FIELD SURGERY</t>
  </si>
  <si>
    <t>BLYTH ROAD MEDICAL CENTRE</t>
  </si>
  <si>
    <t>SHAKESPEARE ROAD SURGERY</t>
  </si>
  <si>
    <t>THORPE HESLEY SURGERY</t>
  </si>
  <si>
    <t>GREASBROUGH MEDICAL CENTRE</t>
  </si>
  <si>
    <t>DR RAOLU'S PRACTICE</t>
  </si>
  <si>
    <t>RAWMARSH HEALTH CENTRE</t>
  </si>
  <si>
    <t>GREENSIDE SURGERY</t>
  </si>
  <si>
    <t>CLIFTON MEDICAL CENTRE</t>
  </si>
  <si>
    <t>MORTHEN ROAD SURGERY</t>
  </si>
  <si>
    <t>WICKERSLEY HEALTH CENTRE</t>
  </si>
  <si>
    <t>TREETON MEDICAL CENTRE</t>
  </si>
  <si>
    <t>PARKGATE MEDICAL CENTRE</t>
  </si>
  <si>
    <t>BROOM LANE MEDICAL CENTRE</t>
  </si>
  <si>
    <t>BRINSWORTH MEDICAL CENTRE</t>
  </si>
  <si>
    <t>SWALLOWNEST HEALTH CENTRE</t>
  </si>
  <si>
    <t>STAG MEDICAL CENTRE</t>
  </si>
  <si>
    <t>THE MAGNA GROUP PRACTICE</t>
  </si>
  <si>
    <t>ST ANN'S MEDICAL CENTRE</t>
  </si>
  <si>
    <t>KIVETON PARK MEDICAL PRACTICE</t>
  </si>
  <si>
    <t>WOODSTOCK BOWER GROUP PRACTICE</t>
  </si>
  <si>
    <t>DINNINGTON GROUP PRACTICE</t>
  </si>
  <si>
    <t>CONISBROUGH MEDICAL PRACTICE</t>
  </si>
  <si>
    <t>WEST END CLINIC</t>
  </si>
  <si>
    <t>DENABY MEDICAL PRACTICE</t>
  </si>
  <si>
    <t>THORNE MOOR MEDICAL PRACTICE</t>
  </si>
  <si>
    <t>DUNSVILLE MEDICAL CENTRE</t>
  </si>
  <si>
    <t>BARNBURGH SURGERY</t>
  </si>
  <si>
    <t>ASKERN MEDICAL PRACTICE</t>
  </si>
  <si>
    <t>PETERSGATE MEDICAL CENTRE</t>
  </si>
  <si>
    <t>FIELD ROAD SURGERY</t>
  </si>
  <si>
    <t>THE NAYAR PRACTICE</t>
  </si>
  <si>
    <t>SCAWSBY HEALTH CENTRE PRACTICE</t>
  </si>
  <si>
    <t>ST VINCENT MEDICAL CENTRE</t>
  </si>
  <si>
    <t>EDLINGTON HEALTH CENTRE PRACTICE</t>
  </si>
  <si>
    <t>FRANCES STREET MEDICAL CENTRE</t>
  </si>
  <si>
    <t>CONISBROUGH GROUP PRACTICE</t>
  </si>
  <si>
    <t>DON VALLEY HEALTHCARE</t>
  </si>
  <si>
    <t>WHITE HOUSE FARM MEDICAL CENTRE</t>
  </si>
  <si>
    <t>ST. JOHNS GROUP PRACTICE</t>
  </si>
  <si>
    <t>THE SCOTT PRACTICE</t>
  </si>
  <si>
    <t>NORTHFIELD SURGERY</t>
  </si>
  <si>
    <t>KINGTHORNE GROUP PRACTICE</t>
  </si>
  <si>
    <t>THE LAKESIDE PRACTICE</t>
  </si>
  <si>
    <t>THE ROSSINGTON PRACTICE</t>
  </si>
  <si>
    <t>THE TICKHILL &amp; COLLIERY MEDICAL PRACTICE</t>
  </si>
  <si>
    <t>THE OAKWOOD SURGERY</t>
  </si>
  <si>
    <t>MOUNT GROUP PRACTICE</t>
  </si>
  <si>
    <t>THE MAYFLOWER MEDICAL PRACTICE</t>
  </si>
  <si>
    <t>THE BURNS PRACTICE</t>
  </si>
  <si>
    <t>REGENT SQUARE GROUP PRACTICE</t>
  </si>
  <si>
    <t>MEXBOROUGH HEALTH CENTRE</t>
  </si>
  <si>
    <t>HATFIELD HEALTH CENTRE</t>
  </si>
  <si>
    <t>THE RANSOME PRACTICE</t>
  </si>
  <si>
    <t>GREAT NORTH MEDICAL GROUP</t>
  </si>
  <si>
    <t>KINGSWELL SURGERY PMS PRACTICE</t>
  </si>
  <si>
    <t>MONK BRETTON HEALTH CENTRE PRACTICE</t>
  </si>
  <si>
    <t>ST GEORGE'S MEDICAL CENTRE PMS PRACTICE</t>
  </si>
  <si>
    <t>DARTON HEALTH CENTRE PRACTICE</t>
  </si>
  <si>
    <t>VICTORIA MEDICAL CENTRE PMS PRACTICE</t>
  </si>
  <si>
    <t>WOMBWELL MEDICAL CENTRE PRACTICE</t>
  </si>
  <si>
    <t>LUNDWOOD MEDICAL CENTRE PMS PRACTICE</t>
  </si>
  <si>
    <t>HIGH STREET PRACTICE</t>
  </si>
  <si>
    <t>HOLLYGREEN PRACTICE</t>
  </si>
  <si>
    <t>HOYLAND MEDICAL PRACTICE</t>
  </si>
  <si>
    <t>HUDDERSFIELD ROAD SURGERY</t>
  </si>
  <si>
    <t>GRIMETHORPE SURGERY</t>
  </si>
  <si>
    <t>BURLEIGH MEDICAL CENTRE</t>
  </si>
  <si>
    <t>THE ROSE TREE PMS PRACTICE</t>
  </si>
  <si>
    <t>WOMBWELL GMS PRACTICE</t>
  </si>
  <si>
    <t>HILL BROW SURGERY PMS PRACTICE</t>
  </si>
  <si>
    <t>THE KAKOTY PRACTICE</t>
  </si>
  <si>
    <t>WALDERSLADE SURGERY</t>
  </si>
  <si>
    <t>THE DOVE VALLEY PMS PRACTICE</t>
  </si>
  <si>
    <t>WOODLAND DRIVE MEDICAL CENTRE</t>
  </si>
  <si>
    <t>ROYSTON GROUP PRACTICE</t>
  </si>
  <si>
    <t>PENISTONE GROUP PMS PRACTICE</t>
  </si>
  <si>
    <t>ASHVILLE MEDICAL CENTRE PMS PRACTICE</t>
  </si>
  <si>
    <t>GOLDTHORPE MEDICAL CENTRE PMS PRACTICE</t>
  </si>
  <si>
    <t>NOTSPAR</t>
  </si>
  <si>
    <t>SUNRISE MEDICAL PRACTICE</t>
  </si>
  <si>
    <t>HICKINGS LANE MEDICAL CTR</t>
  </si>
  <si>
    <t>JRB HEALTHCARE BEECHDALE SURGERY</t>
  </si>
  <si>
    <t>THE GAMSTON MEDICAL CTR.</t>
  </si>
  <si>
    <t>WEST OAK SURGERY</t>
  </si>
  <si>
    <t>THE ALICE MEDICAL CENTRE</t>
  </si>
  <si>
    <t>BAKERSFIELD MEDICAL CENTRE</t>
  </si>
  <si>
    <t>NORTH LEVERTON SURGERY</t>
  </si>
  <si>
    <t>HIGHGREEN PRACTICE (KHAN)</t>
  </si>
  <si>
    <t>THE WINDMILL PRACTICE</t>
  </si>
  <si>
    <t>SHERRINGTON PARK MEDICAL PRACTICE</t>
  </si>
  <si>
    <t>ACORN MEDICAL PRACTICE</t>
  </si>
  <si>
    <t>GREENFIELDS MEDICAL CENTRE (YVS RAO)</t>
  </si>
  <si>
    <t>GILTBROOK SURGERY</t>
  </si>
  <si>
    <t>WELBECK SURGERY</t>
  </si>
  <si>
    <t>HOUNSFIELD SURGERY</t>
  </si>
  <si>
    <t>MEDEN MEDICAL SERVICES</t>
  </si>
  <si>
    <t>HILL VIEW SURGERY</t>
  </si>
  <si>
    <t>JACKSDALE MEDICAL CENTRE</t>
  </si>
  <si>
    <t>THE IVY MEDICAL GROUP</t>
  </si>
  <si>
    <t>HEALTH CARE COMPLEX, KIRKBY</t>
  </si>
  <si>
    <t>SHERWOOD RISE MEDICAL CENTRE</t>
  </si>
  <si>
    <t>HAMA MEDICAL CENTRE</t>
  </si>
  <si>
    <t>WEST BRIDGFORD MEDICAL CENTRE</t>
  </si>
  <si>
    <t>TUDOR HOUSE MEDICAL PRACTICE</t>
  </si>
  <si>
    <t>JUBILEE PARK MEDICAL PARTNERSHIP</t>
  </si>
  <si>
    <t>CASTLE HEALTHCARE PRACTICE</t>
  </si>
  <si>
    <t>THE MEDICAL CENTRE (IRFAN)</t>
  </si>
  <si>
    <t>UNITY SURGERY</t>
  </si>
  <si>
    <t>MEADOWS HEALTH CENTRE (LARNER)</t>
  </si>
  <si>
    <t>SELSTON SURGERY</t>
  </si>
  <si>
    <t>LOWMOOR ROAD SURGERY</t>
  </si>
  <si>
    <t>NEWTHORPE MEDICAL PRACTICE</t>
  </si>
  <si>
    <t>RISE PARK SURGERY</t>
  </si>
  <si>
    <t>BILSTHORPE SURGERY</t>
  </si>
  <si>
    <t>WOLLATON PARK MEDICAL CENTRE</t>
  </si>
  <si>
    <t>CHILWELL VALLEY AND MEADOWS PRACTICE</t>
  </si>
  <si>
    <t>RADFORD MEDICAL PRACTICE (KAUR)</t>
  </si>
  <si>
    <t>MELBOURNE PARK MEDICAL CENTRE</t>
  </si>
  <si>
    <t>PLAINS VIEW SURGERY</t>
  </si>
  <si>
    <t>MAJOR OAK MEDICAL PRACTICE</t>
  </si>
  <si>
    <t>BRAMCOTE SURGERY</t>
  </si>
  <si>
    <t>THE LINDEN MEDICAL GROUP</t>
  </si>
  <si>
    <t>MILLVIEW SURGERY</t>
  </si>
  <si>
    <t>FAIRFIELDS PRACTICE</t>
  </si>
  <si>
    <t>BAWTRY AND BLYTH MEDICAL</t>
  </si>
  <si>
    <t>OAKENHALL MEDICAL PRACT</t>
  </si>
  <si>
    <t>RIVERSIDE HEALTH CENTRE</t>
  </si>
  <si>
    <t>BRIDGEWAY PRACTICE</t>
  </si>
  <si>
    <t>ASPLEY MEDICAL CENTRE</t>
  </si>
  <si>
    <t>MUSTERS MEDICAL PRACTICE</t>
  </si>
  <si>
    <t>RAINWORTH HEALTH CENTRE</t>
  </si>
  <si>
    <t>ST GEORGES MED PRACTICE</t>
  </si>
  <si>
    <t>VICTORIA AND MAPPERLEY PRACTICE</t>
  </si>
  <si>
    <t>RADCLIFFE-ON-TRENT. HEALTH CENTRE</t>
  </si>
  <si>
    <t>JOHN RYLE MEDICAL PRACTICE</t>
  </si>
  <si>
    <t>THE MANOR SURGERY</t>
  </si>
  <si>
    <t>HUCKNALL ROAD MEDICAL CENTRE</t>
  </si>
  <si>
    <t>KIRKBY HEALTH CENTRE</t>
  </si>
  <si>
    <t>FAMILY MEDICAL CENTRE (KIRKBY)</t>
  </si>
  <si>
    <t>ROUNDWOOD SURGERY</t>
  </si>
  <si>
    <t>ASHFIELD HOUSE (ANNESLEY)</t>
  </si>
  <si>
    <t>DAYBROOK MEDICAL PRACTICE</t>
  </si>
  <si>
    <t>GREENDALE PRIMARY CARE CENTRE</t>
  </si>
  <si>
    <t>KING'S MEDICAL CENTRE</t>
  </si>
  <si>
    <t>RIVERGREEN MEDICAL CENTRE</t>
  </si>
  <si>
    <t>SHERWOOD MEDICAL PARTNERSHIP</t>
  </si>
  <si>
    <t>PLEASLEY SURGERY</t>
  </si>
  <si>
    <t>HIGHCROFT SURGERY</t>
  </si>
  <si>
    <t>TORKARD HILL MEDICAL CTRE</t>
  </si>
  <si>
    <t>SOUTHWELL MEDICAL CENTRE</t>
  </si>
  <si>
    <t>THE CALVERTON PRACTICE</t>
  </si>
  <si>
    <t>CLIFTON MEDICAL PRACTICE</t>
  </si>
  <si>
    <t>COLLINGHAM MEDICAL CENTRE</t>
  </si>
  <si>
    <t>DEER PARK FAMILY MEDICAL PRACTICE</t>
  </si>
  <si>
    <t>LEEN VIEW SURGERY</t>
  </si>
  <si>
    <t>SAXON CROSS SURGERY</t>
  </si>
  <si>
    <t>DERBY ROAD HEALTH CENTRE</t>
  </si>
  <si>
    <t>ABBEY MEDICAL GROUP</t>
  </si>
  <si>
    <t>FOREST MEDICAL</t>
  </si>
  <si>
    <t>CROWN HOUSE SURGERY</t>
  </si>
  <si>
    <t>CHURCHFIELDS MEDICAL PRACTICE</t>
  </si>
  <si>
    <t>WESTDALE LANE SURGERY</t>
  </si>
  <si>
    <t>EASTWOOD PRIMARY CARE CENTRE</t>
  </si>
  <si>
    <t>LOMBARD MEDICAL CENTRE</t>
  </si>
  <si>
    <t>THE RUDDINGTON MED CENTRE</t>
  </si>
  <si>
    <t>STENHOUSE MEDICAL CENTRE</t>
  </si>
  <si>
    <t>EAST BRIDGFORD MED CENTRE</t>
  </si>
  <si>
    <t>NEWGATE MEDICAL GROUP</t>
  </si>
  <si>
    <t>THE UNIV OF NOTTINGHAM HEALTH SERV</t>
  </si>
  <si>
    <t>MIDDLETON LODGE PRACTICE</t>
  </si>
  <si>
    <t>CHURCHSIDE MEDICAL PRACTICE</t>
  </si>
  <si>
    <t>FOUNTAIN MEDICAL CENTRE</t>
  </si>
  <si>
    <t>FAMILY MEDICAL CENTRE (SOOD)</t>
  </si>
  <si>
    <t>BELVOIR HEALTH GROUP</t>
  </si>
  <si>
    <t>KINGFISHER FAMILY PRACTICE</t>
  </si>
  <si>
    <t>WILLOWBROOK MEDICAL PRACTICE</t>
  </si>
  <si>
    <t>ELMSWOOD SURGERY</t>
  </si>
  <si>
    <t>TRENTSIDE MEDICAL GROUP</t>
  </si>
  <si>
    <t>BARNBY GATE SURGERY</t>
  </si>
  <si>
    <t>TUXFORD MEDICAL CENTRE</t>
  </si>
  <si>
    <t>VILLAGE HEALTH GROUP</t>
  </si>
  <si>
    <t>LARWOOD SURGERY</t>
  </si>
  <si>
    <t>STACKYARD AND WOOLSTHORPE SURGERY</t>
  </si>
  <si>
    <t>THE WRAGBY SURGERY</t>
  </si>
  <si>
    <t>BINBROOK SURGERY</t>
  </si>
  <si>
    <t>TRENT VALLEY SURGERY</t>
  </si>
  <si>
    <t>WOODHALL SPA NEW SURGERY</t>
  </si>
  <si>
    <t>TASBURGH LODGE SURGERY</t>
  </si>
  <si>
    <t>BRAYFORD MEDICAL PRACTICE</t>
  </si>
  <si>
    <t>ABBEYVIEW SURGERY</t>
  </si>
  <si>
    <t>SUTTERTON SURGERY</t>
  </si>
  <si>
    <t>CAISTOR HEALTH CENTRE</t>
  </si>
  <si>
    <t>THE BASSINGHAM SURGERY</t>
  </si>
  <si>
    <t>JAMES STREET FAMILY PRACTICE</t>
  </si>
  <si>
    <t>THE NEW CONINGSBY SURGERY</t>
  </si>
  <si>
    <t>THE HARROWBY LANE SURGERY</t>
  </si>
  <si>
    <t>GLEBE PARK SURGERY</t>
  </si>
  <si>
    <t>BRANT ROAD &amp; SPRINGCLIFFE SURGERY</t>
  </si>
  <si>
    <t>VINE STREET SURGERY</t>
  </si>
  <si>
    <t>WILLINGHAM-BY-STOW SURGERY</t>
  </si>
  <si>
    <t>CLIFF HOUSE MEDICAL PRACTICE</t>
  </si>
  <si>
    <t>MINSTER MEDICAL PRACTICE</t>
  </si>
  <si>
    <t>LITTLEBURY MEDICAL CENTRE</t>
  </si>
  <si>
    <t>MARISCO MEDICAL PRACTICE</t>
  </si>
  <si>
    <t>LONG SUTTON MEDICAL CTR.</t>
  </si>
  <si>
    <t>CHURCH WALK SURGERY</t>
  </si>
  <si>
    <t>NORTH THORESBY SURGERY</t>
  </si>
  <si>
    <t>THE SIDINGS MEDICAL PRACTICE</t>
  </si>
  <si>
    <t>GREYFRIARS SURGERY</t>
  </si>
  <si>
    <t>WASHINGBOROUGH SURGERY</t>
  </si>
  <si>
    <t>KIRTON MEDICAL CENTRE</t>
  </si>
  <si>
    <t>EAST LINDSEY MEDICAL GROUP</t>
  </si>
  <si>
    <t>STICKNEY SURGERY</t>
  </si>
  <si>
    <t>BOURNE GALLETLY PRACTICE TEAM</t>
  </si>
  <si>
    <t>COLSTERWORTH SURGERY</t>
  </si>
  <si>
    <t>THE INGHAM SURGERY</t>
  </si>
  <si>
    <t>DR SINHA &amp; PARTNERS</t>
  </si>
  <si>
    <t>ST. JOHNS MEDICAL CENTRE</t>
  </si>
  <si>
    <t>THE HEATH SURGERY</t>
  </si>
  <si>
    <t>HAWTHORN MEDICAL PRACTICE</t>
  </si>
  <si>
    <t>CASKGATE STREET SURGERY</t>
  </si>
  <si>
    <t>MARKET RASEN SURGERY</t>
  </si>
  <si>
    <t>MARSH MEDICAL PRACTICE</t>
  </si>
  <si>
    <t>THE WOODLAND MEDICAL PRACTICE</t>
  </si>
  <si>
    <t>ST. PETERS HILL SURGERY</t>
  </si>
  <si>
    <t>MOULTON MEDICAL CENTRE</t>
  </si>
  <si>
    <t>THE GLEBE PRACTICE</t>
  </si>
  <si>
    <t>WELTON FAMILY HEALTH CENTRE</t>
  </si>
  <si>
    <t>GOSBERTON MEDICAL CENTRE</t>
  </si>
  <si>
    <t>HEREWARD MEDICAL CENTRE</t>
  </si>
  <si>
    <t>HIBALDSTOW MEDICAL PRACTICE</t>
  </si>
  <si>
    <t>MERTON LODGE SURGERY</t>
  </si>
  <si>
    <t>NETTLEHAM MEDICAL PRACTICE</t>
  </si>
  <si>
    <t>BILLINGHAY MEDICAL PRACTICE</t>
  </si>
  <si>
    <t>BRANSTON &amp; HEIGHINGTON FAMILY PRACTICE</t>
  </si>
  <si>
    <t>HOLBEACH MEDICAL CENTRE</t>
  </si>
  <si>
    <t>HORNCASTLE MEDICAL GROUP</t>
  </si>
  <si>
    <t>THE DEEPINGS PRACTICE</t>
  </si>
  <si>
    <t>THE GLENSIDE COUNTRY PRACTICE</t>
  </si>
  <si>
    <t>SLEAFORD MEDICAL GROUP</t>
  </si>
  <si>
    <t>MUNRO MEDICAL CENTRE</t>
  </si>
  <si>
    <t>CAYTHORPE &amp; ANCASTER MEDICAL PRACTICE</t>
  </si>
  <si>
    <t>BEACON MEDICAL PRACTICE</t>
  </si>
  <si>
    <t>CLEVELAND SURGERY</t>
  </si>
  <si>
    <t>SWINESHEAD SURGERY</t>
  </si>
  <si>
    <t>BOULTHAM PARK MEDICAL PRACTICE</t>
  </si>
  <si>
    <t>RUSKINGTON SURGERY</t>
  </si>
  <si>
    <t>MILLVIEW MEDICAL CENTRE</t>
  </si>
  <si>
    <t>LINDUM MEDICAL PRACTICE</t>
  </si>
  <si>
    <t>SWINGBRIDGE SURGERY</t>
  </si>
  <si>
    <t>LAKESIDE HEALTHCARE STAMFORD</t>
  </si>
  <si>
    <t>SPILSBY SURGERY</t>
  </si>
  <si>
    <t>LIQUORPOND SURGERY</t>
  </si>
  <si>
    <t>BEECHFIELD MEDICAL CENTRE</t>
  </si>
  <si>
    <t>NAVENBY CLIFF VILLAGES SURGERY</t>
  </si>
  <si>
    <t>THURMASTON HEALTH CENTRE</t>
  </si>
  <si>
    <t>ST ELIZABETH'S MEDICAL CENTRE (JA WOOD)</t>
  </si>
  <si>
    <t>INCLUSION HEALTHCARE</t>
  </si>
  <si>
    <t>THE SURGERY @ AYLESTONE</t>
  </si>
  <si>
    <t>THE CHARNWOOD PRACTICE</t>
  </si>
  <si>
    <t>ST PETER'S MED CENTRE (MANSINGH &amp; MEHRA)</t>
  </si>
  <si>
    <t>DR R KAPUR &amp; PARTNERS</t>
  </si>
  <si>
    <t>FIELD STREET SURGERY</t>
  </si>
  <si>
    <t>WESTCOTES GP SURGERY (TWO)</t>
  </si>
  <si>
    <t>BROADHURST ST MED PRACT (KS MORJARIA)</t>
  </si>
  <si>
    <t>DESFORD MEDICAL CENTRE</t>
  </si>
  <si>
    <t>MARKET OVERTON &amp; SOMERBY SURGERIES</t>
  </si>
  <si>
    <t>DR MK LAKHANI'S PRACTICE</t>
  </si>
  <si>
    <t>COMMUNITY HEALTH CENTRE (ZS OSAMA)</t>
  </si>
  <si>
    <t>HIGHFIELDS MEDICAL CENTRE</t>
  </si>
  <si>
    <t>ENDERBY MEDICAL CENTRE</t>
  </si>
  <si>
    <t>GROBY SURGERY</t>
  </si>
  <si>
    <t>DR S SHAFI</t>
  </si>
  <si>
    <t>THE MASHARANI PRACTICE</t>
  </si>
  <si>
    <t>THE PARKS MEDICAL CENTRE (B HAINSWORTH)</t>
  </si>
  <si>
    <t>THE BANKS SURGERY</t>
  </si>
  <si>
    <t>VICTORIA PARK HEALTH CENTRE</t>
  </si>
  <si>
    <t>HEATH LANE SURGERY</t>
  </si>
  <si>
    <t>WHITWICK HEALTH CENTRE</t>
  </si>
  <si>
    <t>NARBOROUGH ROAD SURGERY</t>
  </si>
  <si>
    <t>HIGHFIELDS SURGERY (R WADHWA)</t>
  </si>
  <si>
    <t>DR U K ROY</t>
  </si>
  <si>
    <t>HUSBANDS BOSWORTH MEDICAL CENTRE</t>
  </si>
  <si>
    <t>COSSINGTON PARK SURGERY</t>
  </si>
  <si>
    <t>DISHLEY GRANGE MEDICAL PRACTICE</t>
  </si>
  <si>
    <t>MANOR HOUSE SURGERY</t>
  </si>
  <si>
    <t>THE HEDGES MEDICAL CENTRE (SA BAILEY)</t>
  </si>
  <si>
    <t>AL-WAQAS MEDICAL CENTRE</t>
  </si>
  <si>
    <t>HAZELMERE MEDICAL CENTRE</t>
  </si>
  <si>
    <t>CHARNWOOD SURGERY</t>
  </si>
  <si>
    <t>HUGGLESCOTE SURGERY</t>
  </si>
  <si>
    <t>ALPINE HOUSE SURGERY</t>
  </si>
  <si>
    <t>BEAUMONT LODGE MEDICAL PRACTICE</t>
  </si>
  <si>
    <t>THE ORCHARD MED PRACTICE</t>
  </si>
  <si>
    <t>AYLESTONE HEALTH CENTRE</t>
  </si>
  <si>
    <t>BIRSTALL MEDICAL CENTRE</t>
  </si>
  <si>
    <t>HORIZON HEALTHCARE</t>
  </si>
  <si>
    <t>DR B MODI</t>
  </si>
  <si>
    <t>THE CENTRE SURGERY</t>
  </si>
  <si>
    <t>SHEFA MEDICAL PRACTICE</t>
  </si>
  <si>
    <t>SOUTH WIGSTON HEALTH CTR.</t>
  </si>
  <si>
    <t>THE JUBILEE MEDICAL PRACTICE</t>
  </si>
  <si>
    <t>THE UPPINGHAM SURGERY</t>
  </si>
  <si>
    <t>THE WELBY PRACTICE</t>
  </si>
  <si>
    <t>CASTLE MEAD MEDICAL CENTRE</t>
  </si>
  <si>
    <t>MERRIDALE MEDICAL CENTRE (RP TEW)</t>
  </si>
  <si>
    <t>BROOM LEYS SURGERY</t>
  </si>
  <si>
    <t>WIGSTON CENTRAL SURGERY</t>
  </si>
  <si>
    <t>WOODBROOK MEDICAL CENTRE</t>
  </si>
  <si>
    <t>NORTHFIELD MEDICAL CENTRE</t>
  </si>
  <si>
    <t>THE CROFT MEDICAL CENTRE</t>
  </si>
  <si>
    <t>FOREST HOUSE MEDICAL CTR</t>
  </si>
  <si>
    <t>FOREST HOUSE SURGERY</t>
  </si>
  <si>
    <t>EAST LEICESTER MED PRACT(S LONGWORTH)</t>
  </si>
  <si>
    <t>BARROW HEALTH CENTRE</t>
  </si>
  <si>
    <t>BARWELL &amp; HOLLYCROFT MEDICAL CENTRES</t>
  </si>
  <si>
    <t>THE PRACTICE-SAYEED</t>
  </si>
  <si>
    <t>WESTCOTES GP SURGERY (ONE)</t>
  </si>
  <si>
    <t>THE GLENFIELD SURGERY</t>
  </si>
  <si>
    <t>THE BURBAGE SURGERY</t>
  </si>
  <si>
    <t>HOCKLEY FARM MED PRACT (A NANA)</t>
  </si>
  <si>
    <t>DR AM LEWIS' PRACTICE</t>
  </si>
  <si>
    <t>NEWBOLD VERDON MED.PRACT.</t>
  </si>
  <si>
    <t>ROSEMEAD DRIVE SURGERY</t>
  </si>
  <si>
    <t>MAPLES FAMILY MED.PRACT.</t>
  </si>
  <si>
    <t>SAFFRON GROUP PRACTICE</t>
  </si>
  <si>
    <t>EMPINGHAM MEDICAL CENTRE</t>
  </si>
  <si>
    <t>STATION VIEW HEALTH CENTRE</t>
  </si>
  <si>
    <t>THE COUNTY PRACTICE</t>
  </si>
  <si>
    <t>CHARNWOOD MEDICAL GROUP</t>
  </si>
  <si>
    <t>LATHAM HOUSE MEDICAL PRACTICE</t>
  </si>
  <si>
    <t>EAST PARK MEDICAL CENTRE (RP PANDYA)</t>
  </si>
  <si>
    <t>QUORN MEDICAL CENTRE</t>
  </si>
  <si>
    <t>HUMBERSTONE MEDICAL CENTRE (IP JONES)</t>
  </si>
  <si>
    <t>JOHNSON MEDICAL PRACTICE</t>
  </si>
  <si>
    <t>MARKFIELD MEDICAL CENTRE</t>
  </si>
  <si>
    <t>BRIDGE STREET MEDICAL PRACTICE</t>
  </si>
  <si>
    <t>THE WYCLIFFE MEDICAL PRACTICE</t>
  </si>
  <si>
    <t>SPINNEY HILL MEDICAL CENTRE</t>
  </si>
  <si>
    <t>THE BILLESDON SURGERY</t>
  </si>
  <si>
    <t>THE CENTRAL SURGERY</t>
  </si>
  <si>
    <t>DE MONTFORT SURGERY</t>
  </si>
  <si>
    <t>STURDEE ROAD HEALTH AND WELLBEING CENTRE</t>
  </si>
  <si>
    <t>MEASHAM MEDICAL UNIT</t>
  </si>
  <si>
    <t>LONG CLAWSON MEDICAL PRACTICE</t>
  </si>
  <si>
    <t>CASTLE MEDICAL GROUP</t>
  </si>
  <si>
    <t>BUSHLOE SURGERY</t>
  </si>
  <si>
    <t>PINFOLD MEDICAL PRACTICE</t>
  </si>
  <si>
    <t>OAKHAM MEDICAL PRACTICE</t>
  </si>
  <si>
    <t>MARKET HARBOROUGH MED.CTR</t>
  </si>
  <si>
    <t>CASTLE DONINGTON SURGERY</t>
  </si>
  <si>
    <t>GROBY ROAD MEDICAL CENTRE (ID PATCHETT)</t>
  </si>
  <si>
    <t>COUNTESTHORPE HEALTH CENTRE</t>
  </si>
  <si>
    <t>BARLBOROUGH MEDICAL PRACTICE</t>
  </si>
  <si>
    <t>WINGERWORTH MEDICAL CENTRE</t>
  </si>
  <si>
    <t>FAMILY FRIENDLY SURGERY</t>
  </si>
  <si>
    <t>DERWENT MEDICAL CENTRE</t>
  </si>
  <si>
    <t>CALOW AND BRIMINGTON PRACTICE</t>
  </si>
  <si>
    <t>ST LAWRENCE ROAD SURGERY</t>
  </si>
  <si>
    <t>SIMMONDLEY MEDICAL PRACTICE</t>
  </si>
  <si>
    <t>CASTLE STREET MEDICAL CENTRE</t>
  </si>
  <si>
    <t>ARDEN HOUSE MEDICAL PRACTICE</t>
  </si>
  <si>
    <t>PEARTREE MEDICAL CENTRE</t>
  </si>
  <si>
    <t>COTTAGE LANE SURGERY</t>
  </si>
  <si>
    <t>ASHOVER MEDICAL CENTRE</t>
  </si>
  <si>
    <t>EDEN SURGERY</t>
  </si>
  <si>
    <t>DERBY FAMILY MEDICAL CENTRE</t>
  </si>
  <si>
    <t>GLADSTONE HOUSE SURGERY</t>
  </si>
  <si>
    <t>GRESLEYDALE HEALTHCARE CENTRE</t>
  </si>
  <si>
    <t>MICKLEOVER SURGERY</t>
  </si>
  <si>
    <t>WELLBROOK MEDICAL CENTRE</t>
  </si>
  <si>
    <t>MELBOURNE &amp; CHELLASTON MEDICAL PRACTICE</t>
  </si>
  <si>
    <t>LAMBGATES HEALTH CENTRE</t>
  </si>
  <si>
    <t>LIME GROVE MEDICAL CENTRE</t>
  </si>
  <si>
    <t>LIMES MEDICAL CENTRE</t>
  </si>
  <si>
    <t>COLLEGE STREET MEDICAL PRACTICE</t>
  </si>
  <si>
    <t>CRAG'S HEALTH CARE</t>
  </si>
  <si>
    <t>EMMETT CARR SURGERY</t>
  </si>
  <si>
    <t>CRICH MEDICAL PRACTICE</t>
  </si>
  <si>
    <t>EVELYN MEDICAL CENTRE</t>
  </si>
  <si>
    <t>KILLAMARSH MEDICAL PRACTICE</t>
  </si>
  <si>
    <t>STUBLEY MEDICAL CENTRE</t>
  </si>
  <si>
    <t>HARTINGTON SURGERY</t>
  </si>
  <si>
    <t>GOYT VALLEY MEDICAL PRACTICE</t>
  </si>
  <si>
    <t>HOWARD STREET MEDICAL PRACTICE</t>
  </si>
  <si>
    <t>ELMWOOD MEDICAL CENTRE</t>
  </si>
  <si>
    <t>MACKLIN STREET SURGERY</t>
  </si>
  <si>
    <t>OSMASTON SURGERY</t>
  </si>
  <si>
    <t>OAKHILL MEDICAL PRACTICE</t>
  </si>
  <si>
    <t>RIVERSDALE SURGERY</t>
  </si>
  <si>
    <t>CHAPEL STREET MEDICAL CENTRE</t>
  </si>
  <si>
    <t>CHATSWORTH ROAD MEDICAL CENTRE</t>
  </si>
  <si>
    <t>OVERDALE MEDICAL PRACTICE</t>
  </si>
  <si>
    <t>BUXTON MEDICAL PRACTICE</t>
  </si>
  <si>
    <t>PARK FARM MEDICAL CENTRE</t>
  </si>
  <si>
    <t>THORNBROOK SURGERY</t>
  </si>
  <si>
    <t>HANNAGE BROOK MEDICAL CENTRE</t>
  </si>
  <si>
    <t>LITTLEWICK MEDICAL CENTRE</t>
  </si>
  <si>
    <t>WOODVILLE SURGERY</t>
  </si>
  <si>
    <t>RIPLEY MEDICAL CENTRE</t>
  </si>
  <si>
    <t>THE BRIMINGTON SURGERY</t>
  </si>
  <si>
    <t>WILLINGTON SURGERY</t>
  </si>
  <si>
    <t>CLAY CROSS MEDICAL CENTRE</t>
  </si>
  <si>
    <t>NORTH WINGFIELD MEDICAL CENTRE</t>
  </si>
  <si>
    <t>HOLLYBROOK MEDICAL CENTRE</t>
  </si>
  <si>
    <t>KELVINGROVE MEDICAL CENTRE</t>
  </si>
  <si>
    <t>APPLETREE MEDICAL PRACTICE</t>
  </si>
  <si>
    <t>ALVASTON MEDICAL CENTRE</t>
  </si>
  <si>
    <t>WEST HALLAM MEDICAL CTR</t>
  </si>
  <si>
    <t>WHITTINGTON MOOR SURGERY</t>
  </si>
  <si>
    <t>MICKLEOVER MEDICAL CENTRE</t>
  </si>
  <si>
    <t>WELBECK ROAD HEALTH CENTRE</t>
  </si>
  <si>
    <t>EYAM SURGERY</t>
  </si>
  <si>
    <t>WHITEMOOR MEDICAL CENTRE</t>
  </si>
  <si>
    <t>ASHBOURNE MEDICAL PRACTICE</t>
  </si>
  <si>
    <t>FRIAR GATE SURGERY</t>
  </si>
  <si>
    <t>STEWART MEDICAL CENTRE</t>
  </si>
  <si>
    <t>SHIRES HEALTHCARE</t>
  </si>
  <si>
    <t>SWADLINCOTE SURGERY</t>
  </si>
  <si>
    <t>CREDAS MEDICAL</t>
  </si>
  <si>
    <t>STAFFA HEALTH</t>
  </si>
  <si>
    <t>IMPERIAL ROAD SURGERY</t>
  </si>
  <si>
    <t>SOMERCOTES MEDICAL CENTRE</t>
  </si>
  <si>
    <t>ADAM HOUSE MEDICAL CENTRE</t>
  </si>
  <si>
    <t>DRONFIELD MEDICAL PRACTICE</t>
  </si>
  <si>
    <t>THE AITUNE MEDICAL PRACTICE</t>
  </si>
  <si>
    <t>OLD STATION SURGERY</t>
  </si>
  <si>
    <t>NEWHALL SURGERY</t>
  </si>
  <si>
    <t>DOVE RIVER</t>
  </si>
  <si>
    <t>ARTHUR MEDICAL CENTRE</t>
  </si>
  <si>
    <t>PEAK &amp; DALES MEDICAL PARTNERSHIP</t>
  </si>
  <si>
    <t>NEWBOLD SURGERY</t>
  </si>
  <si>
    <t>DERWENT VALLEY MEDICAL PRACTICE</t>
  </si>
  <si>
    <t>BASLOW HEALTH CENTRE</t>
  </si>
  <si>
    <t>THE SURGERY AT WHEATBRIDGE</t>
  </si>
  <si>
    <t>THE MOIR MEDICAL CENTRE</t>
  </si>
  <si>
    <t>WILSON STREET SURGERY</t>
  </si>
  <si>
    <t>VERNON STREET MEDICAL CTR</t>
  </si>
  <si>
    <t>JESSOP MEDICAL PRACTICE</t>
  </si>
  <si>
    <t>IVY GROVE SURGERY</t>
  </si>
  <si>
    <t>SETT VALLEY MEDICAL CENTRE</t>
  </si>
  <si>
    <t>THE VALLEYS MEDICAL PARTNERSHIP</t>
  </si>
  <si>
    <t>SPRINGS HEALTH CENTRE</t>
  </si>
  <si>
    <t>EASTMOOR HEALTH CENTRE</t>
  </si>
  <si>
    <t>PATIENCE LANE SURGERY</t>
  </si>
  <si>
    <t>ALVERTHORPE</t>
  </si>
  <si>
    <t>TIEVE TARA</t>
  </si>
  <si>
    <t>KING'S MEDICAL PRACTICE</t>
  </si>
  <si>
    <t>NEWLAND SURGERY</t>
  </si>
  <si>
    <t>STATION LANE</t>
  </si>
  <si>
    <t>OSSETT SURGERY</t>
  </si>
  <si>
    <t>HEALTH CARE FIRST PARTNERSHIP</t>
  </si>
  <si>
    <t>CROFTON AND SHARLSTON MED PRAC</t>
  </si>
  <si>
    <t>NEW SOUTHGATE SURGERY</t>
  </si>
  <si>
    <t>CASTLEFORD MEDICAL PRACTICE</t>
  </si>
  <si>
    <t>HOMESTEAD</t>
  </si>
  <si>
    <t>ASH GROVE</t>
  </si>
  <si>
    <t>CHAPELTHORPE</t>
  </si>
  <si>
    <t>STANLEY</t>
  </si>
  <si>
    <t>HENRY MOORE CLINIC</t>
  </si>
  <si>
    <t>WHITE ROSE SURGERY</t>
  </si>
  <si>
    <t>STUART ROAD</t>
  </si>
  <si>
    <t>OUTWOOD PARK MEDICAL CENTRE</t>
  </si>
  <si>
    <t>MAYBUSH MEDICAL CENTRE</t>
  </si>
  <si>
    <t>FRIARWOOD SURGERY</t>
  </si>
  <si>
    <t>LUPSET HEALTH CENTRE</t>
  </si>
  <si>
    <t>WARRENGATE MEDICAL CENTRE</t>
  </si>
  <si>
    <t>COLLEGE LANE SURGERY</t>
  </si>
  <si>
    <t>ORCHARD CROFT</t>
  </si>
  <si>
    <t>MIDDLESTOWN</t>
  </si>
  <si>
    <t>LINCOLN GREEN MEDICAL CENTRE</t>
  </si>
  <si>
    <t>HAWTHORN SURGERY</t>
  </si>
  <si>
    <t>YORK STREET HEALTH PRACTICE</t>
  </si>
  <si>
    <t>BEESTON VILLAGE SURGERY</t>
  </si>
  <si>
    <t>NEWTON SURGERY</t>
  </si>
  <si>
    <t>MOORFIELD HOUSE SURGERY</t>
  </si>
  <si>
    <t>BEECH TREE MEDICAL CENTRE</t>
  </si>
  <si>
    <t>FAMILY DOCTORS</t>
  </si>
  <si>
    <t>THE ROUNDHAY ROAD SURGERY</t>
  </si>
  <si>
    <t>DR S HUSSAIN</t>
  </si>
  <si>
    <t>WETHERBY SURGERY</t>
  </si>
  <si>
    <t>ASHTON VIEW MEDICAL CTR</t>
  </si>
  <si>
    <t>LEEDS STUDENT MEDICAL PRACTICE</t>
  </si>
  <si>
    <t>KIRKSTALL LANE MEDICAL CENTRE</t>
  </si>
  <si>
    <t>CHAPELTOWN FAMILY SURGERY</t>
  </si>
  <si>
    <t>FOUNDRY LANE SURGERY</t>
  </si>
  <si>
    <t>BRAMLEY VILLAGE HEALTH &amp; WELLBEING CTR</t>
  </si>
  <si>
    <t>CONWAY MEDICAL CENTRE</t>
  </si>
  <si>
    <t>GILDERSOME HEALTH CENTRE</t>
  </si>
  <si>
    <t>ST MARTINS PRACTICE</t>
  </si>
  <si>
    <t>ARTHINGTON MEDICAL CENTRE</t>
  </si>
  <si>
    <t>DR S M CHEN &amp; PARTNER</t>
  </si>
  <si>
    <t>PARK EDGE PRACTICE</t>
  </si>
  <si>
    <t>KIPPAX HALL SURGERY</t>
  </si>
  <si>
    <t>NOVA SCOTIA MEDICAL CNTR</t>
  </si>
  <si>
    <t>BELLBROOKE SURGERY</t>
  </si>
  <si>
    <t>DR T P FOX &amp; PARTNERS</t>
  </si>
  <si>
    <t>FIELDHEAD SURGERY</t>
  </si>
  <si>
    <t>WHITEHALL SURGERY</t>
  </si>
  <si>
    <t>AIREBOROUGH FAMILY PRACTICE</t>
  </si>
  <si>
    <t>BURLEY PARK MEDICAL CENTRE</t>
  </si>
  <si>
    <t>ABBEY GRANGE MEDICAL PRACTICE</t>
  </si>
  <si>
    <t>THE DEKEYSER GROUP PRACTICE</t>
  </si>
  <si>
    <t>THE STREET LANE PRACTICE</t>
  </si>
  <si>
    <t>LEIGH VIEW MEDICAL PRACTICE</t>
  </si>
  <si>
    <t>HAREHILLS CORNER SURGERY</t>
  </si>
  <si>
    <t>THORNTON MEDICAL CENTRE</t>
  </si>
  <si>
    <t>MEANWOOD HEALTH CENTRE</t>
  </si>
  <si>
    <t>WINDSOR HOUSE GROUP PRACTICE</t>
  </si>
  <si>
    <t>THE GARDEN SURGERY</t>
  </si>
  <si>
    <t>PARK ROAD &amp; MENSTON</t>
  </si>
  <si>
    <t>AIRE VALLEY SURGERY</t>
  </si>
  <si>
    <t>WEST LODGE SURGERY</t>
  </si>
  <si>
    <t>WOODHOUSE MEDICAL PRACTICE</t>
  </si>
  <si>
    <t>GARFORTH MEDICAL CENTRE</t>
  </si>
  <si>
    <t>IRELAND WOOD SURGERY</t>
  </si>
  <si>
    <t>EAST PARK MEDICAL CENTRE</t>
  </si>
  <si>
    <t>LINGWELL CROFT SURGERY</t>
  </si>
  <si>
    <t>VESPER ROAD</t>
  </si>
  <si>
    <t>ALLERTON MEDICAL CENTRE</t>
  </si>
  <si>
    <t>GUISELEY AND YEADON MEDICAL PRACTICE</t>
  </si>
  <si>
    <t>GIBSON LANE PRACTICE</t>
  </si>
  <si>
    <t>SOUTH BANK SURGERY</t>
  </si>
  <si>
    <t>SPA SURGERY</t>
  </si>
  <si>
    <t>CHEVIN MEDICAL PRACTICE</t>
  </si>
  <si>
    <t>BURTON CROFT SURGERY</t>
  </si>
  <si>
    <t>HYDE PARK SURGERY</t>
  </si>
  <si>
    <t>PRIORY VIEW MEDICAL CENTRE</t>
  </si>
  <si>
    <t>OAKWOOD LANE MEDICAL PRACTICE</t>
  </si>
  <si>
    <t>LOFTHOUSE SURGERY</t>
  </si>
  <si>
    <t>MULBERRY STREET MEDICAL PRACTICE</t>
  </si>
  <si>
    <t>CRAVEN ROAD MEDICAL PRACTICE</t>
  </si>
  <si>
    <t>SHAFTESBURY MEDICAL CTR.</t>
  </si>
  <si>
    <t>MANOR PARK SURGERY</t>
  </si>
  <si>
    <t>ROBIN LANE HEALTH AND WELLBEING CENTRE</t>
  </si>
  <si>
    <t>THE NORTH LEEDS MEDICAL PRACTICE</t>
  </si>
  <si>
    <t>LEEDS CITY MEDICAL PRACTICE</t>
  </si>
  <si>
    <t>HILLFOOT SURGERY</t>
  </si>
  <si>
    <t>COLLINGHAM CHURCH VIEW SURGERY</t>
  </si>
  <si>
    <t>MANSTON SURGERY</t>
  </si>
  <si>
    <t>ALWOODLEY MEDICAL CENTRE</t>
  </si>
  <si>
    <t>DR N DUMPHY &amp; PARTNERS</t>
  </si>
  <si>
    <t>DR G LEES &amp; PARTNERS</t>
  </si>
  <si>
    <t>CITY VIEW MEDICAL PRACTICE</t>
  </si>
  <si>
    <t>THE WHITEHOUSE CENTRE</t>
  </si>
  <si>
    <t>CHERRY TREE SURGERY</t>
  </si>
  <si>
    <t>SIDINGS HEALTHCARE CENTRE</t>
  </si>
  <si>
    <t>DR MAHMOOD &amp; PARTNERS</t>
  </si>
  <si>
    <t>THE ALBION MOUNT MEDICAL PRACTICE</t>
  </si>
  <si>
    <t>SAVILE TOWN MEDICAL CTR.</t>
  </si>
  <si>
    <t>LOCKWOOD SURGERY</t>
  </si>
  <si>
    <t>KIRKGATE SURGERY</t>
  </si>
  <si>
    <t>WESTBOURNE SURGERY</t>
  </si>
  <si>
    <t>BIRKBY HEALTH CENTRE</t>
  </si>
  <si>
    <t>MARSH SURGERY</t>
  </si>
  <si>
    <t>WINDSOR MEDICAL CENTRE</t>
  </si>
  <si>
    <t>COOK LANE SURGERY</t>
  </si>
  <si>
    <t>LIVERSEDGE MEDICAL CENTRE</t>
  </si>
  <si>
    <t>DR HANDA &amp; PARTNER</t>
  </si>
  <si>
    <t>THORNHILL LEES MEDICAL CENTRE</t>
  </si>
  <si>
    <t>SKELMANTHORPE FAMILY DOCTORS</t>
  </si>
  <si>
    <t>GREENHEAD FAMILY DOCTORS</t>
  </si>
  <si>
    <t>SLAITHWAITE HEALTH CENTRE</t>
  </si>
  <si>
    <t>ROSE MEDICAL PRACTICE</t>
  </si>
  <si>
    <t>HEALDS ROAD SURGERY</t>
  </si>
  <si>
    <t>COLNE VALLEY GROUP PRACTICE</t>
  </si>
  <si>
    <t>WOODHOUSE HILL SURGERY</t>
  </si>
  <si>
    <t>THORNTON LODGE SURGERY</t>
  </si>
  <si>
    <t>PADDOCK AND LONGWOOD FAMILY PRACTICE</t>
  </si>
  <si>
    <t>MOUNT PLEASANT MED CENTRE</t>
  </si>
  <si>
    <t>THE PADDOCK SURGERY</t>
  </si>
  <si>
    <t>NEW STREET &amp; NETHERTON GROUP PRACTICE</t>
  </si>
  <si>
    <t>THE LINDLEY VILLAGE SURG.</t>
  </si>
  <si>
    <t>MELTHAM GROUP PRACTICE</t>
  </si>
  <si>
    <t>LEPTON AND KIRKHEATON SURGERIES</t>
  </si>
  <si>
    <t>THE GREENWAY MEDICAL PRACTICE</t>
  </si>
  <si>
    <t>THE GRANGE MEDICAL PRACTICE</t>
  </si>
  <si>
    <t>KIRKBURTON HEALTH CENTRE</t>
  </si>
  <si>
    <t>BLACKBURN RD.MEDICAL CTR.</t>
  </si>
  <si>
    <t>THE WATERLOO PRACTICE</t>
  </si>
  <si>
    <t>THE ALMONDBURY SURGERY</t>
  </si>
  <si>
    <t>HONLEY SURGERY</t>
  </si>
  <si>
    <t>CLECKHEATON GROUP PRACTICE</t>
  </si>
  <si>
    <t>EIGHTLANDS SURGERY</t>
  </si>
  <si>
    <t>MIRFIELD HEALTH CENTRE</t>
  </si>
  <si>
    <t>MELTHAM ROAD SURGERY</t>
  </si>
  <si>
    <t>WELLINGTON HOUSE</t>
  </si>
  <si>
    <t>BROOKROYD HOUSE</t>
  </si>
  <si>
    <t>UNDERCLIFFE SURGERY</t>
  </si>
  <si>
    <t>DALTON SURGERY</t>
  </si>
  <si>
    <t>NORTH ROAD SUITE,RAVENSTHORPE HEALTH CTR</t>
  </si>
  <si>
    <t>BATLEY HEALTH CENTRE SURGERY</t>
  </si>
  <si>
    <t>ELMWOOD FAMILY DOCTORS</t>
  </si>
  <si>
    <t>CALDER VIEW SURGERY</t>
  </si>
  <si>
    <t>DEARNE VALLEY HEALTH CENTRE</t>
  </si>
  <si>
    <t>LONGROYDE SURGERY</t>
  </si>
  <si>
    <t>CARITAS GROUP PRACTICE</t>
  </si>
  <si>
    <t>LISTER LANE SURGERY</t>
  </si>
  <si>
    <t>KING CROSS PRACTICE</t>
  </si>
  <si>
    <t>THE BOULEVARD MEDICAL PRACTICE</t>
  </si>
  <si>
    <t>BANKFIELD SURGERY</t>
  </si>
  <si>
    <t>RASTRICK HEALTH CENTRE</t>
  </si>
  <si>
    <t>PLANE TREES GROUP PRACTICE</t>
  </si>
  <si>
    <t>SPRING HALL GROUP PRACTICE</t>
  </si>
  <si>
    <t>KEIGHLEY ROAD SURGERY</t>
  </si>
  <si>
    <t>STAINLAND ROAD MEDICAL CENTRE</t>
  </si>
  <si>
    <t>BRIG ROYD SURGERY</t>
  </si>
  <si>
    <t>TODMORDEN GROUP PRACTICE</t>
  </si>
  <si>
    <t>HEBDEN BRIDGE GROUP PRACTICE</t>
  </si>
  <si>
    <t>RYDINGS HALL SURGERY</t>
  </si>
  <si>
    <t>MOOR PARK MEDICAL PRACTICE</t>
  </si>
  <si>
    <t>BILTON MEDICAL CENTRE</t>
  </si>
  <si>
    <t>PARK GRANGE MEDICAL CENTRE</t>
  </si>
  <si>
    <t>DR GILKAR</t>
  </si>
  <si>
    <t>ASHWELL MEDICAL CENTRE</t>
  </si>
  <si>
    <t>PEEL PARK SURGERY</t>
  </si>
  <si>
    <t>FRIZINGHALL MEDICAL CENTRE</t>
  </si>
  <si>
    <t>VALLEY VIEW SURGERY</t>
  </si>
  <si>
    <t>I G MEDICAL</t>
  </si>
  <si>
    <t>DR IA GILKAR &amp; PARTNERS</t>
  </si>
  <si>
    <t>DR A AZAM &amp; PARTNERS</t>
  </si>
  <si>
    <t>ADDINGHAM SURGERY</t>
  </si>
  <si>
    <t>PICTON MEDICAL CENTRE</t>
  </si>
  <si>
    <t>THE LISTER SURGERY</t>
  </si>
  <si>
    <t>THE SPRINGFIELD SURGERY (BINGLEY)</t>
  </si>
  <si>
    <t>THE ROCKWELL AND WROSE PRACTICE</t>
  </si>
  <si>
    <t>SHIPLEY MEDICAL PRACTICE-AFFINITY CARE</t>
  </si>
  <si>
    <t>THE AVICENNA MEDICAL PRACTICE</t>
  </si>
  <si>
    <t>MOORSIDE SURGERY</t>
  </si>
  <si>
    <t>THE RIDGE MEDICAL PRACT.</t>
  </si>
  <si>
    <t>HAIGH HALL MEDICAL PRACTICE</t>
  </si>
  <si>
    <t>KENSINGTON PARTNERSHIP</t>
  </si>
  <si>
    <t>BRADFORD STUDENT HEALTH SERVICE</t>
  </si>
  <si>
    <t>ROOLEY LANE MED. CENTRE</t>
  </si>
  <si>
    <t>BOWLING HALL MED PRACTICE</t>
  </si>
  <si>
    <t>THE SALTAIRE &amp; WINDHILL MEDICAL P'SHIP</t>
  </si>
  <si>
    <t>LEYLANDS LANE MEDICAL PRACTICE</t>
  </si>
  <si>
    <t>THE WILSDEN MEDICAL PRACTICE</t>
  </si>
  <si>
    <t>HORTON PARK MEDICAL PRACTICE</t>
  </si>
  <si>
    <t>GRANGE MEDICAL CENTRE</t>
  </si>
  <si>
    <t>BRADFORD MOOR PRACTICE</t>
  </si>
  <si>
    <t>OAK GLEN SURGERY</t>
  </si>
  <si>
    <t>LOW MOOR SURGERY</t>
  </si>
  <si>
    <t>WIBSEY &amp; QUEENSBURY MED P</t>
  </si>
  <si>
    <t>BAILDON MEDICAL PRACTICE</t>
  </si>
  <si>
    <t>GRANGE PARK SURGERY</t>
  </si>
  <si>
    <t>IDLE MEDICAL CENTRE</t>
  </si>
  <si>
    <t>FARROW MEDICAL CENTRE</t>
  </si>
  <si>
    <t>TONG MEDICAL PRACTICE</t>
  </si>
  <si>
    <t>BINGLEY MEDICAL PRACTICE</t>
  </si>
  <si>
    <t>PARKLANDS MEDICAL PRACTICE</t>
  </si>
  <si>
    <t>LING HOUSE MEDICAL CENTRE</t>
  </si>
  <si>
    <t>THORNBURY MEDICAL PRACTICE</t>
  </si>
  <si>
    <t>ILKLEY &amp; WHARFEDALE MEDICAL PRACTICE</t>
  </si>
  <si>
    <t>HUNMANBY SURGERY</t>
  </si>
  <si>
    <t>REETH MEDICAL CENTRE</t>
  </si>
  <si>
    <t>TERRINGTON SURGERY</t>
  </si>
  <si>
    <t>AMPLEFORTH SURGERY</t>
  </si>
  <si>
    <t>HACKNESS ROAD SURGERY</t>
  </si>
  <si>
    <t>TADCASTER MEDICAL CENTRE</t>
  </si>
  <si>
    <t>HAREWOOD MEDICAL PRACTICE</t>
  </si>
  <si>
    <t>SLEIGHTS AND SANDSEND MEDICAL PRACTICE</t>
  </si>
  <si>
    <t>FRONT STREET SURGERY</t>
  </si>
  <si>
    <t>JORVIK GILLYGATE PRACTICE</t>
  </si>
  <si>
    <t>SCOTT ROAD MEDICAL CENTRE</t>
  </si>
  <si>
    <t>PARK PARADE SURGERY</t>
  </si>
  <si>
    <t>BROOK SQUARE SURGERY</t>
  </si>
  <si>
    <t>YORK MEDICAL GROUP</t>
  </si>
  <si>
    <t>ELVINGTON MEDICAL PRACTICE</t>
  </si>
  <si>
    <t>MY HEALTH GROUP</t>
  </si>
  <si>
    <t>STILLINGTON SURGERY</t>
  </si>
  <si>
    <t>LEYBURN MEDICAL PRACTICE</t>
  </si>
  <si>
    <t>KIRKBYMOORSIDE SURGERY</t>
  </si>
  <si>
    <t>MAYFORD HOUSE SURGERY</t>
  </si>
  <si>
    <t>POSTERNGATE SURGERY</t>
  </si>
  <si>
    <t>SOUTH MILFORD SURGERY</t>
  </si>
  <si>
    <t>THE FRIARY SURGERY</t>
  </si>
  <si>
    <t>THE OLD SCHOOL MEDICAL PRACTICE</t>
  </si>
  <si>
    <t>BEECH HOUSE SURGERY</t>
  </si>
  <si>
    <t>HELMSLEY SURGERY</t>
  </si>
  <si>
    <t>STOCKWELL ROAD SURGERY</t>
  </si>
  <si>
    <t>GLEBE HOUSE SURGERY</t>
  </si>
  <si>
    <t>TOLLERTON SURGERY</t>
  </si>
  <si>
    <t>AYTON AND SNAINTON MEDICAL PRACTICE</t>
  </si>
  <si>
    <t>BENTHAM MEDICAL PRACTICE</t>
  </si>
  <si>
    <t>EASTGATE MEDICAL GROUP</t>
  </si>
  <si>
    <t>CHURCH AVENUE MEDICAL GROUP</t>
  </si>
  <si>
    <t>SPRINGBANK SURGERY</t>
  </si>
  <si>
    <t>SCARBOROUGH MEDICAL GROUP</t>
  </si>
  <si>
    <t>DYNELEY HOUSE SURGERY</t>
  </si>
  <si>
    <t>MOWBRAY HOUSE SURGERY</t>
  </si>
  <si>
    <t>THIRSK DOCTORS SURGERY</t>
  </si>
  <si>
    <t>STAITHES SURGERY</t>
  </si>
  <si>
    <t>CENTRAL DALES PRACTICE</t>
  </si>
  <si>
    <t>STOKESLEY SURGERY</t>
  </si>
  <si>
    <t>LAMBERT MEDICAL CENTRE</t>
  </si>
  <si>
    <t>BEECH TREE SURGERY</t>
  </si>
  <si>
    <t>FILEY SURGERY</t>
  </si>
  <si>
    <t>SCORTON MEDICAL CENTRE</t>
  </si>
  <si>
    <t>QUAKERS LANE SURGERY</t>
  </si>
  <si>
    <t>PICKERING MEDICAL PRACTICE</t>
  </si>
  <si>
    <t>SHERBURN GROUP PRACTICE</t>
  </si>
  <si>
    <t>DR AKESTER &amp; PARTNERS</t>
  </si>
  <si>
    <t>DOCTORS LANE SURGERY</t>
  </si>
  <si>
    <t>THE SPA SURGERY</t>
  </si>
  <si>
    <t>HAXBY GROUP PRACTICE</t>
  </si>
  <si>
    <t>DERWENT PRACTICE</t>
  </si>
  <si>
    <t>EASTFIELD MEDICAL CENTRE</t>
  </si>
  <si>
    <t>CATTERICK VILLAGE SURGERY</t>
  </si>
  <si>
    <t>GREAT AYTON SURGERY</t>
  </si>
  <si>
    <t>DALTON TERRACE SURGERY</t>
  </si>
  <si>
    <t>TOPCLIFFE SURGERY</t>
  </si>
  <si>
    <t>ESCRICK SURGERY</t>
  </si>
  <si>
    <t>WHITBY GROUP PRACTICE</t>
  </si>
  <si>
    <t>THE LEEDS ROAD PRACTICE</t>
  </si>
  <si>
    <t>SHERBURN SURGERY</t>
  </si>
  <si>
    <t>RIPON SPA SURGERY</t>
  </si>
  <si>
    <t>NORTH HOUSE SURGERY</t>
  </si>
  <si>
    <t>TOWNHEAD SURGERY</t>
  </si>
  <si>
    <t>PRIORY MEDICAL GROUP</t>
  </si>
  <si>
    <t>NIDDERDALE GROUP PRACTICE</t>
  </si>
  <si>
    <t>MILLFIELD SURGERY</t>
  </si>
  <si>
    <t>DR P SURESH BABU</t>
  </si>
  <si>
    <t>DR MITCHELL</t>
  </si>
  <si>
    <t>HEALING PARTNERSHIP</t>
  </si>
  <si>
    <t>CORE CARE FAMILY PRACTICE</t>
  </si>
  <si>
    <t>RAJ MEDICAL CENTRE</t>
  </si>
  <si>
    <t>GREENLANDS SURGERY</t>
  </si>
  <si>
    <t>THE KILLINGHOLME SURGERY</t>
  </si>
  <si>
    <t>WEST TOWN SURGERY</t>
  </si>
  <si>
    <t>EAST PARK PRACTICE</t>
  </si>
  <si>
    <t>DR OZ QURESHI</t>
  </si>
  <si>
    <t>LAURBEL SURGERY</t>
  </si>
  <si>
    <t>DRS RAUT AND THOUFEEQ</t>
  </si>
  <si>
    <t>BARNETBY MEDICAL CENTRE</t>
  </si>
  <si>
    <t>THE BIRCHES MEDICAL PRACTICE</t>
  </si>
  <si>
    <t>DR GT HENDOW'S PRACTICE</t>
  </si>
  <si>
    <t>STIRLING MEDICAL CENTRE (MATHEWS)</t>
  </si>
  <si>
    <t>GOODHEART SURGERY</t>
  </si>
  <si>
    <t>WEST COMMON LANE TEACHING PRACTICE</t>
  </si>
  <si>
    <t>CEDAR MEDICAL PRACTICE</t>
  </si>
  <si>
    <t>JAMES ALEXANDER FAMILY PRACTICE</t>
  </si>
  <si>
    <t>DR A SINHA</t>
  </si>
  <si>
    <t>GREENGATES MEDICAL GROUP</t>
  </si>
  <si>
    <t>DR AC MILNER</t>
  </si>
  <si>
    <t>THE KIRTON LINDSEY AND SCOTTER SURGERY</t>
  </si>
  <si>
    <t>DELTA HEALTHCARE</t>
  </si>
  <si>
    <t>THE MEDICAL CENTRE, DRIFFIELD</t>
  </si>
  <si>
    <t>LITTLEFIELD SURGERY</t>
  </si>
  <si>
    <t>THE OSWALD ROAD MEDICAL SURGERY</t>
  </si>
  <si>
    <t>HOWDEN MEDICAL PRACTICE</t>
  </si>
  <si>
    <t>BIRKWOOD MEDICAL CENTRE</t>
  </si>
  <si>
    <t>NORTH BEVERLEY MEDICAL CENTRE</t>
  </si>
  <si>
    <t>HASTINGS MEDICAL CENTRE</t>
  </si>
  <si>
    <t>CITY HEALTH PRACTICE LTD</t>
  </si>
  <si>
    <t>BARTHOLOMEW MEDICAL GROUP</t>
  </si>
  <si>
    <t>TRENT VIEW MEDICAL PRACTICE</t>
  </si>
  <si>
    <t>CHURCH LANE MEDICAL CENTRE</t>
  </si>
  <si>
    <t>THE RIDINGS MEDICAL GROUP</t>
  </si>
  <si>
    <t>CLIFTON HOUSE MEDICAL CENTRE</t>
  </si>
  <si>
    <t>PRINCES MEDICAL CENTRE</t>
  </si>
  <si>
    <t>MODALITY PARTNERSHIP (HULL)</t>
  </si>
  <si>
    <t>WOLSELEY MEDICAL CENTRE</t>
  </si>
  <si>
    <t>THE BRIDGE GROUP PRACTICE</t>
  </si>
  <si>
    <t>ASHBY TURN PRIMARY CARE PARTNERS</t>
  </si>
  <si>
    <t>SOUTH AXHOLME PRACTICE</t>
  </si>
  <si>
    <t>GILBERDYKE HEALTH CENTRE</t>
  </si>
  <si>
    <t>DR JAD WEIR &amp; PARTNERS</t>
  </si>
  <si>
    <t>THE ROXTON PRACTICE</t>
  </si>
  <si>
    <t>POCKLINGTON GROUP PRACTICE</t>
  </si>
  <si>
    <t>THE AVENUES MEDICAL CENTRE</t>
  </si>
  <si>
    <t>LEVEN &amp; BEEFORD MEDICAL PRACTICE</t>
  </si>
  <si>
    <t>WILBERFORCE SURGERY</t>
  </si>
  <si>
    <t>THE SNAITH AND RAWCLIFFE MEDICAL GROUP</t>
  </si>
  <si>
    <t>ST ANDREWS SURGERY</t>
  </si>
  <si>
    <t>ANCORA MEDICAL PRACTICE</t>
  </si>
  <si>
    <t>HOLDERNESS HEALTH</t>
  </si>
  <si>
    <t>THE SUTTON MANOR SURGERY</t>
  </si>
  <si>
    <t>ORCHARD 2000 GROUP</t>
  </si>
  <si>
    <t>PELHAM MEDICAL GROUP</t>
  </si>
  <si>
    <t>CLEE MEDICAL CENTRE</t>
  </si>
  <si>
    <t>MONTAGUE MEDICAL PRACTICE</t>
  </si>
  <si>
    <t>DR AP KUMAR</t>
  </si>
  <si>
    <t>KINGSTON HEALTH (HULL)</t>
  </si>
  <si>
    <t>MARKET WEIGHTON GROUP PRACTICE</t>
  </si>
  <si>
    <t>WINTERTON MEDICAL PRACTICE</t>
  </si>
  <si>
    <t>THE CENTRAL SURGERY BARTON</t>
  </si>
  <si>
    <t>EASTGATE MEDICAL GROUP, HORNSEA</t>
  </si>
  <si>
    <t>BEACON MEDICAL</t>
  </si>
  <si>
    <t>CHESTER SURGERY</t>
  </si>
  <si>
    <t>I J HEALTHCARE</t>
  </si>
  <si>
    <t>RICKLETON MEDICAL CENTRE</t>
  </si>
  <si>
    <t>SUNDERLAND GP ALLIANCE SOUTH HYLTON SURG</t>
  </si>
  <si>
    <t>HAPPY HOUSE SURGERY</t>
  </si>
  <si>
    <t>MONKWEARMOUTH HEALTH CENTRE</t>
  </si>
  <si>
    <t>CASTLETOWN MEDICAL CENTRE</t>
  </si>
  <si>
    <t>SOUTHLANDS MEDICAL GROUP</t>
  </si>
  <si>
    <t>NEW SILKSWORTH MEDICAL PRACTICE</t>
  </si>
  <si>
    <t>HYLTON MEDICAL GROUP</t>
  </si>
  <si>
    <t>WESTBOURNE MEDICAL GROUP</t>
  </si>
  <si>
    <t>GRANGEWOOD SURGERY</t>
  </si>
  <si>
    <t>SPRINGWELL MEDICAL GROUP</t>
  </si>
  <si>
    <t>NEW WASHINGTON MEDICAL GROUP</t>
  </si>
  <si>
    <t>SUNDERLAND GP ALLIANCE MEDICAL PRACTICE</t>
  </si>
  <si>
    <t>THE BROADWAY MEDICAL PRACTICE</t>
  </si>
  <si>
    <t>HOUGHTON MEDICAL GROUP,</t>
  </si>
  <si>
    <t>CONCORD MEDICAL PRACTICE</t>
  </si>
  <si>
    <t>KEPIER MEDICAL PRACTICE</t>
  </si>
  <si>
    <t>FORGE MEDICAL PRACTICE</t>
  </si>
  <si>
    <t>BRIDGE VIEW MEDICAL GROUP</t>
  </si>
  <si>
    <t>ASHBURN MEDICAL CENTRE</t>
  </si>
  <si>
    <t>MILLFIELD MEDICAL GROUP</t>
  </si>
  <si>
    <t>ST BEDE MEDICAL CENTRE</t>
  </si>
  <si>
    <t>FULWELL MEDICAL CENTRE,</t>
  </si>
  <si>
    <t>THE NEW CITY MEDICAL GROUP</t>
  </si>
  <si>
    <t>GALLERIES MEDICAL PRACTICE</t>
  </si>
  <si>
    <t>HERRINGTON MEDICAL CENTRE</t>
  </si>
  <si>
    <t>RED HOUSE MEDICAL CENTRE</t>
  </si>
  <si>
    <t>PALLION FAMILY PRACTICE</t>
  </si>
  <si>
    <t>WEARSIDE MEDICAL PRACTICE - PALLION</t>
  </si>
  <si>
    <t>VILLETTE SURGERY</t>
  </si>
  <si>
    <t>HETTON GROUP PRACTICE</t>
  </si>
  <si>
    <t>DEERNESS PARK MEDICAL GROUP</t>
  </si>
  <si>
    <t>EAST WING PRACTICE</t>
  </si>
  <si>
    <t>RAVENSWORTH SURGERY</t>
  </si>
  <si>
    <t>THE G.P.SUITE</t>
  </si>
  <si>
    <t>WHITBURN SURGERY</t>
  </si>
  <si>
    <t>THE GLEN MEDICAL GROUP</t>
  </si>
  <si>
    <t>COLLIERY COURT MEDICAL GROUP</t>
  </si>
  <si>
    <t>ST GEORGE &amp; RIVERSIDE MEDICAL PRACTICE</t>
  </si>
  <si>
    <t>ELLISON VIEW SURGERY</t>
  </si>
  <si>
    <t>ALBERT ROAD SURGERY</t>
  </si>
  <si>
    <t>DR THORNILEY-WALKER &amp; PARTNERS</t>
  </si>
  <si>
    <t>WENLOCK ROAD SURGERY</t>
  </si>
  <si>
    <t>MAYFIELD MEDICAL GROUP</t>
  </si>
  <si>
    <t>FARNHAM MEDICAL CTR.</t>
  </si>
  <si>
    <t>MALLARD MEDICAL PRACTICE</t>
  </si>
  <si>
    <t>WELLSPRING MEDICAL PRACT.</t>
  </si>
  <si>
    <t>PARK PARADE PRACTICE</t>
  </si>
  <si>
    <t>REDBURN PARK MEDICAL CENTRE</t>
  </si>
  <si>
    <t>NORTHUMBERLAND PARK MEDICAL GROUP</t>
  </si>
  <si>
    <t>NELSON MEDICAL GROUP</t>
  </si>
  <si>
    <t>WOODLANDS PARK HEALTH CTR</t>
  </si>
  <si>
    <t>THE VILLAGE GREEN SURGERY</t>
  </si>
  <si>
    <t>BEWICKE MEDICAL CENTRE</t>
  </si>
  <si>
    <t>WIDEOPEN MEDICAL CENTRE</t>
  </si>
  <si>
    <t>BEAUMONT PARK SURGERY</t>
  </si>
  <si>
    <t>MARINE AVENUE MEDICAL CTR</t>
  </si>
  <si>
    <t>49 MARINE AVENUE SURGERY</t>
  </si>
  <si>
    <t>WHITLEY BAY HEALTH CENTRE</t>
  </si>
  <si>
    <t>COLLINGWOOD HEALTH GROUP</t>
  </si>
  <si>
    <t>SPRING TERRACE HEALTH CENTRE</t>
  </si>
  <si>
    <t>DENTON TURRET MEDICAL CENTRE</t>
  </si>
  <si>
    <t>SWARLAND AVENUE SURGERY</t>
  </si>
  <si>
    <t>ST. ANTHONY'S HEALTH CENTRE</t>
  </si>
  <si>
    <t>NEWBURN SURGERY</t>
  </si>
  <si>
    <t>ELSWICK FAMILY PRACTICE</t>
  </si>
  <si>
    <t>GOSFORTH MEMORIAL MED.CTR</t>
  </si>
  <si>
    <t>BRUNTON PARK</t>
  </si>
  <si>
    <t>FENHAM HALL SURGERY</t>
  </si>
  <si>
    <t>BETTS AVENUE MEDICAL GROUP</t>
  </si>
  <si>
    <t>THORNFIELD MEDICAL GROUP</t>
  </si>
  <si>
    <t>REGENT MEDICAL CENTRE</t>
  </si>
  <si>
    <t>NEWCASTLE MEDICAL CENTRE</t>
  </si>
  <si>
    <t>THROCKLEY PRIMARY CARE CENTRE</t>
  </si>
  <si>
    <t>WESTERHOPE MEDICAL GROUP</t>
  </si>
  <si>
    <t>HEATON ROAD SURGERY</t>
  </si>
  <si>
    <t>BENFIELD PARK MEDICAL GROUP</t>
  </si>
  <si>
    <t>PARKWAY MEDICAL GROUP</t>
  </si>
  <si>
    <t>HOLMSIDE MEDICAL GROUP</t>
  </si>
  <si>
    <t>THE GROVE MEDICAL GROUP</t>
  </si>
  <si>
    <t>CRUDDAS PARK SURGERY</t>
  </si>
  <si>
    <t>LANE END SURGERY</t>
  </si>
  <si>
    <t>DENTON PARK MEDICAL GROUP</t>
  </si>
  <si>
    <t>WEST ROAD MEDICAL CENTRE</t>
  </si>
  <si>
    <t>WALKER MEDICAL GROUP</t>
  </si>
  <si>
    <t>BIDDLESTONE HEALTH GROUP</t>
  </si>
  <si>
    <t>PARK MEDICAL GROUP</t>
  </si>
  <si>
    <t>ROSEWORTH SURGERY</t>
  </si>
  <si>
    <t>WEST FARM SURGERY</t>
  </si>
  <si>
    <t>PROSPECT MEDICAL CENTRE</t>
  </si>
  <si>
    <t>SAVILLE MEDICAL GROUP</t>
  </si>
  <si>
    <t>SUNNISIDE SURGERY</t>
  </si>
  <si>
    <t>HOLLYHURST MEDICAL CENTRE</t>
  </si>
  <si>
    <t>THE BRIDGES MEDICAL PRACTICE</t>
  </si>
  <si>
    <t>PELAW MEDICAL PRACTICE</t>
  </si>
  <si>
    <t>BEACON VIEW MEDICAL CENTRE</t>
  </si>
  <si>
    <t>CHOPWELL PRIMARY HEALTHCARE CENTRE</t>
  </si>
  <si>
    <t>TEAMS MEDICAL PRACTICE</t>
  </si>
  <si>
    <t>SECOND STREET SURGERY</t>
  </si>
  <si>
    <t>WHICKHAM COTTAGE MEDICAL CENTRE</t>
  </si>
  <si>
    <t>CENTRAL GATESHEAD MEDICAL GROUP</t>
  </si>
  <si>
    <t>OLDWELL SURGERY</t>
  </si>
  <si>
    <t>BEWICK ROAD SURGERY</t>
  </si>
  <si>
    <t>WREKENTON MEDICAL GROUP</t>
  </si>
  <si>
    <t>CRAWCROOK MEDICAL CENTRE</t>
  </si>
  <si>
    <t>MILLENNIUM FAMILY PRACTICE</t>
  </si>
  <si>
    <t>ST. ALBANS MEDICAL GROUP</t>
  </si>
  <si>
    <t>CHAINBRIDGE MEDICAL PARTNERSHIP</t>
  </si>
  <si>
    <t>CROWHALL MEDICAL CENTRE</t>
  </si>
  <si>
    <t>BIRTLEY MEDICAL GROUP</t>
  </si>
  <si>
    <t>FELL COTTAGE SURGERY</t>
  </si>
  <si>
    <t>OXFORD TCE &amp; RAWLING RD MEDICAL GROUP</t>
  </si>
  <si>
    <t>LONGRIGG MEDICAL CENTRE</t>
  </si>
  <si>
    <t>BENSHAM FAMILY PRACTICE</t>
  </si>
  <si>
    <t>FELL TOWER MEDICAL CENTRE</t>
  </si>
  <si>
    <t>ELSDON AVENUE SURGERY</t>
  </si>
  <si>
    <t>THE ADDERLANE SURGERY</t>
  </si>
  <si>
    <t>BRANCH END SURGERY</t>
  </si>
  <si>
    <t>HAYDON BRIDGE &amp; ALLENDALE MEDICAL PRACT</t>
  </si>
  <si>
    <t>UNION BRAE &amp; NORHAM PRAC</t>
  </si>
  <si>
    <t>SCOTS GAP MEDICAL GROUP</t>
  </si>
  <si>
    <t>HUMSHAUGH &amp; WARK MED GRP</t>
  </si>
  <si>
    <t>GAS HOUSE LANE SURGERY</t>
  </si>
  <si>
    <t>FORUM FAMILY PRACTICE</t>
  </si>
  <si>
    <t>NETHERFIELD HOUSE</t>
  </si>
  <si>
    <t>VALENS MEDICAL PARTNERSHIP</t>
  </si>
  <si>
    <t>HALTWHISTLE MEDICAL GROUP</t>
  </si>
  <si>
    <t>THE SELE MEDICAL PRACTICE</t>
  </si>
  <si>
    <t>GREYSTOKE SURGERY</t>
  </si>
  <si>
    <t>VILLAGE MEDICAL GROUP</t>
  </si>
  <si>
    <t>SEATON PARK MEDICAL GROUP</t>
  </si>
  <si>
    <t>BELLINGHAM PRACTICE</t>
  </si>
  <si>
    <t>WELL CLOSE MEDICAL GROUP</t>
  </si>
  <si>
    <t>CRAMLINGTON MEDICAL GROUP</t>
  </si>
  <si>
    <t>BURN BRAE MEDICAL GROUP</t>
  </si>
  <si>
    <t>COQUET MEDICAL GROUP</t>
  </si>
  <si>
    <t>GUIDEPOST MEDICAL GROUP</t>
  </si>
  <si>
    <t>CORBRIDGE HEALTH CENTRE</t>
  </si>
  <si>
    <t>PRUDHOE MEDICAL GROUP</t>
  </si>
  <si>
    <t>MARINE MEDICAL GROUP</t>
  </si>
  <si>
    <t>THE GABLES MEDICAL GROUP</t>
  </si>
  <si>
    <t>WHITE MEDICAL GROUP</t>
  </si>
  <si>
    <t>RAILWAY MEDICAL GROUP</t>
  </si>
  <si>
    <t>BELFORD MEDICAL PRACTICE</t>
  </si>
  <si>
    <t>PONTELAND MEDICAL GROUP</t>
  </si>
  <si>
    <t>ALNWICK MEDICAL GROUP</t>
  </si>
  <si>
    <t>BEDLINGTONSHIRE MED.GROUP</t>
  </si>
  <si>
    <t>THE ROTHBURY PRACTICE</t>
  </si>
  <si>
    <t>ANNFIELD PLAIN SURGERY</t>
  </si>
  <si>
    <t>VILLAGES MEDICAL GROUP</t>
  </si>
  <si>
    <t>LEADGATE SURGERY</t>
  </si>
  <si>
    <t>BOWBURN MEDICAL CENTRE</t>
  </si>
  <si>
    <t>WEST CORNFORTH MEDICAL CENTRE</t>
  </si>
  <si>
    <t>SILVERDALE FAMILY PRACTICE</t>
  </si>
  <si>
    <t>EVENWOOD MEDICAL PRACTICE</t>
  </si>
  <si>
    <t>THE HAVEN SURGERY</t>
  </si>
  <si>
    <t>SOUTHDENE MEDICAL CENTRE</t>
  </si>
  <si>
    <t>OAKFIELDS HEALTH GROUP</t>
  </si>
  <si>
    <t>BROWNEY HOUSE SURGERY</t>
  </si>
  <si>
    <t>BEVAN MEDICAL GROUP</t>
  </si>
  <si>
    <t>WINGATE MEDICAL PRACTICE INTRAHEALTH</t>
  </si>
  <si>
    <t>BYRON MEDICAL PRACTICE</t>
  </si>
  <si>
    <t>PEASE WAY MEDICAL CENTRE</t>
  </si>
  <si>
    <t>DRS LAMBERT &amp; NG</t>
  </si>
  <si>
    <t>LANCHESTER MEDICAL CENTRE</t>
  </si>
  <si>
    <t>THE NEW SEAHAM MEDICAL GROUP</t>
  </si>
  <si>
    <t>JUBILEE MEDICAL GROUP</t>
  </si>
  <si>
    <t>GAINFORD SURGERY</t>
  </si>
  <si>
    <t>EAST DURHAM MEDICAL GROUP</t>
  </si>
  <si>
    <t>CHEVELEY PARK MEDICAL CTR</t>
  </si>
  <si>
    <t>SKERNE MEDICAL GROUP</t>
  </si>
  <si>
    <t>BISHOPS CLOSE MEDICAL PRACTICE</t>
  </si>
  <si>
    <t>MARLBOROUGH SURGERY</t>
  </si>
  <si>
    <t>CESTRIA HEALTH CENTRE</t>
  </si>
  <si>
    <t>ROCKLIFFE COURT SURGERY</t>
  </si>
  <si>
    <t>DENMARK STREET SURGERY</t>
  </si>
  <si>
    <t>BARNARD CASTLE SURGERY</t>
  </si>
  <si>
    <t>FERRYHILL AND CHILTON MEDICAL PRACTICE</t>
  </si>
  <si>
    <t>THE HORDEN GROUP PRACTICE</t>
  </si>
  <si>
    <t>OLD FORGE SURGERY</t>
  </si>
  <si>
    <t>MURTON MEDICAL CENTRE</t>
  </si>
  <si>
    <t>CLIFTON COURT MEDICAL PRACTICE</t>
  </si>
  <si>
    <t>CEDARS MEDICAL GROUP</t>
  </si>
  <si>
    <t>BEWICK CRESCENT SURGERY</t>
  </si>
  <si>
    <t>CHASTLETON MEDICAL GROUP</t>
  </si>
  <si>
    <t>THE WEARDALE PRACTICE</t>
  </si>
  <si>
    <t>BLACKETTS MEDICAL PRACTICE</t>
  </si>
  <si>
    <t>PELTON &amp; FELLROSE MEDICAL GROUP</t>
  </si>
  <si>
    <t>WOODVIEW MEDICAL PRACTICE</t>
  </si>
  <si>
    <t>CARMEL MEDICAL PRACTICE</t>
  </si>
  <si>
    <t>DUNELM MEDICAL PRACTICE</t>
  </si>
  <si>
    <t>GREAT LUMLEY SURGERY</t>
  </si>
  <si>
    <t>MIDDLE CHARE MEDICAL GROUP</t>
  </si>
  <si>
    <t>COXHOE MEDICAL PRACTICE</t>
  </si>
  <si>
    <t>SACRISTON MEDICAL CENTRE</t>
  </si>
  <si>
    <t>BISHOPGATE MEDICAL CENTRE</t>
  </si>
  <si>
    <t>WEST RAINTON SURGERY</t>
  </si>
  <si>
    <t>STANLEY MEDICAL GROUP</t>
  </si>
  <si>
    <t>THE MEDICAL GROUP</t>
  </si>
  <si>
    <t>AUCKLAND MEDICAL GROUP</t>
  </si>
  <si>
    <t>CONSETT MEDICAL CENTRE</t>
  </si>
  <si>
    <t>TANFIELD VIEW MEDICAL GROUP</t>
  </si>
  <si>
    <t>STATION VIEW MEDICAL CENTRE</t>
  </si>
  <si>
    <t>BELMONT &amp; SHERBURN MEDICAL GROUP</t>
  </si>
  <si>
    <t>NEASHAM ROAD SURGERY</t>
  </si>
  <si>
    <t>WILLIAM BROWN CENTRE</t>
  </si>
  <si>
    <t>CLAYPATH &amp; UNIVERSITY MEDICAL GROUP</t>
  </si>
  <si>
    <t>MOORLANDS SURGERY</t>
  </si>
  <si>
    <t>BRIDGE END SURGERY</t>
  </si>
  <si>
    <t>HALLGARTH SURGERY</t>
  </si>
  <si>
    <t>BLACKHALL AND PETERLEE PRACTICE</t>
  </si>
  <si>
    <t>ORCHARD COURT SURGERY</t>
  </si>
  <si>
    <t>WHINFIELD MEDICAL PRACTICE</t>
  </si>
  <si>
    <t>WILLINGTON MEDICAL GROUP</t>
  </si>
  <si>
    <t>ST ANDREW'S MEDICAL PRACTICE</t>
  </si>
  <si>
    <t>WARWICK SQUARE GROUP PRACTICE</t>
  </si>
  <si>
    <t>DUDDON VALLEY MEDICAL PRACTICE</t>
  </si>
  <si>
    <t>HAVERTHWAITE SURGERY</t>
  </si>
  <si>
    <t>CARTMEL SURGERY</t>
  </si>
  <si>
    <t>LONGTOWN MEDICAL CENTRE</t>
  </si>
  <si>
    <t>COURT THORN SURGERY</t>
  </si>
  <si>
    <t>GLENRIDDING HEALTH CENTRE</t>
  </si>
  <si>
    <t>KIRKOSWALD SURGERY</t>
  </si>
  <si>
    <t>WRAYSDALE HOUSE SURGERY</t>
  </si>
  <si>
    <t>SEDBERGH MEDICAL PRACTICE</t>
  </si>
  <si>
    <t>RISEDALE SURGERY</t>
  </si>
  <si>
    <t>BURNETT EDGAR MEDICAL CTR</t>
  </si>
  <si>
    <t>ULVERSTON COMMUNITY HEALTH CENTRE</t>
  </si>
  <si>
    <t>WESTCROFT HOUSE SURGERY</t>
  </si>
  <si>
    <t>ATKINSON HEALTH CENTRE</t>
  </si>
  <si>
    <t>ASPATRIA MEDICAL GROUP</t>
  </si>
  <si>
    <t>NUTWOOD MEDICAL PRACTICE</t>
  </si>
  <si>
    <t>JAMES STREET GROUP PRACT</t>
  </si>
  <si>
    <t>WINDERMERE HEALTH CENTRE</t>
  </si>
  <si>
    <t>WIGTON GROUP MEDICAL PRACTICE</t>
  </si>
  <si>
    <t>FELLVIEW HEALTHCARE</t>
  </si>
  <si>
    <t>LOWTHER MEDICAL CENTRE</t>
  </si>
  <si>
    <t>TEMPLE SOWERBY MEDICAL PRACTICE</t>
  </si>
  <si>
    <t>SILLOTH GROUP MEDICAL PRACTICE</t>
  </si>
  <si>
    <t>BIRBECK MEDICAL GROUP</t>
  </si>
  <si>
    <t>WATERLOO HOUSE SURGERY</t>
  </si>
  <si>
    <t>MARYPORT HEALTH SERVICES</t>
  </si>
  <si>
    <t>SHAP MEDICAL PRACTICE</t>
  </si>
  <si>
    <t>LUNESDALE SURGERY</t>
  </si>
  <si>
    <t>CASTLEHEAD MEDICAL CENTRE</t>
  </si>
  <si>
    <t>STATION HOUSE SURGERY</t>
  </si>
  <si>
    <t>THE JAMES COCHRANE PRACT.</t>
  </si>
  <si>
    <t>CAPTAIN FRENCH SURGERY</t>
  </si>
  <si>
    <t>SEASCALE HEALTH CENTRE</t>
  </si>
  <si>
    <t>DISTINGTON SURGERY</t>
  </si>
  <si>
    <t>DALSTON MEDICAL GROUP</t>
  </si>
  <si>
    <t>CASTLEGATE AND DERWENT SURGERY</t>
  </si>
  <si>
    <t>EDEN MEDICAL GROUP</t>
  </si>
  <si>
    <t>FUSEHILL MEDICAL PRACTICE</t>
  </si>
  <si>
    <t>SPENCER ST SURGERY</t>
  </si>
  <si>
    <t>CARLISLE HEALTHCARE</t>
  </si>
  <si>
    <t>CALDBECK SURGERY</t>
  </si>
  <si>
    <t>UPPER EDEN MEDICAL PRACTICE</t>
  </si>
  <si>
    <t>BRAMPTON MEDICAL PRACTICE</t>
  </si>
  <si>
    <t>BRIDGEGATE MEDICAL CENTRE</t>
  </si>
  <si>
    <t>DUKE STREET SURGERY</t>
  </si>
  <si>
    <t>APPLEBY MEDICAL PRACTICE</t>
  </si>
  <si>
    <t>AMBLESIDE HEALTH CENTRE</t>
  </si>
  <si>
    <t>ALSTON MEDICAL PRACTICE</t>
  </si>
  <si>
    <t>THE ARRIVAL PRACTICE</t>
  </si>
  <si>
    <t>WEST VIEW MILLENIUM SURGERY A</t>
  </si>
  <si>
    <t>THORNTREE SURGERY</t>
  </si>
  <si>
    <t>HUNTCLIFF SURGERY</t>
  </si>
  <si>
    <t>THE PATEL PRACTICE</t>
  </si>
  <si>
    <t>PARKWAY MEDICAL CENTRE</t>
  </si>
  <si>
    <t>THE ROSEBERRY PRACTICE</t>
  </si>
  <si>
    <t>DR RASOOL</t>
  </si>
  <si>
    <t>MCKENZIE GROUP PRACTICE</t>
  </si>
  <si>
    <t>ALMA MEDICAL CENTRE</t>
  </si>
  <si>
    <t>THE ESTON SURGERY</t>
  </si>
  <si>
    <t>THE DISCOVERY PRACTICE</t>
  </si>
  <si>
    <t>THE HEADLAND MEDICAL CENTRE</t>
  </si>
  <si>
    <t>COULBY MEDICAL PRACTICE</t>
  </si>
  <si>
    <t>KINGSWAY MEDICAL CENTRE</t>
  </si>
  <si>
    <t>THE SALTSCAR SURGERY</t>
  </si>
  <si>
    <t>WOODSIDE SURGERY</t>
  </si>
  <si>
    <t>THE GREEN HOUSE SURGERY</t>
  </si>
  <si>
    <t>CAMBRIDGE MEDICAL GROUP</t>
  </si>
  <si>
    <t>ZETLAND MEDICAL PRACTICE</t>
  </si>
  <si>
    <t>WOODLANDS FAMILY MEDICAL CENTRE</t>
  </si>
  <si>
    <t>THE COATHAM ROAD SURGERY</t>
  </si>
  <si>
    <t>MCKENZIE HOUSE SURGERY</t>
  </si>
  <si>
    <t>SOUTH GRANGE MEDICAL GROUP PRACTICE</t>
  </si>
  <si>
    <t>HART MEDICAL PRACTICE</t>
  </si>
  <si>
    <t>MARSH HOUSE MEDICAL PRACTICE</t>
  </si>
  <si>
    <t>EAGLESCLIFFE MEDICAL PRACTICE</t>
  </si>
  <si>
    <t>HIRSEL MEDICAL CENTRE</t>
  </si>
  <si>
    <t>THE ERIMUS PRACTICE</t>
  </si>
  <si>
    <t>NORTON MEDICAL CENTRE</t>
  </si>
  <si>
    <t>NEWLANDS MEDICAL CENTRE</t>
  </si>
  <si>
    <t>THORNABY &amp; BARWICK MEDICAL GROUP</t>
  </si>
  <si>
    <t>THE GARTH</t>
  </si>
  <si>
    <t>HAVELOCK GRANGE PRACTICE</t>
  </si>
  <si>
    <t>BOROUGH ROAD &amp; NUNTHORPE MEDICAL GROUP</t>
  </si>
  <si>
    <t>PROSPECT SURGERY</t>
  </si>
  <si>
    <t>YARM MEDICAL PRACTICE</t>
  </si>
  <si>
    <t>LINTHORPE SURGERY</t>
  </si>
  <si>
    <t>THE DOVECOT SURGERY</t>
  </si>
  <si>
    <t>THE ENDEAVOUR PRACTICE</t>
  </si>
  <si>
    <t>HILLSIDE PRACTICE</t>
  </si>
  <si>
    <t>NORMANBY MEDICAL CENTRE</t>
  </si>
  <si>
    <t>MARTONSIDE MEDICAL CENTRE</t>
  </si>
  <si>
    <t>CROSSFELL HEALTH CENTRE</t>
  </si>
  <si>
    <t>BENTLEY MEDICAL PRACTICE</t>
  </si>
  <si>
    <t>WOODBRIDGE PRACTICE</t>
  </si>
  <si>
    <t>QUEENSTREE PRACTICE</t>
  </si>
  <si>
    <t>BROTTON SURGERY</t>
  </si>
  <si>
    <t>CHADWICK PRACTICE</t>
  </si>
  <si>
    <t>VILLAGE MEDICAL CENTRE</t>
  </si>
  <si>
    <t>BANKHOUSE SURGERY</t>
  </si>
  <si>
    <t>TENNANT STREET MEDICAL PRACTICE</t>
  </si>
  <si>
    <t>SPRINGWOOD SURGERY</t>
  </si>
  <si>
    <t>ACKLAM MEDICAL CENTRE</t>
  </si>
  <si>
    <t>QUEENS PARK MEDICAL CENTRE</t>
  </si>
  <si>
    <t>THE DENSHAM SURGERY</t>
  </si>
  <si>
    <t>Weighted population</t>
  </si>
  <si>
    <t>Normalised weighted population (adjusted)</t>
  </si>
  <si>
    <t>Registered population</t>
  </si>
  <si>
    <t>England</t>
  </si>
  <si>
    <t>6. Create a raw GP mortality rate index and save data files in each folder</t>
  </si>
  <si>
    <t>preserve</t>
  </si>
  <si>
    <t>collapse (sum) ResidentPop ResPopxAvMortRate, by ( LTLA21CD )</t>
  </si>
  <si>
    <t>rename ResidentPop  ResidentPop_LTLA</t>
  </si>
  <si>
    <t>rename ResPopxAvMortRate ResPopxAvMortRate_LTLA</t>
  </si>
  <si>
    <t>gen RawAvMortRateIndex_LTLA = ResPopxAvMortRate_LTLA / ResidentPop_LTLA</t>
  </si>
  <si>
    <t>save "LTLA21xAvMortRateIndex.dta", replace</t>
  </si>
  <si>
    <t>restore</t>
  </si>
  <si>
    <t>collapse (sum) ResidentPop ResPopxAvMortRate, by ( ICB23CD)</t>
  </si>
  <si>
    <t>use "ICB23xAvMortRateIndex.dta", clear</t>
  </si>
  <si>
    <t>merge 1:1 ICB23CD using "A Registration by ICB23.dta"</t>
  </si>
  <si>
    <t>keep RawAvMortRateIndex allpats ICB23CD</t>
  </si>
  <si>
    <t>keep ICB23CD allpats wgtpats NormWgtPats AvMortRateIndex</t>
  </si>
  <si>
    <t>}</t>
  </si>
  <si>
    <t>merge m:1 LTLA21CD using "LTLA21xAvMortRateIndex.dta", keepusing (RawAvMortRateIndex_LTLA)</t>
  </si>
  <si>
    <t>replace RawAvMortRateIndex = RawAvMortRateIndex_LTLA if RawAvMortRateIndex == .</t>
  </si>
  <si>
    <t>drop _merge RawAvMortRateIndex_LTLA</t>
  </si>
  <si>
    <t>// Save the 'GPxAvMortRateIndex.dta' file in each folder</t>
  </si>
  <si>
    <t>use "GPxAvMortRateIndex.dta", clear</t>
  </si>
  <si>
    <t>merge 1:1 gp_code using "A Registration by GP Practice.dta"</t>
  </si>
  <si>
    <t>keep RawAvMortRateIndex allpats ICB23CD gp_code</t>
  </si>
  <si>
    <t>gen GP_NormWgtPats = wgtpats * (`TotPats' / `TotWgtPats')</t>
  </si>
  <si>
    <t>qui sum GP_NormWgtPats</t>
  </si>
  <si>
    <t>gen GP_NormWgtPats_adj = .</t>
  </si>
  <si>
    <t>levelsof ICB23CD, local(icbs)</t>
  </si>
  <si>
    <t>foreach i of local icbs {</t>
  </si>
  <si>
    <t xml:space="preserve">    qui sum GP_NormWgtPats if ICB23CD =="`i'"</t>
  </si>
  <si>
    <t xml:space="preserve">    local PopTot = r(sum)</t>
  </si>
  <si>
    <t xml:space="preserve">    di r(sum)</t>
  </si>
  <si>
    <t xml:space="preserve">    local RegPatTot = r(max)</t>
  </si>
  <si>
    <t xml:space="preserve">    di r(max)</t>
  </si>
  <si>
    <t xml:space="preserve">    replace GP_NormWgtPats_adj = ///</t>
  </si>
  <si>
    <t xml:space="preserve">        GP_NormWgtPats /(`PopTot')*(`RegPatTot') if ICB23CD =="`i'"</t>
  </si>
  <si>
    <t>gen AvMortRateIndex = GP_NormWgtPats_adj / allpats</t>
  </si>
  <si>
    <t>keep gp_code ICB23CD allpats wgtpats GP_NormWgtPats GP_NormWgtPats_adj AvMortRateIndex</t>
  </si>
  <si>
    <t>Output Area to LSOA to MSOA to Local Authority District Dec 2017 (ONS)</t>
  </si>
  <si>
    <t>Need weights x population by practice, age and sex</t>
  </si>
  <si>
    <t>This document is part of the Allocations Technical Guide</t>
  </si>
  <si>
    <t>g-health-inequalities-adjustment</t>
  </si>
  <si>
    <t>g-health-inequalities-adjustment (outputs)</t>
  </si>
  <si>
    <t>g-health-inequalities-adjustment (calculations)</t>
  </si>
  <si>
    <t>E02001482</t>
  </si>
  <si>
    <t>E02002727</t>
  </si>
  <si>
    <t>E02001806</t>
  </si>
  <si>
    <t>E02002642</t>
  </si>
  <si>
    <t>E02001053</t>
  </si>
  <si>
    <t>E02002645</t>
  </si>
  <si>
    <t>E02002638</t>
  </si>
  <si>
    <t>E02002498</t>
  </si>
  <si>
    <t>E02001111</t>
  </si>
  <si>
    <t>E02002496</t>
  </si>
  <si>
    <t>E02002640</t>
  </si>
  <si>
    <t>E02006876</t>
  </si>
  <si>
    <t>E02001364</t>
  </si>
  <si>
    <t>E02001419</t>
  </si>
  <si>
    <t>E02001190</t>
  </si>
  <si>
    <t>E02001358</t>
  </si>
  <si>
    <t>E02002506</t>
  </si>
  <si>
    <t>E02000999</t>
  </si>
  <si>
    <t>E02001465</t>
  </si>
  <si>
    <t>E02002393</t>
  </si>
  <si>
    <t>E02002620</t>
  </si>
  <si>
    <t>E02002234</t>
  </si>
  <si>
    <t>E02001370</t>
  </si>
  <si>
    <t>E02001477</t>
  </si>
  <si>
    <t>E02001034</t>
  </si>
  <si>
    <t>E02001055</t>
  </si>
  <si>
    <t>E02002414</t>
  </si>
  <si>
    <t>E02003984</t>
  </si>
  <si>
    <t>E02001241</t>
  </si>
  <si>
    <t>E02001056</t>
  </si>
  <si>
    <t>E02001374</t>
  </si>
  <si>
    <t>E02002255</t>
  </si>
  <si>
    <t>E02002680</t>
  </si>
  <si>
    <t>E02002499</t>
  </si>
  <si>
    <t>E02002497</t>
  </si>
  <si>
    <t>E02001368</t>
  </si>
  <si>
    <t>E02002639</t>
  </si>
  <si>
    <t>E02002681</t>
  </si>
  <si>
    <t>E02005709</t>
  </si>
  <si>
    <t>E02001996</t>
  </si>
  <si>
    <t>E02001173</t>
  </si>
  <si>
    <t>E02002523</t>
  </si>
  <si>
    <t>E02002407</t>
  </si>
  <si>
    <t>E02002675</t>
  </si>
  <si>
    <t>E02002415</t>
  </si>
  <si>
    <t>E02001464</t>
  </si>
  <si>
    <t>E02002647</t>
  </si>
  <si>
    <t>E02002216</t>
  </si>
  <si>
    <t>E02001062</t>
  </si>
  <si>
    <t>E02002400</t>
  </si>
  <si>
    <t>E02001460</t>
  </si>
  <si>
    <t>E02005132</t>
  </si>
  <si>
    <t>E02001295</t>
  </si>
  <si>
    <t>E02004588</t>
  </si>
  <si>
    <t>E02001365</t>
  </si>
  <si>
    <t>E02006887</t>
  </si>
  <si>
    <t>E02001360</t>
  </si>
  <si>
    <t>E02001200</t>
  </si>
  <si>
    <t>E02001061</t>
  </si>
  <si>
    <t>E02005846</t>
  </si>
  <si>
    <t>E02001493</t>
  </si>
  <si>
    <t>E02002411</t>
  </si>
  <si>
    <t>E02001369</t>
  </si>
  <si>
    <t>E02001010</t>
  </si>
  <si>
    <t>E02002965</t>
  </si>
  <si>
    <t>E02001474</t>
  </si>
  <si>
    <t>E02003481</t>
  </si>
  <si>
    <t>E02001594</t>
  </si>
  <si>
    <t>E02001390</t>
  </si>
  <si>
    <t>E02001332</t>
  </si>
  <si>
    <t>E02001336</t>
  </si>
  <si>
    <t>E02002654</t>
  </si>
  <si>
    <t>E02002959</t>
  </si>
  <si>
    <t>E02001329</t>
  </si>
  <si>
    <t>E02005735</t>
  </si>
  <si>
    <t>E02002622</t>
  </si>
  <si>
    <t>E02000581</t>
  </si>
  <si>
    <t>E02001781</t>
  </si>
  <si>
    <t>E02001008</t>
  </si>
  <si>
    <t>E02001866</t>
  </si>
  <si>
    <t>E02001236</t>
  </si>
  <si>
    <t>E02001876</t>
  </si>
  <si>
    <t>E02002209</t>
  </si>
  <si>
    <t>E02002852</t>
  </si>
  <si>
    <t>E02001157</t>
  </si>
  <si>
    <t>E02005543</t>
  </si>
  <si>
    <t>E02001383</t>
  </si>
  <si>
    <t>E02002570</t>
  </si>
  <si>
    <t>E02002502</t>
  </si>
  <si>
    <t>E02002430</t>
  </si>
  <si>
    <t>E02003515</t>
  </si>
  <si>
    <t>E02002666</t>
  </si>
  <si>
    <t>E02001212</t>
  </si>
  <si>
    <t>E02001067</t>
  </si>
  <si>
    <t>E02004365</t>
  </si>
  <si>
    <t>E02002668</t>
  </si>
  <si>
    <t>E02001897</t>
  </si>
  <si>
    <t>E02001964</t>
  </si>
  <si>
    <t>E02001802</t>
  </si>
  <si>
    <t>E02005261</t>
  </si>
  <si>
    <t>E02001141</t>
  </si>
  <si>
    <t>E02001774</t>
  </si>
  <si>
    <t>E02001769</t>
  </si>
  <si>
    <t>E02002224</t>
  </si>
  <si>
    <t>E02001050</t>
  </si>
  <si>
    <t>E02001869</t>
  </si>
  <si>
    <t>E02005182</t>
  </si>
  <si>
    <t>E02001121</t>
  </si>
  <si>
    <t>E02001149</t>
  </si>
  <si>
    <t>E02001046</t>
  </si>
  <si>
    <t>E02001688</t>
  </si>
  <si>
    <t>E02001047</t>
  </si>
  <si>
    <t>E02001735</t>
  </si>
  <si>
    <t>E02001389</t>
  </si>
  <si>
    <t>E02002421</t>
  </si>
  <si>
    <t>E02001689</t>
  </si>
  <si>
    <t>E02003520</t>
  </si>
  <si>
    <t>E02005319</t>
  </si>
  <si>
    <t>E02003536</t>
  </si>
  <si>
    <t>E02005116</t>
  </si>
  <si>
    <t>E02001476</t>
  </si>
  <si>
    <t>E02005557</t>
  </si>
  <si>
    <t>E02002755</t>
  </si>
  <si>
    <t>E02001059</t>
  </si>
  <si>
    <t>E02006916</t>
  </si>
  <si>
    <t>E02005670</t>
  </si>
  <si>
    <t>E02003625</t>
  </si>
  <si>
    <t>E02001064</t>
  </si>
  <si>
    <t>E02002501</t>
  </si>
  <si>
    <t>E02006850</t>
  </si>
  <si>
    <t>E02000994</t>
  </si>
  <si>
    <t>E02005674</t>
  </si>
  <si>
    <t>E02002887</t>
  </si>
  <si>
    <t>E02001422</t>
  </si>
  <si>
    <t>E02001316</t>
  </si>
  <si>
    <t>E02001005</t>
  </si>
  <si>
    <t>E02005666</t>
  </si>
  <si>
    <t>E02005185</t>
  </si>
  <si>
    <t>E02001452</t>
  </si>
  <si>
    <t>E02003325</t>
  </si>
  <si>
    <t>E02001737</t>
  </si>
  <si>
    <t>E02005269</t>
  </si>
  <si>
    <t>E02002505</t>
  </si>
  <si>
    <t>E02002655</t>
  </si>
  <si>
    <t>E02004378</t>
  </si>
  <si>
    <t>E02001025</t>
  </si>
  <si>
    <t>E02001094</t>
  </si>
  <si>
    <t>E02005437</t>
  </si>
  <si>
    <t>E02002489</t>
  </si>
  <si>
    <t>E02002808</t>
  </si>
  <si>
    <t>E02002736</t>
  </si>
  <si>
    <t>E02001840</t>
  </si>
  <si>
    <t>E02005266</t>
  </si>
  <si>
    <t>E02001350</t>
  </si>
  <si>
    <t>E02001255</t>
  </si>
  <si>
    <t>E02001895</t>
  </si>
  <si>
    <t>E02001045</t>
  </si>
  <si>
    <t>E02002544</t>
  </si>
  <si>
    <t>E02001475</t>
  </si>
  <si>
    <t>E02003980</t>
  </si>
  <si>
    <t>E02002389</t>
  </si>
  <si>
    <t>E02002869</t>
  </si>
  <si>
    <t>E02001182</t>
  </si>
  <si>
    <t>E02002813</t>
  </si>
  <si>
    <t>E02002889</t>
  </si>
  <si>
    <t>E02002384</t>
  </si>
  <si>
    <t>E02001760</t>
  </si>
  <si>
    <t>E02001135</t>
  </si>
  <si>
    <t>E02001417</t>
  </si>
  <si>
    <t>E02001327</t>
  </si>
  <si>
    <t>E02005823</t>
  </si>
  <si>
    <t>E02003147</t>
  </si>
  <si>
    <t>E02001487</t>
  </si>
  <si>
    <t>E02001234</t>
  </si>
  <si>
    <t>E02003394</t>
  </si>
  <si>
    <t>E02001837</t>
  </si>
  <si>
    <t>E02005229</t>
  </si>
  <si>
    <t>E02006308</t>
  </si>
  <si>
    <t>E02001972</t>
  </si>
  <si>
    <t>E02002728</t>
  </si>
  <si>
    <t>E02001376</t>
  </si>
  <si>
    <t>E02005447</t>
  </si>
  <si>
    <t>E02001334</t>
  </si>
  <si>
    <t>E02003288</t>
  </si>
  <si>
    <t>E02002394</t>
  </si>
  <si>
    <t>E02002646</t>
  </si>
  <si>
    <t>E02001764</t>
  </si>
  <si>
    <t>E02003973</t>
  </si>
  <si>
    <t>E02002885</t>
  </si>
  <si>
    <t>E02004322</t>
  </si>
  <si>
    <t>E02003997</t>
  </si>
  <si>
    <t>E02001181</t>
  </si>
  <si>
    <t>E02002967</t>
  </si>
  <si>
    <t>E02002313</t>
  </si>
  <si>
    <t>E02005178</t>
  </si>
  <si>
    <t>E02001126</t>
  </si>
  <si>
    <t>E02005226</t>
  </si>
  <si>
    <t>E02005267</t>
  </si>
  <si>
    <t>E02005616</t>
  </si>
  <si>
    <t>E02002682</t>
  </si>
  <si>
    <t>E02003570</t>
  </si>
  <si>
    <t>E02004325</t>
  </si>
  <si>
    <t>E02001377</t>
  </si>
  <si>
    <t>E02005888</t>
  </si>
  <si>
    <t>E02001623</t>
  </si>
  <si>
    <t>E02001803</t>
  </si>
  <si>
    <t>E02001109</t>
  </si>
  <si>
    <t>E02002602</t>
  </si>
  <si>
    <t>E02001129</t>
  </si>
  <si>
    <t>E02002404</t>
  </si>
  <si>
    <t>E02002057</t>
  </si>
  <si>
    <t>E02003161</t>
  </si>
  <si>
    <t>E02005189</t>
  </si>
  <si>
    <t>E02001795</t>
  </si>
  <si>
    <t>E02001855</t>
  </si>
  <si>
    <t>E02002756</t>
  </si>
  <si>
    <t>E02002232</t>
  </si>
  <si>
    <t>E02002677</t>
  </si>
  <si>
    <t>E02000993</t>
  </si>
  <si>
    <t>E02001801</t>
  </si>
  <si>
    <t>E02001416</t>
  </si>
  <si>
    <t>E02001180</t>
  </si>
  <si>
    <t>E02006879</t>
  </si>
  <si>
    <t>E02000996</t>
  </si>
  <si>
    <t>E02003333</t>
  </si>
  <si>
    <t>E02002803</t>
  </si>
  <si>
    <t>E02002056</t>
  </si>
  <si>
    <t>E02002228</t>
  </si>
  <si>
    <t>E02001947</t>
  </si>
  <si>
    <t>E02003541</t>
  </si>
  <si>
    <t>E02002962</t>
  </si>
  <si>
    <t>E02001692</t>
  </si>
  <si>
    <t>E02001561</t>
  </si>
  <si>
    <t>E02001491</t>
  </si>
  <si>
    <t>E02001526</t>
  </si>
  <si>
    <t>E02006819</t>
  </si>
  <si>
    <t>E02005445</t>
  </si>
  <si>
    <t>E02002659</t>
  </si>
  <si>
    <t>E02001097</t>
  </si>
  <si>
    <t>E02002890</t>
  </si>
  <si>
    <t>E02001849</t>
  </si>
  <si>
    <t>E02001462</t>
  </si>
  <si>
    <t>E02002653</t>
  </si>
  <si>
    <t>E02001629</t>
  </si>
  <si>
    <t>E02002623</t>
  </si>
  <si>
    <t>E02002088</t>
  </si>
  <si>
    <t>E02001702</t>
  </si>
  <si>
    <t>E02001016</t>
  </si>
  <si>
    <t>E02002806</t>
  </si>
  <si>
    <t>E02001153</t>
  </si>
  <si>
    <t>E02002401</t>
  </si>
  <si>
    <t>E02001310</t>
  </si>
  <si>
    <t>E02006913</t>
  </si>
  <si>
    <t>E02001391</t>
  </si>
  <si>
    <t>E02002379</t>
  </si>
  <si>
    <t>E02002838</t>
  </si>
  <si>
    <t>E02002688</t>
  </si>
  <si>
    <t>E02002546</t>
  </si>
  <si>
    <t>E02002070</t>
  </si>
  <si>
    <t>E02004370</t>
  </si>
  <si>
    <t>E02001585</t>
  </si>
  <si>
    <t>E02005144</t>
  </si>
  <si>
    <t>E02002452</t>
  </si>
  <si>
    <t>E02001363</t>
  </si>
  <si>
    <t>E02001015</t>
  </si>
  <si>
    <t>E02001351</t>
  </si>
  <si>
    <t>E02004089</t>
  </si>
  <si>
    <t>E02001659</t>
  </si>
  <si>
    <t>E02001590</t>
  </si>
  <si>
    <t>E02002227</t>
  </si>
  <si>
    <t>E02002387</t>
  </si>
  <si>
    <t>E02001977</t>
  </si>
  <si>
    <t>E02001765</t>
  </si>
  <si>
    <t>E02001680</t>
  </si>
  <si>
    <t>E02005313</t>
  </si>
  <si>
    <t>E02002854</t>
  </si>
  <si>
    <t>E02006841</t>
  </si>
  <si>
    <t>E02006770</t>
  </si>
  <si>
    <t>E02001093</t>
  </si>
  <si>
    <t>E02005177</t>
  </si>
  <si>
    <t>E02003328</t>
  </si>
  <si>
    <t>E02005248</t>
  </si>
  <si>
    <t>E02003476</t>
  </si>
  <si>
    <t>E02002802</t>
  </si>
  <si>
    <t>E02002948</t>
  </si>
  <si>
    <t>E02003533</t>
  </si>
  <si>
    <t>E02002062</t>
  </si>
  <si>
    <t>E02001275</t>
  </si>
  <si>
    <t>E02001880</t>
  </si>
  <si>
    <t>E02001147</t>
  </si>
  <si>
    <t>E02001650</t>
  </si>
  <si>
    <t>E02002500</t>
  </si>
  <si>
    <t>E02004436</t>
  </si>
  <si>
    <t>E02002375</t>
  </si>
  <si>
    <t>E02001296</t>
  </si>
  <si>
    <t>E02004355</t>
  </si>
  <si>
    <t>E02002744</t>
  </si>
  <si>
    <t>E02003148</t>
  </si>
  <si>
    <t>E02001871</t>
  </si>
  <si>
    <t>E02001330</t>
  </si>
  <si>
    <t>E02005660</t>
  </si>
  <si>
    <t>E02006889</t>
  </si>
  <si>
    <t>E02003830</t>
  </si>
  <si>
    <t>E02005231</t>
  </si>
  <si>
    <t>E02002126</t>
  </si>
  <si>
    <t>E02005617</t>
  </si>
  <si>
    <t>E02002130</t>
  </si>
  <si>
    <t>E02002017</t>
  </si>
  <si>
    <t>E02001331</t>
  </si>
  <si>
    <t>E02002047</t>
  </si>
  <si>
    <t>E02001575</t>
  </si>
  <si>
    <t>E02001303</t>
  </si>
  <si>
    <t>E02001937</t>
  </si>
  <si>
    <t>E02001725</t>
  </si>
  <si>
    <t>E02001108</t>
  </si>
  <si>
    <t>E02003085</t>
  </si>
  <si>
    <t>E02002961</t>
  </si>
  <si>
    <t>E02006073</t>
  </si>
  <si>
    <t>E02002818</t>
  </si>
  <si>
    <t>E02003190</t>
  </si>
  <si>
    <t>E02002145</t>
  </si>
  <si>
    <t>E02001006</t>
  </si>
  <si>
    <t>E02003521</t>
  </si>
  <si>
    <t>E02003498</t>
  </si>
  <si>
    <t>E02001352</t>
  </si>
  <si>
    <t>E02001301</t>
  </si>
  <si>
    <t>E02002982</t>
  </si>
  <si>
    <t>E02002046</t>
  </si>
  <si>
    <t>E02002543</t>
  </si>
  <si>
    <t>E02001857</t>
  </si>
  <si>
    <t>E02005800</t>
  </si>
  <si>
    <t>E02006895</t>
  </si>
  <si>
    <t>E02002010</t>
  </si>
  <si>
    <t>E02001793</t>
  </si>
  <si>
    <t>E02001525</t>
  </si>
  <si>
    <t>E02001183</t>
  </si>
  <si>
    <t>E02006494</t>
  </si>
  <si>
    <t>E02003292</t>
  </si>
  <si>
    <t>E02002127</t>
  </si>
  <si>
    <t>E02005259</t>
  </si>
  <si>
    <t>E02002060</t>
  </si>
  <si>
    <t>E02004376</t>
  </si>
  <si>
    <t>E02005217</t>
  </si>
  <si>
    <t>E02002251</t>
  </si>
  <si>
    <t>E02004156</t>
  </si>
  <si>
    <t>E02003969</t>
  </si>
  <si>
    <t>E02001572</t>
  </si>
  <si>
    <t>E02005317</t>
  </si>
  <si>
    <t>E02002551</t>
  </si>
  <si>
    <t>E02002629</t>
  </si>
  <si>
    <t>E02001593</t>
  </si>
  <si>
    <t>E02004637</t>
  </si>
  <si>
    <t>E02002419</t>
  </si>
  <si>
    <t>E02001570</t>
  </si>
  <si>
    <t>E02005451</t>
  </si>
  <si>
    <t>E02003995</t>
  </si>
  <si>
    <t>E02001256</t>
  </si>
  <si>
    <t>E02003845</t>
  </si>
  <si>
    <t>E02002597</t>
  </si>
  <si>
    <t>E02001319</t>
  </si>
  <si>
    <t>E02001066</t>
  </si>
  <si>
    <t>E02002672</t>
  </si>
  <si>
    <t>E02002058</t>
  </si>
  <si>
    <t>E02005891</t>
  </si>
  <si>
    <t>E02001146</t>
  </si>
  <si>
    <t>E02002457</t>
  </si>
  <si>
    <t>E02002235</t>
  </si>
  <si>
    <t>E02002970</t>
  </si>
  <si>
    <t>E02000229</t>
  </si>
  <si>
    <t>E02002861</t>
  </si>
  <si>
    <t>E02002626</t>
  </si>
  <si>
    <t>E02001355</t>
  </si>
  <si>
    <t>E02004639</t>
  </si>
  <si>
    <t>E02002628</t>
  </si>
  <si>
    <t>E02002012</t>
  </si>
  <si>
    <t>E02005826</t>
  </si>
  <si>
    <t>E02002515</t>
  </si>
  <si>
    <t>E02001432</t>
  </si>
  <si>
    <t>E02002527</t>
  </si>
  <si>
    <t>E02006735</t>
  </si>
  <si>
    <t>E02002643</t>
  </si>
  <si>
    <t>E02001779</t>
  </si>
  <si>
    <t>E02006141</t>
  </si>
  <si>
    <t>E02001961</t>
  </si>
  <si>
    <t>E02001366</t>
  </si>
  <si>
    <t>E02000372</t>
  </si>
  <si>
    <t>E02002142</t>
  </si>
  <si>
    <t>E02001586</t>
  </si>
  <si>
    <t>E02001095</t>
  </si>
  <si>
    <t>E02005418</t>
  </si>
  <si>
    <t>E02004986</t>
  </si>
  <si>
    <t>E02002147</t>
  </si>
  <si>
    <t>E02002888</t>
  </si>
  <si>
    <t>E02002021</t>
  </si>
  <si>
    <t>E02001872</t>
  </si>
  <si>
    <t>E02005249</t>
  </si>
  <si>
    <t>E02002202</t>
  </si>
  <si>
    <t>E02002878</t>
  </si>
  <si>
    <t>E02002454</t>
  </si>
  <si>
    <t>E02001471</t>
  </si>
  <si>
    <t>E02001396</t>
  </si>
  <si>
    <t>E02002872</t>
  </si>
  <si>
    <t>E02004302</t>
  </si>
  <si>
    <t>E02002299</t>
  </si>
  <si>
    <t>E02002086</t>
  </si>
  <si>
    <t>E02001569</t>
  </si>
  <si>
    <t>E02001418</t>
  </si>
  <si>
    <t>E02001123</t>
  </si>
  <si>
    <t>E02006167</t>
  </si>
  <si>
    <t>E02004342</t>
  </si>
  <si>
    <t>E02003580</t>
  </si>
  <si>
    <t>E02002061</t>
  </si>
  <si>
    <t>E02001888</t>
  </si>
  <si>
    <t>E02002955</t>
  </si>
  <si>
    <t>E02002455</t>
  </si>
  <si>
    <t>E02002811</t>
  </si>
  <si>
    <t>E02001883</t>
  </si>
  <si>
    <t>E02002168</t>
  </si>
  <si>
    <t>E02001074</t>
  </si>
  <si>
    <t>E02005672</t>
  </si>
  <si>
    <t>E02001033</t>
  </si>
  <si>
    <t>E02003062</t>
  </si>
  <si>
    <t>E02006915</t>
  </si>
  <si>
    <t>E02005134</t>
  </si>
  <si>
    <t>E02003064</t>
  </si>
  <si>
    <t>E02001515</t>
  </si>
  <si>
    <t>E02001403</t>
  </si>
  <si>
    <t>E02001119</t>
  </si>
  <si>
    <t>E02001385</t>
  </si>
  <si>
    <t>E02002880</t>
  </si>
  <si>
    <t>E02002484</t>
  </si>
  <si>
    <t>E02002282</t>
  </si>
  <si>
    <t>E02005446</t>
  </si>
  <si>
    <t>E02003888</t>
  </si>
  <si>
    <t>E02003826</t>
  </si>
  <si>
    <t>E02001691</t>
  </si>
  <si>
    <t>E02001466</t>
  </si>
  <si>
    <t>E02006558</t>
  </si>
  <si>
    <t>E02001333</t>
  </si>
  <si>
    <t>E02002447</t>
  </si>
  <si>
    <t>E02001710</t>
  </si>
  <si>
    <t>E02002542</t>
  </si>
  <si>
    <t>E02001405</t>
  </si>
  <si>
    <t>E02004640</t>
  </si>
  <si>
    <t>E02001653</t>
  </si>
  <si>
    <t>E02001371</t>
  </si>
  <si>
    <t>E02001591</t>
  </si>
  <si>
    <t>E02006479</t>
  </si>
  <si>
    <t>E02001986</t>
  </si>
  <si>
    <t>E02001150</t>
  </si>
  <si>
    <t>E02004293</t>
  </si>
  <si>
    <t>E02003149</t>
  </si>
  <si>
    <t>E02001560</t>
  </si>
  <si>
    <t>E02002586</t>
  </si>
  <si>
    <t>E02006139</t>
  </si>
  <si>
    <t>E02003167</t>
  </si>
  <si>
    <t>E02002979</t>
  </si>
  <si>
    <t>E02001404</t>
  </si>
  <si>
    <t>E02006761</t>
  </si>
  <si>
    <t>E02003407</t>
  </si>
  <si>
    <t>E02002619</t>
  </si>
  <si>
    <t>E02001846</t>
  </si>
  <si>
    <t>E02004372</t>
  </si>
  <si>
    <t>E02003524</t>
  </si>
  <si>
    <t>E02001718</t>
  </si>
  <si>
    <t>E02001649</t>
  </si>
  <si>
    <t>E02001139</t>
  </si>
  <si>
    <t>E02005346</t>
  </si>
  <si>
    <t>E02004056</t>
  </si>
  <si>
    <t>E02004327</t>
  </si>
  <si>
    <t>E02002686</t>
  </si>
  <si>
    <t>E02001356</t>
  </si>
  <si>
    <t>E02001302</t>
  </si>
  <si>
    <t>E02005773</t>
  </si>
  <si>
    <t>E02005147</t>
  </si>
  <si>
    <t>E02002382</t>
  </si>
  <si>
    <t>E02002829</t>
  </si>
  <si>
    <t>E02002249</t>
  </si>
  <si>
    <t>E02001799</t>
  </si>
  <si>
    <t>E02002463</t>
  </si>
  <si>
    <t>E02002438</t>
  </si>
  <si>
    <t>E02001852</t>
  </si>
  <si>
    <t>E02003214</t>
  </si>
  <si>
    <t>E02002159</t>
  </si>
  <si>
    <t>E02004590</t>
  </si>
  <si>
    <t>E02003050</t>
  </si>
  <si>
    <t>E02002625</t>
  </si>
  <si>
    <t>E02004815</t>
  </si>
  <si>
    <t>E02001346</t>
  </si>
  <si>
    <t>E02005105</t>
  </si>
  <si>
    <t>E02002476</t>
  </si>
  <si>
    <t>E02002082</t>
  </si>
  <si>
    <t>E02001879</t>
  </si>
  <si>
    <t>E02006144</t>
  </si>
  <si>
    <t>E02001816</t>
  </si>
  <si>
    <t>E02001378</t>
  </si>
  <si>
    <t>E02003040</t>
  </si>
  <si>
    <t>E02001873</t>
  </si>
  <si>
    <t>E02006896</t>
  </si>
  <si>
    <t>E02002580</t>
  </si>
  <si>
    <t>E02001981</t>
  </si>
  <si>
    <t>E02001630</t>
  </si>
  <si>
    <t>E02006223</t>
  </si>
  <si>
    <t>E02002491</t>
  </si>
  <si>
    <t>E02001951</t>
  </si>
  <si>
    <t>E02005710</t>
  </si>
  <si>
    <t>E02003849</t>
  </si>
  <si>
    <t>E02003056</t>
  </si>
  <si>
    <t>E02002884</t>
  </si>
  <si>
    <t>E02004336</t>
  </si>
  <si>
    <t>E02002731</t>
  </si>
  <si>
    <t>E02002190</t>
  </si>
  <si>
    <t>E02003558</t>
  </si>
  <si>
    <t>E02001856</t>
  </si>
  <si>
    <t>E02005438</t>
  </si>
  <si>
    <t>E02004301</t>
  </si>
  <si>
    <t>E02004643</t>
  </si>
  <si>
    <t>E02002139</t>
  </si>
  <si>
    <t>E02005883</t>
  </si>
  <si>
    <t>E02005056</t>
  </si>
  <si>
    <t>E02002069</t>
  </si>
  <si>
    <t>E02006905</t>
  </si>
  <si>
    <t>E02006168</t>
  </si>
  <si>
    <t>E02005137</t>
  </si>
  <si>
    <t>E02004605</t>
  </si>
  <si>
    <t>E02001973</t>
  </si>
  <si>
    <t>E02004031</t>
  </si>
  <si>
    <t>E02003983</t>
  </si>
  <si>
    <t>E02003873</t>
  </si>
  <si>
    <t>E02002121</t>
  </si>
  <si>
    <t>E02001566</t>
  </si>
  <si>
    <t>E02003014</t>
  </si>
  <si>
    <t>E02002944</t>
  </si>
  <si>
    <t>E02001778</t>
  </si>
  <si>
    <t>E02001249</t>
  </si>
  <si>
    <t>E02001776</t>
  </si>
  <si>
    <t>E02001245</t>
  </si>
  <si>
    <t>E02002780</t>
  </si>
  <si>
    <t>E02000944</t>
  </si>
  <si>
    <t>E02002649</t>
  </si>
  <si>
    <t>E02004646</t>
  </si>
  <si>
    <t>E02002051</t>
  </si>
  <si>
    <t>E02005661</t>
  </si>
  <si>
    <t>E02001052</t>
  </si>
  <si>
    <t>E02001038</t>
  </si>
  <si>
    <t>E02005821</t>
  </si>
  <si>
    <t>E02002896</t>
  </si>
  <si>
    <t>E02000135</t>
  </si>
  <si>
    <t>E02003552</t>
  </si>
  <si>
    <t>E02002066</t>
  </si>
  <si>
    <t>E02002519</t>
  </si>
  <si>
    <t>E02005052</t>
  </si>
  <si>
    <t>E02002016</t>
  </si>
  <si>
    <t>E02001587</t>
  </si>
  <si>
    <t>E02005801</t>
  </si>
  <si>
    <t>E02003401</t>
  </si>
  <si>
    <t>E02001026</t>
  </si>
  <si>
    <t>E02003799</t>
  </si>
  <si>
    <t>E02001929</t>
  </si>
  <si>
    <t>E02005658</t>
  </si>
  <si>
    <t>E02003227</t>
  </si>
  <si>
    <t>E02005316</t>
  </si>
  <si>
    <t>E02004078</t>
  </si>
  <si>
    <t>E02003084</t>
  </si>
  <si>
    <t>E02002220</t>
  </si>
  <si>
    <t>E02001497</t>
  </si>
  <si>
    <t>E02004001</t>
  </si>
  <si>
    <t>E02002155</t>
  </si>
  <si>
    <t>E02001992</t>
  </si>
  <si>
    <t>E02002537</t>
  </si>
  <si>
    <t>E02002966</t>
  </si>
  <si>
    <t>E02001298</t>
  </si>
  <si>
    <t>E02002485</t>
  </si>
  <si>
    <t>E02006124</t>
  </si>
  <si>
    <t>E02002118</t>
  </si>
  <si>
    <t>E02000749</t>
  </si>
  <si>
    <t>E02002594</t>
  </si>
  <si>
    <t>E02002217</t>
  </si>
  <si>
    <t>E02002193</t>
  </si>
  <si>
    <t>E02001113</t>
  </si>
  <si>
    <t>E02003517</t>
  </si>
  <si>
    <t>E02000072</t>
  </si>
  <si>
    <t>E02002730</t>
  </si>
  <si>
    <t>E02006738</t>
  </si>
  <si>
    <t>E02006724</t>
  </si>
  <si>
    <t>E02001867</t>
  </si>
  <si>
    <t>E02006855</t>
  </si>
  <si>
    <t>E02005314</t>
  </si>
  <si>
    <t>E02005218</t>
  </si>
  <si>
    <t>E02002660</t>
  </si>
  <si>
    <t>E02001932</t>
  </si>
  <si>
    <t>E02001945</t>
  </si>
  <si>
    <t>E02004335</t>
  </si>
  <si>
    <t>E02001297</t>
  </si>
  <si>
    <t>E02004438</t>
  </si>
  <si>
    <t>E02002166</t>
  </si>
  <si>
    <t>E02001597</t>
  </si>
  <si>
    <t>E02004604</t>
  </si>
  <si>
    <t>E02002293</t>
  </si>
  <si>
    <t>E02001637</t>
  </si>
  <si>
    <t>E02001548</t>
  </si>
  <si>
    <t>E02001085</t>
  </si>
  <si>
    <t>E02002448</t>
  </si>
  <si>
    <t>E02005080</t>
  </si>
  <si>
    <t>E02002821</t>
  </si>
  <si>
    <t>E02002583</t>
  </si>
  <si>
    <t>E02002490</t>
  </si>
  <si>
    <t>E02001202</t>
  </si>
  <si>
    <t>E02001096</t>
  </si>
  <si>
    <t>E02001927</t>
  </si>
  <si>
    <t>E02001892</t>
  </si>
  <si>
    <t>E02006305</t>
  </si>
  <si>
    <t>E02005697</t>
  </si>
  <si>
    <t>E02002370</t>
  </si>
  <si>
    <t>E02000686</t>
  </si>
  <si>
    <t>E02005656</t>
  </si>
  <si>
    <t>E02001193</t>
  </si>
  <si>
    <t>E02003798</t>
  </si>
  <si>
    <t>E02005124</t>
  </si>
  <si>
    <t>E02005804</t>
  </si>
  <si>
    <t>E02005268</t>
  </si>
  <si>
    <t>E02002662</t>
  </si>
  <si>
    <t>E02003415</t>
  </si>
  <si>
    <t>E02002630</t>
  </si>
  <si>
    <t>E02002371</t>
  </si>
  <si>
    <t>E02002233</t>
  </si>
  <si>
    <t>E02001257</t>
  </si>
  <si>
    <t>E02006197</t>
  </si>
  <si>
    <t>E02004330</t>
  </si>
  <si>
    <t>E02002634</t>
  </si>
  <si>
    <t>E02001088</t>
  </si>
  <si>
    <t>E02002892</t>
  </si>
  <si>
    <t>E02001711</t>
  </si>
  <si>
    <t>E02001666</t>
  </si>
  <si>
    <t>E02005442</t>
  </si>
  <si>
    <t>E02001114</t>
  </si>
  <si>
    <t>E02001092</t>
  </si>
  <si>
    <t>E02001069</t>
  </si>
  <si>
    <t>E02005588</t>
  </si>
  <si>
    <t>E02005246</t>
  </si>
  <si>
    <t>E02002165</t>
  </si>
  <si>
    <t>E02001813</t>
  </si>
  <si>
    <t>E02001636</t>
  </si>
  <si>
    <t>E02002837</t>
  </si>
  <si>
    <t>E02002140</t>
  </si>
  <si>
    <t>E02006481</t>
  </si>
  <si>
    <t>E02002554</t>
  </si>
  <si>
    <t>E02002280</t>
  </si>
  <si>
    <t>E02002678</t>
  </si>
  <si>
    <t>E02001354</t>
  </si>
  <si>
    <t>E02006730</t>
  </si>
  <si>
    <t>E02002969</t>
  </si>
  <si>
    <t>E02002482</t>
  </si>
  <si>
    <t>E02002893</t>
  </si>
  <si>
    <t>E02005419</t>
  </si>
  <si>
    <t>E02002494</t>
  </si>
  <si>
    <t>E02001699</t>
  </si>
  <si>
    <t>E02001065</t>
  </si>
  <si>
    <t>E02005197</t>
  </si>
  <si>
    <t>E02002881</t>
  </si>
  <si>
    <t>E02002576</t>
  </si>
  <si>
    <t>E02001874</t>
  </si>
  <si>
    <t>E02002567</t>
  </si>
  <si>
    <t>E02005181</t>
  </si>
  <si>
    <t>E02002182</t>
  </si>
  <si>
    <t>E02004748</t>
  </si>
  <si>
    <t>E02003257</t>
  </si>
  <si>
    <t>E02002364</t>
  </si>
  <si>
    <t>E02006552</t>
  </si>
  <si>
    <t>E02006138</t>
  </si>
  <si>
    <t>E02005944</t>
  </si>
  <si>
    <t>E02002963</t>
  </si>
  <si>
    <t>E02002844</t>
  </si>
  <si>
    <t>E02001239</t>
  </si>
  <si>
    <t>E02006894</t>
  </si>
  <si>
    <t>E02005541</t>
  </si>
  <si>
    <t>E02003992</t>
  </si>
  <si>
    <t>E02001911</t>
  </si>
  <si>
    <t>E02001233</t>
  </si>
  <si>
    <t>E02001039</t>
  </si>
  <si>
    <t>E02001179</t>
  </si>
  <si>
    <t>E02003802</t>
  </si>
  <si>
    <t>E02002820</t>
  </si>
  <si>
    <t>E02003144</t>
  </si>
  <si>
    <t>E02002517</t>
  </si>
  <si>
    <t>E02001988</t>
  </si>
  <si>
    <t>E02006834</t>
  </si>
  <si>
    <t>E02005115</t>
  </si>
  <si>
    <t>E02006805</t>
  </si>
  <si>
    <t>E02002122</t>
  </si>
  <si>
    <t>E02005881</t>
  </si>
  <si>
    <t>E02005880</t>
  </si>
  <si>
    <t>E02005433</t>
  </si>
  <si>
    <t>E02003994</t>
  </si>
  <si>
    <t>E02001485</t>
  </si>
  <si>
    <t>E02000914</t>
  </si>
  <si>
    <t>E02002977</t>
  </si>
  <si>
    <t>E02001628</t>
  </si>
  <si>
    <t>E02001140</t>
  </si>
  <si>
    <t>E02003244</t>
  </si>
  <si>
    <t>E02002609</t>
  </si>
  <si>
    <t>E02001004</t>
  </si>
  <si>
    <t>E02000655</t>
  </si>
  <si>
    <t>E02004182</t>
  </si>
  <si>
    <t>E02003293</t>
  </si>
  <si>
    <t>E02002385</t>
  </si>
  <si>
    <t>E02005435</t>
  </si>
  <si>
    <t>E02002367</t>
  </si>
  <si>
    <t>E02002621</t>
  </si>
  <si>
    <t>E02001451</t>
  </si>
  <si>
    <t>E02000187</t>
  </si>
  <si>
    <t>E02003743</t>
  </si>
  <si>
    <t>E02002525</t>
  </si>
  <si>
    <t>E02001155</t>
  </si>
  <si>
    <t>E02005257</t>
  </si>
  <si>
    <t>E02006793</t>
  </si>
  <si>
    <t>E02001159</t>
  </si>
  <si>
    <t>E02005925</t>
  </si>
  <si>
    <t>E02005822</t>
  </si>
  <si>
    <t>E02001248</t>
  </si>
  <si>
    <t>E02006910</t>
  </si>
  <si>
    <t>E02000467</t>
  </si>
  <si>
    <t>E02002248</t>
  </si>
  <si>
    <t>E02005230</t>
  </si>
  <si>
    <t>E02002309</t>
  </si>
  <si>
    <t>E02001759</t>
  </si>
  <si>
    <t>E02003986</t>
  </si>
  <si>
    <t>E02005497</t>
  </si>
  <si>
    <t>E02005120</t>
  </si>
  <si>
    <t>E02005428</t>
  </si>
  <si>
    <t>E02001099</t>
  </si>
  <si>
    <t>E02006206</t>
  </si>
  <si>
    <t>E02002956</t>
  </si>
  <si>
    <t>E02001882</t>
  </si>
  <si>
    <t>E02006483</t>
  </si>
  <si>
    <t>E02001693</t>
  </si>
  <si>
    <t>E02001658</t>
  </si>
  <si>
    <t>E02001158</t>
  </si>
  <si>
    <t>E02002223</t>
  </si>
  <si>
    <t>E02004334</t>
  </si>
  <si>
    <t>E02003472</t>
  </si>
  <si>
    <t>E02002084</t>
  </si>
  <si>
    <t>E02003828</t>
  </si>
  <si>
    <t>E02005215</t>
  </si>
  <si>
    <t>E02001826</t>
  </si>
  <si>
    <t>E02004080</t>
  </si>
  <si>
    <t>E02002857</t>
  </si>
  <si>
    <t>E02002459</t>
  </si>
  <si>
    <t>E02002177</t>
  </si>
  <si>
    <t>E02001357</t>
  </si>
  <si>
    <t>E02005263</t>
  </si>
  <si>
    <t>E02002579</t>
  </si>
  <si>
    <t>E02006799</t>
  </si>
  <si>
    <t>E02004647</t>
  </si>
  <si>
    <t>E02002087</t>
  </si>
  <si>
    <t>E02001952</t>
  </si>
  <si>
    <t>E02005887</t>
  </si>
  <si>
    <t>E02001775</t>
  </si>
  <si>
    <t>E02005443</t>
  </si>
  <si>
    <t>E02002950</t>
  </si>
  <si>
    <t>E02001386</t>
  </si>
  <si>
    <t>E02002862</t>
  </si>
  <si>
    <t>E02001865</t>
  </si>
  <si>
    <t>E02002919</t>
  </si>
  <si>
    <t>E02002562</t>
  </si>
  <si>
    <t>E02005664</t>
  </si>
  <si>
    <t>E02004513</t>
  </si>
  <si>
    <t>E02004168</t>
  </si>
  <si>
    <t>E02002595</t>
  </si>
  <si>
    <t>E02001313</t>
  </si>
  <si>
    <t>E02002789</t>
  </si>
  <si>
    <t>E02002369</t>
  </si>
  <si>
    <t>E02002132</t>
  </si>
  <si>
    <t>E02004434</t>
  </si>
  <si>
    <t>E02001000</t>
  </si>
  <si>
    <t>E02003039</t>
  </si>
  <si>
    <t>E02002532</t>
  </si>
  <si>
    <t>E02002135</t>
  </si>
  <si>
    <t>E02001049</t>
  </si>
  <si>
    <t>E02000208</t>
  </si>
  <si>
    <t>E02002163</t>
  </si>
  <si>
    <t>E02001463</t>
  </si>
  <si>
    <t>E02006722</t>
  </si>
  <si>
    <t>E02005834</t>
  </si>
  <si>
    <t>E02001128</t>
  </si>
  <si>
    <t>E02005643</t>
  </si>
  <si>
    <t>E02003124</t>
  </si>
  <si>
    <t>E02000881</t>
  </si>
  <si>
    <t>E02005179</t>
  </si>
  <si>
    <t>E02005010</t>
  </si>
  <si>
    <t>E02002171</t>
  </si>
  <si>
    <t>E02000327</t>
  </si>
  <si>
    <t>E02005561</t>
  </si>
  <si>
    <t>E02000648</t>
  </si>
  <si>
    <t>E02000317</t>
  </si>
  <si>
    <t>E02006164</t>
  </si>
  <si>
    <t>E02005542</t>
  </si>
  <si>
    <t>E02005071</t>
  </si>
  <si>
    <t>E02005265</t>
  </si>
  <si>
    <t>E02002301</t>
  </si>
  <si>
    <t>E02001993</t>
  </si>
  <si>
    <t>E02005234</t>
  </si>
  <si>
    <t>E02002059</t>
  </si>
  <si>
    <t>E02004351</t>
  </si>
  <si>
    <t>E02003949</t>
  </si>
  <si>
    <t>E02002585</t>
  </si>
  <si>
    <t>E02000634</t>
  </si>
  <si>
    <t>E02002953</t>
  </si>
  <si>
    <t>E02004573</t>
  </si>
  <si>
    <t>E02001954</t>
  </si>
  <si>
    <t>E02000988</t>
  </si>
  <si>
    <t>E02004067</t>
  </si>
  <si>
    <t>E02002439</t>
  </si>
  <si>
    <t>E02001798</t>
  </si>
  <si>
    <t>E02004587</t>
  </si>
  <si>
    <t>E02004313</t>
  </si>
  <si>
    <t>E02003576</t>
  </si>
  <si>
    <t>E02002577</t>
  </si>
  <si>
    <t>E02002295</t>
  </si>
  <si>
    <t>E02005250</t>
  </si>
  <si>
    <t>E02003744</t>
  </si>
  <si>
    <t>E02002588</t>
  </si>
  <si>
    <t>E02002238</t>
  </si>
  <si>
    <t>E02001091</t>
  </si>
  <si>
    <t>E02002939</t>
  </si>
  <si>
    <t>E02006842</t>
  </si>
  <si>
    <t>E02001685</t>
  </si>
  <si>
    <t>E02003584</t>
  </si>
  <si>
    <t>E02000956</t>
  </si>
  <si>
    <t>E02002289</t>
  </si>
  <si>
    <t>E02001457</t>
  </si>
  <si>
    <t>E02003260</t>
  </si>
  <si>
    <t>E02001539</t>
  </si>
  <si>
    <t>E02000398</t>
  </si>
  <si>
    <t>E02000321</t>
  </si>
  <si>
    <t>E02002464</t>
  </si>
  <si>
    <t>E02001794</t>
  </si>
  <si>
    <t>E02001519</t>
  </si>
  <si>
    <t>E02006813</t>
  </si>
  <si>
    <t>E02002763</t>
  </si>
  <si>
    <t>E02001347</t>
  </si>
  <si>
    <t>E02001124</t>
  </si>
  <si>
    <t>E02005740</t>
  </si>
  <si>
    <t>E02001949</t>
  </si>
  <si>
    <t>E02006897</t>
  </si>
  <si>
    <t>E02003538</t>
  </si>
  <si>
    <t>E02002786</t>
  </si>
  <si>
    <t>E02002722</t>
  </si>
  <si>
    <t>E02001341</t>
  </si>
  <si>
    <t>E02005406</t>
  </si>
  <si>
    <t>E02003470</t>
  </si>
  <si>
    <t>E02000213</t>
  </si>
  <si>
    <t>E02002921</t>
  </si>
  <si>
    <t>E02001247</t>
  </si>
  <si>
    <t>E02004291</t>
  </si>
  <si>
    <t>E02002392</t>
  </si>
  <si>
    <t>E02001160</t>
  </si>
  <si>
    <t>E02002978</t>
  </si>
  <si>
    <t>E02002503</t>
  </si>
  <si>
    <t>E02002191</t>
  </si>
  <si>
    <t>E02002160</t>
  </si>
  <si>
    <t>E02000987</t>
  </si>
  <si>
    <t>E02000119</t>
  </si>
  <si>
    <t>E02004326</t>
  </si>
  <si>
    <t>E02002563</t>
  </si>
  <si>
    <t>E02004978</t>
  </si>
  <si>
    <t>E02001106</t>
  </si>
  <si>
    <t>E02001075</t>
  </si>
  <si>
    <t>E02004047</t>
  </si>
  <si>
    <t>E02002075</t>
  </si>
  <si>
    <t>E02002823</t>
  </si>
  <si>
    <t>E02002283</t>
  </si>
  <si>
    <t>E02005214</t>
  </si>
  <si>
    <t>E02002287</t>
  </si>
  <si>
    <t>E02001530</t>
  </si>
  <si>
    <t>E02003575</t>
  </si>
  <si>
    <t>E02001568</t>
  </si>
  <si>
    <t>E02004349</t>
  </si>
  <si>
    <t>E02003998</t>
  </si>
  <si>
    <t>E02002164</t>
  </si>
  <si>
    <t>E02001266</t>
  </si>
  <si>
    <t>E02004284</t>
  </si>
  <si>
    <t>E02003250</t>
  </si>
  <si>
    <t>E02003055</t>
  </si>
  <si>
    <t>E02002669</t>
  </si>
  <si>
    <t>E02002571</t>
  </si>
  <si>
    <t>E02001027</t>
  </si>
  <si>
    <t>E02003323</t>
  </si>
  <si>
    <t>E02002151</t>
  </si>
  <si>
    <t>E02002651</t>
  </si>
  <si>
    <t>E02006806</t>
  </si>
  <si>
    <t>E02002005</t>
  </si>
  <si>
    <t>E02004767</t>
  </si>
  <si>
    <t>E02003157</t>
  </si>
  <si>
    <t>E02006881</t>
  </si>
  <si>
    <t>E02004343</t>
  </si>
  <si>
    <t>E02005924</t>
  </si>
  <si>
    <t>E02001632</t>
  </si>
  <si>
    <t>E02006303</t>
  </si>
  <si>
    <t>E02003243</t>
  </si>
  <si>
    <t>E02000812</t>
  </si>
  <si>
    <t>E02004317</t>
  </si>
  <si>
    <t>E02002230</t>
  </si>
  <si>
    <t>E02001177</t>
  </si>
  <si>
    <t>E02004113</t>
  </si>
  <si>
    <t>E02002154</t>
  </si>
  <si>
    <t>E02001246</t>
  </si>
  <si>
    <t>E02005613</t>
  </si>
  <si>
    <t>E02003843</t>
  </si>
  <si>
    <t>E02002764</t>
  </si>
  <si>
    <t>E02001622</t>
  </si>
  <si>
    <t>E02001143</t>
  </si>
  <si>
    <t>E02000360</t>
  </si>
  <si>
    <t>E02005813</t>
  </si>
  <si>
    <t>E02005321</t>
  </si>
  <si>
    <t>E02001176</t>
  </si>
  <si>
    <t>E02001372</t>
  </si>
  <si>
    <t>E02005023</t>
  </si>
  <si>
    <t>E02002362</t>
  </si>
  <si>
    <t>E02001877</t>
  </si>
  <si>
    <t>E02001875</t>
  </si>
  <si>
    <t>E02001767</t>
  </si>
  <si>
    <t>E02001606</t>
  </si>
  <si>
    <t>E02004769</t>
  </si>
  <si>
    <t>E02000654</t>
  </si>
  <si>
    <t>E02002423</t>
  </si>
  <si>
    <t>E02001115</t>
  </si>
  <si>
    <t>E02005517</t>
  </si>
  <si>
    <t>E02004210</t>
  </si>
  <si>
    <t>E02002009</t>
  </si>
  <si>
    <t>E02001782</t>
  </si>
  <si>
    <t>E02000998</t>
  </si>
  <si>
    <t>E02002600</t>
  </si>
  <si>
    <t>E02002765</t>
  </si>
  <si>
    <t>E02006459</t>
  </si>
  <si>
    <t>E02005546</t>
  </si>
  <si>
    <t>E02001125</t>
  </si>
  <si>
    <t>E02001086</t>
  </si>
  <si>
    <t>E02006868</t>
  </si>
  <si>
    <t>E02005851</t>
  </si>
  <si>
    <t>E02004901</t>
  </si>
  <si>
    <t>E02004770</t>
  </si>
  <si>
    <t>E02001127</t>
  </si>
  <si>
    <t>E02005711</t>
  </si>
  <si>
    <t>E02002973</t>
  </si>
  <si>
    <t>E02002399</t>
  </si>
  <si>
    <t>E02005138</t>
  </si>
  <si>
    <t>E02001768</t>
  </si>
  <si>
    <t>E02004863</t>
  </si>
  <si>
    <t>E02003589</t>
  </si>
  <si>
    <t>E02004004</t>
  </si>
  <si>
    <t>E02002152</t>
  </si>
  <si>
    <t>E02001766</t>
  </si>
  <si>
    <t>E02001522</t>
  </si>
  <si>
    <t>E02001373</t>
  </si>
  <si>
    <t>E02003246</t>
  </si>
  <si>
    <t>E02002111</t>
  </si>
  <si>
    <t>E02001661</t>
  </si>
  <si>
    <t>E02001375</t>
  </si>
  <si>
    <t>E02000116</t>
  </si>
  <si>
    <t>E02002376</t>
  </si>
  <si>
    <t>E02002181</t>
  </si>
  <si>
    <t>E02004303</t>
  </si>
  <si>
    <t>E02001786</t>
  </si>
  <si>
    <t>E02004064</t>
  </si>
  <si>
    <t>E02001851</t>
  </si>
  <si>
    <t>E02006137</t>
  </si>
  <si>
    <t>E02006029</t>
  </si>
  <si>
    <t>E02005448</t>
  </si>
  <si>
    <t>E02006844</t>
  </si>
  <si>
    <t>E02001804</t>
  </si>
  <si>
    <t>E02001267</t>
  </si>
  <si>
    <t>E02006888</t>
  </si>
  <si>
    <t>E02001732</t>
  </si>
  <si>
    <t>E02001104</t>
  </si>
  <si>
    <t>E02006254</t>
  </si>
  <si>
    <t>E02005003</t>
  </si>
  <si>
    <t>E02001860</t>
  </si>
  <si>
    <t>E02003404</t>
  </si>
  <si>
    <t>E02002143</t>
  </si>
  <si>
    <t>E02001684</t>
  </si>
  <si>
    <t>E02002175</t>
  </si>
  <si>
    <t>E02006827</t>
  </si>
  <si>
    <t>E02003827</t>
  </si>
  <si>
    <t>E02002065</t>
  </si>
  <si>
    <t>E02001415</t>
  </si>
  <si>
    <t>E02004152</t>
  </si>
  <si>
    <t>E02000021</t>
  </si>
  <si>
    <t>E02004441</t>
  </si>
  <si>
    <t>E02003405</t>
  </si>
  <si>
    <t>E02003266</t>
  </si>
  <si>
    <t>E02002687</t>
  </si>
  <si>
    <t>E02001962</t>
  </si>
  <si>
    <t>E02002245</t>
  </si>
  <si>
    <t>E02002055</t>
  </si>
  <si>
    <t>E02001381</t>
  </si>
  <si>
    <t>E02003276</t>
  </si>
  <si>
    <t>E02001933</t>
  </si>
  <si>
    <t>E02003406</t>
  </si>
  <si>
    <t>E02002842</t>
  </si>
  <si>
    <t>E02002004</t>
  </si>
  <si>
    <t>E02000929</t>
  </si>
  <si>
    <t>E02005323</t>
  </si>
  <si>
    <t>E02005233</t>
  </si>
  <si>
    <t>E02002875</t>
  </si>
  <si>
    <t>E02002648</t>
  </si>
  <si>
    <t>E02002572</t>
  </si>
  <si>
    <t>E02002479</t>
  </si>
  <si>
    <t>E02002156</t>
  </si>
  <si>
    <t>E02001543</t>
  </si>
  <si>
    <t>E02002294</t>
  </si>
  <si>
    <t>E02002480</t>
  </si>
  <si>
    <t>E02005860</t>
  </si>
  <si>
    <t>E02002849</t>
  </si>
  <si>
    <t>E02002968</t>
  </si>
  <si>
    <t>E02001186</t>
  </si>
  <si>
    <t>E02002318</t>
  </si>
  <si>
    <t>E02001253</t>
  </si>
  <si>
    <t>E02001188</t>
  </si>
  <si>
    <t>E02002388</t>
  </si>
  <si>
    <t>E02001985</t>
  </si>
  <si>
    <t>E02000266</t>
  </si>
  <si>
    <t>E02005216</t>
  </si>
  <si>
    <t>E02003924</t>
  </si>
  <si>
    <t>E02003848</t>
  </si>
  <si>
    <t>E02002409</t>
  </si>
  <si>
    <t>E02002063</t>
  </si>
  <si>
    <t>E02002019</t>
  </si>
  <si>
    <t>E02001361</t>
  </si>
  <si>
    <t>E02001168</t>
  </si>
  <si>
    <t>E02000707</t>
  </si>
  <si>
    <t>E02005615</t>
  </si>
  <si>
    <t>E02004602</t>
  </si>
  <si>
    <t>E02002898</t>
  </si>
  <si>
    <t>E02001734</t>
  </si>
  <si>
    <t>E02002845</t>
  </si>
  <si>
    <t>E02002873</t>
  </si>
  <si>
    <t>E02001861</t>
  </si>
  <si>
    <t>E02001619</t>
  </si>
  <si>
    <t>E02002762</t>
  </si>
  <si>
    <t>E02002724</t>
  </si>
  <si>
    <t>E02002617</t>
  </si>
  <si>
    <t>E02002208</t>
  </si>
  <si>
    <t>E02001541</t>
  </si>
  <si>
    <t>E02001514</t>
  </si>
  <si>
    <t>E02004442</t>
  </si>
  <si>
    <t>E02002036</t>
  </si>
  <si>
    <t>E02002377</t>
  </si>
  <si>
    <t>E02001542</t>
  </si>
  <si>
    <t>E02004102</t>
  </si>
  <si>
    <t>E02003902</t>
  </si>
  <si>
    <t>E02001913</t>
  </si>
  <si>
    <t>E02006200</t>
  </si>
  <si>
    <t>E02004094</t>
  </si>
  <si>
    <t>E02006487</t>
  </si>
  <si>
    <t>E02002237</t>
  </si>
  <si>
    <t>E02000563</t>
  </si>
  <si>
    <t>E02003334</t>
  </si>
  <si>
    <t>E02002618</t>
  </si>
  <si>
    <t>E02001362</t>
  </si>
  <si>
    <t>E02006914</t>
  </si>
  <si>
    <t>E02002661</t>
  </si>
  <si>
    <t>E02002219</t>
  </si>
  <si>
    <t>E02000628</t>
  </si>
  <si>
    <t>E02000008</t>
  </si>
  <si>
    <t>E02006208</t>
  </si>
  <si>
    <t>E02005033</t>
  </si>
  <si>
    <t>E02002883</t>
  </si>
  <si>
    <t>E02006165</t>
  </si>
  <si>
    <t>E02002758</t>
  </si>
  <si>
    <t>E02001210</t>
  </si>
  <si>
    <t>E02000885</t>
  </si>
  <si>
    <t>E02003490</t>
  </si>
  <si>
    <t>E02003038</t>
  </si>
  <si>
    <t>E02003548</t>
  </si>
  <si>
    <t>E02004855</t>
  </si>
  <si>
    <t>E02002231</t>
  </si>
  <si>
    <t>E02001915</t>
  </si>
  <si>
    <t>E02005585</t>
  </si>
  <si>
    <t>E02001068</t>
  </si>
  <si>
    <t>E02000015</t>
  </si>
  <si>
    <t>E02005644</t>
  </si>
  <si>
    <t>E02004300</t>
  </si>
  <si>
    <t>E02002904</t>
  </si>
  <si>
    <t>E02001031</t>
  </si>
  <si>
    <t>E02002453</t>
  </si>
  <si>
    <t>E02006119</t>
  </si>
  <si>
    <t>E02005272</t>
  </si>
  <si>
    <t>E02005200</t>
  </si>
  <si>
    <t>E02001338</t>
  </si>
  <si>
    <t>E02003502</t>
  </si>
  <si>
    <t>E02002467</t>
  </si>
  <si>
    <t>E02004340</t>
  </si>
  <si>
    <t>E02004482</t>
  </si>
  <si>
    <t>E02001012</t>
  </si>
  <si>
    <t>E02005264</t>
  </si>
  <si>
    <t>E02000491</t>
  </si>
  <si>
    <t>E02006484</t>
  </si>
  <si>
    <t>E02005706</t>
  </si>
  <si>
    <t>E02005414</t>
  </si>
  <si>
    <t>E02003321</t>
  </si>
  <si>
    <t>E02002877</t>
  </si>
  <si>
    <t>E02001294</t>
  </si>
  <si>
    <t>E02001154</t>
  </si>
  <si>
    <t>E02002239</t>
  </si>
  <si>
    <t>E02004057</t>
  </si>
  <si>
    <t>E02001394</t>
  </si>
  <si>
    <t>E02002830</t>
  </si>
  <si>
    <t>E02002673</t>
  </si>
  <si>
    <t>E02002347</t>
  </si>
  <si>
    <t>E02001439</t>
  </si>
  <si>
    <t>E02006218</t>
  </si>
  <si>
    <t>E02005893</t>
  </si>
  <si>
    <t>E02005734</t>
  </si>
  <si>
    <t>E02003573</t>
  </si>
  <si>
    <t>E02001955</t>
  </si>
  <si>
    <t>E02001679</t>
  </si>
  <si>
    <t>E02001588</t>
  </si>
  <si>
    <t>E02001107</t>
  </si>
  <si>
    <t>E02006545</t>
  </si>
  <si>
    <t>E02003176</t>
  </si>
  <si>
    <t>E02000469</t>
  </si>
  <si>
    <t>E02000263</t>
  </si>
  <si>
    <t>E02001969</t>
  </si>
  <si>
    <t>E02001009</t>
  </si>
  <si>
    <t>E02000375</t>
  </si>
  <si>
    <t>E02005949</t>
  </si>
  <si>
    <t>E02003565</t>
  </si>
  <si>
    <t>E02002241</t>
  </si>
  <si>
    <t>E02001696</t>
  </si>
  <si>
    <t>E02001344</t>
  </si>
  <si>
    <t>E02001259</t>
  </si>
  <si>
    <t>E02001870</t>
  </si>
  <si>
    <t>E02002671</t>
  </si>
  <si>
    <t>E02002941</t>
  </si>
  <si>
    <t>E02002222</t>
  </si>
  <si>
    <t>E02001884</t>
  </si>
  <si>
    <t>E02001348</t>
  </si>
  <si>
    <t>E02001300</t>
  </si>
  <si>
    <t>E02002509</t>
  </si>
  <si>
    <t>E02000879</t>
  </si>
  <si>
    <t>E02002578</t>
  </si>
  <si>
    <t>E02001839</t>
  </si>
  <si>
    <t>E02003335</t>
  </si>
  <si>
    <t>E02002781</t>
  </si>
  <si>
    <t>E02002641</t>
  </si>
  <si>
    <t>E02002170</t>
  </si>
  <si>
    <t>E02002153</t>
  </si>
  <si>
    <t>E02001529</t>
  </si>
  <si>
    <t>E02003642</t>
  </si>
  <si>
    <t>E02003410</t>
  </si>
  <si>
    <t>E02003846</t>
  </si>
  <si>
    <t>E02001603</t>
  </si>
  <si>
    <t>E02002981</t>
  </si>
  <si>
    <t>E02001144</t>
  </si>
  <si>
    <t>E02000386</t>
  </si>
  <si>
    <t>E02000206</t>
  </si>
  <si>
    <t>E02004967</t>
  </si>
  <si>
    <t>E02003499</t>
  </si>
  <si>
    <t>E02005051</t>
  </si>
  <si>
    <t>E02004352</t>
  </si>
  <si>
    <t>E02003231</t>
  </si>
  <si>
    <t>E02002952</t>
  </si>
  <si>
    <t>E02002433</t>
  </si>
  <si>
    <t>E02001715</t>
  </si>
  <si>
    <t>E02001427</t>
  </si>
  <si>
    <t>E02001014</t>
  </si>
  <si>
    <t>E02006725</t>
  </si>
  <si>
    <t>E02005104</t>
  </si>
  <si>
    <t>E02004338</t>
  </si>
  <si>
    <t>E02003134</t>
  </si>
  <si>
    <t>E02002824</t>
  </si>
  <si>
    <t>E02002226</t>
  </si>
  <si>
    <t>E02006775</t>
  </si>
  <si>
    <t>E02005320</t>
  </si>
  <si>
    <t>E02003627</t>
  </si>
  <si>
    <t>E02003082</t>
  </si>
  <si>
    <t>E02002513</t>
  </si>
  <si>
    <t>E02001723</t>
  </si>
  <si>
    <t>E02003025</t>
  </si>
  <si>
    <t>E02006880</t>
  </si>
  <si>
    <t>E02004813</t>
  </si>
  <si>
    <t>E02002054</t>
  </si>
  <si>
    <t>E02000829</t>
  </si>
  <si>
    <t>E02004603</t>
  </si>
  <si>
    <t>E02004357</t>
  </si>
  <si>
    <t>E02002492</t>
  </si>
  <si>
    <t>E02002043</t>
  </si>
  <si>
    <t>E02002022</t>
  </si>
  <si>
    <t>E02006531</t>
  </si>
  <si>
    <t>E02003925</t>
  </si>
  <si>
    <t>E02002839</t>
  </si>
  <si>
    <t>E02006723</t>
  </si>
  <si>
    <t>E02004551</t>
  </si>
  <si>
    <t>E02004048</t>
  </si>
  <si>
    <t>E02006794</t>
  </si>
  <si>
    <t>E02005166</t>
  </si>
  <si>
    <t>E02003808</t>
  </si>
  <si>
    <t>E02000265</t>
  </si>
  <si>
    <t>E02002312</t>
  </si>
  <si>
    <t>E02001881</t>
  </si>
  <si>
    <t>E02005637</t>
  </si>
  <si>
    <t>E02005039</t>
  </si>
  <si>
    <t>E02006802</t>
  </si>
  <si>
    <t>E02002832</t>
  </si>
  <si>
    <t>E02002636</t>
  </si>
  <si>
    <t>E02004693</t>
  </si>
  <si>
    <t>E02004304</t>
  </si>
  <si>
    <t>E02003142</t>
  </si>
  <si>
    <t>E02002441</t>
  </si>
  <si>
    <t>E02000577</t>
  </si>
  <si>
    <t>E02004331</t>
  </si>
  <si>
    <t>E02002317</t>
  </si>
  <si>
    <t>E02001510</t>
  </si>
  <si>
    <t>E02000323</t>
  </si>
  <si>
    <t>E02000245</t>
  </si>
  <si>
    <t>E02003915</t>
  </si>
  <si>
    <t>E02006749</t>
  </si>
  <si>
    <t>E02002606</t>
  </si>
  <si>
    <t>E02002305</t>
  </si>
  <si>
    <t>E02002073</t>
  </si>
  <si>
    <t>E02001468</t>
  </si>
  <si>
    <t>E02000565</t>
  </si>
  <si>
    <t>E02005495</t>
  </si>
  <si>
    <t>E02004439</t>
  </si>
  <si>
    <t>E02002044</t>
  </si>
  <si>
    <t>E02001904</t>
  </si>
  <si>
    <t>E02001508</t>
  </si>
  <si>
    <t>E02005053</t>
  </si>
  <si>
    <t>E02003525</t>
  </si>
  <si>
    <t>E02001311</t>
  </si>
  <si>
    <t>E02000744</t>
  </si>
  <si>
    <t>E02002288</t>
  </si>
  <si>
    <t>E02002074</t>
  </si>
  <si>
    <t>E02006476</t>
  </si>
  <si>
    <t>E02003996</t>
  </si>
  <si>
    <t>E02003013</t>
  </si>
  <si>
    <t>E02002136</t>
  </si>
  <si>
    <t>E02000384</t>
  </si>
  <si>
    <t>E02000009</t>
  </si>
  <si>
    <t>E02004745</t>
  </si>
  <si>
    <t>E02002907</t>
  </si>
  <si>
    <t>E02001237</t>
  </si>
  <si>
    <t>E02005879</t>
  </si>
  <si>
    <t>E02005559</t>
  </si>
  <si>
    <t>E02005065</t>
  </si>
  <si>
    <t>E02002809</t>
  </si>
  <si>
    <t>E02003192</t>
  </si>
  <si>
    <t>E02000883</t>
  </si>
  <si>
    <t>E02000530</t>
  </si>
  <si>
    <t>E02004419</t>
  </si>
  <si>
    <t>E02002553</t>
  </si>
  <si>
    <t>E02003179</t>
  </si>
  <si>
    <t>E02001743</t>
  </si>
  <si>
    <t>E02005654</t>
  </si>
  <si>
    <t>E02004116</t>
  </si>
  <si>
    <t>E02001976</t>
  </si>
  <si>
    <t>E02001729</t>
  </si>
  <si>
    <t>E02001339</t>
  </si>
  <si>
    <t>E02003135</t>
  </si>
  <si>
    <t>E02002676</t>
  </si>
  <si>
    <t>E02001557</t>
  </si>
  <si>
    <t>E02001495</t>
  </si>
  <si>
    <t>E02000864</t>
  </si>
  <si>
    <t>E02006890</t>
  </si>
  <si>
    <t>E02005626</t>
  </si>
  <si>
    <t>E02003832</t>
  </si>
  <si>
    <t>E02002428</t>
  </si>
  <si>
    <t>E02000275</t>
  </si>
  <si>
    <t>E02003519</t>
  </si>
  <si>
    <t>E02005696</t>
  </si>
  <si>
    <t>E02005548</t>
  </si>
  <si>
    <t>E02005294</t>
  </si>
  <si>
    <t>E02005281</t>
  </si>
  <si>
    <t>E02003896</t>
  </si>
  <si>
    <t>E02000011</t>
  </si>
  <si>
    <t>E02004977</t>
  </si>
  <si>
    <t>E02004058</t>
  </si>
  <si>
    <t>E02001811</t>
  </si>
  <si>
    <t>E02001084</t>
  </si>
  <si>
    <t>E02000074</t>
  </si>
  <si>
    <t>E02005885</t>
  </si>
  <si>
    <t>E02005279</t>
  </si>
  <si>
    <t>E02001309</t>
  </si>
  <si>
    <t>E02005135</t>
  </si>
  <si>
    <t>E02004281</t>
  </si>
  <si>
    <t>E02005415</t>
  </si>
  <si>
    <t>E02003669</t>
  </si>
  <si>
    <t>E02002396</t>
  </si>
  <si>
    <t>E02002383</t>
  </si>
  <si>
    <t>E02001814</t>
  </si>
  <si>
    <t>E02001070</t>
  </si>
  <si>
    <t>E02003555</t>
  </si>
  <si>
    <t>E02003313</t>
  </si>
  <si>
    <t>E02003061</t>
  </si>
  <si>
    <t>E02002149</t>
  </si>
  <si>
    <t>E02000740</t>
  </si>
  <si>
    <t>E02001624</t>
  </si>
  <si>
    <t>E02006875</t>
  </si>
  <si>
    <t>E02005429</t>
  </si>
  <si>
    <t>E02002945</t>
  </si>
  <si>
    <t>E02001299</t>
  </si>
  <si>
    <t>E02001152</t>
  </si>
  <si>
    <t>E02006904</t>
  </si>
  <si>
    <t>E02005303</t>
  </si>
  <si>
    <t>E02002584</t>
  </si>
  <si>
    <t>E02000851</t>
  </si>
  <si>
    <t>E02004125</t>
  </si>
  <si>
    <t>E02003319</t>
  </si>
  <si>
    <t>E02003058</t>
  </si>
  <si>
    <t>E02003277</t>
  </si>
  <si>
    <t>E02003226</t>
  </si>
  <si>
    <t>E02001621</t>
  </si>
  <si>
    <t>E02001148</t>
  </si>
  <si>
    <t>E02001029</t>
  </si>
  <si>
    <t>E02000700</t>
  </si>
  <si>
    <t>E02000493</t>
  </si>
  <si>
    <t>E02002052</t>
  </si>
  <si>
    <t>E02002855</t>
  </si>
  <si>
    <t>E02001625</t>
  </si>
  <si>
    <t>E02000223</t>
  </si>
  <si>
    <t>E02006129</t>
  </si>
  <si>
    <t>E02001941</t>
  </si>
  <si>
    <t>E02002954</t>
  </si>
  <si>
    <t>E02002272</t>
  </si>
  <si>
    <t>E02001547</t>
  </si>
  <si>
    <t>E02000819</t>
  </si>
  <si>
    <t>E02000377</t>
  </si>
  <si>
    <t>E02005899</t>
  </si>
  <si>
    <t>E02003553</t>
  </si>
  <si>
    <t>E02002804</t>
  </si>
  <si>
    <t>E02002212</t>
  </si>
  <si>
    <t>E02001337</t>
  </si>
  <si>
    <t>E02001235</t>
  </si>
  <si>
    <t>E02006884</t>
  </si>
  <si>
    <t>E02001834</t>
  </si>
  <si>
    <t>E02001312</t>
  </si>
  <si>
    <t>E02001100</t>
  </si>
  <si>
    <t>E02000278</t>
  </si>
  <si>
    <t>E02005715</t>
  </si>
  <si>
    <t>E02001844</t>
  </si>
  <si>
    <t>E02001654</t>
  </si>
  <si>
    <t>E02003760</t>
  </si>
  <si>
    <t>E02001796</t>
  </si>
  <si>
    <t>E02000549</t>
  </si>
  <si>
    <t>E02003322</t>
  </si>
  <si>
    <t>E02003059</t>
  </si>
  <si>
    <t>E02002150</t>
  </si>
  <si>
    <t>E02001261</t>
  </si>
  <si>
    <t>E02000524</t>
  </si>
  <si>
    <t>E02000357</t>
  </si>
  <si>
    <t>E02006587</t>
  </si>
  <si>
    <t>E02001756</t>
  </si>
  <si>
    <t>E02005596</t>
  </si>
  <si>
    <t>E02005208</t>
  </si>
  <si>
    <t>E02002218</t>
  </si>
  <si>
    <t>E02001620</t>
  </si>
  <si>
    <t>E02006159</t>
  </si>
  <si>
    <t>E02002607</t>
  </si>
  <si>
    <t>E02001944</t>
  </si>
  <si>
    <t>E02006490</t>
  </si>
  <si>
    <t>E02006222</t>
  </si>
  <si>
    <t>E02005806</t>
  </si>
  <si>
    <t>E02004050</t>
  </si>
  <si>
    <t>E02002134</t>
  </si>
  <si>
    <t>E02002031</t>
  </si>
  <si>
    <t>E02001926</t>
  </si>
  <si>
    <t>E02001051</t>
  </si>
  <si>
    <t>E02000358</t>
  </si>
  <si>
    <t>E02003340</t>
  </si>
  <si>
    <t>E02001893</t>
  </si>
  <si>
    <t>E02001254</t>
  </si>
  <si>
    <t>E02003411</t>
  </si>
  <si>
    <t>E02002410</t>
  </si>
  <si>
    <t>E02001579</t>
  </si>
  <si>
    <t>E02000945</t>
  </si>
  <si>
    <t>E02005795</t>
  </si>
  <si>
    <t>E02005143</t>
  </si>
  <si>
    <t>E02005060</t>
  </si>
  <si>
    <t>E02003159</t>
  </si>
  <si>
    <t>E02006908</t>
  </si>
  <si>
    <t>E02004005</t>
  </si>
  <si>
    <t>E02003630</t>
  </si>
  <si>
    <t>E02002257</t>
  </si>
  <si>
    <t>E02001995</t>
  </si>
  <si>
    <t>E02006684</t>
  </si>
  <si>
    <t>E02006163</t>
  </si>
  <si>
    <t>E02006064</t>
  </si>
  <si>
    <t>E02003588</t>
  </si>
  <si>
    <t>E02001825</t>
  </si>
  <si>
    <t>E02001090</t>
  </si>
  <si>
    <t>E02005036</t>
  </si>
  <si>
    <t>E02003141</t>
  </si>
  <si>
    <t>E02000619</t>
  </si>
  <si>
    <t>E02002000</t>
  </si>
  <si>
    <t>E02003434</t>
  </si>
  <si>
    <t>E02001553</t>
  </si>
  <si>
    <t>E02000567</t>
  </si>
  <si>
    <t>E02006065</t>
  </si>
  <si>
    <t>E02001488</t>
  </si>
  <si>
    <t>E02000858</t>
  </si>
  <si>
    <t>E02000828</t>
  </si>
  <si>
    <t>E02000558</t>
  </si>
  <si>
    <t>E02003247</t>
  </si>
  <si>
    <t>E02002916</t>
  </si>
  <si>
    <t>E02001958</t>
  </si>
  <si>
    <t>E02005171</t>
  </si>
  <si>
    <t>E02003329</t>
  </si>
  <si>
    <t>E02000247</t>
  </si>
  <si>
    <t>E02003748</t>
  </si>
  <si>
    <t>E02001567</t>
  </si>
  <si>
    <t>E02001531</t>
  </si>
  <si>
    <t>E02000735</t>
  </si>
  <si>
    <t>E02003561</t>
  </si>
  <si>
    <t>E02001022</t>
  </si>
  <si>
    <t>E02006744</t>
  </si>
  <si>
    <t>E02002902</t>
  </si>
  <si>
    <t>E02000715</t>
  </si>
  <si>
    <t>E02005675</t>
  </si>
  <si>
    <t>E02005673</t>
  </si>
  <si>
    <t>E02005347</t>
  </si>
  <si>
    <t>E02002514</t>
  </si>
  <si>
    <t>E02006125</t>
  </si>
  <si>
    <t>E02005736</t>
  </si>
  <si>
    <t>E02004989</t>
  </si>
  <si>
    <t>E02002243</t>
  </si>
  <si>
    <t>E02002211</t>
  </si>
  <si>
    <t>E02001166</t>
  </si>
  <si>
    <t>E02000626</t>
  </si>
  <si>
    <t>E02002277</t>
  </si>
  <si>
    <t>E02006497</t>
  </si>
  <si>
    <t>E02006123</t>
  </si>
  <si>
    <t>E02005183</t>
  </si>
  <si>
    <t>E02004398</t>
  </si>
  <si>
    <t>E02002946</t>
  </si>
  <si>
    <t>E02001783</t>
  </si>
  <si>
    <t>E02001130</t>
  </si>
  <si>
    <t>E02000825</t>
  </si>
  <si>
    <t>E02000303</t>
  </si>
  <si>
    <t>E02002045</t>
  </si>
  <si>
    <t>E02001581</t>
  </si>
  <si>
    <t>E02001276</t>
  </si>
  <si>
    <t>E02001242</t>
  </si>
  <si>
    <t>E02001132</t>
  </si>
  <si>
    <t>E02003544</t>
  </si>
  <si>
    <t>E02001079</t>
  </si>
  <si>
    <t>E02005843</t>
  </si>
  <si>
    <t>E02006742</t>
  </si>
  <si>
    <t>E02003834</t>
  </si>
  <si>
    <t>E02003230</t>
  </si>
  <si>
    <t>E02002275</t>
  </si>
  <si>
    <t>E02001478</t>
  </si>
  <si>
    <t>E02000925</t>
  </si>
  <si>
    <t>E02000354</t>
  </si>
  <si>
    <t>E02004771</t>
  </si>
  <si>
    <t>E02002848</t>
  </si>
  <si>
    <t>E02004906</t>
  </si>
  <si>
    <t>E02002133</t>
  </si>
  <si>
    <t>E02001017</t>
  </si>
  <si>
    <t>E02005299</t>
  </si>
  <si>
    <t>E02005000</t>
  </si>
  <si>
    <t>E02003274</t>
  </si>
  <si>
    <t>E02002303</t>
  </si>
  <si>
    <t>E02002117</t>
  </si>
  <si>
    <t>E02001551</t>
  </si>
  <si>
    <t>E02004550</t>
  </si>
  <si>
    <t>E02003268</t>
  </si>
  <si>
    <t>E02001604</t>
  </si>
  <si>
    <t>E02000817</t>
  </si>
  <si>
    <t>E02005076</t>
  </si>
  <si>
    <t>E02000630</t>
  </si>
  <si>
    <t>E02006251</t>
  </si>
  <si>
    <t>E02003019</t>
  </si>
  <si>
    <t>E02001238</t>
  </si>
  <si>
    <t>E02006379</t>
  </si>
  <si>
    <t>E02002256</t>
  </si>
  <si>
    <t>E02001384</t>
  </si>
  <si>
    <t>E02000522</t>
  </si>
  <si>
    <t>E02000067</t>
  </si>
  <si>
    <t>E02002374</t>
  </si>
  <si>
    <t>E02001920</t>
  </si>
  <si>
    <t>E02000246</t>
  </si>
  <si>
    <t>E02003706</t>
  </si>
  <si>
    <t>E02003569</t>
  </si>
  <si>
    <t>E02003545</t>
  </si>
  <si>
    <t>E02002815</t>
  </si>
  <si>
    <t>E02002784</t>
  </si>
  <si>
    <t>E02002760</t>
  </si>
  <si>
    <t>E02002310</t>
  </si>
  <si>
    <t>E02002077</t>
  </si>
  <si>
    <t>E02001516</t>
  </si>
  <si>
    <t>E02000568</t>
  </si>
  <si>
    <t>E02006631</t>
  </si>
  <si>
    <t>E02000969</t>
  </si>
  <si>
    <t>E02006798</t>
  </si>
  <si>
    <t>E02002215</t>
  </si>
  <si>
    <t>E02001896</t>
  </si>
  <si>
    <t>E02001206</t>
  </si>
  <si>
    <t>E02005955</t>
  </si>
  <si>
    <t>E02004324</t>
  </si>
  <si>
    <t>E02004029</t>
  </si>
  <si>
    <t>E02002286</t>
  </si>
  <si>
    <t>E02001063</t>
  </si>
  <si>
    <t>E02006489</t>
  </si>
  <si>
    <t>E02005088</t>
  </si>
  <si>
    <t>E02003568</t>
  </si>
  <si>
    <t>E02003509</t>
  </si>
  <si>
    <t>E02002085</t>
  </si>
  <si>
    <t>E02001076</t>
  </si>
  <si>
    <t>E02006300</t>
  </si>
  <si>
    <t>E02002024</t>
  </si>
  <si>
    <t>E02001164</t>
  </si>
  <si>
    <t>E02002158</t>
  </si>
  <si>
    <t>E02000518</t>
  </si>
  <si>
    <t>E02006861</t>
  </si>
  <si>
    <t>E02005058</t>
  </si>
  <si>
    <t>E02003249</t>
  </si>
  <si>
    <t>E02001556</t>
  </si>
  <si>
    <t>E02000680</t>
  </si>
  <si>
    <t>E02005213</t>
  </si>
  <si>
    <t>E02003886</t>
  </si>
  <si>
    <t>E02003868</t>
  </si>
  <si>
    <t>E02003301</t>
  </si>
  <si>
    <t>E02001820</t>
  </si>
  <si>
    <t>E02000840</t>
  </si>
  <si>
    <t>E02005073</t>
  </si>
  <si>
    <t>E02001918</t>
  </si>
  <si>
    <t>E02001662</t>
  </si>
  <si>
    <t>E02005589</t>
  </si>
  <si>
    <t>E02003245</t>
  </si>
  <si>
    <t>E02001863</t>
  </si>
  <si>
    <t>E02000290</t>
  </si>
  <si>
    <t>E02006750</t>
  </si>
  <si>
    <t>E02002358</t>
  </si>
  <si>
    <t>E02002203</t>
  </si>
  <si>
    <t>E02001616</t>
  </si>
  <si>
    <t>E02001269</t>
  </si>
  <si>
    <t>E02000625</t>
  </si>
  <si>
    <t>E02000331</t>
  </si>
  <si>
    <t>E02004155</t>
  </si>
  <si>
    <t>E02003629</t>
  </si>
  <si>
    <t>E02003560</t>
  </si>
  <si>
    <t>E02002879</t>
  </si>
  <si>
    <t>E02002481</t>
  </si>
  <si>
    <t>E02001523</t>
  </si>
  <si>
    <t>E02006203</t>
  </si>
  <si>
    <t>E02003956</t>
  </si>
  <si>
    <t>E02002934</t>
  </si>
  <si>
    <t>E02002847</t>
  </si>
  <si>
    <t>E02001232</t>
  </si>
  <si>
    <t>E02005198</t>
  </si>
  <si>
    <t>E02001966</t>
  </si>
  <si>
    <t>E02006934</t>
  </si>
  <si>
    <t>E02002253</t>
  </si>
  <si>
    <t>E02004316</t>
  </si>
  <si>
    <t>E02002935</t>
  </si>
  <si>
    <t>E02002461</t>
  </si>
  <si>
    <t>E02004868</t>
  </si>
  <si>
    <t>E02004240</t>
  </si>
  <si>
    <t>E02003262</t>
  </si>
  <si>
    <t>E02002123</t>
  </si>
  <si>
    <t>E02001458</t>
  </si>
  <si>
    <t>E02000388</t>
  </si>
  <si>
    <t>E02004644</t>
  </si>
  <si>
    <t>E02004490</t>
  </si>
  <si>
    <t>E02003327</t>
  </si>
  <si>
    <t>E02002003</t>
  </si>
  <si>
    <t>E02001752</t>
  </si>
  <si>
    <t>E02001617</t>
  </si>
  <si>
    <t>E02003923</t>
  </si>
  <si>
    <t>E02002790</t>
  </si>
  <si>
    <t>E02001919</t>
  </si>
  <si>
    <t>E02000117</t>
  </si>
  <si>
    <t>E02000002</t>
  </si>
  <si>
    <t>E02004547</t>
  </si>
  <si>
    <t>E02003186</t>
  </si>
  <si>
    <t>E02000363</t>
  </si>
  <si>
    <t>E02003218</t>
  </si>
  <si>
    <t>E02002006</t>
  </si>
  <si>
    <t>E02001916</t>
  </si>
  <si>
    <t>E02005584</t>
  </si>
  <si>
    <t>E02001822</t>
  </si>
  <si>
    <t>E02001435</t>
  </si>
  <si>
    <t>E02004853</t>
  </si>
  <si>
    <t>E02001780</t>
  </si>
  <si>
    <t>E02006740</t>
  </si>
  <si>
    <t>E02005869</t>
  </si>
  <si>
    <t>E02003467</t>
  </si>
  <si>
    <t>E02003248</t>
  </si>
  <si>
    <t>E02002001</t>
  </si>
  <si>
    <t>E02001889</t>
  </si>
  <si>
    <t>E02001505</t>
  </si>
  <si>
    <t>E02001317</t>
  </si>
  <si>
    <t>E02000215</t>
  </si>
  <si>
    <t>E02000007</t>
  </si>
  <si>
    <t>E02006575</t>
  </si>
  <si>
    <t>E02004222</t>
  </si>
  <si>
    <t>E02003821</t>
  </si>
  <si>
    <t>E02003145</t>
  </si>
  <si>
    <t>E02002819</t>
  </si>
  <si>
    <t>E02001041</t>
  </si>
  <si>
    <t>E02000465</t>
  </si>
  <si>
    <t>E02003290</t>
  </si>
  <si>
    <t>E02001817</t>
  </si>
  <si>
    <t>E02006470</t>
  </si>
  <si>
    <t>E02006069</t>
  </si>
  <si>
    <t>E02003587</t>
  </si>
  <si>
    <t>E02003402</t>
  </si>
  <si>
    <t>E02000638</t>
  </si>
  <si>
    <t>E02006667</t>
  </si>
  <si>
    <t>E02006185</t>
  </si>
  <si>
    <t>E02005426</t>
  </si>
  <si>
    <t>E02004051</t>
  </si>
  <si>
    <t>E02001205</t>
  </si>
  <si>
    <t>E02000309</t>
  </si>
  <si>
    <t>E02004951</t>
  </si>
  <si>
    <t>E02004060</t>
  </si>
  <si>
    <t>E02000123</t>
  </si>
  <si>
    <t>E02004321</t>
  </si>
  <si>
    <t>E02003882</t>
  </si>
  <si>
    <t>E02002431</t>
  </si>
  <si>
    <t>E02002298</t>
  </si>
  <si>
    <t>E02001777</t>
  </si>
  <si>
    <t>E02000935</t>
  </si>
  <si>
    <t>E02004337</t>
  </si>
  <si>
    <t>E02003942</t>
  </si>
  <si>
    <t>E02002440</t>
  </si>
  <si>
    <t>E02001690</t>
  </si>
  <si>
    <t>E02001116</t>
  </si>
  <si>
    <t>E02000531</t>
  </si>
  <si>
    <t>E02003163</t>
  </si>
  <si>
    <t>E02001909</t>
  </si>
  <si>
    <t>E02000580</t>
  </si>
  <si>
    <t>E02000068</t>
  </si>
  <si>
    <t>E02003709</t>
  </si>
  <si>
    <t>E02003217</t>
  </si>
  <si>
    <t>E02003130</t>
  </si>
  <si>
    <t>E02002115</t>
  </si>
  <si>
    <t>E02001943</t>
  </si>
  <si>
    <t>E02001165</t>
  </si>
  <si>
    <t>E02000337</t>
  </si>
  <si>
    <t>E02002536</t>
  </si>
  <si>
    <t>E02002462</t>
  </si>
  <si>
    <t>E02005386</t>
  </si>
  <si>
    <t>E02002516</t>
  </si>
  <si>
    <t>E02000591</t>
  </si>
  <si>
    <t>E02006555</t>
  </si>
  <si>
    <t>E02004350</t>
  </si>
  <si>
    <t>E02003881</t>
  </si>
  <si>
    <t>E02002474</t>
  </si>
  <si>
    <t>E02000860</t>
  </si>
  <si>
    <t>E02000368</t>
  </si>
  <si>
    <t>E02004296</t>
  </si>
  <si>
    <t>E02004049</t>
  </si>
  <si>
    <t>E02002650</t>
  </si>
  <si>
    <t>E02002307</t>
  </si>
  <si>
    <t>E02002296</t>
  </si>
  <si>
    <t>E02002262</t>
  </si>
  <si>
    <t>E02001655</t>
  </si>
  <si>
    <t>E02001473</t>
  </si>
  <si>
    <t>E02005889</t>
  </si>
  <si>
    <t>E02003861</t>
  </si>
  <si>
    <t>E02001538</t>
  </si>
  <si>
    <t>E02000408</t>
  </si>
  <si>
    <t>E02005586</t>
  </si>
  <si>
    <t>E02005046</t>
  </si>
  <si>
    <t>E02002964</t>
  </si>
  <si>
    <t>E02000402</t>
  </si>
  <si>
    <t>E02006628</t>
  </si>
  <si>
    <t>E02005423</t>
  </si>
  <si>
    <t>E02003029</t>
  </si>
  <si>
    <t>E02001431</t>
  </si>
  <si>
    <t>E02001291</t>
  </si>
  <si>
    <t>E02000683</t>
  </si>
  <si>
    <t>E02000253</t>
  </si>
  <si>
    <t>E02000018</t>
  </si>
  <si>
    <t>E02006883</t>
  </si>
  <si>
    <t>E02004523</t>
  </si>
  <si>
    <t>E02004010</t>
  </si>
  <si>
    <t>E02002180</t>
  </si>
  <si>
    <t>E02006353</t>
  </si>
  <si>
    <t>E02002740</t>
  </si>
  <si>
    <t>E02000624</t>
  </si>
  <si>
    <t>E02001670</t>
  </si>
  <si>
    <t>E02000355</t>
  </si>
  <si>
    <t>E02001048</t>
  </si>
  <si>
    <t>E02005667</t>
  </si>
  <si>
    <t>E02003803</t>
  </si>
  <si>
    <t>E02002856</t>
  </si>
  <si>
    <t>E02000476</t>
  </si>
  <si>
    <t>E02006382</t>
  </si>
  <si>
    <t>E02004161</t>
  </si>
  <si>
    <t>E02002734</t>
  </si>
  <si>
    <t>E02001984</t>
  </si>
  <si>
    <t>E02001145</t>
  </si>
  <si>
    <t>E02006815</t>
  </si>
  <si>
    <t>E02005519</t>
  </si>
  <si>
    <t>E02002670</t>
  </si>
  <si>
    <t>E02001627</t>
  </si>
  <si>
    <t>E02000880</t>
  </si>
  <si>
    <t>E02000841</t>
  </si>
  <si>
    <t>E02006584</t>
  </si>
  <si>
    <t>E02004285</t>
  </si>
  <si>
    <t>E02002949</t>
  </si>
  <si>
    <t>E02002268</t>
  </si>
  <si>
    <t>E02002092</t>
  </si>
  <si>
    <t>E02004586</t>
  </si>
  <si>
    <t>E02003128</t>
  </si>
  <si>
    <t>E02001859</t>
  </si>
  <si>
    <t>E02000367</t>
  </si>
  <si>
    <t>E02003579</t>
  </si>
  <si>
    <t>E02003154</t>
  </si>
  <si>
    <t>E02002504</t>
  </si>
  <si>
    <t>E02002071</t>
  </si>
  <si>
    <t>E02000519</t>
  </si>
  <si>
    <t>E02001195</t>
  </si>
  <si>
    <t>E02001105</t>
  </si>
  <si>
    <t>E02001080</t>
  </si>
  <si>
    <t>E02000421</t>
  </si>
  <si>
    <t>E02006214</t>
  </si>
  <si>
    <t>E02003935</t>
  </si>
  <si>
    <t>E02003522</t>
  </si>
  <si>
    <t>E02002726</t>
  </si>
  <si>
    <t>E02001757</t>
  </si>
  <si>
    <t>E02001642</t>
  </si>
  <si>
    <t>E02006869</t>
  </si>
  <si>
    <t>E02005957</t>
  </si>
  <si>
    <t>E02004533</t>
  </si>
  <si>
    <t>E02003263</t>
  </si>
  <si>
    <t>E02001858</t>
  </si>
  <si>
    <t>E02004766</t>
  </si>
  <si>
    <t>E02004681</t>
  </si>
  <si>
    <t>E02004373</t>
  </si>
  <si>
    <t>E02004175</t>
  </si>
  <si>
    <t>E02004158</t>
  </si>
  <si>
    <t>E02004055</t>
  </si>
  <si>
    <t>E02000004</t>
  </si>
  <si>
    <t>E02006350</t>
  </si>
  <si>
    <t>E02006149</t>
  </si>
  <si>
    <t>E02005819</t>
  </si>
  <si>
    <t>E02004184</t>
  </si>
  <si>
    <t>E02004084</t>
  </si>
  <si>
    <t>E02002456</t>
  </si>
  <si>
    <t>E02000022</t>
  </si>
  <si>
    <t>E02004834</t>
  </si>
  <si>
    <t>E02004549</t>
  </si>
  <si>
    <t>E02003644</t>
  </si>
  <si>
    <t>E02003155</t>
  </si>
  <si>
    <t>E02004371</t>
  </si>
  <si>
    <t>E02003419</t>
  </si>
  <si>
    <t>E02000342</t>
  </si>
  <si>
    <t>E02002391</t>
  </si>
  <si>
    <t>E02001707</t>
  </si>
  <si>
    <t>E02005923</t>
  </si>
  <si>
    <t>E02005662</t>
  </si>
  <si>
    <t>E02005310</t>
  </si>
  <si>
    <t>E02005002</t>
  </si>
  <si>
    <t>E02003919</t>
  </si>
  <si>
    <t>E02002201</t>
  </si>
  <si>
    <t>E02001902</t>
  </si>
  <si>
    <t>E02001868</t>
  </si>
  <si>
    <t>E02000602</t>
  </si>
  <si>
    <t>E02000315</t>
  </si>
  <si>
    <t>E02006133</t>
  </si>
  <si>
    <t>E02005587</t>
  </si>
  <si>
    <t>E02002067</t>
  </si>
  <si>
    <t>E02001161</t>
  </si>
  <si>
    <t>E02005112</t>
  </si>
  <si>
    <t>E02002110</t>
  </si>
  <si>
    <t>E02001848</t>
  </si>
  <si>
    <t>E02000742</t>
  </si>
  <si>
    <t>E02000653</t>
  </si>
  <si>
    <t>E02005280</t>
  </si>
  <si>
    <t>E02002229</t>
  </si>
  <si>
    <t>E02001528</t>
  </si>
  <si>
    <t>E02000364</t>
  </si>
  <si>
    <t>E02004288</t>
  </si>
  <si>
    <t>E02003253</t>
  </si>
  <si>
    <t>E02002207</t>
  </si>
  <si>
    <t>E02001544</t>
  </si>
  <si>
    <t>E02001187</t>
  </si>
  <si>
    <t>E02000779</t>
  </si>
  <si>
    <t>E02006155</t>
  </si>
  <si>
    <t>E02005251</t>
  </si>
  <si>
    <t>E02003332</t>
  </si>
  <si>
    <t>E02002799</t>
  </si>
  <si>
    <t>E02002124</t>
  </si>
  <si>
    <t>E02001536</t>
  </si>
  <si>
    <t>E02001420</t>
  </si>
  <si>
    <t>E02000172</t>
  </si>
  <si>
    <t>E02006140</t>
  </si>
  <si>
    <t>E02003962</t>
  </si>
  <si>
    <t>E02003639</t>
  </si>
  <si>
    <t>E02003116</t>
  </si>
  <si>
    <t>E02005212</t>
  </si>
  <si>
    <t>E02001910</t>
  </si>
  <si>
    <t>E02001784</t>
  </si>
  <si>
    <t>E02001706</t>
  </si>
  <si>
    <t>E02004991</t>
  </si>
  <si>
    <t>E02002843</t>
  </si>
  <si>
    <t>E02002128</t>
  </si>
  <si>
    <t>E02006019</t>
  </si>
  <si>
    <t>E02005720</t>
  </si>
  <si>
    <t>E02004545</t>
  </si>
  <si>
    <t>E02002080</t>
  </si>
  <si>
    <t>E02002030</t>
  </si>
  <si>
    <t>E02000991</t>
  </si>
  <si>
    <t>E02005480</t>
  </si>
  <si>
    <t>E02003184</t>
  </si>
  <si>
    <t>E02001467</t>
  </si>
  <si>
    <t>E02000554</t>
  </si>
  <si>
    <t>E02000319</t>
  </si>
  <si>
    <t>E02004600</t>
  </si>
  <si>
    <t>E02002615</t>
  </si>
  <si>
    <t>E02001320</t>
  </si>
  <si>
    <t>E02005802</t>
  </si>
  <si>
    <t>E02005653</t>
  </si>
  <si>
    <t>E02004033</t>
  </si>
  <si>
    <t>E02001744</t>
  </si>
  <si>
    <t>E02005176</t>
  </si>
  <si>
    <t>E02005142</t>
  </si>
  <si>
    <t>E02004976</t>
  </si>
  <si>
    <t>E02004007</t>
  </si>
  <si>
    <t>E02003719</t>
  </si>
  <si>
    <t>E02003303</t>
  </si>
  <si>
    <t>E02002635</t>
  </si>
  <si>
    <t>E02002538</t>
  </si>
  <si>
    <t>E02001573</t>
  </si>
  <si>
    <t>E02001400</t>
  </si>
  <si>
    <t>E02000669</t>
  </si>
  <si>
    <t>E02000464</t>
  </si>
  <si>
    <t>E02000188</t>
  </si>
  <si>
    <t>E02003974</t>
  </si>
  <si>
    <t>E02002997</t>
  </si>
  <si>
    <t>E02002390</t>
  </si>
  <si>
    <t>E02002279</t>
  </si>
  <si>
    <t>E02002146</t>
  </si>
  <si>
    <t>E02001231</t>
  </si>
  <si>
    <t>E02003488</t>
  </si>
  <si>
    <t>E02003418</t>
  </si>
  <si>
    <t>E02001502</t>
  </si>
  <si>
    <t>E02002304</t>
  </si>
  <si>
    <t>E02001083</t>
  </si>
  <si>
    <t>E02001862</t>
  </si>
  <si>
    <t>E02001349</t>
  </si>
  <si>
    <t>E02000401</t>
  </si>
  <si>
    <t>E02006774</t>
  </si>
  <si>
    <t>E02005326</t>
  </si>
  <si>
    <t>E02004574</t>
  </si>
  <si>
    <t>E02003252</t>
  </si>
  <si>
    <t>E02000706</t>
  </si>
  <si>
    <t>E02005956</t>
  </si>
  <si>
    <t>E02005835</t>
  </si>
  <si>
    <t>E02005293</t>
  </si>
  <si>
    <t>E02001426</t>
  </si>
  <si>
    <t>E02005405</t>
  </si>
  <si>
    <t>E02004579</t>
  </si>
  <si>
    <t>E02002976</t>
  </si>
  <si>
    <t>E02002587</t>
  </si>
  <si>
    <t>E02002315</t>
  </si>
  <si>
    <t>E02001136</t>
  </si>
  <si>
    <t>E02000555</t>
  </si>
  <si>
    <t>E02004126</t>
  </si>
  <si>
    <t>E02002274</t>
  </si>
  <si>
    <t>E02003326</t>
  </si>
  <si>
    <t>E02003047</t>
  </si>
  <si>
    <t>E02002739</t>
  </si>
  <si>
    <t>E02002564</t>
  </si>
  <si>
    <t>E02003086</t>
  </si>
  <si>
    <t>E02002700</t>
  </si>
  <si>
    <t>E02002281</t>
  </si>
  <si>
    <t>E02002116</t>
  </si>
  <si>
    <t>E02004904</t>
  </si>
  <si>
    <t>E02003016</t>
  </si>
  <si>
    <t>E02002072</t>
  </si>
  <si>
    <t>E02001562</t>
  </si>
  <si>
    <t>E02000249</t>
  </si>
  <si>
    <t>E02004685</t>
  </si>
  <si>
    <t>E02004546</t>
  </si>
  <si>
    <t>E02003728</t>
  </si>
  <si>
    <t>E02002541</t>
  </si>
  <si>
    <t>E02001763</t>
  </si>
  <si>
    <t>E02000868</t>
  </si>
  <si>
    <t>E02005695</t>
  </si>
  <si>
    <t>E02004688</t>
  </si>
  <si>
    <t>E02002938</t>
  </si>
  <si>
    <t>E02000571</t>
  </si>
  <si>
    <t>E02000509</t>
  </si>
  <si>
    <t>E02006902</t>
  </si>
  <si>
    <t>E02006496</t>
  </si>
  <si>
    <t>E02003879</t>
  </si>
  <si>
    <t>E02003571</t>
  </si>
  <si>
    <t>E02005844</t>
  </si>
  <si>
    <t>E02004650</t>
  </si>
  <si>
    <t>E02002940</t>
  </si>
  <si>
    <t>E02002311</t>
  </si>
  <si>
    <t>E02001942</t>
  </si>
  <si>
    <t>E02000407</t>
  </si>
  <si>
    <t>E02006907</t>
  </si>
  <si>
    <t>E02006068</t>
  </si>
  <si>
    <t>E02000443</t>
  </si>
  <si>
    <t>E02006160</t>
  </si>
  <si>
    <t>E02005594</t>
  </si>
  <si>
    <t>E02003172</t>
  </si>
  <si>
    <t>E02001921</t>
  </si>
  <si>
    <t>E02000466</t>
  </si>
  <si>
    <t>E02005031</t>
  </si>
  <si>
    <t>E02004052</t>
  </si>
  <si>
    <t>E02003518</t>
  </si>
  <si>
    <t>E02001914</t>
  </si>
  <si>
    <t>E02001818</t>
  </si>
  <si>
    <t>E02001800</t>
  </si>
  <si>
    <t>E02006252</t>
  </si>
  <si>
    <t>E02003563</t>
  </si>
  <si>
    <t>E02003535</t>
  </si>
  <si>
    <t>E02002161</t>
  </si>
  <si>
    <t>E02001359</t>
  </si>
  <si>
    <t>E02001217</t>
  </si>
  <si>
    <t>E02000725</t>
  </si>
  <si>
    <t>E02000739</t>
  </si>
  <si>
    <t>E02005252</t>
  </si>
  <si>
    <t>E02003632</t>
  </si>
  <si>
    <t>E02003396</t>
  </si>
  <si>
    <t>E02000542</t>
  </si>
  <si>
    <t>E02005472</t>
  </si>
  <si>
    <t>E02005374</t>
  </si>
  <si>
    <t>E02004456</t>
  </si>
  <si>
    <t>E02003398</t>
  </si>
  <si>
    <t>E02001213</t>
  </si>
  <si>
    <t>E02006204</t>
  </si>
  <si>
    <t>E02005292</t>
  </si>
  <si>
    <t>E02002025</t>
  </si>
  <si>
    <t>E02001878</t>
  </si>
  <si>
    <t>E02005832</t>
  </si>
  <si>
    <t>E02004742</t>
  </si>
  <si>
    <t>E02001434</t>
  </si>
  <si>
    <t>E02000649</t>
  </si>
  <si>
    <t>E02004177</t>
  </si>
  <si>
    <t>E02000639</t>
  </si>
  <si>
    <t>E02000282</t>
  </si>
  <si>
    <t>E02003485</t>
  </si>
  <si>
    <t>E02003032</t>
  </si>
  <si>
    <t>E02003320</t>
  </si>
  <si>
    <t>E02001098</t>
  </si>
  <si>
    <t>E02006107</t>
  </si>
  <si>
    <t>E02003816</t>
  </si>
  <si>
    <t>E02000827</t>
  </si>
  <si>
    <t>E02005478</t>
  </si>
  <si>
    <t>E02004454</t>
  </si>
  <si>
    <t>E02004018</t>
  </si>
  <si>
    <t>E02001950</t>
  </si>
  <si>
    <t>E02000737</t>
  </si>
  <si>
    <t>E02005219</t>
  </si>
  <si>
    <t>E02004103</t>
  </si>
  <si>
    <t>E02003302</t>
  </si>
  <si>
    <t>E02002936</t>
  </si>
  <si>
    <t>E02002125</t>
  </si>
  <si>
    <t>E02001746</t>
  </si>
  <si>
    <t>E02001704</t>
  </si>
  <si>
    <t>E02001271</t>
  </si>
  <si>
    <t>E02000949</t>
  </si>
  <si>
    <t>E02000517</t>
  </si>
  <si>
    <t>E02003624</t>
  </si>
  <si>
    <t>E02002958</t>
  </si>
  <si>
    <t>E02001512</t>
  </si>
  <si>
    <t>E02000520</t>
  </si>
  <si>
    <t>E02000201</t>
  </si>
  <si>
    <t>E02000005</t>
  </si>
  <si>
    <t>E02006877</t>
  </si>
  <si>
    <t>E02004983</t>
  </si>
  <si>
    <t>E02002093</t>
  </si>
  <si>
    <t>E02000818</t>
  </si>
  <si>
    <t>E02000551</t>
  </si>
  <si>
    <t>E02000145</t>
  </si>
  <si>
    <t>E02006032</t>
  </si>
  <si>
    <t>E02005201</t>
  </si>
  <si>
    <t>E02002903</t>
  </si>
  <si>
    <t>E02002825</t>
  </si>
  <si>
    <t>E02002787</t>
  </si>
  <si>
    <t>E02002723</t>
  </si>
  <si>
    <t>E02002465</t>
  </si>
  <si>
    <t>E02000822</t>
  </si>
  <si>
    <t>E02000019</t>
  </si>
  <si>
    <t>E02004642</t>
  </si>
  <si>
    <t>E02002432</t>
  </si>
  <si>
    <t>E02001552</t>
  </si>
  <si>
    <t>E02000556</t>
  </si>
  <si>
    <t>E02006918</t>
  </si>
  <si>
    <t>E02004988</t>
  </si>
  <si>
    <t>E02004328</t>
  </si>
  <si>
    <t>E02002524</t>
  </si>
  <si>
    <t>E02000869</t>
  </si>
  <si>
    <t>E02006256</t>
  </si>
  <si>
    <t>E02003721</t>
  </si>
  <si>
    <t>E02003514</t>
  </si>
  <si>
    <t>E02002397</t>
  </si>
  <si>
    <t>E02001727</t>
  </si>
  <si>
    <t>E02000412</t>
  </si>
  <si>
    <t>E02000409</t>
  </si>
  <si>
    <t>E02000306</t>
  </si>
  <si>
    <t>E02005238</t>
  </si>
  <si>
    <t>E02005136</t>
  </si>
  <si>
    <t>E02001824</t>
  </si>
  <si>
    <t>E02001694</t>
  </si>
  <si>
    <t>E02001409</t>
  </si>
  <si>
    <t>E02006557</t>
  </si>
  <si>
    <t>E02005839</t>
  </si>
  <si>
    <t>E02003273</t>
  </si>
  <si>
    <t>E02003188</t>
  </si>
  <si>
    <t>E02002265</t>
  </si>
  <si>
    <t>E02006247</t>
  </si>
  <si>
    <t>E02001583</t>
  </si>
  <si>
    <t>E02000641</t>
  </si>
  <si>
    <t>E02004655</t>
  </si>
  <si>
    <t>E02004484</t>
  </si>
  <si>
    <t>E02003596</t>
  </si>
  <si>
    <t>E02002552</t>
  </si>
  <si>
    <t>E02002176</t>
  </si>
  <si>
    <t>E02001540</t>
  </si>
  <si>
    <t>E02006132</t>
  </si>
  <si>
    <t>E02003357</t>
  </si>
  <si>
    <t>E02001425</t>
  </si>
  <si>
    <t>E02001788</t>
  </si>
  <si>
    <t>E02001413</t>
  </si>
  <si>
    <t>E02005902</t>
  </si>
  <si>
    <t>E02003479</t>
  </si>
  <si>
    <t>E02003330</t>
  </si>
  <si>
    <t>E02002420</t>
  </si>
  <si>
    <t>E02001903</t>
  </si>
  <si>
    <t>E02001208</t>
  </si>
  <si>
    <t>E02006355</t>
  </si>
  <si>
    <t>E02006143</t>
  </si>
  <si>
    <t>E02005803</t>
  </si>
  <si>
    <t>E02004307</t>
  </si>
  <si>
    <t>E02003046</t>
  </si>
  <si>
    <t>E02002871</t>
  </si>
  <si>
    <t>E02001785</t>
  </si>
  <si>
    <t>E02000921</t>
  </si>
  <si>
    <t>E02000810</t>
  </si>
  <si>
    <t>E02000177</t>
  </si>
  <si>
    <t>E02006784</t>
  </si>
  <si>
    <t>E02006404</t>
  </si>
  <si>
    <t>E02003920</t>
  </si>
  <si>
    <t>E02003180</t>
  </si>
  <si>
    <t>E02006577</t>
  </si>
  <si>
    <t>E02002827</t>
  </si>
  <si>
    <t>E02002339</t>
  </si>
  <si>
    <t>E02001410</t>
  </si>
  <si>
    <t>E02006115</t>
  </si>
  <si>
    <t>E02004737</t>
  </si>
  <si>
    <t>E02004358</t>
  </si>
  <si>
    <t>E02003464</t>
  </si>
  <si>
    <t>E02003889</t>
  </si>
  <si>
    <t>E02002194</t>
  </si>
  <si>
    <t>E02006783</t>
  </si>
  <si>
    <t>E02004741</t>
  </si>
  <si>
    <t>E02003331</t>
  </si>
  <si>
    <t>E02003203</t>
  </si>
  <si>
    <t>E02001578</t>
  </si>
  <si>
    <t>E02000480</t>
  </si>
  <si>
    <t>E02005894</t>
  </si>
  <si>
    <t>E02005671</t>
  </si>
  <si>
    <t>E02003922</t>
  </si>
  <si>
    <t>E02003622</t>
  </si>
  <si>
    <t>E02003578</t>
  </si>
  <si>
    <t>E02000887</t>
  </si>
  <si>
    <t>E02004061</t>
  </si>
  <si>
    <t>E02003492</t>
  </si>
  <si>
    <t>E02001963</t>
  </si>
  <si>
    <t>E02000225</t>
  </si>
  <si>
    <t>E02005061</t>
  </si>
  <si>
    <t>E02003941</t>
  </si>
  <si>
    <t>E02006524</t>
  </si>
  <si>
    <t>E02006130</t>
  </si>
  <si>
    <t>E02005544</t>
  </si>
  <si>
    <t>E02004375</t>
  </si>
  <si>
    <t>E02004206</t>
  </si>
  <si>
    <t>E02003036</t>
  </si>
  <si>
    <t>E02004700</t>
  </si>
  <si>
    <t>E02004214</t>
  </si>
  <si>
    <t>E02002729</t>
  </si>
  <si>
    <t>E02000752</t>
  </si>
  <si>
    <t>E02006258</t>
  </si>
  <si>
    <t>E02005462</t>
  </si>
  <si>
    <t>E02005206</t>
  </si>
  <si>
    <t>E02004862</t>
  </si>
  <si>
    <t>E02003012</t>
  </si>
  <si>
    <t>E02001042</t>
  </si>
  <si>
    <t>E02000548</t>
  </si>
  <si>
    <t>E02000515</t>
  </si>
  <si>
    <t>E02000324</t>
  </si>
  <si>
    <t>E02006812</t>
  </si>
  <si>
    <t>E02006780</t>
  </si>
  <si>
    <t>E02006680</t>
  </si>
  <si>
    <t>E02004585</t>
  </si>
  <si>
    <t>E02006275</t>
  </si>
  <si>
    <t>E02005747</t>
  </si>
  <si>
    <t>E02005538</t>
  </si>
  <si>
    <t>E02001971</t>
  </si>
  <si>
    <t>E02001472</t>
  </si>
  <si>
    <t>E02000343</t>
  </si>
  <si>
    <t>E02004953</t>
  </si>
  <si>
    <t>E02003146</t>
  </si>
  <si>
    <t>E02002007</t>
  </si>
  <si>
    <t>E02001722</t>
  </si>
  <si>
    <t>E02005322</t>
  </si>
  <si>
    <t>E02003255</t>
  </si>
  <si>
    <t>E02002737</t>
  </si>
  <si>
    <t>E02002049</t>
  </si>
  <si>
    <t>E02001890</t>
  </si>
  <si>
    <t>E02006586</t>
  </si>
  <si>
    <t>E02005481</t>
  </si>
  <si>
    <t>E02003708</t>
  </si>
  <si>
    <t>E02003513</t>
  </si>
  <si>
    <t>E02003010</t>
  </si>
  <si>
    <t>E02002263</t>
  </si>
  <si>
    <t>E02001994</t>
  </si>
  <si>
    <t>E02001433</t>
  </si>
  <si>
    <t>E02001277</t>
  </si>
  <si>
    <t>E02005659</t>
  </si>
  <si>
    <t>E02005329</t>
  </si>
  <si>
    <t>E02001886</t>
  </si>
  <si>
    <t>E02000938</t>
  </si>
  <si>
    <t>E02000557</t>
  </si>
  <si>
    <t>E02000010</t>
  </si>
  <si>
    <t>E02006804</t>
  </si>
  <si>
    <t>E02002089</t>
  </si>
  <si>
    <t>E02005645</t>
  </si>
  <si>
    <t>E02005394</t>
  </si>
  <si>
    <t>E02004803</t>
  </si>
  <si>
    <t>E02002947</t>
  </si>
  <si>
    <t>E02001204</t>
  </si>
  <si>
    <t>E02000733</t>
  </si>
  <si>
    <t>E02000376</t>
  </si>
  <si>
    <t>E02005351</t>
  </si>
  <si>
    <t>E02004949</t>
  </si>
  <si>
    <t>E02004002</t>
  </si>
  <si>
    <t>E02003963</t>
  </si>
  <si>
    <t>E02003395</t>
  </si>
  <si>
    <t>E02003278</t>
  </si>
  <si>
    <t>E02003201</t>
  </si>
  <si>
    <t>E02001975</t>
  </si>
  <si>
    <t>E02001265</t>
  </si>
  <si>
    <t>E02000416</t>
  </si>
  <si>
    <t>E02006671</t>
  </si>
  <si>
    <t>E02005739</t>
  </si>
  <si>
    <t>E02003272</t>
  </si>
  <si>
    <t>E02002644</t>
  </si>
  <si>
    <t>E02001850</t>
  </si>
  <si>
    <t>E02001521</t>
  </si>
  <si>
    <t>E02003671</t>
  </si>
  <si>
    <t>E02001388</t>
  </si>
  <si>
    <t>E02005434</t>
  </si>
  <si>
    <t>E02004553</t>
  </si>
  <si>
    <t>E02004167</t>
  </si>
  <si>
    <t>E02004150</t>
  </si>
  <si>
    <t>E02003414</t>
  </si>
  <si>
    <t>E02002276</t>
  </si>
  <si>
    <t>E02001652</t>
  </si>
  <si>
    <t>E02000927</t>
  </si>
  <si>
    <t>E02000622</t>
  </si>
  <si>
    <t>E02000221</t>
  </si>
  <si>
    <t>E02006801</t>
  </si>
  <si>
    <t>E02003420</t>
  </si>
  <si>
    <t>E02002014</t>
  </si>
  <si>
    <t>E02001928</t>
  </si>
  <si>
    <t>E02000209</t>
  </si>
  <si>
    <t>E02000013</t>
  </si>
  <si>
    <t>E02002174</t>
  </si>
  <si>
    <t>E02002076</t>
  </si>
  <si>
    <t>E02001185</t>
  </si>
  <si>
    <t>E02003662</t>
  </si>
  <si>
    <t>E02002812</t>
  </si>
  <si>
    <t>E02002477</t>
  </si>
  <si>
    <t>E02002162</t>
  </si>
  <si>
    <t>E02001726</t>
  </si>
  <si>
    <t>E02001073</t>
  </si>
  <si>
    <t>E02006031</t>
  </si>
  <si>
    <t>E02004971</t>
  </si>
  <si>
    <t>E02001511</t>
  </si>
  <si>
    <t>E02001175</t>
  </si>
  <si>
    <t>E02006105</t>
  </si>
  <si>
    <t>E02004223</t>
  </si>
  <si>
    <t>E02002418</t>
  </si>
  <si>
    <t>E02002189</t>
  </si>
  <si>
    <t>E02006089</t>
  </si>
  <si>
    <t>E02004311</t>
  </si>
  <si>
    <t>E02000955</t>
  </si>
  <si>
    <t>E02006716</t>
  </si>
  <si>
    <t>E02005647</t>
  </si>
  <si>
    <t>E02004621</t>
  </si>
  <si>
    <t>E02001721</t>
  </si>
  <si>
    <t>E02006171</t>
  </si>
  <si>
    <t>E02005237</t>
  </si>
  <si>
    <t>E02004445</t>
  </si>
  <si>
    <t>E02003223</t>
  </si>
  <si>
    <t>E02002319</t>
  </si>
  <si>
    <t>E02000348</t>
  </si>
  <si>
    <t>E02000270</t>
  </si>
  <si>
    <t>E02006268</t>
  </si>
  <si>
    <t>E02004297</t>
  </si>
  <si>
    <t>E02002807</t>
  </si>
  <si>
    <t>E02002261</t>
  </si>
  <si>
    <t>E02001843</t>
  </si>
  <si>
    <t>E02001753</t>
  </si>
  <si>
    <t>E02004467</t>
  </si>
  <si>
    <t>E02002240</t>
  </si>
  <si>
    <t>E02000650</t>
  </si>
  <si>
    <t>E02005047</t>
  </si>
  <si>
    <t>E02003594</t>
  </si>
  <si>
    <t>E02003127</t>
  </si>
  <si>
    <t>E02002429</t>
  </si>
  <si>
    <t>E02000198</t>
  </si>
  <si>
    <t>E02006900</t>
  </si>
  <si>
    <t>E02006726</t>
  </si>
  <si>
    <t>E02006654</t>
  </si>
  <si>
    <t>E02006301</t>
  </si>
  <si>
    <t>E02004003</t>
  </si>
  <si>
    <t>E02001900</t>
  </si>
  <si>
    <t>E02001751</t>
  </si>
  <si>
    <t>E02000865</t>
  </si>
  <si>
    <t>E02006250</t>
  </si>
  <si>
    <t>E02003909</t>
  </si>
  <si>
    <t>E02003796</t>
  </si>
  <si>
    <t>E02001771</t>
  </si>
  <si>
    <t>E02000217</t>
  </si>
  <si>
    <t>E02001138</t>
  </si>
  <si>
    <t>E02000513</t>
  </si>
  <si>
    <t>E02000014</t>
  </si>
  <si>
    <t>E02006102</t>
  </si>
  <si>
    <t>E02004305</t>
  </si>
  <si>
    <t>E02003566</t>
  </si>
  <si>
    <t>E02003338</t>
  </si>
  <si>
    <t>E02002530</t>
  </si>
  <si>
    <t>E02001939</t>
  </si>
  <si>
    <t>E02000341</t>
  </si>
  <si>
    <t>E02000252</t>
  </si>
  <si>
    <t>E02006175</t>
  </si>
  <si>
    <t>E02005861</t>
  </si>
  <si>
    <t>E02004323</t>
  </si>
  <si>
    <t>E02002876</t>
  </si>
  <si>
    <t>E02001823</t>
  </si>
  <si>
    <t>E02001167</t>
  </si>
  <si>
    <t>E02000356</t>
  </si>
  <si>
    <t>E02005420</t>
  </si>
  <si>
    <t>E02004718</t>
  </si>
  <si>
    <t>E02003833</t>
  </si>
  <si>
    <t>E02000997</t>
  </si>
  <si>
    <t>E02000397</t>
  </si>
  <si>
    <t>E02005119</t>
  </si>
  <si>
    <t>E02001293</t>
  </si>
  <si>
    <t>E02001201</t>
  </si>
  <si>
    <t>E02000207</t>
  </si>
  <si>
    <t>E02000113</t>
  </si>
  <si>
    <t>E02004000</t>
  </si>
  <si>
    <t>E02002403</t>
  </si>
  <si>
    <t>E02000743</t>
  </si>
  <si>
    <t>E02000710</t>
  </si>
  <si>
    <t>E02005731</t>
  </si>
  <si>
    <t>E02005699</t>
  </si>
  <si>
    <t>E02004095</t>
  </si>
  <si>
    <t>E02003647</t>
  </si>
  <si>
    <t>E02001987</t>
  </si>
  <si>
    <t>E02001421</t>
  </si>
  <si>
    <t>E02001043</t>
  </si>
  <si>
    <t>E02000721</t>
  </si>
  <si>
    <t>E02000003</t>
  </si>
  <si>
    <t>E02003178</t>
  </si>
  <si>
    <t>E02002381</t>
  </si>
  <si>
    <t>E02001605</t>
  </si>
  <si>
    <t>E02001402</t>
  </si>
  <si>
    <t>E02000525</t>
  </si>
  <si>
    <t>E02000378</t>
  </si>
  <si>
    <t>E02006030</t>
  </si>
  <si>
    <t>E02002695</t>
  </si>
  <si>
    <t>E02001968</t>
  </si>
  <si>
    <t>E02001607</t>
  </si>
  <si>
    <t>E02001262</t>
  </si>
  <si>
    <t>E02000496</t>
  </si>
  <si>
    <t>E02000373</t>
  </si>
  <si>
    <t>E02006309</t>
  </si>
  <si>
    <t>E02006169</t>
  </si>
  <si>
    <t>E02003208</t>
  </si>
  <si>
    <t>E02002932</t>
  </si>
  <si>
    <t>E02000635</t>
  </si>
  <si>
    <t>E02000404</t>
  </si>
  <si>
    <t>E02000200</t>
  </si>
  <si>
    <t>E02004662</t>
  </si>
  <si>
    <t>E02004462</t>
  </si>
  <si>
    <t>E02004435</t>
  </si>
  <si>
    <t>E02003871</t>
  </si>
  <si>
    <t>E02001700</t>
  </si>
  <si>
    <t>E02005625</t>
  </si>
  <si>
    <t>E02003060</t>
  </si>
  <si>
    <t>E02000459</t>
  </si>
  <si>
    <t>E02006856</t>
  </si>
  <si>
    <t>E02006151</t>
  </si>
  <si>
    <t>E02005723</t>
  </si>
  <si>
    <t>E02003496</t>
  </si>
  <si>
    <t>E02002874</t>
  </si>
  <si>
    <t>E02006928</t>
  </si>
  <si>
    <t>E02006500</t>
  </si>
  <si>
    <t>E02006024</t>
  </si>
  <si>
    <t>E02005698</t>
  </si>
  <si>
    <t>E02002424</t>
  </si>
  <si>
    <t>E02001324</t>
  </si>
  <si>
    <t>E02006899</t>
  </si>
  <si>
    <t>E02005825</t>
  </si>
  <si>
    <t>E02005365</t>
  </si>
  <si>
    <t>E02004329</t>
  </si>
  <si>
    <t>E02001924</t>
  </si>
  <si>
    <t>E02004729</t>
  </si>
  <si>
    <t>E02004299</t>
  </si>
  <si>
    <t>E02002034</t>
  </si>
  <si>
    <t>E02001647</t>
  </si>
  <si>
    <t>E02006480</t>
  </si>
  <si>
    <t>E02006122</t>
  </si>
  <si>
    <t>E02004387</t>
  </si>
  <si>
    <t>E02003666</t>
  </si>
  <si>
    <t>E02000826</t>
  </si>
  <si>
    <t>E02000203</t>
  </si>
  <si>
    <t>E02004698</t>
  </si>
  <si>
    <t>E02003952</t>
  </si>
  <si>
    <t>E02003921</t>
  </si>
  <si>
    <t>E02003870</t>
  </si>
  <si>
    <t>E02000414</t>
  </si>
  <si>
    <t>E02005106</t>
  </si>
  <si>
    <t>E02004453</t>
  </si>
  <si>
    <t>E02004036</t>
  </si>
  <si>
    <t>E02003965</t>
  </si>
  <si>
    <t>E02003048</t>
  </si>
  <si>
    <t>E02002995</t>
  </si>
  <si>
    <t>E02002637</t>
  </si>
  <si>
    <t>E02001486</t>
  </si>
  <si>
    <t>E02001251</t>
  </si>
  <si>
    <t>E02000959</t>
  </si>
  <si>
    <t>E02000672</t>
  </si>
  <si>
    <t>E02006731</t>
  </si>
  <si>
    <t>E02004377</t>
  </si>
  <si>
    <t>E02002951</t>
  </si>
  <si>
    <t>E02002667</t>
  </si>
  <si>
    <t>E02002529</t>
  </si>
  <si>
    <t>E02002436</t>
  </si>
  <si>
    <t>E02000178</t>
  </si>
  <si>
    <t>E02006630</t>
  </si>
  <si>
    <t>E02005467</t>
  </si>
  <si>
    <t>E02005012</t>
  </si>
  <si>
    <t>E02001133</t>
  </si>
  <si>
    <t>E02004512</t>
  </si>
  <si>
    <t>E02000541</t>
  </si>
  <si>
    <t>E02006817</t>
  </si>
  <si>
    <t>E02004366</t>
  </si>
  <si>
    <t>E02003324</t>
  </si>
  <si>
    <t>E02002408</t>
  </si>
  <si>
    <t>E02002284</t>
  </si>
  <si>
    <t>E02006018</t>
  </si>
  <si>
    <t>E02005125</t>
  </si>
  <si>
    <t>E02004954</t>
  </si>
  <si>
    <t>E02004062</t>
  </si>
  <si>
    <t>E02004153</t>
  </si>
  <si>
    <t>E02003270</t>
  </si>
  <si>
    <t>E02001808</t>
  </si>
  <si>
    <t>E02006306</t>
  </si>
  <si>
    <t>E02004874</t>
  </si>
  <si>
    <t>E02003954</t>
  </si>
  <si>
    <t>E02003880</t>
  </si>
  <si>
    <t>E02003694</t>
  </si>
  <si>
    <t>E02001002</t>
  </si>
  <si>
    <t>E02000314</t>
  </si>
  <si>
    <t>E02000186</t>
  </si>
  <si>
    <t>E02006779</t>
  </si>
  <si>
    <t>E02006238</t>
  </si>
  <si>
    <t>E02005741</t>
  </si>
  <si>
    <t>E02005640</t>
  </si>
  <si>
    <t>E02005563</t>
  </si>
  <si>
    <t>E02000185</t>
  </si>
  <si>
    <t>E02005111</t>
  </si>
  <si>
    <t>E02000917</t>
  </si>
  <si>
    <t>E02000782</t>
  </si>
  <si>
    <t>E02000736</t>
  </si>
  <si>
    <t>E02000126</t>
  </si>
  <si>
    <t>E02006773</t>
  </si>
  <si>
    <t>E02006241</t>
  </si>
  <si>
    <t>E02004606</t>
  </si>
  <si>
    <t>E02002882</t>
  </si>
  <si>
    <t>E02000906</t>
  </si>
  <si>
    <t>E02000572</t>
  </si>
  <si>
    <t>E02005693</t>
  </si>
  <si>
    <t>E02004811</t>
  </si>
  <si>
    <t>E02004744</t>
  </si>
  <si>
    <t>E02004724</t>
  </si>
  <si>
    <t>E02004093</t>
  </si>
  <si>
    <t>E02004046</t>
  </si>
  <si>
    <t>E02001930</t>
  </si>
  <si>
    <t>E02000254</t>
  </si>
  <si>
    <t>E02003233</t>
  </si>
  <si>
    <t>E02003123</t>
  </si>
  <si>
    <t>E02001537</t>
  </si>
  <si>
    <t>E02000610</t>
  </si>
  <si>
    <t>E02000550</t>
  </si>
  <si>
    <t>E02006466</t>
  </si>
  <si>
    <t>E02005350</t>
  </si>
  <si>
    <t>E02004566</t>
  </si>
  <si>
    <t>E02003933</t>
  </si>
  <si>
    <t>E02003914</t>
  </si>
  <si>
    <t>E02000746</t>
  </si>
  <si>
    <t>E02000719</t>
  </si>
  <si>
    <t>E02000579</t>
  </si>
  <si>
    <t>E02006933</t>
  </si>
  <si>
    <t>E02006772</t>
  </si>
  <si>
    <t>E02006629</t>
  </si>
  <si>
    <t>E02006403</t>
  </si>
  <si>
    <t>E02004667</t>
  </si>
  <si>
    <t>E02004319</t>
  </si>
  <si>
    <t>E02004053</t>
  </si>
  <si>
    <t>E02002402</t>
  </si>
  <si>
    <t>E02002373</t>
  </si>
  <si>
    <t>E02001412</t>
  </si>
  <si>
    <t>E02000701</t>
  </si>
  <si>
    <t>E02000403</t>
  </si>
  <si>
    <t>E02005690</t>
  </si>
  <si>
    <t>E02000301</t>
  </si>
  <si>
    <t>E02006233</t>
  </si>
  <si>
    <t>E02005970</t>
  </si>
  <si>
    <t>E02003746</t>
  </si>
  <si>
    <t>E02003551</t>
  </si>
  <si>
    <t>E02002416</t>
  </si>
  <si>
    <t>E02002244</t>
  </si>
  <si>
    <t>E02001534</t>
  </si>
  <si>
    <t>E02000964</t>
  </si>
  <si>
    <t>E02000299</t>
  </si>
  <si>
    <t>E02006087</t>
  </si>
  <si>
    <t>E02003529</t>
  </si>
  <si>
    <t>E02002752</t>
  </si>
  <si>
    <t>E02002444</t>
  </si>
  <si>
    <t>E02006157</t>
  </si>
  <si>
    <t>E02003503</t>
  </si>
  <si>
    <t>E02002380</t>
  </si>
  <si>
    <t>E02002267</t>
  </si>
  <si>
    <t>E02000918</t>
  </si>
  <si>
    <t>E02000687</t>
  </si>
  <si>
    <t>E02005275</t>
  </si>
  <si>
    <t>E02004516</t>
  </si>
  <si>
    <t>E02003943</t>
  </si>
  <si>
    <t>E02003380</t>
  </si>
  <si>
    <t>E02005971</t>
  </si>
  <si>
    <t>E02005910</t>
  </si>
  <si>
    <t>E02005842</t>
  </si>
  <si>
    <t>E02004554</t>
  </si>
  <si>
    <t>E02004449</t>
  </si>
  <si>
    <t>E02004108</t>
  </si>
  <si>
    <t>E02003977</t>
  </si>
  <si>
    <t>E02002466</t>
  </si>
  <si>
    <t>E02002113</t>
  </si>
  <si>
    <t>E02001807</t>
  </si>
  <si>
    <t>E02001151</t>
  </si>
  <si>
    <t>E02001131</t>
  </si>
  <si>
    <t>E02000712</t>
  </si>
  <si>
    <t>E02000569</t>
  </si>
  <si>
    <t>E02000184</t>
  </si>
  <si>
    <t>E02004356</t>
  </si>
  <si>
    <t>E02000889</t>
  </si>
  <si>
    <t>E02000318</t>
  </si>
  <si>
    <t>E02006786</t>
  </si>
  <si>
    <t>E02005318</t>
  </si>
  <si>
    <t>E02004098</t>
  </si>
  <si>
    <t>E02003125</t>
  </si>
  <si>
    <t>E02003091</t>
  </si>
  <si>
    <t>E02000387</t>
  </si>
  <si>
    <t>E02000359</t>
  </si>
  <si>
    <t>E02006581</t>
  </si>
  <si>
    <t>E02005449</t>
  </si>
  <si>
    <t>E02005240</t>
  </si>
  <si>
    <t>E02004374</t>
  </si>
  <si>
    <t>E02001739</t>
  </si>
  <si>
    <t>E02000893</t>
  </si>
  <si>
    <t>E02000821</t>
  </si>
  <si>
    <t>E02000406</t>
  </si>
  <si>
    <t>E02006751</t>
  </si>
  <si>
    <t>E02004318</t>
  </si>
  <si>
    <t>E02003170</t>
  </si>
  <si>
    <t>E02002545</t>
  </si>
  <si>
    <t>E02002354</t>
  </si>
  <si>
    <t>E02002206</t>
  </si>
  <si>
    <t>E02001162</t>
  </si>
  <si>
    <t>E02004314</t>
  </si>
  <si>
    <t>E02003375</t>
  </si>
  <si>
    <t>E02003311</t>
  </si>
  <si>
    <t>E02003234</t>
  </si>
  <si>
    <t>E02000071</t>
  </si>
  <si>
    <t>E02005935</t>
  </si>
  <si>
    <t>E02005560</t>
  </si>
  <si>
    <t>E02001748</t>
  </si>
  <si>
    <t>E02000957</t>
  </si>
  <si>
    <t>E02006392</t>
  </si>
  <si>
    <t>E02004809</t>
  </si>
  <si>
    <t>E02002914</t>
  </si>
  <si>
    <t>E02001956</t>
  </si>
  <si>
    <t>E02001459</t>
  </si>
  <si>
    <t>E02001198</t>
  </si>
  <si>
    <t>E02001197</t>
  </si>
  <si>
    <t>E02000753</t>
  </si>
  <si>
    <t>E02000573</t>
  </si>
  <si>
    <t>E02004414</t>
  </si>
  <si>
    <t>E02001906</t>
  </si>
  <si>
    <t>E02000366</t>
  </si>
  <si>
    <t>E02006364</t>
  </si>
  <si>
    <t>E02004147</t>
  </si>
  <si>
    <t>E02003648</t>
  </si>
  <si>
    <t>E02003408</t>
  </si>
  <si>
    <t>E02001240</t>
  </si>
  <si>
    <t>E02006920</t>
  </si>
  <si>
    <t>E02000370</t>
  </si>
  <si>
    <t>E02006729</t>
  </si>
  <si>
    <t>E02001533</t>
  </si>
  <si>
    <t>E02006919</t>
  </si>
  <si>
    <t>E02005862</t>
  </si>
  <si>
    <t>E02005828</t>
  </si>
  <si>
    <t>E02005593</t>
  </si>
  <si>
    <t>E02005030</t>
  </si>
  <si>
    <t>E02004130</t>
  </si>
  <si>
    <t>E02002831</t>
  </si>
  <si>
    <t>E02002733</t>
  </si>
  <si>
    <t>E02002665</t>
  </si>
  <si>
    <t>E02000907</t>
  </si>
  <si>
    <t>E02000062</t>
  </si>
  <si>
    <t>E02000023</t>
  </si>
  <si>
    <t>E02005471</t>
  </si>
  <si>
    <t>E02001280</t>
  </si>
  <si>
    <t>E02001258</t>
  </si>
  <si>
    <t>E02005153</t>
  </si>
  <si>
    <t>E02004461</t>
  </si>
  <si>
    <t>E02003987</t>
  </si>
  <si>
    <t>E02003542</t>
  </si>
  <si>
    <t>E02003403</t>
  </si>
  <si>
    <t>E02002631</t>
  </si>
  <si>
    <t>E02001728</t>
  </si>
  <si>
    <t>E02005194</t>
  </si>
  <si>
    <t>E02004622</t>
  </si>
  <si>
    <t>E02003291</t>
  </si>
  <si>
    <t>E02001831</t>
  </si>
  <si>
    <t>E02001328</t>
  </si>
  <si>
    <t>E02000657</t>
  </si>
  <si>
    <t>E02004309</t>
  </si>
  <si>
    <t>E02003944</t>
  </si>
  <si>
    <t>E02003463</t>
  </si>
  <si>
    <t>E02002023</t>
  </si>
  <si>
    <t>E02005951</t>
  </si>
  <si>
    <t>E02003959</t>
  </si>
  <si>
    <t>E02001640</t>
  </si>
  <si>
    <t>E02000922</t>
  </si>
  <si>
    <t>E02003663</t>
  </si>
  <si>
    <t>E02001611</t>
  </si>
  <si>
    <t>E02001287</t>
  </si>
  <si>
    <t>E02002197</t>
  </si>
  <si>
    <t>E02000660</t>
  </si>
  <si>
    <t>E02000140</t>
  </si>
  <si>
    <t>E02005236</t>
  </si>
  <si>
    <t>E02004747</t>
  </si>
  <si>
    <t>E02004115</t>
  </si>
  <si>
    <t>E02003261</t>
  </si>
  <si>
    <t>E02002521</t>
  </si>
  <si>
    <t>E02001518</t>
  </si>
  <si>
    <t>E02000796</t>
  </si>
  <si>
    <t>E02000098</t>
  </si>
  <si>
    <t>E02005719</t>
  </si>
  <si>
    <t>E02005388</t>
  </si>
  <si>
    <t>E02003543</t>
  </si>
  <si>
    <t>E02003344</t>
  </si>
  <si>
    <t>E02003023</t>
  </si>
  <si>
    <t>E02002278</t>
  </si>
  <si>
    <t>E02001268</t>
  </si>
  <si>
    <t>E02000903</t>
  </si>
  <si>
    <t>E02000092</t>
  </si>
  <si>
    <t>E02005954</t>
  </si>
  <si>
    <t>E02002179</t>
  </si>
  <si>
    <t>E02001582</t>
  </si>
  <si>
    <t>E02000346</t>
  </si>
  <si>
    <t>E02000069</t>
  </si>
  <si>
    <t>E02005511</t>
  </si>
  <si>
    <t>E02004656</t>
  </si>
  <si>
    <t>E02003982</t>
  </si>
  <si>
    <t>E02003307</t>
  </si>
  <si>
    <t>E02002020</t>
  </si>
  <si>
    <t>E02000576</t>
  </si>
  <si>
    <t>E02000291</t>
  </si>
  <si>
    <t>E02006486</t>
  </si>
  <si>
    <t>E02006179</t>
  </si>
  <si>
    <t>E02005045</t>
  </si>
  <si>
    <t>E02002478</t>
  </si>
  <si>
    <t>E02006050</t>
  </si>
  <si>
    <t>E02005440</t>
  </si>
  <si>
    <t>E02004344</t>
  </si>
  <si>
    <t>E02004085</t>
  </si>
  <si>
    <t>E02002836</t>
  </si>
  <si>
    <t>E02002581</t>
  </si>
  <si>
    <t>E02000734</t>
  </si>
  <si>
    <t>E02006509</t>
  </si>
  <si>
    <t>E02005479</t>
  </si>
  <si>
    <t>E02002974</t>
  </si>
  <si>
    <t>E02001321</t>
  </si>
  <si>
    <t>E02001290</t>
  </si>
  <si>
    <t>E02000670</t>
  </si>
  <si>
    <t>E02004992</t>
  </si>
  <si>
    <t>E02004911</t>
  </si>
  <si>
    <t>E02004363</t>
  </si>
  <si>
    <t>E02003466</t>
  </si>
  <si>
    <t>E02003173</t>
  </si>
  <si>
    <t>E02002412</t>
  </si>
  <si>
    <t>E02001953</t>
  </si>
  <si>
    <t>E02005769</t>
  </si>
  <si>
    <t>E02004664</t>
  </si>
  <si>
    <t>E02003304</t>
  </si>
  <si>
    <t>E02001318</t>
  </si>
  <si>
    <t>E02000832</t>
  </si>
  <si>
    <t>E02006585</t>
  </si>
  <si>
    <t>E02005444</t>
  </si>
  <si>
    <t>E02003166</t>
  </si>
  <si>
    <t>E02000833</t>
  </si>
  <si>
    <t>E02000066</t>
  </si>
  <si>
    <t>E02006930</t>
  </si>
  <si>
    <t>E02005634</t>
  </si>
  <si>
    <t>E02003628</t>
  </si>
  <si>
    <t>E02003044</t>
  </si>
  <si>
    <t>E02002717</t>
  </si>
  <si>
    <t>E02000578</t>
  </si>
  <si>
    <t>E02000281</t>
  </si>
  <si>
    <t>E02000016</t>
  </si>
  <si>
    <t>E02005055</t>
  </si>
  <si>
    <t>E02003015</t>
  </si>
  <si>
    <t>E02002833</t>
  </si>
  <si>
    <t>E02002822</t>
  </si>
  <si>
    <t>E02002157</t>
  </si>
  <si>
    <t>E02000422</t>
  </si>
  <si>
    <t>E02000194</t>
  </si>
  <si>
    <t>E02006108</t>
  </si>
  <si>
    <t>E02005993</t>
  </si>
  <si>
    <t>E02005878</t>
  </si>
  <si>
    <t>E02004437</t>
  </si>
  <si>
    <t>E02004388</t>
  </si>
  <si>
    <t>E02002308</t>
  </si>
  <si>
    <t>E02001908</t>
  </si>
  <si>
    <t>E02000597</t>
  </si>
  <si>
    <t>E02006057</t>
  </si>
  <si>
    <t>E02004402</t>
  </si>
  <si>
    <t>E02003988</t>
  </si>
  <si>
    <t>E02003750</t>
  </si>
  <si>
    <t>E02003308</t>
  </si>
  <si>
    <t>E02003024</t>
  </si>
  <si>
    <t>E02002886</t>
  </si>
  <si>
    <t>E02001979</t>
  </si>
  <si>
    <t>E02001142</t>
  </si>
  <si>
    <t>E02006788</t>
  </si>
  <si>
    <t>E02005636</t>
  </si>
  <si>
    <t>E02005129</t>
  </si>
  <si>
    <t>E02003314</t>
  </si>
  <si>
    <t>E02002991</t>
  </si>
  <si>
    <t>E02001209</t>
  </si>
  <si>
    <t>E02006493</t>
  </si>
  <si>
    <t>E02006473</t>
  </si>
  <si>
    <t>E02005278</t>
  </si>
  <si>
    <t>E02004768</t>
  </si>
  <si>
    <t>E02004353</t>
  </si>
  <si>
    <t>E02000905</t>
  </si>
  <si>
    <t>E02000379</t>
  </si>
  <si>
    <t>E02000279</t>
  </si>
  <si>
    <t>E02006290</t>
  </si>
  <si>
    <t>E02006113</t>
  </si>
  <si>
    <t>E02006097</t>
  </si>
  <si>
    <t>E02005117</t>
  </si>
  <si>
    <t>E02004608</t>
  </si>
  <si>
    <t>E02000490</t>
  </si>
  <si>
    <t>E02006472</t>
  </si>
  <si>
    <t>E02006190</t>
  </si>
  <si>
    <t>E02005180</t>
  </si>
  <si>
    <t>E02001907</t>
  </si>
  <si>
    <t>E02001174</t>
  </si>
  <si>
    <t>E02000474</t>
  </si>
  <si>
    <t>E02005870</t>
  </si>
  <si>
    <t>E02004289</t>
  </si>
  <si>
    <t>E02002593</t>
  </si>
  <si>
    <t>E02001252</t>
  </si>
  <si>
    <t>E02001244</t>
  </si>
  <si>
    <t>E02000545</t>
  </si>
  <si>
    <t>E02006286</t>
  </si>
  <si>
    <t>E02005044</t>
  </si>
  <si>
    <t>E02004870</t>
  </si>
  <si>
    <t>E02004026</t>
  </si>
  <si>
    <t>E02000685</t>
  </si>
  <si>
    <t>E02005953</t>
  </si>
  <si>
    <t>E02005785</t>
  </si>
  <si>
    <t>E02001761</t>
  </si>
  <si>
    <t>E02001481</t>
  </si>
  <si>
    <t>E02000101</t>
  </si>
  <si>
    <t>E02004632</t>
  </si>
  <si>
    <t>E02003972</t>
  </si>
  <si>
    <t>E02003801</t>
  </si>
  <si>
    <t>E02001040</t>
  </si>
  <si>
    <t>E02000705</t>
  </si>
  <si>
    <t>E02000020</t>
  </si>
  <si>
    <t>E02004939</t>
  </si>
  <si>
    <t>E02003397</t>
  </si>
  <si>
    <t>E02003071</t>
  </si>
  <si>
    <t>E02002775</t>
  </si>
  <si>
    <t>E02001978</t>
  </si>
  <si>
    <t>E02001703</t>
  </si>
  <si>
    <t>E02000411</t>
  </si>
  <si>
    <t>E02005028</t>
  </si>
  <si>
    <t>E02003755</t>
  </si>
  <si>
    <t>E02003346</t>
  </si>
  <si>
    <t>E02003030</t>
  </si>
  <si>
    <t>E02002064</t>
  </si>
  <si>
    <t>E02000968</t>
  </si>
  <si>
    <t>E02006578</t>
  </si>
  <si>
    <t>E02004609</t>
  </si>
  <si>
    <t>E02000946</t>
  </si>
  <si>
    <t>E02000874</t>
  </si>
  <si>
    <t>E02004041</t>
  </si>
  <si>
    <t>E02003495</t>
  </si>
  <si>
    <t>E02002427</t>
  </si>
  <si>
    <t>E02000620</t>
  </si>
  <si>
    <t>E02000212</t>
  </si>
  <si>
    <t>E02006903</t>
  </si>
  <si>
    <t>E02006512</t>
  </si>
  <si>
    <t>E02005764</t>
  </si>
  <si>
    <t>E02004391</t>
  </si>
  <si>
    <t>E02004179</t>
  </si>
  <si>
    <t>E02003906</t>
  </si>
  <si>
    <t>E02003385</t>
  </si>
  <si>
    <t>E02003158</t>
  </si>
  <si>
    <t>E02002679</t>
  </si>
  <si>
    <t>E02005950</t>
  </si>
  <si>
    <t>E02005820</t>
  </si>
  <si>
    <t>E02005389</t>
  </si>
  <si>
    <t>E02005284</t>
  </si>
  <si>
    <t>E02003089</t>
  </si>
  <si>
    <t>E02000508</t>
  </si>
  <si>
    <t>E02004521</t>
  </si>
  <si>
    <t>E02004162</t>
  </si>
  <si>
    <t>E02003910</t>
  </si>
  <si>
    <t>E02003131</t>
  </si>
  <si>
    <t>E02001797</t>
  </si>
  <si>
    <t>E02000824</t>
  </si>
  <si>
    <t>E02006759</t>
  </si>
  <si>
    <t>E02006706</t>
  </si>
  <si>
    <t>E02005013</t>
  </si>
  <si>
    <t>E02003054</t>
  </si>
  <si>
    <t>E02002405</t>
  </si>
  <si>
    <t>E02000243</t>
  </si>
  <si>
    <t>E02003382</t>
  </si>
  <si>
    <t>E02003271</t>
  </si>
  <si>
    <t>E02000437</t>
  </si>
  <si>
    <t>E02005886</t>
  </si>
  <si>
    <t>E02005549</t>
  </si>
  <si>
    <t>E02005514</t>
  </si>
  <si>
    <t>E02005291</t>
  </si>
  <si>
    <t>E02004717</t>
  </si>
  <si>
    <t>E02001745</t>
  </si>
  <si>
    <t>E02000647</t>
  </si>
  <si>
    <t>E02000361</t>
  </si>
  <si>
    <t>E02000267</t>
  </si>
  <si>
    <t>E02005114</t>
  </si>
  <si>
    <t>E02004310</t>
  </si>
  <si>
    <t>E02004216</t>
  </si>
  <si>
    <t>E02000747</t>
  </si>
  <si>
    <t>E02000678</t>
  </si>
  <si>
    <t>E02000106</t>
  </si>
  <si>
    <t>E02006025</t>
  </si>
  <si>
    <t>E02004902</t>
  </si>
  <si>
    <t>E02003968</t>
  </si>
  <si>
    <t>E02005431</t>
  </si>
  <si>
    <t>E02005417</t>
  </si>
  <si>
    <t>E02005035</t>
  </si>
  <si>
    <t>E02004362</t>
  </si>
  <si>
    <t>E02003471</t>
  </si>
  <si>
    <t>E02005948</t>
  </si>
  <si>
    <t>E02005677</t>
  </si>
  <si>
    <t>E02005382</t>
  </si>
  <si>
    <t>E02003646</t>
  </si>
  <si>
    <t>E02001436</t>
  </si>
  <si>
    <t>E02001072</t>
  </si>
  <si>
    <t>E02000288</t>
  </si>
  <si>
    <t>E02006878</t>
  </si>
  <si>
    <t>E02005898</t>
  </si>
  <si>
    <t>E02004952</t>
  </si>
  <si>
    <t>E02004684</t>
  </si>
  <si>
    <t>E02003574</t>
  </si>
  <si>
    <t>E02002445</t>
  </si>
  <si>
    <t>E02000741</t>
  </si>
  <si>
    <t>E02005307</t>
  </si>
  <si>
    <t>E02002242</t>
  </si>
  <si>
    <t>E02001397</t>
  </si>
  <si>
    <t>E02001323</t>
  </si>
  <si>
    <t>E02006657</t>
  </si>
  <si>
    <t>E02006436</t>
  </si>
  <si>
    <t>E02004059</t>
  </si>
  <si>
    <t>E02003532</t>
  </si>
  <si>
    <t>E02003507</t>
  </si>
  <si>
    <t>E02002550</t>
  </si>
  <si>
    <t>E02002038</t>
  </si>
  <si>
    <t>E02002028</t>
  </si>
  <si>
    <t>E02001770</t>
  </si>
  <si>
    <t>E02000682</t>
  </si>
  <si>
    <t>E02000362</t>
  </si>
  <si>
    <t>E02006077</t>
  </si>
  <si>
    <t>E02004802</t>
  </si>
  <si>
    <t>E02003737</t>
  </si>
  <si>
    <t>E02001749</t>
  </si>
  <si>
    <t>E02000352</t>
  </si>
  <si>
    <t>E02006568</t>
  </si>
  <si>
    <t>E02005409</t>
  </si>
  <si>
    <t>E02005228</t>
  </si>
  <si>
    <t>E02003815</t>
  </si>
  <si>
    <t>E02002591</t>
  </si>
  <si>
    <t>E02001675</t>
  </si>
  <si>
    <t>E02001517</t>
  </si>
  <si>
    <t>E02000521</t>
  </si>
  <si>
    <t>E02000083</t>
  </si>
  <si>
    <t>E02006014</t>
  </si>
  <si>
    <t>E02004817</t>
  </si>
  <si>
    <t>E02002805</t>
  </si>
  <si>
    <t>E02001741</t>
  </si>
  <si>
    <t>E02001595</t>
  </si>
  <si>
    <t>E02000722</t>
  </si>
  <si>
    <t>E02006638</t>
  </si>
  <si>
    <t>E02006088</t>
  </si>
  <si>
    <t>E02005271</t>
  </si>
  <si>
    <t>E02003603</t>
  </si>
  <si>
    <t>E02002449</t>
  </si>
  <si>
    <t>E02002032</t>
  </si>
  <si>
    <t>E02006540</t>
  </si>
  <si>
    <t>E02006220</t>
  </si>
  <si>
    <t>E02005774</t>
  </si>
  <si>
    <t>E02004063</t>
  </si>
  <si>
    <t>E02003664</t>
  </si>
  <si>
    <t>E02001762</t>
  </si>
  <si>
    <t>E02006898</t>
  </si>
  <si>
    <t>E02006468</t>
  </si>
  <si>
    <t>E02006456</t>
  </si>
  <si>
    <t>E02002458</t>
  </si>
  <si>
    <t>E02001322</t>
  </si>
  <si>
    <t>E02006469</t>
  </si>
  <si>
    <t>E02005877</t>
  </si>
  <si>
    <t>E02006626</t>
  </si>
  <si>
    <t>E02004702</t>
  </si>
  <si>
    <t>E02004683</t>
  </si>
  <si>
    <t>E02003107</t>
  </si>
  <si>
    <t>E02006702</t>
  </si>
  <si>
    <t>E02005077</t>
  </si>
  <si>
    <t>E02002674</t>
  </si>
  <si>
    <t>E02001959</t>
  </si>
  <si>
    <t>E02001292</t>
  </si>
  <si>
    <t>E02000374</t>
  </si>
  <si>
    <t>E02000240</t>
  </si>
  <si>
    <t>E02006166</t>
  </si>
  <si>
    <t>E02002868</t>
  </si>
  <si>
    <t>E02002599</t>
  </si>
  <si>
    <t>E02001189</t>
  </si>
  <si>
    <t>E02001102</t>
  </si>
  <si>
    <t>E02000870</t>
  </si>
  <si>
    <t>E02000479</t>
  </si>
  <si>
    <t>E02000102</t>
  </si>
  <si>
    <t>E02006012</t>
  </si>
  <si>
    <t>E02005703</t>
  </si>
  <si>
    <t>E02004440</t>
  </si>
  <si>
    <t>E02003491</t>
  </si>
  <si>
    <t>E02003461</t>
  </si>
  <si>
    <t>E02006015</t>
  </si>
  <si>
    <t>E02005075</t>
  </si>
  <si>
    <t>E02003727</t>
  </si>
  <si>
    <t>E02003241</t>
  </si>
  <si>
    <t>E02001598</t>
  </si>
  <si>
    <t>E02001353</t>
  </si>
  <si>
    <t>E02000662</t>
  </si>
  <si>
    <t>E02005459</t>
  </si>
  <si>
    <t>E02002273</t>
  </si>
  <si>
    <t>E02000878</t>
  </si>
  <si>
    <t>E02000876</t>
  </si>
  <si>
    <t>E02000702</t>
  </si>
  <si>
    <t>E02000553</t>
  </si>
  <si>
    <t>E02006194</t>
  </si>
  <si>
    <t>E02002079</t>
  </si>
  <si>
    <t>E02000260</t>
  </si>
  <si>
    <t>E02006810</t>
  </si>
  <si>
    <t>E02004481</t>
  </si>
  <si>
    <t>E02002225</t>
  </si>
  <si>
    <t>E02001305</t>
  </si>
  <si>
    <t>E02001044</t>
  </si>
  <si>
    <t>E02005203</t>
  </si>
  <si>
    <t>E02003958</t>
  </si>
  <si>
    <t>E02003712</t>
  </si>
  <si>
    <t>E02003283</t>
  </si>
  <si>
    <t>E02001936</t>
  </si>
  <si>
    <t>E02001082</t>
  </si>
  <si>
    <t>E02003745</t>
  </si>
  <si>
    <t>E02000637</t>
  </si>
  <si>
    <t>E02006588</t>
  </si>
  <si>
    <t>E02005612</t>
  </si>
  <si>
    <t>E02005353</t>
  </si>
  <si>
    <t>E02003938</t>
  </si>
  <si>
    <t>E02003814</t>
  </si>
  <si>
    <t>E02003586</t>
  </si>
  <si>
    <t>E02002119</t>
  </si>
  <si>
    <t>E02001957</t>
  </si>
  <si>
    <t>E02000911</t>
  </si>
  <si>
    <t>E02000760</t>
  </si>
  <si>
    <t>E02006663</t>
  </si>
  <si>
    <t>E02005404</t>
  </si>
  <si>
    <t>E02004836</t>
  </si>
  <si>
    <t>E02003948</t>
  </si>
  <si>
    <t>E02003096</t>
  </si>
  <si>
    <t>E02002346</t>
  </si>
  <si>
    <t>E02000774</t>
  </si>
  <si>
    <t>E02006120</t>
  </si>
  <si>
    <t>E02004944</t>
  </si>
  <si>
    <t>E02004498</t>
  </si>
  <si>
    <t>E02002395</t>
  </si>
  <si>
    <t>E02000732</t>
  </si>
  <si>
    <t>E02000674</t>
  </si>
  <si>
    <t>E02000025</t>
  </si>
  <si>
    <t>E02006320</t>
  </si>
  <si>
    <t>E02004418</t>
  </si>
  <si>
    <t>E02004043</t>
  </si>
  <si>
    <t>E02003207</t>
  </si>
  <si>
    <t>E02002592</t>
  </si>
  <si>
    <t>E02005814</t>
  </si>
  <si>
    <t>E02005567</t>
  </si>
  <si>
    <t>E02004607</t>
  </si>
  <si>
    <t>E02002129</t>
  </si>
  <si>
    <t>E02000816</t>
  </si>
  <si>
    <t>E02000803</t>
  </si>
  <si>
    <t>E02005829</t>
  </si>
  <si>
    <t>E02005509</t>
  </si>
  <si>
    <t>E02004460</t>
  </si>
  <si>
    <t>E02003447</t>
  </si>
  <si>
    <t>E02003267</t>
  </si>
  <si>
    <t>E02001398</t>
  </si>
  <si>
    <t>E02000920</t>
  </si>
  <si>
    <t>E02000717</t>
  </si>
  <si>
    <t>E02000139</t>
  </si>
  <si>
    <t>E02005258</t>
  </si>
  <si>
    <t>E02005118</t>
  </si>
  <si>
    <t>E02005017</t>
  </si>
  <si>
    <t>E02004970</t>
  </si>
  <si>
    <t>E02003957</t>
  </si>
  <si>
    <t>E02000468</t>
  </si>
  <si>
    <t>E02000210</t>
  </si>
  <si>
    <t>E02005914</t>
  </si>
  <si>
    <t>E02005712</t>
  </si>
  <si>
    <t>E02005195</t>
  </si>
  <si>
    <t>E02004984</t>
  </si>
  <si>
    <t>E02004686</t>
  </si>
  <si>
    <t>E02004295</t>
  </si>
  <si>
    <t>E02006743</t>
  </si>
  <si>
    <t>E02006533</t>
  </si>
  <si>
    <t>E02003546</t>
  </si>
  <si>
    <t>E02003425</t>
  </si>
  <si>
    <t>E02003280</t>
  </si>
  <si>
    <t>E02000643</t>
  </si>
  <si>
    <t>E02000428</t>
  </si>
  <si>
    <t>E02000121</t>
  </si>
  <si>
    <t>E02006922</t>
  </si>
  <si>
    <t>E02006583</t>
  </si>
  <si>
    <t>E02002860</t>
  </si>
  <si>
    <t>E02000823</t>
  </si>
  <si>
    <t>E02006862</t>
  </si>
  <si>
    <t>E02002926</t>
  </si>
  <si>
    <t>E02000047</t>
  </si>
  <si>
    <t>E02002053</t>
  </si>
  <si>
    <t>E02002015</t>
  </si>
  <si>
    <t>E02006541</t>
  </si>
  <si>
    <t>E02006178</t>
  </si>
  <si>
    <t>E02004932</t>
  </si>
  <si>
    <t>E02004654</t>
  </si>
  <si>
    <t>E02001638</t>
  </si>
  <si>
    <t>E02001580</t>
  </si>
  <si>
    <t>E02001214</t>
  </si>
  <si>
    <t>E02000982</t>
  </si>
  <si>
    <t>E02000564</t>
  </si>
  <si>
    <t>E02005383</t>
  </si>
  <si>
    <t>E02005256</t>
  </si>
  <si>
    <t>E02001226</t>
  </si>
  <si>
    <t>E02001163</t>
  </si>
  <si>
    <t>E02000882</t>
  </si>
  <si>
    <t>E02000866</t>
  </si>
  <si>
    <t>E02005468</t>
  </si>
  <si>
    <t>E02004791</t>
  </si>
  <si>
    <t>E02004354</t>
  </si>
  <si>
    <t>E02004261</t>
  </si>
  <si>
    <t>E02003764</t>
  </si>
  <si>
    <t>E02003052</t>
  </si>
  <si>
    <t>E02006162</t>
  </si>
  <si>
    <t>E02005676</t>
  </si>
  <si>
    <t>E02005235</t>
  </si>
  <si>
    <t>E02003651</t>
  </si>
  <si>
    <t>E02000979</t>
  </si>
  <si>
    <t>E02005113</t>
  </si>
  <si>
    <t>E02004722</t>
  </si>
  <si>
    <t>E02004092</t>
  </si>
  <si>
    <t>E02002434</t>
  </si>
  <si>
    <t>E02005808</t>
  </si>
  <si>
    <t>E02002259</t>
  </si>
  <si>
    <t>E02002078</t>
  </si>
  <si>
    <t>E02001250</t>
  </si>
  <si>
    <t>E02000268</t>
  </si>
  <si>
    <t>E02006248</t>
  </si>
  <si>
    <t>E02005337</t>
  </si>
  <si>
    <t>E02003955</t>
  </si>
  <si>
    <t>E02003732</t>
  </si>
  <si>
    <t>E02002759</t>
  </si>
  <si>
    <t>E02002753</t>
  </si>
  <si>
    <t>E02002451</t>
  </si>
  <si>
    <t>E02001408</t>
  </si>
  <si>
    <t>E02000264</t>
  </si>
  <si>
    <t>E02006826</t>
  </si>
  <si>
    <t>E02006213</t>
  </si>
  <si>
    <t>E02005848</t>
  </si>
  <si>
    <t>E02005566</t>
  </si>
  <si>
    <t>E02003456</t>
  </si>
  <si>
    <t>E02000898</t>
  </si>
  <si>
    <t>E02000118</t>
  </si>
  <si>
    <t>E02006260</t>
  </si>
  <si>
    <t>E02005242</t>
  </si>
  <si>
    <t>E02003432</t>
  </si>
  <si>
    <t>E02006395</t>
  </si>
  <si>
    <t>E02006257</t>
  </si>
  <si>
    <t>E02006096</t>
  </si>
  <si>
    <t>E02004507</t>
  </si>
  <si>
    <t>E02003204</t>
  </si>
  <si>
    <t>E02002906</t>
  </si>
  <si>
    <t>E02001965</t>
  </si>
  <si>
    <t>E02000560</t>
  </si>
  <si>
    <t>E02006528</t>
  </si>
  <si>
    <t>E02006060</t>
  </si>
  <si>
    <t>E02004865</t>
  </si>
  <si>
    <t>E02004220</t>
  </si>
  <si>
    <t>E02003428</t>
  </si>
  <si>
    <t>E02001790</t>
  </si>
  <si>
    <t>E02001686</t>
  </si>
  <si>
    <t>E02000783</t>
  </si>
  <si>
    <t>E02000313</t>
  </si>
  <si>
    <t>E02006537</t>
  </si>
  <si>
    <t>E02005490</t>
  </si>
  <si>
    <t>E02002846</t>
  </si>
  <si>
    <t>E02002198</t>
  </si>
  <si>
    <t>E02002138</t>
  </si>
  <si>
    <t>E02001938</t>
  </si>
  <si>
    <t>E02001423</t>
  </si>
  <si>
    <t>E02001335</t>
  </si>
  <si>
    <t>E02000729</t>
  </si>
  <si>
    <t>E02000512</t>
  </si>
  <si>
    <t>E02000180</t>
  </si>
  <si>
    <t>E02005298</t>
  </si>
  <si>
    <t>E02004086</t>
  </si>
  <si>
    <t>E02004066</t>
  </si>
  <si>
    <t>E02003876</t>
  </si>
  <si>
    <t>E02003705</t>
  </si>
  <si>
    <t>E02002891</t>
  </si>
  <si>
    <t>E02001931</t>
  </si>
  <si>
    <t>E02001787</t>
  </si>
  <si>
    <t>E02001608</t>
  </si>
  <si>
    <t>E02001496</t>
  </si>
  <si>
    <t>E02000621</t>
  </si>
  <si>
    <t>E02006385</t>
  </si>
  <si>
    <t>E02005436</t>
  </si>
  <si>
    <t>E02005160</t>
  </si>
  <si>
    <t>E02004743</t>
  </si>
  <si>
    <t>E02004333</t>
  </si>
  <si>
    <t>E02003487</t>
  </si>
  <si>
    <t>E02002200</t>
  </si>
  <si>
    <t>E02001503</t>
  </si>
  <si>
    <t>E02000420</t>
  </si>
  <si>
    <t>E02005827</t>
  </si>
  <si>
    <t>E02005812</t>
  </si>
  <si>
    <t>E02005062</t>
  </si>
  <si>
    <t>E02004045</t>
  </si>
  <si>
    <t>E02001602</t>
  </si>
  <si>
    <t>E02000831</t>
  </si>
  <si>
    <t>E02000277</t>
  </si>
  <si>
    <t>E02005627</t>
  </si>
  <si>
    <t>E02005614</t>
  </si>
  <si>
    <t>E02004674</t>
  </si>
  <si>
    <t>E02004298</t>
  </si>
  <si>
    <t>E02002689</t>
  </si>
  <si>
    <t>E02005652</t>
  </si>
  <si>
    <t>E02004505</t>
  </si>
  <si>
    <t>E02003355</t>
  </si>
  <si>
    <t>E02002750</t>
  </si>
  <si>
    <t>E02006146</t>
  </si>
  <si>
    <t>E02003838</t>
  </si>
  <si>
    <t>E02003631</t>
  </si>
  <si>
    <t>E02003337</t>
  </si>
  <si>
    <t>E02002258</t>
  </si>
  <si>
    <t>E02001243</t>
  </si>
  <si>
    <t>E02006828</t>
  </si>
  <si>
    <t>E02006539</t>
  </si>
  <si>
    <t>E02005470</t>
  </si>
  <si>
    <t>E02005057</t>
  </si>
  <si>
    <t>E02001007</t>
  </si>
  <si>
    <t>E02000745</t>
  </si>
  <si>
    <t>E02005221</t>
  </si>
  <si>
    <t>E02004087</t>
  </si>
  <si>
    <t>E02003752</t>
  </si>
  <si>
    <t>E02002754</t>
  </si>
  <si>
    <t>E02000629</t>
  </si>
  <si>
    <t>E02006845</t>
  </si>
  <si>
    <t>E02005901</t>
  </si>
  <si>
    <t>E02003890</t>
  </si>
  <si>
    <t>E02003887</t>
  </si>
  <si>
    <t>E02002314</t>
  </si>
  <si>
    <t>E02001934</t>
  </si>
  <si>
    <t>E02001898</t>
  </si>
  <si>
    <t>E02000394</t>
  </si>
  <si>
    <t>E02000262</t>
  </si>
  <si>
    <t>E02006501</t>
  </si>
  <si>
    <t>E02005859</t>
  </si>
  <si>
    <t>E02005130</t>
  </si>
  <si>
    <t>E02004478</t>
  </si>
  <si>
    <t>E02001411</t>
  </si>
  <si>
    <t>E02006401</t>
  </si>
  <si>
    <t>E02005210</t>
  </si>
  <si>
    <t>E02004138</t>
  </si>
  <si>
    <t>E02003423</t>
  </si>
  <si>
    <t>E02003181</t>
  </si>
  <si>
    <t>E02001461</t>
  </si>
  <si>
    <t>E02001345</t>
  </si>
  <si>
    <t>E02000425</t>
  </si>
  <si>
    <t>E02005241</t>
  </si>
  <si>
    <t>E02003462</t>
  </si>
  <si>
    <t>E02000980</t>
  </si>
  <si>
    <t>E02006851</t>
  </si>
  <si>
    <t>E02004889</t>
  </si>
  <si>
    <t>E02004860</t>
  </si>
  <si>
    <t>E02004576</t>
  </si>
  <si>
    <t>E02004466</t>
  </si>
  <si>
    <t>E02002450</t>
  </si>
  <si>
    <t>E02001484</t>
  </si>
  <si>
    <t>E02000720</t>
  </si>
  <si>
    <t>E02006764</t>
  </si>
  <si>
    <t>E02006741</t>
  </si>
  <si>
    <t>E02006080</t>
  </si>
  <si>
    <t>E02005882</t>
  </si>
  <si>
    <t>E02003985</t>
  </si>
  <si>
    <t>E02002260</t>
  </si>
  <si>
    <t>E02001805</t>
  </si>
  <si>
    <t>E02001192</t>
  </si>
  <si>
    <t>E02001024</t>
  </si>
  <si>
    <t>E02000059</t>
  </si>
  <si>
    <t>E02006196</t>
  </si>
  <si>
    <t>E02005457</t>
  </si>
  <si>
    <t>E02005204</t>
  </si>
  <si>
    <t>E02004851</t>
  </si>
  <si>
    <t>E02004558</t>
  </si>
  <si>
    <t>E02003690</t>
  </si>
  <si>
    <t>E02003599</t>
  </si>
  <si>
    <t>E02003511</t>
  </si>
  <si>
    <t>E02003187</t>
  </si>
  <si>
    <t>E02002348</t>
  </si>
  <si>
    <t>E02000724</t>
  </si>
  <si>
    <t>E02000659</t>
  </si>
  <si>
    <t>E02000463</t>
  </si>
  <si>
    <t>E02005655</t>
  </si>
  <si>
    <t>E02005398</t>
  </si>
  <si>
    <t>E02005123</t>
  </si>
  <si>
    <t>E02003115</t>
  </si>
  <si>
    <t>E02002834</t>
  </si>
  <si>
    <t>E02002214</t>
  </si>
  <si>
    <t>E02006885</t>
  </si>
  <si>
    <t>E02006406</t>
  </si>
  <si>
    <t>E02003856</t>
  </si>
  <si>
    <t>E02003562</t>
  </si>
  <si>
    <t>E02002114</t>
  </si>
  <si>
    <t>E02000646</t>
  </si>
  <si>
    <t>E02006471</t>
  </si>
  <si>
    <t>E02005110</t>
  </si>
  <si>
    <t>E02004854</t>
  </si>
  <si>
    <t>E02003929</t>
  </si>
  <si>
    <t>E02002749</t>
  </si>
  <si>
    <t>E02001306</t>
  </si>
  <si>
    <t>E02000857</t>
  </si>
  <si>
    <t>E02000696</t>
  </si>
  <si>
    <t>E02000152</t>
  </si>
  <si>
    <t>E02006045</t>
  </si>
  <si>
    <t>E02005701</t>
  </si>
  <si>
    <t>E02004578</t>
  </si>
  <si>
    <t>E02000681</t>
  </si>
  <si>
    <t>E02000536</t>
  </si>
  <si>
    <t>E02003171</t>
  </si>
  <si>
    <t>E02001989</t>
  </si>
  <si>
    <t>E02001469</t>
  </si>
  <si>
    <t>E02001308</t>
  </si>
  <si>
    <t>E02001191</t>
  </si>
  <si>
    <t>E02000665</t>
  </si>
  <si>
    <t>E02005550</t>
  </si>
  <si>
    <t>E02005376</t>
  </si>
  <si>
    <t>E02004471</t>
  </si>
  <si>
    <t>E02003598</t>
  </si>
  <si>
    <t>E02002320</t>
  </si>
  <si>
    <t>E02000204</t>
  </si>
  <si>
    <t>E02005403</t>
  </si>
  <si>
    <t>E02004950</t>
  </si>
  <si>
    <t>E02004909</t>
  </si>
  <si>
    <t>E02003282</t>
  </si>
  <si>
    <t>E02000910</t>
  </si>
  <si>
    <t>E02000396</t>
  </si>
  <si>
    <t>E02006871</t>
  </si>
  <si>
    <t>E02006464</t>
  </si>
  <si>
    <t>E02004968</t>
  </si>
  <si>
    <t>E02004946</t>
  </si>
  <si>
    <t>E02004914</t>
  </si>
  <si>
    <t>E02004824</t>
  </si>
  <si>
    <t>E02003512</t>
  </si>
  <si>
    <t>E02002196</t>
  </si>
  <si>
    <t>E02001576</t>
  </si>
  <si>
    <t>E02000992</t>
  </si>
  <si>
    <t>E02000369</t>
  </si>
  <si>
    <t>E02006475</t>
  </si>
  <si>
    <t>E02006181</t>
  </si>
  <si>
    <t>E02005771</t>
  </si>
  <si>
    <t>E02005331</t>
  </si>
  <si>
    <t>E02004283</t>
  </si>
  <si>
    <t>E02001315</t>
  </si>
  <si>
    <t>E02000574</t>
  </si>
  <si>
    <t>E02000380</t>
  </si>
  <si>
    <t>E02002493</t>
  </si>
  <si>
    <t>E02001326</t>
  </si>
  <si>
    <t>E02000540</t>
  </si>
  <si>
    <t>E02006572</t>
  </si>
  <si>
    <t>E02006271</t>
  </si>
  <si>
    <t>E02006259</t>
  </si>
  <si>
    <t>E02006207</t>
  </si>
  <si>
    <t>E02004955</t>
  </si>
  <si>
    <t>E02004866</t>
  </si>
  <si>
    <t>E02004124</t>
  </si>
  <si>
    <t>E02003978</t>
  </si>
  <si>
    <t>E02002417</t>
  </si>
  <si>
    <t>E02001207</t>
  </si>
  <si>
    <t>E02000390</t>
  </si>
  <si>
    <t>E02006180</t>
  </si>
  <si>
    <t>E02004948</t>
  </si>
  <si>
    <t>E02004320</t>
  </si>
  <si>
    <t>E02003409</t>
  </si>
  <si>
    <t>E02003342</t>
  </si>
  <si>
    <t>E02003284</t>
  </si>
  <si>
    <t>E02003221</t>
  </si>
  <si>
    <t>E02001019</t>
  </si>
  <si>
    <t>E02005582</t>
  </si>
  <si>
    <t>E02005349</t>
  </si>
  <si>
    <t>E02003724</t>
  </si>
  <si>
    <t>E02003379</t>
  </si>
  <si>
    <t>E02002469</t>
  </si>
  <si>
    <t>E02002169</t>
  </si>
  <si>
    <t>E02000704</t>
  </si>
  <si>
    <t>E02000141</t>
  </si>
  <si>
    <t>E02006574</t>
  </si>
  <si>
    <t>E02005379</t>
  </si>
  <si>
    <t>E02005001</t>
  </si>
  <si>
    <t>E02003836</t>
  </si>
  <si>
    <t>E02001967</t>
  </si>
  <si>
    <t>E02000344</t>
  </si>
  <si>
    <t>E02006830</t>
  </si>
  <si>
    <t>E02006662</t>
  </si>
  <si>
    <t>E02006409</t>
  </si>
  <si>
    <t>E02004230</t>
  </si>
  <si>
    <t>E02004187</t>
  </si>
  <si>
    <t>E02002757</t>
  </si>
  <si>
    <t>E02001550</t>
  </si>
  <si>
    <t>E02004181</t>
  </si>
  <si>
    <t>E02003104</t>
  </si>
  <si>
    <t>E02002853</t>
  </si>
  <si>
    <t>E02002178</t>
  </si>
  <si>
    <t>E02000773</t>
  </si>
  <si>
    <t>E02005840</t>
  </si>
  <si>
    <t>E02005395</t>
  </si>
  <si>
    <t>E02004520</t>
  </si>
  <si>
    <t>E02004417</t>
  </si>
  <si>
    <t>E02004090</t>
  </si>
  <si>
    <t>E02003751</t>
  </si>
  <si>
    <t>E02003480</t>
  </si>
  <si>
    <t>E02001923</t>
  </si>
  <si>
    <t>E02001610</t>
  </si>
  <si>
    <t>E02000199</t>
  </si>
  <si>
    <t>E02005933</t>
  </si>
  <si>
    <t>E02005838</t>
  </si>
  <si>
    <t>E02004940</t>
  </si>
  <si>
    <t>E02004569</t>
  </si>
  <si>
    <t>E02001407</t>
  </si>
  <si>
    <t>E02000663</t>
  </si>
  <si>
    <t>E02000294</t>
  </si>
  <si>
    <t>E02005668</t>
  </si>
  <si>
    <t>E02003839</t>
  </si>
  <si>
    <t>E02001845</t>
  </si>
  <si>
    <t>E02006892</t>
  </si>
  <si>
    <t>E02005857</t>
  </si>
  <si>
    <t>E02005657</t>
  </si>
  <si>
    <t>E02005558</t>
  </si>
  <si>
    <t>E02005387</t>
  </si>
  <si>
    <t>E02004974</t>
  </si>
  <si>
    <t>E02004575</t>
  </si>
  <si>
    <t>E02002986</t>
  </si>
  <si>
    <t>E02000711</t>
  </si>
  <si>
    <t>E02006478</t>
  </si>
  <si>
    <t>E02004537</t>
  </si>
  <si>
    <t>E02003907</t>
  </si>
  <si>
    <t>E02003895</t>
  </si>
  <si>
    <t>E02003813</t>
  </si>
  <si>
    <t>E02003550</t>
  </si>
  <si>
    <t>E02004544</t>
  </si>
  <si>
    <t>E02003604</t>
  </si>
  <si>
    <t>E02000627</t>
  </si>
  <si>
    <t>E02000332</t>
  </si>
  <si>
    <t>E02006777</t>
  </si>
  <si>
    <t>E02006430</t>
  </si>
  <si>
    <t>E02006410</t>
  </si>
  <si>
    <t>E02003592</t>
  </si>
  <si>
    <t>E02003358</t>
  </si>
  <si>
    <t>E02003209</t>
  </si>
  <si>
    <t>E02001592</t>
  </si>
  <si>
    <t>E02000871</t>
  </si>
  <si>
    <t>E02000044</t>
  </si>
  <si>
    <t>E02004517</t>
  </si>
  <si>
    <t>E02002520</t>
  </si>
  <si>
    <t>E02002037</t>
  </si>
  <si>
    <t>E02001634</t>
  </si>
  <si>
    <t>E02000963</t>
  </si>
  <si>
    <t>E02000731</t>
  </si>
  <si>
    <t>E02000539</t>
  </si>
  <si>
    <t>E02004996</t>
  </si>
  <si>
    <t>E02004493</t>
  </si>
  <si>
    <t>E02004017</t>
  </si>
  <si>
    <t>E02002356</t>
  </si>
  <si>
    <t>E02000838</t>
  </si>
  <si>
    <t>E02000668</t>
  </si>
  <si>
    <t>E02000320</t>
  </si>
  <si>
    <t>E02000065</t>
  </si>
  <si>
    <t>E02006727</t>
  </si>
  <si>
    <t>E02006400</t>
  </si>
  <si>
    <t>E02005568</t>
  </si>
  <si>
    <t>E02005309</t>
  </si>
  <si>
    <t>E02004536</t>
  </si>
  <si>
    <t>E02003269</t>
  </si>
  <si>
    <t>E02002657</t>
  </si>
  <si>
    <t>E02000462</t>
  </si>
  <si>
    <t>E02006921</t>
  </si>
  <si>
    <t>E02003620</t>
  </si>
  <si>
    <t>E02003572</t>
  </si>
  <si>
    <t>E02003431</t>
  </si>
  <si>
    <t>E02003232</t>
  </si>
  <si>
    <t>E02002709</t>
  </si>
  <si>
    <t>E02001401</t>
  </si>
  <si>
    <t>E02000716</t>
  </si>
  <si>
    <t>E02005029</t>
  </si>
  <si>
    <t>E02003317</t>
  </si>
  <si>
    <t>E02001612</t>
  </si>
  <si>
    <t>E02000382</t>
  </si>
  <si>
    <t>E02006170</t>
  </si>
  <si>
    <t>E02005425</t>
  </si>
  <si>
    <t>E02005285</t>
  </si>
  <si>
    <t>E02005004</t>
  </si>
  <si>
    <t>E02003981</t>
  </si>
  <si>
    <t>E02001447</t>
  </si>
  <si>
    <t>E02001081</t>
  </si>
  <si>
    <t>E02006234</t>
  </si>
  <si>
    <t>E02006161</t>
  </si>
  <si>
    <t>E02006023</t>
  </si>
  <si>
    <t>E02005570</t>
  </si>
  <si>
    <t>E02004582</t>
  </si>
  <si>
    <t>E02005540</t>
  </si>
  <si>
    <t>E02005161</t>
  </si>
  <si>
    <t>E02004073</t>
  </si>
  <si>
    <t>E02003903</t>
  </si>
  <si>
    <t>E02003567</t>
  </si>
  <si>
    <t>E02001456</t>
  </si>
  <si>
    <t>E02001273</t>
  </si>
  <si>
    <t>E02000603</t>
  </si>
  <si>
    <t>E02000351</t>
  </si>
  <si>
    <t>E02000149</t>
  </si>
  <si>
    <t>E02006546</t>
  </si>
  <si>
    <t>E02006474</t>
  </si>
  <si>
    <t>E02006095</t>
  </si>
  <si>
    <t>E02005518</t>
  </si>
  <si>
    <t>E02003773</t>
  </si>
  <si>
    <t>E02003287</t>
  </si>
  <si>
    <t>E02001229</t>
  </si>
  <si>
    <t>E02000714</t>
  </si>
  <si>
    <t>E02006349</t>
  </si>
  <si>
    <t>E02000645</t>
  </si>
  <si>
    <t>E02006419</t>
  </si>
  <si>
    <t>E02004725</t>
  </si>
  <si>
    <t>E02003894</t>
  </si>
  <si>
    <t>E02000256</t>
  </si>
  <si>
    <t>E02006893</t>
  </si>
  <si>
    <t>E02006398</t>
  </si>
  <si>
    <t>E02006311</t>
  </si>
  <si>
    <t>E02005816</t>
  </si>
  <si>
    <t>E02005015</t>
  </si>
  <si>
    <t>E02003950</t>
  </si>
  <si>
    <t>E02003516</t>
  </si>
  <si>
    <t>E02006553</t>
  </si>
  <si>
    <t>E02006154</t>
  </si>
  <si>
    <t>E02005569</t>
  </si>
  <si>
    <t>E02005301</t>
  </si>
  <si>
    <t>E02004844</t>
  </si>
  <si>
    <t>E02004539</t>
  </si>
  <si>
    <t>E02003412</t>
  </si>
  <si>
    <t>E02003312</t>
  </si>
  <si>
    <t>E02002741</t>
  </si>
  <si>
    <t>E02002081</t>
  </si>
  <si>
    <t>E02001697</t>
  </si>
  <si>
    <t>E02001282</t>
  </si>
  <si>
    <t>E02006771</t>
  </si>
  <si>
    <t>E02006525</t>
  </si>
  <si>
    <t>E02003967</t>
  </si>
  <si>
    <t>E02003711</t>
  </si>
  <si>
    <t>E02003285</t>
  </si>
  <si>
    <t>E02006593</t>
  </si>
  <si>
    <t>E02006226</t>
  </si>
  <si>
    <t>E02005692</t>
  </si>
  <si>
    <t>E02005150</t>
  </si>
  <si>
    <t>E02004345</t>
  </si>
  <si>
    <t>E02003613</t>
  </si>
  <si>
    <t>E02000813</t>
  </si>
  <si>
    <t>E02000389</t>
  </si>
  <si>
    <t>E02003388</t>
  </si>
  <si>
    <t>E02003376</t>
  </si>
  <si>
    <t>E02001545</t>
  </si>
  <si>
    <t>E02001501</t>
  </si>
  <si>
    <t>E02006316</t>
  </si>
  <si>
    <t>E02006128</t>
  </si>
  <si>
    <t>E02004903</t>
  </si>
  <si>
    <t>E02004589</t>
  </si>
  <si>
    <t>E02004128</t>
  </si>
  <si>
    <t>E02004038</t>
  </si>
  <si>
    <t>E02003259</t>
  </si>
  <si>
    <t>E02003049</t>
  </si>
  <si>
    <t>E02001946</t>
  </si>
  <si>
    <t>E02006932</t>
  </si>
  <si>
    <t>E02005876</t>
  </si>
  <si>
    <t>E02004083</t>
  </si>
  <si>
    <t>E02003900</t>
  </si>
  <si>
    <t>E02003797</t>
  </si>
  <si>
    <t>E02003386</t>
  </si>
  <si>
    <t>E02001089</t>
  </si>
  <si>
    <t>E02000334</t>
  </si>
  <si>
    <t>E02000302</t>
  </si>
  <si>
    <t>E02000280</t>
  </si>
  <si>
    <t>E02006443</t>
  </si>
  <si>
    <t>E02005260</t>
  </si>
  <si>
    <t>E02005083</t>
  </si>
  <si>
    <t>E02003316</t>
  </si>
  <si>
    <t>E02001549</t>
  </si>
  <si>
    <t>E02000730</t>
  </si>
  <si>
    <t>E02006717</t>
  </si>
  <si>
    <t>E02005400</t>
  </si>
  <si>
    <t>E02005018</t>
  </si>
  <si>
    <t>E02004964</t>
  </si>
  <si>
    <t>E02004672</t>
  </si>
  <si>
    <t>E02003360</t>
  </si>
  <si>
    <t>E02003242</t>
  </si>
  <si>
    <t>E02002801</t>
  </si>
  <si>
    <t>E02002398</t>
  </si>
  <si>
    <t>E02000535</t>
  </si>
  <si>
    <t>E02000224</t>
  </si>
  <si>
    <t>E02000120</t>
  </si>
  <si>
    <t>E02005875</t>
  </si>
  <si>
    <t>E02005027</t>
  </si>
  <si>
    <t>E02004778</t>
  </si>
  <si>
    <t>E02004411</t>
  </si>
  <si>
    <t>E02003829</t>
  </si>
  <si>
    <t>E02003484</t>
  </si>
  <si>
    <t>E02002998</t>
  </si>
  <si>
    <t>E02002269</t>
  </si>
  <si>
    <t>E02000613</t>
  </si>
  <si>
    <t>E02000312</t>
  </si>
  <si>
    <t>E02006931</t>
  </si>
  <si>
    <t>E02005890</t>
  </si>
  <si>
    <t>E02003008</t>
  </si>
  <si>
    <t>E02001970</t>
  </si>
  <si>
    <t>E02000867</t>
  </si>
  <si>
    <t>E02006737</t>
  </si>
  <si>
    <t>E02006705</t>
  </si>
  <si>
    <t>E02004912</t>
  </si>
  <si>
    <t>E02002828</t>
  </si>
  <si>
    <t>E02002442</t>
  </si>
  <si>
    <t>E02001584</t>
  </si>
  <si>
    <t>E02001454</t>
  </si>
  <si>
    <t>E02000460</t>
  </si>
  <si>
    <t>E02000238</t>
  </si>
  <si>
    <t>E02005983</t>
  </si>
  <si>
    <t>E02004780</t>
  </si>
  <si>
    <t>E02004369</t>
  </si>
  <si>
    <t>E02002984</t>
  </si>
  <si>
    <t>E02002048</t>
  </si>
  <si>
    <t>E02001555</t>
  </si>
  <si>
    <t>E02005831</t>
  </si>
  <si>
    <t>E02005502</t>
  </si>
  <si>
    <t>E02005220</t>
  </si>
  <si>
    <t>E02004527</t>
  </si>
  <si>
    <t>E02004483</t>
  </si>
  <si>
    <t>E02004386</t>
  </si>
  <si>
    <t>E02004332</t>
  </si>
  <si>
    <t>E02003608</t>
  </si>
  <si>
    <t>E02003200</t>
  </si>
  <si>
    <t>E02003126</t>
  </si>
  <si>
    <t>E02002783</t>
  </si>
  <si>
    <t>E02001948</t>
  </si>
  <si>
    <t>E02001663</t>
  </si>
  <si>
    <t>E02001509</t>
  </si>
  <si>
    <t>E02006441</t>
  </si>
  <si>
    <t>E02005547</t>
  </si>
  <si>
    <t>E02004535</t>
  </si>
  <si>
    <t>E02004215</t>
  </si>
  <si>
    <t>E02002616</t>
  </si>
  <si>
    <t>E02002526</t>
  </si>
  <si>
    <t>E02002361</t>
  </si>
  <si>
    <t>E02002340</t>
  </si>
  <si>
    <t>E02001483</t>
  </si>
  <si>
    <t>E02001032</t>
  </si>
  <si>
    <t>E02000695</t>
  </si>
  <si>
    <t>E02005824</t>
  </si>
  <si>
    <t>E02005717</t>
  </si>
  <si>
    <t>E02005149</t>
  </si>
  <si>
    <t>E02004957</t>
  </si>
  <si>
    <t>E02002960</t>
  </si>
  <si>
    <t>E02002236</t>
  </si>
  <si>
    <t>E02002033</t>
  </si>
  <si>
    <t>E02000079</t>
  </si>
  <si>
    <t>E02006330</t>
  </si>
  <si>
    <t>E02005650</t>
  </si>
  <si>
    <t>E02005312</t>
  </si>
  <si>
    <t>E02004738</t>
  </si>
  <si>
    <t>E02004630</t>
  </si>
  <si>
    <t>E02003564</t>
  </si>
  <si>
    <t>E02003392</t>
  </si>
  <si>
    <t>E02002800</t>
  </si>
  <si>
    <t>E02000800</t>
  </si>
  <si>
    <t>E02006649</t>
  </si>
  <si>
    <t>E02006239</t>
  </si>
  <si>
    <t>E02004941</t>
  </si>
  <si>
    <t>E02003912</t>
  </si>
  <si>
    <t>E02003216</t>
  </si>
  <si>
    <t>E02002360</t>
  </si>
  <si>
    <t>E02001118</t>
  </si>
  <si>
    <t>E02000427</t>
  </si>
  <si>
    <t>E02000077</t>
  </si>
  <si>
    <t>E02005700</t>
  </si>
  <si>
    <t>E02005412</t>
  </si>
  <si>
    <t>E02003953</t>
  </si>
  <si>
    <t>E02003530</t>
  </si>
  <si>
    <t>E02005721</t>
  </si>
  <si>
    <t>E02005494</t>
  </si>
  <si>
    <t>E02005464</t>
  </si>
  <si>
    <t>E02003132</t>
  </si>
  <si>
    <t>E02003053</t>
  </si>
  <si>
    <t>E02001724</t>
  </si>
  <si>
    <t>E02000789</t>
  </si>
  <si>
    <t>E02005473</t>
  </si>
  <si>
    <t>E02004965</t>
  </si>
  <si>
    <t>E02004160</t>
  </si>
  <si>
    <t>E02003795</t>
  </si>
  <si>
    <t>E02002627</t>
  </si>
  <si>
    <t>E02001719</t>
  </si>
  <si>
    <t>E02001078</t>
  </si>
  <si>
    <t>E02000990</t>
  </si>
  <si>
    <t>E02000547</t>
  </si>
  <si>
    <t>E02000202</t>
  </si>
  <si>
    <t>E02005205</t>
  </si>
  <si>
    <t>E02004628</t>
  </si>
  <si>
    <t>E02004257</t>
  </si>
  <si>
    <t>E02004120</t>
  </si>
  <si>
    <t>E02003057</t>
  </si>
  <si>
    <t>E02002213</t>
  </si>
  <si>
    <t>E02000484</t>
  </si>
  <si>
    <t>E02006193</t>
  </si>
  <si>
    <t>E02004174</t>
  </si>
  <si>
    <t>E02003298</t>
  </si>
  <si>
    <t>E02001664</t>
  </si>
  <si>
    <t>E02001635</t>
  </si>
  <si>
    <t>E02001325</t>
  </si>
  <si>
    <t>E02000470</t>
  </si>
  <si>
    <t>E02000300</t>
  </si>
  <si>
    <t>E02000192</t>
  </si>
  <si>
    <t>E02006529</t>
  </si>
  <si>
    <t>E02006017</t>
  </si>
  <si>
    <t>E02005043</t>
  </si>
  <si>
    <t>E02003465</t>
  </si>
  <si>
    <t>E02002778</t>
  </si>
  <si>
    <t>E02001340</t>
  </si>
  <si>
    <t>E02001156</t>
  </si>
  <si>
    <t>E02000538</t>
  </si>
  <si>
    <t>E02000489</t>
  </si>
  <si>
    <t>E02006314</t>
  </si>
  <si>
    <t>E02005357</t>
  </si>
  <si>
    <t>E02004560</t>
  </si>
  <si>
    <t>E02004287</t>
  </si>
  <si>
    <t>E02004170</t>
  </si>
  <si>
    <t>E02003202</t>
  </si>
  <si>
    <t>E02006867</t>
  </si>
  <si>
    <t>E02006688</t>
  </si>
  <si>
    <t>E02005486</t>
  </si>
  <si>
    <t>E02002306</t>
  </si>
  <si>
    <t>E02000652</t>
  </si>
  <si>
    <t>E02000495</t>
  </si>
  <si>
    <t>E02000168</t>
  </si>
  <si>
    <t>E02006393</t>
  </si>
  <si>
    <t>E02005853</t>
  </si>
  <si>
    <t>E02005305</t>
  </si>
  <si>
    <t>E02003934</t>
  </si>
  <si>
    <t>E02003540</t>
  </si>
  <si>
    <t>E02001596</t>
  </si>
  <si>
    <t>E02001224</t>
  </si>
  <si>
    <t>E02006866</t>
  </si>
  <si>
    <t>E02005427</t>
  </si>
  <si>
    <t>E02004890</t>
  </si>
  <si>
    <t>E02003633</t>
  </si>
  <si>
    <t>E02001455</t>
  </si>
  <si>
    <t>E02000103</t>
  </si>
  <si>
    <t>E02006432</t>
  </si>
  <si>
    <t>E02005805</t>
  </si>
  <si>
    <t>E02005556</t>
  </si>
  <si>
    <t>E02001230</t>
  </si>
  <si>
    <t>E02000986</t>
  </si>
  <si>
    <t>E02000802</t>
  </si>
  <si>
    <t>E02000793</t>
  </si>
  <si>
    <t>E02000552</t>
  </si>
  <si>
    <t>E02006527</t>
  </si>
  <si>
    <t>E02006002</t>
  </si>
  <si>
    <t>E02005580</t>
  </si>
  <si>
    <t>E02005300</t>
  </si>
  <si>
    <t>E02003844</t>
  </si>
  <si>
    <t>E02003103</t>
  </si>
  <si>
    <t>E02002901</t>
  </si>
  <si>
    <t>E02002826</t>
  </si>
  <si>
    <t>E02001758</t>
  </si>
  <si>
    <t>E02001367</t>
  </si>
  <si>
    <t>E02000258</t>
  </si>
  <si>
    <t>E02006389</t>
  </si>
  <si>
    <t>E02005746</t>
  </si>
  <si>
    <t>E02005632</t>
  </si>
  <si>
    <t>E02004395</t>
  </si>
  <si>
    <t>E02004040</t>
  </si>
  <si>
    <t>E02003901</t>
  </si>
  <si>
    <t>E02003774</t>
  </si>
  <si>
    <t>E02003489</t>
  </si>
  <si>
    <t>E02001990</t>
  </si>
  <si>
    <t>E02000085</t>
  </si>
  <si>
    <t>E02003695</t>
  </si>
  <si>
    <t>E02003626</t>
  </si>
  <si>
    <t>E02002716</t>
  </si>
  <si>
    <t>E02001835</t>
  </si>
  <si>
    <t>E02001755</t>
  </si>
  <si>
    <t>E02000951</t>
  </si>
  <si>
    <t>E02000815</t>
  </si>
  <si>
    <t>E02004715</t>
  </si>
  <si>
    <t>E02004687</t>
  </si>
  <si>
    <t>E02003905</t>
  </si>
  <si>
    <t>E02002252</t>
  </si>
  <si>
    <t>E02000675</t>
  </si>
  <si>
    <t>E02000511</t>
  </si>
  <si>
    <t>E02006739</t>
  </si>
  <si>
    <t>E02005985</t>
  </si>
  <si>
    <t>E02005611</t>
  </si>
  <si>
    <t>E02004917</t>
  </si>
  <si>
    <t>E02004457</t>
  </si>
  <si>
    <t>E02004359</t>
  </si>
  <si>
    <t>E02002327</t>
  </si>
  <si>
    <t>E02002101</t>
  </si>
  <si>
    <t>E02001847</t>
  </si>
  <si>
    <t>E02000642</t>
  </si>
  <si>
    <t>E02000017</t>
  </si>
  <si>
    <t>E02004648</t>
  </si>
  <si>
    <t>E02003229</t>
  </si>
  <si>
    <t>E02001304</t>
  </si>
  <si>
    <t>E02000995</t>
  </si>
  <si>
    <t>E02000671</t>
  </si>
  <si>
    <t>E02000633</t>
  </si>
  <si>
    <t>E02000486</t>
  </si>
  <si>
    <t>E02006560</t>
  </si>
  <si>
    <t>E02006121</t>
  </si>
  <si>
    <t>E02006394</t>
  </si>
  <si>
    <t>E02006055</t>
  </si>
  <si>
    <t>E02004557</t>
  </si>
  <si>
    <t>E02003865</t>
  </si>
  <si>
    <t>E02003281</t>
  </si>
  <si>
    <t>E02002446</t>
  </si>
  <si>
    <t>E02002291</t>
  </si>
  <si>
    <t>E02001492</t>
  </si>
  <si>
    <t>E02000049</t>
  </si>
  <si>
    <t>E02005784</t>
  </si>
  <si>
    <t>E02004673</t>
  </si>
  <si>
    <t>E02003349</t>
  </si>
  <si>
    <t>E02003195</t>
  </si>
  <si>
    <t>E02002779</t>
  </si>
  <si>
    <t>E02001449</t>
  </si>
  <si>
    <t>E02000609</t>
  </si>
  <si>
    <t>E02004810</t>
  </si>
  <si>
    <t>E02004629</t>
  </si>
  <si>
    <t>E02004105</t>
  </si>
  <si>
    <t>E02002507</t>
  </si>
  <si>
    <t>E02001809</t>
  </si>
  <si>
    <t>E02000445</t>
  </si>
  <si>
    <t>E02006768</t>
  </si>
  <si>
    <t>E02006070</t>
  </si>
  <si>
    <t>E02005858</t>
  </si>
  <si>
    <t>E02005262</t>
  </si>
  <si>
    <t>E02004990</t>
  </si>
  <si>
    <t>E02004985</t>
  </si>
  <si>
    <t>E02004888</t>
  </si>
  <si>
    <t>E02000916</t>
  </si>
  <si>
    <t>E02000854</t>
  </si>
  <si>
    <t>E02000632</t>
  </si>
  <si>
    <t>E02006270</t>
  </si>
  <si>
    <t>E02006039</t>
  </si>
  <si>
    <t>E02005456</t>
  </si>
  <si>
    <t>E02005145</t>
  </si>
  <si>
    <t>E02005042</t>
  </si>
  <si>
    <t>E02004528</t>
  </si>
  <si>
    <t>E02003753</t>
  </si>
  <si>
    <t>E02003165</t>
  </si>
  <si>
    <t>E02002041</t>
  </si>
  <si>
    <t>E02001613</t>
  </si>
  <si>
    <t>E02000679</t>
  </si>
  <si>
    <t>E02006822</t>
  </si>
  <si>
    <t>E02006623</t>
  </si>
  <si>
    <t>E02005830</t>
  </si>
  <si>
    <t>E02005100</t>
  </si>
  <si>
    <t>E02004191</t>
  </si>
  <si>
    <t>E02003742</t>
  </si>
  <si>
    <t>E02002331</t>
  </si>
  <si>
    <t>E02002029</t>
  </si>
  <si>
    <t>E02000667</t>
  </si>
  <si>
    <t>E02000242</t>
  </si>
  <si>
    <t>E02005348</t>
  </si>
  <si>
    <t>E02005199</t>
  </si>
  <si>
    <t>E02004627</t>
  </si>
  <si>
    <t>E02004543</t>
  </si>
  <si>
    <t>E02004202</t>
  </si>
  <si>
    <t>E02003979</t>
  </si>
  <si>
    <t>E02003718</t>
  </si>
  <si>
    <t>E02000195</t>
  </si>
  <si>
    <t>E02006839</t>
  </si>
  <si>
    <t>E02006243</t>
  </si>
  <si>
    <t>E02005338</t>
  </si>
  <si>
    <t>E02005146</t>
  </si>
  <si>
    <t>E02003099</t>
  </si>
  <si>
    <t>E02001935</t>
  </si>
  <si>
    <t>E02000877</t>
  </si>
  <si>
    <t>E02000090</t>
  </si>
  <si>
    <t>E02006736</t>
  </si>
  <si>
    <t>E02005551</t>
  </si>
  <si>
    <t>E02005506</t>
  </si>
  <si>
    <t>E02004653</t>
  </si>
  <si>
    <t>E02004431</t>
  </si>
  <si>
    <t>E02003940</t>
  </si>
  <si>
    <t>E02001101</t>
  </si>
  <si>
    <t>E02000514</t>
  </si>
  <si>
    <t>E02006534</t>
  </si>
  <si>
    <t>E02005609</t>
  </si>
  <si>
    <t>E02005340</t>
  </si>
  <si>
    <t>E02004198</t>
  </si>
  <si>
    <t>E02002605</t>
  </si>
  <si>
    <t>E02000111</t>
  </si>
  <si>
    <t>E02006604</t>
  </si>
  <si>
    <t>E02004808</t>
  </si>
  <si>
    <t>E02003825</t>
  </si>
  <si>
    <t>E02003443</t>
  </si>
  <si>
    <t>E02003168</t>
  </si>
  <si>
    <t>E02002247</t>
  </si>
  <si>
    <t>E02000890</t>
  </si>
  <si>
    <t>E02000483</t>
  </si>
  <si>
    <t>E02000093</t>
  </si>
  <si>
    <t>E02006219</t>
  </si>
  <si>
    <t>E02004473</t>
  </si>
  <si>
    <t>E02003133</t>
  </si>
  <si>
    <t>E02002508</t>
  </si>
  <si>
    <t>E02002167</t>
  </si>
  <si>
    <t>E02001983</t>
  </si>
  <si>
    <t>E02001614</t>
  </si>
  <si>
    <t>E02000523</t>
  </si>
  <si>
    <t>E02006906</t>
  </si>
  <si>
    <t>E02006617</t>
  </si>
  <si>
    <t>E02006188</t>
  </si>
  <si>
    <t>E02006005</t>
  </si>
  <si>
    <t>E02003679</t>
  </si>
  <si>
    <t>E02003506</t>
  </si>
  <si>
    <t>E02003137</t>
  </si>
  <si>
    <t>E02001263</t>
  </si>
  <si>
    <t>E02000381</t>
  </si>
  <si>
    <t>E02000329</t>
  </si>
  <si>
    <t>E02000045</t>
  </si>
  <si>
    <t>E02003771</t>
  </si>
  <si>
    <t>E02003339</t>
  </si>
  <si>
    <t>E02000155</t>
  </si>
  <si>
    <t>E02005963</t>
  </si>
  <si>
    <t>E02004231</t>
  </si>
  <si>
    <t>E02003656</t>
  </si>
  <si>
    <t>E02001815</t>
  </si>
  <si>
    <t>E02000912</t>
  </si>
  <si>
    <t>E02006927</t>
  </si>
  <si>
    <t>E02006818</t>
  </si>
  <si>
    <t>E02006482</t>
  </si>
  <si>
    <t>E02005121</t>
  </si>
  <si>
    <t>E02004183</t>
  </si>
  <si>
    <t>E02003975</t>
  </si>
  <si>
    <t>E02003018</t>
  </si>
  <si>
    <t>E02002708</t>
  </si>
  <si>
    <t>E02006507</t>
  </si>
  <si>
    <t>E02005295</t>
  </si>
  <si>
    <t>E02004367</t>
  </si>
  <si>
    <t>E02004119</t>
  </si>
  <si>
    <t>E02003531</t>
  </si>
  <si>
    <t>E02003265</t>
  </si>
  <si>
    <t>E02002102</t>
  </si>
  <si>
    <t>E02001683</t>
  </si>
  <si>
    <t>E02001527</t>
  </si>
  <si>
    <t>E02000835</t>
  </si>
  <si>
    <t>E02000452</t>
  </si>
  <si>
    <t>E02006809</t>
  </si>
  <si>
    <t>E02006708</t>
  </si>
  <si>
    <t>E02006319</t>
  </si>
  <si>
    <t>E02005209</t>
  </si>
  <si>
    <t>E02002422</t>
  </si>
  <si>
    <t>E02001382</t>
  </si>
  <si>
    <t>E02001018</t>
  </si>
  <si>
    <t>E02000958</t>
  </si>
  <si>
    <t>E02000820</t>
  </si>
  <si>
    <t>E02000529</t>
  </si>
  <si>
    <t>E02006864</t>
  </si>
  <si>
    <t>E02006550</t>
  </si>
  <si>
    <t>E02006228</t>
  </si>
  <si>
    <t>E02004117</t>
  </si>
  <si>
    <t>E02001480</t>
  </si>
  <si>
    <t>E02000502</t>
  </si>
  <si>
    <t>E02006498</t>
  </si>
  <si>
    <t>E02006488</t>
  </si>
  <si>
    <t>E02005093</t>
  </si>
  <si>
    <t>E02004421</t>
  </si>
  <si>
    <t>E02002518</t>
  </si>
  <si>
    <t>E02001842</t>
  </si>
  <si>
    <t>E02001669</t>
  </si>
  <si>
    <t>E02000909</t>
  </si>
  <si>
    <t>E02000897</t>
  </si>
  <si>
    <t>E02000174</t>
  </si>
  <si>
    <t>E02006215</t>
  </si>
  <si>
    <t>E02005775</t>
  </si>
  <si>
    <t>E02005286</t>
  </si>
  <si>
    <t>E02005169</t>
  </si>
  <si>
    <t>E02005026</t>
  </si>
  <si>
    <t>E02003607</t>
  </si>
  <si>
    <t>E02002547</t>
  </si>
  <si>
    <t>E02001546</t>
  </si>
  <si>
    <t>E02000872</t>
  </si>
  <si>
    <t>E02006678</t>
  </si>
  <si>
    <t>E02005797</t>
  </si>
  <si>
    <t>E02004845</t>
  </si>
  <si>
    <t>E02002909</t>
  </si>
  <si>
    <t>E02002751</t>
  </si>
  <si>
    <t>E02002435</t>
  </si>
  <si>
    <t>E02002096</t>
  </si>
  <si>
    <t>E02001036</t>
  </si>
  <si>
    <t>E02006800</t>
  </si>
  <si>
    <t>E02005375</t>
  </si>
  <si>
    <t>E02004488</t>
  </si>
  <si>
    <t>E02003534</t>
  </si>
  <si>
    <t>E02003251</t>
  </si>
  <si>
    <t>E02006767</t>
  </si>
  <si>
    <t>E02005050</t>
  </si>
  <si>
    <t>E02004534</t>
  </si>
  <si>
    <t>E02004228</t>
  </si>
  <si>
    <t>E02003635</t>
  </si>
  <si>
    <t>E02002766</t>
  </si>
  <si>
    <t>E02002712</t>
  </si>
  <si>
    <t>E02001513</t>
  </si>
  <si>
    <t>E02000919</t>
  </si>
  <si>
    <t>E02000886</t>
  </si>
  <si>
    <t>E02006704</t>
  </si>
  <si>
    <t>E02005847</t>
  </si>
  <si>
    <t>E02005184</t>
  </si>
  <si>
    <t>E02004525</t>
  </si>
  <si>
    <t>E02003581</t>
  </si>
  <si>
    <t>E02003364</t>
  </si>
  <si>
    <t>E02001701</t>
  </si>
  <si>
    <t>E02001470</t>
  </si>
  <si>
    <t>E02000234</t>
  </si>
  <si>
    <t>E02006840</t>
  </si>
  <si>
    <t>E02006356</t>
  </si>
  <si>
    <t>E02006284</t>
  </si>
  <si>
    <t>E02005836</t>
  </si>
  <si>
    <t>E02005512</t>
  </si>
  <si>
    <t>E02005328</t>
  </si>
  <si>
    <t>E02003878</t>
  </si>
  <si>
    <t>E02003112</t>
  </si>
  <si>
    <t>E02002761</t>
  </si>
  <si>
    <t>E02001631</t>
  </si>
  <si>
    <t>E02001626</t>
  </si>
  <si>
    <t>E02000849</t>
  </si>
  <si>
    <t>E02000027</t>
  </si>
  <si>
    <t>E02006135</t>
  </si>
  <si>
    <t>E02005943</t>
  </si>
  <si>
    <t>E02005651</t>
  </si>
  <si>
    <t>E02005529</t>
  </si>
  <si>
    <t>E02005513</t>
  </si>
  <si>
    <t>E02003823</t>
  </si>
  <si>
    <t>E02006463</t>
  </si>
  <si>
    <t>E02006313</t>
  </si>
  <si>
    <t>E02005967</t>
  </si>
  <si>
    <t>E02005539</t>
  </si>
  <si>
    <t>E02005408</t>
  </si>
  <si>
    <t>E02004269</t>
  </si>
  <si>
    <t>E02004204</t>
  </si>
  <si>
    <t>E02003637</t>
  </si>
  <si>
    <t>E02001714</t>
  </si>
  <si>
    <t>E02006225</t>
  </si>
  <si>
    <t>E02005783</t>
  </si>
  <si>
    <t>E02005565</t>
  </si>
  <si>
    <t>E02004252</t>
  </si>
  <si>
    <t>E02003045</t>
  </si>
  <si>
    <t>E02002468</t>
  </si>
  <si>
    <t>E02001112</t>
  </si>
  <si>
    <t>E02000677</t>
  </si>
  <si>
    <t>E02000636</t>
  </si>
  <si>
    <t>E02005025</t>
  </si>
  <si>
    <t>E02004852</t>
  </si>
  <si>
    <t>E02004280</t>
  </si>
  <si>
    <t>E02003970</t>
  </si>
  <si>
    <t>E02003383</t>
  </si>
  <si>
    <t>E02003381</t>
  </si>
  <si>
    <t>E02000105</t>
  </si>
  <si>
    <t>E02004561</t>
  </si>
  <si>
    <t>E02003361</t>
  </si>
  <si>
    <t>E02002386</t>
  </si>
  <si>
    <t>E02001490</t>
  </si>
  <si>
    <t>E02000562</t>
  </si>
  <si>
    <t>E02006502</t>
  </si>
  <si>
    <t>E02005377</t>
  </si>
  <si>
    <t>E02005336</t>
  </si>
  <si>
    <t>E02004479</t>
  </si>
  <si>
    <t>E02004034</t>
  </si>
  <si>
    <t>E02003368</t>
  </si>
  <si>
    <t>E02003297</t>
  </si>
  <si>
    <t>E02002658</t>
  </si>
  <si>
    <t>E02002112</t>
  </si>
  <si>
    <t>E02000900</t>
  </si>
  <si>
    <t>E02000723</t>
  </si>
  <si>
    <t>E02005020</t>
  </si>
  <si>
    <t>E02004276</t>
  </si>
  <si>
    <t>E02003817</t>
  </si>
  <si>
    <t>E02001609</t>
  </si>
  <si>
    <t>E02001134</t>
  </si>
  <si>
    <t>E02000326</t>
  </si>
  <si>
    <t>E02000283</t>
  </si>
  <si>
    <t>E02006217</t>
  </si>
  <si>
    <t>E02005641</t>
  </si>
  <si>
    <t>E02005633</t>
  </si>
  <si>
    <t>E02005306</t>
  </si>
  <si>
    <t>E02005151</t>
  </si>
  <si>
    <t>E02004227</t>
  </si>
  <si>
    <t>E02000419</t>
  </si>
  <si>
    <t>E02006423</t>
  </si>
  <si>
    <t>E02006209</t>
  </si>
  <si>
    <t>E02004892</t>
  </si>
  <si>
    <t>E02004798</t>
  </si>
  <si>
    <t>E02004274</t>
  </si>
  <si>
    <t>E02003749</t>
  </si>
  <si>
    <t>E02003295</t>
  </si>
  <si>
    <t>E02002999</t>
  </si>
  <si>
    <t>E02006455</t>
  </si>
  <si>
    <t>E02005770</t>
  </si>
  <si>
    <t>E02005441</t>
  </si>
  <si>
    <t>E02005325</t>
  </si>
  <si>
    <t>E02004241</t>
  </si>
  <si>
    <t>E02003874</t>
  </si>
  <si>
    <t>E02003777</t>
  </si>
  <si>
    <t>E02003707</t>
  </si>
  <si>
    <t>E02002917</t>
  </si>
  <si>
    <t>E02001283</t>
  </si>
  <si>
    <t>E02000807</t>
  </si>
  <si>
    <t>E02000134</t>
  </si>
  <si>
    <t>E02006186</t>
  </si>
  <si>
    <t>E02004154</t>
  </si>
  <si>
    <t>E02003051</t>
  </si>
  <si>
    <t>E02002814</t>
  </si>
  <si>
    <t>E02002437</t>
  </si>
  <si>
    <t>E02000658</t>
  </si>
  <si>
    <t>E02000328</t>
  </si>
  <si>
    <t>E02000091</t>
  </si>
  <si>
    <t>E02006778</t>
  </si>
  <si>
    <t>E02006718</t>
  </si>
  <si>
    <t>E02006612</t>
  </si>
  <si>
    <t>E02006506</t>
  </si>
  <si>
    <t>E02006106</t>
  </si>
  <si>
    <t>E02006033</t>
  </si>
  <si>
    <t>E02006006</t>
  </si>
  <si>
    <t>E02005849</t>
  </si>
  <si>
    <t>E02005562</t>
  </si>
  <si>
    <t>E02005202</t>
  </si>
  <si>
    <t>E02002721</t>
  </si>
  <si>
    <t>E02001023</t>
  </si>
  <si>
    <t>E02000216</t>
  </si>
  <si>
    <t>E02006808</t>
  </si>
  <si>
    <t>E02006600</t>
  </si>
  <si>
    <t>E02004634</t>
  </si>
  <si>
    <t>E02004054</t>
  </si>
  <si>
    <t>E02002725</t>
  </si>
  <si>
    <t>E02002684</t>
  </si>
  <si>
    <t>E02002460</t>
  </si>
  <si>
    <t>E02002426</t>
  </si>
  <si>
    <t>E02002425</t>
  </si>
  <si>
    <t>E02000896</t>
  </si>
  <si>
    <t>E02006110</t>
  </si>
  <si>
    <t>E02004915</t>
  </si>
  <si>
    <t>E02004583</t>
  </si>
  <si>
    <t>E02004390</t>
  </si>
  <si>
    <t>E02002596</t>
  </si>
  <si>
    <t>E02002366</t>
  </si>
  <si>
    <t>E02002131</t>
  </si>
  <si>
    <t>E02002090</t>
  </si>
  <si>
    <t>E02000913</t>
  </si>
  <si>
    <t>E02006579</t>
  </si>
  <si>
    <t>E02005755</t>
  </si>
  <si>
    <t>E02005289</t>
  </si>
  <si>
    <t>E02003175</t>
  </si>
  <si>
    <t>E02003011</t>
  </si>
  <si>
    <t>E02002324</t>
  </si>
  <si>
    <t>E02001589</t>
  </si>
  <si>
    <t>E02001021</t>
  </si>
  <si>
    <t>E02000104</t>
  </si>
  <si>
    <t>E02003451</t>
  </si>
  <si>
    <t>E02001380</t>
  </si>
  <si>
    <t>E02001011</t>
  </si>
  <si>
    <t>E02006388</t>
  </si>
  <si>
    <t>E02006245</t>
  </si>
  <si>
    <t>E02004782</t>
  </si>
  <si>
    <t>E02004663</t>
  </si>
  <si>
    <t>E02003916</t>
  </si>
  <si>
    <t>E02003740</t>
  </si>
  <si>
    <t>E02003677</t>
  </si>
  <si>
    <t>E02000623</t>
  </si>
  <si>
    <t>E02006666</t>
  </si>
  <si>
    <t>E02004616</t>
  </si>
  <si>
    <t>E02003136</t>
  </si>
  <si>
    <t>E02003009</t>
  </si>
  <si>
    <t>E02000516</t>
  </si>
  <si>
    <t>E02006304</t>
  </si>
  <si>
    <t>E02005980</t>
  </si>
  <si>
    <t>E02005685</t>
  </si>
  <si>
    <t>E02005162</t>
  </si>
  <si>
    <t>E02003601</t>
  </si>
  <si>
    <t>E02002930</t>
  </si>
  <si>
    <t>E02001660</t>
  </si>
  <si>
    <t>E02000748</t>
  </si>
  <si>
    <t>E02000455</t>
  </si>
  <si>
    <t>E02006846</t>
  </si>
  <si>
    <t>E02006814</t>
  </si>
  <si>
    <t>E02006131</t>
  </si>
  <si>
    <t>E02006067</t>
  </si>
  <si>
    <t>E02005096</t>
  </si>
  <si>
    <t>E02004875</t>
  </si>
  <si>
    <t>E02004074</t>
  </si>
  <si>
    <t>E02003653</t>
  </si>
  <si>
    <t>E02003362</t>
  </si>
  <si>
    <t>E02001289</t>
  </si>
  <si>
    <t>E02000830</t>
  </si>
  <si>
    <t>E02006317</t>
  </si>
  <si>
    <t>E02005973</t>
  </si>
  <si>
    <t>E02005466</t>
  </si>
  <si>
    <t>E02005339</t>
  </si>
  <si>
    <t>E02005019</t>
  </si>
  <si>
    <t>E02003960</t>
  </si>
  <si>
    <t>E02002746</t>
  </si>
  <si>
    <t>E02002098</t>
  </si>
  <si>
    <t>E02000875</t>
  </si>
  <si>
    <t>E02000136</t>
  </si>
  <si>
    <t>E02004749</t>
  </si>
  <si>
    <t>E02003892</t>
  </si>
  <si>
    <t>E02003185</t>
  </si>
  <si>
    <t>E02002785</t>
  </si>
  <si>
    <t>E02002342</t>
  </si>
  <si>
    <t>E02000718</t>
  </si>
  <si>
    <t>E02000492</t>
  </si>
  <si>
    <t>E02006053</t>
  </si>
  <si>
    <t>E02005131</t>
  </si>
  <si>
    <t>E02003939</t>
  </si>
  <si>
    <t>E02003212</t>
  </si>
  <si>
    <t>E02002933</t>
  </si>
  <si>
    <t>E02000977</t>
  </si>
  <si>
    <t>E02000772</t>
  </si>
  <si>
    <t>E02000814</t>
  </si>
  <si>
    <t>E02000383</t>
  </si>
  <si>
    <t>E02000115</t>
  </si>
  <si>
    <t>E02006769</t>
  </si>
  <si>
    <t>E02006732</t>
  </si>
  <si>
    <t>E02005681</t>
  </si>
  <si>
    <t>E02003583</t>
  </si>
  <si>
    <t>E02000130</t>
  </si>
  <si>
    <t>E02006336</t>
  </si>
  <si>
    <t>E02006158</t>
  </si>
  <si>
    <t>E02005702</t>
  </si>
  <si>
    <t>E02005362</t>
  </si>
  <si>
    <t>E02004945</t>
  </si>
  <si>
    <t>E02000873</t>
  </si>
  <si>
    <t>E02000767</t>
  </si>
  <si>
    <t>E02006054</t>
  </si>
  <si>
    <t>E02003951</t>
  </si>
  <si>
    <t>E02002148</t>
  </si>
  <si>
    <t>E02001899</t>
  </si>
  <si>
    <t>E02001270</t>
  </si>
  <si>
    <t>E02001077</t>
  </si>
  <si>
    <t>E02006462</t>
  </si>
  <si>
    <t>E02005239</t>
  </si>
  <si>
    <t>E02004368</t>
  </si>
  <si>
    <t>E02001001</t>
  </si>
  <si>
    <t>E02000286</t>
  </si>
  <si>
    <t>E02006694</t>
  </si>
  <si>
    <t>E02005401</t>
  </si>
  <si>
    <t>E02003391</t>
  </si>
  <si>
    <t>E02006570</t>
  </si>
  <si>
    <t>E02006255</t>
  </si>
  <si>
    <t>E02006100</t>
  </si>
  <si>
    <t>E02005465</t>
  </si>
  <si>
    <t>E02005452</t>
  </si>
  <si>
    <t>E02006390</t>
  </si>
  <si>
    <t>E02006372</t>
  </si>
  <si>
    <t>E02005530</t>
  </si>
  <si>
    <t>E02003359</t>
  </si>
  <si>
    <t>E02006848</t>
  </si>
  <si>
    <t>E02006833</t>
  </si>
  <si>
    <t>E02006580</t>
  </si>
  <si>
    <t>E02005648</t>
  </si>
  <si>
    <t>E02004956</t>
  </si>
  <si>
    <t>E02000888</t>
  </si>
  <si>
    <t>E02000196</t>
  </si>
  <si>
    <t>E02006370</t>
  </si>
  <si>
    <t>E02006279</t>
  </si>
  <si>
    <t>E02005919</t>
  </si>
  <si>
    <t>E02005139</t>
  </si>
  <si>
    <t>E02004020</t>
  </si>
  <si>
    <t>E02003961</t>
  </si>
  <si>
    <t>E02002633</t>
  </si>
  <si>
    <t>E02002472</t>
  </si>
  <si>
    <t>E02001264</t>
  </si>
  <si>
    <t>E02004812</t>
  </si>
  <si>
    <t>E02004146</t>
  </si>
  <si>
    <t>E02003156</t>
  </si>
  <si>
    <t>E02002250</t>
  </si>
  <si>
    <t>E02000094</t>
  </si>
  <si>
    <t>E02006758</t>
  </si>
  <si>
    <t>E02005884</t>
  </si>
  <si>
    <t>E02004898</t>
  </si>
  <si>
    <t>E02004531</t>
  </si>
  <si>
    <t>E02003804</t>
  </si>
  <si>
    <t>E02003526</t>
  </si>
  <si>
    <t>E02002549</t>
  </si>
  <si>
    <t>E02000651</t>
  </si>
  <si>
    <t>E02000026</t>
  </si>
  <si>
    <t>E02006796</t>
  </si>
  <si>
    <t>E02005718</t>
  </si>
  <si>
    <t>E02004922</t>
  </si>
  <si>
    <t>E02003450</t>
  </si>
  <si>
    <t>E02003138</t>
  </si>
  <si>
    <t>E02001037</t>
  </si>
  <si>
    <t>E02000261</t>
  </si>
  <si>
    <t>E02006912</t>
  </si>
  <si>
    <t>E02006853</t>
  </si>
  <si>
    <t>E02006650</t>
  </si>
  <si>
    <t>E02006323</t>
  </si>
  <si>
    <t>E02006211</t>
  </si>
  <si>
    <t>E02005422</t>
  </si>
  <si>
    <t>E02001196</t>
  </si>
  <si>
    <t>E02000432</t>
  </si>
  <si>
    <t>E02000339</t>
  </si>
  <si>
    <t>E02000132</t>
  </si>
  <si>
    <t>E02005583</t>
  </si>
  <si>
    <t>E02005224</t>
  </si>
  <si>
    <t>E02004807</t>
  </si>
  <si>
    <t>E02004552</t>
  </si>
  <si>
    <t>E02004294</t>
  </si>
  <si>
    <t>E02003854</t>
  </si>
  <si>
    <t>E02003794</t>
  </si>
  <si>
    <t>E02002604</t>
  </si>
  <si>
    <t>E02000142</t>
  </si>
  <si>
    <t>E02006504</t>
  </si>
  <si>
    <t>E02006093</t>
  </si>
  <si>
    <t>E02005916</t>
  </si>
  <si>
    <t>E02005572</t>
  </si>
  <si>
    <t>E02005523</t>
  </si>
  <si>
    <t>E02005432</t>
  </si>
  <si>
    <t>E02004433</t>
  </si>
  <si>
    <t>E02003699</t>
  </si>
  <si>
    <t>E02002768</t>
  </si>
  <si>
    <t>E02002745</t>
  </si>
  <si>
    <t>E02002210</t>
  </si>
  <si>
    <t>E02000844</t>
  </si>
  <si>
    <t>E02000475</t>
  </si>
  <si>
    <t>E02006526</t>
  </si>
  <si>
    <t>E02006013</t>
  </si>
  <si>
    <t>E02004666</t>
  </si>
  <si>
    <t>E02003473</t>
  </si>
  <si>
    <t>E02003174</t>
  </si>
  <si>
    <t>E02002738</t>
  </si>
  <si>
    <t>E02002285</t>
  </si>
  <si>
    <t>E02000798</t>
  </si>
  <si>
    <t>E02000758</t>
  </si>
  <si>
    <t>E02000108</t>
  </si>
  <si>
    <t>E02000070</t>
  </si>
  <si>
    <t>E02006020</t>
  </si>
  <si>
    <t>E02004584</t>
  </si>
  <si>
    <t>E02004278</t>
  </si>
  <si>
    <t>E02003904</t>
  </si>
  <si>
    <t>E02002817</t>
  </si>
  <si>
    <t>E02001479</t>
  </si>
  <si>
    <t>E02006342</t>
  </si>
  <si>
    <t>E02004847</t>
  </si>
  <si>
    <t>E02000805</t>
  </si>
  <si>
    <t>E02006760</t>
  </si>
  <si>
    <t>E02006289</t>
  </si>
  <si>
    <t>E02005170</t>
  </si>
  <si>
    <t>E02005159</t>
  </si>
  <si>
    <t>E02005038</t>
  </si>
  <si>
    <t>E02004987</t>
  </si>
  <si>
    <t>E02004159</t>
  </si>
  <si>
    <t>E02003618</t>
  </si>
  <si>
    <t>E02002743</t>
  </si>
  <si>
    <t>E02000197</t>
  </si>
  <si>
    <t>E02006820</t>
  </si>
  <si>
    <t>E02006384</t>
  </si>
  <si>
    <t>E02006210</t>
  </si>
  <si>
    <t>E02005760</t>
  </si>
  <si>
    <t>E02004504</t>
  </si>
  <si>
    <t>E02004225</t>
  </si>
  <si>
    <t>E02003556</t>
  </si>
  <si>
    <t>E02003351</t>
  </si>
  <si>
    <t>E02002937</t>
  </si>
  <si>
    <t>E02000146</t>
  </si>
  <si>
    <t>E02006561</t>
  </si>
  <si>
    <t>E02006090</t>
  </si>
  <si>
    <t>E02003665</t>
  </si>
  <si>
    <t>E02002271</t>
  </si>
  <si>
    <t>E02000166</t>
  </si>
  <si>
    <t>E02005866</t>
  </si>
  <si>
    <t>E02005327</t>
  </si>
  <si>
    <t>E02005186</t>
  </si>
  <si>
    <t>E02002793</t>
  </si>
  <si>
    <t>E02000859</t>
  </si>
  <si>
    <t>E02000676</t>
  </si>
  <si>
    <t>E02000036</t>
  </si>
  <si>
    <t>E02006514</t>
  </si>
  <si>
    <t>E02003300</t>
  </si>
  <si>
    <t>E02001682</t>
  </si>
  <si>
    <t>E02000954</t>
  </si>
  <si>
    <t>E02000127</t>
  </si>
  <si>
    <t>E02005397</t>
  </si>
  <si>
    <t>E02004577</t>
  </si>
  <si>
    <t>E02004232</t>
  </si>
  <si>
    <t>E02004209</t>
  </si>
  <si>
    <t>E02003729</t>
  </si>
  <si>
    <t>E02003417</t>
  </si>
  <si>
    <t>E02003350</t>
  </si>
  <si>
    <t>E02003006</t>
  </si>
  <si>
    <t>E02000546</t>
  </si>
  <si>
    <t>E02000241</t>
  </si>
  <si>
    <t>E02000012</t>
  </si>
  <si>
    <t>E02005926</t>
  </si>
  <si>
    <t>E02005361</t>
  </si>
  <si>
    <t>E02004470</t>
  </si>
  <si>
    <t>E02002992</t>
  </si>
  <si>
    <t>E02002013</t>
  </si>
  <si>
    <t>E02000029</t>
  </si>
  <si>
    <t>E02006728</t>
  </si>
  <si>
    <t>E02006285</t>
  </si>
  <si>
    <t>E02006153</t>
  </si>
  <si>
    <t>E02005790</t>
  </si>
  <si>
    <t>E02005704</t>
  </si>
  <si>
    <t>E02005089</t>
  </si>
  <si>
    <t>E02004006</t>
  </si>
  <si>
    <t>E02001571</t>
  </si>
  <si>
    <t>E02000614</t>
  </si>
  <si>
    <t>E02000543</t>
  </si>
  <si>
    <t>E02006592</t>
  </si>
  <si>
    <t>E02005986</t>
  </si>
  <si>
    <t>E02005381</t>
  </si>
  <si>
    <t>E02005276</t>
  </si>
  <si>
    <t>E02004612</t>
  </si>
  <si>
    <t>E02004096</t>
  </si>
  <si>
    <t>E02002957</t>
  </si>
  <si>
    <t>E02002908</t>
  </si>
  <si>
    <t>E02001260</t>
  </si>
  <si>
    <t>E02000846</t>
  </si>
  <si>
    <t>E02006699</t>
  </si>
  <si>
    <t>E02006698</t>
  </si>
  <si>
    <t>E02006038</t>
  </si>
  <si>
    <t>E02005729</t>
  </si>
  <si>
    <t>E02005439</t>
  </si>
  <si>
    <t>E02000850</t>
  </si>
  <si>
    <t>E02000631</t>
  </si>
  <si>
    <t>E02000392</t>
  </si>
  <si>
    <t>E02005772</t>
  </si>
  <si>
    <t>E02005011</t>
  </si>
  <si>
    <t>E02006548</t>
  </si>
  <si>
    <t>E02006387</t>
  </si>
  <si>
    <t>E02005683</t>
  </si>
  <si>
    <t>E02005531</t>
  </si>
  <si>
    <t>E02005191</t>
  </si>
  <si>
    <t>E02004930</t>
  </si>
  <si>
    <t>E02004176</t>
  </si>
  <si>
    <t>E02004027</t>
  </si>
  <si>
    <t>E02002292</t>
  </si>
  <si>
    <t>E02000930</t>
  </si>
  <si>
    <t>E02000510</t>
  </si>
  <si>
    <t>E02006632</t>
  </si>
  <si>
    <t>E02005103</t>
  </si>
  <si>
    <t>E02004235</t>
  </si>
  <si>
    <t>E02004015</t>
  </si>
  <si>
    <t>E02003469</t>
  </si>
  <si>
    <t>E02003003</t>
  </si>
  <si>
    <t>E02002663</t>
  </si>
  <si>
    <t>E02002120</t>
  </si>
  <si>
    <t>E02006637</t>
  </si>
  <si>
    <t>E02006009</t>
  </si>
  <si>
    <t>E02006003</t>
  </si>
  <si>
    <t>E02005576</t>
  </si>
  <si>
    <t>E02004676</t>
  </si>
  <si>
    <t>E02003841</t>
  </si>
  <si>
    <t>E02003197</t>
  </si>
  <si>
    <t>E02003072</t>
  </si>
  <si>
    <t>E02003020</t>
  </si>
  <si>
    <t>E02001974</t>
  </si>
  <si>
    <t>E02001672</t>
  </si>
  <si>
    <t>E02001222</t>
  </si>
  <si>
    <t>E02000952</t>
  </si>
  <si>
    <t>E02000112</t>
  </si>
  <si>
    <t>E02006437</t>
  </si>
  <si>
    <t>E02006302</t>
  </si>
  <si>
    <t>E02005484</t>
  </si>
  <si>
    <t>E02005069</t>
  </si>
  <si>
    <t>E02004399</t>
  </si>
  <si>
    <t>E02004312</t>
  </si>
  <si>
    <t>E02003917</t>
  </si>
  <si>
    <t>E02003670</t>
  </si>
  <si>
    <t>E02001438</t>
  </si>
  <si>
    <t>E02000237</t>
  </si>
  <si>
    <t>E02006281</t>
  </si>
  <si>
    <t>E02004562</t>
  </si>
  <si>
    <t>E02004250</t>
  </si>
  <si>
    <t>E02001437</t>
  </si>
  <si>
    <t>E02000899</t>
  </si>
  <si>
    <t>E02000606</t>
  </si>
  <si>
    <t>E02000400</t>
  </si>
  <si>
    <t>E02000353</t>
  </si>
  <si>
    <t>E02006872</t>
  </si>
  <si>
    <t>E02005903</t>
  </si>
  <si>
    <t>E02004799</t>
  </si>
  <si>
    <t>E02004443</t>
  </si>
  <si>
    <t>E02004193</t>
  </si>
  <si>
    <t>E02003734</t>
  </si>
  <si>
    <t>E02002601</t>
  </si>
  <si>
    <t>E02000472</t>
  </si>
  <si>
    <t>E02006686</t>
  </si>
  <si>
    <t>E02006034</t>
  </si>
  <si>
    <t>E02004899</t>
  </si>
  <si>
    <t>E02002776</t>
  </si>
  <si>
    <t>E02001821</t>
  </si>
  <si>
    <t>E02006556</t>
  </si>
  <si>
    <t>E02004487</t>
  </si>
  <si>
    <t>E02004189</t>
  </si>
  <si>
    <t>E02004151</t>
  </si>
  <si>
    <t>E02003098</t>
  </si>
  <si>
    <t>E02000114</t>
  </si>
  <si>
    <t>E02005817</t>
  </si>
  <si>
    <t>E02004385</t>
  </si>
  <si>
    <t>E02004255</t>
  </si>
  <si>
    <t>E02004133</t>
  </si>
  <si>
    <t>E02000438</t>
  </si>
  <si>
    <t>E02000296</t>
  </si>
  <si>
    <t>E02005665</t>
  </si>
  <si>
    <t>E02005581</t>
  </si>
  <si>
    <t>E02002692</t>
  </si>
  <si>
    <t>E02001574</t>
  </si>
  <si>
    <t>E02000575</t>
  </si>
  <si>
    <t>E02006700</t>
  </si>
  <si>
    <t>E02006212</t>
  </si>
  <si>
    <t>E02004884</t>
  </si>
  <si>
    <t>E02003617</t>
  </si>
  <si>
    <t>E02003239</t>
  </si>
  <si>
    <t>E02001810</t>
  </si>
  <si>
    <t>E02006865</t>
  </si>
  <si>
    <t>E02006374</t>
  </si>
  <si>
    <t>E02005608</t>
  </si>
  <si>
    <t>E02005330</t>
  </si>
  <si>
    <t>E02002920</t>
  </si>
  <si>
    <t>E02002095</t>
  </si>
  <si>
    <t>E02000908</t>
  </si>
  <si>
    <t>E02000423</t>
  </si>
  <si>
    <t>E02005091</t>
  </si>
  <si>
    <t>E02004869</t>
  </si>
  <si>
    <t>E02003747</t>
  </si>
  <si>
    <t>E02003733</t>
  </si>
  <si>
    <t>E02003510</t>
  </si>
  <si>
    <t>E02003199</t>
  </si>
  <si>
    <t>E02003081</t>
  </si>
  <si>
    <t>E02006658</t>
  </si>
  <si>
    <t>E02006415</t>
  </si>
  <si>
    <t>E02005296</t>
  </si>
  <si>
    <t>E02004894</t>
  </si>
  <si>
    <t>E02004555</t>
  </si>
  <si>
    <t>E02004532</t>
  </si>
  <si>
    <t>E02003851</t>
  </si>
  <si>
    <t>E02003389</t>
  </si>
  <si>
    <t>E02002773</t>
  </si>
  <si>
    <t>E02000940</t>
  </si>
  <si>
    <t>E02000923</t>
  </si>
  <si>
    <t>E02000503</t>
  </si>
  <si>
    <t>E02004934</t>
  </si>
  <si>
    <t>E02004777</t>
  </si>
  <si>
    <t>E02004480</t>
  </si>
  <si>
    <t>E02003989</t>
  </si>
  <si>
    <t>E02003931</t>
  </si>
  <si>
    <t>E02002915</t>
  </si>
  <si>
    <t>E02002144</t>
  </si>
  <si>
    <t>E02001554</t>
  </si>
  <si>
    <t>E02001215</t>
  </si>
  <si>
    <t>E02000080</t>
  </si>
  <si>
    <t>E02005344</t>
  </si>
  <si>
    <t>E02004625</t>
  </si>
  <si>
    <t>E02004114</t>
  </si>
  <si>
    <t>E02003336</t>
  </si>
  <si>
    <t>E02003080</t>
  </si>
  <si>
    <t>E02002512</t>
  </si>
  <si>
    <t>E02001991</t>
  </si>
  <si>
    <t>E02000292</t>
  </si>
  <si>
    <t>E02000276</t>
  </si>
  <si>
    <t>E02006748</t>
  </si>
  <si>
    <t>E02004610</t>
  </si>
  <si>
    <t>E02003720</t>
  </si>
  <si>
    <t>E02003640</t>
  </si>
  <si>
    <t>E02003076</t>
  </si>
  <si>
    <t>E02002323</t>
  </si>
  <si>
    <t>E02002192</t>
  </si>
  <si>
    <t>E02002026</t>
  </si>
  <si>
    <t>E02002008</t>
  </si>
  <si>
    <t>E02001925</t>
  </si>
  <si>
    <t>E02006687</t>
  </si>
  <si>
    <t>E02006516</t>
  </si>
  <si>
    <t>E02006278</t>
  </si>
  <si>
    <t>E02006127</t>
  </si>
  <si>
    <t>E02004263</t>
  </si>
  <si>
    <t>E02004032</t>
  </si>
  <si>
    <t>E02003445</t>
  </si>
  <si>
    <t>E02003400</t>
  </si>
  <si>
    <t>E02003017</t>
  </si>
  <si>
    <t>E02002483</t>
  </si>
  <si>
    <t>E02006782</t>
  </si>
  <si>
    <t>E02006720</t>
  </si>
  <si>
    <t>E02002912</t>
  </si>
  <si>
    <t>E02000259</t>
  </si>
  <si>
    <t>E02000131</t>
  </si>
  <si>
    <t>E02006762</t>
  </si>
  <si>
    <t>E02006636</t>
  </si>
  <si>
    <t>E02005742</t>
  </si>
  <si>
    <t>E02005048</t>
  </si>
  <si>
    <t>E02005016</t>
  </si>
  <si>
    <t>E02004973</t>
  </si>
  <si>
    <t>E02004475</t>
  </si>
  <si>
    <t>E02003606</t>
  </si>
  <si>
    <t>E02003129</t>
  </si>
  <si>
    <t>E02003097</t>
  </si>
  <si>
    <t>E02001450</t>
  </si>
  <si>
    <t>E02001171</t>
  </si>
  <si>
    <t>E02006710</t>
  </si>
  <si>
    <t>E02006371</t>
  </si>
  <si>
    <t>E02006091</t>
  </si>
  <si>
    <t>E02005850</t>
  </si>
  <si>
    <t>E02004969</t>
  </si>
  <si>
    <t>E02001342</t>
  </si>
  <si>
    <t>E02000078</t>
  </si>
  <si>
    <t>E02004572</t>
  </si>
  <si>
    <t>E02004425</t>
  </si>
  <si>
    <t>E02003686</t>
  </si>
  <si>
    <t>E02003591</t>
  </si>
  <si>
    <t>E02003504</t>
  </si>
  <si>
    <t>E02003105</t>
  </si>
  <si>
    <t>E02002264</t>
  </si>
  <si>
    <t>E02001199</t>
  </si>
  <si>
    <t>E02006674</t>
  </si>
  <si>
    <t>E02006413</t>
  </si>
  <si>
    <t>E02005175</t>
  </si>
  <si>
    <t>E02000965</t>
  </si>
  <si>
    <t>E02006660</t>
  </si>
  <si>
    <t>E02005474</t>
  </si>
  <si>
    <t>E02004413</t>
  </si>
  <si>
    <t>E02004065</t>
  </si>
  <si>
    <t>E02000222</t>
  </si>
  <si>
    <t>E02000035</t>
  </si>
  <si>
    <t>E02006829</t>
  </si>
  <si>
    <t>E02006369</t>
  </si>
  <si>
    <t>E02006051</t>
  </si>
  <si>
    <t>E02005384</t>
  </si>
  <si>
    <t>E02005255</t>
  </si>
  <si>
    <t>E02004157</t>
  </si>
  <si>
    <t>E02003717</t>
  </si>
  <si>
    <t>E02003111</t>
  </si>
  <si>
    <t>E02001446</t>
  </si>
  <si>
    <t>E02006195</t>
  </si>
  <si>
    <t>E02005947</t>
  </si>
  <si>
    <t>E02005874</t>
  </si>
  <si>
    <t>E02005809</t>
  </si>
  <si>
    <t>E02005148</t>
  </si>
  <si>
    <t>E02004997</t>
  </si>
  <si>
    <t>E02004212</t>
  </si>
  <si>
    <t>E02000738</t>
  </si>
  <si>
    <t>E02006383</t>
  </si>
  <si>
    <t>E02006035</t>
  </si>
  <si>
    <t>E02004148</t>
  </si>
  <si>
    <t>E02003527</t>
  </si>
  <si>
    <t>E02003474</t>
  </si>
  <si>
    <t>E02002772</t>
  </si>
  <si>
    <t>E02000934</t>
  </si>
  <si>
    <t>E02000347</t>
  </si>
  <si>
    <t>E02000033</t>
  </si>
  <si>
    <t>E02006515</t>
  </si>
  <si>
    <t>E02006408</t>
  </si>
  <si>
    <t>E02006056</t>
  </si>
  <si>
    <t>E02005578</t>
  </si>
  <si>
    <t>E02004699</t>
  </si>
  <si>
    <t>E02004186</t>
  </si>
  <si>
    <t>E02003946</t>
  </si>
  <si>
    <t>E02003654</t>
  </si>
  <si>
    <t>E02003468</t>
  </si>
  <si>
    <t>E02003152</t>
  </si>
  <si>
    <t>E02002582</t>
  </si>
  <si>
    <t>E02000498</t>
  </si>
  <si>
    <t>E02000415</t>
  </si>
  <si>
    <t>E02005873</t>
  </si>
  <si>
    <t>E02004691</t>
  </si>
  <si>
    <t>E02004266</t>
  </si>
  <si>
    <t>E02003766</t>
  </si>
  <si>
    <t>E02002777</t>
  </si>
  <si>
    <t>E02001827</t>
  </si>
  <si>
    <t>E02000808</t>
  </si>
  <si>
    <t>E02004708</t>
  </si>
  <si>
    <t>E02004137</t>
  </si>
  <si>
    <t>E02003164</t>
  </si>
  <si>
    <t>E02001980</t>
  </si>
  <si>
    <t>E02001211</t>
  </si>
  <si>
    <t>E02000617</t>
  </si>
  <si>
    <t>E02006174</t>
  </si>
  <si>
    <t>E02005922</t>
  </si>
  <si>
    <t>E02005688</t>
  </si>
  <si>
    <t>E02004381</t>
  </si>
  <si>
    <t>E02000661</t>
  </si>
  <si>
    <t>E02006523</t>
  </si>
  <si>
    <t>E02006499</t>
  </si>
  <si>
    <t>E02005911</t>
  </si>
  <si>
    <t>E02005492</t>
  </si>
  <si>
    <t>E02004451</t>
  </si>
  <si>
    <t>E02004428</t>
  </si>
  <si>
    <t>E02002443</t>
  </si>
  <si>
    <t>E02000902</t>
  </si>
  <si>
    <t>E02005921</t>
  </si>
  <si>
    <t>E02005906</t>
  </si>
  <si>
    <t>E02004966</t>
  </si>
  <si>
    <t>E02003926</t>
  </si>
  <si>
    <t>E02001639</t>
  </si>
  <si>
    <t>E02000777</t>
  </si>
  <si>
    <t>E02000755</t>
  </si>
  <si>
    <t>E02006043</t>
  </si>
  <si>
    <t>E02005082</t>
  </si>
  <si>
    <t>E02003762</t>
  </si>
  <si>
    <t>E02002928</t>
  </si>
  <si>
    <t>E02002266</t>
  </si>
  <si>
    <t>E02006924</t>
  </si>
  <si>
    <t>E02005833</t>
  </si>
  <si>
    <t>E02005635</t>
  </si>
  <si>
    <t>E02005619</t>
  </si>
  <si>
    <t>E02005247</t>
  </si>
  <si>
    <t>E02004826</t>
  </si>
  <si>
    <t>E02004750</t>
  </si>
  <si>
    <t>E02003819</t>
  </si>
  <si>
    <t>E02002656</t>
  </si>
  <si>
    <t>E02001792</t>
  </si>
  <si>
    <t>E02000853</t>
  </si>
  <si>
    <t>E02006414</t>
  </si>
  <si>
    <t>E02006134</t>
  </si>
  <si>
    <t>E02006036</t>
  </si>
  <si>
    <t>E02005469</t>
  </si>
  <si>
    <t>E02003007</t>
  </si>
  <si>
    <t>E02002357</t>
  </si>
  <si>
    <t>E02002322</t>
  </si>
  <si>
    <t>E02002097</t>
  </si>
  <si>
    <t>E02001747</t>
  </si>
  <si>
    <t>E02001498</t>
  </si>
  <si>
    <t>E02006734</t>
  </si>
  <si>
    <t>E02006189</t>
  </si>
  <si>
    <t>E02005930</t>
  </si>
  <si>
    <t>E02003850</t>
  </si>
  <si>
    <t>E02003416</t>
  </si>
  <si>
    <t>E02002701</t>
  </si>
  <si>
    <t>E02002471</t>
  </si>
  <si>
    <t>E02006832</t>
  </si>
  <si>
    <t>E02006136</t>
  </si>
  <si>
    <t>E02005628</t>
  </si>
  <si>
    <t>E02005168</t>
  </si>
  <si>
    <t>E02004233</t>
  </si>
  <si>
    <t>E02003650</t>
  </si>
  <si>
    <t>E02003554</t>
  </si>
  <si>
    <t>E02002788</t>
  </si>
  <si>
    <t>E02002332</t>
  </si>
  <si>
    <t>E02000481</t>
  </si>
  <si>
    <t>E02000477</t>
  </si>
  <si>
    <t>E02006673</t>
  </si>
  <si>
    <t>E02006438</t>
  </si>
  <si>
    <t>E02005908</t>
  </si>
  <si>
    <t>E02004858</t>
  </si>
  <si>
    <t>E02004819</t>
  </si>
  <si>
    <t>E02004339</t>
  </si>
  <si>
    <t>E02004236</t>
  </si>
  <si>
    <t>E02003537</t>
  </si>
  <si>
    <t>E02001314</t>
  </si>
  <si>
    <t>E02006435</t>
  </si>
  <si>
    <t>E02006028</t>
  </si>
  <si>
    <t>E02005430</t>
  </si>
  <si>
    <t>E02004611</t>
  </si>
  <si>
    <t>E02003370</t>
  </si>
  <si>
    <t>E02002510</t>
  </si>
  <si>
    <t>E02002333</t>
  </si>
  <si>
    <t>E02001272</t>
  </si>
  <si>
    <t>E02000218</t>
  </si>
  <si>
    <t>E02006849</t>
  </si>
  <si>
    <t>E02006616</t>
  </si>
  <si>
    <t>E02005730</t>
  </si>
  <si>
    <t>E02004416</t>
  </si>
  <si>
    <t>E02004268</t>
  </si>
  <si>
    <t>E02004265</t>
  </si>
  <si>
    <t>E02003621</t>
  </si>
  <si>
    <t>E02003595</t>
  </si>
  <si>
    <t>E02003305</t>
  </si>
  <si>
    <t>E02000251</t>
  </si>
  <si>
    <t>E02006062</t>
  </si>
  <si>
    <t>E02005748</t>
  </si>
  <si>
    <t>E02005631</t>
  </si>
  <si>
    <t>E02003930</t>
  </si>
  <si>
    <t>E02003483</t>
  </si>
  <si>
    <t>E02001901</t>
  </si>
  <si>
    <t>E02000754</t>
  </si>
  <si>
    <t>E02000391</t>
  </si>
  <si>
    <t>E02006597</t>
  </si>
  <si>
    <t>E02004541</t>
  </si>
  <si>
    <t>E02004348</t>
  </si>
  <si>
    <t>E02003582</t>
  </si>
  <si>
    <t>E02003078</t>
  </si>
  <si>
    <t>E02002911</t>
  </si>
  <si>
    <t>E02002188</t>
  </si>
  <si>
    <t>E02000756</t>
  </si>
  <si>
    <t>E02006610</t>
  </si>
  <si>
    <t>E02006240</t>
  </si>
  <si>
    <t>E02006148</t>
  </si>
  <si>
    <t>E02005936</t>
  </si>
  <si>
    <t>E02000781</t>
  </si>
  <si>
    <t>E02000183</t>
  </si>
  <si>
    <t>E02006653</t>
  </si>
  <si>
    <t>E02006421</t>
  </si>
  <si>
    <t>E02005520</t>
  </si>
  <si>
    <t>E02005455</t>
  </si>
  <si>
    <t>E02005372</t>
  </si>
  <si>
    <t>E02005164</t>
  </si>
  <si>
    <t>E02004091</t>
  </si>
  <si>
    <t>E02003117</t>
  </si>
  <si>
    <t>E02003094</t>
  </si>
  <si>
    <t>E02000834</t>
  </si>
  <si>
    <t>E02000233</t>
  </si>
  <si>
    <t>E02000097</t>
  </si>
  <si>
    <t>E02004897</t>
  </si>
  <si>
    <t>E02004185</t>
  </si>
  <si>
    <t>E02003714</t>
  </si>
  <si>
    <t>E02002989</t>
  </si>
  <si>
    <t>E02002321</t>
  </si>
  <si>
    <t>E02001671</t>
  </si>
  <si>
    <t>E02005799</t>
  </si>
  <si>
    <t>E02005109</t>
  </si>
  <si>
    <t>E02005041</t>
  </si>
  <si>
    <t>E02005032</t>
  </si>
  <si>
    <t>E02004705</t>
  </si>
  <si>
    <t>E02004636</t>
  </si>
  <si>
    <t>E02003004</t>
  </si>
  <si>
    <t>E02002975</t>
  </si>
  <si>
    <t>E02002924</t>
  </si>
  <si>
    <t>E02001841</t>
  </si>
  <si>
    <t>E02000915</t>
  </si>
  <si>
    <t>E02000107</t>
  </si>
  <si>
    <t>E02000041</t>
  </si>
  <si>
    <t>E02006811</t>
  </si>
  <si>
    <t>E02006609</t>
  </si>
  <si>
    <t>E02005553</t>
  </si>
  <si>
    <t>E02005463</t>
  </si>
  <si>
    <t>E02004961</t>
  </si>
  <si>
    <t>E02004530</t>
  </si>
  <si>
    <t>E02004292</t>
  </si>
  <si>
    <t>E02003971</t>
  </si>
  <si>
    <t>E02003859</t>
  </si>
  <si>
    <t>E02003309</t>
  </si>
  <si>
    <t>E02000335</t>
  </si>
  <si>
    <t>E02006150</t>
  </si>
  <si>
    <t>E02005863</t>
  </si>
  <si>
    <t>E02005461</t>
  </si>
  <si>
    <t>E02005287</t>
  </si>
  <si>
    <t>E02005245</t>
  </si>
  <si>
    <t>E02004772</t>
  </si>
  <si>
    <t>E02004013</t>
  </si>
  <si>
    <t>E02003853</t>
  </si>
  <si>
    <t>E02002042</t>
  </si>
  <si>
    <t>E02001832</t>
  </si>
  <si>
    <t>E02000285</t>
  </si>
  <si>
    <t>E02006328</t>
  </si>
  <si>
    <t>E02005749</t>
  </si>
  <si>
    <t>E02005577</t>
  </si>
  <si>
    <t>E02005165</t>
  </si>
  <si>
    <t>E02004518</t>
  </si>
  <si>
    <t>E02004221</t>
  </si>
  <si>
    <t>E02003095</t>
  </si>
  <si>
    <t>E02002985</t>
  </si>
  <si>
    <t>E02002983</t>
  </si>
  <si>
    <t>E02002748</t>
  </si>
  <si>
    <t>E02002702</t>
  </si>
  <si>
    <t>E02000158</t>
  </si>
  <si>
    <t>E02006544</t>
  </si>
  <si>
    <t>E02005937</t>
  </si>
  <si>
    <t>E02005896</t>
  </si>
  <si>
    <t>E02005758</t>
  </si>
  <si>
    <t>E02005424</t>
  </si>
  <si>
    <t>E02004963</t>
  </si>
  <si>
    <t>E02003818</t>
  </si>
  <si>
    <t>E02000973</t>
  </si>
  <si>
    <t>E02000393</t>
  </si>
  <si>
    <t>E02006863</t>
  </si>
  <si>
    <t>E02005290</t>
  </si>
  <si>
    <t>E02004104</t>
  </si>
  <si>
    <t>E02003299</t>
  </si>
  <si>
    <t>E02002011</t>
  </si>
  <si>
    <t>E02001646</t>
  </si>
  <si>
    <t>E02001558</t>
  </si>
  <si>
    <t>E02000713</t>
  </si>
  <si>
    <t>E02000473</t>
  </si>
  <si>
    <t>E02006202</t>
  </si>
  <si>
    <t>E02005399</t>
  </si>
  <si>
    <t>E02005324</t>
  </si>
  <si>
    <t>E02004675</t>
  </si>
  <si>
    <t>E02003444</t>
  </si>
  <si>
    <t>E02003437</t>
  </si>
  <si>
    <t>E02006450</t>
  </si>
  <si>
    <t>E02005396</t>
  </si>
  <si>
    <t>E02004856</t>
  </si>
  <si>
    <t>E02004106</t>
  </si>
  <si>
    <t>E02002691</t>
  </si>
  <si>
    <t>E02000497</t>
  </si>
  <si>
    <t>E02000162</t>
  </si>
  <si>
    <t>E02006022</t>
  </si>
  <si>
    <t>E02005621</t>
  </si>
  <si>
    <t>E02003908</t>
  </si>
  <si>
    <t>E02003701</t>
  </si>
  <si>
    <t>E02003315</t>
  </si>
  <si>
    <t>E02002720</t>
  </si>
  <si>
    <t>E02001673</t>
  </si>
  <si>
    <t>E02006858</t>
  </si>
  <si>
    <t>E02005789</t>
  </si>
  <si>
    <t>E02005545</t>
  </si>
  <si>
    <t>E02005141</t>
  </si>
  <si>
    <t>E02005128</t>
  </si>
  <si>
    <t>E02003377</t>
  </si>
  <si>
    <t>E02002589</t>
  </si>
  <si>
    <t>E02001738</t>
  </si>
  <si>
    <t>E02001430</t>
  </si>
  <si>
    <t>E02000691</t>
  </si>
  <si>
    <t>E02000640</t>
  </si>
  <si>
    <t>E02005837</t>
  </si>
  <si>
    <t>E02005642</t>
  </si>
  <si>
    <t>E02005174</t>
  </si>
  <si>
    <t>E02004563</t>
  </si>
  <si>
    <t>E02004361</t>
  </si>
  <si>
    <t>E02003807</t>
  </si>
  <si>
    <t>E02003220</t>
  </si>
  <si>
    <t>E02003002</t>
  </si>
  <si>
    <t>E02000693</t>
  </si>
  <si>
    <t>E02006693</t>
  </si>
  <si>
    <t>E02006126</t>
  </si>
  <si>
    <t>E02005122</t>
  </si>
  <si>
    <t>E02004935</t>
  </si>
  <si>
    <t>E02004201</t>
  </si>
  <si>
    <t>E02003756</t>
  </si>
  <si>
    <t>E02003678</t>
  </si>
  <si>
    <t>E02006573</t>
  </si>
  <si>
    <t>E02006047</t>
  </si>
  <si>
    <t>E02005782</t>
  </si>
  <si>
    <t>E02004597</t>
  </si>
  <si>
    <t>E02004364</t>
  </si>
  <si>
    <t>E02003913</t>
  </si>
  <si>
    <t>E02003898</t>
  </si>
  <si>
    <t>E02003224</t>
  </si>
  <si>
    <t>E02002980</t>
  </si>
  <si>
    <t>E02002574</t>
  </si>
  <si>
    <t>E02000901</t>
  </si>
  <si>
    <t>E02006747</t>
  </si>
  <si>
    <t>E02006535</t>
  </si>
  <si>
    <t>E02005907</t>
  </si>
  <si>
    <t>E02005708</t>
  </si>
  <si>
    <t>E02005498</t>
  </si>
  <si>
    <t>E02005378</t>
  </si>
  <si>
    <t>E02005009</t>
  </si>
  <si>
    <t>E02005008</t>
  </si>
  <si>
    <t>E02004192</t>
  </si>
  <si>
    <t>E02004028</t>
  </si>
  <si>
    <t>E02003436</t>
  </si>
  <si>
    <t>E02003206</t>
  </si>
  <si>
    <t>E02002925</t>
  </si>
  <si>
    <t>E02002770</t>
  </si>
  <si>
    <t>E02002352</t>
  </si>
  <si>
    <t>E02001216</t>
  </si>
  <si>
    <t>E02000057</t>
  </si>
  <si>
    <t>E02000054</t>
  </si>
  <si>
    <t>E02005140</t>
  </si>
  <si>
    <t>E02004598</t>
  </si>
  <si>
    <t>E02004474</t>
  </si>
  <si>
    <t>E02004195</t>
  </si>
  <si>
    <t>E02004143</t>
  </si>
  <si>
    <t>E02002714</t>
  </si>
  <si>
    <t>E02002368</t>
  </si>
  <si>
    <t>E02000770</t>
  </si>
  <si>
    <t>E02006670</t>
  </si>
  <si>
    <t>E02004918</t>
  </si>
  <si>
    <t>E02004671</t>
  </si>
  <si>
    <t>E02004452</t>
  </si>
  <si>
    <t>E02004169</t>
  </si>
  <si>
    <t>E02003067</t>
  </si>
  <si>
    <t>E02000972</t>
  </si>
  <si>
    <t>E02006733</t>
  </si>
  <si>
    <t>E02005158</t>
  </si>
  <si>
    <t>E02004776</t>
  </si>
  <si>
    <t>E02004341</t>
  </si>
  <si>
    <t>E02004217</t>
  </si>
  <si>
    <t>E02003822</t>
  </si>
  <si>
    <t>E02003738</t>
  </si>
  <si>
    <t>E02001982</t>
  </si>
  <si>
    <t>E02000439</t>
  </si>
  <si>
    <t>E02006565</t>
  </si>
  <si>
    <t>E02006547</t>
  </si>
  <si>
    <t>E02006341</t>
  </si>
  <si>
    <t>E02005909</t>
  </si>
  <si>
    <t>E02004872</t>
  </si>
  <si>
    <t>E02004075</t>
  </si>
  <si>
    <t>E02004072</t>
  </si>
  <si>
    <t>E02003140</t>
  </si>
  <si>
    <t>E02002328</t>
  </si>
  <si>
    <t>E02006857</t>
  </si>
  <si>
    <t>E02004753</t>
  </si>
  <si>
    <t>E02004592</t>
  </si>
  <si>
    <t>E02003867</t>
  </si>
  <si>
    <t>E02003847</t>
  </si>
  <si>
    <t>E02003482</t>
  </si>
  <si>
    <t>E02003353</t>
  </si>
  <si>
    <t>E02002942</t>
  </si>
  <si>
    <t>E02000948</t>
  </si>
  <si>
    <t>E02000848</t>
  </si>
  <si>
    <t>E02000765</t>
  </si>
  <si>
    <t>E02000050</t>
  </si>
  <si>
    <t>E02005638</t>
  </si>
  <si>
    <t>E02004931</t>
  </si>
  <si>
    <t>E02004775</t>
  </si>
  <si>
    <t>E02003143</t>
  </si>
  <si>
    <t>E02002338</t>
  </si>
  <si>
    <t>E02000593</t>
  </si>
  <si>
    <t>E02006622</t>
  </si>
  <si>
    <t>E02005904</t>
  </si>
  <si>
    <t>E02005370</t>
  </si>
  <si>
    <t>E02003427</t>
  </si>
  <si>
    <t>E02002002</t>
  </si>
  <si>
    <t>E02001828</t>
  </si>
  <si>
    <t>E02001504</t>
  </si>
  <si>
    <t>E02006791</t>
  </si>
  <si>
    <t>E02006517</t>
  </si>
  <si>
    <t>E02006513</t>
  </si>
  <si>
    <t>E02005744</t>
  </si>
  <si>
    <t>E02005192</t>
  </si>
  <si>
    <t>E02005126</t>
  </si>
  <si>
    <t>E02005085</t>
  </si>
  <si>
    <t>E02003454</t>
  </si>
  <si>
    <t>E02001838</t>
  </si>
  <si>
    <t>E02001428</t>
  </si>
  <si>
    <t>E02001035</t>
  </si>
  <si>
    <t>E02000561</t>
  </si>
  <si>
    <t>E02006669</t>
  </si>
  <si>
    <t>E02006373</t>
  </si>
  <si>
    <t>E02003703</t>
  </si>
  <si>
    <t>E02003585</t>
  </si>
  <si>
    <t>E02002141</t>
  </si>
  <si>
    <t>E02001754</t>
  </si>
  <si>
    <t>E02005460</t>
  </si>
  <si>
    <t>E02004841</t>
  </si>
  <si>
    <t>E02004734</t>
  </si>
  <si>
    <t>E02002732</t>
  </si>
  <si>
    <t>E02000544</t>
  </si>
  <si>
    <t>E02000441</t>
  </si>
  <si>
    <t>E02004492</t>
  </si>
  <si>
    <t>E02003765</t>
  </si>
  <si>
    <t>E02003710</t>
  </si>
  <si>
    <t>E02003371</t>
  </si>
  <si>
    <t>E02003254</t>
  </si>
  <si>
    <t>E02002910</t>
  </si>
  <si>
    <t>E02000839</t>
  </si>
  <si>
    <t>E02006521</t>
  </si>
  <si>
    <t>E02006396</t>
  </si>
  <si>
    <t>E02004076</t>
  </si>
  <si>
    <t>E02003680</t>
  </si>
  <si>
    <t>E02003614</t>
  </si>
  <si>
    <t>E02000666</t>
  </si>
  <si>
    <t>E02000608</t>
  </si>
  <si>
    <t>E02000426</t>
  </si>
  <si>
    <t>E02000295</t>
  </si>
  <si>
    <t>E02000227</t>
  </si>
  <si>
    <t>E02006683</t>
  </si>
  <si>
    <t>E02006040</t>
  </si>
  <si>
    <t>E02005796</t>
  </si>
  <si>
    <t>E02005727</t>
  </si>
  <si>
    <t>E02005225</t>
  </si>
  <si>
    <t>E02004979</t>
  </si>
  <si>
    <t>E02004720</t>
  </si>
  <si>
    <t>E02004111</t>
  </si>
  <si>
    <t>E02003776</t>
  </si>
  <si>
    <t>E02001520</t>
  </si>
  <si>
    <t>E02006668</t>
  </si>
  <si>
    <t>E02006495</t>
  </si>
  <si>
    <t>E02006261</t>
  </si>
  <si>
    <t>E02006199</t>
  </si>
  <si>
    <t>E02006046</t>
  </si>
  <si>
    <t>E02005084</t>
  </si>
  <si>
    <t>E02004786</t>
  </si>
  <si>
    <t>E02003722</t>
  </si>
  <si>
    <t>E02003258</t>
  </si>
  <si>
    <t>E02002993</t>
  </si>
  <si>
    <t>E02002540</t>
  </si>
  <si>
    <t>E02006613</t>
  </si>
  <si>
    <t>E02006293</t>
  </si>
  <si>
    <t>E02006114</t>
  </si>
  <si>
    <t>E02005988</t>
  </si>
  <si>
    <t>E02005345</t>
  </si>
  <si>
    <t>E02005067</t>
  </si>
  <si>
    <t>E02004529</t>
  </si>
  <si>
    <t>E02002302</t>
  </si>
  <si>
    <t>E02001003</t>
  </si>
  <si>
    <t>E02000644</t>
  </si>
  <si>
    <t>E02006187</t>
  </si>
  <si>
    <t>E02006079</t>
  </si>
  <si>
    <t>E02006004</t>
  </si>
  <si>
    <t>E02005507</t>
  </si>
  <si>
    <t>E02005355</t>
  </si>
  <si>
    <t>E02004790</t>
  </si>
  <si>
    <t>E02003610</t>
  </si>
  <si>
    <t>E02002918</t>
  </si>
  <si>
    <t>E02001772</t>
  </si>
  <si>
    <t>E02000953</t>
  </si>
  <si>
    <t>E02000137</t>
  </si>
  <si>
    <t>E02005991</t>
  </si>
  <si>
    <t>E02003735</t>
  </si>
  <si>
    <t>E02003688</t>
  </si>
  <si>
    <t>E02003352</t>
  </si>
  <si>
    <t>E02001695</t>
  </si>
  <si>
    <t>E02001563</t>
  </si>
  <si>
    <t>E02000507</t>
  </si>
  <si>
    <t>E02006633</t>
  </si>
  <si>
    <t>E02005754</t>
  </si>
  <si>
    <t>E02004972</t>
  </si>
  <si>
    <t>E02003899</t>
  </si>
  <si>
    <t>E02003778</t>
  </si>
  <si>
    <t>E02003757</t>
  </si>
  <si>
    <t>E02000895</t>
  </si>
  <si>
    <t>E02000307</t>
  </si>
  <si>
    <t>E02006315</t>
  </si>
  <si>
    <t>E02005358</t>
  </si>
  <si>
    <t>E02005253</t>
  </si>
  <si>
    <t>E02005086</t>
  </si>
  <si>
    <t>E02004962</t>
  </si>
  <si>
    <t>E02004789</t>
  </si>
  <si>
    <t>E02004595</t>
  </si>
  <si>
    <t>E02004121</t>
  </si>
  <si>
    <t>E02000763</t>
  </si>
  <si>
    <t>E02006679</t>
  </si>
  <si>
    <t>E02005537</t>
  </si>
  <si>
    <t>E02005535</t>
  </si>
  <si>
    <t>E02004919</t>
  </si>
  <si>
    <t>E02004082</t>
  </si>
  <si>
    <t>E02006339</t>
  </si>
  <si>
    <t>E02005777</t>
  </si>
  <si>
    <t>E02005493</t>
  </si>
  <si>
    <t>E02004871</t>
  </si>
  <si>
    <t>E02004100</t>
  </si>
  <si>
    <t>E02003068</t>
  </si>
  <si>
    <t>E02001600</t>
  </si>
  <si>
    <t>E02001288</t>
  </si>
  <si>
    <t>E02001170</t>
  </si>
  <si>
    <t>E02000976</t>
  </si>
  <si>
    <t>E02000506</t>
  </si>
  <si>
    <t>E02006882</t>
  </si>
  <si>
    <t>E02004695</t>
  </si>
  <si>
    <t>E02004264</t>
  </si>
  <si>
    <t>E02003065</t>
  </si>
  <si>
    <t>E02006785</t>
  </si>
  <si>
    <t>E02006715</t>
  </si>
  <si>
    <t>E02006554</t>
  </si>
  <si>
    <t>E02004290</t>
  </si>
  <si>
    <t>E02004097</t>
  </si>
  <si>
    <t>E02004081</t>
  </si>
  <si>
    <t>E02000941</t>
  </si>
  <si>
    <t>E02000345</t>
  </si>
  <si>
    <t>E02000125</t>
  </si>
  <si>
    <t>E02005601</t>
  </si>
  <si>
    <t>E02004271</t>
  </si>
  <si>
    <t>E02001030</t>
  </si>
  <si>
    <t>E02006746</t>
  </si>
  <si>
    <t>E02004883</t>
  </si>
  <si>
    <t>E02004567</t>
  </si>
  <si>
    <t>E02002767</t>
  </si>
  <si>
    <t>E02002316</t>
  </si>
  <si>
    <t>E02002199</t>
  </si>
  <si>
    <t>E02000165</t>
  </si>
  <si>
    <t>E02004814</t>
  </si>
  <si>
    <t>E02003667</t>
  </si>
  <si>
    <t>E02003264</t>
  </si>
  <si>
    <t>E02003153</t>
  </si>
  <si>
    <t>E02002018</t>
  </si>
  <si>
    <t>E02000989</t>
  </si>
  <si>
    <t>E02000842</t>
  </si>
  <si>
    <t>E02005763</t>
  </si>
  <si>
    <t>E02005156</t>
  </si>
  <si>
    <t>E02005133</t>
  </si>
  <si>
    <t>E02005107</t>
  </si>
  <si>
    <t>E02004638</t>
  </si>
  <si>
    <t>E02003378</t>
  </si>
  <si>
    <t>E02000533</t>
  </si>
  <si>
    <t>E02000154</t>
  </si>
  <si>
    <t>E02005938</t>
  </si>
  <si>
    <t>E02005552</t>
  </si>
  <si>
    <t>E02005527</t>
  </si>
  <si>
    <t>E02004929</t>
  </si>
  <si>
    <t>E02004501</t>
  </si>
  <si>
    <t>E02001999</t>
  </si>
  <si>
    <t>E02001406</t>
  </si>
  <si>
    <t>E02001137</t>
  </si>
  <si>
    <t>E02000526</t>
  </si>
  <si>
    <t>E02000214</t>
  </si>
  <si>
    <t>E02005945</t>
  </si>
  <si>
    <t>E02005207</t>
  </si>
  <si>
    <t>E02005196</t>
  </si>
  <si>
    <t>E02004025</t>
  </si>
  <si>
    <t>E02002091</t>
  </si>
  <si>
    <t>E02001219</t>
  </si>
  <si>
    <t>E02006644</t>
  </si>
  <si>
    <t>E02006625</t>
  </si>
  <si>
    <t>E02006508</t>
  </si>
  <si>
    <t>E02006324</t>
  </si>
  <si>
    <t>E02004733</t>
  </si>
  <si>
    <t>E02003877</t>
  </si>
  <si>
    <t>E02002560</t>
  </si>
  <si>
    <t>E02001833</t>
  </si>
  <si>
    <t>E02001565</t>
  </si>
  <si>
    <t>E02006386</t>
  </si>
  <si>
    <t>E02004923</t>
  </si>
  <si>
    <t>E02004139</t>
  </si>
  <si>
    <t>E02002897</t>
  </si>
  <si>
    <t>E02002137</t>
  </si>
  <si>
    <t>E02005624</t>
  </si>
  <si>
    <t>E02005483</t>
  </si>
  <si>
    <t>E02004893</t>
  </si>
  <si>
    <t>E02004626</t>
  </si>
  <si>
    <t>E02004273</t>
  </si>
  <si>
    <t>E02002568</t>
  </si>
  <si>
    <t>E02000615</t>
  </si>
  <si>
    <t>E02000081</t>
  </si>
  <si>
    <t>E02006598</t>
  </si>
  <si>
    <t>E02004696</t>
  </si>
  <si>
    <t>E02004229</t>
  </si>
  <si>
    <t>E02004144</t>
  </si>
  <si>
    <t>E02002782</t>
  </si>
  <si>
    <t>E02001448</t>
  </si>
  <si>
    <t>E02006536</t>
  </si>
  <si>
    <t>E02005157</t>
  </si>
  <si>
    <t>E02004857</t>
  </si>
  <si>
    <t>E02004596</t>
  </si>
  <si>
    <t>E02003659</t>
  </si>
  <si>
    <t>E02003119</t>
  </si>
  <si>
    <t>E02002344</t>
  </si>
  <si>
    <t>E02000843</t>
  </si>
  <si>
    <t>E02006094</t>
  </si>
  <si>
    <t>E02005573</t>
  </si>
  <si>
    <t>E02004735</t>
  </si>
  <si>
    <t>E02003602</t>
  </si>
  <si>
    <t>E02003430</t>
  </si>
  <si>
    <t>E02003118</t>
  </si>
  <si>
    <t>E02002535</t>
  </si>
  <si>
    <t>E02001905</t>
  </si>
  <si>
    <t>E02000532</t>
  </si>
  <si>
    <t>E02000163</t>
  </si>
  <si>
    <t>E02006807</t>
  </si>
  <si>
    <t>E02006454</t>
  </si>
  <si>
    <t>E02006427</t>
  </si>
  <si>
    <t>E02006312</t>
  </si>
  <si>
    <t>E02005598</t>
  </si>
  <si>
    <t>E02005402</t>
  </si>
  <si>
    <t>E02004205</t>
  </si>
  <si>
    <t>E02004190</t>
  </si>
  <si>
    <t>E02006352</t>
  </si>
  <si>
    <t>E02006230</t>
  </si>
  <si>
    <t>E02006198</t>
  </si>
  <si>
    <t>E02005865</t>
  </si>
  <si>
    <t>E02005453</t>
  </si>
  <si>
    <t>E02005064</t>
  </si>
  <si>
    <t>E02004886</t>
  </si>
  <si>
    <t>E02004429</t>
  </si>
  <si>
    <t>E02003964</t>
  </si>
  <si>
    <t>E02003736</t>
  </si>
  <si>
    <t>E02002719</t>
  </si>
  <si>
    <t>E02000797</t>
  </si>
  <si>
    <t>E02000697</t>
  </si>
  <si>
    <t>E02006753</t>
  </si>
  <si>
    <t>E02006635</t>
  </si>
  <si>
    <t>E02005669</t>
  </si>
  <si>
    <t>E02005368</t>
  </si>
  <si>
    <t>E02005356</t>
  </si>
  <si>
    <t>E02004905</t>
  </si>
  <si>
    <t>E02004728</t>
  </si>
  <si>
    <t>E02003393</t>
  </si>
  <si>
    <t>E02006549</t>
  </si>
  <si>
    <t>E02005787</t>
  </si>
  <si>
    <t>E02005341</t>
  </si>
  <si>
    <t>E02005193</t>
  </si>
  <si>
    <t>E02004920</t>
  </si>
  <si>
    <t>E02004833</t>
  </si>
  <si>
    <t>E02004239</t>
  </si>
  <si>
    <t>E02003789</t>
  </si>
  <si>
    <t>E02003645</t>
  </si>
  <si>
    <t>E02006399</t>
  </si>
  <si>
    <t>E02006071</t>
  </si>
  <si>
    <t>E02004907</t>
  </si>
  <si>
    <t>E02004384</t>
  </si>
  <si>
    <t>E02003787</t>
  </si>
  <si>
    <t>E02002794</t>
  </si>
  <si>
    <t>E02002204</t>
  </si>
  <si>
    <t>E02001013</t>
  </si>
  <si>
    <t>E02006010</t>
  </si>
  <si>
    <t>E02005969</t>
  </si>
  <si>
    <t>E02005927</t>
  </si>
  <si>
    <t>E02005705</t>
  </si>
  <si>
    <t>E02005308</t>
  </si>
  <si>
    <t>E02003692</t>
  </si>
  <si>
    <t>E02002706</t>
  </si>
  <si>
    <t>E02000534</t>
  </si>
  <si>
    <t>E02006672</t>
  </si>
  <si>
    <t>E02006156</t>
  </si>
  <si>
    <t>E02005526</t>
  </si>
  <si>
    <t>E02003831</t>
  </si>
  <si>
    <t>E02002858</t>
  </si>
  <si>
    <t>E02002040</t>
  </si>
  <si>
    <t>E02001720</t>
  </si>
  <si>
    <t>E02000694</t>
  </si>
  <si>
    <t>E02006477</t>
  </si>
  <si>
    <t>E02006434</t>
  </si>
  <si>
    <t>E02006391</t>
  </si>
  <si>
    <t>E02005974</t>
  </si>
  <si>
    <t>E02005818</t>
  </si>
  <si>
    <t>E02005274</t>
  </si>
  <si>
    <t>E02004873</t>
  </si>
  <si>
    <t>E02004661</t>
  </si>
  <si>
    <t>E02003455</t>
  </si>
  <si>
    <t>E02003294</t>
  </si>
  <si>
    <t>E02003189</t>
  </si>
  <si>
    <t>E02001489</t>
  </si>
  <si>
    <t>E02001194</t>
  </si>
  <si>
    <t>E02001103</t>
  </si>
  <si>
    <t>E02000124</t>
  </si>
  <si>
    <t>E02006745</t>
  </si>
  <si>
    <t>E02006664</t>
  </si>
  <si>
    <t>E02006503</t>
  </si>
  <si>
    <t>E02005334</t>
  </si>
  <si>
    <t>E02005007</t>
  </si>
  <si>
    <t>E02004925</t>
  </si>
  <si>
    <t>E02004620</t>
  </si>
  <si>
    <t>E02004477</t>
  </si>
  <si>
    <t>E02003932</t>
  </si>
  <si>
    <t>E02003726</t>
  </si>
  <si>
    <t>E02006627</t>
  </si>
  <si>
    <t>E02006433</t>
  </si>
  <si>
    <t>E02006041</t>
  </si>
  <si>
    <t>E02005087</t>
  </si>
  <si>
    <t>E02004564</t>
  </si>
  <si>
    <t>E02004163</t>
  </si>
  <si>
    <t>E02004008</t>
  </si>
  <si>
    <t>E02003318</t>
  </si>
  <si>
    <t>E02003120</t>
  </si>
  <si>
    <t>E02002297</t>
  </si>
  <si>
    <t>E02006505</t>
  </si>
  <si>
    <t>E02006358</t>
  </si>
  <si>
    <t>E02006008</t>
  </si>
  <si>
    <t>E02005682</t>
  </si>
  <si>
    <t>E02005094</t>
  </si>
  <si>
    <t>E02004651</t>
  </si>
  <si>
    <t>E02004196</t>
  </si>
  <si>
    <t>E02003501</t>
  </si>
  <si>
    <t>E02003441</t>
  </si>
  <si>
    <t>E02006765</t>
  </si>
  <si>
    <t>E02004876</t>
  </si>
  <si>
    <t>E02004779</t>
  </si>
  <si>
    <t>E02004118</t>
  </si>
  <si>
    <t>E02004110</t>
  </si>
  <si>
    <t>E02003806</t>
  </si>
  <si>
    <t>E02003619</t>
  </si>
  <si>
    <t>E02001750</t>
  </si>
  <si>
    <t>E02000255</t>
  </si>
  <si>
    <t>E02006776</t>
  </si>
  <si>
    <t>E02006721</t>
  </si>
  <si>
    <t>E02005707</t>
  </si>
  <si>
    <t>E02005040</t>
  </si>
  <si>
    <t>E02005021</t>
  </si>
  <si>
    <t>E02002205</t>
  </si>
  <si>
    <t>E02001559</t>
  </si>
  <si>
    <t>E02006614</t>
  </si>
  <si>
    <t>E02006111</t>
  </si>
  <si>
    <t>E02005961</t>
  </si>
  <si>
    <t>E02005794</t>
  </si>
  <si>
    <t>E02005450</t>
  </si>
  <si>
    <t>E02003609</t>
  </si>
  <si>
    <t>E02003236</t>
  </si>
  <si>
    <t>E02002791</t>
  </si>
  <si>
    <t>E02000894</t>
  </si>
  <si>
    <t>E02000485</t>
  </si>
  <si>
    <t>E02006099</t>
  </si>
  <si>
    <t>E02006000</t>
  </si>
  <si>
    <t>E02004831</t>
  </si>
  <si>
    <t>E02004787</t>
  </si>
  <si>
    <t>E02003884</t>
  </si>
  <si>
    <t>E02003600</t>
  </si>
  <si>
    <t>E02003237</t>
  </si>
  <si>
    <t>E02003113</t>
  </si>
  <si>
    <t>E02002769</t>
  </si>
  <si>
    <t>E02000089</t>
  </si>
  <si>
    <t>E02006677</t>
  </si>
  <si>
    <t>E02006641</t>
  </si>
  <si>
    <t>E02005815</t>
  </si>
  <si>
    <t>E02005600</t>
  </si>
  <si>
    <t>E02005534</t>
  </si>
  <si>
    <t>E02005302</t>
  </si>
  <si>
    <t>E02005090</t>
  </si>
  <si>
    <t>E02003725</t>
  </si>
  <si>
    <t>E02003345</t>
  </si>
  <si>
    <t>E02006709</t>
  </si>
  <si>
    <t>E02006564</t>
  </si>
  <si>
    <t>E02006381</t>
  </si>
  <si>
    <t>E02006307</t>
  </si>
  <si>
    <t>E02006246</t>
  </si>
  <si>
    <t>E02005995</t>
  </si>
  <si>
    <t>E02005521</t>
  </si>
  <si>
    <t>E02005335</t>
  </si>
  <si>
    <t>E02004795</t>
  </si>
  <si>
    <t>E02004792</t>
  </si>
  <si>
    <t>E02003928</t>
  </si>
  <si>
    <t>E02003074</t>
  </si>
  <si>
    <t>E02002105</t>
  </si>
  <si>
    <t>E02002027</t>
  </si>
  <si>
    <t>E02006690</t>
  </si>
  <si>
    <t>E02005342</t>
  </si>
  <si>
    <t>E02004568</t>
  </si>
  <si>
    <t>E02004172</t>
  </si>
  <si>
    <t>E02003027</t>
  </si>
  <si>
    <t>E02002698</t>
  </si>
  <si>
    <t>E02000272</t>
  </si>
  <si>
    <t>E02000064</t>
  </si>
  <si>
    <t>E02006446</t>
  </si>
  <si>
    <t>E02006363</t>
  </si>
  <si>
    <t>E02006142</t>
  </si>
  <si>
    <t>E02005912</t>
  </si>
  <si>
    <t>E02005190</t>
  </si>
  <si>
    <t>E02004430</t>
  </si>
  <si>
    <t>E02004267</t>
  </si>
  <si>
    <t>E02004224</t>
  </si>
  <si>
    <t>E02003785</t>
  </si>
  <si>
    <t>E02003643</t>
  </si>
  <si>
    <t>E02002325</t>
  </si>
  <si>
    <t>E02000182</t>
  </si>
  <si>
    <t>E02005871</t>
  </si>
  <si>
    <t>E02005354</t>
  </si>
  <si>
    <t>E02004804</t>
  </si>
  <si>
    <t>E02003121</t>
  </si>
  <si>
    <t>E02001532</t>
  </si>
  <si>
    <t>E02005998</t>
  </si>
  <si>
    <t>E02005939</t>
  </si>
  <si>
    <t>E02005765</t>
  </si>
  <si>
    <t>E02004726</t>
  </si>
  <si>
    <t>E02004408</t>
  </si>
  <si>
    <t>E02004188</t>
  </si>
  <si>
    <t>E02004135</t>
  </si>
  <si>
    <t>E02003872</t>
  </si>
  <si>
    <t>E02003770</t>
  </si>
  <si>
    <t>E02005757</t>
  </si>
  <si>
    <t>E02005366</t>
  </si>
  <si>
    <t>E02004706</t>
  </si>
  <si>
    <t>E02004237</t>
  </si>
  <si>
    <t>E02003422</t>
  </si>
  <si>
    <t>E02003225</t>
  </si>
  <si>
    <t>E02003151</t>
  </si>
  <si>
    <t>E02003000</t>
  </si>
  <si>
    <t>E02002913</t>
  </si>
  <si>
    <t>E02002693</t>
  </si>
  <si>
    <t>E02001343</t>
  </si>
  <si>
    <t>E02005363</t>
  </si>
  <si>
    <t>E02005270</t>
  </si>
  <si>
    <t>E02004279</t>
  </si>
  <si>
    <t>E02002363</t>
  </si>
  <si>
    <t>E02000727</t>
  </si>
  <si>
    <t>E02005852</t>
  </si>
  <si>
    <t>E02005223</t>
  </si>
  <si>
    <t>E02005163</t>
  </si>
  <si>
    <t>E02004835</t>
  </si>
  <si>
    <t>E02004203</t>
  </si>
  <si>
    <t>E02003114</t>
  </si>
  <si>
    <t>E02002473</t>
  </si>
  <si>
    <t>E02000950</t>
  </si>
  <si>
    <t>E02000708</t>
  </si>
  <si>
    <t>E02006021</t>
  </si>
  <si>
    <t>E02004619</t>
  </si>
  <si>
    <t>E02002685</t>
  </si>
  <si>
    <t>E02000845</t>
  </si>
  <si>
    <t>E02000764</t>
  </si>
  <si>
    <t>E02006886</t>
  </si>
  <si>
    <t>E02006803</t>
  </si>
  <si>
    <t>E02006518</t>
  </si>
  <si>
    <t>E02005931</t>
  </si>
  <si>
    <t>E02005776</t>
  </si>
  <si>
    <t>E02004842</t>
  </si>
  <si>
    <t>E02004690</t>
  </si>
  <si>
    <t>E02004580</t>
  </si>
  <si>
    <t>E02003991</t>
  </si>
  <si>
    <t>E02002350</t>
  </si>
  <si>
    <t>E02000605</t>
  </si>
  <si>
    <t>E02006576</t>
  </si>
  <si>
    <t>E02005762</t>
  </si>
  <si>
    <t>E02005393</t>
  </si>
  <si>
    <t>E02005380</t>
  </si>
  <si>
    <t>E02004805</t>
  </si>
  <si>
    <t>E02004420</t>
  </si>
  <si>
    <t>E02002988</t>
  </si>
  <si>
    <t>E02002923</t>
  </si>
  <si>
    <t>E02002575</t>
  </si>
  <si>
    <t>E02002573</t>
  </si>
  <si>
    <t>E02001392</t>
  </si>
  <si>
    <t>E02004760</t>
  </si>
  <si>
    <t>E02003966</t>
  </si>
  <si>
    <t>E02003205</t>
  </si>
  <si>
    <t>E02002705</t>
  </si>
  <si>
    <t>E02006847</t>
  </si>
  <si>
    <t>E02006563</t>
  </si>
  <si>
    <t>E02005081</t>
  </si>
  <si>
    <t>E02004515</t>
  </si>
  <si>
    <t>E02004132</t>
  </si>
  <si>
    <t>E02003638</t>
  </si>
  <si>
    <t>E02003228</t>
  </si>
  <si>
    <t>E02001819</t>
  </si>
  <si>
    <t>E02001169</t>
  </si>
  <si>
    <t>E02006790</t>
  </si>
  <si>
    <t>E02005798</t>
  </si>
  <si>
    <t>E02005663</t>
  </si>
  <si>
    <t>E02005496</t>
  </si>
  <si>
    <t>E02004678</t>
  </si>
  <si>
    <t>E02004412</t>
  </si>
  <si>
    <t>E02002334</t>
  </si>
  <si>
    <t>E02000350</t>
  </si>
  <si>
    <t>E02006874</t>
  </si>
  <si>
    <t>E02006567</t>
  </si>
  <si>
    <t>E02006467</t>
  </si>
  <si>
    <t>E02006298</t>
  </si>
  <si>
    <t>E02005940</t>
  </si>
  <si>
    <t>E02005288</t>
  </si>
  <si>
    <t>E02004207</t>
  </si>
  <si>
    <t>E02004171</t>
  </si>
  <si>
    <t>E02003990</t>
  </si>
  <si>
    <t>E02002771</t>
  </si>
  <si>
    <t>E02001278</t>
  </si>
  <si>
    <t>E02000311</t>
  </si>
  <si>
    <t>E02000128</t>
  </si>
  <si>
    <t>E02000001</t>
  </si>
  <si>
    <t>E02006147</t>
  </si>
  <si>
    <t>E02004981</t>
  </si>
  <si>
    <t>E02004846</t>
  </si>
  <si>
    <t>E02003945</t>
  </si>
  <si>
    <t>E02003869</t>
  </si>
  <si>
    <t>E02002103</t>
  </si>
  <si>
    <t>E02001713</t>
  </si>
  <si>
    <t>E02001676</t>
  </si>
  <si>
    <t>E02001028</t>
  </si>
  <si>
    <t>E02000709</t>
  </si>
  <si>
    <t>E02006757</t>
  </si>
  <si>
    <t>E02006697</t>
  </si>
  <si>
    <t>E02006376</t>
  </si>
  <si>
    <t>E02005059</t>
  </si>
  <si>
    <t>E02004794</t>
  </si>
  <si>
    <t>E02004665</t>
  </si>
  <si>
    <t>E02004406</t>
  </si>
  <si>
    <t>E02003238</t>
  </si>
  <si>
    <t>E02005074</t>
  </si>
  <si>
    <t>E02005054</t>
  </si>
  <si>
    <t>E02005022</t>
  </si>
  <si>
    <t>E02004631</t>
  </si>
  <si>
    <t>E02003937</t>
  </si>
  <si>
    <t>E02003911</t>
  </si>
  <si>
    <t>E02003611</t>
  </si>
  <si>
    <t>E02000787</t>
  </si>
  <si>
    <t>E02006634</t>
  </si>
  <si>
    <t>E02006343</t>
  </si>
  <si>
    <t>E02006176</t>
  </si>
  <si>
    <t>E02004448</t>
  </si>
  <si>
    <t>E02003593</t>
  </si>
  <si>
    <t>E02003063</t>
  </si>
  <si>
    <t>E02000410</t>
  </si>
  <si>
    <t>E02006695</t>
  </si>
  <si>
    <t>E02006601</t>
  </si>
  <si>
    <t>E02005610</t>
  </si>
  <si>
    <t>E02004423</t>
  </si>
  <si>
    <t>E02004422</t>
  </si>
  <si>
    <t>E02004393</t>
  </si>
  <si>
    <t>E02003918</t>
  </si>
  <si>
    <t>E02003429</t>
  </si>
  <si>
    <t>E02003347</t>
  </si>
  <si>
    <t>E02001998</t>
  </si>
  <si>
    <t>E02001633</t>
  </si>
  <si>
    <t>E02000852</t>
  </si>
  <si>
    <t>E02006835</t>
  </si>
  <si>
    <t>E02006591</t>
  </si>
  <si>
    <t>E02006571</t>
  </si>
  <si>
    <t>E02006460</t>
  </si>
  <si>
    <t>E02006221</t>
  </si>
  <si>
    <t>E02003927</t>
  </si>
  <si>
    <t>E02003211</t>
  </si>
  <si>
    <t>E02002603</t>
  </si>
  <si>
    <t>E02000928</t>
  </si>
  <si>
    <t>E02000471</t>
  </si>
  <si>
    <t>E02006112</t>
  </si>
  <si>
    <t>E02005900</t>
  </si>
  <si>
    <t>E02005752</t>
  </si>
  <si>
    <t>E02005392</t>
  </si>
  <si>
    <t>E02004599</t>
  </si>
  <si>
    <t>E02002697</t>
  </si>
  <si>
    <t>E02002598</t>
  </si>
  <si>
    <t>E02001535</t>
  </si>
  <si>
    <t>E02000494</t>
  </si>
  <si>
    <t>E02006283</t>
  </si>
  <si>
    <t>E02006191</t>
  </si>
  <si>
    <t>E02006052</t>
  </si>
  <si>
    <t>E02005500</t>
  </si>
  <si>
    <t>E02005311</t>
  </si>
  <si>
    <t>E02005014</t>
  </si>
  <si>
    <t>E02004818</t>
  </si>
  <si>
    <t>E02004781</t>
  </si>
  <si>
    <t>E02004472</t>
  </si>
  <si>
    <t>E02004400</t>
  </si>
  <si>
    <t>E02004396</t>
  </si>
  <si>
    <t>E02003675</t>
  </si>
  <si>
    <t>E02003374</t>
  </si>
  <si>
    <t>E02002864</t>
  </si>
  <si>
    <t>E02000985</t>
  </si>
  <si>
    <t>E02000855</t>
  </si>
  <si>
    <t>E02000433</t>
  </si>
  <si>
    <t>E02000333</t>
  </si>
  <si>
    <t>E02000161</t>
  </si>
  <si>
    <t>E02005297</t>
  </si>
  <si>
    <t>E02004465</t>
  </si>
  <si>
    <t>E02003087</t>
  </si>
  <si>
    <t>E02006522</t>
  </si>
  <si>
    <t>E02006360</t>
  </si>
  <si>
    <t>E02006294</t>
  </si>
  <si>
    <t>E02006037</t>
  </si>
  <si>
    <t>E02005098</t>
  </si>
  <si>
    <t>E02003289</t>
  </si>
  <si>
    <t>E02002664</t>
  </si>
  <si>
    <t>E02002109</t>
  </si>
  <si>
    <t>E02000933</t>
  </si>
  <si>
    <t>E02006348</t>
  </si>
  <si>
    <t>E02005997</t>
  </si>
  <si>
    <t>E02004850</t>
  </si>
  <si>
    <t>E02003354</t>
  </si>
  <si>
    <t>E02001307</t>
  </si>
  <si>
    <t>E02006411</t>
  </si>
  <si>
    <t>E02006192</t>
  </si>
  <si>
    <t>E02006066</t>
  </si>
  <si>
    <t>E02005994</t>
  </si>
  <si>
    <t>E02005606</t>
  </si>
  <si>
    <t>E02003824</t>
  </si>
  <si>
    <t>E02003691</t>
  </si>
  <si>
    <t>E02003460</t>
  </si>
  <si>
    <t>E02002246</t>
  </si>
  <si>
    <t>E02001087</t>
  </si>
  <si>
    <t>E02000122</t>
  </si>
  <si>
    <t>E02006103</t>
  </si>
  <si>
    <t>E02004581</t>
  </si>
  <si>
    <t>E02004011</t>
  </si>
  <si>
    <t>E02003459</t>
  </si>
  <si>
    <t>E02003122</t>
  </si>
  <si>
    <t>E02000244</t>
  </si>
  <si>
    <t>E02006426</t>
  </si>
  <si>
    <t>E02005932</t>
  </si>
  <si>
    <t>E02005359</t>
  </si>
  <si>
    <t>E02005006</t>
  </si>
  <si>
    <t>E02004797</t>
  </si>
  <si>
    <t>E02003240</t>
  </si>
  <si>
    <t>E02002608</t>
  </si>
  <si>
    <t>E02002353</t>
  </si>
  <si>
    <t>E02001791</t>
  </si>
  <si>
    <t>E02001773</t>
  </si>
  <si>
    <t>E02001453</t>
  </si>
  <si>
    <t>E02000160</t>
  </si>
  <si>
    <t>E02006608</t>
  </si>
  <si>
    <t>E02006026</t>
  </si>
  <si>
    <t>E02005504</t>
  </si>
  <si>
    <t>E02005477</t>
  </si>
  <si>
    <t>E02005173</t>
  </si>
  <si>
    <t>E02004519</t>
  </si>
  <si>
    <t>E02003875</t>
  </si>
  <si>
    <t>E02003775</t>
  </si>
  <si>
    <t>E02006380</t>
  </si>
  <si>
    <t>E02006274</t>
  </si>
  <si>
    <t>E02005407</t>
  </si>
  <si>
    <t>E02004383</t>
  </si>
  <si>
    <t>E02003597</t>
  </si>
  <si>
    <t>E02002343</t>
  </si>
  <si>
    <t>E02001399</t>
  </si>
  <si>
    <t>E02001284</t>
  </si>
  <si>
    <t>E02000418</t>
  </si>
  <si>
    <t>E02006624</t>
  </si>
  <si>
    <t>E02006092</t>
  </si>
  <si>
    <t>E02005273</t>
  </si>
  <si>
    <t>E02005078</t>
  </si>
  <si>
    <t>E02003947</t>
  </si>
  <si>
    <t>E02002747</t>
  </si>
  <si>
    <t>E02006656</t>
  </si>
  <si>
    <t>E02005892</t>
  </si>
  <si>
    <t>E02005788</t>
  </si>
  <si>
    <t>E02005691</t>
  </si>
  <si>
    <t>E02005574</t>
  </si>
  <si>
    <t>E02005049</t>
  </si>
  <si>
    <t>E02004548</t>
  </si>
  <si>
    <t>E02004432</t>
  </si>
  <si>
    <t>E02003177</t>
  </si>
  <si>
    <t>E02002349</t>
  </si>
  <si>
    <t>E02001110</t>
  </si>
  <si>
    <t>E02006843</t>
  </si>
  <si>
    <t>E02006177</t>
  </si>
  <si>
    <t>E02005929</t>
  </si>
  <si>
    <t>E02005694</t>
  </si>
  <si>
    <t>E02005475</t>
  </si>
  <si>
    <t>E02004679</t>
  </si>
  <si>
    <t>E02004123</t>
  </si>
  <si>
    <t>E02003657</t>
  </si>
  <si>
    <t>E02003279</t>
  </si>
  <si>
    <t>E02006253</t>
  </si>
  <si>
    <t>E02006074</t>
  </si>
  <si>
    <t>E02006048</t>
  </si>
  <si>
    <t>E02005485</t>
  </si>
  <si>
    <t>E02004306</t>
  </si>
  <si>
    <t>E02004286</t>
  </si>
  <si>
    <t>E02001577</t>
  </si>
  <si>
    <t>E02000417</t>
  </si>
  <si>
    <t>E02006569</t>
  </si>
  <si>
    <t>E02006295</t>
  </si>
  <si>
    <t>E02003090</t>
  </si>
  <si>
    <t>E02003021</t>
  </si>
  <si>
    <t>E02002345</t>
  </si>
  <si>
    <t>E02000943</t>
  </si>
  <si>
    <t>E02000847</t>
  </si>
  <si>
    <t>E02000385</t>
  </si>
  <si>
    <t>E02000308</t>
  </si>
  <si>
    <t>E02006661</t>
  </si>
  <si>
    <t>E02006542</t>
  </si>
  <si>
    <t>E02006104</t>
  </si>
  <si>
    <t>E02005516</t>
  </si>
  <si>
    <t>E02004486</t>
  </si>
  <si>
    <t>E02004251</t>
  </si>
  <si>
    <t>E02003767</t>
  </si>
  <si>
    <t>E02003183</t>
  </si>
  <si>
    <t>E02002931</t>
  </si>
  <si>
    <t>E02002865</t>
  </si>
  <si>
    <t>E02002336</t>
  </si>
  <si>
    <t>E02000449</t>
  </si>
  <si>
    <t>E02000430</t>
  </si>
  <si>
    <t>E02000170</t>
  </si>
  <si>
    <t>E02006909</t>
  </si>
  <si>
    <t>E02006086</t>
  </si>
  <si>
    <t>E02006078</t>
  </si>
  <si>
    <t>E02006011</t>
  </si>
  <si>
    <t>E02004382</t>
  </si>
  <si>
    <t>E02004069</t>
  </si>
  <si>
    <t>E02003999</t>
  </si>
  <si>
    <t>E02001674</t>
  </si>
  <si>
    <t>E02000082</t>
  </si>
  <si>
    <t>E02005371</t>
  </si>
  <si>
    <t>E02004213</t>
  </si>
  <si>
    <t>E02003590</t>
  </si>
  <si>
    <t>E02003557</t>
  </si>
  <si>
    <t>E02001922</t>
  </si>
  <si>
    <t>E02000226</t>
  </si>
  <si>
    <t>E02006280</t>
  </si>
  <si>
    <t>E02004641</t>
  </si>
  <si>
    <t>E02004394</t>
  </si>
  <si>
    <t>E02004258</t>
  </si>
  <si>
    <t>E02002694</t>
  </si>
  <si>
    <t>E02001997</t>
  </si>
  <si>
    <t>E02006787</t>
  </si>
  <si>
    <t>E02006347</t>
  </si>
  <si>
    <t>E02006272</t>
  </si>
  <si>
    <t>E02005536</t>
  </si>
  <si>
    <t>E02004635</t>
  </si>
  <si>
    <t>E02004614</t>
  </si>
  <si>
    <t>E02006714</t>
  </si>
  <si>
    <t>E02006682</t>
  </si>
  <si>
    <t>E02004633</t>
  </si>
  <si>
    <t>E02003523</t>
  </si>
  <si>
    <t>E02003041</t>
  </si>
  <si>
    <t>E02000052</t>
  </si>
  <si>
    <t>E02004272</t>
  </si>
  <si>
    <t>E02003681</t>
  </si>
  <si>
    <t>E02002590</t>
  </si>
  <si>
    <t>E02000038</t>
  </si>
  <si>
    <t>E02006333</t>
  </si>
  <si>
    <t>E02006061</t>
  </si>
  <si>
    <t>E02005767</t>
  </si>
  <si>
    <t>E02004379</t>
  </si>
  <si>
    <t>E02003792</t>
  </si>
  <si>
    <t>E02003547</t>
  </si>
  <si>
    <t>E02003497</t>
  </si>
  <si>
    <t>E02000856</t>
  </si>
  <si>
    <t>E02000690</t>
  </si>
  <si>
    <t>E02000537</t>
  </si>
  <si>
    <t>E02000232</t>
  </si>
  <si>
    <t>E02006795</t>
  </si>
  <si>
    <t>E02006266</t>
  </si>
  <si>
    <t>E02006173</t>
  </si>
  <si>
    <t>E02004014</t>
  </si>
  <si>
    <t>E02001429</t>
  </si>
  <si>
    <t>E02000962</t>
  </si>
  <si>
    <t>E02000434</t>
  </si>
  <si>
    <t>E02000032</t>
  </si>
  <si>
    <t>E02006405</t>
  </si>
  <si>
    <t>E02006075</t>
  </si>
  <si>
    <t>E02004645</t>
  </si>
  <si>
    <t>E02004129</t>
  </si>
  <si>
    <t>E02002895</t>
  </si>
  <si>
    <t>E02002341</t>
  </si>
  <si>
    <t>E02001812</t>
  </si>
  <si>
    <t>E02001698</t>
  </si>
  <si>
    <t>E02000424</t>
  </si>
  <si>
    <t>E02005791</t>
  </si>
  <si>
    <t>E02005623</t>
  </si>
  <si>
    <t>E02005476</t>
  </si>
  <si>
    <t>E02004764</t>
  </si>
  <si>
    <t>E02004682</t>
  </si>
  <si>
    <t>E02002359</t>
  </si>
  <si>
    <t>E02000590</t>
  </si>
  <si>
    <t>E02006823</t>
  </si>
  <si>
    <t>E02006681</t>
  </si>
  <si>
    <t>E02006652</t>
  </si>
  <si>
    <t>E02006321</t>
  </si>
  <si>
    <t>E02006227</t>
  </si>
  <si>
    <t>E02003891</t>
  </si>
  <si>
    <t>E02000983</t>
  </si>
  <si>
    <t>E02000728</t>
  </si>
  <si>
    <t>E02006344</t>
  </si>
  <si>
    <t>E02005979</t>
  </si>
  <si>
    <t>E02004659</t>
  </si>
  <si>
    <t>E02000501</t>
  </si>
  <si>
    <t>E02006603</t>
  </si>
  <si>
    <t>E02006543</t>
  </si>
  <si>
    <t>E02006224</t>
  </si>
  <si>
    <t>E02005965</t>
  </si>
  <si>
    <t>E02005918</t>
  </si>
  <si>
    <t>E02004861</t>
  </si>
  <si>
    <t>E02004820</t>
  </si>
  <si>
    <t>E02002632</t>
  </si>
  <si>
    <t>E02001228</t>
  </si>
  <si>
    <t>E02000305</t>
  </si>
  <si>
    <t>E02006310</t>
  </si>
  <si>
    <t>E02005897</t>
  </si>
  <si>
    <t>E02003341</t>
  </si>
  <si>
    <t>E02000230</t>
  </si>
  <si>
    <t>E02005602</t>
  </si>
  <si>
    <t>E02005254</t>
  </si>
  <si>
    <t>E02004806</t>
  </si>
  <si>
    <t>E02002774</t>
  </si>
  <si>
    <t>E02006417</t>
  </si>
  <si>
    <t>E02006249</t>
  </si>
  <si>
    <t>E02006237</t>
  </si>
  <si>
    <t>E02005868</t>
  </si>
  <si>
    <t>E02004756</t>
  </si>
  <si>
    <t>E02004704</t>
  </si>
  <si>
    <t>E02004009</t>
  </si>
  <si>
    <t>E02003655</t>
  </si>
  <si>
    <t>E02000413</t>
  </si>
  <si>
    <t>E02006756</t>
  </si>
  <si>
    <t>E02006425</t>
  </si>
  <si>
    <t>E02006326</t>
  </si>
  <si>
    <t>E02006229</t>
  </si>
  <si>
    <t>E02006109</t>
  </si>
  <si>
    <t>E02004256</t>
  </si>
  <si>
    <t>E02003215</t>
  </si>
  <si>
    <t>E02000559</t>
  </si>
  <si>
    <t>E02006917</t>
  </si>
  <si>
    <t>E02006676</t>
  </si>
  <si>
    <t>E02005934</t>
  </si>
  <si>
    <t>E02005501</t>
  </si>
  <si>
    <t>E02003993</t>
  </si>
  <si>
    <t>E02003458</t>
  </si>
  <si>
    <t>E02003222</t>
  </si>
  <si>
    <t>E02000600</t>
  </si>
  <si>
    <t>E02006825</t>
  </si>
  <si>
    <t>E02006530</t>
  </si>
  <si>
    <t>E02005856</t>
  </si>
  <si>
    <t>E02005620</t>
  </si>
  <si>
    <t>E02005066</t>
  </si>
  <si>
    <t>E02004652</t>
  </si>
  <si>
    <t>E02003088</t>
  </si>
  <si>
    <t>E02002561</t>
  </si>
  <si>
    <t>E02002539</t>
  </si>
  <si>
    <t>E02001494</t>
  </si>
  <si>
    <t>E02001444</t>
  </si>
  <si>
    <t>E02000211</t>
  </si>
  <si>
    <t>E02006083</t>
  </si>
  <si>
    <t>E02004751</t>
  </si>
  <si>
    <t>E02004556</t>
  </si>
  <si>
    <t>E02004173</t>
  </si>
  <si>
    <t>E02003658</t>
  </si>
  <si>
    <t>E02002810</t>
  </si>
  <si>
    <t>E02001618</t>
  </si>
  <si>
    <t>E02000836</t>
  </si>
  <si>
    <t>E02006453</t>
  </si>
  <si>
    <t>E02006322</t>
  </si>
  <si>
    <t>E02006101</t>
  </si>
  <si>
    <t>E02005915</t>
  </si>
  <si>
    <t>E02005505</t>
  </si>
  <si>
    <t>E02005304</t>
  </si>
  <si>
    <t>E02004538</t>
  </si>
  <si>
    <t>E02003855</t>
  </si>
  <si>
    <t>E02003769</t>
  </si>
  <si>
    <t>E02003198</t>
  </si>
  <si>
    <t>E02003079</t>
  </si>
  <si>
    <t>E02002107</t>
  </si>
  <si>
    <t>E02001656</t>
  </si>
  <si>
    <t>E02000757</t>
  </si>
  <si>
    <t>E02006117</t>
  </si>
  <si>
    <t>E02005689</t>
  </si>
  <si>
    <t>E02004713</t>
  </si>
  <si>
    <t>E02004247</t>
  </si>
  <si>
    <t>E02004218</t>
  </si>
  <si>
    <t>E02003883</t>
  </si>
  <si>
    <t>E02003672</t>
  </si>
  <si>
    <t>E02003668</t>
  </si>
  <si>
    <t>E02003365</t>
  </si>
  <si>
    <t>E02000673</t>
  </si>
  <si>
    <t>E02006703</t>
  </si>
  <si>
    <t>E02005155</t>
  </si>
  <si>
    <t>E02003761</t>
  </si>
  <si>
    <t>E02003486</t>
  </si>
  <si>
    <t>E02003372</t>
  </si>
  <si>
    <t>E02002990</t>
  </si>
  <si>
    <t>E02002558</t>
  </si>
  <si>
    <t>E02000981</t>
  </si>
  <si>
    <t>E02006378</t>
  </si>
  <si>
    <t>E02005034</t>
  </si>
  <si>
    <t>E02003108</t>
  </si>
  <si>
    <t>E02003037</t>
  </si>
  <si>
    <t>E02002612</t>
  </si>
  <si>
    <t>E02006711</t>
  </si>
  <si>
    <t>E02004937</t>
  </si>
  <si>
    <t>E02004828</t>
  </si>
  <si>
    <t>E02003820</t>
  </si>
  <si>
    <t>E02000482</t>
  </si>
  <si>
    <t>E02000171</t>
  </si>
  <si>
    <t>E02006763</t>
  </si>
  <si>
    <t>E02006216</t>
  </si>
  <si>
    <t>E02005941</t>
  </si>
  <si>
    <t>E02005524</t>
  </si>
  <si>
    <t>E02004427</t>
  </si>
  <si>
    <t>E02003439</t>
  </si>
  <si>
    <t>E02002195</t>
  </si>
  <si>
    <t>E02001387</t>
  </si>
  <si>
    <t>E02001020</t>
  </si>
  <si>
    <t>E02006619</t>
  </si>
  <si>
    <t>E02006445</t>
  </si>
  <si>
    <t>E02006007</t>
  </si>
  <si>
    <t>E02005488</t>
  </si>
  <si>
    <t>E02003936</t>
  </si>
  <si>
    <t>E02003069</t>
  </si>
  <si>
    <t>E02000144</t>
  </si>
  <si>
    <t>E02006621</t>
  </si>
  <si>
    <t>E02004774</t>
  </si>
  <si>
    <t>E02004037</t>
  </si>
  <si>
    <t>E02003739</t>
  </si>
  <si>
    <t>E02002816</t>
  </si>
  <si>
    <t>E02000926</t>
  </si>
  <si>
    <t>E02003754</t>
  </si>
  <si>
    <t>E02003433</t>
  </si>
  <si>
    <t>E02001274</t>
  </si>
  <si>
    <t>E02000612</t>
  </si>
  <si>
    <t>E02000271</t>
  </si>
  <si>
    <t>E02005564</t>
  </si>
  <si>
    <t>E02005489</t>
  </si>
  <si>
    <t>E02004882</t>
  </si>
  <si>
    <t>E02004849</t>
  </si>
  <si>
    <t>E02004660</t>
  </si>
  <si>
    <t>E02001395</t>
  </si>
  <si>
    <t>E02000456</t>
  </si>
  <si>
    <t>E02000100</t>
  </si>
  <si>
    <t>E02004500</t>
  </si>
  <si>
    <t>E02003066</t>
  </si>
  <si>
    <t>E02002927</t>
  </si>
  <si>
    <t>E02002329</t>
  </si>
  <si>
    <t>E02001709</t>
  </si>
  <si>
    <t>E02001440</t>
  </si>
  <si>
    <t>E02000099</t>
  </si>
  <si>
    <t>E02006639</t>
  </si>
  <si>
    <t>E02004649</t>
  </si>
  <si>
    <t>E02004499</t>
  </si>
  <si>
    <t>E02003191</t>
  </si>
  <si>
    <t>E02000179</t>
  </si>
  <si>
    <t>E02006551</t>
  </si>
  <si>
    <t>E02006361</t>
  </si>
  <si>
    <t>E02006076</t>
  </si>
  <si>
    <t>E02004030</t>
  </si>
  <si>
    <t>E02003661</t>
  </si>
  <si>
    <t>E02003615</t>
  </si>
  <si>
    <t>E02002406</t>
  </si>
  <si>
    <t>E02002337</t>
  </si>
  <si>
    <t>E02000075</t>
  </si>
  <si>
    <t>E02005913</t>
  </si>
  <si>
    <t>E02004895</t>
  </si>
  <si>
    <t>E02003885</t>
  </si>
  <si>
    <t>E02002270</t>
  </si>
  <si>
    <t>E02000248</t>
  </si>
  <si>
    <t>E02006685</t>
  </si>
  <si>
    <t>E02006444</t>
  </si>
  <si>
    <t>E02005364</t>
  </si>
  <si>
    <t>E02004689</t>
  </si>
  <si>
    <t>E02004459</t>
  </si>
  <si>
    <t>E02004270</t>
  </si>
  <si>
    <t>E02002610</t>
  </si>
  <si>
    <t>E02002035</t>
  </si>
  <si>
    <t>E02000936</t>
  </si>
  <si>
    <t>E02006665</t>
  </si>
  <si>
    <t>E02006027</t>
  </si>
  <si>
    <t>E02005786</t>
  </si>
  <si>
    <t>E02005416</t>
  </si>
  <si>
    <t>E02004657</t>
  </si>
  <si>
    <t>E02004140</t>
  </si>
  <si>
    <t>E02003296</t>
  </si>
  <si>
    <t>E02002611</t>
  </si>
  <si>
    <t>E02002254</t>
  </si>
  <si>
    <t>E02000298</t>
  </si>
  <si>
    <t>E02006273</t>
  </si>
  <si>
    <t>E02005391</t>
  </si>
  <si>
    <t>E02004928</t>
  </si>
  <si>
    <t>E02004927</t>
  </si>
  <si>
    <t>E02004615</t>
  </si>
  <si>
    <t>E02004234</t>
  </si>
  <si>
    <t>E02004208</t>
  </si>
  <si>
    <t>E02003508</t>
  </si>
  <si>
    <t>E02000454</t>
  </si>
  <si>
    <t>E02000095</t>
  </si>
  <si>
    <t>E02006595</t>
  </si>
  <si>
    <t>E02006532</t>
  </si>
  <si>
    <t>E02005750</t>
  </si>
  <si>
    <t>E02005332</t>
  </si>
  <si>
    <t>E02005063</t>
  </si>
  <si>
    <t>E02004570</t>
  </si>
  <si>
    <t>E02003784</t>
  </si>
  <si>
    <t>E02006792</t>
  </si>
  <si>
    <t>E02006562</t>
  </si>
  <si>
    <t>E02006118</t>
  </si>
  <si>
    <t>E02005928</t>
  </si>
  <si>
    <t>E02005679</t>
  </si>
  <si>
    <t>E02005525</t>
  </si>
  <si>
    <t>E02005482</t>
  </si>
  <si>
    <t>E02005005</t>
  </si>
  <si>
    <t>E02004783</t>
  </si>
  <si>
    <t>E02004164</t>
  </si>
  <si>
    <t>E02001442</t>
  </si>
  <si>
    <t>E02000096</t>
  </si>
  <si>
    <t>E02005499</t>
  </si>
  <si>
    <t>E02004694</t>
  </si>
  <si>
    <t>E02002290</t>
  </si>
  <si>
    <t>E02002039</t>
  </si>
  <si>
    <t>E02006712</t>
  </si>
  <si>
    <t>E02006431</t>
  </si>
  <si>
    <t>E02005390</t>
  </si>
  <si>
    <t>E02004758</t>
  </si>
  <si>
    <t>E02004253</t>
  </si>
  <si>
    <t>E02003781</t>
  </si>
  <si>
    <t>E02003182</t>
  </si>
  <si>
    <t>E02000604</t>
  </si>
  <si>
    <t>E02006873</t>
  </si>
  <si>
    <t>E02006836</t>
  </si>
  <si>
    <t>E02005575</t>
  </si>
  <si>
    <t>E02004942</t>
  </si>
  <si>
    <t>E02004503</t>
  </si>
  <si>
    <t>E02004315</t>
  </si>
  <si>
    <t>E02001643</t>
  </si>
  <si>
    <t>E02000566</t>
  </si>
  <si>
    <t>E02000284</t>
  </si>
  <si>
    <t>E02000156</t>
  </si>
  <si>
    <t>E02000034</t>
  </si>
  <si>
    <t>E02006519</t>
  </si>
  <si>
    <t>E02004409</t>
  </si>
  <si>
    <t>E02003704</t>
  </si>
  <si>
    <t>E02003348</t>
  </si>
  <si>
    <t>E02002867</t>
  </si>
  <si>
    <t>E02001500</t>
  </si>
  <si>
    <t>E02000087</t>
  </si>
  <si>
    <t>E02000024</t>
  </si>
  <si>
    <t>E02006365</t>
  </si>
  <si>
    <t>E02004887</t>
  </si>
  <si>
    <t>E02004716</t>
  </si>
  <si>
    <t>E02004623</t>
  </si>
  <si>
    <t>E02004248</t>
  </si>
  <si>
    <t>E02004112</t>
  </si>
  <si>
    <t>E02003857</t>
  </si>
  <si>
    <t>E02003438</t>
  </si>
  <si>
    <t>E02001678</t>
  </si>
  <si>
    <t>E02001281</t>
  </si>
  <si>
    <t>E02006594</t>
  </si>
  <si>
    <t>E02006082</t>
  </si>
  <si>
    <t>E02004259</t>
  </si>
  <si>
    <t>E02002569</t>
  </si>
  <si>
    <t>E02006692</t>
  </si>
  <si>
    <t>E02005604</t>
  </si>
  <si>
    <t>E02004502</t>
  </si>
  <si>
    <t>E02004401</t>
  </si>
  <si>
    <t>E02003893</t>
  </si>
  <si>
    <t>E02000063</t>
  </si>
  <si>
    <t>E02006655</t>
  </si>
  <si>
    <t>E02006016</t>
  </si>
  <si>
    <t>E02003500</t>
  </si>
  <si>
    <t>E02002987</t>
  </si>
  <si>
    <t>E02006265</t>
  </si>
  <si>
    <t>E02005687</t>
  </si>
  <si>
    <t>E02005599</t>
  </si>
  <si>
    <t>E02005277</t>
  </si>
  <si>
    <t>E02004526</t>
  </si>
  <si>
    <t>E02003696</t>
  </si>
  <si>
    <t>E02003505</t>
  </si>
  <si>
    <t>E02002300</t>
  </si>
  <si>
    <t>E02000939</t>
  </si>
  <si>
    <t>E02000804</t>
  </si>
  <si>
    <t>E02000431</t>
  </si>
  <si>
    <t>E02006368</t>
  </si>
  <si>
    <t>E02003235</t>
  </si>
  <si>
    <t>E02000148</t>
  </si>
  <si>
    <t>E02004736</t>
  </si>
  <si>
    <t>E02004617</t>
  </si>
  <si>
    <t>E02002798</t>
  </si>
  <si>
    <t>E02001285</t>
  </si>
  <si>
    <t>E02000040</t>
  </si>
  <si>
    <t>E02006596</t>
  </si>
  <si>
    <t>E02006461</t>
  </si>
  <si>
    <t>E02006424</t>
  </si>
  <si>
    <t>E02006081</t>
  </si>
  <si>
    <t>E02005728</t>
  </si>
  <si>
    <t>E02005352</t>
  </si>
  <si>
    <t>E02004837</t>
  </si>
  <si>
    <t>E02004788</t>
  </si>
  <si>
    <t>E02004166</t>
  </si>
  <si>
    <t>E02002905</t>
  </si>
  <si>
    <t>E02001499</t>
  </si>
  <si>
    <t>E02006458</t>
  </si>
  <si>
    <t>E02004021</t>
  </si>
  <si>
    <t>E02001441</t>
  </si>
  <si>
    <t>E02000395</t>
  </si>
  <si>
    <t>E02006327</t>
  </si>
  <si>
    <t>E02006145</t>
  </si>
  <si>
    <t>E02004489</t>
  </si>
  <si>
    <t>E02003809</t>
  </si>
  <si>
    <t>E02002699</t>
  </si>
  <si>
    <t>E02000504</t>
  </si>
  <si>
    <t>E02006926</t>
  </si>
  <si>
    <t>E02006282</t>
  </si>
  <si>
    <t>E02005315</t>
  </si>
  <si>
    <t>E02005079</t>
  </si>
  <si>
    <t>E02004707</t>
  </si>
  <si>
    <t>E02000699</t>
  </si>
  <si>
    <t>E02006449</t>
  </si>
  <si>
    <t>E02006263</t>
  </si>
  <si>
    <t>E02003864</t>
  </si>
  <si>
    <t>E02006852</t>
  </si>
  <si>
    <t>E02005960</t>
  </si>
  <si>
    <t>E02005503</t>
  </si>
  <si>
    <t>E02005095</t>
  </si>
  <si>
    <t>E02004463</t>
  </si>
  <si>
    <t>E02004219</t>
  </si>
  <si>
    <t>E02003693</t>
  </si>
  <si>
    <t>E02002922</t>
  </si>
  <si>
    <t>E02001742</t>
  </si>
  <si>
    <t>E02000784</t>
  </si>
  <si>
    <t>E02006645</t>
  </si>
  <si>
    <t>E02006605</t>
  </si>
  <si>
    <t>E02004910</t>
  </si>
  <si>
    <t>E02004731</t>
  </si>
  <si>
    <t>E02004426</t>
  </si>
  <si>
    <t>E02002083</t>
  </si>
  <si>
    <t>E02006754</t>
  </si>
  <si>
    <t>E02006296</t>
  </si>
  <si>
    <t>E02006242</t>
  </si>
  <si>
    <t>E02006152</t>
  </si>
  <si>
    <t>E02005127</t>
  </si>
  <si>
    <t>E02004921</t>
  </si>
  <si>
    <t>E02004571</t>
  </si>
  <si>
    <t>E02003605</t>
  </si>
  <si>
    <t>E02003210</t>
  </si>
  <si>
    <t>E02003110</t>
  </si>
  <si>
    <t>E02001829</t>
  </si>
  <si>
    <t>E02000138</t>
  </si>
  <si>
    <t>E02003805</t>
  </si>
  <si>
    <t>E02002797</t>
  </si>
  <si>
    <t>E02002534</t>
  </si>
  <si>
    <t>E02002351</t>
  </si>
  <si>
    <t>E02000904</t>
  </si>
  <si>
    <t>E02006719</t>
  </si>
  <si>
    <t>E02006510</t>
  </si>
  <si>
    <t>E02006407</t>
  </si>
  <si>
    <t>E02005811</t>
  </si>
  <si>
    <t>E02004926</t>
  </si>
  <si>
    <t>E02002996</t>
  </si>
  <si>
    <t>E02006891</t>
  </si>
  <si>
    <t>E02005068</t>
  </si>
  <si>
    <t>E02003800</t>
  </si>
  <si>
    <t>E02002184</t>
  </si>
  <si>
    <t>E02006269</t>
  </si>
  <si>
    <t>E02005981</t>
  </si>
  <si>
    <t>E02004825</t>
  </si>
  <si>
    <t>E02004732</t>
  </si>
  <si>
    <t>E02004710</t>
  </si>
  <si>
    <t>E02004023</t>
  </si>
  <si>
    <t>E02002559</t>
  </si>
  <si>
    <t>E02001615</t>
  </si>
  <si>
    <t>E02000884</t>
  </si>
  <si>
    <t>E02000570</t>
  </si>
  <si>
    <t>E02006299</t>
  </si>
  <si>
    <t>E02005987</t>
  </si>
  <si>
    <t>E02004943</t>
  </si>
  <si>
    <t>E02004497</t>
  </si>
  <si>
    <t>E02004145</t>
  </si>
  <si>
    <t>E02000932</t>
  </si>
  <si>
    <t>E02006689</t>
  </si>
  <si>
    <t>E02006402</t>
  </si>
  <si>
    <t>E02004244</t>
  </si>
  <si>
    <t>E02000801</t>
  </si>
  <si>
    <t>E02000175</t>
  </si>
  <si>
    <t>E02006335</t>
  </si>
  <si>
    <t>E02004746</t>
  </si>
  <si>
    <t>E02004180</t>
  </si>
  <si>
    <t>E02004109</t>
  </si>
  <si>
    <t>E02003863</t>
  </si>
  <si>
    <t>E02003366</t>
  </si>
  <si>
    <t>E02003092</t>
  </si>
  <si>
    <t>E02000863</t>
  </si>
  <si>
    <t>E02005958</t>
  </si>
  <si>
    <t>E02004759</t>
  </si>
  <si>
    <t>E02003810</t>
  </si>
  <si>
    <t>E02002104</t>
  </si>
  <si>
    <t>E02005713</t>
  </si>
  <si>
    <t>E02003687</t>
  </si>
  <si>
    <t>E02002183</t>
  </si>
  <si>
    <t>E02000601</t>
  </si>
  <si>
    <t>E02000088</t>
  </si>
  <si>
    <t>E02000028</t>
  </si>
  <si>
    <t>E02003660</t>
  </si>
  <si>
    <t>E02003559</t>
  </si>
  <si>
    <t>E02002851</t>
  </si>
  <si>
    <t>E02000762</t>
  </si>
  <si>
    <t>E02000759</t>
  </si>
  <si>
    <t>E02000703</t>
  </si>
  <si>
    <t>E02000607</t>
  </si>
  <si>
    <t>E02005872</t>
  </si>
  <si>
    <t>E02004975</t>
  </si>
  <si>
    <t>E02004464</t>
  </si>
  <si>
    <t>E02003811</t>
  </si>
  <si>
    <t>E02003478</t>
  </si>
  <si>
    <t>E02000444</t>
  </si>
  <si>
    <t>E02000191</t>
  </si>
  <si>
    <t>E02006287</t>
  </si>
  <si>
    <t>E02005592</t>
  </si>
  <si>
    <t>E02005522</t>
  </si>
  <si>
    <t>E02004709</t>
  </si>
  <si>
    <t>E02004522</t>
  </si>
  <si>
    <t>E02004469</t>
  </si>
  <si>
    <t>E02002866</t>
  </si>
  <si>
    <t>E02002614</t>
  </si>
  <si>
    <t>E02000689</t>
  </si>
  <si>
    <t>E02006837</t>
  </si>
  <si>
    <t>E02006172</t>
  </si>
  <si>
    <t>E02005895</t>
  </si>
  <si>
    <t>E02005779</t>
  </si>
  <si>
    <t>E02003616</t>
  </si>
  <si>
    <t>E02003356</t>
  </si>
  <si>
    <t>E02003093</t>
  </si>
  <si>
    <t>E02002533</t>
  </si>
  <si>
    <t>E02000435</t>
  </si>
  <si>
    <t>E02006646</t>
  </si>
  <si>
    <t>E02004784</t>
  </si>
  <si>
    <t>E02004514</t>
  </si>
  <si>
    <t>E02003373</t>
  </si>
  <si>
    <t>E02002696</t>
  </si>
  <si>
    <t>E02004245</t>
  </si>
  <si>
    <t>E02001220</t>
  </si>
  <si>
    <t>E02006485</t>
  </si>
  <si>
    <t>E02004793</t>
  </si>
  <si>
    <t>E02001445</t>
  </si>
  <si>
    <t>E02006824</t>
  </si>
  <si>
    <t>E02005211</t>
  </si>
  <si>
    <t>E02000073</t>
  </si>
  <si>
    <t>E02006590</t>
  </si>
  <si>
    <t>E02006448</t>
  </si>
  <si>
    <t>E02005369</t>
  </si>
  <si>
    <t>E02004495</t>
  </si>
  <si>
    <t>E02004392</t>
  </si>
  <si>
    <t>E02004039</t>
  </si>
  <si>
    <t>E02004022</t>
  </si>
  <si>
    <t>E02003169</t>
  </si>
  <si>
    <t>E02002326</t>
  </si>
  <si>
    <t>E02002108</t>
  </si>
  <si>
    <t>E02000042</t>
  </si>
  <si>
    <t>E02003387</t>
  </si>
  <si>
    <t>E02000984</t>
  </si>
  <si>
    <t>E02005533</t>
  </si>
  <si>
    <t>E02004508</t>
  </si>
  <si>
    <t>E02004485</t>
  </si>
  <si>
    <t>E02004254</t>
  </si>
  <si>
    <t>E02006418</t>
  </si>
  <si>
    <t>E02005528</t>
  </si>
  <si>
    <t>E02001836</t>
  </si>
  <si>
    <t>E02001225</t>
  </si>
  <si>
    <t>E02000788</t>
  </si>
  <si>
    <t>E02000084</t>
  </si>
  <si>
    <t>E02004908</t>
  </si>
  <si>
    <t>E02004867</t>
  </si>
  <si>
    <t>E02006838</t>
  </si>
  <si>
    <t>E02003649</t>
  </si>
  <si>
    <t>E02000039</t>
  </si>
  <si>
    <t>E02006642</t>
  </si>
  <si>
    <t>E02006331</t>
  </si>
  <si>
    <t>E02005751</t>
  </si>
  <si>
    <t>E02005508</t>
  </si>
  <si>
    <t>E02004900</t>
  </si>
  <si>
    <t>E02004843</t>
  </si>
  <si>
    <t>E02004491</t>
  </si>
  <si>
    <t>E02002707</t>
  </si>
  <si>
    <t>E02005515</t>
  </si>
  <si>
    <t>E02004840</t>
  </si>
  <si>
    <t>E02006713</t>
  </si>
  <si>
    <t>E02006072</t>
  </si>
  <si>
    <t>E02006001</t>
  </si>
  <si>
    <t>E02005686</t>
  </si>
  <si>
    <t>E02005603</t>
  </si>
  <si>
    <t>E02003682</t>
  </si>
  <si>
    <t>E02000236</t>
  </si>
  <si>
    <t>E02000086</t>
  </si>
  <si>
    <t>E02005761</t>
  </si>
  <si>
    <t>E02005343</t>
  </si>
  <si>
    <t>E02004891</t>
  </si>
  <si>
    <t>E02004476</t>
  </si>
  <si>
    <t>E02004199</t>
  </si>
  <si>
    <t>E02003852</t>
  </si>
  <si>
    <t>E02001712</t>
  </si>
  <si>
    <t>E02001507</t>
  </si>
  <si>
    <t>E02006831</t>
  </si>
  <si>
    <t>E02006412</t>
  </si>
  <si>
    <t>E02005571</t>
  </si>
  <si>
    <t>E02004823</t>
  </si>
  <si>
    <t>E02004730</t>
  </si>
  <si>
    <t>E02003689</t>
  </si>
  <si>
    <t>E02001681</t>
  </si>
  <si>
    <t>E02000589</t>
  </si>
  <si>
    <t>E02003652</t>
  </si>
  <si>
    <t>E02002863</t>
  </si>
  <si>
    <t>E02000447</t>
  </si>
  <si>
    <t>E02006232</t>
  </si>
  <si>
    <t>E02006231</t>
  </si>
  <si>
    <t>E02005946</t>
  </si>
  <si>
    <t>E02005154</t>
  </si>
  <si>
    <t>E02004559</t>
  </si>
  <si>
    <t>E02003446</t>
  </si>
  <si>
    <t>E02000239</t>
  </si>
  <si>
    <t>E02006511</t>
  </si>
  <si>
    <t>E02004601</t>
  </si>
  <si>
    <t>E02004458</t>
  </si>
  <si>
    <t>E02003763</t>
  </si>
  <si>
    <t>E02002624</t>
  </si>
  <si>
    <t>E02006520</t>
  </si>
  <si>
    <t>E02004613</t>
  </si>
  <si>
    <t>E02004496</t>
  </si>
  <si>
    <t>E02001524</t>
  </si>
  <si>
    <t>E02000611</t>
  </si>
  <si>
    <t>E02006201</t>
  </si>
  <si>
    <t>E02004308</t>
  </si>
  <si>
    <t>E02004238</t>
  </si>
  <si>
    <t>E02001740</t>
  </si>
  <si>
    <t>E02000790</t>
  </si>
  <si>
    <t>E02005996</t>
  </si>
  <si>
    <t>E02004848</t>
  </si>
  <si>
    <t>E02000792</t>
  </si>
  <si>
    <t>E02000429</t>
  </si>
  <si>
    <t>E02005768</t>
  </si>
  <si>
    <t>E02005554</t>
  </si>
  <si>
    <t>E02005373</t>
  </si>
  <si>
    <t>E02004197</t>
  </si>
  <si>
    <t>E02003812</t>
  </si>
  <si>
    <t>E02002106</t>
  </si>
  <si>
    <t>E02001218</t>
  </si>
  <si>
    <t>E02000806</t>
  </si>
  <si>
    <t>E02000287</t>
  </si>
  <si>
    <t>E02005487</t>
  </si>
  <si>
    <t>E02006659</t>
  </si>
  <si>
    <t>E02005807</t>
  </si>
  <si>
    <t>E02004669</t>
  </si>
  <si>
    <t>E02003641</t>
  </si>
  <si>
    <t>E02003493</t>
  </si>
  <si>
    <t>E02005982</t>
  </si>
  <si>
    <t>E02005781</t>
  </si>
  <si>
    <t>E02002704</t>
  </si>
  <si>
    <t>E02000751</t>
  </si>
  <si>
    <t>E02000461</t>
  </si>
  <si>
    <t>E02000440</t>
  </si>
  <si>
    <t>E02000193</t>
  </si>
  <si>
    <t>E02000061</t>
  </si>
  <si>
    <t>E02006620</t>
  </si>
  <si>
    <t>E02006615</t>
  </si>
  <si>
    <t>E02004896</t>
  </si>
  <si>
    <t>E02004723</t>
  </si>
  <si>
    <t>E02003976</t>
  </si>
  <si>
    <t>E02001393</t>
  </si>
  <si>
    <t>E02006440</t>
  </si>
  <si>
    <t>E02005639</t>
  </si>
  <si>
    <t>E02004832</t>
  </si>
  <si>
    <t>E02004088</t>
  </si>
  <si>
    <t>E02004068</t>
  </si>
  <si>
    <t>E02000055</t>
  </si>
  <si>
    <t>E02005622</t>
  </si>
  <si>
    <t>E02004540</t>
  </si>
  <si>
    <t>E02001830</t>
  </si>
  <si>
    <t>E02000861</t>
  </si>
  <si>
    <t>E02000269</t>
  </si>
  <si>
    <t>E02006338</t>
  </si>
  <si>
    <t>E02006182</t>
  </si>
  <si>
    <t>E02005680</t>
  </si>
  <si>
    <t>E02004714</t>
  </si>
  <si>
    <t>E02004658</t>
  </si>
  <si>
    <t>E02004136</t>
  </si>
  <si>
    <t>E02003421</t>
  </si>
  <si>
    <t>E02006291</t>
  </si>
  <si>
    <t>E02005167</t>
  </si>
  <si>
    <t>E02004618</t>
  </si>
  <si>
    <t>E02003424</t>
  </si>
  <si>
    <t>E02000937</t>
  </si>
  <si>
    <t>E02000616</t>
  </si>
  <si>
    <t>E02000488</t>
  </si>
  <si>
    <t>E02005722</t>
  </si>
  <si>
    <t>E02004415</t>
  </si>
  <si>
    <t>E02004397</t>
  </si>
  <si>
    <t>E02003033</t>
  </si>
  <si>
    <t>E02002475</t>
  </si>
  <si>
    <t>E02000457</t>
  </si>
  <si>
    <t>E02004668</t>
  </si>
  <si>
    <t>E02004524</t>
  </si>
  <si>
    <t>E02004275</t>
  </si>
  <si>
    <t>E02004149</t>
  </si>
  <si>
    <t>E02002185</t>
  </si>
  <si>
    <t>E02000786</t>
  </si>
  <si>
    <t>E02000304</t>
  </si>
  <si>
    <t>E02006429</t>
  </si>
  <si>
    <t>E02005959</t>
  </si>
  <si>
    <t>E02005733</t>
  </si>
  <si>
    <t>E02005595</t>
  </si>
  <si>
    <t>E02004677</t>
  </si>
  <si>
    <t>E02004455</t>
  </si>
  <si>
    <t>E02004044</t>
  </si>
  <si>
    <t>E02001506</t>
  </si>
  <si>
    <t>E02000060</t>
  </si>
  <si>
    <t>E02006640</t>
  </si>
  <si>
    <t>E02006602</t>
  </si>
  <si>
    <t>E02005759</t>
  </si>
  <si>
    <t>E02004859</t>
  </si>
  <si>
    <t>E02004131</t>
  </si>
  <si>
    <t>E02003793</t>
  </si>
  <si>
    <t>E02001221</t>
  </si>
  <si>
    <t>E02006648</t>
  </si>
  <si>
    <t>E02005646</t>
  </si>
  <si>
    <t>E02004624</t>
  </si>
  <si>
    <t>E02003858</t>
  </si>
  <si>
    <t>E02003790</t>
  </si>
  <si>
    <t>E02003440</t>
  </si>
  <si>
    <t>E02003139</t>
  </si>
  <si>
    <t>E02003194</t>
  </si>
  <si>
    <t>E02003028</t>
  </si>
  <si>
    <t>E02002715</t>
  </si>
  <si>
    <t>E02000776</t>
  </si>
  <si>
    <t>E02006351</t>
  </si>
  <si>
    <t>E02005555</t>
  </si>
  <si>
    <t>E02005491</t>
  </si>
  <si>
    <t>E02006752</t>
  </si>
  <si>
    <t>E02006205</t>
  </si>
  <si>
    <t>E02004243</t>
  </si>
  <si>
    <t>E02003101</t>
  </si>
  <si>
    <t>E02002187</t>
  </si>
  <si>
    <t>E02001286</t>
  </si>
  <si>
    <t>E02005975</t>
  </si>
  <si>
    <t>E02005810</t>
  </si>
  <si>
    <t>E02005607</t>
  </si>
  <si>
    <t>E02006058</t>
  </si>
  <si>
    <t>E02003026</t>
  </si>
  <si>
    <t>E02001117</t>
  </si>
  <si>
    <t>E02006766</t>
  </si>
  <si>
    <t>E02006582</t>
  </si>
  <si>
    <t>E02000340</t>
  </si>
  <si>
    <t>E02000133</t>
  </si>
  <si>
    <t>E02005966</t>
  </si>
  <si>
    <t>E02006447</t>
  </si>
  <si>
    <t>E02004727</t>
  </si>
  <si>
    <t>E02002556</t>
  </si>
  <si>
    <t>E02006618</t>
  </si>
  <si>
    <t>E02006559</t>
  </si>
  <si>
    <t>E02006416</t>
  </si>
  <si>
    <t>E02004740</t>
  </si>
  <si>
    <t>E02004077</t>
  </si>
  <si>
    <t>E02003685</t>
  </si>
  <si>
    <t>E02003549</t>
  </si>
  <si>
    <t>E02004542</t>
  </si>
  <si>
    <t>E02003494</t>
  </si>
  <si>
    <t>E02004593</t>
  </si>
  <si>
    <t>E02004389</t>
  </si>
  <si>
    <t>E02003835</t>
  </si>
  <si>
    <t>E02006821</t>
  </si>
  <si>
    <t>E02006538</t>
  </si>
  <si>
    <t>E02004796</t>
  </si>
  <si>
    <t>E02006236</t>
  </si>
  <si>
    <t>E02005101</t>
  </si>
  <si>
    <t>E02003716</t>
  </si>
  <si>
    <t>E02005684</t>
  </si>
  <si>
    <t>E02005629</t>
  </si>
  <si>
    <t>E02004821</t>
  </si>
  <si>
    <t>E02000794</t>
  </si>
  <si>
    <t>E02000596</t>
  </si>
  <si>
    <t>E02006457</t>
  </si>
  <si>
    <t>E02006451</t>
  </si>
  <si>
    <t>E02004958</t>
  </si>
  <si>
    <t>E02004739</t>
  </si>
  <si>
    <t>E02003840</t>
  </si>
  <si>
    <t>E02003713</t>
  </si>
  <si>
    <t>E02000451</t>
  </si>
  <si>
    <t>E02006059</t>
  </si>
  <si>
    <t>E02006357</t>
  </si>
  <si>
    <t>E02005864</t>
  </si>
  <si>
    <t>E02005102</t>
  </si>
  <si>
    <t>E02004016</t>
  </si>
  <si>
    <t>E02004752</t>
  </si>
  <si>
    <t>E02004468</t>
  </si>
  <si>
    <t>E02003001</t>
  </si>
  <si>
    <t>E02006085</t>
  </si>
  <si>
    <t>E02006063</t>
  </si>
  <si>
    <t>E02003842</t>
  </si>
  <si>
    <t>E02003077</t>
  </si>
  <si>
    <t>E02003031</t>
  </si>
  <si>
    <t>E02002929</t>
  </si>
  <si>
    <t>E02006116</t>
  </si>
  <si>
    <t>E02005458</t>
  </si>
  <si>
    <t>E02004680</t>
  </si>
  <si>
    <t>E02003768</t>
  </si>
  <si>
    <t>E02002613</t>
  </si>
  <si>
    <t>E02000453</t>
  </si>
  <si>
    <t>E02000110</t>
  </si>
  <si>
    <t>E02006318</t>
  </si>
  <si>
    <t>E02006098</t>
  </si>
  <si>
    <t>E02003102</t>
  </si>
  <si>
    <t>E02000289</t>
  </si>
  <si>
    <t>E02000228</t>
  </si>
  <si>
    <t>E02000150</t>
  </si>
  <si>
    <t>E02000030</t>
  </si>
  <si>
    <t>E02006277</t>
  </si>
  <si>
    <t>E02004407</t>
  </si>
  <si>
    <t>E02003070</t>
  </si>
  <si>
    <t>E02001564</t>
  </si>
  <si>
    <t>E02005360</t>
  </si>
  <si>
    <t>E02005099</t>
  </si>
  <si>
    <t>E02004019</t>
  </si>
  <si>
    <t>E02003772</t>
  </si>
  <si>
    <t>E02003219</t>
  </si>
  <si>
    <t>E02003109</t>
  </si>
  <si>
    <t>E02003612</t>
  </si>
  <si>
    <t>E02003363</t>
  </si>
  <si>
    <t>E02000058</t>
  </si>
  <si>
    <t>E02006781</t>
  </si>
  <si>
    <t>E02005984</t>
  </si>
  <si>
    <t>E02005037</t>
  </si>
  <si>
    <t>E02006925</t>
  </si>
  <si>
    <t>E02006611</t>
  </si>
  <si>
    <t>E02006332</t>
  </si>
  <si>
    <t>E02004246</t>
  </si>
  <si>
    <t>E02003786</t>
  </si>
  <si>
    <t>E02003758</t>
  </si>
  <si>
    <t>E02005905</t>
  </si>
  <si>
    <t>E02005630</t>
  </si>
  <si>
    <t>E02004194</t>
  </si>
  <si>
    <t>E02004165</t>
  </si>
  <si>
    <t>E02004035</t>
  </si>
  <si>
    <t>E02002796</t>
  </si>
  <si>
    <t>E02003683</t>
  </si>
  <si>
    <t>E02000974</t>
  </si>
  <si>
    <t>E02005385</t>
  </si>
  <si>
    <t>E02002792</t>
  </si>
  <si>
    <t>E02001223</t>
  </si>
  <si>
    <t>E02005962</t>
  </si>
  <si>
    <t>E02005532</t>
  </si>
  <si>
    <t>E02004380</t>
  </si>
  <si>
    <t>E02002555</t>
  </si>
  <si>
    <t>E02000219</t>
  </si>
  <si>
    <t>E02006276</t>
  </si>
  <si>
    <t>E02005992</t>
  </si>
  <si>
    <t>E02004877</t>
  </si>
  <si>
    <t>E02000031</t>
  </si>
  <si>
    <t>E02003449</t>
  </si>
  <si>
    <t>E02003005</t>
  </si>
  <si>
    <t>E02006337</t>
  </si>
  <si>
    <t>E02000231</t>
  </si>
  <si>
    <t>E02006235</t>
  </si>
  <si>
    <t>E02004998</t>
  </si>
  <si>
    <t>E02004719</t>
  </si>
  <si>
    <t>E02006262</t>
  </si>
  <si>
    <t>E02004881</t>
  </si>
  <si>
    <t>E02002703</t>
  </si>
  <si>
    <t>E02005972</t>
  </si>
  <si>
    <t>E02001279</t>
  </si>
  <si>
    <t>E02006651</t>
  </si>
  <si>
    <t>E02006264</t>
  </si>
  <si>
    <t>E02004447</t>
  </si>
  <si>
    <t>E02004712</t>
  </si>
  <si>
    <t>E02004697</t>
  </si>
  <si>
    <t>E02003897</t>
  </si>
  <si>
    <t>E02000799</t>
  </si>
  <si>
    <t>E02004122</t>
  </si>
  <si>
    <t>E02003780</t>
  </si>
  <si>
    <t>E02002711</t>
  </si>
  <si>
    <t>E02006607</t>
  </si>
  <si>
    <t>E02005964</t>
  </si>
  <si>
    <t>E02004838</t>
  </si>
  <si>
    <t>E02003384</t>
  </si>
  <si>
    <t>E02000583</t>
  </si>
  <si>
    <t>E02006042</t>
  </si>
  <si>
    <t>E02004936</t>
  </si>
  <si>
    <t>E02003426</t>
  </si>
  <si>
    <t>E02006366</t>
  </si>
  <si>
    <t>E02003791</t>
  </si>
  <si>
    <t>E02002094</t>
  </si>
  <si>
    <t>E02000692</t>
  </si>
  <si>
    <t>E02003442</t>
  </si>
  <si>
    <t>E02005724</t>
  </si>
  <si>
    <t>E02004446</t>
  </si>
  <si>
    <t>E02002795</t>
  </si>
  <si>
    <t>E02002718</t>
  </si>
  <si>
    <t>E02006375</t>
  </si>
  <si>
    <t>E02004839</t>
  </si>
  <si>
    <t>E02004822</t>
  </si>
  <si>
    <t>E02000046</t>
  </si>
  <si>
    <t>E02006084</t>
  </si>
  <si>
    <t>E02005725</t>
  </si>
  <si>
    <t>E02004692</t>
  </si>
  <si>
    <t>E02004594</t>
  </si>
  <si>
    <t>E02004242</t>
  </si>
  <si>
    <t>E02003636</t>
  </si>
  <si>
    <t>E02001203</t>
  </si>
  <si>
    <t>E02006789</t>
  </si>
  <si>
    <t>E02006297</t>
  </si>
  <si>
    <t>E02004444</t>
  </si>
  <si>
    <t>E02004012</t>
  </si>
  <si>
    <t>E02001657</t>
  </si>
  <si>
    <t>E02004141</t>
  </si>
  <si>
    <t>E02003697</t>
  </si>
  <si>
    <t>E02003073</t>
  </si>
  <si>
    <t>E02004800</t>
  </si>
  <si>
    <t>E02004754</t>
  </si>
  <si>
    <t>E02003702</t>
  </si>
  <si>
    <t>E02003674</t>
  </si>
  <si>
    <t>E02000785</t>
  </si>
  <si>
    <t>E02006422</t>
  </si>
  <si>
    <t>E02005510</t>
  </si>
  <si>
    <t>E02000235</t>
  </si>
  <si>
    <t>E02006345</t>
  </si>
  <si>
    <t>E02000442</t>
  </si>
  <si>
    <t>E02006397</t>
  </si>
  <si>
    <t>E02005778</t>
  </si>
  <si>
    <t>E02003435</t>
  </si>
  <si>
    <t>E02002710</t>
  </si>
  <si>
    <t>E02006267</t>
  </si>
  <si>
    <t>E02004506</t>
  </si>
  <si>
    <t>E02004200</t>
  </si>
  <si>
    <t>E02003075</t>
  </si>
  <si>
    <t>E02006354</t>
  </si>
  <si>
    <t>E02004142</t>
  </si>
  <si>
    <t>E02000173</t>
  </si>
  <si>
    <t>E02000037</t>
  </si>
  <si>
    <t>E02006696</t>
  </si>
  <si>
    <t>E02005172</t>
  </si>
  <si>
    <t>E02002994</t>
  </si>
  <si>
    <t>E02000599</t>
  </si>
  <si>
    <t>E02000176</t>
  </si>
  <si>
    <t>E02006854</t>
  </si>
  <si>
    <t>E02006367</t>
  </si>
  <si>
    <t>E02006701</t>
  </si>
  <si>
    <t>E02004405</t>
  </si>
  <si>
    <t>E02000975</t>
  </si>
  <si>
    <t>E02000405</t>
  </si>
  <si>
    <t>E02006589</t>
  </si>
  <si>
    <t>E02004916</t>
  </si>
  <si>
    <t>E02000250</t>
  </si>
  <si>
    <t>E02005072</t>
  </si>
  <si>
    <t>E02000594</t>
  </si>
  <si>
    <t>E02005070</t>
  </si>
  <si>
    <t>E02004765</t>
  </si>
  <si>
    <t>E02002335</t>
  </si>
  <si>
    <t>E02000947</t>
  </si>
  <si>
    <t>E02006465</t>
  </si>
  <si>
    <t>E02004785</t>
  </si>
  <si>
    <t>E02003731</t>
  </si>
  <si>
    <t>E02000478</t>
  </si>
  <si>
    <t>E02000048</t>
  </si>
  <si>
    <t>E02006288</t>
  </si>
  <si>
    <t>E02003369</t>
  </si>
  <si>
    <t>E02000971</t>
  </si>
  <si>
    <t>E02006377</t>
  </si>
  <si>
    <t>E02005977</t>
  </si>
  <si>
    <t>E02005605</t>
  </si>
  <si>
    <t>E02004761</t>
  </si>
  <si>
    <t>E02004757</t>
  </si>
  <si>
    <t>E02003698</t>
  </si>
  <si>
    <t>E02004801</t>
  </si>
  <si>
    <t>E02004829</t>
  </si>
  <si>
    <t>E02006816</t>
  </si>
  <si>
    <t>E02004404</t>
  </si>
  <si>
    <t>E02006359</t>
  </si>
  <si>
    <t>E02006606</t>
  </si>
  <si>
    <t>E02000487</t>
  </si>
  <si>
    <t>E02006346</t>
  </si>
  <si>
    <t>E02004924</t>
  </si>
  <si>
    <t>E02003866</t>
  </si>
  <si>
    <t>E02000181</t>
  </si>
  <si>
    <t>E02004450</t>
  </si>
  <si>
    <t>E02001443</t>
  </si>
  <si>
    <t>E02004249</t>
  </si>
  <si>
    <t>E02003390</t>
  </si>
  <si>
    <t>E02003343</t>
  </si>
  <si>
    <t>E02006325</t>
  </si>
  <si>
    <t>E02006599</t>
  </si>
  <si>
    <t>E02000966</t>
  </si>
  <si>
    <t>E02005999</t>
  </si>
  <si>
    <t>E02004260</t>
  </si>
  <si>
    <t>E02004424</t>
  </si>
  <si>
    <t>E02003457</t>
  </si>
  <si>
    <t>E02005766</t>
  </si>
  <si>
    <t>E02005222</t>
  </si>
  <si>
    <t>E02006044</t>
  </si>
  <si>
    <t>E02004864</t>
  </si>
  <si>
    <t>E02004262</t>
  </si>
  <si>
    <t>E02004226</t>
  </si>
  <si>
    <t>E02001789</t>
  </si>
  <si>
    <t>E02000159</t>
  </si>
  <si>
    <t>E02000051</t>
  </si>
  <si>
    <t>E02006420</t>
  </si>
  <si>
    <t>E02003022</t>
  </si>
  <si>
    <t>E02000768</t>
  </si>
  <si>
    <t>E02004980</t>
  </si>
  <si>
    <t>E02003676</t>
  </si>
  <si>
    <t>E02004878</t>
  </si>
  <si>
    <t>E02000598</t>
  </si>
  <si>
    <t>E02006439</t>
  </si>
  <si>
    <t>E02003623</t>
  </si>
  <si>
    <t>E02004282</t>
  </si>
  <si>
    <t>E02006362</t>
  </si>
  <si>
    <t>E02004178</t>
  </si>
  <si>
    <t>E02004995</t>
  </si>
  <si>
    <t>E02000942</t>
  </si>
  <si>
    <t>E02004703</t>
  </si>
  <si>
    <t>E02004721</t>
  </si>
  <si>
    <t>E02000500</t>
  </si>
  <si>
    <t>E02004755</t>
  </si>
  <si>
    <t>E02004403</t>
  </si>
  <si>
    <t>E02006329</t>
  </si>
  <si>
    <t>E02003196</t>
  </si>
  <si>
    <t>E02004959</t>
  </si>
  <si>
    <t>E02006292</t>
  </si>
  <si>
    <t>E02004960</t>
  </si>
  <si>
    <t>E02000791</t>
  </si>
  <si>
    <t>E02003860</t>
  </si>
  <si>
    <t>E02005920</t>
  </si>
  <si>
    <t>E02004410</t>
  </si>
  <si>
    <t>E02003448</t>
  </si>
  <si>
    <t>E02005097</t>
  </si>
  <si>
    <t>E02006566</t>
  </si>
  <si>
    <t>E02000153</t>
  </si>
  <si>
    <t>E02005726</t>
  </si>
  <si>
    <t>E02002470</t>
  </si>
  <si>
    <t>E02005780</t>
  </si>
  <si>
    <t>E02003673</t>
  </si>
  <si>
    <t>E02003286</t>
  </si>
  <si>
    <t>E02000043</t>
  </si>
  <si>
    <t>E02004830</t>
  </si>
  <si>
    <t>E02002330</t>
  </si>
  <si>
    <t>E02006755</t>
  </si>
  <si>
    <t>E02006049</t>
  </si>
  <si>
    <t>E02003367</t>
  </si>
  <si>
    <t>E02005942</t>
  </si>
  <si>
    <t>E02004880</t>
  </si>
  <si>
    <t>E02004211</t>
  </si>
  <si>
    <t>E02003759</t>
  </si>
  <si>
    <t>E02000931</t>
  </si>
  <si>
    <t>E02000499</t>
  </si>
  <si>
    <t>E02005968</t>
  </si>
  <si>
    <t>E02002099</t>
  </si>
  <si>
    <t>E02000585</t>
  </si>
  <si>
    <t>E02000297</t>
  </si>
  <si>
    <t>E02005756</t>
  </si>
  <si>
    <t>E02004024</t>
  </si>
  <si>
    <t>E02004994</t>
  </si>
  <si>
    <t>E02004885</t>
  </si>
  <si>
    <t>E02005917</t>
  </si>
  <si>
    <t>E02001414</t>
  </si>
  <si>
    <t>E02000582</t>
  </si>
  <si>
    <t>E02000293</t>
  </si>
  <si>
    <t>E02000056</t>
  </si>
  <si>
    <t>E02000584</t>
  </si>
  <si>
    <t>E02005978</t>
  </si>
  <si>
    <t>E02000795</t>
  </si>
  <si>
    <t>E02001227</t>
  </si>
  <si>
    <t>E02000595</t>
  </si>
  <si>
    <t>E02003862</t>
  </si>
  <si>
    <t>E02006707</t>
  </si>
  <si>
    <t>E02003452</t>
  </si>
  <si>
    <t>E02001665</t>
  </si>
  <si>
    <t>E02000837</t>
  </si>
  <si>
    <t>E02000586</t>
  </si>
  <si>
    <t>E02003723</t>
  </si>
  <si>
    <t>E02000436</t>
  </si>
  <si>
    <t>E02006442</t>
  </si>
  <si>
    <t>E02004591</t>
  </si>
  <si>
    <t>E02001651</t>
  </si>
  <si>
    <t>E02000157</t>
  </si>
  <si>
    <t>E02000961</t>
  </si>
  <si>
    <t>E02004982</t>
  </si>
  <si>
    <t>E02000978</t>
  </si>
  <si>
    <t>E02000698</t>
  </si>
  <si>
    <t>Data width range (based on 14 groups)</t>
  </si>
  <si>
    <t>E02005976</t>
  </si>
  <si>
    <t>E02001648</t>
  </si>
  <si>
    <t>E02006647</t>
  </si>
  <si>
    <t>E02003453</t>
  </si>
  <si>
    <t>E02003788</t>
  </si>
  <si>
    <t>E02004827</t>
  </si>
  <si>
    <t>&lt;=</t>
  </si>
  <si>
    <t>&gt;</t>
  </si>
  <si>
    <t>E02000147</t>
  </si>
  <si>
    <t>E02000167</t>
  </si>
  <si>
    <t>E02006334</t>
  </si>
  <si>
    <t>E02000151</t>
  </si>
  <si>
    <t>E02006675</t>
  </si>
  <si>
    <t>E02004933</t>
  </si>
  <si>
    <t>E02006859</t>
  </si>
  <si>
    <t>E02003715</t>
  </si>
  <si>
    <t>E02000169</t>
  </si>
  <si>
    <t>E02000967</t>
  </si>
  <si>
    <t>E02000960</t>
  </si>
  <si>
    <t>E02000970</t>
  </si>
  <si>
    <t>E02000587</t>
  </si>
  <si>
    <t>E02000448</t>
  </si>
  <si>
    <t>E02000592</t>
  </si>
  <si>
    <t>E02000588</t>
  </si>
  <si>
    <t>iSMR</t>
  </si>
  <si>
    <t>See workbook A</t>
  </si>
  <si>
    <t xml:space="preserve">   - minimum of 30 MSOAs in each group</t>
  </si>
  <si>
    <t xml:space="preserve">   - each group contains an equal span of data values</t>
  </si>
  <si>
    <t>g-health-inequalities-adjustment (inputs)</t>
  </si>
  <si>
    <t xml:space="preserve">Data specifically commissioned from ONS (bespoke definition, under 75 current OECD definition </t>
  </si>
  <si>
    <t>Assigns iSMR to 16 groups based on methodology used in 2016/17 CCG allocations</t>
  </si>
  <si>
    <t>Y08411</t>
  </si>
  <si>
    <t>Y08402</t>
  </si>
  <si>
    <t>Y08371</t>
  </si>
  <si>
    <t>Y08186</t>
  </si>
  <si>
    <t>Y08082</t>
  </si>
  <si>
    <t>Y07819</t>
  </si>
  <si>
    <t>Y07697</t>
  </si>
  <si>
    <t>Y07377</t>
  </si>
  <si>
    <t>Y07040</t>
  </si>
  <si>
    <t>Y06826</t>
  </si>
  <si>
    <t>Y06620</t>
  </si>
  <si>
    <t>Y00361</t>
  </si>
  <si>
    <t>Col2</t>
  </si>
  <si>
    <t>Col1</t>
  </si>
  <si>
    <t>NE&amp;Yks</t>
  </si>
  <si>
    <t>WEST QUAY MEDICAL PRACTICE</t>
  </si>
  <si>
    <t>N West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</si>
  <si>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</si>
  <si>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</si>
  <si>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</si>
  <si>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</si>
  <si>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</si>
  <si>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</si>
  <si>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</si>
  <si>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</si>
  <si>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</si>
  <si>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</si>
  <si>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</si>
  <si>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</si>
  <si>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</si>
  <si>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</si>
  <si>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</si>
  <si>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</si>
  <si>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</si>
  <si>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</si>
  <si>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</si>
  <si>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</si>
  <si>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</si>
  <si>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</si>
  <si>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</si>
  <si>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</si>
  <si>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</si>
  <si>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</si>
  <si>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</si>
  <si>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</si>
  <si>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</si>
  <si>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</si>
  <si>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</si>
  <si>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</si>
  <si>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</si>
  <si>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</si>
  <si>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</si>
  <si>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</si>
  <si>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</si>
  <si>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</si>
  <si>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</si>
  <si>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</si>
  <si>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</si>
  <si>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</si>
  <si>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</si>
  <si>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ROYAL PRIMARY CARE CLAY CROSS</t>
  </si>
  <si>
    <t>ROYAL PRIMARY CARE CHESTERFIELD WEST</t>
  </si>
  <si>
    <t>ROYAL PRIMARY CARE BROOKLYN</t>
  </si>
  <si>
    <t>INSPIRE HEALTH - AVENUE HOUSE SURGERY</t>
  </si>
  <si>
    <t>OAKMEADOW SURGERY (GJ INGRAMS)</t>
  </si>
  <si>
    <t>IBSTOCK &amp; BARLESTONE SURGERIES</t>
  </si>
  <si>
    <t>MANOR PARK MEDICAL PRACTICE</t>
  </si>
  <si>
    <t>THE ANSTEY SURGERY</t>
  </si>
  <si>
    <t>LONG LANE SURGERY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</si>
  <si>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</si>
  <si>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</si>
  <si>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</si>
  <si>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</si>
  <si>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</si>
  <si>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</si>
  <si>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</si>
  <si>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</si>
  <si>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</si>
  <si>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</si>
  <si>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</si>
  <si>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</si>
  <si>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</si>
  <si>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</si>
  <si>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</si>
  <si>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</si>
  <si>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</si>
  <si>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</si>
  <si>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East</t>
  </si>
  <si>
    <t>JENNER HEALTHCARE</t>
  </si>
  <si>
    <t>TAVERHAM SURGERY</t>
  </si>
  <si>
    <t>MATTISHALL AND LENWADE SURGERIES</t>
  </si>
  <si>
    <t>BURLINGTON PRIMARY CARE</t>
  </si>
  <si>
    <t>DR SOLWAY AND DR ROY PRACTICE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</si>
  <si>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</si>
  <si>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</si>
  <si>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</si>
  <si>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</si>
  <si>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</si>
  <si>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</si>
  <si>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</si>
  <si>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</si>
  <si>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</si>
  <si>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GP PATHFINDER CLINICS</t>
  </si>
  <si>
    <t>WEMBLEY PARK MEDICAL CENTRE</t>
  </si>
  <si>
    <t>HIYOS</t>
  </si>
  <si>
    <t>WEST KENSINGTON GP SURGERY</t>
  </si>
  <si>
    <t>CHISWICK MEDICAL PRACTICE</t>
  </si>
  <si>
    <t>HEALTH PARTNERS AT VIOLET MELCHETT</t>
  </si>
  <si>
    <t>EMPEROR'S GATE SURGERY</t>
  </si>
  <si>
    <t>THE DR HICKEY SURGERY FOR THE HOMELESS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</si>
  <si>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</si>
  <si>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</si>
  <si>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</si>
  <si>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</si>
  <si>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</si>
  <si>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</si>
  <si>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</si>
  <si>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</si>
  <si>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</si>
  <si>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</si>
  <si>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</si>
  <si>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</si>
  <si>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</si>
  <si>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</si>
  <si>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</si>
  <si>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</si>
  <si>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</si>
  <si>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</si>
  <si>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</si>
  <si>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</si>
  <si>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</si>
  <si>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</si>
  <si>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</si>
  <si>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</si>
  <si>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</si>
  <si>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</si>
  <si>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</si>
  <si>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S East</t>
  </si>
  <si>
    <t>THE HILL SURGERY</t>
  </si>
  <si>
    <t>WEALDEN RIDGE MEDICAL PARTNERSHIP</t>
  </si>
  <si>
    <t>GROOMBRIDGE AND HARTFIELD MEDICAL GROUP</t>
  </si>
  <si>
    <t>WELLBN HEALTHCARE</t>
  </si>
  <si>
    <t>DR CJ SHIMMINS &amp; PARTNERS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</si>
  <si>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</si>
  <si>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</si>
  <si>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</si>
  <si>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</si>
  <si>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</si>
  <si>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</si>
  <si>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</si>
  <si>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</si>
  <si>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</si>
  <si>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</si>
  <si>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</si>
  <si>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</si>
  <si>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</si>
  <si>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</si>
  <si>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</si>
  <si>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</si>
  <si>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</si>
  <si>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</si>
  <si>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</si>
  <si>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</si>
  <si>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</si>
  <si>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</si>
  <si>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</si>
  <si>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</si>
  <si>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</si>
  <si>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</si>
  <si>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</si>
  <si>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</si>
  <si>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</si>
  <si>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</si>
  <si>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</si>
  <si>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</si>
  <si>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</si>
  <si>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</si>
  <si>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</si>
  <si>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</si>
  <si>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</si>
  <si>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</si>
  <si>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</si>
  <si>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</si>
  <si>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</si>
  <si>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</si>
  <si>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</si>
  <si>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</si>
  <si>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GREYSWOOD PRACTICE</t>
  </si>
  <si>
    <t>MULGRAVE ROAD SURGERY</t>
  </si>
  <si>
    <t>CHESSER PRACTICE</t>
  </si>
  <si>
    <t>BISHOPSFORD ROAD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</si>
  <si>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</si>
  <si>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</si>
  <si>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</si>
  <si>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</si>
  <si>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</si>
  <si>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</si>
  <si>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</si>
  <si>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</si>
  <si>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</si>
  <si>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</si>
  <si>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</si>
  <si>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</si>
  <si>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</si>
  <si>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</si>
  <si>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</si>
  <si>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</si>
  <si>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</si>
  <si>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</si>
  <si>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</si>
  <si>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</si>
  <si>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</si>
  <si>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</si>
  <si>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S West</t>
  </si>
  <si>
    <t>WEYMOUTH BAY MEDICAL PRACTICE</t>
  </si>
  <si>
    <t>THE QUARTER JACK SURGERY</t>
  </si>
  <si>
    <t>PRINCE OF WALES SURGERY</t>
  </si>
  <si>
    <t>THE NEWMAN PRACTICE (DR NEWMANS SURGERY)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</si>
  <si>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</si>
  <si>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</si>
  <si>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</si>
  <si>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</si>
  <si>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</si>
  <si>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</si>
  <si>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</si>
  <si>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</si>
  <si>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</si>
  <si>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</si>
  <si>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</si>
  <si>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</si>
  <si>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</si>
  <si>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</si>
  <si>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</si>
  <si>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</si>
  <si>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</si>
  <si>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</si>
  <si>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</si>
  <si>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</si>
  <si>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</si>
  <si>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</si>
  <si>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</si>
  <si>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NORTHGATE HEALTH CENTRE</t>
  </si>
  <si>
    <t>KES@NORTHGATE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</si>
  <si>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</si>
  <si>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</si>
  <si>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</si>
  <si>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</si>
  <si>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</si>
  <si>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BOSVENA HEALTH</t>
  </si>
  <si>
    <t>GODOLPHIN HEALTH</t>
  </si>
  <si>
    <t>COLEFORD MEDICAL PRACTICE</t>
  </si>
  <si>
    <t>MAY LANE SURGERY</t>
  </si>
  <si>
    <t>FIVE VALLEYS MEDICAL PRACTICE</t>
  </si>
  <si>
    <t>THE WILLOW TREE PRACTICE</t>
  </si>
  <si>
    <t>ARIEL HEALTHCARE</t>
  </si>
  <si>
    <t>RYELAND SURGERY</t>
  </si>
  <si>
    <t>NEW BARN CLOSE SURGERY</t>
  </si>
  <si>
    <t>UPTON SURGERY</t>
  </si>
  <si>
    <t>DAVENAL HOUSE SURGERY PARTNERSHIP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</si>
  <si>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</si>
  <si>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</si>
  <si>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</si>
  <si>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</si>
  <si>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</si>
  <si>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</si>
  <si>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</si>
  <si>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</si>
  <si>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</si>
  <si>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</si>
  <si>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</si>
  <si>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</si>
  <si>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</si>
  <si>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</si>
  <si>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</si>
  <si>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</si>
  <si>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</si>
  <si>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</si>
  <si>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</si>
  <si>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</si>
  <si>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</si>
  <si>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</si>
  <si>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</si>
  <si>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</si>
  <si>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</si>
  <si>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</si>
  <si>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</si>
  <si>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</si>
  <si>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</si>
  <si>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</si>
  <si>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</si>
  <si>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</si>
  <si>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</si>
  <si>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</si>
  <si>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</si>
  <si>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</si>
  <si>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</si>
  <si>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</si>
  <si>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</si>
  <si>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</si>
  <si>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</si>
  <si>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</si>
  <si>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</si>
  <si>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</si>
  <si>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</si>
  <si>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</si>
  <si>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</si>
  <si>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</si>
  <si>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</si>
  <si>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</si>
  <si>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</si>
  <si>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</si>
  <si>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</si>
  <si>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</si>
  <si>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</si>
  <si>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</si>
  <si>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</si>
  <si>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</si>
  <si>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</si>
  <si>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</si>
  <si>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</si>
  <si>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</si>
  <si>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</si>
  <si>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</si>
  <si>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</si>
  <si>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</si>
  <si>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</si>
  <si>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</si>
  <si>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</si>
  <si>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</si>
  <si>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</si>
  <si>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</si>
  <si>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</si>
  <si>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</si>
  <si>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</si>
  <si>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</si>
  <si>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</si>
  <si>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</si>
  <si>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</si>
  <si>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</si>
  <si>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</si>
  <si>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</si>
  <si>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</si>
  <si>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</si>
  <si>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BEAM PARK MEDICAL PRACTICE</t>
  </si>
  <si>
    <t>CROYDON GP COLLABORATIVE</t>
  </si>
  <si>
    <t>ONE CARE LEWISHAM</t>
  </si>
  <si>
    <t>msoa_avoidable_mortality</t>
  </si>
  <si>
    <t>Avoidable mortality rate weighted populations and need index by ICB and  region</t>
  </si>
  <si>
    <t>stata_code</t>
  </si>
  <si>
    <t>North East &amp; Yorkshire</t>
  </si>
  <si>
    <t>Purpose:</t>
  </si>
  <si>
    <t>2. Create data file "LSOA21xMSOA21.dta" (this only needs doing once)</t>
  </si>
  <si>
    <t>// Note: this only needs doing once</t>
  </si>
  <si>
    <t>rename lsoa_code lsoa21cd</t>
  </si>
  <si>
    <t>sort lsoa21cd</t>
  </si>
  <si>
    <t>*** Step 2: Create data file "LSOA21xMSOA21.dta" LSOA21 to MSOA21 mapping data file</t>
  </si>
  <si>
    <t>insheet using "lsoa21_msoa21_mapper.csv", name comma clear</t>
  </si>
  <si>
    <t>rename lsoa21 lsoa21cd</t>
  </si>
  <si>
    <t>rename msoa21 msoa21cd</t>
  </si>
  <si>
    <t>gen str country = substr(lsoa21cd, 1, 1)</t>
  </si>
  <si>
    <t>keep if country == "E" // Only LSOA21's in England = 33,755</t>
  </si>
  <si>
    <t>drop country</t>
  </si>
  <si>
    <t>save "LSOA21xMSOA21.dta", replace</t>
  </si>
  <si>
    <t xml:space="preserve">// This was done in the Excel file at: </t>
  </si>
  <si>
    <t>rename Indirectstandardisedrate AvMortRate</t>
  </si>
  <si>
    <t>drop msoa21nm</t>
  </si>
  <si>
    <t>Fit an exponential distribution with the same weights as previously used</t>
  </si>
  <si>
    <t>(where all of group 1 = 1 and all of group 16 = 10) exponential then uses AvMortRate as input</t>
  </si>
  <si>
    <t>----------------------------------------</t>
  </si>
  <si>
    <t xml:space="preserve">    Group | med(AvMort~e)   mean(oldwgt)</t>
  </si>
  <si>
    <t>----------+-----------------------------</t>
  </si>
  <si>
    <t>Get median values for groups 2 and 15 from the table</t>
  </si>
  <si>
    <t>The following numbers are taken from the table above and then used in the calculations</t>
  </si>
  <si>
    <t>8.576959 = a exp(b * 15)</t>
  </si>
  <si>
    <t>1.1659144 = a exp(b * 2)</t>
  </si>
  <si>
    <t>// merge on the LSOA21 to MSOA21 mapping file</t>
  </si>
  <si>
    <t>/* Merge results - not all merged as some practices are in other countries in the UK</t>
  </si>
  <si>
    <t>Result                           # of obs.</t>
  </si>
  <si>
    <t xml:space="preserve">    -----------------------------------------</t>
  </si>
  <si>
    <t xml:space="preserve">        from using                          0  (_merge==2)</t>
  </si>
  <si>
    <t>gen str country = substr(lsoa21cd, 1, 2)</t>
  </si>
  <si>
    <t>keep if country == "E0" // Keep if English LSOAs</t>
  </si>
  <si>
    <t>collapse (sum) ResidentPop, by (gp_code msoa21cd) // creates GP practice registrations resident at MSOA21 level</t>
  </si>
  <si>
    <t>sort msoa21cd</t>
  </si>
  <si>
    <t>// merge on the avoidable mortality rate weights by MSOA21</t>
  </si>
  <si>
    <t>** Save a temporary file of this merged data to allow collapse by both ICB and GP in Step 6 **</t>
  </si>
  <si>
    <t>save "HI_temp.dta", replace</t>
  </si>
  <si>
    <t>// Save the 'ICB23xAvMortRateIndex.dta' file in each folder</t>
  </si>
  <si>
    <t>save "ICB23xAvMortRateIndex.dta", replace</t>
  </si>
  <si>
    <t>use "HI_temp.dta", clear</t>
  </si>
  <si>
    <t>save "GPxAvMortRateIndex.dta", replace</t>
  </si>
  <si>
    <t>// Erase "HI_temp.dta</t>
  </si>
  <si>
    <t>erase "HI_temp.dta"</t>
  </si>
  <si>
    <t>Description of worksheets</t>
  </si>
  <si>
    <t>Data sources</t>
  </si>
  <si>
    <t>MSOA_avoidable_mortality</t>
  </si>
  <si>
    <t>Stata_code</t>
  </si>
  <si>
    <t>GP_need_index</t>
  </si>
  <si>
    <t>ICB_need_index</t>
  </si>
  <si>
    <t>Sort</t>
  </si>
  <si>
    <t>Region</t>
  </si>
  <si>
    <t>Integrated care board</t>
  </si>
  <si>
    <t>Registered population (base year)</t>
  </si>
  <si>
    <t>Weighted population (base year)</t>
  </si>
  <si>
    <t>Avoidable mortality rate index (base year)</t>
  </si>
  <si>
    <t>Normalised weighted population adjusted (base year)</t>
  </si>
  <si>
    <t>GP code</t>
  </si>
  <si>
    <t>GP practice</t>
  </si>
  <si>
    <t>Normalised weighted population (base year)</t>
  </si>
  <si>
    <t>Group</t>
  </si>
  <si>
    <t>MSOAs</t>
  </si>
  <si>
    <t>Width</t>
  </si>
  <si>
    <t>From</t>
  </si>
  <si>
    <t>To</t>
  </si>
  <si>
    <t>Patients Registered at a GP Practice, October 2022</t>
  </si>
  <si>
    <t>Methodology detailed in the Health inequalities adjustment review</t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</si>
  <si>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</si>
  <si>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Total</t>
  </si>
  <si>
    <t>Base population or projected number of registrations</t>
  </si>
  <si>
    <t>Weighted population / total weighted pop x registered population</t>
  </si>
  <si>
    <t>See main technical guide document for full description of this model</t>
  </si>
  <si>
    <t>WP scaled to total registered England population</t>
  </si>
  <si>
    <t>WP scaled to total registered ICB population</t>
  </si>
  <si>
    <t>Data processing using code is more efficient and reliable, is easier to update and reduces risk of error</t>
  </si>
  <si>
    <t>Filename:</t>
  </si>
  <si>
    <t>cd "$datapath\Allocation years\2025-26\Populations\Mappers"</t>
  </si>
  <si>
    <t>AIF Allocations Team</t>
  </si>
  <si>
    <t>global datapath "Allocations"</t>
  </si>
  <si>
    <t xml:space="preserve">Rank </t>
  </si>
  <si>
    <t>Group lookup</t>
  </si>
  <si>
    <t>E02007066</t>
  </si>
  <si>
    <t>South Gloucestershire 035</t>
  </si>
  <si>
    <t>Cambridge 005</t>
  </si>
  <si>
    <t>Merton 010</t>
  </si>
  <si>
    <t>Kensington and Chelsea 016</t>
  </si>
  <si>
    <t>St Albans 010</t>
  </si>
  <si>
    <t>Westminster 001</t>
  </si>
  <si>
    <t>Wokingham 015</t>
  </si>
  <si>
    <t>Reading 002</t>
  </si>
  <si>
    <t>Richmond upon Thames 008</t>
  </si>
  <si>
    <t>Uttlesford 001</t>
  </si>
  <si>
    <t>Sheffield 038</t>
  </si>
  <si>
    <t>Harrow 004</t>
  </si>
  <si>
    <t>Bromley 025</t>
  </si>
  <si>
    <t>Bath and North East Somerset 021</t>
  </si>
  <si>
    <t>E02007083</t>
  </si>
  <si>
    <t>Wandsworth 038</t>
  </si>
  <si>
    <t>Elmbridge 002</t>
  </si>
  <si>
    <t>Waverley 004</t>
  </si>
  <si>
    <t>Kensington and Chelsea 011</t>
  </si>
  <si>
    <t>Kensington and Chelsea 012</t>
  </si>
  <si>
    <t>Data width range (based on 16 groups)</t>
  </si>
  <si>
    <t>Enfield 013</t>
  </si>
  <si>
    <t>Data width range (based on 15 groups)</t>
  </si>
  <si>
    <t>Bromley 027</t>
  </si>
  <si>
    <t>Wokingham 014</t>
  </si>
  <si>
    <t>Elmbridge 018</t>
  </si>
  <si>
    <t>Notes:</t>
  </si>
  <si>
    <t>Barnet 033</t>
  </si>
  <si>
    <t>- minimum of 30 MSOAs in each group</t>
  </si>
  <si>
    <t>Camden 004</t>
  </si>
  <si>
    <t>- each group to contain an equal span of data values (or as close to as possible)</t>
  </si>
  <si>
    <t>Wiltshire 060</t>
  </si>
  <si>
    <t>- cells I5 to I19 need to have +0.01 added or the group VLOOKUP in column E doesn't work properly</t>
  </si>
  <si>
    <t>Sheffield 041</t>
  </si>
  <si>
    <t>South Cambridgeshire 014</t>
  </si>
  <si>
    <t>Bromley 021</t>
  </si>
  <si>
    <t>St. Helens 009</t>
  </si>
  <si>
    <t>Test Valley 014</t>
  </si>
  <si>
    <t>Sheffield 055</t>
  </si>
  <si>
    <t>Oxford 003</t>
  </si>
  <si>
    <t>Kensington and Chelsea 008</t>
  </si>
  <si>
    <t>Sevenoaks 011</t>
  </si>
  <si>
    <t>Leeds 006</t>
  </si>
  <si>
    <t>Welwyn Hatfield 016</t>
  </si>
  <si>
    <t>West Northamptonshire 005</t>
  </si>
  <si>
    <t>East Hertfordshire 008</t>
  </si>
  <si>
    <t>St Albans 013</t>
  </si>
  <si>
    <t>Buckinghamshire 057</t>
  </si>
  <si>
    <t>North Somerset 011</t>
  </si>
  <si>
    <t>South Oxfordshire 019</t>
  </si>
  <si>
    <t>Buckinghamshire 025</t>
  </si>
  <si>
    <t>Reigate and Banstead 003</t>
  </si>
  <si>
    <t>Enfield 017</t>
  </si>
  <si>
    <t>Guildford 002</t>
  </si>
  <si>
    <t>Vale of White Horse 007</t>
  </si>
  <si>
    <t>East Hampshire 007</t>
  </si>
  <si>
    <t>Kensington and Chelsea 006</t>
  </si>
  <si>
    <t>Northumberland 018</t>
  </si>
  <si>
    <t>Solihull 019</t>
  </si>
  <si>
    <t>Braintree 001</t>
  </si>
  <si>
    <t>Waverley 015</t>
  </si>
  <si>
    <t>Bath and North East Somerset 010</t>
  </si>
  <si>
    <t>Welwyn Hatfield 003</t>
  </si>
  <si>
    <t>Camden 016</t>
  </si>
  <si>
    <t>Richmond upon Thames 002</t>
  </si>
  <si>
    <t>Bournemouth, Christchurch and Poole 004</t>
  </si>
  <si>
    <t>Buckinghamshire 040</t>
  </si>
  <si>
    <t>Surrey Heath 005</t>
  </si>
  <si>
    <t>Guildford 003</t>
  </si>
  <si>
    <t>Kensington and Chelsea 018</t>
  </si>
  <si>
    <t>Redbridge 018</t>
  </si>
  <si>
    <t>Bristol 022</t>
  </si>
  <si>
    <t>Westminster 011</t>
  </si>
  <si>
    <t>Sheffield 047</t>
  </si>
  <si>
    <t>Dacorum 004</t>
  </si>
  <si>
    <t>Mole Valley 006</t>
  </si>
  <si>
    <t>Cheshire East 011</t>
  </si>
  <si>
    <t>Guildford 011</t>
  </si>
  <si>
    <t>Guildford 016</t>
  </si>
  <si>
    <t>Wiltshire 004</t>
  </si>
  <si>
    <t>E02007063</t>
  </si>
  <si>
    <t>Stockton-on-Tees 028</t>
  </si>
  <si>
    <t>Dorset 014</t>
  </si>
  <si>
    <t>Hart 007</t>
  </si>
  <si>
    <t>Camden 002</t>
  </si>
  <si>
    <t>Waverley 001</t>
  </si>
  <si>
    <t>Barnet 028</t>
  </si>
  <si>
    <t>Bromley 033</t>
  </si>
  <si>
    <t>New Forest 015</t>
  </si>
  <si>
    <t>Harrogate 008</t>
  </si>
  <si>
    <t>Kensington and Chelsea 010</t>
  </si>
  <si>
    <t>Huntingdonshire 020</t>
  </si>
  <si>
    <t>Harrogate 018</t>
  </si>
  <si>
    <t>Havant 004</t>
  </si>
  <si>
    <t>Hambleton 007</t>
  </si>
  <si>
    <t>Bournemouth, Christchurch and Poole 020</t>
  </si>
  <si>
    <t>Mid Sussex 004</t>
  </si>
  <si>
    <t>Dorset 017</t>
  </si>
  <si>
    <t>Shropshire 037</t>
  </si>
  <si>
    <t>Bedford 008</t>
  </si>
  <si>
    <t>South Norfolk 009</t>
  </si>
  <si>
    <t>Barnet 023</t>
  </si>
  <si>
    <t>Colchester 003</t>
  </si>
  <si>
    <t>South Somerset 001</t>
  </si>
  <si>
    <t>Bristol 011</t>
  </si>
  <si>
    <t>Cambridge 013</t>
  </si>
  <si>
    <t>Westminster 008</t>
  </si>
  <si>
    <t>Oxford 007</t>
  </si>
  <si>
    <t>Rushcliffe 012</t>
  </si>
  <si>
    <t>Wiltshire 038</t>
  </si>
  <si>
    <t>Wokingham 004</t>
  </si>
  <si>
    <t>Oxford 002</t>
  </si>
  <si>
    <t>Newcastle-under-Lyme 015</t>
  </si>
  <si>
    <t>Isles of Scilly 001</t>
  </si>
  <si>
    <t>Broadland 009</t>
  </si>
  <si>
    <t>Mid Suffolk 007</t>
  </si>
  <si>
    <t>Bromley 031</t>
  </si>
  <si>
    <t>Winchester 010</t>
  </si>
  <si>
    <t>King's Lynn and West Norfolk 005</t>
  </si>
  <si>
    <t>Elmbridge 009</t>
  </si>
  <si>
    <t>East Hertfordshire 001</t>
  </si>
  <si>
    <t>Harrow 016</t>
  </si>
  <si>
    <t>Westminster 002</t>
  </si>
  <si>
    <t>Cotswold 004</t>
  </si>
  <si>
    <t>Bromley 007</t>
  </si>
  <si>
    <t>Kingston upon Thames 007</t>
  </si>
  <si>
    <t>South Gloucestershire 020</t>
  </si>
  <si>
    <t>Wealden 002</t>
  </si>
  <si>
    <t>New Forest 022</t>
  </si>
  <si>
    <t>Barnet 020</t>
  </si>
  <si>
    <t>Sheffield 033</t>
  </si>
  <si>
    <t>Eden 005</t>
  </si>
  <si>
    <t>Dorset 008</t>
  </si>
  <si>
    <t>Dacorum 009</t>
  </si>
  <si>
    <t>East Suffolk 017</t>
  </si>
  <si>
    <t>Lewes 002</t>
  </si>
  <si>
    <t>East Suffolk 021</t>
  </si>
  <si>
    <t>Mole Valley 001</t>
  </si>
  <si>
    <t>Redbridge 026</t>
  </si>
  <si>
    <t>Cheshire East 023</t>
  </si>
  <si>
    <t>Harrogate 001</t>
  </si>
  <si>
    <t>Stockport 042</t>
  </si>
  <si>
    <t>Swindon 008</t>
  </si>
  <si>
    <t>Three Rivers 004</t>
  </si>
  <si>
    <t>Mid Sussex 015</t>
  </si>
  <si>
    <t>Hillingdon 006</t>
  </si>
  <si>
    <t>Herefordshire 018</t>
  </si>
  <si>
    <t>Wealden 013</t>
  </si>
  <si>
    <t>Colchester 001</t>
  </si>
  <si>
    <t>Dartford 011</t>
  </si>
  <si>
    <t>Thurrock 019</t>
  </si>
  <si>
    <t>South Lakeland 010</t>
  </si>
  <si>
    <t>Harborough 011</t>
  </si>
  <si>
    <t>Huntingdonshire 007</t>
  </si>
  <si>
    <t>Cheshire East 006</t>
  </si>
  <si>
    <t>Stockport 041</t>
  </si>
  <si>
    <t>South Gloucestershire 004</t>
  </si>
  <si>
    <t>West Berkshire 007</t>
  </si>
  <si>
    <t>Winchester 002</t>
  </si>
  <si>
    <t>Wychavon 008</t>
  </si>
  <si>
    <t>Buckinghamshire 047</t>
  </si>
  <si>
    <t>Eastleigh 008</t>
  </si>
  <si>
    <t>Haringey 014</t>
  </si>
  <si>
    <t>Birmingham 004</t>
  </si>
  <si>
    <t>Buckinghamshire 033</t>
  </si>
  <si>
    <t>Babergh 011</t>
  </si>
  <si>
    <t>Merton 001</t>
  </si>
  <si>
    <t>Medway 030</t>
  </si>
  <si>
    <t>Cheshire East 010</t>
  </si>
  <si>
    <t>Colchester 009</t>
  </si>
  <si>
    <t>St Albans 003</t>
  </si>
  <si>
    <t>East Cambridgeshire 008</t>
  </si>
  <si>
    <t>Merton 004</t>
  </si>
  <si>
    <t>Blaby 011</t>
  </si>
  <si>
    <t>West Berkshire 003</t>
  </si>
  <si>
    <t>Haringey 009</t>
  </si>
  <si>
    <t>Westminster 019</t>
  </si>
  <si>
    <t>Northumberland 015</t>
  </si>
  <si>
    <t>Kensington and Chelsea 009</t>
  </si>
  <si>
    <t>Hart 009</t>
  </si>
  <si>
    <t>Wandsworth 020</t>
  </si>
  <si>
    <t>Stockport 039</t>
  </si>
  <si>
    <t>Buckinghamshire 035</t>
  </si>
  <si>
    <t>West Suffolk 012</t>
  </si>
  <si>
    <t>Runnymede 005</t>
  </si>
  <si>
    <t>South Cambridgeshire 020</t>
  </si>
  <si>
    <t>Wealden 005</t>
  </si>
  <si>
    <t>Hart 004</t>
  </si>
  <si>
    <t>Harrogate 007</t>
  </si>
  <si>
    <t>Wokingham 008</t>
  </si>
  <si>
    <t>Wokingham 010</t>
  </si>
  <si>
    <t>Bromsgrove 012</t>
  </si>
  <si>
    <t>Windsor and Maidenhead 015</t>
  </si>
  <si>
    <t>East Devon 008</t>
  </si>
  <si>
    <t>Mendip 013</t>
  </si>
  <si>
    <t>Haringey 033</t>
  </si>
  <si>
    <t>Leeds 001</t>
  </si>
  <si>
    <t>Test Valley 009</t>
  </si>
  <si>
    <t>Southwark 031</t>
  </si>
  <si>
    <t>Stockton-on-Tees 022</t>
  </si>
  <si>
    <t>Basingstoke and Deane 003</t>
  </si>
  <si>
    <t>Hart 011</t>
  </si>
  <si>
    <t>Chichester 006</t>
  </si>
  <si>
    <t>Horsham 012</t>
  </si>
  <si>
    <t>E02007085</t>
  </si>
  <si>
    <t>South Cambridgeshire 022</t>
  </si>
  <si>
    <t>E02007041</t>
  </si>
  <si>
    <t>Craven 009</t>
  </si>
  <si>
    <t>Westminster 007</t>
  </si>
  <si>
    <t>Maldon 005</t>
  </si>
  <si>
    <t>Vale of White Horse 001</t>
  </si>
  <si>
    <t>Spelthorne 010</t>
  </si>
  <si>
    <t>South Cambridgeshire 010</t>
  </si>
  <si>
    <t>South Cambridgeshire 012</t>
  </si>
  <si>
    <t>Mendip 003</t>
  </si>
  <si>
    <t>Malvern Hills 010</t>
  </si>
  <si>
    <t>Bath and North East Somerset 006</t>
  </si>
  <si>
    <t>Wokingham 019</t>
  </si>
  <si>
    <t>Sevenoaks 015</t>
  </si>
  <si>
    <t>Mid Sussex 003</t>
  </si>
  <si>
    <t>Cheshire East 014</t>
  </si>
  <si>
    <t>East Hampshire 011</t>
  </si>
  <si>
    <t>Fareham 001</t>
  </si>
  <si>
    <t>East Riding of Yorkshire 020</t>
  </si>
  <si>
    <t>South Hams 012</t>
  </si>
  <si>
    <t>West Oxfordshire 004</t>
  </si>
  <si>
    <t>East Hampshire 017</t>
  </si>
  <si>
    <t>Maidstone 003</t>
  </si>
  <si>
    <t>Bromley 035</t>
  </si>
  <si>
    <t>Havering 019</t>
  </si>
  <si>
    <t>Three Rivers 005</t>
  </si>
  <si>
    <t>Richmond upon Thames 012</t>
  </si>
  <si>
    <t>Teignbridge 003</t>
  </si>
  <si>
    <t>Bournemouth, Christchurch and Poole 019</t>
  </si>
  <si>
    <t>Winchester 011</t>
  </si>
  <si>
    <t>Norwich 012</t>
  </si>
  <si>
    <t>Tandridge 006</t>
  </si>
  <si>
    <t>Wiltshire 008</t>
  </si>
  <si>
    <t>Solihull 024</t>
  </si>
  <si>
    <t>Bradford 013</t>
  </si>
  <si>
    <t>Bristol 015</t>
  </si>
  <si>
    <t>South Hams 006</t>
  </si>
  <si>
    <t>Sefton 012</t>
  </si>
  <si>
    <t>South Tyneside 022</t>
  </si>
  <si>
    <t>Buckinghamshire 008</t>
  </si>
  <si>
    <t>South Cambridgeshire 016</t>
  </si>
  <si>
    <t>Braintree 013</t>
  </si>
  <si>
    <t>Newcastle upon Tyne 002</t>
  </si>
  <si>
    <t>Swindon 024</t>
  </si>
  <si>
    <t>E02007013</t>
  </si>
  <si>
    <t>Milton Keynes 034</t>
  </si>
  <si>
    <t>Wandsworth 025</t>
  </si>
  <si>
    <t>Buckinghamshire 058</t>
  </si>
  <si>
    <t>South Cambridgeshire 017</t>
  </si>
  <si>
    <t>North Devon 006</t>
  </si>
  <si>
    <t>Teignbridge 011</t>
  </si>
  <si>
    <t>Hart 005</t>
  </si>
  <si>
    <t>St Albans 001</t>
  </si>
  <si>
    <t>Lancaster 002</t>
  </si>
  <si>
    <t>Elmbridge 006</t>
  </si>
  <si>
    <t>Enfield 028</t>
  </si>
  <si>
    <t>Buckinghamshire 045</t>
  </si>
  <si>
    <t>Welwyn Hatfield 015</t>
  </si>
  <si>
    <t>Mole Valley 005</t>
  </si>
  <si>
    <t>Wiltshire 013</t>
  </si>
  <si>
    <t>South Oxfordshire 002</t>
  </si>
  <si>
    <t>Waverley 002</t>
  </si>
  <si>
    <t>Mid Sussex 008</t>
  </si>
  <si>
    <t>Winchester 001</t>
  </si>
  <si>
    <t>South Norfolk 007</t>
  </si>
  <si>
    <t>South Oxfordshire 007</t>
  </si>
  <si>
    <t>E02007034</t>
  </si>
  <si>
    <t>Tewkesbury 010</t>
  </si>
  <si>
    <t>Harrogate 020</t>
  </si>
  <si>
    <t>Bromsgrove 001</t>
  </si>
  <si>
    <t>Bath and North East Somerset 012</t>
  </si>
  <si>
    <t>Cheltenham 002</t>
  </si>
  <si>
    <t>Cotswold 003</t>
  </si>
  <si>
    <t>Woking 002</t>
  </si>
  <si>
    <t>Horsham 015</t>
  </si>
  <si>
    <t>North Devon 004</t>
  </si>
  <si>
    <t>West Oxfordshire 006</t>
  </si>
  <si>
    <t>E02006966</t>
  </si>
  <si>
    <t>Oadby and Wigston 010</t>
  </si>
  <si>
    <t>Havering 015</t>
  </si>
  <si>
    <t>Kensington and Chelsea 007</t>
  </si>
  <si>
    <t>Buckinghamshire 065</t>
  </si>
  <si>
    <t>Bournemouth, Christchurch and Poole 033</t>
  </si>
  <si>
    <t>Chelmsford 007</t>
  </si>
  <si>
    <t>Ealing 034</t>
  </si>
  <si>
    <t>Sheffield 064</t>
  </si>
  <si>
    <t>East Riding of Yorkshire 027</t>
  </si>
  <si>
    <t>East Devon 014</t>
  </si>
  <si>
    <t>Dacorum 022</t>
  </si>
  <si>
    <t>Watford 008</t>
  </si>
  <si>
    <t>Richmond upon Thames 023</t>
  </si>
  <si>
    <t>Dorset 015</t>
  </si>
  <si>
    <t>East Hampshire 013</t>
  </si>
  <si>
    <t>Wirral 040</t>
  </si>
  <si>
    <t>Torbay 016</t>
  </si>
  <si>
    <t>New Forest 023</t>
  </si>
  <si>
    <t>North East Derbyshire 006</t>
  </si>
  <si>
    <t>Dorset 029</t>
  </si>
  <si>
    <t>Castle Point 004</t>
  </si>
  <si>
    <t>New Forest 018</t>
  </si>
  <si>
    <t>West Berkshire 001</t>
  </si>
  <si>
    <t>Buckinghamshire 018</t>
  </si>
  <si>
    <t>West Northamptonshire 044</t>
  </si>
  <si>
    <t>West Suffolk 016</t>
  </si>
  <si>
    <t>South Hams 009</t>
  </si>
  <si>
    <t>Ribble Valley 008</t>
  </si>
  <si>
    <t>West Oxfordshire 007</t>
  </si>
  <si>
    <t>Wiltshire 005</t>
  </si>
  <si>
    <t>Barnet 016</t>
  </si>
  <si>
    <t>Bromley 012</t>
  </si>
  <si>
    <t>Croydon 043</t>
  </si>
  <si>
    <t>East Riding of Yorkshire 035</t>
  </si>
  <si>
    <t>Colchester 017</t>
  </si>
  <si>
    <t>Swindon 028</t>
  </si>
  <si>
    <t>E02006941</t>
  </si>
  <si>
    <t>Southwark 035</t>
  </si>
  <si>
    <t>Stockport 017</t>
  </si>
  <si>
    <t>North Somerset 013</t>
  </si>
  <si>
    <t>West Berkshire 005</t>
  </si>
  <si>
    <t>South Lakeland 008</t>
  </si>
  <si>
    <t>Dacorum 012</t>
  </si>
  <si>
    <t>Northumberland 034</t>
  </si>
  <si>
    <t>Rushcliffe 015</t>
  </si>
  <si>
    <t>Havering 024</t>
  </si>
  <si>
    <t>Brighton and Hove 003</t>
  </si>
  <si>
    <t>Babergh 009</t>
  </si>
  <si>
    <t>Leeds 008</t>
  </si>
  <si>
    <t>Rugby 012</t>
  </si>
  <si>
    <t>Crawley 008</t>
  </si>
  <si>
    <t>E02007031</t>
  </si>
  <si>
    <t>Cheshire East 053</t>
  </si>
  <si>
    <t>Bristol 026</t>
  </si>
  <si>
    <t>Dorset 025</t>
  </si>
  <si>
    <t>Mole Valley 007</t>
  </si>
  <si>
    <t>Croydon 042</t>
  </si>
  <si>
    <t>Richmond upon Thames 007</t>
  </si>
  <si>
    <t>Derbyshire Dales 010</t>
  </si>
  <si>
    <t>Braintree 005</t>
  </si>
  <si>
    <t>Wiltshire 023</t>
  </si>
  <si>
    <t>Sefton 015</t>
  </si>
  <si>
    <t>Warrington 025</t>
  </si>
  <si>
    <t>Eastleigh 012</t>
  </si>
  <si>
    <t>Mid Suffolk 004</t>
  </si>
  <si>
    <t>Richmond upon Thames 014</t>
  </si>
  <si>
    <t>Bradford 003</t>
  </si>
  <si>
    <t>Cheshire East 008</t>
  </si>
  <si>
    <t>St Albans 005</t>
  </si>
  <si>
    <t>Surrey Heath 003</t>
  </si>
  <si>
    <t>Tandridge 004</t>
  </si>
  <si>
    <t>Wokingham 020</t>
  </si>
  <si>
    <t>Buckinghamshire 026</t>
  </si>
  <si>
    <t>East Devon 001</t>
  </si>
  <si>
    <t>Wealden 003</t>
  </si>
  <si>
    <t>Cheltenham 015</t>
  </si>
  <si>
    <t>Cheshire West and Chester 039</t>
  </si>
  <si>
    <t>North Hertfordshire 002</t>
  </si>
  <si>
    <t>Barnet 035</t>
  </si>
  <si>
    <t>Harrow 022</t>
  </si>
  <si>
    <t>Manchester 043</t>
  </si>
  <si>
    <t>Basildon 021</t>
  </si>
  <si>
    <t>Brentwood 005</t>
  </si>
  <si>
    <t>Croydon 035</t>
  </si>
  <si>
    <t>Mid Devon 003</t>
  </si>
  <si>
    <t>Hertsmere 001</t>
  </si>
  <si>
    <t>North Northamptonshire 015</t>
  </si>
  <si>
    <t>Elmbridge 016</t>
  </si>
  <si>
    <t>Wiltshire 003</t>
  </si>
  <si>
    <t>Brent 007</t>
  </si>
  <si>
    <t>Redcar and Cleveland 020</t>
  </si>
  <si>
    <t>Bristol 020</t>
  </si>
  <si>
    <t>East Devon 013</t>
  </si>
  <si>
    <t>Dorset 040</t>
  </si>
  <si>
    <t>West Northamptonshire 051</t>
  </si>
  <si>
    <t>Harrogate 006</t>
  </si>
  <si>
    <t>South Oxfordshire 017</t>
  </si>
  <si>
    <t>Wiltshire 029</t>
  </si>
  <si>
    <t>Wokingham 002</t>
  </si>
  <si>
    <t>East Hertfordshire 003</t>
  </si>
  <si>
    <t>Welwyn Hatfield 001</t>
  </si>
  <si>
    <t>Folkestone and Hythe 001</t>
  </si>
  <si>
    <t>Barnet 025</t>
  </si>
  <si>
    <t>Barnet 038</t>
  </si>
  <si>
    <t>Croydon 033</t>
  </si>
  <si>
    <t>Warrington 024</t>
  </si>
  <si>
    <t>Bromsgrove 006</t>
  </si>
  <si>
    <t>Bromley 037</t>
  </si>
  <si>
    <t>Dorset 009</t>
  </si>
  <si>
    <t>South Kesteven 012</t>
  </si>
  <si>
    <t>Woking 010</t>
  </si>
  <si>
    <t>Liverpool 041</t>
  </si>
  <si>
    <t>North Northamptonshire 012</t>
  </si>
  <si>
    <t>Rushcliffe 013</t>
  </si>
  <si>
    <t>Kingston upon Thames 001</t>
  </si>
  <si>
    <t>Redbridge 001</t>
  </si>
  <si>
    <t>Richmond upon Thames 009</t>
  </si>
  <si>
    <t>Leeds 015</t>
  </si>
  <si>
    <t>East Riding of Yorkshire 028</t>
  </si>
  <si>
    <t>York 003</t>
  </si>
  <si>
    <t>Wealden 008</t>
  </si>
  <si>
    <t>Fareham 014</t>
  </si>
  <si>
    <t>North Norfolk 002</t>
  </si>
  <si>
    <t>Babergh 006</t>
  </si>
  <si>
    <t>Bromley 034</t>
  </si>
  <si>
    <t>Calderdale 011</t>
  </si>
  <si>
    <t>Cheshire East 003</t>
  </si>
  <si>
    <t>Wiltshire 037</t>
  </si>
  <si>
    <t>E02007107</t>
  </si>
  <si>
    <t>Northumberland 043</t>
  </si>
  <si>
    <t>Plymouth 018</t>
  </si>
  <si>
    <t>New Forest 016</t>
  </si>
  <si>
    <t>East Hertfordshire 010</t>
  </si>
  <si>
    <t>Merton 009</t>
  </si>
  <si>
    <t>Uttlesford 003</t>
  </si>
  <si>
    <t>Bexley 018</t>
  </si>
  <si>
    <t>Windsor and Maidenhead 001</t>
  </si>
  <si>
    <t>Mid Devon 002</t>
  </si>
  <si>
    <t>Mid Sussex 011</t>
  </si>
  <si>
    <t>East Riding of Yorkshire 044</t>
  </si>
  <si>
    <t>Hillingdon 007</t>
  </si>
  <si>
    <t>Stockport 037</t>
  </si>
  <si>
    <t>Leeds 077</t>
  </si>
  <si>
    <t>Bristol 030</t>
  </si>
  <si>
    <t>Eastleigh 003</t>
  </si>
  <si>
    <t>Hart 002</t>
  </si>
  <si>
    <t>St Albans 020</t>
  </si>
  <si>
    <t>Broadland 014</t>
  </si>
  <si>
    <t>Babergh 010</t>
  </si>
  <si>
    <t>Gloucester 006</t>
  </si>
  <si>
    <t>South Oxfordshire 011</t>
  </si>
  <si>
    <t>West Oxfordshire 003</t>
  </si>
  <si>
    <t>Stafford 014</t>
  </si>
  <si>
    <t>West Suffolk 018</t>
  </si>
  <si>
    <t>East Suffolk 020</t>
  </si>
  <si>
    <t>Elmbridge 011</t>
  </si>
  <si>
    <t>Elmbridge 013</t>
  </si>
  <si>
    <t>Wiltshire 062</t>
  </si>
  <si>
    <t>Kingston upon Thames 014</t>
  </si>
  <si>
    <t>E02006968</t>
  </si>
  <si>
    <t>Ealing 041</t>
  </si>
  <si>
    <t>E02007075</t>
  </si>
  <si>
    <t>Southampton 034</t>
  </si>
  <si>
    <t>Harrow 019</t>
  </si>
  <si>
    <t>Bradford 001</t>
  </si>
  <si>
    <t>Central Bedfordshire 017</t>
  </si>
  <si>
    <t>South Derbyshire 001</t>
  </si>
  <si>
    <t>Harborough 003</t>
  </si>
  <si>
    <t>East Suffolk 024</t>
  </si>
  <si>
    <t>Wiltshire 002</t>
  </si>
  <si>
    <t>Kirklees 030</t>
  </si>
  <si>
    <t>Buckinghamshire 007</t>
  </si>
  <si>
    <t>Buckinghamshire 022</t>
  </si>
  <si>
    <t>Chelmsford 016</t>
  </si>
  <si>
    <t>East Hampshire 001</t>
  </si>
  <si>
    <t>Sevenoaks 009</t>
  </si>
  <si>
    <t>Richmond upon Thames 001</t>
  </si>
  <si>
    <t>Bradford 005</t>
  </si>
  <si>
    <t>East Riding of Yorkshire 022</t>
  </si>
  <si>
    <t>Northumberland 026</t>
  </si>
  <si>
    <t>Bromley 024</t>
  </si>
  <si>
    <t>Sunderland 001</t>
  </si>
  <si>
    <t>Broxbourne 001</t>
  </si>
  <si>
    <t>Broxtowe 015</t>
  </si>
  <si>
    <t>Cherwell 007</t>
  </si>
  <si>
    <t>Mid Suffolk 009</t>
  </si>
  <si>
    <t>Surrey Heath 007</t>
  </si>
  <si>
    <t>Malvern Hills 003</t>
  </si>
  <si>
    <t>Bracknell Forest 012</t>
  </si>
  <si>
    <t>East Devon 012</t>
  </si>
  <si>
    <t>North Kesteven 006</t>
  </si>
  <si>
    <t>North Northamptonshire 029</t>
  </si>
  <si>
    <t>Guildford 009</t>
  </si>
  <si>
    <t>Horsham 002</t>
  </si>
  <si>
    <t>Mid Sussex 017</t>
  </si>
  <si>
    <t>Wiltshire 039</t>
  </si>
  <si>
    <t>Herefordshire 009</t>
  </si>
  <si>
    <t>Buckinghamshire 034</t>
  </si>
  <si>
    <t>Basildon 003</t>
  </si>
  <si>
    <t>Trafford 028</t>
  </si>
  <si>
    <t>Bracknell Forest 015</t>
  </si>
  <si>
    <t>Windsor and Maidenhead 018</t>
  </si>
  <si>
    <t>Cheshire West and Chester 045</t>
  </si>
  <si>
    <t>Shropshire 032</t>
  </si>
  <si>
    <t>Warwick 004</t>
  </si>
  <si>
    <t>Warwick 014</t>
  </si>
  <si>
    <t>E02007008</t>
  </si>
  <si>
    <t>Lewisham 040</t>
  </si>
  <si>
    <t>East Riding of Yorkshire 036</t>
  </si>
  <si>
    <t>Derby 003</t>
  </si>
  <si>
    <t>Cheshire West and Chester 047</t>
  </si>
  <si>
    <t>South Gloucestershire 013</t>
  </si>
  <si>
    <t>Huntingdonshire 016</t>
  </si>
  <si>
    <t>Horsham 008</t>
  </si>
  <si>
    <t>E02006980</t>
  </si>
  <si>
    <t>Rochford 011</t>
  </si>
  <si>
    <t>Havering 025</t>
  </si>
  <si>
    <t>Bath and North East Somerset 018</t>
  </si>
  <si>
    <t>West Berkshire 018</t>
  </si>
  <si>
    <t>South Hams 004</t>
  </si>
  <si>
    <t>Hart 006</t>
  </si>
  <si>
    <t>South Kesteven 002</t>
  </si>
  <si>
    <t>West Northamptonshire 049</t>
  </si>
  <si>
    <t>Somerset West and Taunton 009</t>
  </si>
  <si>
    <t>Kensington and Chelsea 019</t>
  </si>
  <si>
    <t>Gateshead 017</t>
  </si>
  <si>
    <t>North Somerset 009</t>
  </si>
  <si>
    <t>Exeter 001</t>
  </si>
  <si>
    <t>Teignbridge 019</t>
  </si>
  <si>
    <t>Epsom and Ewell 004</t>
  </si>
  <si>
    <t>Buckinghamshire 029</t>
  </si>
  <si>
    <t>St Albans 004</t>
  </si>
  <si>
    <t>Three Rivers 003</t>
  </si>
  <si>
    <t>Stafford 005</t>
  </si>
  <si>
    <t>Stroud 002</t>
  </si>
  <si>
    <t>Ealing 032</t>
  </si>
  <si>
    <t>Solihull 027</t>
  </si>
  <si>
    <t>South Hams 011</t>
  </si>
  <si>
    <t>Shropshire 023</t>
  </si>
  <si>
    <t>Waverley 013</t>
  </si>
  <si>
    <t>South Gloucestershire 012</t>
  </si>
  <si>
    <t>Basildon 001</t>
  </si>
  <si>
    <t>Breckland 006</t>
  </si>
  <si>
    <t>Broxtowe 007</t>
  </si>
  <si>
    <t>West Devon 006</t>
  </si>
  <si>
    <t>E02006967</t>
  </si>
  <si>
    <t>Oadby and Wigston 011</t>
  </si>
  <si>
    <t>Sutton 022</t>
  </si>
  <si>
    <t>Basingstoke and Deane 022</t>
  </si>
  <si>
    <t>Bromley 030</t>
  </si>
  <si>
    <t>Ealing 011</t>
  </si>
  <si>
    <t>Buckinghamshire 031</t>
  </si>
  <si>
    <t>Dartford 010</t>
  </si>
  <si>
    <t>Great Yarmouth 002</t>
  </si>
  <si>
    <t>Rushcliffe 010</t>
  </si>
  <si>
    <t>South Somerset 010</t>
  </si>
  <si>
    <t>Wandsworth 006</t>
  </si>
  <si>
    <t>Wandsworth 011</t>
  </si>
  <si>
    <t>Solihull 028</t>
  </si>
  <si>
    <t>Warrington 022</t>
  </si>
  <si>
    <t>Broadland 005</t>
  </si>
  <si>
    <t>Broadland 017</t>
  </si>
  <si>
    <t>Northumberland 007</t>
  </si>
  <si>
    <t>South Oxfordshire 020</t>
  </si>
  <si>
    <t>Kingston upon Thames 002</t>
  </si>
  <si>
    <t>Leeds 005</t>
  </si>
  <si>
    <t>Windsor and Maidenhead 009</t>
  </si>
  <si>
    <t>Fareham 007</t>
  </si>
  <si>
    <t>South Ribble 001</t>
  </si>
  <si>
    <t>Cherwell 008</t>
  </si>
  <si>
    <t>Bexley 023</t>
  </si>
  <si>
    <t>Richmond upon Thames 005</t>
  </si>
  <si>
    <t>Oldham 020</t>
  </si>
  <si>
    <t>North Tyneside 001</t>
  </si>
  <si>
    <t>Leeds 007</t>
  </si>
  <si>
    <t>East Hertfordshire 004</t>
  </si>
  <si>
    <t>Tunbridge Wells 011</t>
  </si>
  <si>
    <t>Mid Sussex 002</t>
  </si>
  <si>
    <t>Wiltshire 014</t>
  </si>
  <si>
    <t>E02007112</t>
  </si>
  <si>
    <t>Tower Hamlets 034</t>
  </si>
  <si>
    <t>Barnet 008</t>
  </si>
  <si>
    <t>Derbyshire Dales 001</t>
  </si>
  <si>
    <t>East Devon 003</t>
  </si>
  <si>
    <t>East Hertfordshire 005</t>
  </si>
  <si>
    <t>Mansfield 013</t>
  </si>
  <si>
    <t>East Suffolk 026</t>
  </si>
  <si>
    <t>Croydon 021</t>
  </si>
  <si>
    <t>Trafford 021</t>
  </si>
  <si>
    <t>Barnsley 016</t>
  </si>
  <si>
    <t>Leeds 012</t>
  </si>
  <si>
    <t>Herefordshire 023</t>
  </si>
  <si>
    <t>Wokingham 017</t>
  </si>
  <si>
    <t>Buckinghamshire 023</t>
  </si>
  <si>
    <t>Huntingdonshire 006</t>
  </si>
  <si>
    <t>Fareham 006</t>
  </si>
  <si>
    <t>North Hertfordshire 008</t>
  </si>
  <si>
    <t>King's Lynn and West Norfolk 014</t>
  </si>
  <si>
    <t>South Norfolk 011</t>
  </si>
  <si>
    <t>South Somerset 012</t>
  </si>
  <si>
    <t>Leeds 022</t>
  </si>
  <si>
    <t>North Somerset 004</t>
  </si>
  <si>
    <t>South Cambridgeshire 019</t>
  </si>
  <si>
    <t>Maldon 002</t>
  </si>
  <si>
    <t>Bracknell Forest 005</t>
  </si>
  <si>
    <t>Fareham 005</t>
  </si>
  <si>
    <t>Tonbridge and Malling 006</t>
  </si>
  <si>
    <t>Bromley 042</t>
  </si>
  <si>
    <t>Newcastle upon Tyne 006</t>
  </si>
  <si>
    <t>Cotswold 010</t>
  </si>
  <si>
    <t>Test Valley 010</t>
  </si>
  <si>
    <t>St Albans 006</t>
  </si>
  <si>
    <t>Charnwood 010</t>
  </si>
  <si>
    <t>Vale of White Horse 015</t>
  </si>
  <si>
    <t>Waverley 009</t>
  </si>
  <si>
    <t>Richmond upon Thames 018</t>
  </si>
  <si>
    <t>Central Bedfordshire 007</t>
  </si>
  <si>
    <t>Milton Keynes 002</t>
  </si>
  <si>
    <t>South Lakeland 005</t>
  </si>
  <si>
    <t>Dorset 024</t>
  </si>
  <si>
    <t>Dorset 002</t>
  </si>
  <si>
    <t>Basingstoke and Deane 006</t>
  </si>
  <si>
    <t>Maidstone 005</t>
  </si>
  <si>
    <t>West Lindsey 010</t>
  </si>
  <si>
    <t>Dudley 036</t>
  </si>
  <si>
    <t>Blackburn with Darwen 010</t>
  </si>
  <si>
    <t>West Berkshire 021</t>
  </si>
  <si>
    <t>Cheshire East 005</t>
  </si>
  <si>
    <t>Chorley 002</t>
  </si>
  <si>
    <t>Selby 002</t>
  </si>
  <si>
    <t>South Oxfordshire 018</t>
  </si>
  <si>
    <t>Bradford 002</t>
  </si>
  <si>
    <t>Bristol 017</t>
  </si>
  <si>
    <t>Allerdale 002</t>
  </si>
  <si>
    <t>Chelmsford 011</t>
  </si>
  <si>
    <t>Mid Suffolk 002</t>
  </si>
  <si>
    <t>Stratford-on-Avon 015</t>
  </si>
  <si>
    <t>Wiltshire 049</t>
  </si>
  <si>
    <t>Bath and North East Somerset 003</t>
  </si>
  <si>
    <t>Milton Keynes 028</t>
  </si>
  <si>
    <t>Hart 003</t>
  </si>
  <si>
    <t>Northumberland 040</t>
  </si>
  <si>
    <t>Gedling 008</t>
  </si>
  <si>
    <t>South Oxfordshire 009</t>
  </si>
  <si>
    <t>Spelthorne 009</t>
  </si>
  <si>
    <t>Wandsworth 010</t>
  </si>
  <si>
    <t>Tunbridge Wells 006</t>
  </si>
  <si>
    <t>Blaby 010</t>
  </si>
  <si>
    <t>Norwich 009</t>
  </si>
  <si>
    <t>Northumberland 033</t>
  </si>
  <si>
    <t>Sheffield 046</t>
  </si>
  <si>
    <t>Erewash 011</t>
  </si>
  <si>
    <t>Dorset 010</t>
  </si>
  <si>
    <t>South Kesteven 007</t>
  </si>
  <si>
    <t>West Suffolk 017</t>
  </si>
  <si>
    <t>Camden 008</t>
  </si>
  <si>
    <t>Hillingdon 008</t>
  </si>
  <si>
    <t>York 024</t>
  </si>
  <si>
    <t>Buckinghamshire 021</t>
  </si>
  <si>
    <t>Stroud 009</t>
  </si>
  <si>
    <t>Basingstoke and Deane 018</t>
  </si>
  <si>
    <t>East Hampshire 014</t>
  </si>
  <si>
    <t>Mole Valley 004</t>
  </si>
  <si>
    <t>Wiltshire 012</t>
  </si>
  <si>
    <t>Kensington and Chelsea 020</t>
  </si>
  <si>
    <t>Wakefield 033</t>
  </si>
  <si>
    <t>Rutland 004</t>
  </si>
  <si>
    <t>Central Bedfordshire 018</t>
  </si>
  <si>
    <t>Basingstoke and Deane 005</t>
  </si>
  <si>
    <t>St Albans 014</t>
  </si>
  <si>
    <t>Reigate and Banstead 001</t>
  </si>
  <si>
    <t>Arun 018</t>
  </si>
  <si>
    <t>Trafford 014</t>
  </si>
  <si>
    <t>Reading 001</t>
  </si>
  <si>
    <t>North Devon 011</t>
  </si>
  <si>
    <t>Wealden 001</t>
  </si>
  <si>
    <t>Brentwood 009</t>
  </si>
  <si>
    <t>North Norfolk 009</t>
  </si>
  <si>
    <t>South Oxfordshire 015</t>
  </si>
  <si>
    <t>Redbridge 036</t>
  </si>
  <si>
    <t>East Riding of Yorkshire 013</t>
  </si>
  <si>
    <t>Cheshire East 046</t>
  </si>
  <si>
    <t>Eastleigh 001</t>
  </si>
  <si>
    <t>Eastleigh 010</t>
  </si>
  <si>
    <t>Ribble Valley 001</t>
  </si>
  <si>
    <t>West Northamptonshire 041</t>
  </si>
  <si>
    <t>E02007089</t>
  </si>
  <si>
    <t>North Hertfordshire 017</t>
  </si>
  <si>
    <t>Craven 003</t>
  </si>
  <si>
    <t>East Suffolk 016</t>
  </si>
  <si>
    <t>Stratford-on-Avon 007</t>
  </si>
  <si>
    <t>Wychavon 009</t>
  </si>
  <si>
    <t>Ealing 013</t>
  </si>
  <si>
    <t>Enfield 022</t>
  </si>
  <si>
    <t>Cheshire West and Chester 026</t>
  </si>
  <si>
    <t>Basingstoke and Deane 017</t>
  </si>
  <si>
    <t>Basingstoke and Deane 020</t>
  </si>
  <si>
    <t>Sevenoaks 013</t>
  </si>
  <si>
    <t>North Northamptonshire 010</t>
  </si>
  <si>
    <t>Shropshire 002</t>
  </si>
  <si>
    <t>Shropshire 011</t>
  </si>
  <si>
    <t>Bath and North East Somerset 017</t>
  </si>
  <si>
    <t>South Gloucestershire 019</t>
  </si>
  <si>
    <t>Windsor and Maidenhead 017</t>
  </si>
  <si>
    <t>Brighton and Hove 033</t>
  </si>
  <si>
    <t>Cheshire East 031</t>
  </si>
  <si>
    <t>Cheshire East 012</t>
  </si>
  <si>
    <t>Harrogate 019</t>
  </si>
  <si>
    <t>South Oxfordshire 008</t>
  </si>
  <si>
    <t>East Suffolk 028</t>
  </si>
  <si>
    <t>Worcester 013</t>
  </si>
  <si>
    <t>Wychavon 019</t>
  </si>
  <si>
    <t>Barnet 041</t>
  </si>
  <si>
    <t>Bexley 025</t>
  </si>
  <si>
    <t>Amber Valley 002</t>
  </si>
  <si>
    <t>South Derbyshire 006</t>
  </si>
  <si>
    <t>South Norfolk 002</t>
  </si>
  <si>
    <t>Ipswich 005</t>
  </si>
  <si>
    <t>Chichester 011</t>
  </si>
  <si>
    <t>Solihull 003</t>
  </si>
  <si>
    <t>Darlington 011</t>
  </si>
  <si>
    <t>South Cambridgeshire 007</t>
  </si>
  <si>
    <t>Havant 003</t>
  </si>
  <si>
    <t>Vale of White Horse 010</t>
  </si>
  <si>
    <t>South Somerset 024</t>
  </si>
  <si>
    <t>Redbridge 012</t>
  </si>
  <si>
    <t>Richmond upon Thames 003</t>
  </si>
  <si>
    <t>Darlington 001</t>
  </si>
  <si>
    <t>Eden 007</t>
  </si>
  <si>
    <t>Winchester 005</t>
  </si>
  <si>
    <t>West Lancashire 005</t>
  </si>
  <si>
    <t>West Oxfordshire 009</t>
  </si>
  <si>
    <t>West Suffolk 006</t>
  </si>
  <si>
    <t>Harrow 001</t>
  </si>
  <si>
    <t>Halton 009</t>
  </si>
  <si>
    <t>Carlisle 007</t>
  </si>
  <si>
    <t>Dorset 013</t>
  </si>
  <si>
    <t>Rother 001</t>
  </si>
  <si>
    <t>Epsom and Ewell 001</t>
  </si>
  <si>
    <t>Barnet 009</t>
  </si>
  <si>
    <t>Barnet 034</t>
  </si>
  <si>
    <t>Brent 030</t>
  </si>
  <si>
    <t>Doncaster 027</t>
  </si>
  <si>
    <t>Solihull 014</t>
  </si>
  <si>
    <t>North Somerset 006</t>
  </si>
  <si>
    <t>South Gloucestershire 021</t>
  </si>
  <si>
    <t>Braintree 014</t>
  </si>
  <si>
    <t>Winchester 004</t>
  </si>
  <si>
    <t>West Northamptonshire 052</t>
  </si>
  <si>
    <t>South Somerset 007</t>
  </si>
  <si>
    <t>Chichester 002</t>
  </si>
  <si>
    <t>Ealing 035</t>
  </si>
  <si>
    <t>Harrow 012</t>
  </si>
  <si>
    <t>Harrow 015</t>
  </si>
  <si>
    <t>Trafford 023</t>
  </si>
  <si>
    <t>Sheffield 068</t>
  </si>
  <si>
    <t>Leeds 016</t>
  </si>
  <si>
    <t>Bournemouth, Christchurch and Poole 047</t>
  </si>
  <si>
    <t>Dacorum 006</t>
  </si>
  <si>
    <t>South Kesteven 014</t>
  </si>
  <si>
    <t>Nuneaton and Bedworth 003</t>
  </si>
  <si>
    <t>Plymouth 019</t>
  </si>
  <si>
    <t>New Forest 007</t>
  </si>
  <si>
    <t>East Hertfordshire 014</t>
  </si>
  <si>
    <t>Charnwood 008</t>
  </si>
  <si>
    <t>Surrey Heath 009</t>
  </si>
  <si>
    <t>Enfield 011</t>
  </si>
  <si>
    <t>East Riding of Yorkshire 016</t>
  </si>
  <si>
    <t>Buckinghamshire 010</t>
  </si>
  <si>
    <t>East Cambridgeshire 004</t>
  </si>
  <si>
    <t>Torridge 007</t>
  </si>
  <si>
    <t>South Norfolk 006</t>
  </si>
  <si>
    <t>West Northamptonshire 029</t>
  </si>
  <si>
    <t>Newark and Sherwood 005</t>
  </si>
  <si>
    <t>Plymouth 001</t>
  </si>
  <si>
    <t>Colchester 019</t>
  </si>
  <si>
    <t>Hart 001</t>
  </si>
  <si>
    <t>Eastbourne 013</t>
  </si>
  <si>
    <t>Hinckley and Bosworth 014</t>
  </si>
  <si>
    <t>Mid Suffolk 005</t>
  </si>
  <si>
    <t>E02007073</t>
  </si>
  <si>
    <t>West Northamptonshire 039</t>
  </si>
  <si>
    <t>North Somerset 001</t>
  </si>
  <si>
    <t>South Gloucestershire 003</t>
  </si>
  <si>
    <t>East Devon 015</t>
  </si>
  <si>
    <t>Uttlesford 008</t>
  </si>
  <si>
    <t>Sedgemoor 011</t>
  </si>
  <si>
    <t>Babergh 001</t>
  </si>
  <si>
    <t>Hounslow 008</t>
  </si>
  <si>
    <t>Southend-on-Sea 008</t>
  </si>
  <si>
    <t>Cheshire East 022</t>
  </si>
  <si>
    <t>Chelmsford 002</t>
  </si>
  <si>
    <t>Cheltenham 014</t>
  </si>
  <si>
    <t>Stroud 007</t>
  </si>
  <si>
    <t>South Oxfordshire 003</t>
  </si>
  <si>
    <t>Surrey Heath 001</t>
  </si>
  <si>
    <t>Malvern Hills 002</t>
  </si>
  <si>
    <t>Merton 015</t>
  </si>
  <si>
    <t>Broxbourne 007</t>
  </si>
  <si>
    <t>Gravesham 012</t>
  </si>
  <si>
    <t>West Oxfordshire 005</t>
  </si>
  <si>
    <t>Bexley 024</t>
  </si>
  <si>
    <t>Harrow 024</t>
  </si>
  <si>
    <t>Solihull 025</t>
  </si>
  <si>
    <t>Buckinghamshire 056</t>
  </si>
  <si>
    <t>Cheshire East 051</t>
  </si>
  <si>
    <t>Tewkesbury 003</t>
  </si>
  <si>
    <t>Charnwood 015</t>
  </si>
  <si>
    <t>Craven 007</t>
  </si>
  <si>
    <t>Worthing 004</t>
  </si>
  <si>
    <t>Braintree 002</t>
  </si>
  <si>
    <t>New Forest 010</t>
  </si>
  <si>
    <t>Blaby 003</t>
  </si>
  <si>
    <t>Guildford 017</t>
  </si>
  <si>
    <t>Wiltshire 017</t>
  </si>
  <si>
    <t>Stockton-on-Tees 024</t>
  </si>
  <si>
    <t>Luton 007</t>
  </si>
  <si>
    <t>Central Bedfordshire 031</t>
  </si>
  <si>
    <t>Buckinghamshire 060</t>
  </si>
  <si>
    <t>Test Valley 008</t>
  </si>
  <si>
    <t>Waverley 006</t>
  </si>
  <si>
    <t>Bromley 018</t>
  </si>
  <si>
    <t>Haringey 034</t>
  </si>
  <si>
    <t>Cheshire West and Chester 016</t>
  </si>
  <si>
    <t>Crawley 002</t>
  </si>
  <si>
    <t>Wiltshire 045</t>
  </si>
  <si>
    <t>Buckinghamshire 036</t>
  </si>
  <si>
    <t>Stockton-on-Tees 021</t>
  </si>
  <si>
    <t>Braintree 010</t>
  </si>
  <si>
    <t>East Hampshire 009</t>
  </si>
  <si>
    <t>Northumberland 019</t>
  </si>
  <si>
    <t>South Somerset 008</t>
  </si>
  <si>
    <t>Waverley 010</t>
  </si>
  <si>
    <t>Portsmouth 026</t>
  </si>
  <si>
    <t>Merton 020</t>
  </si>
  <si>
    <t>Sunderland 022</t>
  </si>
  <si>
    <t>Mid Devon 008</t>
  </si>
  <si>
    <t>Wealden 006</t>
  </si>
  <si>
    <t>Horsham 004</t>
  </si>
  <si>
    <t>Wandsworth 015</t>
  </si>
  <si>
    <t>Basingstoke and Deane 015</t>
  </si>
  <si>
    <t>Dacorum 002</t>
  </si>
  <si>
    <t>North Kesteven 011</t>
  </si>
  <si>
    <t>Harrogate 016</t>
  </si>
  <si>
    <t>Shropshire 030</t>
  </si>
  <si>
    <t>Wirral 028</t>
  </si>
  <si>
    <t>Sheffield 066</t>
  </si>
  <si>
    <t>Calderdale 027</t>
  </si>
  <si>
    <t>East Riding of Yorkshire 024</t>
  </si>
  <si>
    <t>Exeter 011</t>
  </si>
  <si>
    <t>Uttlesford 007</t>
  </si>
  <si>
    <t>Ashford 010</t>
  </si>
  <si>
    <t>West Lindsey 008</t>
  </si>
  <si>
    <t>West Suffolk 007</t>
  </si>
  <si>
    <t>Ipswich 009</t>
  </si>
  <si>
    <t>Elmbridge 005</t>
  </si>
  <si>
    <t>South Lakeland 007</t>
  </si>
  <si>
    <t>Northumberland 004</t>
  </si>
  <si>
    <t>Brent 003</t>
  </si>
  <si>
    <t>Harrow 008</t>
  </si>
  <si>
    <t>Hounslow 019</t>
  </si>
  <si>
    <t>North Tyneside 003</t>
  </si>
  <si>
    <t>Kirklees 046</t>
  </si>
  <si>
    <t>East Riding of Yorkshire 032</t>
  </si>
  <si>
    <t>Wokingham 003</t>
  </si>
  <si>
    <t>Amber Valley 016</t>
  </si>
  <si>
    <t>Epping Forest 012</t>
  </si>
  <si>
    <t>Tunbridge Wells 002</t>
  </si>
  <si>
    <t>Broadland 003</t>
  </si>
  <si>
    <t>West Northamptonshire 043</t>
  </si>
  <si>
    <t>South Somerset 002</t>
  </si>
  <si>
    <t>E02006953</t>
  </si>
  <si>
    <t>Barnet 042</t>
  </si>
  <si>
    <t>E02007086</t>
  </si>
  <si>
    <t>Cambridge 015</t>
  </si>
  <si>
    <t>Enfield 021</t>
  </si>
  <si>
    <t>Wandsworth 009</t>
  </si>
  <si>
    <t>South Derbyshire 005</t>
  </si>
  <si>
    <t>Uttlesford 005</t>
  </si>
  <si>
    <t>Gloucester 010</t>
  </si>
  <si>
    <t>New Forest 019</t>
  </si>
  <si>
    <t>Manchester 033</t>
  </si>
  <si>
    <t>Dudley 028</t>
  </si>
  <si>
    <t>Stoke-on-Trent 033</t>
  </si>
  <si>
    <t>Bedford 001</t>
  </si>
  <si>
    <t>Bournemouth, Christchurch and Poole 018</t>
  </si>
  <si>
    <t>Rochford 005</t>
  </si>
  <si>
    <t>Stratford-on-Avon 008</t>
  </si>
  <si>
    <t>South Gloucestershire 016</t>
  </si>
  <si>
    <t>Windsor and Maidenhead 006</t>
  </si>
  <si>
    <t>Buckinghamshire 001</t>
  </si>
  <si>
    <t>Teignbridge 001</t>
  </si>
  <si>
    <t>Mid Sussex 016</t>
  </si>
  <si>
    <t>E02006995</t>
  </si>
  <si>
    <t>Newham 038</t>
  </si>
  <si>
    <t>E02007087</t>
  </si>
  <si>
    <t>Cambridge 014</t>
  </si>
  <si>
    <t>Barnet 014</t>
  </si>
  <si>
    <t>Southwark 030</t>
  </si>
  <si>
    <t>Westminster 022</t>
  </si>
  <si>
    <t>Milton Keynes 001</t>
  </si>
  <si>
    <t>Central Bedfordshire 023</t>
  </si>
  <si>
    <t>South Hams 008</t>
  </si>
  <si>
    <t>Hart 010</t>
  </si>
  <si>
    <t>Winchester 009</t>
  </si>
  <si>
    <t>Hinckley and Bosworth 009</t>
  </si>
  <si>
    <t>Harrogate 021</t>
  </si>
  <si>
    <t>Mid Suffolk 003</t>
  </si>
  <si>
    <t>West Suffolk 005</t>
  </si>
  <si>
    <t>Woking 006</t>
  </si>
  <si>
    <t>Horsham 003</t>
  </si>
  <si>
    <t>Mid Sussex 012</t>
  </si>
  <si>
    <t>Bromsgrove 008</t>
  </si>
  <si>
    <t>Vale of White Horse 016</t>
  </si>
  <si>
    <t>Kingston upon Thames 011</t>
  </si>
  <si>
    <t>St. Helens 023</t>
  </si>
  <si>
    <t>Sheffield 005</t>
  </si>
  <si>
    <t>East Riding of Yorkshire 011</t>
  </si>
  <si>
    <t>West Berkshire 006</t>
  </si>
  <si>
    <t>Wokingham 011</t>
  </si>
  <si>
    <t>Central Bedfordshire 014</t>
  </si>
  <si>
    <t>Mid Devon 001</t>
  </si>
  <si>
    <t>South Norfolk 004</t>
  </si>
  <si>
    <t>Newark and Sherwood 003</t>
  </si>
  <si>
    <t>Warwick 002</t>
  </si>
  <si>
    <t>Stockton-on-Tees 005</t>
  </si>
  <si>
    <t>Warrington 001</t>
  </si>
  <si>
    <t>Dorset 007</t>
  </si>
  <si>
    <t>North Hertfordshire 013</t>
  </si>
  <si>
    <t>West Northamptonshire 001</t>
  </si>
  <si>
    <t>Mid Suffolk 006</t>
  </si>
  <si>
    <t>Wiltshire 027</t>
  </si>
  <si>
    <t>Croydon 038</t>
  </si>
  <si>
    <t>Bury 019</t>
  </si>
  <si>
    <t>Liverpool 049</t>
  </si>
  <si>
    <t>Central Bedfordshire 020</t>
  </si>
  <si>
    <t>Cherwell 001</t>
  </si>
  <si>
    <t>Sutton 025</t>
  </si>
  <si>
    <t>Hartlepool 014</t>
  </si>
  <si>
    <t>E02007067</t>
  </si>
  <si>
    <t>South Gloucestershire 036</t>
  </si>
  <si>
    <t>Greenwich 028</t>
  </si>
  <si>
    <t>East Cambridgeshire 005</t>
  </si>
  <si>
    <t>Huntingdonshire 011</t>
  </si>
  <si>
    <t>Cheshire West and Chester 030</t>
  </si>
  <si>
    <t>Cheshire East 029</t>
  </si>
  <si>
    <t>Wealden 010</t>
  </si>
  <si>
    <t>Winchester 003</t>
  </si>
  <si>
    <t>Hertsmere 005</t>
  </si>
  <si>
    <t>Merton 021</t>
  </si>
  <si>
    <t>Bournemouth, Christchurch and Poole 001</t>
  </si>
  <si>
    <t>Cornwall 056</t>
  </si>
  <si>
    <t>Rochford 009</t>
  </si>
  <si>
    <t>Cheltenham 011</t>
  </si>
  <si>
    <t>South Oxfordshire 005</t>
  </si>
  <si>
    <t>Wiltshire 032</t>
  </si>
  <si>
    <t>Havant 020</t>
  </si>
  <si>
    <t>Hounslow 012</t>
  </si>
  <si>
    <t>Stockport 032</t>
  </si>
  <si>
    <t>Swindon 004</t>
  </si>
  <si>
    <t>Test Valley 012</t>
  </si>
  <si>
    <t>Spelthorne 013</t>
  </si>
  <si>
    <t>Horsham 011</t>
  </si>
  <si>
    <t>Ealing 002</t>
  </si>
  <si>
    <t>Derby 021</t>
  </si>
  <si>
    <t>North Somerset 012</t>
  </si>
  <si>
    <t>South Cambridgeshire 002</t>
  </si>
  <si>
    <t>Cheshire West and Chester 004</t>
  </si>
  <si>
    <t>Cherwell 009</t>
  </si>
  <si>
    <t>Vale of White Horse 004</t>
  </si>
  <si>
    <t>Babergh 005</t>
  </si>
  <si>
    <t>Surrey Heath 011</t>
  </si>
  <si>
    <t>Wychavon 005</t>
  </si>
  <si>
    <t>Croydon 026</t>
  </si>
  <si>
    <t>Harrow 029</t>
  </si>
  <si>
    <t>Halton 001</t>
  </si>
  <si>
    <t>South Cambridgeshire 013</t>
  </si>
  <si>
    <t>Uttlesford 004</t>
  </si>
  <si>
    <t>Spelthorne 005</t>
  </si>
  <si>
    <t>E02007088</t>
  </si>
  <si>
    <t>North Hertfordshire 016</t>
  </si>
  <si>
    <t>North East Lincolnshire 023</t>
  </si>
  <si>
    <t>South Gloucestershire 024</t>
  </si>
  <si>
    <t>Eastbourne 006</t>
  </si>
  <si>
    <t>Tewkesbury 004</t>
  </si>
  <si>
    <t>South Kesteven 016</t>
  </si>
  <si>
    <t>Breckland 013</t>
  </si>
  <si>
    <t>Gedling 004</t>
  </si>
  <si>
    <t>Stratford-on-Avon 014</t>
  </si>
  <si>
    <t>Nottingham 030</t>
  </si>
  <si>
    <t>Windsor and Maidenhead 010</t>
  </si>
  <si>
    <t>Oxford 004</t>
  </si>
  <si>
    <t>Shropshire 028</t>
  </si>
  <si>
    <t>Warwick 003</t>
  </si>
  <si>
    <t>Worthing 001</t>
  </si>
  <si>
    <t>Cotswold 001</t>
  </si>
  <si>
    <t>Winchester 012</t>
  </si>
  <si>
    <t>Melton 001</t>
  </si>
  <si>
    <t>Vale of White Horse 002</t>
  </si>
  <si>
    <t>Arun 008</t>
  </si>
  <si>
    <t>Wiltshire 050</t>
  </si>
  <si>
    <t>Telford and Wrekin 004</t>
  </si>
  <si>
    <t>Bristol 006</t>
  </si>
  <si>
    <t>Cheshire West and Chester 043</t>
  </si>
  <si>
    <t>Cornwall 023</t>
  </si>
  <si>
    <t>Tonbridge and Malling 010</t>
  </si>
  <si>
    <t>West Lancashire 001</t>
  </si>
  <si>
    <t>North Northamptonshire 011</t>
  </si>
  <si>
    <t>West Oxfordshire 015</t>
  </si>
  <si>
    <t>Woking 012</t>
  </si>
  <si>
    <t>Sefton 020</t>
  </si>
  <si>
    <t>Huntingdonshire 009</t>
  </si>
  <si>
    <t>Cheshire West and Chester 024</t>
  </si>
  <si>
    <t>Forest of Dean 006</t>
  </si>
  <si>
    <t>Dartford 013</t>
  </si>
  <si>
    <t>E02007096</t>
  </si>
  <si>
    <t>Newcastle upon Tyne 033</t>
  </si>
  <si>
    <t>Barnet 019</t>
  </si>
  <si>
    <t>East Riding of Yorkshire 009</t>
  </si>
  <si>
    <t>Allerdale 012</t>
  </si>
  <si>
    <t>Breckland 001</t>
  </si>
  <si>
    <t>Richmond upon Thames 021</t>
  </si>
  <si>
    <t>Wirral 023</t>
  </si>
  <si>
    <t>Dudley 041</t>
  </si>
  <si>
    <t>Stockton-on-Tees 006</t>
  </si>
  <si>
    <t>Charnwood 016</t>
  </si>
  <si>
    <t>Breckland 003</t>
  </si>
  <si>
    <t>West Northamptonshire 045</t>
  </si>
  <si>
    <t>Rushcliffe 006</t>
  </si>
  <si>
    <t>Oxford 008</t>
  </si>
  <si>
    <t>Guildford 001</t>
  </si>
  <si>
    <t>Wiltshire 001</t>
  </si>
  <si>
    <t>Thurrock 020</t>
  </si>
  <si>
    <t>Bexley 009</t>
  </si>
  <si>
    <t>Kensington and Chelsea 013</t>
  </si>
  <si>
    <t>Solihull 026</t>
  </si>
  <si>
    <t>North Somerset 005</t>
  </si>
  <si>
    <t>Brentwood 002</t>
  </si>
  <si>
    <t>Lancaster 005</t>
  </si>
  <si>
    <t>South Ribble 004</t>
  </si>
  <si>
    <t>South Ribble 010</t>
  </si>
  <si>
    <t>Harborough 007</t>
  </si>
  <si>
    <t>Worcester 003</t>
  </si>
  <si>
    <t>Wokingham 001</t>
  </si>
  <si>
    <t>Exeter 015</t>
  </si>
  <si>
    <t>South Hams 002</t>
  </si>
  <si>
    <t>Basingstoke and Deane 016</t>
  </si>
  <si>
    <t>Lichfield 007</t>
  </si>
  <si>
    <t>Arun 001</t>
  </si>
  <si>
    <t>Wakefield 038</t>
  </si>
  <si>
    <t>Stockton-on-Tees 001</t>
  </si>
  <si>
    <t>North Somerset 024</t>
  </si>
  <si>
    <t>Buckinghamshire 054</t>
  </si>
  <si>
    <t>North East Derbyshire 005</t>
  </si>
  <si>
    <t>Epping Forest 016</t>
  </si>
  <si>
    <t>Hertsmere 013</t>
  </si>
  <si>
    <t>South Somerset 018</t>
  </si>
  <si>
    <t>Stafford 004</t>
  </si>
  <si>
    <t>Woking 003</t>
  </si>
  <si>
    <t>Barnet 007</t>
  </si>
  <si>
    <t>Bromley 028</t>
  </si>
  <si>
    <t>York 023</t>
  </si>
  <si>
    <t>Buckinghamshire 024</t>
  </si>
  <si>
    <t>North East Derbyshire 008</t>
  </si>
  <si>
    <t>Dorset 022</t>
  </si>
  <si>
    <t>Swale 013</t>
  </si>
  <si>
    <t>Breckland 002</t>
  </si>
  <si>
    <t>Somerset West and Taunton 016</t>
  </si>
  <si>
    <t>Wiltshire 053</t>
  </si>
  <si>
    <t>Merton 011</t>
  </si>
  <si>
    <t>Stockport 034</t>
  </si>
  <si>
    <t>Coventry 041</t>
  </si>
  <si>
    <t>Darlington 003</t>
  </si>
  <si>
    <t>Lewes 005</t>
  </si>
  <si>
    <t>Colchester 021</t>
  </si>
  <si>
    <t>Stroud 008</t>
  </si>
  <si>
    <t>East Hampshire 003</t>
  </si>
  <si>
    <t>Fareham 010</t>
  </si>
  <si>
    <t>Hart 008</t>
  </si>
  <si>
    <t>St Albans 002</t>
  </si>
  <si>
    <t>Watford 005</t>
  </si>
  <si>
    <t>Broadland 006</t>
  </si>
  <si>
    <t>East Suffolk 014</t>
  </si>
  <si>
    <t>Chichester 009</t>
  </si>
  <si>
    <t>Barnet 001</t>
  </si>
  <si>
    <t>Wandsworth 012</t>
  </si>
  <si>
    <t>North Tyneside 005</t>
  </si>
  <si>
    <t>Solihull 017</t>
  </si>
  <si>
    <t>South Cambridgeshire 006</t>
  </si>
  <si>
    <t>Winchester 013</t>
  </si>
  <si>
    <t>Scarborough 013</t>
  </si>
  <si>
    <t>Croydon 039</t>
  </si>
  <si>
    <t>Havering 010</t>
  </si>
  <si>
    <t>Thurrock 001</t>
  </si>
  <si>
    <t>East Devon 007</t>
  </si>
  <si>
    <t>Teignbridge 008</t>
  </si>
  <si>
    <t>Basildon 004</t>
  </si>
  <si>
    <t>Colchester 010</t>
  </si>
  <si>
    <t>West Northamptonshire 003</t>
  </si>
  <si>
    <t>Cherwell 010</t>
  </si>
  <si>
    <t>Chichester 004</t>
  </si>
  <si>
    <t>Mid Sussex 006</t>
  </si>
  <si>
    <t>Barnet 003</t>
  </si>
  <si>
    <t>Camden 011</t>
  </si>
  <si>
    <t>Kingston upon Thames 009</t>
  </si>
  <si>
    <t>Lewisham 021</t>
  </si>
  <si>
    <t>Bury 002</t>
  </si>
  <si>
    <t>Dudley 040</t>
  </si>
  <si>
    <t>East Riding of Yorkshire 008</t>
  </si>
  <si>
    <t>Eden 001</t>
  </si>
  <si>
    <t>Eden 002</t>
  </si>
  <si>
    <t>Dorset 016</t>
  </si>
  <si>
    <t>Eastleigh 002</t>
  </si>
  <si>
    <t>Ashford 003</t>
  </si>
  <si>
    <t>North Northamptonshire 019</t>
  </si>
  <si>
    <t>Somerset West and Taunton 008</t>
  </si>
  <si>
    <t>Epsom and Ewell 009</t>
  </si>
  <si>
    <t>Stratford-on-Avon 010</t>
  </si>
  <si>
    <t>Brent 033</t>
  </si>
  <si>
    <t>Richmond upon Thames 016</t>
  </si>
  <si>
    <t>South Gloucestershire 022</t>
  </si>
  <si>
    <t>Buckinghamshire 006</t>
  </si>
  <si>
    <t>Dartford 007</t>
  </si>
  <si>
    <t>Reigate and Banstead 017</t>
  </si>
  <si>
    <t>Worcester 014</t>
  </si>
  <si>
    <t>Harrow 002</t>
  </si>
  <si>
    <t>Richmond upon Thames 022</t>
  </si>
  <si>
    <t>Kirklees 020</t>
  </si>
  <si>
    <t>Bath and North East Somerset 016</t>
  </si>
  <si>
    <t>Sedgemoor 006</t>
  </si>
  <si>
    <t>Reigate and Banstead 009</t>
  </si>
  <si>
    <t>Barnet 037</t>
  </si>
  <si>
    <t>Birmingham 002</t>
  </si>
  <si>
    <t>Buckinghamshire 055</t>
  </si>
  <si>
    <t>Chelmsford 019</t>
  </si>
  <si>
    <t>Uttlesford 009</t>
  </si>
  <si>
    <t>New Forest 001</t>
  </si>
  <si>
    <t>Oxford 001</t>
  </si>
  <si>
    <t>Staffordshire Moorlands 013</t>
  </si>
  <si>
    <t>Trafford 020</t>
  </si>
  <si>
    <t>Wirral 033</t>
  </si>
  <si>
    <t>Birmingham 010</t>
  </si>
  <si>
    <t>Kirklees 059</t>
  </si>
  <si>
    <t>Dorset 006</t>
  </si>
  <si>
    <t>Basingstoke and Deane 021</t>
  </si>
  <si>
    <t>Fareham 013</t>
  </si>
  <si>
    <t>Test Valley 015</t>
  </si>
  <si>
    <t>Hinckley and Bosworth 008</t>
  </si>
  <si>
    <t>Mendip 001</t>
  </si>
  <si>
    <t>E02006954</t>
  </si>
  <si>
    <t>Barnet 043</t>
  </si>
  <si>
    <t>Leeds 003</t>
  </si>
  <si>
    <t>East Riding of Yorkshire 021</t>
  </si>
  <si>
    <t>Swindon 013</t>
  </si>
  <si>
    <t>Buckinghamshire 002</t>
  </si>
  <si>
    <t>Dover 001</t>
  </si>
  <si>
    <t>Somerset West and Taunton 019</t>
  </si>
  <si>
    <t>Reigate and Banstead 006</t>
  </si>
  <si>
    <t>Nuneaton and Bedworth 011</t>
  </si>
  <si>
    <t>Horsham 016</t>
  </si>
  <si>
    <t>Croydon 037</t>
  </si>
  <si>
    <t>Hillingdon 001</t>
  </si>
  <si>
    <t>North Lincolnshire 021</t>
  </si>
  <si>
    <t>Bristol 016</t>
  </si>
  <si>
    <t>North Somerset 002</t>
  </si>
  <si>
    <t>Tonbridge and Malling 007</t>
  </si>
  <si>
    <t>Oadby and Wigston 007</t>
  </si>
  <si>
    <t>Ryedale 004</t>
  </si>
  <si>
    <t>Rushcliffe 008</t>
  </si>
  <si>
    <t>Shropshire 010</t>
  </si>
  <si>
    <t>Mole Valley 002</t>
  </si>
  <si>
    <t>Barnet 011</t>
  </si>
  <si>
    <t>Stockport 036</t>
  </si>
  <si>
    <t>South Gloucestershire 009</t>
  </si>
  <si>
    <t>Peterborough 004</t>
  </si>
  <si>
    <t>High Peak 004</t>
  </si>
  <si>
    <t>East Staffordshire 012</t>
  </si>
  <si>
    <t>Haringey 022</t>
  </si>
  <si>
    <t>Kingston upon Thames 015</t>
  </si>
  <si>
    <t>Mid Devon 006</t>
  </si>
  <si>
    <t>Harborough 005</t>
  </si>
  <si>
    <t>West Northamptonshire 002</t>
  </si>
  <si>
    <t>Hambleton 010</t>
  </si>
  <si>
    <t>Leeds 109</t>
  </si>
  <si>
    <t>Sheffield 008</t>
  </si>
  <si>
    <t>Solihull 029</t>
  </si>
  <si>
    <t>Kirklees 058</t>
  </si>
  <si>
    <t>Bath and North East Somerset 004</t>
  </si>
  <si>
    <t>South Gloucestershire 005</t>
  </si>
  <si>
    <t>Cheshire West and Chester 046</t>
  </si>
  <si>
    <t>Cheshire East 020</t>
  </si>
  <si>
    <t>East Hertfordshire 016</t>
  </si>
  <si>
    <t>Maidstone 001</t>
  </si>
  <si>
    <t>Broadland 016</t>
  </si>
  <si>
    <t>E02007027</t>
  </si>
  <si>
    <t>East Devon 021</t>
  </si>
  <si>
    <t>Richmond upon Thames 011</t>
  </si>
  <si>
    <t>Oldham 013</t>
  </si>
  <si>
    <t>Salford 013</t>
  </si>
  <si>
    <t>Trafford 016</t>
  </si>
  <si>
    <t>Leeds 013</t>
  </si>
  <si>
    <t>Warrington 009</t>
  </si>
  <si>
    <t>Bracknell Forest 013</t>
  </si>
  <si>
    <t>Teignbridge 013</t>
  </si>
  <si>
    <t>Torridge 005</t>
  </si>
  <si>
    <t>Hertsmere 010</t>
  </si>
  <si>
    <t>Cherwell 016</t>
  </si>
  <si>
    <t>East Suffolk 025</t>
  </si>
  <si>
    <t>Mid Sussex 010</t>
  </si>
  <si>
    <t>Newcastle upon Tyne 005</t>
  </si>
  <si>
    <t>East Riding of Yorkshire 015</t>
  </si>
  <si>
    <t>Cheshire West and Chester 023</t>
  </si>
  <si>
    <t>Dacorum 021</t>
  </si>
  <si>
    <t>North Norfolk 004</t>
  </si>
  <si>
    <t>Mendip 012</t>
  </si>
  <si>
    <t>Waverley 007</t>
  </si>
  <si>
    <t>Wiltshire 034</t>
  </si>
  <si>
    <t>Brent 004</t>
  </si>
  <si>
    <t>Liverpool 053</t>
  </si>
  <si>
    <t>Huntingdonshire 004</t>
  </si>
  <si>
    <t>Wealden 014</t>
  </si>
  <si>
    <t>Epping Forest 014</t>
  </si>
  <si>
    <t>South Kesteven 001</t>
  </si>
  <si>
    <t>Hambleton 011</t>
  </si>
  <si>
    <t>Sedgemoor 003</t>
  </si>
  <si>
    <t>Mole Valley 012</t>
  </si>
  <si>
    <t>Chichester 003</t>
  </si>
  <si>
    <t>Enfield 009</t>
  </si>
  <si>
    <t>Hounslow 007</t>
  </si>
  <si>
    <t>Doncaster 039</t>
  </si>
  <si>
    <t>Herefordshire 004</t>
  </si>
  <si>
    <t>Huntingdonshire 015</t>
  </si>
  <si>
    <t>East Devon 009</t>
  </si>
  <si>
    <t>Dorset 020</t>
  </si>
  <si>
    <t>Charnwood 001</t>
  </si>
  <si>
    <t>South Kesteven 013</t>
  </si>
  <si>
    <t>Shropshire 029</t>
  </si>
  <si>
    <t>West Suffolk 010</t>
  </si>
  <si>
    <t>Brent 018</t>
  </si>
  <si>
    <t>Leicester 025</t>
  </si>
  <si>
    <t>Wokingham 013</t>
  </si>
  <si>
    <t>Teignbridge 005</t>
  </si>
  <si>
    <t>Dorset 012</t>
  </si>
  <si>
    <t>Harlow 005</t>
  </si>
  <si>
    <t>Basingstoke and Deane 004</t>
  </si>
  <si>
    <t>New Forest 017</t>
  </si>
  <si>
    <t>South Norfolk 003</t>
  </si>
  <si>
    <t>Wiltshire 061</t>
  </si>
  <si>
    <t>Bromsgrove 014</t>
  </si>
  <si>
    <t>Kingston upon Thames 010</t>
  </si>
  <si>
    <t>Medway 023</t>
  </si>
  <si>
    <t>Carlisle 013</t>
  </si>
  <si>
    <t>Mid Devon 010</t>
  </si>
  <si>
    <t>Cotswold 009</t>
  </si>
  <si>
    <t>Somerset West and Taunton 004</t>
  </si>
  <si>
    <t>Calderdale 003</t>
  </si>
  <si>
    <t>Leeds 020</t>
  </si>
  <si>
    <t>Cheltenham 012</t>
  </si>
  <si>
    <t>West Lancashire 012</t>
  </si>
  <si>
    <t>West Lindsey 009</t>
  </si>
  <si>
    <t>Worcester 012</t>
  </si>
  <si>
    <t>Ealing 022</t>
  </si>
  <si>
    <t>Richmond upon Thames 004</t>
  </si>
  <si>
    <t>Wandsworth 014</t>
  </si>
  <si>
    <t>Bolton 006</t>
  </si>
  <si>
    <t>Salford 014</t>
  </si>
  <si>
    <t>Doncaster 026</t>
  </si>
  <si>
    <t>Derby 002</t>
  </si>
  <si>
    <t>Stoke-on-Trent 007</t>
  </si>
  <si>
    <t>Southampton 011</t>
  </si>
  <si>
    <t>Chorley 004</t>
  </si>
  <si>
    <t>Richmondshire 006</t>
  </si>
  <si>
    <t>Bracknell Forest 003</t>
  </si>
  <si>
    <t>Cheshire East 042</t>
  </si>
  <si>
    <t>South Norfolk 010</t>
  </si>
  <si>
    <t>Wiltshire 028</t>
  </si>
  <si>
    <t>Swindon 026</t>
  </si>
  <si>
    <t>Redbridge 027</t>
  </si>
  <si>
    <t>Telford and Wrekin 002</t>
  </si>
  <si>
    <t>Windsor and Maidenhead 004</t>
  </si>
  <si>
    <t>Hambleton 008</t>
  </si>
  <si>
    <t>Newark and Sherwood 013</t>
  </si>
  <si>
    <t>Guildford 004</t>
  </si>
  <si>
    <t>York 021</t>
  </si>
  <si>
    <t>Leicester 032</t>
  </si>
  <si>
    <t>King's Lynn and West Norfolk 012</t>
  </si>
  <si>
    <t>Shropshire 012</t>
  </si>
  <si>
    <t>Guildford 005</t>
  </si>
  <si>
    <t>E02006963</t>
  </si>
  <si>
    <t>Salford 037</t>
  </si>
  <si>
    <t>North Tyneside 010</t>
  </si>
  <si>
    <t>Birmingham 003</t>
  </si>
  <si>
    <t>West Devon 004</t>
  </si>
  <si>
    <t>Chelmsford 015</t>
  </si>
  <si>
    <t>Cheltenham 013</t>
  </si>
  <si>
    <t>Basingstoke and Deane 008</t>
  </si>
  <si>
    <t>Three Rivers 011</t>
  </si>
  <si>
    <t>Welwyn Hatfield 002</t>
  </si>
  <si>
    <t>Chichester 013</t>
  </si>
  <si>
    <t>Middlesbrough 020</t>
  </si>
  <si>
    <t>Barnet 029</t>
  </si>
  <si>
    <t>Newcastle upon Tyne 013</t>
  </si>
  <si>
    <t>Rushmoor 005</t>
  </si>
  <si>
    <t>Hertsmere 012</t>
  </si>
  <si>
    <t>Ribble Valley 005</t>
  </si>
  <si>
    <t>Hambleton 002</t>
  </si>
  <si>
    <t>Gedling 001</t>
  </si>
  <si>
    <t>Shropshire 021</t>
  </si>
  <si>
    <t>Guildford 018</t>
  </si>
  <si>
    <t>Reigate and Banstead 004</t>
  </si>
  <si>
    <t>Wychavon 006</t>
  </si>
  <si>
    <t>Wychavon 016</t>
  </si>
  <si>
    <t>Ealing 021</t>
  </si>
  <si>
    <t>Richmond upon Thames 019</t>
  </si>
  <si>
    <t>Sandwell 036</t>
  </si>
  <si>
    <t>Warrington 023</t>
  </si>
  <si>
    <t>Bournemouth, Christchurch and Poole 034</t>
  </si>
  <si>
    <t>Wealden 007</t>
  </si>
  <si>
    <t>New Forest 006</t>
  </si>
  <si>
    <t>Rushmoor 004</t>
  </si>
  <si>
    <t>Tunbridge Wells 012</t>
  </si>
  <si>
    <t>Vale of White Horse 011</t>
  </si>
  <si>
    <t>Bexley 011</t>
  </si>
  <si>
    <t>Hammersmith and Fulham 025</t>
  </si>
  <si>
    <t>Warrington 021</t>
  </si>
  <si>
    <t>South Gloucestershire 031</t>
  </si>
  <si>
    <t>Lewes 004</t>
  </si>
  <si>
    <t>Broadland 007</t>
  </si>
  <si>
    <t>Cherwell 019</t>
  </si>
  <si>
    <t>Wiltshire 054</t>
  </si>
  <si>
    <t>Wychavon 007</t>
  </si>
  <si>
    <t>Wyre Forest 001</t>
  </si>
  <si>
    <t>Sutton 008</t>
  </si>
  <si>
    <t>Waltham Forest 021</t>
  </si>
  <si>
    <t>Sheffield 071</t>
  </si>
  <si>
    <t>Peterborough 002</t>
  </si>
  <si>
    <t>South Lakeland 009</t>
  </si>
  <si>
    <t>Lancaster 003</t>
  </si>
  <si>
    <t>Tamworth 008</t>
  </si>
  <si>
    <t>Enfield 019</t>
  </si>
  <si>
    <t>Kirklees 056</t>
  </si>
  <si>
    <t>Carlisle 003</t>
  </si>
  <si>
    <t>Dorset 039</t>
  </si>
  <si>
    <t>Ashford 011</t>
  </si>
  <si>
    <t>Sevenoaks 012</t>
  </si>
  <si>
    <t>East Lindsey 001</t>
  </si>
  <si>
    <t>Ryedale 001</t>
  </si>
  <si>
    <t>Tandridge 002</t>
  </si>
  <si>
    <t>Wandsworth 029</t>
  </si>
  <si>
    <t>Birmingham 015</t>
  </si>
  <si>
    <t>Darlington 002</t>
  </si>
  <si>
    <t>Cheshire West and Chester 015</t>
  </si>
  <si>
    <t>County Durham 022</t>
  </si>
  <si>
    <t>Wealden 018</t>
  </si>
  <si>
    <t>Cotswold 005</t>
  </si>
  <si>
    <t>Bexley 006</t>
  </si>
  <si>
    <t>Harrow 010</t>
  </si>
  <si>
    <t>Redbridge 008</t>
  </si>
  <si>
    <t>Sheffield 023</t>
  </si>
  <si>
    <t>Leeds 024</t>
  </si>
  <si>
    <t>Cornwall 022</t>
  </si>
  <si>
    <t>Wandsworth 030</t>
  </si>
  <si>
    <t>Westminster 012</t>
  </si>
  <si>
    <t>Solihull 023</t>
  </si>
  <si>
    <t>East Riding of Yorkshire 018</t>
  </si>
  <si>
    <t>North Norfolk 005</t>
  </si>
  <si>
    <t>North Northamptonshire 001</t>
  </si>
  <si>
    <t>East Staffordshire 015</t>
  </si>
  <si>
    <t>Hackney 006</t>
  </si>
  <si>
    <t>Westminster 016</t>
  </si>
  <si>
    <t>Cheshire West and Chester 041</t>
  </si>
  <si>
    <t>Chelmsford 001</t>
  </si>
  <si>
    <t>Stevenage 002</t>
  </si>
  <si>
    <t>Hambleton 003</t>
  </si>
  <si>
    <t>Scarborough 004</t>
  </si>
  <si>
    <t>South Oxfordshire 001</t>
  </si>
  <si>
    <t>Somerset West and Taunton 006</t>
  </si>
  <si>
    <t>Epsom and Ewell 003</t>
  </si>
  <si>
    <t>Arun 010</t>
  </si>
  <si>
    <t>Cheshire East 033</t>
  </si>
  <si>
    <t>East Suffolk 027</t>
  </si>
  <si>
    <t>Elmbridge 015</t>
  </si>
  <si>
    <t>Sutton 006</t>
  </si>
  <si>
    <t>Windsor and Maidenhead 016</t>
  </si>
  <si>
    <t>Derbyshire Dales 002</t>
  </si>
  <si>
    <t>Rother 010</t>
  </si>
  <si>
    <t>Chelmsford 005</t>
  </si>
  <si>
    <t>Eastleigh 005</t>
  </si>
  <si>
    <t>Fareham 004</t>
  </si>
  <si>
    <t>Fareham 008</t>
  </si>
  <si>
    <t>East Hertfordshire 017</t>
  </si>
  <si>
    <t>Oxford 006</t>
  </si>
  <si>
    <t>Waverley 011</t>
  </si>
  <si>
    <t>Mid Sussex 005</t>
  </si>
  <si>
    <t>Buckinghamshire 039</t>
  </si>
  <si>
    <t>Epsom and Ewell 010</t>
  </si>
  <si>
    <t>Sefton 001</t>
  </si>
  <si>
    <t>Rutland 001</t>
  </si>
  <si>
    <t>Medway 035</t>
  </si>
  <si>
    <t>Huntingdonshire 017</t>
  </si>
  <si>
    <t>Castle Point 003</t>
  </si>
  <si>
    <t>Blaby 009</t>
  </si>
  <si>
    <t>Broadland 008</t>
  </si>
  <si>
    <t>Reigate and Banstead 007</t>
  </si>
  <si>
    <t>South Gloucestershire 006</t>
  </si>
  <si>
    <t>Bournemouth, Christchurch and Poole 043</t>
  </si>
  <si>
    <t>Wandsworth 008</t>
  </si>
  <si>
    <t>Halton 002</t>
  </si>
  <si>
    <t>Rutland 003</t>
  </si>
  <si>
    <t>North Somerset 023</t>
  </si>
  <si>
    <t>South Gloucestershire 001</t>
  </si>
  <si>
    <t>Central Bedfordshire 012</t>
  </si>
  <si>
    <t>South Lakeland 002</t>
  </si>
  <si>
    <t>Adur 005</t>
  </si>
  <si>
    <t>Wiltshire 021</t>
  </si>
  <si>
    <t>Boston 009</t>
  </si>
  <si>
    <t>Doncaster 021</t>
  </si>
  <si>
    <t>Darlington 015</t>
  </si>
  <si>
    <t>Buckinghamshire 053</t>
  </si>
  <si>
    <t>Rother 009</t>
  </si>
  <si>
    <t>Great Yarmouth 008</t>
  </si>
  <si>
    <t>Guildford 014</t>
  </si>
  <si>
    <t>Brent 008</t>
  </si>
  <si>
    <t>Kingston upon Thames 019</t>
  </si>
  <si>
    <t>Merton 003</t>
  </si>
  <si>
    <t>Sutton 024</t>
  </si>
  <si>
    <t>North Somerset 015</t>
  </si>
  <si>
    <t>New Forest 012</t>
  </si>
  <si>
    <t>Hounslow 009</t>
  </si>
  <si>
    <t>Lewisham 009</t>
  </si>
  <si>
    <t>Bradford 010</t>
  </si>
  <si>
    <t>Bath and North East Somerset 009</t>
  </si>
  <si>
    <t>Cheshire East 013</t>
  </si>
  <si>
    <t>Amber Valley 011</t>
  </si>
  <si>
    <t>Brentwood 001</t>
  </si>
  <si>
    <t>Cherwell 012</t>
  </si>
  <si>
    <t>E02007111</t>
  </si>
  <si>
    <t>Hackney 033</t>
  </si>
  <si>
    <t>Wandsworth 021</t>
  </si>
  <si>
    <t>Peterborough 003</t>
  </si>
  <si>
    <t>Medway 032</t>
  </si>
  <si>
    <t>East Devon 004</t>
  </si>
  <si>
    <t>East Devon 017</t>
  </si>
  <si>
    <t>Chelmsford 013</t>
  </si>
  <si>
    <t>Hambleton 009</t>
  </si>
  <si>
    <t>Harrogate 002</t>
  </si>
  <si>
    <t>Cannock Chase 001</t>
  </si>
  <si>
    <t>Newcastle-under-Lyme 016</t>
  </si>
  <si>
    <t>North Somerset 027</t>
  </si>
  <si>
    <t>Havering 008</t>
  </si>
  <si>
    <t>South Tyneside 006</t>
  </si>
  <si>
    <t>Milton Keynes 024</t>
  </si>
  <si>
    <t>Buckinghamshire 032</t>
  </si>
  <si>
    <t>Dacorum 003</t>
  </si>
  <si>
    <t>Dacorum 018</t>
  </si>
  <si>
    <t>Dover 009</t>
  </si>
  <si>
    <t>South Norfolk 008</t>
  </si>
  <si>
    <t>Rushcliffe 002</t>
  </si>
  <si>
    <t>South Somerset 005</t>
  </si>
  <si>
    <t>Islington 017</t>
  </si>
  <si>
    <t>North East Lincolnshire 022</t>
  </si>
  <si>
    <t>South Gloucestershire 032</t>
  </si>
  <si>
    <t>Cheshire East 017</t>
  </si>
  <si>
    <t>Eastleigh 015</t>
  </si>
  <si>
    <t>Dacorum 017</t>
  </si>
  <si>
    <t>St Albans 019</t>
  </si>
  <si>
    <t>West Northamptonshire 048</t>
  </si>
  <si>
    <t>Wigan 021</t>
  </si>
  <si>
    <t>Blackburn with Darwen 018</t>
  </si>
  <si>
    <t>Kingston upon Hull 013</t>
  </si>
  <si>
    <t>Braintree 003</t>
  </si>
  <si>
    <t>Cotswold 011</t>
  </si>
  <si>
    <t>Three Rivers 006</t>
  </si>
  <si>
    <t>South Holland 002</t>
  </si>
  <si>
    <t>Wiltshire 042</t>
  </si>
  <si>
    <t>E02006999</t>
  </si>
  <si>
    <t>Newham 042</t>
  </si>
  <si>
    <t>Wirral 041</t>
  </si>
  <si>
    <t>Warrington 019</t>
  </si>
  <si>
    <t>Herefordshire 021</t>
  </si>
  <si>
    <t>Brighton and Hove 004</t>
  </si>
  <si>
    <t>Bedford 002</t>
  </si>
  <si>
    <t>Cornwall 059</t>
  </si>
  <si>
    <t>Cornwall 066</t>
  </si>
  <si>
    <t>Brentwood 006</t>
  </si>
  <si>
    <t>Cotswold 006</t>
  </si>
  <si>
    <t>New Forest 003</t>
  </si>
  <si>
    <t>Broxbourne 006</t>
  </si>
  <si>
    <t>Melton 002</t>
  </si>
  <si>
    <t>North Norfolk 008</t>
  </si>
  <si>
    <t>Stafford 012</t>
  </si>
  <si>
    <t>Elmbridge 010</t>
  </si>
  <si>
    <t>Worthing 002</t>
  </si>
  <si>
    <t>E02006955</t>
  </si>
  <si>
    <t>Brent 035</t>
  </si>
  <si>
    <t>Redbridge 007</t>
  </si>
  <si>
    <t>Southwark 028</t>
  </si>
  <si>
    <t>Waltham Forest 014</t>
  </si>
  <si>
    <t>Leeds 039</t>
  </si>
  <si>
    <t>Redcar and Cleveland 019</t>
  </si>
  <si>
    <t>Southampton 001</t>
  </si>
  <si>
    <t>Torridge 002</t>
  </si>
  <si>
    <t>Dorset 027</t>
  </si>
  <si>
    <t>East Hampshire 008</t>
  </si>
  <si>
    <t>Test Valley 007</t>
  </si>
  <si>
    <t>Blaby 007</t>
  </si>
  <si>
    <t>Newark and Sherwood 008</t>
  </si>
  <si>
    <t>South Somerset 017</t>
  </si>
  <si>
    <t>Stafford 015</t>
  </si>
  <si>
    <t>Mid Suffolk 001</t>
  </si>
  <si>
    <t>Stockport 013</t>
  </si>
  <si>
    <t>North East Lincolnshire 016</t>
  </si>
  <si>
    <t>Wealden 004</t>
  </si>
  <si>
    <t>New Forest 005</t>
  </si>
  <si>
    <t>Winchester 014</t>
  </si>
  <si>
    <t>Canterbury 012</t>
  </si>
  <si>
    <t>King's Lynn and West Norfolk 004</t>
  </si>
  <si>
    <t>Rushcliffe 001</t>
  </si>
  <si>
    <t>Stratford-on-Avon 001</t>
  </si>
  <si>
    <t>Wiltshire 057</t>
  </si>
  <si>
    <t>City of London 001</t>
  </si>
  <si>
    <t>Sutton 016</t>
  </si>
  <si>
    <t>East Riding of Yorkshire 002</t>
  </si>
  <si>
    <t>Telford and Wrekin 003</t>
  </si>
  <si>
    <t>Swindon 021</t>
  </si>
  <si>
    <t>Carlisle 005</t>
  </si>
  <si>
    <t>Eden 004</t>
  </si>
  <si>
    <t>Tonbridge and Malling 008</t>
  </si>
  <si>
    <t>Harborough 006</t>
  </si>
  <si>
    <t>Harrow 033</t>
  </si>
  <si>
    <t>E02007080</t>
  </si>
  <si>
    <t>Kingston upon Hull 035</t>
  </si>
  <si>
    <t>Southwark 029</t>
  </si>
  <si>
    <t>Bolton 001</t>
  </si>
  <si>
    <t>Rochdale 006</t>
  </si>
  <si>
    <t>Stockport 030</t>
  </si>
  <si>
    <t>Maidstone 015</t>
  </si>
  <si>
    <t>Harrogate 005</t>
  </si>
  <si>
    <t>Waltham Forest 008</t>
  </si>
  <si>
    <t>Bristol 007</t>
  </si>
  <si>
    <t>Southend-on-Sea 016</t>
  </si>
  <si>
    <t>Central Bedfordshire 002</t>
  </si>
  <si>
    <t>South Hams 005</t>
  </si>
  <si>
    <t>Bexley 022</t>
  </si>
  <si>
    <t>Merton 002</t>
  </si>
  <si>
    <t>Trafford 027</t>
  </si>
  <si>
    <t>Windsor and Maidenhead 002</t>
  </si>
  <si>
    <t>Central Bedfordshire 013</t>
  </si>
  <si>
    <t>Dorset 045</t>
  </si>
  <si>
    <t>Colchester 013</t>
  </si>
  <si>
    <t>Hinckley and Bosworth 004</t>
  </si>
  <si>
    <t>Vale of White Horse 005</t>
  </si>
  <si>
    <t>East Suffolk 023</t>
  </si>
  <si>
    <t>Hounslow 029</t>
  </si>
  <si>
    <t>Bromley 016</t>
  </si>
  <si>
    <t>Hillingdon 011</t>
  </si>
  <si>
    <t>Sefton 002</t>
  </si>
  <si>
    <t>Selby 007</t>
  </si>
  <si>
    <t>Stafford 006</t>
  </si>
  <si>
    <t>Babergh 004</t>
  </si>
  <si>
    <t>E02006981</t>
  </si>
  <si>
    <t>Rochford 012</t>
  </si>
  <si>
    <t>Enfield 008</t>
  </si>
  <si>
    <t>Hammersmith and Fulham 018</t>
  </si>
  <si>
    <t>Rutland 002</t>
  </si>
  <si>
    <t>Herefordshire 001</t>
  </si>
  <si>
    <t>Huntingdonshire 018</t>
  </si>
  <si>
    <t>South Cambridgeshire 018</t>
  </si>
  <si>
    <t>Cheshire East 015</t>
  </si>
  <si>
    <t>Exeter 009</t>
  </si>
  <si>
    <t>Mid Devon 009</t>
  </si>
  <si>
    <t>Breckland 008</t>
  </si>
  <si>
    <t>Worthing 007</t>
  </si>
  <si>
    <t>Wiltshire 035</t>
  </si>
  <si>
    <t>North Tyneside 013</t>
  </si>
  <si>
    <t>Cornwall 012</t>
  </si>
  <si>
    <t>Cornwall 073</t>
  </si>
  <si>
    <t>Teignbridge 018</t>
  </si>
  <si>
    <t>Rother 005</t>
  </si>
  <si>
    <t>Gosport 006</t>
  </si>
  <si>
    <t>West Lindsey 005</t>
  </si>
  <si>
    <t>North Norfolk 006</t>
  </si>
  <si>
    <t>Lichfield 002</t>
  </si>
  <si>
    <t>Malvern Hills 001</t>
  </si>
  <si>
    <t>Swindon 027</t>
  </si>
  <si>
    <t>Barnet 031</t>
  </si>
  <si>
    <t>St Albans 008</t>
  </si>
  <si>
    <t>South Ribble 003</t>
  </si>
  <si>
    <t>Reigate and Banstead 002</t>
  </si>
  <si>
    <t>Wiltshire 018</t>
  </si>
  <si>
    <t>E02007070</t>
  </si>
  <si>
    <t>North Northamptonshire 020</t>
  </si>
  <si>
    <t>Kingston upon Thames 004</t>
  </si>
  <si>
    <t>Sevenoaks 004</t>
  </si>
  <si>
    <t>Gedling 009</t>
  </si>
  <si>
    <t>Waverley 016</t>
  </si>
  <si>
    <t>Horsham 010</t>
  </si>
  <si>
    <t>Oldham 015</t>
  </si>
  <si>
    <t>Trafford 026</t>
  </si>
  <si>
    <t>Liverpool 036</t>
  </si>
  <si>
    <t>Sefton 022</t>
  </si>
  <si>
    <t>Wakefield 034</t>
  </si>
  <si>
    <t>South Lakeland 011</t>
  </si>
  <si>
    <t>County Durham 007</t>
  </si>
  <si>
    <t>County Durham 033</t>
  </si>
  <si>
    <t>Rother 002</t>
  </si>
  <si>
    <t>Preston 002</t>
  </si>
  <si>
    <t>Ribble Valley 004</t>
  </si>
  <si>
    <t>Rushcliffe 004</t>
  </si>
  <si>
    <t>East Cambridgeshire 011</t>
  </si>
  <si>
    <t>West Berkshire 008</t>
  </si>
  <si>
    <t>Cambridge 008</t>
  </si>
  <si>
    <t>Lewes 011</t>
  </si>
  <si>
    <t>Rother 006</t>
  </si>
  <si>
    <t>Uttlesford 002</t>
  </si>
  <si>
    <t>Ryedale 003</t>
  </si>
  <si>
    <t>Sedgemoor 001</t>
  </si>
  <si>
    <t>Horsham 007</t>
  </si>
  <si>
    <t>Barnet 040</t>
  </si>
  <si>
    <t>Hillingdon 013</t>
  </si>
  <si>
    <t>Middlesbrough 015</t>
  </si>
  <si>
    <t>Lewes 012</t>
  </si>
  <si>
    <t>Basildon 006</t>
  </si>
  <si>
    <t>South Staffordshire 001</t>
  </si>
  <si>
    <t>E02007093</t>
  </si>
  <si>
    <t>East Hertfordshire 019</t>
  </si>
  <si>
    <t>Sefton 013</t>
  </si>
  <si>
    <t>Middlesbrough 017</t>
  </si>
  <si>
    <t>Teignbridge 012</t>
  </si>
  <si>
    <t>New Forest 014</t>
  </si>
  <si>
    <t>Sevenoaks 003</t>
  </si>
  <si>
    <t>Preston 001</t>
  </si>
  <si>
    <t>Somerset West and Taunton 017</t>
  </si>
  <si>
    <t>Blaby 013</t>
  </si>
  <si>
    <t>North Lincolnshire 002</t>
  </si>
  <si>
    <t>Basildon 009</t>
  </si>
  <si>
    <t>Castle Point 005</t>
  </si>
  <si>
    <t>Stroud 015</t>
  </si>
  <si>
    <t>Test Valley 013</t>
  </si>
  <si>
    <t>Gravesham 013</t>
  </si>
  <si>
    <t>Maidstone 011</t>
  </si>
  <si>
    <t>West Northamptonshire 042</t>
  </si>
  <si>
    <t>Hambleton 001</t>
  </si>
  <si>
    <t>South Oxfordshire 012</t>
  </si>
  <si>
    <t>West Oxfordshire 002</t>
  </si>
  <si>
    <t>E02007091</t>
  </si>
  <si>
    <t>Stevenage 013</t>
  </si>
  <si>
    <t>Barnet 017</t>
  </si>
  <si>
    <t>Sefton 016</t>
  </si>
  <si>
    <t>Solihull 016</t>
  </si>
  <si>
    <t>Rutland 005</t>
  </si>
  <si>
    <t>Maidstone 002</t>
  </si>
  <si>
    <t>Lincoln 009</t>
  </si>
  <si>
    <t>South Somerset 020</t>
  </si>
  <si>
    <t>South Staffordshire 009</t>
  </si>
  <si>
    <t>Tandridge 007</t>
  </si>
  <si>
    <t>Arun 015</t>
  </si>
  <si>
    <t>Merton 005</t>
  </si>
  <si>
    <t>Birmingham 007</t>
  </si>
  <si>
    <t>Telford and Wrekin 001</t>
  </si>
  <si>
    <t>Buckinghamshire 016</t>
  </si>
  <si>
    <t>Sedgemoor 012</t>
  </si>
  <si>
    <t>Mole Valley 013</t>
  </si>
  <si>
    <t>Horsham 009</t>
  </si>
  <si>
    <t>Richmond upon Thames 006</t>
  </si>
  <si>
    <t>Sefton 017</t>
  </si>
  <si>
    <t>Birmingham 006</t>
  </si>
  <si>
    <t>Bath and North East Somerset 025</t>
  </si>
  <si>
    <t>Bracknell Forest 002</t>
  </si>
  <si>
    <t>Bournemouth, Christchurch and Poole 014</t>
  </si>
  <si>
    <t>Dorset 019</t>
  </si>
  <si>
    <t>Uttlesford 006</t>
  </si>
  <si>
    <t>North Hertfordshire 012</t>
  </si>
  <si>
    <t>Wyre 014</t>
  </si>
  <si>
    <t>South Somerset 011</t>
  </si>
  <si>
    <t>East Suffolk 008</t>
  </si>
  <si>
    <t>Ealing 014</t>
  </si>
  <si>
    <t>Barnsley 027</t>
  </si>
  <si>
    <t>Doncaster 020</t>
  </si>
  <si>
    <t>Herefordshire 016</t>
  </si>
  <si>
    <t>Torridge 009</t>
  </si>
  <si>
    <t>New Forest 008</t>
  </si>
  <si>
    <t>Folkestone and Hythe 008</t>
  </si>
  <si>
    <t>Fylde 009</t>
  </si>
  <si>
    <t>Charnwood 019</t>
  </si>
  <si>
    <t>South Kesteven 009</t>
  </si>
  <si>
    <t>Mid Suffolk 012</t>
  </si>
  <si>
    <t>Guildford 015</t>
  </si>
  <si>
    <t>E02007026</t>
  </si>
  <si>
    <t>Wiltshire 066</t>
  </si>
  <si>
    <t>Southwark 002</t>
  </si>
  <si>
    <t>Brighton and Hove 007</t>
  </si>
  <si>
    <t>Cornwall 007</t>
  </si>
  <si>
    <t>Eastleigh 009</t>
  </si>
  <si>
    <t>Lichfield 003</t>
  </si>
  <si>
    <t>E02007035</t>
  </si>
  <si>
    <t>Tewkesbury 011</t>
  </si>
  <si>
    <t>Ealing 019</t>
  </si>
  <si>
    <t>Dudley 042</t>
  </si>
  <si>
    <t>Plymouth 017</t>
  </si>
  <si>
    <t>Bournemouth, Christchurch and Poole 016</t>
  </si>
  <si>
    <t>Peterborough 018</t>
  </si>
  <si>
    <t>Chelmsford 003</t>
  </si>
  <si>
    <t>Chelmsford 012</t>
  </si>
  <si>
    <t>Hinckley and Bosworth 002</t>
  </si>
  <si>
    <t>North West Leicestershire 006</t>
  </si>
  <si>
    <t>Ryedale 007</t>
  </si>
  <si>
    <t>Staffordshire Moorlands 002</t>
  </si>
  <si>
    <t>Elmbridge 001</t>
  </si>
  <si>
    <t>Bath and North East Somerset 023</t>
  </si>
  <si>
    <t>Isle of Wight 017</t>
  </si>
  <si>
    <t>New Forest 009</t>
  </si>
  <si>
    <t>East Suffolk 007</t>
  </si>
  <si>
    <t>Elmbridge 008</t>
  </si>
  <si>
    <t>E02007007</t>
  </si>
  <si>
    <t>Dorset 032</t>
  </si>
  <si>
    <t>Bristol 040</t>
  </si>
  <si>
    <t>Reading 003</t>
  </si>
  <si>
    <t>Reading 005</t>
  </si>
  <si>
    <t>Buckinghamshire 004</t>
  </si>
  <si>
    <t>East Hertfordshire 006</t>
  </si>
  <si>
    <t>Somerset West and Taunton 013</t>
  </si>
  <si>
    <t>Bexley 020</t>
  </si>
  <si>
    <t>Solihull 018</t>
  </si>
  <si>
    <t>Brighton and Hove 011</t>
  </si>
  <si>
    <t>Brighton and Hove 015</t>
  </si>
  <si>
    <t>Allerdale 007</t>
  </si>
  <si>
    <t>Dorset 028</t>
  </si>
  <si>
    <t>Tendring 009</t>
  </si>
  <si>
    <t>Northumberland 002</t>
  </si>
  <si>
    <t>Adur 002</t>
  </si>
  <si>
    <t>Malvern Hills 004</t>
  </si>
  <si>
    <t>Wychavon 001</t>
  </si>
  <si>
    <t>Redcar and Cleveland 004</t>
  </si>
  <si>
    <t>Bracknell Forest 014</t>
  </si>
  <si>
    <t>Cheshire East 001</t>
  </si>
  <si>
    <t>Charnwood 017</t>
  </si>
  <si>
    <t>Richmondshire 001</t>
  </si>
  <si>
    <t>Runnymede 004</t>
  </si>
  <si>
    <t>Waverley 008</t>
  </si>
  <si>
    <t>Haringey 035</t>
  </si>
  <si>
    <t>Sutton 017</t>
  </si>
  <si>
    <t>Wandsworth 017</t>
  </si>
  <si>
    <t>Kirklees 052</t>
  </si>
  <si>
    <t>Buckinghamshire 061</t>
  </si>
  <si>
    <t>Gravesham 010</t>
  </si>
  <si>
    <t>Tunbridge Wells 007</t>
  </si>
  <si>
    <t>Charnwood 012</t>
  </si>
  <si>
    <t>East Lindsey 007</t>
  </si>
  <si>
    <t>East Suffolk 011</t>
  </si>
  <si>
    <t>Wiltshire 009</t>
  </si>
  <si>
    <t>Haringey 021</t>
  </si>
  <si>
    <t>Dudley 012</t>
  </si>
  <si>
    <t>Bournemouth, Christchurch and Poole 036</t>
  </si>
  <si>
    <t>South Cambridgeshire 004</t>
  </si>
  <si>
    <t>North Devon 002</t>
  </si>
  <si>
    <t>Richmondshire 005</t>
  </si>
  <si>
    <t>Shropshire 009</t>
  </si>
  <si>
    <t>Plymouth 030</t>
  </si>
  <si>
    <t>Cheshire West and Chester 009</t>
  </si>
  <si>
    <t>County Durham 013</t>
  </si>
  <si>
    <t>Maidstone 012</t>
  </si>
  <si>
    <t>Thanet 008</t>
  </si>
  <si>
    <t>Blaby 008</t>
  </si>
  <si>
    <t>Shropshire 036</t>
  </si>
  <si>
    <t>Sedgemoor 002</t>
  </si>
  <si>
    <t>Tamworth 005</t>
  </si>
  <si>
    <t>Guildford 008</t>
  </si>
  <si>
    <t>Bromsgrove 002</t>
  </si>
  <si>
    <t>Bromley 041</t>
  </si>
  <si>
    <t>Eden 006</t>
  </si>
  <si>
    <t>Bassetlaw 003</t>
  </si>
  <si>
    <t>Wiltshire 033</t>
  </si>
  <si>
    <t>Walsall 028</t>
  </si>
  <si>
    <t>West Berkshire 017</t>
  </si>
  <si>
    <t>Isle of Wight 013</t>
  </si>
  <si>
    <t>Canterbury 005</t>
  </si>
  <si>
    <t>Haringey 028</t>
  </si>
  <si>
    <t>Redbridge 020</t>
  </si>
  <si>
    <t>Bolton 002</t>
  </si>
  <si>
    <t>Bath and North East Somerset 022</t>
  </si>
  <si>
    <t>Cornwall 002</t>
  </si>
  <si>
    <t>Erewash 005</t>
  </si>
  <si>
    <t>Basildon 007</t>
  </si>
  <si>
    <t>Forest of Dean 010</t>
  </si>
  <si>
    <t>St Albans 012</t>
  </si>
  <si>
    <t>Maidstone 017</t>
  </si>
  <si>
    <t>Mendip 006</t>
  </si>
  <si>
    <t>East Staffordshire 006</t>
  </si>
  <si>
    <t>Stratford-on-Avon 013</t>
  </si>
  <si>
    <t>Tower Hamlets 027</t>
  </si>
  <si>
    <t>Stockport 008</t>
  </si>
  <si>
    <t>St. Helens 001</t>
  </si>
  <si>
    <t>Sheffield 029</t>
  </si>
  <si>
    <t>North Somerset 017</t>
  </si>
  <si>
    <t>Plymouth 012</t>
  </si>
  <si>
    <t>Buckinghamshire 042</t>
  </si>
  <si>
    <t>Huntingdonshire 002</t>
  </si>
  <si>
    <t>Shropshire 033</t>
  </si>
  <si>
    <t>Ipswich 002</t>
  </si>
  <si>
    <t>Wychavon 018</t>
  </si>
  <si>
    <t>Bromley 039</t>
  </si>
  <si>
    <t>Haringey 017</t>
  </si>
  <si>
    <t>Havering 021</t>
  </si>
  <si>
    <t>Telford and Wrekin 015</t>
  </si>
  <si>
    <t>Central Bedfordshire 022</t>
  </si>
  <si>
    <t>Cheshire East 041</t>
  </si>
  <si>
    <t>Dorset 023</t>
  </si>
  <si>
    <t>Dorset 036</t>
  </si>
  <si>
    <t>East Hertfordshire 018</t>
  </si>
  <si>
    <t>Newark and Sherwood 012</t>
  </si>
  <si>
    <t>Stafford 008</t>
  </si>
  <si>
    <t>Stratford-on-Avon 011</t>
  </si>
  <si>
    <t>Malvern Hills 006</t>
  </si>
  <si>
    <t>Barnet 015</t>
  </si>
  <si>
    <t>Wandsworth 004</t>
  </si>
  <si>
    <t>Leeds 021</t>
  </si>
  <si>
    <t>Leeds 027</t>
  </si>
  <si>
    <t>Middlesbrough 012</t>
  </si>
  <si>
    <t>Halton 016</t>
  </si>
  <si>
    <t>West Berkshire 015</t>
  </si>
  <si>
    <t>Amber Valley 007</t>
  </si>
  <si>
    <t>West Devon 005</t>
  </si>
  <si>
    <t>Lewes 001</t>
  </si>
  <si>
    <t>Basildon 002</t>
  </si>
  <si>
    <t>Bradford 017</t>
  </si>
  <si>
    <t>Swindon 014</t>
  </si>
  <si>
    <t>Central Bedfordshire 016</t>
  </si>
  <si>
    <t>Test Valley 005</t>
  </si>
  <si>
    <t>North Northamptonshire 038</t>
  </si>
  <si>
    <t>Wiltshire 058</t>
  </si>
  <si>
    <t>Camden 006</t>
  </si>
  <si>
    <t>Liverpool 047</t>
  </si>
  <si>
    <t>Birmingham 079</t>
  </si>
  <si>
    <t>Bedford 004</t>
  </si>
  <si>
    <t>Buckinghamshire 003</t>
  </si>
  <si>
    <t>Buckinghamshire 009</t>
  </si>
  <si>
    <t>Cheshire East 007</t>
  </si>
  <si>
    <t>Cheshire West and Chester 002</t>
  </si>
  <si>
    <t>Derbyshire Dales 005</t>
  </si>
  <si>
    <t>Waverley 012</t>
  </si>
  <si>
    <t>Crawley 005</t>
  </si>
  <si>
    <t>Coventry 040</t>
  </si>
  <si>
    <t>Nottingham 028</t>
  </si>
  <si>
    <t>Luton 008</t>
  </si>
  <si>
    <t>Wealden 020</t>
  </si>
  <si>
    <t>Shropshire 027</t>
  </si>
  <si>
    <t>Mole Valley 011</t>
  </si>
  <si>
    <t>Enfield 032</t>
  </si>
  <si>
    <t>Tower Hamlets 031</t>
  </si>
  <si>
    <t>Doncaster 025</t>
  </si>
  <si>
    <t>Cambridge 007</t>
  </si>
  <si>
    <t>Cornwall 045</t>
  </si>
  <si>
    <t>Rother 003</t>
  </si>
  <si>
    <t>Wandsworth 031</t>
  </si>
  <si>
    <t>Kirklees 027</t>
  </si>
  <si>
    <t>Stroud 001</t>
  </si>
  <si>
    <t>Dacorum 001</t>
  </si>
  <si>
    <t>Pendle 008</t>
  </si>
  <si>
    <t>Mendip 005</t>
  </si>
  <si>
    <t>Worthing 012</t>
  </si>
  <si>
    <t>Wiltshire 046</t>
  </si>
  <si>
    <t>Ealing 040</t>
  </si>
  <si>
    <t>Croydon 018</t>
  </si>
  <si>
    <t>Wigan 002</t>
  </si>
  <si>
    <t>Sheffield 016</t>
  </si>
  <si>
    <t>Copeland 007</t>
  </si>
  <si>
    <t>Basildon 005</t>
  </si>
  <si>
    <t>Watford 006</t>
  </si>
  <si>
    <t>E02007056</t>
  </si>
  <si>
    <t>Colchester 023</t>
  </si>
  <si>
    <t>Harrow 025</t>
  </si>
  <si>
    <t>Dorset 004</t>
  </si>
  <si>
    <t>Tendring 005</t>
  </si>
  <si>
    <t>Rushmoor 003</t>
  </si>
  <si>
    <t>Chorley 003</t>
  </si>
  <si>
    <t>Harborough 004</t>
  </si>
  <si>
    <t>Broadland 013</t>
  </si>
  <si>
    <t>Northumberland 037</t>
  </si>
  <si>
    <t>Sedgemoor 014</t>
  </si>
  <si>
    <t>Reigate and Banstead 012</t>
  </si>
  <si>
    <t>Harrow 032</t>
  </si>
  <si>
    <t>Bromley 022</t>
  </si>
  <si>
    <t>Croydon 025</t>
  </si>
  <si>
    <t>Harrow 021</t>
  </si>
  <si>
    <t>Stockport 025</t>
  </si>
  <si>
    <t>Leeds 023</t>
  </si>
  <si>
    <t>Bournemouth, Christchurch and Poole 006</t>
  </si>
  <si>
    <t>Swindon 011</t>
  </si>
  <si>
    <t>Cornwall 041</t>
  </si>
  <si>
    <t>South Lakeland 001</t>
  </si>
  <si>
    <t>Epping Forest 015</t>
  </si>
  <si>
    <t>Tendring 008</t>
  </si>
  <si>
    <t>Cherwell 011</t>
  </si>
  <si>
    <t>Surrey Heath 002</t>
  </si>
  <si>
    <t>Surrey Heath 006</t>
  </si>
  <si>
    <t>Barnet 027</t>
  </si>
  <si>
    <t>Havering 014</t>
  </si>
  <si>
    <t>North Lincolnshire 023</t>
  </si>
  <si>
    <t>Wokingham 009</t>
  </si>
  <si>
    <t>North East Derbyshire 010</t>
  </si>
  <si>
    <t>Braintree 018</t>
  </si>
  <si>
    <t>Castle Point 002</t>
  </si>
  <si>
    <t>Sutton 009</t>
  </si>
  <si>
    <t>Salford 015</t>
  </si>
  <si>
    <t>Wirral 032</t>
  </si>
  <si>
    <t>Leeds 014</t>
  </si>
  <si>
    <t>East Riding of Yorkshire 010</t>
  </si>
  <si>
    <t>North Lincolnshire 020</t>
  </si>
  <si>
    <t>Bath and North East Somerset 008</t>
  </si>
  <si>
    <t>West Berkshire 004</t>
  </si>
  <si>
    <t>Tunbridge Wells 013</t>
  </si>
  <si>
    <t>Bassetlaw 015</t>
  </si>
  <si>
    <t>Harrow 003</t>
  </si>
  <si>
    <t>Merton 016</t>
  </si>
  <si>
    <t>Merton 025</t>
  </si>
  <si>
    <t>Birmingham 012</t>
  </si>
  <si>
    <t>Leeds 030</t>
  </si>
  <si>
    <t>East Devon 016</t>
  </si>
  <si>
    <t>Eastbourne 009</t>
  </si>
  <si>
    <t>Epping Forest 003</t>
  </si>
  <si>
    <t>Basingstoke and Deane 001</t>
  </si>
  <si>
    <t>Thanet 009</t>
  </si>
  <si>
    <t>Brent 005</t>
  </si>
  <si>
    <t>Leeds 009</t>
  </si>
  <si>
    <t>Herefordshire 005</t>
  </si>
  <si>
    <t>Luton 001</t>
  </si>
  <si>
    <t>Chelmsford 017</t>
  </si>
  <si>
    <t>Epping Forest 001</t>
  </si>
  <si>
    <t>Wyre 006</t>
  </si>
  <si>
    <t>Gedling 007</t>
  </si>
  <si>
    <t>Warwick 012</t>
  </si>
  <si>
    <t>Barnet 022</t>
  </si>
  <si>
    <t>Bexley 017</t>
  </si>
  <si>
    <t>Wirral 013</t>
  </si>
  <si>
    <t>Leeds 108</t>
  </si>
  <si>
    <t>North Lincolnshire 019</t>
  </si>
  <si>
    <t>Havant 013</t>
  </si>
  <si>
    <t>Broadland 002</t>
  </si>
  <si>
    <t>Elmbridge 007</t>
  </si>
  <si>
    <t>Adur 003</t>
  </si>
  <si>
    <t>E02006945</t>
  </si>
  <si>
    <t>Bradford 062</t>
  </si>
  <si>
    <t>Sutton 007</t>
  </si>
  <si>
    <t>East Riding of Yorkshire 014</t>
  </si>
  <si>
    <t>Derby 015</t>
  </si>
  <si>
    <t>Herefordshire 019</t>
  </si>
  <si>
    <t>Southend-on-Sea 001</t>
  </si>
  <si>
    <t>Buckinghamshire 038</t>
  </si>
  <si>
    <t>Fylde 005</t>
  </si>
  <si>
    <t>King's Lynn and West Norfolk 003</t>
  </si>
  <si>
    <t>West Suffolk 013</t>
  </si>
  <si>
    <t>East Suffolk 022</t>
  </si>
  <si>
    <t>Horsham 005</t>
  </si>
  <si>
    <t>Barnet 005</t>
  </si>
  <si>
    <t>Barnet 018</t>
  </si>
  <si>
    <t>Darlington 010</t>
  </si>
  <si>
    <t>High Peak 005</t>
  </si>
  <si>
    <t>South Norfolk 005</t>
  </si>
  <si>
    <t>West Northamptonshire 023</t>
  </si>
  <si>
    <t>Stafford 002</t>
  </si>
  <si>
    <t>Arun 013</t>
  </si>
  <si>
    <t>Tower Hamlets 021</t>
  </si>
  <si>
    <t>Wandsworth 019</t>
  </si>
  <si>
    <t>Herefordshire 020</t>
  </si>
  <si>
    <t>Telford and Wrekin 010</t>
  </si>
  <si>
    <t>Bristol 052</t>
  </si>
  <si>
    <t>Bournemouth, Christchurch and Poole 048</t>
  </si>
  <si>
    <t>Bedford 006</t>
  </si>
  <si>
    <t>Chesterfield 011</t>
  </si>
  <si>
    <t>West Lancashire 008</t>
  </si>
  <si>
    <t>Stratford-on-Avon 005</t>
  </si>
  <si>
    <t>Sunderland 020</t>
  </si>
  <si>
    <t>Bath and North East Somerset 019</t>
  </si>
  <si>
    <t>North Somerset 010</t>
  </si>
  <si>
    <t>South Gloucestershire 030</t>
  </si>
  <si>
    <t>Bournemouth, Christchurch and Poole 009</t>
  </si>
  <si>
    <t>Peterborough 001</t>
  </si>
  <si>
    <t>North Devon 014</t>
  </si>
  <si>
    <t>Dorset 005</t>
  </si>
  <si>
    <t>South Norfolk 012</t>
  </si>
  <si>
    <t>Selby 003</t>
  </si>
  <si>
    <t>South Oxfordshire 010</t>
  </si>
  <si>
    <t>Staffordshire Moorlands 012</t>
  </si>
  <si>
    <t>East Suffolk 018</t>
  </si>
  <si>
    <t>Castle Point 007</t>
  </si>
  <si>
    <t>Gloucester 001</t>
  </si>
  <si>
    <t>Craven 001</t>
  </si>
  <si>
    <t>Kensington and Chelsea 014</t>
  </si>
  <si>
    <t>Southampton 009</t>
  </si>
  <si>
    <t>Dorset 042</t>
  </si>
  <si>
    <t>Maidstone 007</t>
  </si>
  <si>
    <t>North Kesteven 001</t>
  </si>
  <si>
    <t>Chichester 005</t>
  </si>
  <si>
    <t>Barnet 012</t>
  </si>
  <si>
    <t>Kingston upon Thames 008</t>
  </si>
  <si>
    <t>East Riding of Yorkshire 037</t>
  </si>
  <si>
    <t>Isle of Wight 010</t>
  </si>
  <si>
    <t>South Holland 011</t>
  </si>
  <si>
    <t>North Norfolk 012</t>
  </si>
  <si>
    <t>Cannock Chase 010</t>
  </si>
  <si>
    <t>Elmbridge 012</t>
  </si>
  <si>
    <t>Surrey Heath 010</t>
  </si>
  <si>
    <t>Warwick 005</t>
  </si>
  <si>
    <t>E02007012</t>
  </si>
  <si>
    <t>Milton Keynes 033</t>
  </si>
  <si>
    <t>Bath and North East Somerset 014</t>
  </si>
  <si>
    <t>East Devon 011</t>
  </si>
  <si>
    <t>Epsom and Ewell 005</t>
  </si>
  <si>
    <t>Brent 032</t>
  </si>
  <si>
    <t>Dudley 009</t>
  </si>
  <si>
    <t>Amber Valley 004</t>
  </si>
  <si>
    <t>County Durham 020</t>
  </si>
  <si>
    <t>Welwyn Hatfield 006</t>
  </si>
  <si>
    <t>South Staffordshire 003</t>
  </si>
  <si>
    <t>Tamworth 001</t>
  </si>
  <si>
    <t>E02007045</t>
  </si>
  <si>
    <t>Ryedale 010</t>
  </si>
  <si>
    <t>Birmingham 075</t>
  </si>
  <si>
    <t>Herefordshire 008</t>
  </si>
  <si>
    <t>Brighton and Hove 010</t>
  </si>
  <si>
    <t>Barrow-in-Furness 003</t>
  </si>
  <si>
    <t>West Devon 007</t>
  </si>
  <si>
    <t>South Ribble 011</t>
  </si>
  <si>
    <t>York 020</t>
  </si>
  <si>
    <t>South Gloucestershire 029</t>
  </si>
  <si>
    <t>Amber Valley 009</t>
  </si>
  <si>
    <t>North Devon 012</t>
  </si>
  <si>
    <t>Selby 010</t>
  </si>
  <si>
    <t>Isle of Wight 005</t>
  </si>
  <si>
    <t>Cheshire West and Chester 003</t>
  </si>
  <si>
    <t>Chelmsford 008</t>
  </si>
  <si>
    <t>Epping Forest 010</t>
  </si>
  <si>
    <t>Preston 003</t>
  </si>
  <si>
    <t>South Norfolk 014</t>
  </si>
  <si>
    <t>Vale of White Horse 003</t>
  </si>
  <si>
    <t>West Oxfordshire 012</t>
  </si>
  <si>
    <t>E02007016</t>
  </si>
  <si>
    <t>Milton Keynes 037</t>
  </si>
  <si>
    <t>Harrow 020</t>
  </si>
  <si>
    <t>Wakefield 036</t>
  </si>
  <si>
    <t>Middlesbrough 013</t>
  </si>
  <si>
    <t>Bournemouth, Christchurch and Poole 039</t>
  </si>
  <si>
    <t>Central Bedfordshire 011</t>
  </si>
  <si>
    <t>West Northamptonshire 024</t>
  </si>
  <si>
    <t>Scarborough 005</t>
  </si>
  <si>
    <t>Staffordshire Moorlands 007</t>
  </si>
  <si>
    <t>Hammersmith and Fulham 024</t>
  </si>
  <si>
    <t>Harrow 030</t>
  </si>
  <si>
    <t>Sunderland 031</t>
  </si>
  <si>
    <t>Carlisle 004</t>
  </si>
  <si>
    <t>Rochford 001</t>
  </si>
  <si>
    <t>Fareham 009</t>
  </si>
  <si>
    <t>Watford 007</t>
  </si>
  <si>
    <t>North Kesteven 008</t>
  </si>
  <si>
    <t>Broadland 015</t>
  </si>
  <si>
    <t>Broxtowe 014</t>
  </si>
  <si>
    <t>West Oxfordshire 011</t>
  </si>
  <si>
    <t>West Suffolk 019</t>
  </si>
  <si>
    <t>East Suffolk 001</t>
  </si>
  <si>
    <t>Wychavon 010</t>
  </si>
  <si>
    <t>Harrow 007</t>
  </si>
  <si>
    <t>Leeds 004</t>
  </si>
  <si>
    <t>Cheshire West and Chester 025</t>
  </si>
  <si>
    <t>Wealden 021</t>
  </si>
  <si>
    <t>Dover 008</t>
  </si>
  <si>
    <t>Chorley 005</t>
  </si>
  <si>
    <t>Northumberland 003</t>
  </si>
  <si>
    <t>Warwick 001</t>
  </si>
  <si>
    <t>Bath and North East Somerset 001</t>
  </si>
  <si>
    <t>Wokingham 006</t>
  </si>
  <si>
    <t>Cheshire East 048</t>
  </si>
  <si>
    <t>Cornwall 071</t>
  </si>
  <si>
    <t>Cornwall 036</t>
  </si>
  <si>
    <t>Gravesham 005</t>
  </si>
  <si>
    <t>Vale of White Horse 014</t>
  </si>
  <si>
    <t>Wandsworth 028</t>
  </si>
  <si>
    <t>Newcastle upon Tyne 007</t>
  </si>
  <si>
    <t>Sunderland 029</t>
  </si>
  <si>
    <t>Swindon 025</t>
  </si>
  <si>
    <t>Maidstone 019</t>
  </si>
  <si>
    <t>Hinckley and Bosworth 001</t>
  </si>
  <si>
    <t>Broadland 001</t>
  </si>
  <si>
    <t>Mendip 010</t>
  </si>
  <si>
    <t>East Staffordshire 004</t>
  </si>
  <si>
    <t>Epsom and Ewell 007</t>
  </si>
  <si>
    <t>Newcastle upon Tyne 031</t>
  </si>
  <si>
    <t>Greenwich 035</t>
  </si>
  <si>
    <t>Hackney 009</t>
  </si>
  <si>
    <t>Merton 006</t>
  </si>
  <si>
    <t>Bath and North East Somerset 015</t>
  </si>
  <si>
    <t>South Gloucestershire 008</t>
  </si>
  <si>
    <t>Epping Forest 002</t>
  </si>
  <si>
    <t>Epping Forest 006</t>
  </si>
  <si>
    <t>Ashford 013</t>
  </si>
  <si>
    <t>South Norfolk 013</t>
  </si>
  <si>
    <t>Scarborough 002</t>
  </si>
  <si>
    <t>Shropshire 039</t>
  </si>
  <si>
    <t>West Suffolk 014</t>
  </si>
  <si>
    <t>Croydon 031</t>
  </si>
  <si>
    <t>Havering 023</t>
  </si>
  <si>
    <t>Oldham 006</t>
  </si>
  <si>
    <t>West Berkshire 011</t>
  </si>
  <si>
    <t>Dorset 034</t>
  </si>
  <si>
    <t>Forest of Dean 001</t>
  </si>
  <si>
    <t>Maidstone 014</t>
  </si>
  <si>
    <t>Staffordshire Moorlands 009</t>
  </si>
  <si>
    <t>Redditch 008</t>
  </si>
  <si>
    <t>Brent 023</t>
  </si>
  <si>
    <t>Wakefield 031</t>
  </si>
  <si>
    <t>Medway 005</t>
  </si>
  <si>
    <t>Huntingdonshire 010</t>
  </si>
  <si>
    <t>Harrogate 003</t>
  </si>
  <si>
    <t>Somerset West and Taunton 005</t>
  </si>
  <si>
    <t>Greenwich 034</t>
  </si>
  <si>
    <t>Enfield 029</t>
  </si>
  <si>
    <t>Lewisham 011</t>
  </si>
  <si>
    <t>Bolton 030</t>
  </si>
  <si>
    <t>Barnsley 012</t>
  </si>
  <si>
    <t>Lewes 006</t>
  </si>
  <si>
    <t>Epsom and Ewell 002</t>
  </si>
  <si>
    <t>Hounslow 001</t>
  </si>
  <si>
    <t>Merton 007</t>
  </si>
  <si>
    <t>Bristol 042</t>
  </si>
  <si>
    <t>Cornwall 063</t>
  </si>
  <si>
    <t>County Durham 054</t>
  </si>
  <si>
    <t>Braintree 007</t>
  </si>
  <si>
    <t>Cherwell 006</t>
  </si>
  <si>
    <t>Camden 018</t>
  </si>
  <si>
    <t>Redbridge 015</t>
  </si>
  <si>
    <t>South Hams 001</t>
  </si>
  <si>
    <t>Torridge 006</t>
  </si>
  <si>
    <t>Dorset 001</t>
  </si>
  <si>
    <t>Winchester 007</t>
  </si>
  <si>
    <t>Broxbourne 004</t>
  </si>
  <si>
    <t>West Northamptonshire 046</t>
  </si>
  <si>
    <t>Hambleton 005</t>
  </si>
  <si>
    <t>Shropshire 024</t>
  </si>
  <si>
    <t>E02007113</t>
  </si>
  <si>
    <t>Tower Hamlets 035</t>
  </si>
  <si>
    <t>Bromley 026</t>
  </si>
  <si>
    <t>Bradford 023</t>
  </si>
  <si>
    <t>Plymouth 032</t>
  </si>
  <si>
    <t>Bracknell Forest 001</t>
  </si>
  <si>
    <t>South Hams 007</t>
  </si>
  <si>
    <t>County Durham 042</t>
  </si>
  <si>
    <t>Tunbridge Wells 014</t>
  </si>
  <si>
    <t>Wyre 010</t>
  </si>
  <si>
    <t>Runnymede 010</t>
  </si>
  <si>
    <t>Arun 002</t>
  </si>
  <si>
    <t>Hammersmith and Fulham 014</t>
  </si>
  <si>
    <t>Haringey 036</t>
  </si>
  <si>
    <t>Wandsworth 018</t>
  </si>
  <si>
    <t>Southend-on-Sea 011</t>
  </si>
  <si>
    <t>Teignbridge 007</t>
  </si>
  <si>
    <t>Mendip 007</t>
  </si>
  <si>
    <t>Wealden 011</t>
  </si>
  <si>
    <t>Castle Point 001</t>
  </si>
  <si>
    <t>Colchester 014</t>
  </si>
  <si>
    <t>Harrogate 017</t>
  </si>
  <si>
    <t>Redbridge 004</t>
  </si>
  <si>
    <t>Redbridge 009</t>
  </si>
  <si>
    <t>Dudley 003</t>
  </si>
  <si>
    <t>Bradford 006</t>
  </si>
  <si>
    <t>Cambridge 011</t>
  </si>
  <si>
    <t>Rochford 002</t>
  </si>
  <si>
    <t>Worcester 001</t>
  </si>
  <si>
    <t>E02007048</t>
  </si>
  <si>
    <t>Rugby 013</t>
  </si>
  <si>
    <t>Bromley 032</t>
  </si>
  <si>
    <t>Southwark 033</t>
  </si>
  <si>
    <t>Wandsworth 001</t>
  </si>
  <si>
    <t>Warrington 014</t>
  </si>
  <si>
    <t>Bournemouth, Christchurch and Poole 028</t>
  </si>
  <si>
    <t>North Devon 007</t>
  </si>
  <si>
    <t>Dorset 037</t>
  </si>
  <si>
    <t>Stroud 003</t>
  </si>
  <si>
    <t>North Hertfordshire 015</t>
  </si>
  <si>
    <t>Welwyn Hatfield 011</t>
  </si>
  <si>
    <t>Northumberland 031</t>
  </si>
  <si>
    <t>Wiltshire 007</t>
  </si>
  <si>
    <t>East Hampshire 016</t>
  </si>
  <si>
    <t>Richmond upon Thames 017</t>
  </si>
  <si>
    <t>Birmingham 130</t>
  </si>
  <si>
    <t>Cornwall 004</t>
  </si>
  <si>
    <t>South Lakeland 006</t>
  </si>
  <si>
    <t>Swale 017</t>
  </si>
  <si>
    <t>Mendip 002</t>
  </si>
  <si>
    <t>Ipswich 004</t>
  </si>
  <si>
    <t>Wiltshire 030</t>
  </si>
  <si>
    <t>Wirral 034</t>
  </si>
  <si>
    <t>Bradford 032</t>
  </si>
  <si>
    <t>Cheshire West and Chester 001</t>
  </si>
  <si>
    <t>Harborough 002</t>
  </si>
  <si>
    <t>Breckland 010</t>
  </si>
  <si>
    <t>South Somerset 004</t>
  </si>
  <si>
    <t>Wiltshire 044</t>
  </si>
  <si>
    <t>Camden 005</t>
  </si>
  <si>
    <t>Waltham Forest 010</t>
  </si>
  <si>
    <t>Warrington 015</t>
  </si>
  <si>
    <t>Milton Keynes 010</t>
  </si>
  <si>
    <t>Bedford 011</t>
  </si>
  <si>
    <t>Brentwood 003</t>
  </si>
  <si>
    <t>Northumberland 011</t>
  </si>
  <si>
    <t>Vale of White Horse 008</t>
  </si>
  <si>
    <t>South Cambridgeshire 021</t>
  </si>
  <si>
    <t>E02007022</t>
  </si>
  <si>
    <t>County Durham 067</t>
  </si>
  <si>
    <t>Barnet 006</t>
  </si>
  <si>
    <t>East Cambridgeshire 002</t>
  </si>
  <si>
    <t>Cornwall 058</t>
  </si>
  <si>
    <t>East Devon 018</t>
  </si>
  <si>
    <t>Dorset 021</t>
  </si>
  <si>
    <t>North Northamptonshire 021</t>
  </si>
  <si>
    <t>Liverpool 007</t>
  </si>
  <si>
    <t>Walsall 039</t>
  </si>
  <si>
    <t>West Berkshire 016</t>
  </si>
  <si>
    <t>Cornwall 064</t>
  </si>
  <si>
    <t>Three Rivers 001</t>
  </si>
  <si>
    <t>Northumberland 006</t>
  </si>
  <si>
    <t>Brent 006</t>
  </si>
  <si>
    <t>Greenwich 023</t>
  </si>
  <si>
    <t>South Gloucestershire 014</t>
  </si>
  <si>
    <t>Portsmouth 024</t>
  </si>
  <si>
    <t>Rochford 006</t>
  </si>
  <si>
    <t>Three Rivers 007</t>
  </si>
  <si>
    <t>Canterbury 018</t>
  </si>
  <si>
    <t>North Kesteven 003</t>
  </si>
  <si>
    <t>North Northamptonshire 039</t>
  </si>
  <si>
    <t>Broxtowe 003</t>
  </si>
  <si>
    <t>Rushcliffe 003</t>
  </si>
  <si>
    <t>Lichfield 008</t>
  </si>
  <si>
    <t>Wiltshire 019</t>
  </si>
  <si>
    <t>Hillingdon 009</t>
  </si>
  <si>
    <t>Westminster 014</t>
  </si>
  <si>
    <t>Thurrock 004</t>
  </si>
  <si>
    <t>Bournemouth, Christchurch and Poole 002</t>
  </si>
  <si>
    <t>Rushcliffe 014</t>
  </si>
  <si>
    <t>Wiltshire 010</t>
  </si>
  <si>
    <t>Croydon 002</t>
  </si>
  <si>
    <t>Ealing 004</t>
  </si>
  <si>
    <t>Enfield 010</t>
  </si>
  <si>
    <t>South Tyneside 023</t>
  </si>
  <si>
    <t>York 011</t>
  </si>
  <si>
    <t>North Somerset 016</t>
  </si>
  <si>
    <t>Plymouth 016</t>
  </si>
  <si>
    <t>Bournemouth, Christchurch and Poole 021</t>
  </si>
  <si>
    <t>Swindon 009</t>
  </si>
  <si>
    <t>Stroud 010</t>
  </si>
  <si>
    <t>Wiltshire 043</t>
  </si>
  <si>
    <t>Waltham Forest 007</t>
  </si>
  <si>
    <t>Bolton 028</t>
  </si>
  <si>
    <t>East Riding of Yorkshire 031</t>
  </si>
  <si>
    <t>York 008</t>
  </si>
  <si>
    <t>Bristol 010</t>
  </si>
  <si>
    <t>Ryedale 002</t>
  </si>
  <si>
    <t>Shropshire 025</t>
  </si>
  <si>
    <t>Rugby 004</t>
  </si>
  <si>
    <t>Wiltshire 016</t>
  </si>
  <si>
    <t>Bromley 006</t>
  </si>
  <si>
    <t>Bromley 011</t>
  </si>
  <si>
    <t>Derby 001</t>
  </si>
  <si>
    <t>Huntingdonshire 005</t>
  </si>
  <si>
    <t>Forest of Dean 008</t>
  </si>
  <si>
    <t>West Lindsey 001</t>
  </si>
  <si>
    <t>Babergh 003</t>
  </si>
  <si>
    <t>Sheffield 072</t>
  </si>
  <si>
    <t>Camden 010</t>
  </si>
  <si>
    <t>Enfield 035</t>
  </si>
  <si>
    <t>Islington 013</t>
  </si>
  <si>
    <t>Bath and North East Somerset 027</t>
  </si>
  <si>
    <t>Bournemouth, Christchurch and Poole 026</t>
  </si>
  <si>
    <t>Bracknell Forest 010</t>
  </si>
  <si>
    <t>Brighton and Hove 005</t>
  </si>
  <si>
    <t>Teignbridge 004</t>
  </si>
  <si>
    <t>Dorset 033</t>
  </si>
  <si>
    <t>Basildon 010</t>
  </si>
  <si>
    <t>Gravesham 009</t>
  </si>
  <si>
    <t>Ribble Valley 007</t>
  </si>
  <si>
    <t>North Northamptonshire 025</t>
  </si>
  <si>
    <t>Cherwell 002</t>
  </si>
  <si>
    <t>Shropshire 014</t>
  </si>
  <si>
    <t>East Suffolk 013</t>
  </si>
  <si>
    <t>E02007054</t>
  </si>
  <si>
    <t>South Norfolk 016</t>
  </si>
  <si>
    <t>Wirral 004</t>
  </si>
  <si>
    <t>Lewes 008</t>
  </si>
  <si>
    <t>Sevenoaks 005</t>
  </si>
  <si>
    <t>Broadland 010</t>
  </si>
  <si>
    <t>North Northamptonshire 026</t>
  </si>
  <si>
    <t>Selby 009</t>
  </si>
  <si>
    <t>Crawley 009</t>
  </si>
  <si>
    <t>Wiltshire 047</t>
  </si>
  <si>
    <t>Walsall 011</t>
  </si>
  <si>
    <t>Walsall 035</t>
  </si>
  <si>
    <t>Leeds 011</t>
  </si>
  <si>
    <t>York 007</t>
  </si>
  <si>
    <t>West Oxfordshire 008</t>
  </si>
  <si>
    <t>Staffordshire Moorlands 008</t>
  </si>
  <si>
    <t>Horsham 014</t>
  </si>
  <si>
    <t>E02007028</t>
  </si>
  <si>
    <t>East Devon 022</t>
  </si>
  <si>
    <t>Greenwich 032</t>
  </si>
  <si>
    <t>Kingston upon Thames 020</t>
  </si>
  <si>
    <t>Lambeth 025</t>
  </si>
  <si>
    <t>Derby 022</t>
  </si>
  <si>
    <t>Bristol 009</t>
  </si>
  <si>
    <t>Bracknell Forest 011</t>
  </si>
  <si>
    <t>Portsmouth 011</t>
  </si>
  <si>
    <t>Chelmsford 004</t>
  </si>
  <si>
    <t>Maldon 001</t>
  </si>
  <si>
    <t>Ashford 002</t>
  </si>
  <si>
    <t>Hambleton 006</t>
  </si>
  <si>
    <t>Ealing 024</t>
  </si>
  <si>
    <t>Bolton 020</t>
  </si>
  <si>
    <t>Buckinghamshire 050</t>
  </si>
  <si>
    <t>South Cambridgeshire 001</t>
  </si>
  <si>
    <t>Stroud 011</t>
  </si>
  <si>
    <t>Maidstone 018</t>
  </si>
  <si>
    <t>South Kesteven 008</t>
  </si>
  <si>
    <t>Westminster 015</t>
  </si>
  <si>
    <t>Bradford 022</t>
  </si>
  <si>
    <t>Wakefield 013</t>
  </si>
  <si>
    <t>Herefordshire 014</t>
  </si>
  <si>
    <t>Chelmsford 018</t>
  </si>
  <si>
    <t>North Hertfordshire 014</t>
  </si>
  <si>
    <t>Lewisham 015</t>
  </si>
  <si>
    <t>Sutton 020</t>
  </si>
  <si>
    <t>Sheffield 050</t>
  </si>
  <si>
    <t>Cornwall 006</t>
  </si>
  <si>
    <t>Dorset 030</t>
  </si>
  <si>
    <t>South Kesteven 010</t>
  </si>
  <si>
    <t>Stafford 011</t>
  </si>
  <si>
    <t>Rugby 008</t>
  </si>
  <si>
    <t>Tonbridge and Malling 014</t>
  </si>
  <si>
    <t>Croydon 034</t>
  </si>
  <si>
    <t>Derby 019</t>
  </si>
  <si>
    <t>Buckinghamshire 062</t>
  </si>
  <si>
    <t>Braintree 006</t>
  </si>
  <si>
    <t>Tendring 012</t>
  </si>
  <si>
    <t>Canterbury 017</t>
  </si>
  <si>
    <t>Arun 007</t>
  </si>
  <si>
    <t>Plymouth 022</t>
  </si>
  <si>
    <t>South Lakeland 013</t>
  </si>
  <si>
    <t>West Northamptonshire 010</t>
  </si>
  <si>
    <t>Runnymede 007</t>
  </si>
  <si>
    <t>Malvern Hills 005</t>
  </si>
  <si>
    <t>Islington 006</t>
  </si>
  <si>
    <t>Allerdale 006</t>
  </si>
  <si>
    <t>Thanet 017</t>
  </si>
  <si>
    <t>Chorley 014</t>
  </si>
  <si>
    <t>Brent 020</t>
  </si>
  <si>
    <t>Bromley 005</t>
  </si>
  <si>
    <t>Harrow 006</t>
  </si>
  <si>
    <t>Bristol 033</t>
  </si>
  <si>
    <t>Central Bedfordshire 027</t>
  </si>
  <si>
    <t>Maldon 007</t>
  </si>
  <si>
    <t>Canterbury 002</t>
  </si>
  <si>
    <t>East Lindsey 004</t>
  </si>
  <si>
    <t>Runnymede 003</t>
  </si>
  <si>
    <t>Worthing 013</t>
  </si>
  <si>
    <t>Wyre Forest 010</t>
  </si>
  <si>
    <t>Tandridge 012</t>
  </si>
  <si>
    <t>E02007062</t>
  </si>
  <si>
    <t>Stockton-on-Tees 027</t>
  </si>
  <si>
    <t>Wandsworth 026</t>
  </si>
  <si>
    <t>Kirklees 053</t>
  </si>
  <si>
    <t>Herefordshire 006</t>
  </si>
  <si>
    <t>Buckinghamshire 019</t>
  </si>
  <si>
    <t>Dorset 003</t>
  </si>
  <si>
    <t>Epping Forest 004</t>
  </si>
  <si>
    <t>Pendle 006</t>
  </si>
  <si>
    <t>Charnwood 014</t>
  </si>
  <si>
    <t>Ashfield 015</t>
  </si>
  <si>
    <t>Cherwell 014</t>
  </si>
  <si>
    <t>Lichfield 005</t>
  </si>
  <si>
    <t>E02007057</t>
  </si>
  <si>
    <t>Colchester 024</t>
  </si>
  <si>
    <t>E02007090</t>
  </si>
  <si>
    <t>St Albans 021</t>
  </si>
  <si>
    <t>Sheffield 063</t>
  </si>
  <si>
    <t>Calderdale 021</t>
  </si>
  <si>
    <t>Milton Keynes 022</t>
  </si>
  <si>
    <t>Milton Keynes 025</t>
  </si>
  <si>
    <t>Cheshire East 028</t>
  </si>
  <si>
    <t>Cornwall 047</t>
  </si>
  <si>
    <t>Swale 008</t>
  </si>
  <si>
    <t>Breckland 014</t>
  </si>
  <si>
    <t>West Oxfordshire 010</t>
  </si>
  <si>
    <t>Hillingdon 004</t>
  </si>
  <si>
    <t>East Cambridgeshire 003</t>
  </si>
  <si>
    <t>Rushcliffe 007</t>
  </si>
  <si>
    <t>Somerset West and Taunton 007</t>
  </si>
  <si>
    <t>Stockport 035</t>
  </si>
  <si>
    <t>Dudley 043</t>
  </si>
  <si>
    <t>East Riding of Yorkshire 019</t>
  </si>
  <si>
    <t>Cheshire West and Chester 022</t>
  </si>
  <si>
    <t>Erewash 004</t>
  </si>
  <si>
    <t>High Peak 012</t>
  </si>
  <si>
    <t>Dover 014</t>
  </si>
  <si>
    <t>Tandridge 011</t>
  </si>
  <si>
    <t>Bury 017</t>
  </si>
  <si>
    <t>Central Bedfordshire 032</t>
  </si>
  <si>
    <t>South Holland 005</t>
  </si>
  <si>
    <t>Portsmouth 003</t>
  </si>
  <si>
    <t>County Durham 002</t>
  </si>
  <si>
    <t>Tewkesbury 006</t>
  </si>
  <si>
    <t>North West Leicestershire 011</t>
  </si>
  <si>
    <t>Mid Sussex 007</t>
  </si>
  <si>
    <t>Waltham Forest 001</t>
  </si>
  <si>
    <t>Waltham Forest 005</t>
  </si>
  <si>
    <t>Doncaster 016</t>
  </si>
  <si>
    <t>East Hertfordshire 007</t>
  </si>
  <si>
    <t>Melton 006</t>
  </si>
  <si>
    <t>Broadland 012</t>
  </si>
  <si>
    <t>King's Lynn and West Norfolk 015</t>
  </si>
  <si>
    <t>Lewisham 023</t>
  </si>
  <si>
    <t>East Riding of Yorkshire 023</t>
  </si>
  <si>
    <t>Test Valley 006</t>
  </si>
  <si>
    <t>North West Leicestershire 003</t>
  </si>
  <si>
    <t>Cherwell 017</t>
  </si>
  <si>
    <t>West Suffolk 011</t>
  </si>
  <si>
    <t>Epsom and Ewell 008</t>
  </si>
  <si>
    <t>Tandridge 010</t>
  </si>
  <si>
    <t>Buckinghamshire 067</t>
  </si>
  <si>
    <t>Cornwall 042</t>
  </si>
  <si>
    <t>Amber Valley 015</t>
  </si>
  <si>
    <t>Maldon 008</t>
  </si>
  <si>
    <t>Havant 011</t>
  </si>
  <si>
    <t>Hinckley and Bosworth 005</t>
  </si>
  <si>
    <t>Hounslow 014</t>
  </si>
  <si>
    <t>Sutton 003</t>
  </si>
  <si>
    <t>Blackburn with Darwen 002</t>
  </si>
  <si>
    <t>York 014</t>
  </si>
  <si>
    <t>South Gloucestershire 015</t>
  </si>
  <si>
    <t>Reading 012</t>
  </si>
  <si>
    <t>Central Bedfordshire 004</t>
  </si>
  <si>
    <t>Havant 014</t>
  </si>
  <si>
    <t>Rushmoor 011</t>
  </si>
  <si>
    <t>Canterbury 016</t>
  </si>
  <si>
    <t>West Northamptonshire 004</t>
  </si>
  <si>
    <t>Shropshire 020</t>
  </si>
  <si>
    <t>Surrey Heath 012</t>
  </si>
  <si>
    <t>E02007116</t>
  </si>
  <si>
    <t>Oxford 019</t>
  </si>
  <si>
    <t>Hackney 015</t>
  </si>
  <si>
    <t>Birmingham 009</t>
  </si>
  <si>
    <t>East Devon 005</t>
  </si>
  <si>
    <t>Test Valley 001</t>
  </si>
  <si>
    <t>Test Valley 011</t>
  </si>
  <si>
    <t>East Hertfordshire 009</t>
  </si>
  <si>
    <t>Blaby 012</t>
  </si>
  <si>
    <t>Northumberland 035</t>
  </si>
  <si>
    <t>South Somerset 021</t>
  </si>
  <si>
    <t>Stratford-on-Avon 012</t>
  </si>
  <si>
    <t>Lambeth 028</t>
  </si>
  <si>
    <t>Merton 023</t>
  </si>
  <si>
    <t>Slough 010</t>
  </si>
  <si>
    <t>Milton Keynes 004</t>
  </si>
  <si>
    <t>Central Bedfordshire 024</t>
  </si>
  <si>
    <t>Ashford 014</t>
  </si>
  <si>
    <t>East Lindsey 009</t>
  </si>
  <si>
    <t>Kirklees 051</t>
  </si>
  <si>
    <t>Isle of Wight 003</t>
  </si>
  <si>
    <t>Isle of Wight 011</t>
  </si>
  <si>
    <t>Cambridge 004</t>
  </si>
  <si>
    <t>St Albans 011</t>
  </si>
  <si>
    <t>West Berkshire 012</t>
  </si>
  <si>
    <t>Watford 012</t>
  </si>
  <si>
    <t>Newark and Sherwood 004</t>
  </si>
  <si>
    <t>Southwark 001</t>
  </si>
  <si>
    <t>E02007032</t>
  </si>
  <si>
    <t>North Norfolk 015</t>
  </si>
  <si>
    <t>Wirral 038</t>
  </si>
  <si>
    <t>Plymouth 031</t>
  </si>
  <si>
    <t>Cheshire West and Chester 017</t>
  </si>
  <si>
    <t>East Hampshire 010</t>
  </si>
  <si>
    <t>Canterbury 007</t>
  </si>
  <si>
    <t>Thanet 002</t>
  </si>
  <si>
    <t>Mole Valley 009</t>
  </si>
  <si>
    <t>Barnet 032</t>
  </si>
  <si>
    <t>Harrow 023</t>
  </si>
  <si>
    <t>Hounslow 021</t>
  </si>
  <si>
    <t>Sefton 027</t>
  </si>
  <si>
    <t>Leeds 106</t>
  </si>
  <si>
    <t>Windsor and Maidenhead 007</t>
  </si>
  <si>
    <t>Cornwall 037</t>
  </si>
  <si>
    <t>Fareham 002</t>
  </si>
  <si>
    <t>King's Lynn and West Norfolk 019</t>
  </si>
  <si>
    <t>Craven 008</t>
  </si>
  <si>
    <t>Spelthorne 004</t>
  </si>
  <si>
    <t>Bolton 035</t>
  </si>
  <si>
    <t>Doncaster 036</t>
  </si>
  <si>
    <t>Rotherham 032</t>
  </si>
  <si>
    <t>Sunderland 002</t>
  </si>
  <si>
    <t>Kirklees 001</t>
  </si>
  <si>
    <t>Bournemouth, Christchurch and Poole 046</t>
  </si>
  <si>
    <t>Milton Keynes 020</t>
  </si>
  <si>
    <t>Bedford 020</t>
  </si>
  <si>
    <t>Tewkesbury 007</t>
  </si>
  <si>
    <t>Tunbridge Wells 008</t>
  </si>
  <si>
    <t>Charnwood 020</t>
  </si>
  <si>
    <t>Bromsgrove 003</t>
  </si>
  <si>
    <t>E02007030</t>
  </si>
  <si>
    <t>Cheshire East 052</t>
  </si>
  <si>
    <t>Redbridge 006</t>
  </si>
  <si>
    <t>Wakefield 023</t>
  </si>
  <si>
    <t>North Lincolnshire 005</t>
  </si>
  <si>
    <t>Torbay 011</t>
  </si>
  <si>
    <t>Thurrock 010</t>
  </si>
  <si>
    <t>West Lancashire 003</t>
  </si>
  <si>
    <t>Mid Suffolk 011</t>
  </si>
  <si>
    <t>Waverley 005</t>
  </si>
  <si>
    <t>Stockport 028</t>
  </si>
  <si>
    <t>Dudley 027</t>
  </si>
  <si>
    <t>Slough 011</t>
  </si>
  <si>
    <t>Fenland 006</t>
  </si>
  <si>
    <t>Cheshire West and Chester 014</t>
  </si>
  <si>
    <t>Teignbridge 017</t>
  </si>
  <si>
    <t>Gloucester 014</t>
  </si>
  <si>
    <t>West Northamptonshire 028</t>
  </si>
  <si>
    <t>Gedling 002</t>
  </si>
  <si>
    <t>Tamworth 003</t>
  </si>
  <si>
    <t>Babergh 002</t>
  </si>
  <si>
    <t>Boston 008</t>
  </si>
  <si>
    <t>High Peak 013</t>
  </si>
  <si>
    <t>Windsor and Maidenhead 003</t>
  </si>
  <si>
    <t>Wokingham 016</t>
  </si>
  <si>
    <t>Gosport 010</t>
  </si>
  <si>
    <t>Scarborough 011</t>
  </si>
  <si>
    <t>Bexley 027</t>
  </si>
  <si>
    <t>Ealing 039</t>
  </si>
  <si>
    <t>High Peak 008</t>
  </si>
  <si>
    <t>Cherwell 018</t>
  </si>
  <si>
    <t>E02007011</t>
  </si>
  <si>
    <t>Bedford 022</t>
  </si>
  <si>
    <t>Rotherham 007</t>
  </si>
  <si>
    <t>Gateshead 014</t>
  </si>
  <si>
    <t>Huntingdonshire 013</t>
  </si>
  <si>
    <t>Amber Valley 012</t>
  </si>
  <si>
    <t>Teignbridge 009</t>
  </si>
  <si>
    <t>North Norfolk 007</t>
  </si>
  <si>
    <t>West Oxfordshire 013</t>
  </si>
  <si>
    <t>South Somerset 009</t>
  </si>
  <si>
    <t>Guildford 006</t>
  </si>
  <si>
    <t>Tandridge 008</t>
  </si>
  <si>
    <t>Eastbourne 014</t>
  </si>
  <si>
    <t>Bexley 016</t>
  </si>
  <si>
    <t>Croydon 003</t>
  </si>
  <si>
    <t>Walsall 032</t>
  </si>
  <si>
    <t>Kirklees 054</t>
  </si>
  <si>
    <t>New Forest 011</t>
  </si>
  <si>
    <t>Folkestone and Hythe 006</t>
  </si>
  <si>
    <t>South Ribble 002</t>
  </si>
  <si>
    <t>Wyre 009</t>
  </si>
  <si>
    <t>Breckland 005</t>
  </si>
  <si>
    <t>Havering 022</t>
  </si>
  <si>
    <t>East Hampshire 012</t>
  </si>
  <si>
    <t>Havant 015</t>
  </si>
  <si>
    <t>East Hertfordshire 015</t>
  </si>
  <si>
    <t>Burnley 009</t>
  </si>
  <si>
    <t>Richmond upon Thames 015</t>
  </si>
  <si>
    <t>Tameside 016</t>
  </si>
  <si>
    <t>Isle of Wight 002</t>
  </si>
  <si>
    <t>East Cambridgeshire 009</t>
  </si>
  <si>
    <t>South Cambridgeshire 015</t>
  </si>
  <si>
    <t>Exeter 006</t>
  </si>
  <si>
    <t>Sevenoaks 008</t>
  </si>
  <si>
    <t>Tamworth 009</t>
  </si>
  <si>
    <t>Woking 005</t>
  </si>
  <si>
    <t>Wiltshire 020</t>
  </si>
  <si>
    <t>Malvern Hills 011</t>
  </si>
  <si>
    <t>Redditch 013</t>
  </si>
  <si>
    <t>Hammersmith and Fulham 022</t>
  </si>
  <si>
    <t>Sutton 004</t>
  </si>
  <si>
    <t>Waltham Forest 002</t>
  </si>
  <si>
    <t>Stockton-on-Tees 015</t>
  </si>
  <si>
    <t>Central Bedfordshire 008</t>
  </si>
  <si>
    <t>Colchester 020</t>
  </si>
  <si>
    <t>Newcastle-under-Lyme 004</t>
  </si>
  <si>
    <t>E02007055</t>
  </si>
  <si>
    <t>South Norfolk 017</t>
  </si>
  <si>
    <t>Sutton 014</t>
  </si>
  <si>
    <t>Birmingham 001</t>
  </si>
  <si>
    <t>North East Lincolnshire 007</t>
  </si>
  <si>
    <t>Dacorum 014</t>
  </si>
  <si>
    <t>Burnley 011</t>
  </si>
  <si>
    <t>Greenwich 021</t>
  </si>
  <si>
    <t>Lambeth 019</t>
  </si>
  <si>
    <t>Leeds 034</t>
  </si>
  <si>
    <t>North Somerset 003</t>
  </si>
  <si>
    <t>Milton Keynes 016</t>
  </si>
  <si>
    <t>Central Bedfordshire 010</t>
  </si>
  <si>
    <t>North Norfolk 014</t>
  </si>
  <si>
    <t>Malvern Hills 008</t>
  </si>
  <si>
    <t>Redbridge 017</t>
  </si>
  <si>
    <t>Waltham Forest 025</t>
  </si>
  <si>
    <t>Kingston upon Hull 005</t>
  </si>
  <si>
    <t>East Riding of Yorkshire 033</t>
  </si>
  <si>
    <t>Kingston upon Thames 018</t>
  </si>
  <si>
    <t>Sefton 026</t>
  </si>
  <si>
    <t>Barnsley 024</t>
  </si>
  <si>
    <t>Wakefield 006</t>
  </si>
  <si>
    <t>Bath and North East Somerset 005</t>
  </si>
  <si>
    <t>Swindon 001</t>
  </si>
  <si>
    <t>South Oxfordshire 004</t>
  </si>
  <si>
    <t>Shropshire 034</t>
  </si>
  <si>
    <t>Bromsgrove 009</t>
  </si>
  <si>
    <t>East Riding of Yorkshire 042</t>
  </si>
  <si>
    <t>Bath and North East Somerset 020</t>
  </si>
  <si>
    <t>Cheshire West and Chester 012</t>
  </si>
  <si>
    <t>Cornwall 009</t>
  </si>
  <si>
    <t>South Derbyshire 004</t>
  </si>
  <si>
    <t>Epping Forest 005</t>
  </si>
  <si>
    <t>Pendle 003</t>
  </si>
  <si>
    <t>Melton 003</t>
  </si>
  <si>
    <t>Bromley 008</t>
  </si>
  <si>
    <t>Hillingdon 014</t>
  </si>
  <si>
    <t>Knowsley 016</t>
  </si>
  <si>
    <t>Coventry 032</t>
  </si>
  <si>
    <t>Thurrock 014</t>
  </si>
  <si>
    <t>Brighton and Hove 018</t>
  </si>
  <si>
    <t>Basingstoke and Deane 002</t>
  </si>
  <si>
    <t>South Ribble 009</t>
  </si>
  <si>
    <t>Breckland 004</t>
  </si>
  <si>
    <t>Gedling 010</t>
  </si>
  <si>
    <t>South Staffordshire 013</t>
  </si>
  <si>
    <t>Hammersmith and Fulham 021</t>
  </si>
  <si>
    <t>Swindon 017</t>
  </si>
  <si>
    <t>Harlow 001</t>
  </si>
  <si>
    <t>Wyre 012</t>
  </si>
  <si>
    <t>Harrogate 012</t>
  </si>
  <si>
    <t>Cherwell 015</t>
  </si>
  <si>
    <t>Lambeth 035</t>
  </si>
  <si>
    <t>Knowsley 017</t>
  </si>
  <si>
    <t>Cornwall 011</t>
  </si>
  <si>
    <t>Fylde 003</t>
  </si>
  <si>
    <t>Arun 009</t>
  </si>
  <si>
    <t>Mid Sussex 013</t>
  </si>
  <si>
    <t>E02006991</t>
  </si>
  <si>
    <t>Greenwich 039</t>
  </si>
  <si>
    <t>Lewisham 013</t>
  </si>
  <si>
    <t>Richmond upon Thames 020</t>
  </si>
  <si>
    <t>Sefton 014</t>
  </si>
  <si>
    <t>Birmingham 099</t>
  </si>
  <si>
    <t>North East Lincolnshire 020</t>
  </si>
  <si>
    <t>Medway 026</t>
  </si>
  <si>
    <t>Wokingham 012</t>
  </si>
  <si>
    <t>North Devon 013</t>
  </si>
  <si>
    <t>Cotswold 002</t>
  </si>
  <si>
    <t>Three Rivers 008</t>
  </si>
  <si>
    <t>West Lindsey 002</t>
  </si>
  <si>
    <t>Vale of White Horse 009</t>
  </si>
  <si>
    <t>Sedgemoor 010</t>
  </si>
  <si>
    <t>Spelthorne 003</t>
  </si>
  <si>
    <t>Sefton 010</t>
  </si>
  <si>
    <t>Calderdale 004</t>
  </si>
  <si>
    <t>Basildon 008</t>
  </si>
  <si>
    <t>Cannock Chase 009</t>
  </si>
  <si>
    <t>Surrey Heath 004</t>
  </si>
  <si>
    <t>Bexley 029</t>
  </si>
  <si>
    <t>E02007033</t>
  </si>
  <si>
    <t>North Norfolk 016</t>
  </si>
  <si>
    <t>Stockport 010</t>
  </si>
  <si>
    <t>Dudley 014</t>
  </si>
  <si>
    <t>West Berkshire 022</t>
  </si>
  <si>
    <t>West Devon 001</t>
  </si>
  <si>
    <t>Maldon 003</t>
  </si>
  <si>
    <t>Dacorum 016</t>
  </si>
  <si>
    <t>Rossendale 008</t>
  </si>
  <si>
    <t>Blaby 002</t>
  </si>
  <si>
    <t>Richmondshire 003</t>
  </si>
  <si>
    <t>Bassetlaw 002</t>
  </si>
  <si>
    <t>Stratford-on-Avon 002</t>
  </si>
  <si>
    <t>Wiltshire 025</t>
  </si>
  <si>
    <t>North Kesteven 013</t>
  </si>
  <si>
    <t>Solihull 015</t>
  </si>
  <si>
    <t>Leeds 019</t>
  </si>
  <si>
    <t>Buckinghamshire 063</t>
  </si>
  <si>
    <t>Stroud 013</t>
  </si>
  <si>
    <t>Gosport 003</t>
  </si>
  <si>
    <t>St Albans 007</t>
  </si>
  <si>
    <t>Stratford-on-Avon 004</t>
  </si>
  <si>
    <t>York 002</t>
  </si>
  <si>
    <t>North Somerset 014</t>
  </si>
  <si>
    <t>Chelmsford 020</t>
  </si>
  <si>
    <t>Rochford 008</t>
  </si>
  <si>
    <t>Broxbourne 003</t>
  </si>
  <si>
    <t>South Somerset 016</t>
  </si>
  <si>
    <t>Spelthorne 011</t>
  </si>
  <si>
    <t>Camden 014</t>
  </si>
  <si>
    <t>Croydon 023</t>
  </si>
  <si>
    <t>Wandsworth 027</t>
  </si>
  <si>
    <t>North Norfolk 003</t>
  </si>
  <si>
    <t>Oxford 014</t>
  </si>
  <si>
    <t>Enfield 020</t>
  </si>
  <si>
    <t>Havering 018</t>
  </si>
  <si>
    <t>Lambeth 010</t>
  </si>
  <si>
    <t>Merton 008</t>
  </si>
  <si>
    <t>Sheffield 059</t>
  </si>
  <si>
    <t>Thurrock 005</t>
  </si>
  <si>
    <t>Cheshire East 030</t>
  </si>
  <si>
    <t>Fareham 012</t>
  </si>
  <si>
    <t>North Hertfordshire 011</t>
  </si>
  <si>
    <t>Richmondshire 002</t>
  </si>
  <si>
    <t>Hammersmith and Fulham 010</t>
  </si>
  <si>
    <t>Haringey 030</t>
  </si>
  <si>
    <t>Bournemouth, Christchurch and Poole 013</t>
  </si>
  <si>
    <t>Brentwood 008</t>
  </si>
  <si>
    <t>Broxbourne 010</t>
  </si>
  <si>
    <t>Northumberland 036</t>
  </si>
  <si>
    <t>Mole Valley 010</t>
  </si>
  <si>
    <t>York 001</t>
  </si>
  <si>
    <t>Southampton 024</t>
  </si>
  <si>
    <t>Cheshire West and Chester 036</t>
  </si>
  <si>
    <t>Canterbury 013</t>
  </si>
  <si>
    <t>West Suffolk 003</t>
  </si>
  <si>
    <t>Chichester 007</t>
  </si>
  <si>
    <t>Manchester 060</t>
  </si>
  <si>
    <t>Leeds 057</t>
  </si>
  <si>
    <t>North Lincolnshire 022</t>
  </si>
  <si>
    <t>Cambridge 002</t>
  </si>
  <si>
    <t>Braintree 015</t>
  </si>
  <si>
    <t>North Kesteven 009</t>
  </si>
  <si>
    <t>Ealing 018</t>
  </si>
  <si>
    <t>North Tyneside 018</t>
  </si>
  <si>
    <t>Coventry 034</t>
  </si>
  <si>
    <t>Southend-on-Sea 004</t>
  </si>
  <si>
    <t>East Staffordshire 005</t>
  </si>
  <si>
    <t>East Riding of Yorkshire 043</t>
  </si>
  <si>
    <t>Peterborough 023</t>
  </si>
  <si>
    <t>Stockton-on-Tees 013</t>
  </si>
  <si>
    <t>Dover 010</t>
  </si>
  <si>
    <t>Staffordshire Moorlands 006</t>
  </si>
  <si>
    <t>Bromley 036</t>
  </si>
  <si>
    <t>Bury 003</t>
  </si>
  <si>
    <t>South Derbyshire 002</t>
  </si>
  <si>
    <t>North Hertfordshire 010</t>
  </si>
  <si>
    <t>St Albans 018</t>
  </si>
  <si>
    <t>South Holland 010</t>
  </si>
  <si>
    <t>Rushcliffe 011</t>
  </si>
  <si>
    <t>Richmond upon Thames 010</t>
  </si>
  <si>
    <t>Mid Devon 011</t>
  </si>
  <si>
    <t>Tewkesbury 001</t>
  </si>
  <si>
    <t>Rushmoor 007</t>
  </si>
  <si>
    <t>Hertsmere 004</t>
  </si>
  <si>
    <t>Three Rivers 002</t>
  </si>
  <si>
    <t>Bassetlaw 014</t>
  </si>
  <si>
    <t>Shropshire 004</t>
  </si>
  <si>
    <t>Lichfield 011</t>
  </si>
  <si>
    <t>Sevenoaks 016</t>
  </si>
  <si>
    <t>Gateshead 001</t>
  </si>
  <si>
    <t>Birmingham 110</t>
  </si>
  <si>
    <t>Solihull 011</t>
  </si>
  <si>
    <t>Cornwall 032</t>
  </si>
  <si>
    <t>Erewash 009</t>
  </si>
  <si>
    <t>Shropshire 026</t>
  </si>
  <si>
    <t>East Staffordshire 001</t>
  </si>
  <si>
    <t>Newcastle-under-Lyme 001</t>
  </si>
  <si>
    <t>West Suffolk 001</t>
  </si>
  <si>
    <t>Runnymede 001</t>
  </si>
  <si>
    <t>Worcester 006</t>
  </si>
  <si>
    <t>E02007047</t>
  </si>
  <si>
    <t>Ashford 016</t>
  </si>
  <si>
    <t>E02007095</t>
  </si>
  <si>
    <t>Newcastle upon Tyne 032</t>
  </si>
  <si>
    <t>Kingston upon Thames 006</t>
  </si>
  <si>
    <t>Redbridge 013</t>
  </si>
  <si>
    <t>Dudley 019</t>
  </si>
  <si>
    <t>Bournemouth, Christchurch and Poole 035</t>
  </si>
  <si>
    <t>Wealden 016</t>
  </si>
  <si>
    <t>Woking 008</t>
  </si>
  <si>
    <t>Bromley 002</t>
  </si>
  <si>
    <t>Rotherham 012</t>
  </si>
  <si>
    <t>Bournemouth, Christchurch and Poole 007</t>
  </si>
  <si>
    <t>Buckinghamshire 041</t>
  </si>
  <si>
    <t>Dorset 035</t>
  </si>
  <si>
    <t>Tunbridge Wells 001</t>
  </si>
  <si>
    <t>Broadland 004</t>
  </si>
  <si>
    <t>Wiltshire 024</t>
  </si>
  <si>
    <t>E02006982</t>
  </si>
  <si>
    <t>South Staffordshire 015</t>
  </si>
  <si>
    <t>Coventry 017</t>
  </si>
  <si>
    <t>Southend-on-Sea 017</t>
  </si>
  <si>
    <t>Buckinghamshire 064</t>
  </si>
  <si>
    <t>Cheshire West and Chester 006</t>
  </si>
  <si>
    <t>Cornwall 001</t>
  </si>
  <si>
    <t>Hillingdon 017</t>
  </si>
  <si>
    <t>Wigan 003</t>
  </si>
  <si>
    <t>Sheffield 054</t>
  </si>
  <si>
    <t>Medway 028</t>
  </si>
  <si>
    <t>Harlow 009</t>
  </si>
  <si>
    <t>North West Leicestershire 005</t>
  </si>
  <si>
    <t>Mansfield 011</t>
  </si>
  <si>
    <t>Lambeth 006</t>
  </si>
  <si>
    <t>Wandsworth 036</t>
  </si>
  <si>
    <t>Leeds 069</t>
  </si>
  <si>
    <t>Southampton 006</t>
  </si>
  <si>
    <t>Derbyshire Dales 008</t>
  </si>
  <si>
    <t>Dorset 026</t>
  </si>
  <si>
    <t>Broxbourne 008</t>
  </si>
  <si>
    <t>Welwyn Hatfield 008</t>
  </si>
  <si>
    <t>King's Lynn and West Norfolk 002</t>
  </si>
  <si>
    <t>Lichfield 006</t>
  </si>
  <si>
    <t>Guildford 013</t>
  </si>
  <si>
    <t>Mole Valley 008</t>
  </si>
  <si>
    <t>E02007050</t>
  </si>
  <si>
    <t>Telford and Wrekin 024</t>
  </si>
  <si>
    <t>Greenwich 027</t>
  </si>
  <si>
    <t>Sutton 015</t>
  </si>
  <si>
    <t>North Tyneside 021</t>
  </si>
  <si>
    <t>Bracknell Forest 004</t>
  </si>
  <si>
    <t>South Ribble 016</t>
  </si>
  <si>
    <t>Woking 007</t>
  </si>
  <si>
    <t>Enfield 026</t>
  </si>
  <si>
    <t>Haringey 004</t>
  </si>
  <si>
    <t>Lambeth 027</t>
  </si>
  <si>
    <t>Sheffield 036</t>
  </si>
  <si>
    <t>Bristol 041</t>
  </si>
  <si>
    <t>West Devon 002</t>
  </si>
  <si>
    <t>Nuneaton and Bedworth 001</t>
  </si>
  <si>
    <t>Camden 026</t>
  </si>
  <si>
    <t>North Tyneside 025</t>
  </si>
  <si>
    <t>Leeds 083</t>
  </si>
  <si>
    <t>Stockton-on-Tees 011</t>
  </si>
  <si>
    <t>South Derbyshire 011</t>
  </si>
  <si>
    <t>Ipswich 001</t>
  </si>
  <si>
    <t>Barnet 010</t>
  </si>
  <si>
    <t>Haringey 015</t>
  </si>
  <si>
    <t>West Berkshire 019</t>
  </si>
  <si>
    <t>South Lakeland 014</t>
  </si>
  <si>
    <t>Ipswich 011</t>
  </si>
  <si>
    <t>Wychavon 011</t>
  </si>
  <si>
    <t>Wyre Forest 012</t>
  </si>
  <si>
    <t>E02007082</t>
  </si>
  <si>
    <t>Nottingham 041</t>
  </si>
  <si>
    <t>Redbridge 014</t>
  </si>
  <si>
    <t>Southwark 009</t>
  </si>
  <si>
    <t>Sutton 013</t>
  </si>
  <si>
    <t>North East Lincolnshire 021</t>
  </si>
  <si>
    <t>Nottingham 034</t>
  </si>
  <si>
    <t>Lewes 003</t>
  </si>
  <si>
    <t>Forest of Dean 002</t>
  </si>
  <si>
    <t>Warwick 011</t>
  </si>
  <si>
    <t>Newham 015</t>
  </si>
  <si>
    <t>Coventry 042</t>
  </si>
  <si>
    <t>Luton 004</t>
  </si>
  <si>
    <t>North Northamptonshire 035</t>
  </si>
  <si>
    <t>E02007076</t>
  </si>
  <si>
    <t>Test Valley 016</t>
  </si>
  <si>
    <t>E02007077</t>
  </si>
  <si>
    <t>Test Valley 017</t>
  </si>
  <si>
    <t>Sefton 018</t>
  </si>
  <si>
    <t>Walsall 022</t>
  </si>
  <si>
    <t>Torbay 003</t>
  </si>
  <si>
    <t>Bracknell Forest 008</t>
  </si>
  <si>
    <t>East Cambridgeshire 007</t>
  </si>
  <si>
    <t>East Hampshire 006</t>
  </si>
  <si>
    <t>Tonbridge and Malling 009</t>
  </si>
  <si>
    <t>Warwick 008</t>
  </si>
  <si>
    <t>Croydon 004</t>
  </si>
  <si>
    <t>Wigan 039</t>
  </si>
  <si>
    <t>Rotherham 023</t>
  </si>
  <si>
    <t>Sheffield 024</t>
  </si>
  <si>
    <t>Leeds 073</t>
  </si>
  <si>
    <t>Bedford 005</t>
  </si>
  <si>
    <t>Fenland 001</t>
  </si>
  <si>
    <t>Chorley 011</t>
  </si>
  <si>
    <t>Redditch 001</t>
  </si>
  <si>
    <t>Greenwich 001</t>
  </si>
  <si>
    <t>Kirklees 055</t>
  </si>
  <si>
    <t>Leeds 074</t>
  </si>
  <si>
    <t>Colchester 015</t>
  </si>
  <si>
    <t>Stevenage 012</t>
  </si>
  <si>
    <t>Canterbury 006</t>
  </si>
  <si>
    <t>Swale 016</t>
  </si>
  <si>
    <t>Harborough 010</t>
  </si>
  <si>
    <t>King's Lynn and West Norfolk 008</t>
  </si>
  <si>
    <t>West Northamptonshire 007</t>
  </si>
  <si>
    <t>North Northamptonshire 040</t>
  </si>
  <si>
    <t>Barking and Dagenham 011</t>
  </si>
  <si>
    <t>Stockport 038</t>
  </si>
  <si>
    <t>Newcastle upon Tyne 012</t>
  </si>
  <si>
    <t>Kirklees 015</t>
  </si>
  <si>
    <t>Leeds 002</t>
  </si>
  <si>
    <t>Medway 037</t>
  </si>
  <si>
    <t>Windsor and Maidenhead 013</t>
  </si>
  <si>
    <t>Buckinghamshire 037</t>
  </si>
  <si>
    <t>Cornwall 034</t>
  </si>
  <si>
    <t>Allerdale 011</t>
  </si>
  <si>
    <t>Dorset 046</t>
  </si>
  <si>
    <t>Wirral 014</t>
  </si>
  <si>
    <t>Rotherham 031</t>
  </si>
  <si>
    <t>South Gloucestershire 010</t>
  </si>
  <si>
    <t>South Cambridgeshire 003</t>
  </si>
  <si>
    <t>Rother 008</t>
  </si>
  <si>
    <t>Rushmoor 009</t>
  </si>
  <si>
    <t>East Hertfordshire 012</t>
  </si>
  <si>
    <t>Brent 002</t>
  </si>
  <si>
    <t>Enfield 007</t>
  </si>
  <si>
    <t>Bristol 046</t>
  </si>
  <si>
    <t>North Somerset 008</t>
  </si>
  <si>
    <t>Southampton 008</t>
  </si>
  <si>
    <t>Cheshire East 050</t>
  </si>
  <si>
    <t>Exeter 003</t>
  </si>
  <si>
    <t>East Lindsey 016</t>
  </si>
  <si>
    <t>Wyre Forest 011</t>
  </si>
  <si>
    <t>E02007015</t>
  </si>
  <si>
    <t>Milton Keynes 036</t>
  </si>
  <si>
    <t>Exeter 012</t>
  </si>
  <si>
    <t>Bournemouth, Christchurch and Poole 031</t>
  </si>
  <si>
    <t>Chorley 008</t>
  </si>
  <si>
    <t>E02007109</t>
  </si>
  <si>
    <t>Hackney 031</t>
  </si>
  <si>
    <t>Lambeth 034</t>
  </si>
  <si>
    <t>Swindon 018</t>
  </si>
  <si>
    <t>Luton 002</t>
  </si>
  <si>
    <t>West Northamptonshire 050</t>
  </si>
  <si>
    <t>Selby 008</t>
  </si>
  <si>
    <t>Sedgemoor 007</t>
  </si>
  <si>
    <t>South Staffordshire 004</t>
  </si>
  <si>
    <t>Elmbridge 017</t>
  </si>
  <si>
    <t>E02006952</t>
  </si>
  <si>
    <t>Bristol 061</t>
  </si>
  <si>
    <t>Hinckley and Bosworth 011</t>
  </si>
  <si>
    <t>Broadland 018</t>
  </si>
  <si>
    <t>West Oxfordshire 014</t>
  </si>
  <si>
    <t>Arun 012</t>
  </si>
  <si>
    <t>North Northamptonshire 008</t>
  </si>
  <si>
    <t>Trafford 002</t>
  </si>
  <si>
    <t>Solihull 010</t>
  </si>
  <si>
    <t>Wakefield 009</t>
  </si>
  <si>
    <t>North East Derbyshire 002</t>
  </si>
  <si>
    <t>Mid Devon 007</t>
  </si>
  <si>
    <t>Basingstoke and Deane 010</t>
  </si>
  <si>
    <t>West Lancashire 009</t>
  </si>
  <si>
    <t>Boston 006</t>
  </si>
  <si>
    <t>Reigate and Banstead 011</t>
  </si>
  <si>
    <t>Rugby 011</t>
  </si>
  <si>
    <t>Bromley 013</t>
  </si>
  <si>
    <t>Lambeth 014</t>
  </si>
  <si>
    <t>Sutton 005</t>
  </si>
  <si>
    <t>Waltham Forest 018</t>
  </si>
  <si>
    <t>Birmingham 109</t>
  </si>
  <si>
    <t>Plymouth 008</t>
  </si>
  <si>
    <t>Teignbridge 002</t>
  </si>
  <si>
    <t>Tendring 003</t>
  </si>
  <si>
    <t>Thanet 010</t>
  </si>
  <si>
    <t>Bury 010</t>
  </si>
  <si>
    <t>Stoke-on-Trent 025</t>
  </si>
  <si>
    <t>Southampton 016</t>
  </si>
  <si>
    <t>Dorset 018</t>
  </si>
  <si>
    <t>Worcester 004</t>
  </si>
  <si>
    <t>Bromley 040</t>
  </si>
  <si>
    <t>Croydon 029</t>
  </si>
  <si>
    <t>Harrow 009</t>
  </si>
  <si>
    <t>Harrow 013</t>
  </si>
  <si>
    <t>Hillingdon 005</t>
  </si>
  <si>
    <t>North Tyneside 012</t>
  </si>
  <si>
    <t>Cheshire East 038</t>
  </si>
  <si>
    <t>Tunbridge Wells 003</t>
  </si>
  <si>
    <t>Scarborough 003</t>
  </si>
  <si>
    <t>E02007014</t>
  </si>
  <si>
    <t>Milton Keynes 035</t>
  </si>
  <si>
    <t>Waltham Forest 015</t>
  </si>
  <si>
    <t>Birmingham 120</t>
  </si>
  <si>
    <t>York 006</t>
  </si>
  <si>
    <t>Leicester 008</t>
  </si>
  <si>
    <t>Windsor and Maidenhead 011</t>
  </si>
  <si>
    <t>Wokingham 018</t>
  </si>
  <si>
    <t>Central Bedfordshire 003</t>
  </si>
  <si>
    <t>Bromsgrove 004</t>
  </si>
  <si>
    <t>Havant 018</t>
  </si>
  <si>
    <t>Sefton 025</t>
  </si>
  <si>
    <t>Huntingdonshire 014</t>
  </si>
  <si>
    <t>East Devon 020</t>
  </si>
  <si>
    <t>Leicester 002</t>
  </si>
  <si>
    <t>Milton Keynes 011</t>
  </si>
  <si>
    <t>Portsmouth 008</t>
  </si>
  <si>
    <t>Tonbridge and Malling 011</t>
  </si>
  <si>
    <t>Mendip 008</t>
  </si>
  <si>
    <t>Reigate and Banstead 016</t>
  </si>
  <si>
    <t>Birmingham 132</t>
  </si>
  <si>
    <t>E02006956</t>
  </si>
  <si>
    <t>Brent 036</t>
  </si>
  <si>
    <t>E02007071</t>
  </si>
  <si>
    <t>North Northamptonshire 023</t>
  </si>
  <si>
    <t>Camden 017</t>
  </si>
  <si>
    <t>Enfield 031</t>
  </si>
  <si>
    <t>Newham 018</t>
  </si>
  <si>
    <t>Tower Hamlets 003</t>
  </si>
  <si>
    <t>Bury 012</t>
  </si>
  <si>
    <t>Stockport 033</t>
  </si>
  <si>
    <t>Sefton 021</t>
  </si>
  <si>
    <t>North Tyneside 017</t>
  </si>
  <si>
    <t>Calderdale 007</t>
  </si>
  <si>
    <t>Torbay 015</t>
  </si>
  <si>
    <t>Cornwall 013</t>
  </si>
  <si>
    <t>Dorset 041</t>
  </si>
  <si>
    <t>Charnwood 013</t>
  </si>
  <si>
    <t>Shropshire 013</t>
  </si>
  <si>
    <t>Shropshire 019</t>
  </si>
  <si>
    <t>Wyre Forest 005</t>
  </si>
  <si>
    <t>E02007106</t>
  </si>
  <si>
    <t>Northumberland 042</t>
  </si>
  <si>
    <t>Richmond upon Thames 013</t>
  </si>
  <si>
    <t>Knowsley 014</t>
  </si>
  <si>
    <t>Medway 034</t>
  </si>
  <si>
    <t>Milton Keynes 026</t>
  </si>
  <si>
    <t>Cornwall 010</t>
  </si>
  <si>
    <t>New Forest 020</t>
  </si>
  <si>
    <t>West Suffolk 008</t>
  </si>
  <si>
    <t>Horsham 013</t>
  </si>
  <si>
    <t>Newham 025</t>
  </si>
  <si>
    <t>Waltham Forest 004</t>
  </si>
  <si>
    <t>Gateshead 022</t>
  </si>
  <si>
    <t>Bedford 003</t>
  </si>
  <si>
    <t>North East Derbyshire 007</t>
  </si>
  <si>
    <t>Bromsgrove 007</t>
  </si>
  <si>
    <t>Lambeth 015</t>
  </si>
  <si>
    <t>Westminster 006</t>
  </si>
  <si>
    <t>Rochdale 003</t>
  </si>
  <si>
    <t>Wealden 015</t>
  </si>
  <si>
    <t>Swale 012</t>
  </si>
  <si>
    <t>Lancaster 004</t>
  </si>
  <si>
    <t>Wyre 007</t>
  </si>
  <si>
    <t>Charnwood 005</t>
  </si>
  <si>
    <t>Oadby and Wigston 003</t>
  </si>
  <si>
    <t>North Norfolk 001</t>
  </si>
  <si>
    <t>Broxtowe 016</t>
  </si>
  <si>
    <t>E02007025</t>
  </si>
  <si>
    <t>Wiltshire 065</t>
  </si>
  <si>
    <t>Lambeth 003</t>
  </si>
  <si>
    <t>Bournemouth, Christchurch and Poole 029</t>
  </si>
  <si>
    <t>Portsmouth 004</t>
  </si>
  <si>
    <t>Maidstone 016</t>
  </si>
  <si>
    <t>Melton 005</t>
  </si>
  <si>
    <t>Great Yarmouth 003</t>
  </si>
  <si>
    <t>Lambeth 004</t>
  </si>
  <si>
    <t>Lambeth 033</t>
  </si>
  <si>
    <t>St. Helens 002</t>
  </si>
  <si>
    <t>Plymouth 005</t>
  </si>
  <si>
    <t>Buckinghamshire 028</t>
  </si>
  <si>
    <t>County Durham 060</t>
  </si>
  <si>
    <t>Tendring 011</t>
  </si>
  <si>
    <t>Eastleigh 004</t>
  </si>
  <si>
    <t>King's Lynn and West Norfolk 006</t>
  </si>
  <si>
    <t>Bexley 021</t>
  </si>
  <si>
    <t>Hounslow 018</t>
  </si>
  <si>
    <t>Newham 001</t>
  </si>
  <si>
    <t>Thurrock 002</t>
  </si>
  <si>
    <t>Tendring 004</t>
  </si>
  <si>
    <t>Charnwood 004</t>
  </si>
  <si>
    <t>Breckland 012</t>
  </si>
  <si>
    <t>South Somerset 006</t>
  </si>
  <si>
    <t>E02007018</t>
  </si>
  <si>
    <t>Redbridge 038</t>
  </si>
  <si>
    <t>Bromley 020</t>
  </si>
  <si>
    <t>Havering 020</t>
  </si>
  <si>
    <t>Sefton 028</t>
  </si>
  <si>
    <t>Calderdale 026</t>
  </si>
  <si>
    <t>Isle of Wight 015</t>
  </si>
  <si>
    <t>Fenland 008</t>
  </si>
  <si>
    <t>North Northamptonshire 014</t>
  </si>
  <si>
    <t>Selby 004</t>
  </si>
  <si>
    <t>Reigate and Banstead 010</t>
  </si>
  <si>
    <t>Reigate and Banstead 014</t>
  </si>
  <si>
    <t>Waverley 018</t>
  </si>
  <si>
    <t>Wokingham 007</t>
  </si>
  <si>
    <t>West Northamptonshire 027</t>
  </si>
  <si>
    <t>South Somerset 003</t>
  </si>
  <si>
    <t>Nuneaton and Bedworth 014</t>
  </si>
  <si>
    <t>Wiltshire 036</t>
  </si>
  <si>
    <t>Barnet 013</t>
  </si>
  <si>
    <t>Bromley 015</t>
  </si>
  <si>
    <t>Croydon 040</t>
  </si>
  <si>
    <t>Lewisham 035</t>
  </si>
  <si>
    <t>Waltham Forest 006</t>
  </si>
  <si>
    <t>Stoke-on-Trent 030</t>
  </si>
  <si>
    <t>Cornwall 065</t>
  </si>
  <si>
    <t>Chelmsford 009</t>
  </si>
  <si>
    <t>South Oxfordshire 016</t>
  </si>
  <si>
    <t>Mid Sussex 009</t>
  </si>
  <si>
    <t>E02007029</t>
  </si>
  <si>
    <t>Derbyshire Dales 011</t>
  </si>
  <si>
    <t>North East Lincolnshire 013</t>
  </si>
  <si>
    <t>York 004</t>
  </si>
  <si>
    <t>West Berkshire 002</t>
  </si>
  <si>
    <t>Milton Keynes 031</t>
  </si>
  <si>
    <t>South Cambridgeshire 011</t>
  </si>
  <si>
    <t>Barrow-in-Furness 002</t>
  </si>
  <si>
    <t>Arun 003</t>
  </si>
  <si>
    <t>Arun 019</t>
  </si>
  <si>
    <t>Greenwich 037</t>
  </si>
  <si>
    <t>Enfield 004</t>
  </si>
  <si>
    <t>Kingston upon Thames 017</t>
  </si>
  <si>
    <t>Birmingham 073</t>
  </si>
  <si>
    <t>Calderdale 016</t>
  </si>
  <si>
    <t>West Berkshire 010</t>
  </si>
  <si>
    <t>Cornwall 069</t>
  </si>
  <si>
    <t>West Northamptonshire 006</t>
  </si>
  <si>
    <t>Mid Suffolk 010</t>
  </si>
  <si>
    <t>Coventry 033</t>
  </si>
  <si>
    <t>Solihull 001</t>
  </si>
  <si>
    <t>North Lincolnshire 018</t>
  </si>
  <si>
    <t>Fenland 010</t>
  </si>
  <si>
    <t>North West Leicestershire 002</t>
  </si>
  <si>
    <t>West Northamptonshire 040</t>
  </si>
  <si>
    <t>Brent 001</t>
  </si>
  <si>
    <t>Bromley 004</t>
  </si>
  <si>
    <t>Enfield 016</t>
  </si>
  <si>
    <t>Kensington and Chelsea 017</t>
  </si>
  <si>
    <t>Sutton 018</t>
  </si>
  <si>
    <t>Trafford 012</t>
  </si>
  <si>
    <t>Doncaster 033</t>
  </si>
  <si>
    <t>Wolverhampton 009</t>
  </si>
  <si>
    <t>Hastings 002</t>
  </si>
  <si>
    <t>Basildon 020</t>
  </si>
  <si>
    <t>Breckland 009</t>
  </si>
  <si>
    <t>Wiltshire 059</t>
  </si>
  <si>
    <t>Bexley 026</t>
  </si>
  <si>
    <t>Greenwich 030</t>
  </si>
  <si>
    <t>Westminster 017</t>
  </si>
  <si>
    <t>Leeds 066</t>
  </si>
  <si>
    <t>Herefordshire 007</t>
  </si>
  <si>
    <t>Chelmsford 021</t>
  </si>
  <si>
    <t>Mendip 004</t>
  </si>
  <si>
    <t>Birmingham 133</t>
  </si>
  <si>
    <t>E02007017</t>
  </si>
  <si>
    <t>Redbridge 037</t>
  </si>
  <si>
    <t>Kingston upon Thames 003</t>
  </si>
  <si>
    <t>Gateshead 016</t>
  </si>
  <si>
    <t>North Lincolnshire 003</t>
  </si>
  <si>
    <t>Chesterfield 009</t>
  </si>
  <si>
    <t>Erewash 014</t>
  </si>
  <si>
    <t>Chichester 010</t>
  </si>
  <si>
    <t>Ealing 031</t>
  </si>
  <si>
    <t>Sefton 009</t>
  </si>
  <si>
    <t>Sheffield 004</t>
  </si>
  <si>
    <t>Redcar and Cleveland 006</t>
  </si>
  <si>
    <t>Herefordshire 011</t>
  </si>
  <si>
    <t>Cornwall 026</t>
  </si>
  <si>
    <t>Derbyshire Dales 009</t>
  </si>
  <si>
    <t>Southwark 008</t>
  </si>
  <si>
    <t>Sutton 011</t>
  </si>
  <si>
    <t>Doncaster 007</t>
  </si>
  <si>
    <t>Birmingham 021</t>
  </si>
  <si>
    <t>Preston 010</t>
  </si>
  <si>
    <t>Charnwood 011</t>
  </si>
  <si>
    <t>King's Lynn and West Norfolk 018</t>
  </si>
  <si>
    <t>Ipswich 003</t>
  </si>
  <si>
    <t>Runnymede 009</t>
  </si>
  <si>
    <t>Woking 009</t>
  </si>
  <si>
    <t>Wiltshire 055</t>
  </si>
  <si>
    <t>Bexley 014</t>
  </si>
  <si>
    <t>Manchester 045</t>
  </si>
  <si>
    <t>Kingston upon Hull 012</t>
  </si>
  <si>
    <t>Brighton and Hove 014</t>
  </si>
  <si>
    <t>Watford 002</t>
  </si>
  <si>
    <t>Tonbridge and Malling 003</t>
  </si>
  <si>
    <t>West Lancashire 006</t>
  </si>
  <si>
    <t>Harrogate 010</t>
  </si>
  <si>
    <t>Vale of White Horse 006</t>
  </si>
  <si>
    <t>North Warwickshire 004</t>
  </si>
  <si>
    <t>Gedling 016</t>
  </si>
  <si>
    <t>Westminster 024</t>
  </si>
  <si>
    <t>Liverpool 046</t>
  </si>
  <si>
    <t>Warrington 012</t>
  </si>
  <si>
    <t>Milton Keynes 015</t>
  </si>
  <si>
    <t>Malvern Hills 009</t>
  </si>
  <si>
    <t>Oadby and Wigston 008</t>
  </si>
  <si>
    <t>Tower Hamlets 011</t>
  </si>
  <si>
    <t>Westminster 013</t>
  </si>
  <si>
    <t>Buckinghamshire 049</t>
  </si>
  <si>
    <t>Huntingdonshire 001</t>
  </si>
  <si>
    <t>Cornwall 040</t>
  </si>
  <si>
    <t>Torridge 008</t>
  </si>
  <si>
    <t>Basingstoke and Deane 012</t>
  </si>
  <si>
    <t>Breckland 011</t>
  </si>
  <si>
    <t>Great Yarmouth 013</t>
  </si>
  <si>
    <t>Reigate and Banstead 013</t>
  </si>
  <si>
    <t>Harrow 017</t>
  </si>
  <si>
    <t>Manchester 038</t>
  </si>
  <si>
    <t>Leeds 028</t>
  </si>
  <si>
    <t>County Durham 064</t>
  </si>
  <si>
    <t>King's Lynn and West Norfolk 001</t>
  </si>
  <si>
    <t>West Northamptonshire 047</t>
  </si>
  <si>
    <t>South Somerset 019</t>
  </si>
  <si>
    <t>South Somerset 022</t>
  </si>
  <si>
    <t>Spelthorne 012</t>
  </si>
  <si>
    <t>Kirklees 032</t>
  </si>
  <si>
    <t>Colchester 012</t>
  </si>
  <si>
    <t>North Hertfordshire 003</t>
  </si>
  <si>
    <t>Stevenage 010</t>
  </si>
  <si>
    <t>Charnwood 022</t>
  </si>
  <si>
    <t>North West Leicestershire 012</t>
  </si>
  <si>
    <t>North Norfolk 013</t>
  </si>
  <si>
    <t>Greenwich 008</t>
  </si>
  <si>
    <t>Newham 019</t>
  </si>
  <si>
    <t>Liverpool 034</t>
  </si>
  <si>
    <t>Warrington 002</t>
  </si>
  <si>
    <t>Dorset 011</t>
  </si>
  <si>
    <t>Brent 016</t>
  </si>
  <si>
    <t>Greenwich 014</t>
  </si>
  <si>
    <t>Redbridge 005</t>
  </si>
  <si>
    <t>Leicester 020</t>
  </si>
  <si>
    <t>Cheshire East 040</t>
  </si>
  <si>
    <t>Cornwall 016</t>
  </si>
  <si>
    <t>Forest of Dean 003</t>
  </si>
  <si>
    <t>Hertsmere 003</t>
  </si>
  <si>
    <t>North Hertfordshire 006</t>
  </si>
  <si>
    <t>West Lindsey 007</t>
  </si>
  <si>
    <t>South Staffordshire 006</t>
  </si>
  <si>
    <t>Havering 009</t>
  </si>
  <si>
    <t>Stockport 029</t>
  </si>
  <si>
    <t>Liverpool 055</t>
  </si>
  <si>
    <t>Dudley 021</t>
  </si>
  <si>
    <t>Cheshire East 002</t>
  </si>
  <si>
    <t>Cornwall 025</t>
  </si>
  <si>
    <t>Breckland 007</t>
  </si>
  <si>
    <t>West Northamptonshire 012</t>
  </si>
  <si>
    <t>Shropshire 022</t>
  </si>
  <si>
    <t>Stafford 001</t>
  </si>
  <si>
    <t>Babergh 008</t>
  </si>
  <si>
    <t>Runnymede 008</t>
  </si>
  <si>
    <t>Camden 001</t>
  </si>
  <si>
    <t>Lewisham 022</t>
  </si>
  <si>
    <t>Trafford 010</t>
  </si>
  <si>
    <t>Hartlepool 011</t>
  </si>
  <si>
    <t>Kingston upon Hull 006</t>
  </si>
  <si>
    <t>Buckinghamshire 014</t>
  </si>
  <si>
    <t>Selby 001</t>
  </si>
  <si>
    <t>Stratford-on-Avon 009</t>
  </si>
  <si>
    <t>Southwark 024</t>
  </si>
  <si>
    <t>Sandwell 006</t>
  </si>
  <si>
    <t>Cornwall 070</t>
  </si>
  <si>
    <t>Hastings 001</t>
  </si>
  <si>
    <t>Three Rivers 010</t>
  </si>
  <si>
    <t>East Lindsey 018</t>
  </si>
  <si>
    <t>South Oxfordshire 006</t>
  </si>
  <si>
    <t>Elmbridge 014</t>
  </si>
  <si>
    <t>Haringey 019</t>
  </si>
  <si>
    <t>Stockport 040</t>
  </si>
  <si>
    <t>Birmingham 096</t>
  </si>
  <si>
    <t>Leeds 096</t>
  </si>
  <si>
    <t>Redcar and Cleveland 012</t>
  </si>
  <si>
    <t>Southend-on-Sea 003</t>
  </si>
  <si>
    <t>Cheshire West and Chester 037</t>
  </si>
  <si>
    <t>E02007021</t>
  </si>
  <si>
    <t>Derby 031</t>
  </si>
  <si>
    <t>Milton Keynes 005</t>
  </si>
  <si>
    <t>Derbyshire Dales 006</t>
  </si>
  <si>
    <t>Hertsmere 002</t>
  </si>
  <si>
    <t>Fylde 008</t>
  </si>
  <si>
    <t>South Ribble 005</t>
  </si>
  <si>
    <t>South Ribble 014</t>
  </si>
  <si>
    <t>Charnwood 018</t>
  </si>
  <si>
    <t>Oxford 009</t>
  </si>
  <si>
    <t>Wiltshire 015</t>
  </si>
  <si>
    <t>Redbridge 003</t>
  </si>
  <si>
    <t>Waltham Forest 003</t>
  </si>
  <si>
    <t>Birmingham 072</t>
  </si>
  <si>
    <t>Bradford 043</t>
  </si>
  <si>
    <t>Brighton and Hove 020</t>
  </si>
  <si>
    <t>Portsmouth 023</t>
  </si>
  <si>
    <t>Gosport 009</t>
  </si>
  <si>
    <t>South Holland 006</t>
  </si>
  <si>
    <t>Erewash 016</t>
  </si>
  <si>
    <t>Brent 022</t>
  </si>
  <si>
    <t>Camden 009</t>
  </si>
  <si>
    <t>Wirral 017</t>
  </si>
  <si>
    <t>Broxtowe 001</t>
  </si>
  <si>
    <t>East Suffolk 012</t>
  </si>
  <si>
    <t>Crawley 006</t>
  </si>
  <si>
    <t>Hammersmith and Fulham 011</t>
  </si>
  <si>
    <t>Hounslow 010</t>
  </si>
  <si>
    <t>Wirral 035</t>
  </si>
  <si>
    <t>Wealden 012</t>
  </si>
  <si>
    <t>Lancaster 001</t>
  </si>
  <si>
    <t>West Lindsey 011</t>
  </si>
  <si>
    <t>Islington 011</t>
  </si>
  <si>
    <t>Lewisham 019</t>
  </si>
  <si>
    <t>Coventry 025</t>
  </si>
  <si>
    <t>Central Bedfordshire 019</t>
  </si>
  <si>
    <t>Cornwall 033</t>
  </si>
  <si>
    <t>Blaby 006</t>
  </si>
  <si>
    <t>Wiltshire 051</t>
  </si>
  <si>
    <t>Wigan 018</t>
  </si>
  <si>
    <t>Leeds 093</t>
  </si>
  <si>
    <t>South Hams 010</t>
  </si>
  <si>
    <t>Sevenoaks 010</t>
  </si>
  <si>
    <t>Harrogate 011</t>
  </si>
  <si>
    <t>Merton 017</t>
  </si>
  <si>
    <t>Dudley 038</t>
  </si>
  <si>
    <t>Windsor and Maidenhead 008</t>
  </si>
  <si>
    <t>Central Bedfordshire 033</t>
  </si>
  <si>
    <t>Cheshire West and Chester 028</t>
  </si>
  <si>
    <t>Cornwall 028</t>
  </si>
  <si>
    <t>East Hertfordshire 011</t>
  </si>
  <si>
    <t>Shropshire 003</t>
  </si>
  <si>
    <t>Wychavon 015</t>
  </si>
  <si>
    <t>Lambeth 029</t>
  </si>
  <si>
    <t>Stockport 021</t>
  </si>
  <si>
    <t>East Devon 002</t>
  </si>
  <si>
    <t>E02007002</t>
  </si>
  <si>
    <t>Rotherham 034</t>
  </si>
  <si>
    <t>Kirklees 057</t>
  </si>
  <si>
    <t>Preston 004</t>
  </si>
  <si>
    <t>Runnymede 006</t>
  </si>
  <si>
    <t>Wychavon 013</t>
  </si>
  <si>
    <t>Bexley 013</t>
  </si>
  <si>
    <t>Kingston upon Hull 014</t>
  </si>
  <si>
    <t>East Riding of Yorkshire 001</t>
  </si>
  <si>
    <t>Central Bedfordshire 015</t>
  </si>
  <si>
    <t>Epping Forest 017</t>
  </si>
  <si>
    <t>Basingstoke and Deane 013</t>
  </si>
  <si>
    <t>Ashford 012</t>
  </si>
  <si>
    <t>North West Leicestershire 001</t>
  </si>
  <si>
    <t>Kingston upon Thames 012</t>
  </si>
  <si>
    <t>Tower Hamlets 010</t>
  </si>
  <si>
    <t>Swindon 005</t>
  </si>
  <si>
    <t>North Devon 005</t>
  </si>
  <si>
    <t>Croydon 044</t>
  </si>
  <si>
    <t>South Gloucestershire 025</t>
  </si>
  <si>
    <t>Torbay 012</t>
  </si>
  <si>
    <t>County Durham 028</t>
  </si>
  <si>
    <t>Dartford 002</t>
  </si>
  <si>
    <t>South Holland 001</t>
  </si>
  <si>
    <t>Newark and Sherwood 011</t>
  </si>
  <si>
    <t>Rugby 007</t>
  </si>
  <si>
    <t>North Northamptonshire 009</t>
  </si>
  <si>
    <t>Fenland 005</t>
  </si>
  <si>
    <t>Allerdale 003</t>
  </si>
  <si>
    <t>Watford 010</t>
  </si>
  <si>
    <t>Dover 002</t>
  </si>
  <si>
    <t>Rossendale 001</t>
  </si>
  <si>
    <t>Somerset West and Taunton 018</t>
  </si>
  <si>
    <t>Worcester 010</t>
  </si>
  <si>
    <t>Hackney 003</t>
  </si>
  <si>
    <t>Wandsworth 032</t>
  </si>
  <si>
    <t>Tameside 022</t>
  </si>
  <si>
    <t>Torbay 018</t>
  </si>
  <si>
    <t>Isle of Wight 006</t>
  </si>
  <si>
    <t>Derbyshire Dales 007</t>
  </si>
  <si>
    <t>Brentwood 007</t>
  </si>
  <si>
    <t>Ashford 001</t>
  </si>
  <si>
    <t>Selby 006</t>
  </si>
  <si>
    <t>Crawley 004</t>
  </si>
  <si>
    <t>Herefordshire 013</t>
  </si>
  <si>
    <t>East Hertfordshire 013</t>
  </si>
  <si>
    <t>Stevenage 005</t>
  </si>
  <si>
    <t>Cherwell 013</t>
  </si>
  <si>
    <t>Lichfield 012</t>
  </si>
  <si>
    <t>West Suffolk 021</t>
  </si>
  <si>
    <t>Horsham 006</t>
  </si>
  <si>
    <t>Barnet 004</t>
  </si>
  <si>
    <t>Enfield 036</t>
  </si>
  <si>
    <t>Wirral 037</t>
  </si>
  <si>
    <t>Coventry 023</t>
  </si>
  <si>
    <t>York 005</t>
  </si>
  <si>
    <t>Swindon 023</t>
  </si>
  <si>
    <t>North Northamptonshire 024</t>
  </si>
  <si>
    <t>East Suffolk 015</t>
  </si>
  <si>
    <t>Lambeth 026</t>
  </si>
  <si>
    <t>Harborough 009</t>
  </si>
  <si>
    <t>St. Helens 018</t>
  </si>
  <si>
    <t>Eastbourne 012</t>
  </si>
  <si>
    <t>Tewkesbury 008</t>
  </si>
  <si>
    <t>Swale 007</t>
  </si>
  <si>
    <t>North Kesteven 004</t>
  </si>
  <si>
    <t>South Staffordshire 007</t>
  </si>
  <si>
    <t>Wolverhampton 021</t>
  </si>
  <si>
    <t>Mendip 009</t>
  </si>
  <si>
    <t>Hillingdon 021</t>
  </si>
  <si>
    <t>Gateshead 020</t>
  </si>
  <si>
    <t>Bradford 016</t>
  </si>
  <si>
    <t>North East Derbyshire 013</t>
  </si>
  <si>
    <t>Harlow 011</t>
  </si>
  <si>
    <t>Rushcliffe 009</t>
  </si>
  <si>
    <t>North Kesteven 014</t>
  </si>
  <si>
    <t>Birmingham 005</t>
  </si>
  <si>
    <t>Central Bedfordshire 009</t>
  </si>
  <si>
    <t>Folkestone and Hythe 009</t>
  </si>
  <si>
    <t>Wyre Forest 002</t>
  </si>
  <si>
    <t>Havering 007</t>
  </si>
  <si>
    <t>Waltham Forest 019</t>
  </si>
  <si>
    <t>Wigan 019</t>
  </si>
  <si>
    <t>Cornwall 003</t>
  </si>
  <si>
    <t>County Durham 003</t>
  </si>
  <si>
    <t>Sevenoaks 007</t>
  </si>
  <si>
    <t>Swale 014</t>
  </si>
  <si>
    <t>Greenwich 022</t>
  </si>
  <si>
    <t>Hounslow 020</t>
  </si>
  <si>
    <t>Sheffield 053</t>
  </si>
  <si>
    <t>Portsmouth 014</t>
  </si>
  <si>
    <t>Buckinghamshire 005</t>
  </si>
  <si>
    <t>Canterbury 011</t>
  </si>
  <si>
    <t>Hillingdon 023</t>
  </si>
  <si>
    <t>Newham 035</t>
  </si>
  <si>
    <t>Wolverhampton 031</t>
  </si>
  <si>
    <t>Leeds 025</t>
  </si>
  <si>
    <t>Wealden 019</t>
  </si>
  <si>
    <t>King's Lynn and West Norfolk 016</t>
  </si>
  <si>
    <t>Wigan 028</t>
  </si>
  <si>
    <t>Birmingham 016</t>
  </si>
  <si>
    <t>Braintree 012</t>
  </si>
  <si>
    <t>Cheltenham 010</t>
  </si>
  <si>
    <t>New Forest 021</t>
  </si>
  <si>
    <t>Broadland 011</t>
  </si>
  <si>
    <t>Harrogate 004</t>
  </si>
  <si>
    <t>Hillingdon 010</t>
  </si>
  <si>
    <t>Hounslow 028</t>
  </si>
  <si>
    <t>Leicester 027</t>
  </si>
  <si>
    <t>Telford and Wrekin 006</t>
  </si>
  <si>
    <t>Torbay 013</t>
  </si>
  <si>
    <t>Bournemouth, Christchurch and Poole 022</t>
  </si>
  <si>
    <t>Wokingham 005</t>
  </si>
  <si>
    <t>Dartford 008</t>
  </si>
  <si>
    <t>Lewisham 024</t>
  </si>
  <si>
    <t>West Berkshire 009</t>
  </si>
  <si>
    <t>East Devon 010</t>
  </si>
  <si>
    <t>Lancaster 019</t>
  </si>
  <si>
    <t>Breckland 016</t>
  </si>
  <si>
    <t>Waverley 017</t>
  </si>
  <si>
    <t>Mid Sussex 014</t>
  </si>
  <si>
    <t>Exeter 002</t>
  </si>
  <si>
    <t>Havant 016</t>
  </si>
  <si>
    <t>Tunbridge Wells 004</t>
  </si>
  <si>
    <t>Tunbridge Wells 009</t>
  </si>
  <si>
    <t>South Holland 004</t>
  </si>
  <si>
    <t>South Staffordshire 014</t>
  </si>
  <si>
    <t>Worthing 003</t>
  </si>
  <si>
    <t>E02007006</t>
  </si>
  <si>
    <t>Dorset 031</t>
  </si>
  <si>
    <t>Brent 010</t>
  </si>
  <si>
    <t>Merton 014</t>
  </si>
  <si>
    <t>Newham 032</t>
  </si>
  <si>
    <t>Southwark 018</t>
  </si>
  <si>
    <t>Southwark 020</t>
  </si>
  <si>
    <t>Sutton 010</t>
  </si>
  <si>
    <t>Leicester 007</t>
  </si>
  <si>
    <t>Buckinghamshire 027</t>
  </si>
  <si>
    <t>Cheshire East 034</t>
  </si>
  <si>
    <t>Epping Forest 011</t>
  </si>
  <si>
    <t>Canterbury 008</t>
  </si>
  <si>
    <t>Lichfield 001</t>
  </si>
  <si>
    <t>Adur 001</t>
  </si>
  <si>
    <t>Ealing 030</t>
  </si>
  <si>
    <t>Lambeth 023</t>
  </si>
  <si>
    <t>Bristol 004</t>
  </si>
  <si>
    <t>Rother 004</t>
  </si>
  <si>
    <t>Ashford 009</t>
  </si>
  <si>
    <t>Boston 001</t>
  </si>
  <si>
    <t>Bassetlaw 013</t>
  </si>
  <si>
    <t>Havant 019</t>
  </si>
  <si>
    <t>Croydon 009</t>
  </si>
  <si>
    <t>Havering 011</t>
  </si>
  <si>
    <t>Wirral 026</t>
  </si>
  <si>
    <t>Peterborough 006</t>
  </si>
  <si>
    <t>Mid Sussex 001</t>
  </si>
  <si>
    <t>Redditch 012</t>
  </si>
  <si>
    <t>Haringey 027</t>
  </si>
  <si>
    <t>Bury 026</t>
  </si>
  <si>
    <t>Gateshead 002</t>
  </si>
  <si>
    <t>South Kesteven 011</t>
  </si>
  <si>
    <t>Ealing 001</t>
  </si>
  <si>
    <t>Medway 002</t>
  </si>
  <si>
    <t>Stroud 004</t>
  </si>
  <si>
    <t>West Northamptonshire 008</t>
  </si>
  <si>
    <t>Brent 019</t>
  </si>
  <si>
    <t>Tower Hamlets 023</t>
  </si>
  <si>
    <t>Westminster 003</t>
  </si>
  <si>
    <t>Tameside 024</t>
  </si>
  <si>
    <t>Wirral 030</t>
  </si>
  <si>
    <t>York 017</t>
  </si>
  <si>
    <t>York 022</t>
  </si>
  <si>
    <t>East Cambridgeshire 001</t>
  </si>
  <si>
    <t>Cornwall 019</t>
  </si>
  <si>
    <t>Teignbridge 016</t>
  </si>
  <si>
    <t>Maldon 006</t>
  </si>
  <si>
    <t>North Hertfordshire 009</t>
  </si>
  <si>
    <t>North Warwickshire 007</t>
  </si>
  <si>
    <t>Bromsgrove 013</t>
  </si>
  <si>
    <t>Wandsworth 024</t>
  </si>
  <si>
    <t>Buckinghamshire 044</t>
  </si>
  <si>
    <t>Mansfield 005</t>
  </si>
  <si>
    <t>Bromsgrove 010</t>
  </si>
  <si>
    <t>E02007020</t>
  </si>
  <si>
    <t>Redbridge 040</t>
  </si>
  <si>
    <t>Havering 026</t>
  </si>
  <si>
    <t>Havering 029</t>
  </si>
  <si>
    <t>Cornwall 051</t>
  </si>
  <si>
    <t>Mansfield 007</t>
  </si>
  <si>
    <t>Castle Point 009</t>
  </si>
  <si>
    <t>Gloucester 003</t>
  </si>
  <si>
    <t>Redbridge 035</t>
  </si>
  <si>
    <t>Bournemouth, Christchurch and Poole 008</t>
  </si>
  <si>
    <t>Cambridge 006</t>
  </si>
  <si>
    <t>Cornwall 035</t>
  </si>
  <si>
    <t>Cannock Chase 011</t>
  </si>
  <si>
    <t>Spelthorne 006</t>
  </si>
  <si>
    <t>E02007051</t>
  </si>
  <si>
    <t>Telford and Wrekin 025</t>
  </si>
  <si>
    <t>Bromley 010</t>
  </si>
  <si>
    <t>Lambeth 012</t>
  </si>
  <si>
    <t>Luton 012</t>
  </si>
  <si>
    <t>Portsmouth 007</t>
  </si>
  <si>
    <t>County Durham 024</t>
  </si>
  <si>
    <t>Rochford 007</t>
  </si>
  <si>
    <t>West Lindsey 003</t>
  </si>
  <si>
    <t>Havering 012</t>
  </si>
  <si>
    <t>Coventry 010</t>
  </si>
  <si>
    <t>North East Lincolnshire 004</t>
  </si>
  <si>
    <t>Stoke-on-Trent 010</t>
  </si>
  <si>
    <t>Brighton and Hove 001</t>
  </si>
  <si>
    <t>Shropshire 005</t>
  </si>
  <si>
    <t>Somerset West and Taunton 015</t>
  </si>
  <si>
    <t>Elmbridge 004</t>
  </si>
  <si>
    <t>Lambeth 022</t>
  </si>
  <si>
    <t>North Tyneside 016</t>
  </si>
  <si>
    <t>Bath and North East Somerset 024</t>
  </si>
  <si>
    <t>Medway 033</t>
  </si>
  <si>
    <t>Cheshire East 024</t>
  </si>
  <si>
    <t>North Devon 009</t>
  </si>
  <si>
    <t>Islington 022</t>
  </si>
  <si>
    <t>Bolton 007</t>
  </si>
  <si>
    <t>Sheffield 002</t>
  </si>
  <si>
    <t>Windsor and Maidenhead 012</t>
  </si>
  <si>
    <t>Tonbridge and Malling 012</t>
  </si>
  <si>
    <t>Elmbridge 003</t>
  </si>
  <si>
    <t>Chichester 001</t>
  </si>
  <si>
    <t>E02007023</t>
  </si>
  <si>
    <t>Wiltshire 063</t>
  </si>
  <si>
    <t>Dudley 029</t>
  </si>
  <si>
    <t>Winchester 008</t>
  </si>
  <si>
    <t>Broxbourne 005</t>
  </si>
  <si>
    <t>Oxford 012</t>
  </si>
  <si>
    <t>Shropshire 035</t>
  </si>
  <si>
    <t>Tandridge 009</t>
  </si>
  <si>
    <t>North Tyneside 007</t>
  </si>
  <si>
    <t>Wakefield 007</t>
  </si>
  <si>
    <t>Torbay 006</t>
  </si>
  <si>
    <t>Woking 011</t>
  </si>
  <si>
    <t>North Warwickshire 006</t>
  </si>
  <si>
    <t>Arun 005</t>
  </si>
  <si>
    <t>Islington 009</t>
  </si>
  <si>
    <t>North East Lincolnshire 018</t>
  </si>
  <si>
    <t>Cornwall 021</t>
  </si>
  <si>
    <t>Broxtowe 004</t>
  </si>
  <si>
    <t>East Suffolk 010</t>
  </si>
  <si>
    <t>Reigate and Banstead 015</t>
  </si>
  <si>
    <t>Worthing 006</t>
  </si>
  <si>
    <t>East Riding of Yorkshire 006</t>
  </si>
  <si>
    <t>Telford and Wrekin 013</t>
  </si>
  <si>
    <t>Bournemouth, Christchurch and Poole 017</t>
  </si>
  <si>
    <t>Cambridge 009</t>
  </si>
  <si>
    <t>Bolsover 001</t>
  </si>
  <si>
    <t>Lincoln 011</t>
  </si>
  <si>
    <t>Surrey Heath 008</t>
  </si>
  <si>
    <t>E02006964</t>
  </si>
  <si>
    <t>Leicester 042</t>
  </si>
  <si>
    <t>Newham 016</t>
  </si>
  <si>
    <t>Bradford 018</t>
  </si>
  <si>
    <t>Warrington 016</t>
  </si>
  <si>
    <t>East Riding of Yorkshire 034</t>
  </si>
  <si>
    <t>Bath and North East Somerset 007</t>
  </si>
  <si>
    <t>Medway 036</t>
  </si>
  <si>
    <t>Bromley 029</t>
  </si>
  <si>
    <t>South Tyneside 003</t>
  </si>
  <si>
    <t>Isle of Wight 018</t>
  </si>
  <si>
    <t>Eastleigh 014</t>
  </si>
  <si>
    <t>Bexley 005</t>
  </si>
  <si>
    <t>Harrow 028</t>
  </si>
  <si>
    <t>Lewisham 006</t>
  </si>
  <si>
    <t>Southwark 032</t>
  </si>
  <si>
    <t>Bath and North East Somerset 002</t>
  </si>
  <si>
    <t>Plymouth 011</t>
  </si>
  <si>
    <t>Bedford 018</t>
  </si>
  <si>
    <t>Buckinghamshire 052</t>
  </si>
  <si>
    <t>Canterbury 010</t>
  </si>
  <si>
    <t>South Norfolk 015</t>
  </si>
  <si>
    <t>Arun 006</t>
  </si>
  <si>
    <t>Lambeth 030</t>
  </si>
  <si>
    <t>Trafford 025</t>
  </si>
  <si>
    <t>Enfield 018</t>
  </si>
  <si>
    <t>Kingston upon Thames 016</t>
  </si>
  <si>
    <t>York 012</t>
  </si>
  <si>
    <t>West Berkshire 014</t>
  </si>
  <si>
    <t>Harlow 006</t>
  </si>
  <si>
    <t>Craven 005</t>
  </si>
  <si>
    <t>Lancaster 020</t>
  </si>
  <si>
    <t>Bexley 015</t>
  </si>
  <si>
    <t>Redbridge 010</t>
  </si>
  <si>
    <t>Sheffield 062</t>
  </si>
  <si>
    <t>Central Bedfordshire 006</t>
  </si>
  <si>
    <t>Bolsover 010</t>
  </si>
  <si>
    <t>South Holland 003</t>
  </si>
  <si>
    <t>Wiltshire 026</t>
  </si>
  <si>
    <t>Islington 008</t>
  </si>
  <si>
    <t>Stockport 011</t>
  </si>
  <si>
    <t>Blackburn with Darwen 013</t>
  </si>
  <si>
    <t>South Gloucestershire 028</t>
  </si>
  <si>
    <t>Torbay 017</t>
  </si>
  <si>
    <t>Rushmoor 006</t>
  </si>
  <si>
    <t>Stevenage 001</t>
  </si>
  <si>
    <t>Ashford 006</t>
  </si>
  <si>
    <t>Ashfield 009</t>
  </si>
  <si>
    <t>Tandridge 003</t>
  </si>
  <si>
    <t>Adur 006</t>
  </si>
  <si>
    <t>Hackney 001</t>
  </si>
  <si>
    <t>Rochdale 011</t>
  </si>
  <si>
    <t>Doncaster 008</t>
  </si>
  <si>
    <t>Leeds 076</t>
  </si>
  <si>
    <t>South Gloucestershire 023</t>
  </si>
  <si>
    <t>Buckinghamshire 015</t>
  </si>
  <si>
    <t>Cornwall 048</t>
  </si>
  <si>
    <t>Amber Valley 013</t>
  </si>
  <si>
    <t>Warwick 015</t>
  </si>
  <si>
    <t>Hammersmith and Fulham 012</t>
  </si>
  <si>
    <t>Hillingdon 002</t>
  </si>
  <si>
    <t>Trafford 015</t>
  </si>
  <si>
    <t>Dudley 024</t>
  </si>
  <si>
    <t>Milton Keynes 008</t>
  </si>
  <si>
    <t>North Northamptonshire 013</t>
  </si>
  <si>
    <t>Wirral 003</t>
  </si>
  <si>
    <t>Kirklees 003</t>
  </si>
  <si>
    <t>Brighton and Hove 016</t>
  </si>
  <si>
    <t>Brighton and Hove 017</t>
  </si>
  <si>
    <t>Isle of Wight 001</t>
  </si>
  <si>
    <t>Shropshire 031</t>
  </si>
  <si>
    <t>Warwick 007</t>
  </si>
  <si>
    <t>Sefton 008</t>
  </si>
  <si>
    <t>East Riding of Yorkshire 025</t>
  </si>
  <si>
    <t>Peterborough 015</t>
  </si>
  <si>
    <t>South Hams 003</t>
  </si>
  <si>
    <t>Gloucester 007</t>
  </si>
  <si>
    <t>Sevenoaks 001</t>
  </si>
  <si>
    <t>Charnwood 009</t>
  </si>
  <si>
    <t>Waverley 003</t>
  </si>
  <si>
    <t>Sheffield 025</t>
  </si>
  <si>
    <t>Walsall 003</t>
  </si>
  <si>
    <t>Torbay 005</t>
  </si>
  <si>
    <t>Thurrock 003</t>
  </si>
  <si>
    <t>West Berkshire 020</t>
  </si>
  <si>
    <t>Brighton and Hove 021</t>
  </si>
  <si>
    <t>Tonbridge and Malling 013</t>
  </si>
  <si>
    <t>Rossendale 009</t>
  </si>
  <si>
    <t>Harrogate 015</t>
  </si>
  <si>
    <t>Worthing 005</t>
  </si>
  <si>
    <t>Wigan 007</t>
  </si>
  <si>
    <t>Coventry 022</t>
  </si>
  <si>
    <t>Southampton 014</t>
  </si>
  <si>
    <t>Cornwall 008</t>
  </si>
  <si>
    <t>Epping Forest 013</t>
  </si>
  <si>
    <t>Folkestone and Hythe 012</t>
  </si>
  <si>
    <t>Broxtowe 009</t>
  </si>
  <si>
    <t>Worcester 008</t>
  </si>
  <si>
    <t>Birmingham 080</t>
  </si>
  <si>
    <t>Herefordshire 010</t>
  </si>
  <si>
    <t>New Forest 004</t>
  </si>
  <si>
    <t>North Kesteven 005</t>
  </si>
  <si>
    <t>Brent 026</t>
  </si>
  <si>
    <t>Ealing 007</t>
  </si>
  <si>
    <t>Hackney 012</t>
  </si>
  <si>
    <t>Southampton 030</t>
  </si>
  <si>
    <t>Forest of Dean 005</t>
  </si>
  <si>
    <t>Swale 015</t>
  </si>
  <si>
    <t>Wiltshire 048</t>
  </si>
  <si>
    <t>Brent 009</t>
  </si>
  <si>
    <t>Brent 011</t>
  </si>
  <si>
    <t>Bury 006</t>
  </si>
  <si>
    <t>Thurrock 017</t>
  </si>
  <si>
    <t>Bracknell Forest 007</t>
  </si>
  <si>
    <t>East Suffolk 003</t>
  </si>
  <si>
    <t>North Warwickshire 001</t>
  </si>
  <si>
    <t>St. Helens 007</t>
  </si>
  <si>
    <t>Bournemouth, Christchurch and Poole 042</t>
  </si>
  <si>
    <t>Cornwall 027</t>
  </si>
  <si>
    <t>Broxtowe 008</t>
  </si>
  <si>
    <t>Shropshire 001</t>
  </si>
  <si>
    <t>Wyre Forest 014</t>
  </si>
  <si>
    <t>Greenwich 038</t>
  </si>
  <si>
    <t>Croydon 041</t>
  </si>
  <si>
    <t>Lewisham 020</t>
  </si>
  <si>
    <t>Dudley 016</t>
  </si>
  <si>
    <t>Wolverhampton 030</t>
  </si>
  <si>
    <t>Chorley 006</t>
  </si>
  <si>
    <t>Crawley 012</t>
  </si>
  <si>
    <t>Tameside 001</t>
  </si>
  <si>
    <t>Leeds 037</t>
  </si>
  <si>
    <t>Portsmouth 019</t>
  </si>
  <si>
    <t>Isle of Wight 012</t>
  </si>
  <si>
    <t>Wirral 024</t>
  </si>
  <si>
    <t>Birmingham 127</t>
  </si>
  <si>
    <t>Luton 014</t>
  </si>
  <si>
    <t>Thurrock 013</t>
  </si>
  <si>
    <t>Epping Forest 009</t>
  </si>
  <si>
    <t>Fylde 007</t>
  </si>
  <si>
    <t>Gedling 013</t>
  </si>
  <si>
    <t>Torbay 019</t>
  </si>
  <si>
    <t>Newham 011</t>
  </si>
  <si>
    <t>Kirklees 022</t>
  </si>
  <si>
    <t>Cheshire East 025</t>
  </si>
  <si>
    <t>North East Derbyshire 001</t>
  </si>
  <si>
    <t>South Derbyshire 003</t>
  </si>
  <si>
    <t>Torridge 001</t>
  </si>
  <si>
    <t>North Hertfordshire 001</t>
  </si>
  <si>
    <t>Preston 008</t>
  </si>
  <si>
    <t>North Norfolk 011</t>
  </si>
  <si>
    <t>Spelthorne 007</t>
  </si>
  <si>
    <t>Rotherham 018</t>
  </si>
  <si>
    <t>Plymouth 015</t>
  </si>
  <si>
    <t>Southend-on-Sea 009</t>
  </si>
  <si>
    <t>Cheltenham 008</t>
  </si>
  <si>
    <t>Leeds 031</t>
  </si>
  <si>
    <t>Cornwall 072</t>
  </si>
  <si>
    <t>East Hampshire 002</t>
  </si>
  <si>
    <t>New Forest 013</t>
  </si>
  <si>
    <t>Hertsmere 008</t>
  </si>
  <si>
    <t>Chichester 008</t>
  </si>
  <si>
    <t>Bolton 019</t>
  </si>
  <si>
    <t>Walsall 029</t>
  </si>
  <si>
    <t>Huntingdonshire 019</t>
  </si>
  <si>
    <t>Huntingdonshire 022</t>
  </si>
  <si>
    <t>Barrow-in-Furness 001</t>
  </si>
  <si>
    <t>Epping Forest 008</t>
  </si>
  <si>
    <t>South Staffordshire 008</t>
  </si>
  <si>
    <t>Tandridge 005</t>
  </si>
  <si>
    <t>E02007024</t>
  </si>
  <si>
    <t>Wiltshire 064</t>
  </si>
  <si>
    <t>Enfield 023</t>
  </si>
  <si>
    <t>Havering 017</t>
  </si>
  <si>
    <t>Liverpool 021</t>
  </si>
  <si>
    <t>Sheffield 001</t>
  </si>
  <si>
    <t>Birmingham 104</t>
  </si>
  <si>
    <t>East Riding of Yorkshire 038</t>
  </si>
  <si>
    <t>Cambridge 010</t>
  </si>
  <si>
    <t>County Durham 041</t>
  </si>
  <si>
    <t>Hastings 008</t>
  </si>
  <si>
    <t>Hertsmere 007</t>
  </si>
  <si>
    <t>St Albans 017</t>
  </si>
  <si>
    <t>Newcastle upon Tyne 017</t>
  </si>
  <si>
    <t>Hartlepool 001</t>
  </si>
  <si>
    <t>North Lincolnshire 011</t>
  </si>
  <si>
    <t>Stroud 012</t>
  </si>
  <si>
    <t>Hillingdon 018</t>
  </si>
  <si>
    <t>Sheffield 061</t>
  </si>
  <si>
    <t>Coventry 014</t>
  </si>
  <si>
    <t>Herefordshire 002</t>
  </si>
  <si>
    <t>Medway 038</t>
  </si>
  <si>
    <t>Torridge 003</t>
  </si>
  <si>
    <t>Rushmoor 001</t>
  </si>
  <si>
    <t>Dartford 005</t>
  </si>
  <si>
    <t>Somerset West and Taunton 002</t>
  </si>
  <si>
    <t>Nuneaton and Bedworth 008</t>
  </si>
  <si>
    <t>E02007042</t>
  </si>
  <si>
    <t>Hambleton 012</t>
  </si>
  <si>
    <t>Walsall 010</t>
  </si>
  <si>
    <t>North Lincolnshire 009</t>
  </si>
  <si>
    <t>Bath and North East Somerset 026</t>
  </si>
  <si>
    <t>South Gloucestershire 002</t>
  </si>
  <si>
    <t>Reading 004</t>
  </si>
  <si>
    <t>Cheshire West and Chester 032</t>
  </si>
  <si>
    <t>King's Lynn and West Norfolk 017</t>
  </si>
  <si>
    <t>North Somerset 026</t>
  </si>
  <si>
    <t>Hounslow 013</t>
  </si>
  <si>
    <t>Oldham 021</t>
  </si>
  <si>
    <t>Sunderland 007</t>
  </si>
  <si>
    <t>North Lincolnshire 001</t>
  </si>
  <si>
    <t>Bristol 043</t>
  </si>
  <si>
    <t>Luton 013</t>
  </si>
  <si>
    <t>Bexley 002</t>
  </si>
  <si>
    <t>Southwark 025</t>
  </si>
  <si>
    <t>Windsor and Maidenhead 005</t>
  </si>
  <si>
    <t>Chesterfield 005</t>
  </si>
  <si>
    <t>Northumberland 030</t>
  </si>
  <si>
    <t>West Oxfordshire 001</t>
  </si>
  <si>
    <t>Staffordshire Moorlands 010</t>
  </si>
  <si>
    <t>Croydon 011</t>
  </si>
  <si>
    <t>Ealing 033</t>
  </si>
  <si>
    <t>Greenwich 017</t>
  </si>
  <si>
    <t>Greenwich 020</t>
  </si>
  <si>
    <t>Hounslow 004</t>
  </si>
  <si>
    <t>Trafford 024</t>
  </si>
  <si>
    <t>Southend-on-Sea 005</t>
  </si>
  <si>
    <t>West Lancashire 002</t>
  </si>
  <si>
    <t>Wyre 013</t>
  </si>
  <si>
    <t>South Holland 009</t>
  </si>
  <si>
    <t>Ipswich 015</t>
  </si>
  <si>
    <t>Hammersmith and Fulham 020</t>
  </si>
  <si>
    <t>North Somerset 007</t>
  </si>
  <si>
    <t>High Peak 001</t>
  </si>
  <si>
    <t>County Durham 027</t>
  </si>
  <si>
    <t>Adur 004</t>
  </si>
  <si>
    <t>Wigan 020</t>
  </si>
  <si>
    <t>Swale 011</t>
  </si>
  <si>
    <t>Haringey 001</t>
  </si>
  <si>
    <t>Sefton 033</t>
  </si>
  <si>
    <t>Central Bedfordshire 028</t>
  </si>
  <si>
    <t>County Durham 047</t>
  </si>
  <si>
    <t>Tendring 007</t>
  </si>
  <si>
    <t>Eastleigh 007</t>
  </si>
  <si>
    <t>Folkestone and Hythe 005</t>
  </si>
  <si>
    <t>East Lindsey 002</t>
  </si>
  <si>
    <t>South Somerset 014</t>
  </si>
  <si>
    <t>Stratford-on-Avon 003</t>
  </si>
  <si>
    <t>Bexley 019</t>
  </si>
  <si>
    <t>Sefton 019</t>
  </si>
  <si>
    <t>Kirklees 044</t>
  </si>
  <si>
    <t>North Lincolnshire 013</t>
  </si>
  <si>
    <t>Medway 003</t>
  </si>
  <si>
    <t>Medway 024</t>
  </si>
  <si>
    <t>Medway 029</t>
  </si>
  <si>
    <t>Tonbridge and Malling 001</t>
  </si>
  <si>
    <t>South Staffordshire 002</t>
  </si>
  <si>
    <t>Warwick 009</t>
  </si>
  <si>
    <t>Wigan 029</t>
  </si>
  <si>
    <t>Wigan 040</t>
  </si>
  <si>
    <t>Sheffield 028</t>
  </si>
  <si>
    <t>Leeds 052</t>
  </si>
  <si>
    <t>Leeds 097</t>
  </si>
  <si>
    <t>Runnymede 002</t>
  </si>
  <si>
    <t>Horsham 001</t>
  </si>
  <si>
    <t>Lewes 007</t>
  </si>
  <si>
    <t>Castle Point 006</t>
  </si>
  <si>
    <t>Pendle 001</t>
  </si>
  <si>
    <t>North Northamptonshire 006</t>
  </si>
  <si>
    <t>Havering 030</t>
  </si>
  <si>
    <t>Bristol 012</t>
  </si>
  <si>
    <t>Teignbridge 015</t>
  </si>
  <si>
    <t>Wealden 009</t>
  </si>
  <si>
    <t>Cotswold 008</t>
  </si>
  <si>
    <t>Hertsmere 009</t>
  </si>
  <si>
    <t>Tonbridge and Malling 002</t>
  </si>
  <si>
    <t>Ashfield 013</t>
  </si>
  <si>
    <t>Somerset West and Taunton 012</t>
  </si>
  <si>
    <t>Lichfield 009</t>
  </si>
  <si>
    <t>South Derbyshire 013</t>
  </si>
  <si>
    <t>Newcastle upon Tyne 014</t>
  </si>
  <si>
    <t>Cheshire West and Chester 042</t>
  </si>
  <si>
    <t>West Northamptonshire 053</t>
  </si>
  <si>
    <t>Redbridge 034</t>
  </si>
  <si>
    <t>Wandsworth 035</t>
  </si>
  <si>
    <t>Knowsley 019</t>
  </si>
  <si>
    <t>Wirral 018</t>
  </si>
  <si>
    <t>Stevenage 003</t>
  </si>
  <si>
    <t>Three Rivers 009</t>
  </si>
  <si>
    <t>Cannock Chase 005</t>
  </si>
  <si>
    <t>Bromley 001</t>
  </si>
  <si>
    <t>Ealing 006</t>
  </si>
  <si>
    <t>Milton Keynes 003</t>
  </si>
  <si>
    <t>Folkestone and Hythe 002</t>
  </si>
  <si>
    <t>Mendip 011</t>
  </si>
  <si>
    <t>Bromsgrove 005</t>
  </si>
  <si>
    <t>Hounslow 027</t>
  </si>
  <si>
    <t>Bolton 012</t>
  </si>
  <si>
    <t>North Tyneside 024</t>
  </si>
  <si>
    <t>Bradford 019</t>
  </si>
  <si>
    <t>West Suffolk 004</t>
  </si>
  <si>
    <t>Solihull 030</t>
  </si>
  <si>
    <t>Hammersmith and Fulham 019</t>
  </si>
  <si>
    <t>Wakefield 005</t>
  </si>
  <si>
    <t>East Riding of Yorkshire 029</t>
  </si>
  <si>
    <t>Waltham Forest 011</t>
  </si>
  <si>
    <t>North Tyneside 011</t>
  </si>
  <si>
    <t>Southampton 026</t>
  </si>
  <si>
    <t>Norwich 010</t>
  </si>
  <si>
    <t>Bassetlaw 004</t>
  </si>
  <si>
    <t>Brent 013</t>
  </si>
  <si>
    <t>Doncaster 038</t>
  </si>
  <si>
    <t>Birmingham 081</t>
  </si>
  <si>
    <t>Brighton and Hove 022</t>
  </si>
  <si>
    <t>East Cambridgeshire 006</t>
  </si>
  <si>
    <t>Hyndburn 009</t>
  </si>
  <si>
    <t>Northumberland 025</t>
  </si>
  <si>
    <t>Newham 010</t>
  </si>
  <si>
    <t>Oldham 004</t>
  </si>
  <si>
    <t>Trafford 006</t>
  </si>
  <si>
    <t>North Tyneside 004</t>
  </si>
  <si>
    <t>Sandwell 034</t>
  </si>
  <si>
    <t>North East Lincolnshire 012</t>
  </si>
  <si>
    <t>Bristol 036</t>
  </si>
  <si>
    <t>Torridge 004</t>
  </si>
  <si>
    <t>Braintree 017</t>
  </si>
  <si>
    <t>Forest of Dean 009</t>
  </si>
  <si>
    <t>Dover 004</t>
  </si>
  <si>
    <t>Blaby 004</t>
  </si>
  <si>
    <t>E02007105</t>
  </si>
  <si>
    <t>Northumberland 041</t>
  </si>
  <si>
    <t>Tower Hamlets 005</t>
  </si>
  <si>
    <t>Leeds 088</t>
  </si>
  <si>
    <t>East Riding of Yorkshire 026</t>
  </si>
  <si>
    <t>Staffordshire Moorlands 004</t>
  </si>
  <si>
    <t>Tamworth 004</t>
  </si>
  <si>
    <t>Hillingdon 033</t>
  </si>
  <si>
    <t>E02006946</t>
  </si>
  <si>
    <t>Bradford 063</t>
  </si>
  <si>
    <t>Tower Hamlets 026</t>
  </si>
  <si>
    <t>Birmingham 105</t>
  </si>
  <si>
    <t>South Lakeland 012</t>
  </si>
  <si>
    <t>Stroud 006</t>
  </si>
  <si>
    <t>Dacorum 015</t>
  </si>
  <si>
    <t>Redditch 007</t>
  </si>
  <si>
    <t>Havering 027</t>
  </si>
  <si>
    <t>Lewisham 027</t>
  </si>
  <si>
    <t>Dudley 030</t>
  </si>
  <si>
    <t>Dudley 034</t>
  </si>
  <si>
    <t>Bath and North East Somerset 011</t>
  </si>
  <si>
    <t>Barrow-in-Furness 009</t>
  </si>
  <si>
    <t>East Devon 019</t>
  </si>
  <si>
    <t>Stroud 005</t>
  </si>
  <si>
    <t>Tewkesbury 009</t>
  </si>
  <si>
    <t>Eastleigh 013</t>
  </si>
  <si>
    <t>Broxbourne 012</t>
  </si>
  <si>
    <t>Pendle 013</t>
  </si>
  <si>
    <t>Ribble Valley 002</t>
  </si>
  <si>
    <t>Lincoln 003</t>
  </si>
  <si>
    <t>West Suffolk 020</t>
  </si>
  <si>
    <t>Rochdale 025</t>
  </si>
  <si>
    <t>Camden 028</t>
  </si>
  <si>
    <t>Hounslow 022</t>
  </si>
  <si>
    <t>Wigan 022</t>
  </si>
  <si>
    <t>Bradford 031</t>
  </si>
  <si>
    <t>Gedling 006</t>
  </si>
  <si>
    <t>East Staffordshire 003</t>
  </si>
  <si>
    <t>Newcastle-under-Lyme 013</t>
  </si>
  <si>
    <t>Tamworth 010</t>
  </si>
  <si>
    <t>Haringey 031</t>
  </si>
  <si>
    <t>Kensington and Chelsea 003</t>
  </si>
  <si>
    <t>Wandsworth 016</t>
  </si>
  <si>
    <t>Barnsley 001</t>
  </si>
  <si>
    <t>Gateshead 005</t>
  </si>
  <si>
    <t>Calderdale 009</t>
  </si>
  <si>
    <t>Wakefield 035</t>
  </si>
  <si>
    <t>Teignbridge 006</t>
  </si>
  <si>
    <t>Tendring 017</t>
  </si>
  <si>
    <t>Dacorum 010</t>
  </si>
  <si>
    <t>Colchester 022</t>
  </si>
  <si>
    <t>E02007069</t>
  </si>
  <si>
    <t>Slough 016</t>
  </si>
  <si>
    <t>Birmingham 124</t>
  </si>
  <si>
    <t>Cheltenham 009</t>
  </si>
  <si>
    <t>Dacorum 020</t>
  </si>
  <si>
    <t>Blaby 005</t>
  </si>
  <si>
    <t>Lincoln 008</t>
  </si>
  <si>
    <t>Mendip 014</t>
  </si>
  <si>
    <t>Woking 001</t>
  </si>
  <si>
    <t>Rugby 002</t>
  </si>
  <si>
    <t>Lambeth 018</t>
  </si>
  <si>
    <t>Fenland 011</t>
  </si>
  <si>
    <t>Chesterfield 012</t>
  </si>
  <si>
    <t>Kingston upon Thames 013</t>
  </si>
  <si>
    <t>Rotherham 019</t>
  </si>
  <si>
    <t>Derby 005</t>
  </si>
  <si>
    <t>Brighton and Hove 023</t>
  </si>
  <si>
    <t>West Northamptonshire 013</t>
  </si>
  <si>
    <t>Wakefield 012</t>
  </si>
  <si>
    <t>Havant 007</t>
  </si>
  <si>
    <t>Newark and Sherwood 006</t>
  </si>
  <si>
    <t>Ealing 025</t>
  </si>
  <si>
    <t>Barnsley 005</t>
  </si>
  <si>
    <t>Wychavon 012</t>
  </si>
  <si>
    <t>Ealing 003</t>
  </si>
  <si>
    <t>Kirklees 034</t>
  </si>
  <si>
    <t>Leeds 089</t>
  </si>
  <si>
    <t>Cambridge 003</t>
  </si>
  <si>
    <t>Eastbourne 007</t>
  </si>
  <si>
    <t>Greenwich 006</t>
  </si>
  <si>
    <t>St. Helens 003</t>
  </si>
  <si>
    <t>Rotherham 033</t>
  </si>
  <si>
    <t>South Gloucestershire 007</t>
  </si>
  <si>
    <t>Buckinghamshire 059</t>
  </si>
  <si>
    <t>Ashfield 006</t>
  </si>
  <si>
    <t>Newark and Sherwood 002</t>
  </si>
  <si>
    <t>Spelthorne 008</t>
  </si>
  <si>
    <t>Peterborough 022</t>
  </si>
  <si>
    <t>Islington 023</t>
  </si>
  <si>
    <t>Lewisham 016</t>
  </si>
  <si>
    <t>Sandwell 022</t>
  </si>
  <si>
    <t>Bradford 007</t>
  </si>
  <si>
    <t>Leicester 034</t>
  </si>
  <si>
    <t>Barrow-in-Furness 006</t>
  </si>
  <si>
    <t>Basildon 014</t>
  </si>
  <si>
    <t>Folkestone and Hythe 011</t>
  </si>
  <si>
    <t>Tonbridge and Malling 005</t>
  </si>
  <si>
    <t>Great Yarmouth 010</t>
  </si>
  <si>
    <t>E02007010</t>
  </si>
  <si>
    <t>Bedford 021</t>
  </si>
  <si>
    <t>Wolverhampton 028</t>
  </si>
  <si>
    <t>Calderdale 015</t>
  </si>
  <si>
    <t>Southend-on-Sea 013</t>
  </si>
  <si>
    <t>Buckinghamshire 051</t>
  </si>
  <si>
    <t>Huntingdonshire 021</t>
  </si>
  <si>
    <t>North Kesteven 012</t>
  </si>
  <si>
    <t>Reigate and Banstead 018</t>
  </si>
  <si>
    <t>Chichester 014</t>
  </si>
  <si>
    <t>E02006969</t>
  </si>
  <si>
    <t>Ealing 042</t>
  </si>
  <si>
    <t>Hillingdon 015</t>
  </si>
  <si>
    <t>Wandsworth 037</t>
  </si>
  <si>
    <t>Cornwall 061</t>
  </si>
  <si>
    <t>Castle Point 008</t>
  </si>
  <si>
    <t>Herefordshire 022</t>
  </si>
  <si>
    <t>Fenland 004</t>
  </si>
  <si>
    <t>County Durham 016</t>
  </si>
  <si>
    <t>Chelmsford 014</t>
  </si>
  <si>
    <t>Maidstone 008</t>
  </si>
  <si>
    <t>Fylde 001</t>
  </si>
  <si>
    <t>Stafford 003</t>
  </si>
  <si>
    <t>Ipswich 016</t>
  </si>
  <si>
    <t>Brighton and Hove 006</t>
  </si>
  <si>
    <t>Buckinghamshire 012</t>
  </si>
  <si>
    <t>North West Leicestershire 007</t>
  </si>
  <si>
    <t>Lambeth 020</t>
  </si>
  <si>
    <t>Bury 005</t>
  </si>
  <si>
    <t>Liverpool 042</t>
  </si>
  <si>
    <t>Sheffield 021</t>
  </si>
  <si>
    <t>North Somerset 025</t>
  </si>
  <si>
    <t>Hounslow 016</t>
  </si>
  <si>
    <t>Stockport 027</t>
  </si>
  <si>
    <t>Tameside 015</t>
  </si>
  <si>
    <t>Sunderland 025</t>
  </si>
  <si>
    <t>Calderdale 023</t>
  </si>
  <si>
    <t>Derby 006</t>
  </si>
  <si>
    <t>Cornwall 030</t>
  </si>
  <si>
    <t>Thanet 014</t>
  </si>
  <si>
    <t>North Northamptonshire 033</t>
  </si>
  <si>
    <t>Oxford 015</t>
  </si>
  <si>
    <t>Chichester 012</t>
  </si>
  <si>
    <t>Crawley 007</t>
  </si>
  <si>
    <t>Wyre Forest 003</t>
  </si>
  <si>
    <t>Brent 014</t>
  </si>
  <si>
    <t>Tameside 030</t>
  </si>
  <si>
    <t>Trafford 005</t>
  </si>
  <si>
    <t>Cotswold 007</t>
  </si>
  <si>
    <t>Manchester 034</t>
  </si>
  <si>
    <t>Bradford 028</t>
  </si>
  <si>
    <t>North Lincolnshire 006</t>
  </si>
  <si>
    <t>Ipswich 013</t>
  </si>
  <si>
    <t>West Suffolk 015</t>
  </si>
  <si>
    <t>Stockport 005</t>
  </si>
  <si>
    <t>Doncaster 012</t>
  </si>
  <si>
    <t>Rochford 010</t>
  </si>
  <si>
    <t>E02007092</t>
  </si>
  <si>
    <t>Welwyn Hatfield 017</t>
  </si>
  <si>
    <t>Redbridge 023</t>
  </si>
  <si>
    <t>North Tyneside 002</t>
  </si>
  <si>
    <t>Kirklees 036</t>
  </si>
  <si>
    <t>Medway 011</t>
  </si>
  <si>
    <t>Cheshire East 047</t>
  </si>
  <si>
    <t>Cornwall 043</t>
  </si>
  <si>
    <t>Gloucester 015</t>
  </si>
  <si>
    <t>East Hampshire 004</t>
  </si>
  <si>
    <t>St Albans 009</t>
  </si>
  <si>
    <t>Oxford 011</t>
  </si>
  <si>
    <t>Ealing 016</t>
  </si>
  <si>
    <t>Colchester 007</t>
  </si>
  <si>
    <t>Colchester 016</t>
  </si>
  <si>
    <t>North Northamptonshire 034</t>
  </si>
  <si>
    <t>Lambeth 016</t>
  </si>
  <si>
    <t>Stockport 031</t>
  </si>
  <si>
    <t>Leeds 079</t>
  </si>
  <si>
    <t>Sevenoaks 014</t>
  </si>
  <si>
    <t>North West Leicestershire 008</t>
  </si>
  <si>
    <t>Somerset West and Taunton 001</t>
  </si>
  <si>
    <t>Tower Hamlets 032</t>
  </si>
  <si>
    <t>E02007049</t>
  </si>
  <si>
    <t>Rugby 014</t>
  </si>
  <si>
    <t>Croydon 017</t>
  </si>
  <si>
    <t>Ealing 005</t>
  </si>
  <si>
    <t>Newham 017</t>
  </si>
  <si>
    <t>Solihull 022</t>
  </si>
  <si>
    <t>Wakefield 041</t>
  </si>
  <si>
    <t>Blackpool 001</t>
  </si>
  <si>
    <t>Cheshire West and Chester 013</t>
  </si>
  <si>
    <t>North East Derbyshire 011</t>
  </si>
  <si>
    <t>Braintree 011</t>
  </si>
  <si>
    <t>Brent 015</t>
  </si>
  <si>
    <t>Harrow 031</t>
  </si>
  <si>
    <t>Stockport 003</t>
  </si>
  <si>
    <t>Leicester 030</t>
  </si>
  <si>
    <t>Newcastle-under-Lyme 009</t>
  </si>
  <si>
    <t>Lewisham 007</t>
  </si>
  <si>
    <t>Bolton 018</t>
  </si>
  <si>
    <t>Sheffield 003</t>
  </si>
  <si>
    <t>Kirklees 008</t>
  </si>
  <si>
    <t>Warrington 010</t>
  </si>
  <si>
    <t>Derby 010</t>
  </si>
  <si>
    <t>Nottingham 001</t>
  </si>
  <si>
    <t>South Lakeland 003</t>
  </si>
  <si>
    <t>Gravesham 003</t>
  </si>
  <si>
    <t>Ealing 027</t>
  </si>
  <si>
    <t>Wigan 036</t>
  </si>
  <si>
    <t>Walsall 007</t>
  </si>
  <si>
    <t>Leeds 062</t>
  </si>
  <si>
    <t>Warrington 007</t>
  </si>
  <si>
    <t>Leicester 010</t>
  </si>
  <si>
    <t>Bournemouth, Christchurch and Poole 030</t>
  </si>
  <si>
    <t>Reading 015</t>
  </si>
  <si>
    <t>Erewash 015</t>
  </si>
  <si>
    <t>Forest of Dean 007</t>
  </si>
  <si>
    <t>Canterbury 009</t>
  </si>
  <si>
    <t>South Ribble 012</t>
  </si>
  <si>
    <t>Stratford-on-Avon 006</t>
  </si>
  <si>
    <t>Trafford 004</t>
  </si>
  <si>
    <t>Rotherham 004</t>
  </si>
  <si>
    <t>Rotherham 015</t>
  </si>
  <si>
    <t>Portsmouth 009</t>
  </si>
  <si>
    <t>Copeland 001</t>
  </si>
  <si>
    <t>Exeter 005</t>
  </si>
  <si>
    <t>Lambeth 007</t>
  </si>
  <si>
    <t>Milton Keynes 029</t>
  </si>
  <si>
    <t>County Durham 043</t>
  </si>
  <si>
    <t>Watford 001</t>
  </si>
  <si>
    <t>Gedling 012</t>
  </si>
  <si>
    <t>E02006979</t>
  </si>
  <si>
    <t>Chelmsford 023</t>
  </si>
  <si>
    <t>Barnet 036</t>
  </si>
  <si>
    <t>Havering 016</t>
  </si>
  <si>
    <t>Lewisham 030</t>
  </si>
  <si>
    <t>Trafford 013</t>
  </si>
  <si>
    <t>St. Helens 021</t>
  </si>
  <si>
    <t>Leeds 098</t>
  </si>
  <si>
    <t>Havant 017</t>
  </si>
  <si>
    <t>Dartford 003</t>
  </si>
  <si>
    <t>Norwich 011</t>
  </si>
  <si>
    <t>Hounslow 015</t>
  </si>
  <si>
    <t>Southwark 027</t>
  </si>
  <si>
    <t>North Tyneside 009</t>
  </si>
  <si>
    <t>Stoke-on-Trent 034</t>
  </si>
  <si>
    <t>Stevenage 007</t>
  </si>
  <si>
    <t>Mansfield 003</t>
  </si>
  <si>
    <t>Rochdale 002</t>
  </si>
  <si>
    <t>Leeds 017</t>
  </si>
  <si>
    <t>West Berkshire 013</t>
  </si>
  <si>
    <t>North Devon 003</t>
  </si>
  <si>
    <t>Swale 009</t>
  </si>
  <si>
    <t>Hinckley and Bosworth 003</t>
  </si>
  <si>
    <t>South Staffordshire 005</t>
  </si>
  <si>
    <t>Croydon 045</t>
  </si>
  <si>
    <t>Waltham Forest 016</t>
  </si>
  <si>
    <t>Tameside 002</t>
  </si>
  <si>
    <t>Gateshead 025</t>
  </si>
  <si>
    <t>Wakefield 021</t>
  </si>
  <si>
    <t>Bromsgrove 011</t>
  </si>
  <si>
    <t>Rotherham 021</t>
  </si>
  <si>
    <t>Gateshead 019</t>
  </si>
  <si>
    <t>Coventry 008</t>
  </si>
  <si>
    <t>Leeds 100</t>
  </si>
  <si>
    <t>West Devon 003</t>
  </si>
  <si>
    <t>Brent 012</t>
  </si>
  <si>
    <t>Knowsley 009</t>
  </si>
  <si>
    <t>Birmingham 019</t>
  </si>
  <si>
    <t>Bath and North East Somerset 013</t>
  </si>
  <si>
    <t>Cornwall 018</t>
  </si>
  <si>
    <t>North Northamptonshire 028</t>
  </si>
  <si>
    <t>South Oxfordshire 013</t>
  </si>
  <si>
    <t>Hillingdon 019</t>
  </si>
  <si>
    <t>North Tyneside 008</t>
  </si>
  <si>
    <t>Leeds 051</t>
  </si>
  <si>
    <t>North Kesteven 007</t>
  </si>
  <si>
    <t>Stockport 006</t>
  </si>
  <si>
    <t>Doncaster 017</t>
  </si>
  <si>
    <t>Stockton-on-Tees 016</t>
  </si>
  <si>
    <t>Slough 003</t>
  </si>
  <si>
    <t>County Durham 023</t>
  </si>
  <si>
    <t>Eastbourne 004</t>
  </si>
  <si>
    <t>Watford 009</t>
  </si>
  <si>
    <t>Shropshire 038</t>
  </si>
  <si>
    <t>E02006972</t>
  </si>
  <si>
    <t>Hounslow 030</t>
  </si>
  <si>
    <t>Bolton 024</t>
  </si>
  <si>
    <t>Fareham 003</t>
  </si>
  <si>
    <t>Nuneaton and Bedworth 004</t>
  </si>
  <si>
    <t>Wakefield 014</t>
  </si>
  <si>
    <t>County Durham 057</t>
  </si>
  <si>
    <t>Charnwood 007</t>
  </si>
  <si>
    <t>Northumberland 038</t>
  </si>
  <si>
    <t>Somerset West and Taunton 003</t>
  </si>
  <si>
    <t>E02006936</t>
  </si>
  <si>
    <t>St. Helens 025</t>
  </si>
  <si>
    <t>Croydon 032</t>
  </si>
  <si>
    <t>Bury 018</t>
  </si>
  <si>
    <t>Trafford 018</t>
  </si>
  <si>
    <t>Wakefield 028</t>
  </si>
  <si>
    <t>Lewisham 025</t>
  </si>
  <si>
    <t>Leeds 087</t>
  </si>
  <si>
    <t>Bristol 047</t>
  </si>
  <si>
    <t>Bournemouth, Christchurch and Poole 005</t>
  </si>
  <si>
    <t>Dacorum 007</t>
  </si>
  <si>
    <t>Pendle 002</t>
  </si>
  <si>
    <t>Newcastle-under-Lyme 005</t>
  </si>
  <si>
    <t>Wiltshire 006</t>
  </si>
  <si>
    <t>Wigan 023</t>
  </si>
  <si>
    <t>Rotherham 030</t>
  </si>
  <si>
    <t>North East Lincolnshire 009</t>
  </si>
  <si>
    <t>South Holland 008</t>
  </si>
  <si>
    <t>South Kesteven 015</t>
  </si>
  <si>
    <t>Reigate and Banstead 005</t>
  </si>
  <si>
    <t>Kingston upon Hull 007</t>
  </si>
  <si>
    <t>Southend-on-Sea 002</t>
  </si>
  <si>
    <t>North Northamptonshire 002</t>
  </si>
  <si>
    <t>Wiltshire 011</t>
  </si>
  <si>
    <t>Enfield 001</t>
  </si>
  <si>
    <t>Bolton 014</t>
  </si>
  <si>
    <t>Bury 001</t>
  </si>
  <si>
    <t>Rochdale 001</t>
  </si>
  <si>
    <t>Liverpool 003</t>
  </si>
  <si>
    <t>Leeds 061</t>
  </si>
  <si>
    <t>Bournemouth, Christchurch and Poole 003</t>
  </si>
  <si>
    <t>County Durham 015</t>
  </si>
  <si>
    <t>Scarborough 014</t>
  </si>
  <si>
    <t>Hammersmith and Fulham 009</t>
  </si>
  <si>
    <t>Hillingdon 030</t>
  </si>
  <si>
    <t>Warrington 004</t>
  </si>
  <si>
    <t>East Lindsey 011</t>
  </si>
  <si>
    <t>North Warwickshire 005</t>
  </si>
  <si>
    <t>Adur 008</t>
  </si>
  <si>
    <t>Barnet 002</t>
  </si>
  <si>
    <t>Coventry 013</t>
  </si>
  <si>
    <t>Amber Valley 006</t>
  </si>
  <si>
    <t>East Suffolk 030</t>
  </si>
  <si>
    <t>Islington 019</t>
  </si>
  <si>
    <t>Coventry 026</t>
  </si>
  <si>
    <t>Tendring 013</t>
  </si>
  <si>
    <t>Broxbourne 011</t>
  </si>
  <si>
    <t>Welwyn Hatfield 004</t>
  </si>
  <si>
    <t>Ipswich 008</t>
  </si>
  <si>
    <t>Wiltshire 052</t>
  </si>
  <si>
    <t>Kirklees 050</t>
  </si>
  <si>
    <t>East Suffolk 019</t>
  </si>
  <si>
    <t>Leicester 038</t>
  </si>
  <si>
    <t>Bromley 023</t>
  </si>
  <si>
    <t>Kingston upon Hull 023</t>
  </si>
  <si>
    <t>Medway 004</t>
  </si>
  <si>
    <t>Huntingdonshire 012</t>
  </si>
  <si>
    <t>Cornwall 067</t>
  </si>
  <si>
    <t>Colchester 002</t>
  </si>
  <si>
    <t>West Northamptonshire 030</t>
  </si>
  <si>
    <t>Rushcliffe 005</t>
  </si>
  <si>
    <t>Haringey 010</t>
  </si>
  <si>
    <t>South Tyneside 005</t>
  </si>
  <si>
    <t>Birmingham 024</t>
  </si>
  <si>
    <t>Cheshire West and Chester 018</t>
  </si>
  <si>
    <t>Cannock Chase 004</t>
  </si>
  <si>
    <t>Tower Hamlets 033</t>
  </si>
  <si>
    <t>Barnet 026</t>
  </si>
  <si>
    <t>Enfield 015</t>
  </si>
  <si>
    <t>Bristol 038</t>
  </si>
  <si>
    <t>Basildon 017</t>
  </si>
  <si>
    <t>Stevenage 011</t>
  </si>
  <si>
    <t>Gedling 011</t>
  </si>
  <si>
    <t>E02006996</t>
  </si>
  <si>
    <t>Newham 039</t>
  </si>
  <si>
    <t>Barking and Dagenham 002</t>
  </si>
  <si>
    <t>Barnet 021</t>
  </si>
  <si>
    <t>Rochdale 007</t>
  </si>
  <si>
    <t>Kirklees 021</t>
  </si>
  <si>
    <t>Leeds 032</t>
  </si>
  <si>
    <t>Bedford 016</t>
  </si>
  <si>
    <t>North Warwickshire 002</t>
  </si>
  <si>
    <t>Rugby 010</t>
  </si>
  <si>
    <t>Southwark 014</t>
  </si>
  <si>
    <t>Coventry 002</t>
  </si>
  <si>
    <t>Southampton 002</t>
  </si>
  <si>
    <t>Cornwall 031</t>
  </si>
  <si>
    <t>Dover 005</t>
  </si>
  <si>
    <t>Wychavon 003</t>
  </si>
  <si>
    <t>Westminster 005</t>
  </si>
  <si>
    <t>Rochdale 020</t>
  </si>
  <si>
    <t>Gosport 007</t>
  </si>
  <si>
    <t>New Forest 002</t>
  </si>
  <si>
    <t>Wigan 037</t>
  </si>
  <si>
    <t>Sheffield 037</t>
  </si>
  <si>
    <t>Birmingham 117</t>
  </si>
  <si>
    <t>Wolverhampton 019</t>
  </si>
  <si>
    <t>Dorset 048</t>
  </si>
  <si>
    <t>Fylde 002</t>
  </si>
  <si>
    <t>Lancaster 015</t>
  </si>
  <si>
    <t>Waltham Forest 026</t>
  </si>
  <si>
    <t>Sunderland 015</t>
  </si>
  <si>
    <t>Bristol 027</t>
  </si>
  <si>
    <t>Amber Valley 010</t>
  </si>
  <si>
    <t>Croydon 007</t>
  </si>
  <si>
    <t>Lambeth 005</t>
  </si>
  <si>
    <t>Manchester 037</t>
  </si>
  <si>
    <t>Wakefield 029</t>
  </si>
  <si>
    <t>Barrow-in-Furness 005</t>
  </si>
  <si>
    <t>County Durham 056</t>
  </si>
  <si>
    <t>North Hertfordshire 007</t>
  </si>
  <si>
    <t>Great Yarmouth 001</t>
  </si>
  <si>
    <t>Lambeth 021</t>
  </si>
  <si>
    <t>Dudley 035</t>
  </si>
  <si>
    <t>Luton 006</t>
  </si>
  <si>
    <t>Barking and Dagenham 008</t>
  </si>
  <si>
    <t>Dudley 008</t>
  </si>
  <si>
    <t>Southend-on-Sea 006</t>
  </si>
  <si>
    <t>Brighton and Hove 013</t>
  </si>
  <si>
    <t>Buckinghamshire 048</t>
  </si>
  <si>
    <t>Westminster 009</t>
  </si>
  <si>
    <t>North East Lincolnshire 014</t>
  </si>
  <si>
    <t>Gloucester 013</t>
  </si>
  <si>
    <t>Havant 005</t>
  </si>
  <si>
    <t>Babergh 007</t>
  </si>
  <si>
    <t>E02007065</t>
  </si>
  <si>
    <t>South Gloucestershire 034</t>
  </si>
  <si>
    <t>Merton 022</t>
  </si>
  <si>
    <t>Barnsley 019</t>
  </si>
  <si>
    <t>Dudley 033</t>
  </si>
  <si>
    <t>Buckinghamshire 066</t>
  </si>
  <si>
    <t>Hounslow 006</t>
  </si>
  <si>
    <t>North Hertfordshire 004</t>
  </si>
  <si>
    <t>Burnley 005</t>
  </si>
  <si>
    <t>East Lindsey 008</t>
  </si>
  <si>
    <t>Broxtowe 010</t>
  </si>
  <si>
    <t>Lambeth 036</t>
  </si>
  <si>
    <t>Waltham Forest 024</t>
  </si>
  <si>
    <t>Bolton 009</t>
  </si>
  <si>
    <t>Doncaster 002</t>
  </si>
  <si>
    <t>Luton 010</t>
  </si>
  <si>
    <t>Dorset 047</t>
  </si>
  <si>
    <t>Waltham Forest 027</t>
  </si>
  <si>
    <t>Dudley 039</t>
  </si>
  <si>
    <t>Walsall 020</t>
  </si>
  <si>
    <t>Reading 008</t>
  </si>
  <si>
    <t>Reading 009</t>
  </si>
  <si>
    <t>Dacorum 005</t>
  </si>
  <si>
    <t>Watford 004</t>
  </si>
  <si>
    <t>Welwyn Hatfield 009</t>
  </si>
  <si>
    <t>West Suffolk 009</t>
  </si>
  <si>
    <t>Haringey 023</t>
  </si>
  <si>
    <t>Lewisham 018</t>
  </si>
  <si>
    <t>Liverpool 056</t>
  </si>
  <si>
    <t>Sheffield 030</t>
  </si>
  <si>
    <t>Solihull 021</t>
  </si>
  <si>
    <t>Dover 003</t>
  </si>
  <si>
    <t>West Lancashire 004</t>
  </si>
  <si>
    <t>Redditch 011</t>
  </si>
  <si>
    <t>Canterbury 020</t>
  </si>
  <si>
    <t>Lambeth 024</t>
  </si>
  <si>
    <t>Tower Hamlets 013</t>
  </si>
  <si>
    <t>Liverpool 052</t>
  </si>
  <si>
    <t>Sunderland 034</t>
  </si>
  <si>
    <t>Shropshire 016</t>
  </si>
  <si>
    <t>Wyre Forest 008</t>
  </si>
  <si>
    <t>Barking and Dagenham 016</t>
  </si>
  <si>
    <t>Ealing 015</t>
  </si>
  <si>
    <t>Southwark 007</t>
  </si>
  <si>
    <t>Tower Hamlets 012</t>
  </si>
  <si>
    <t>Basingstoke and Deane 019</t>
  </si>
  <si>
    <t>East Lindsey 017</t>
  </si>
  <si>
    <t>Guildford 012</t>
  </si>
  <si>
    <t>Wiltshire 056</t>
  </si>
  <si>
    <t>Croydon 019</t>
  </si>
  <si>
    <t>Greenwich 031</t>
  </si>
  <si>
    <t>Havering 005</t>
  </si>
  <si>
    <t>Bury 014</t>
  </si>
  <si>
    <t>Bury 024</t>
  </si>
  <si>
    <t>Thurrock 009</t>
  </si>
  <si>
    <t>Exeter 014</t>
  </si>
  <si>
    <t>Tendring 010</t>
  </si>
  <si>
    <t>Ipswich 014</t>
  </si>
  <si>
    <t>Barking and Dagenham 012</t>
  </si>
  <si>
    <t>Harrow 011</t>
  </si>
  <si>
    <t>Wigan 004</t>
  </si>
  <si>
    <t>Gateshead 009</t>
  </si>
  <si>
    <t>Calderdale 017</t>
  </si>
  <si>
    <t>Kirklees 014</t>
  </si>
  <si>
    <t>Lancaster 008</t>
  </si>
  <si>
    <t>Worthing 008</t>
  </si>
  <si>
    <t>Southwark 021</t>
  </si>
  <si>
    <t>Bolton 003</t>
  </si>
  <si>
    <t>Bristol 001</t>
  </si>
  <si>
    <t>King's Lynn and West Norfolk 013</t>
  </si>
  <si>
    <t>Hammersmith and Fulham 003</t>
  </si>
  <si>
    <t>Sandwell 007</t>
  </si>
  <si>
    <t>Bristol 049</t>
  </si>
  <si>
    <t>Southampton 015</t>
  </si>
  <si>
    <t>Cheshire West and Chester 019</t>
  </si>
  <si>
    <t>Castle Point 011</t>
  </si>
  <si>
    <t>Salford 005</t>
  </si>
  <si>
    <t>Doncaster 011</t>
  </si>
  <si>
    <t>Leeds 010</t>
  </si>
  <si>
    <t>Central Bedfordshire 001</t>
  </si>
  <si>
    <t>Merton 013</t>
  </si>
  <si>
    <t>Newcastle upon Tyne 015</t>
  </si>
  <si>
    <t>Bradford 012</t>
  </si>
  <si>
    <t>Maldon 004</t>
  </si>
  <si>
    <t>Islington 020</t>
  </si>
  <si>
    <t>Oldham 005</t>
  </si>
  <si>
    <t>Birmingham 064</t>
  </si>
  <si>
    <t>Milton Keynes 006</t>
  </si>
  <si>
    <t>Carlisle 002</t>
  </si>
  <si>
    <t>East Suffolk 005</t>
  </si>
  <si>
    <t>Harrow 027</t>
  </si>
  <si>
    <t>Lewisham 008</t>
  </si>
  <si>
    <t>Waltham Forest 022</t>
  </si>
  <si>
    <t>Portsmouth 021</t>
  </si>
  <si>
    <t>Hyndburn 008</t>
  </si>
  <si>
    <t>Redbridge 022</t>
  </si>
  <si>
    <t>Southwark 006</t>
  </si>
  <si>
    <t>Southwark 017</t>
  </si>
  <si>
    <t>Rotherham 003</t>
  </si>
  <si>
    <t>Basildon 012</t>
  </si>
  <si>
    <t>Watford 003</t>
  </si>
  <si>
    <t>Gateshead 023</t>
  </si>
  <si>
    <t>Leeds 105</t>
  </si>
  <si>
    <t>Stevenage 009</t>
  </si>
  <si>
    <t>Hinckley and Bosworth 006</t>
  </si>
  <si>
    <t>Ashfield 002</t>
  </si>
  <si>
    <t>Wigan 001</t>
  </si>
  <si>
    <t>Wigan 035</t>
  </si>
  <si>
    <t>Bradford 014</t>
  </si>
  <si>
    <t>Windsor and Maidenhead 014</t>
  </si>
  <si>
    <t>Stevenage 008</t>
  </si>
  <si>
    <t>Bassetlaw 008</t>
  </si>
  <si>
    <t>Islington 018</t>
  </si>
  <si>
    <t>Leeds 081</t>
  </si>
  <si>
    <t>Swindon 019</t>
  </si>
  <si>
    <t>Central Bedfordshire 026</t>
  </si>
  <si>
    <t>Buckinghamshire 030</t>
  </si>
  <si>
    <t>E02007064</t>
  </si>
  <si>
    <t>South Gloucestershire 033</t>
  </si>
  <si>
    <t>E02007068</t>
  </si>
  <si>
    <t>Slough 015</t>
  </si>
  <si>
    <t>E02007114</t>
  </si>
  <si>
    <t>Tower Hamlets 036</t>
  </si>
  <si>
    <t>Enfield 012</t>
  </si>
  <si>
    <t>Birmingham 097</t>
  </si>
  <si>
    <t>Leeds 095</t>
  </si>
  <si>
    <t>Swindon 012</t>
  </si>
  <si>
    <t>South Derbyshire 012</t>
  </si>
  <si>
    <t>Oldham 034</t>
  </si>
  <si>
    <t>Wolverhampton 026</t>
  </si>
  <si>
    <t>Bradford 054</t>
  </si>
  <si>
    <t>Ashfield 010</t>
  </si>
  <si>
    <t>East Riding of Yorkshire 045</t>
  </si>
  <si>
    <t>Bexley 007</t>
  </si>
  <si>
    <t>Camden 015</t>
  </si>
  <si>
    <t>Knowsley 002</t>
  </si>
  <si>
    <t>Isle of Wight 014</t>
  </si>
  <si>
    <t>Merton 018</t>
  </si>
  <si>
    <t>Waltham Forest 012</t>
  </si>
  <si>
    <t>Waltham Forest 017</t>
  </si>
  <si>
    <t>Manchester 029</t>
  </si>
  <si>
    <t>Milton Keynes 007</t>
  </si>
  <si>
    <t>Cornwall 050</t>
  </si>
  <si>
    <t>South Oxfordshire 014</t>
  </si>
  <si>
    <t>Wandsworth 003</t>
  </si>
  <si>
    <t>Birmingham 108</t>
  </si>
  <si>
    <t>Leeds 107</t>
  </si>
  <si>
    <t>Peterborough 019</t>
  </si>
  <si>
    <t>Thurrock 012</t>
  </si>
  <si>
    <t>Wyre 004</t>
  </si>
  <si>
    <t>Wychavon 017</t>
  </si>
  <si>
    <t>E02006965</t>
  </si>
  <si>
    <t>Leicester 043</t>
  </si>
  <si>
    <t>Haringey 029</t>
  </si>
  <si>
    <t>Kirklees 038</t>
  </si>
  <si>
    <t>Leeds 104</t>
  </si>
  <si>
    <t>Gosport 001</t>
  </si>
  <si>
    <t>East Staffordshire 013</t>
  </si>
  <si>
    <t>Mole Valley 003</t>
  </si>
  <si>
    <t>Greenwich 019</t>
  </si>
  <si>
    <t>Southwark 019</t>
  </si>
  <si>
    <t>Leeds 103</t>
  </si>
  <si>
    <t>Derby 017</t>
  </si>
  <si>
    <t>South Gloucestershire 026</t>
  </si>
  <si>
    <t>Harrogate 009</t>
  </si>
  <si>
    <t>Bradford 015</t>
  </si>
  <si>
    <t>Nottingham 012</t>
  </si>
  <si>
    <t>Bracknell Forest 009</t>
  </si>
  <si>
    <t>Slough 006</t>
  </si>
  <si>
    <t>Cornwall 014</t>
  </si>
  <si>
    <t>Lewes 013</t>
  </si>
  <si>
    <t>Canterbury 003</t>
  </si>
  <si>
    <t>West Lancashire 015</t>
  </si>
  <si>
    <t>Redbridge 033</t>
  </si>
  <si>
    <t>Calderdale 014</t>
  </si>
  <si>
    <t>Blackpool 005</t>
  </si>
  <si>
    <t>Forest of Dean 004</t>
  </si>
  <si>
    <t>Dartford 004</t>
  </si>
  <si>
    <t>Gravesham 008</t>
  </si>
  <si>
    <t>Bassetlaw 001</t>
  </si>
  <si>
    <t>Westminster 004</t>
  </si>
  <si>
    <t>Calderdale 001</t>
  </si>
  <si>
    <t>North Devon 010</t>
  </si>
  <si>
    <t>North West Leicestershire 013</t>
  </si>
  <si>
    <t>Ashfield 014</t>
  </si>
  <si>
    <t>Rotherham 027</t>
  </si>
  <si>
    <t>Wakefield 032</t>
  </si>
  <si>
    <t>E02006978</t>
  </si>
  <si>
    <t>Chelmsford 022</t>
  </si>
  <si>
    <t>Enfield 003</t>
  </si>
  <si>
    <t>Haringey 032</t>
  </si>
  <si>
    <t>Erewash 010</t>
  </si>
  <si>
    <t>Eastleigh 006</t>
  </si>
  <si>
    <t>Ribble Valley 006</t>
  </si>
  <si>
    <t>Islington 021</t>
  </si>
  <si>
    <t>Lewisham 026</t>
  </si>
  <si>
    <t>Merton 024</t>
  </si>
  <si>
    <t>Telford and Wrekin 020</t>
  </si>
  <si>
    <t>Luton 016</t>
  </si>
  <si>
    <t>Cornwall 055</t>
  </si>
  <si>
    <t>Carlisle 001</t>
  </si>
  <si>
    <t>Erewash 008</t>
  </si>
  <si>
    <t>Brent 028</t>
  </si>
  <si>
    <t>Tower Hamlets 008</t>
  </si>
  <si>
    <t>Trafford 022</t>
  </si>
  <si>
    <t>Portsmouth 017</t>
  </si>
  <si>
    <t>North West Leicestershire 004</t>
  </si>
  <si>
    <t>Wiltshire 022</t>
  </si>
  <si>
    <t>Wyre Forest 013</t>
  </si>
  <si>
    <t>Wandsworth 033</t>
  </si>
  <si>
    <t>Kingston upon Hull 028</t>
  </si>
  <si>
    <t>Southend-on-Sea 007</t>
  </si>
  <si>
    <t>Portsmouth 006</t>
  </si>
  <si>
    <t>Southampton 018</t>
  </si>
  <si>
    <t>Hackney 002</t>
  </si>
  <si>
    <t>Newham 003</t>
  </si>
  <si>
    <t>Wakefield 025</t>
  </si>
  <si>
    <t>Derby 012</t>
  </si>
  <si>
    <t>Brighton and Hove 026</t>
  </si>
  <si>
    <t>Southampton 028</t>
  </si>
  <si>
    <t>Stroud 014</t>
  </si>
  <si>
    <t>Charnwood 021</t>
  </si>
  <si>
    <t>Nuneaton and Bedworth 012</t>
  </si>
  <si>
    <t>Wyre Forest 007</t>
  </si>
  <si>
    <t>Ealing 012</t>
  </si>
  <si>
    <t>Hammersmith and Fulham 002</t>
  </si>
  <si>
    <t>Wirral 015</t>
  </si>
  <si>
    <t>Bradford 061</t>
  </si>
  <si>
    <t>Bristol 037</t>
  </si>
  <si>
    <t>Slough 014</t>
  </si>
  <si>
    <t>Eastleigh 011</t>
  </si>
  <si>
    <t>Swale 004</t>
  </si>
  <si>
    <t>Bassetlaw 006</t>
  </si>
  <si>
    <t>E02007072</t>
  </si>
  <si>
    <t>West Northamptonshire 035</t>
  </si>
  <si>
    <t>Bristol 013</t>
  </si>
  <si>
    <t>Allerdale 008</t>
  </si>
  <si>
    <t>Knowsley 018</t>
  </si>
  <si>
    <t>Newcastle upon Tyne 020</t>
  </si>
  <si>
    <t>Birmingham 088</t>
  </si>
  <si>
    <t>Stoke-on-Trent 001</t>
  </si>
  <si>
    <t>County Durham 037</t>
  </si>
  <si>
    <t>Lambeth 013</t>
  </si>
  <si>
    <t>Lewisham 031</t>
  </si>
  <si>
    <t>Luton 015</t>
  </si>
  <si>
    <t>Lancaster 016</t>
  </si>
  <si>
    <t>Middlesbrough 019</t>
  </si>
  <si>
    <t>High Peak 006</t>
  </si>
  <si>
    <t>Norwich 003</t>
  </si>
  <si>
    <t>Barnet 039</t>
  </si>
  <si>
    <t>Wigan 006</t>
  </si>
  <si>
    <t>Birmingham 131</t>
  </si>
  <si>
    <t>Medway 006</t>
  </si>
  <si>
    <t>Haringey 005</t>
  </si>
  <si>
    <t>West Northamptonshire 016</t>
  </si>
  <si>
    <t>Lewisham 028</t>
  </si>
  <si>
    <t>Knowsley 011</t>
  </si>
  <si>
    <t>Bournemouth, Christchurch and Poole 027</t>
  </si>
  <si>
    <t>North Northamptonshire 018</t>
  </si>
  <si>
    <t>Lichfield 010</t>
  </si>
  <si>
    <t>Manchester 042</t>
  </si>
  <si>
    <t>Croydon 001</t>
  </si>
  <si>
    <t>Haringey 024</t>
  </si>
  <si>
    <t>Lewisham 014</t>
  </si>
  <si>
    <t>Redcar and Cleveland 015</t>
  </si>
  <si>
    <t>Huntingdonshire 003</t>
  </si>
  <si>
    <t>Rushmoor 010</t>
  </si>
  <si>
    <t>Broxbourne 002</t>
  </si>
  <si>
    <t>Welwyn Hatfield 013</t>
  </si>
  <si>
    <t>Burnley 001</t>
  </si>
  <si>
    <t>Worcester 011</t>
  </si>
  <si>
    <t>E02006942</t>
  </si>
  <si>
    <t>Southwark 036</t>
  </si>
  <si>
    <t>Hounslow 011</t>
  </si>
  <si>
    <t>Slough 008</t>
  </si>
  <si>
    <t>Folkestone and Hythe 013</t>
  </si>
  <si>
    <t>Thanet 015</t>
  </si>
  <si>
    <t>Hammersmith and Fulham 006</t>
  </si>
  <si>
    <t>Haringey 020</t>
  </si>
  <si>
    <t>Birmingham 113</t>
  </si>
  <si>
    <t>Bristol 035</t>
  </si>
  <si>
    <t>Peterborough 017</t>
  </si>
  <si>
    <t>Cornwall 057</t>
  </si>
  <si>
    <t>Harlow 002</t>
  </si>
  <si>
    <t>Redcar and Cleveland 010</t>
  </si>
  <si>
    <t>Stockton-on-Tees 004</t>
  </si>
  <si>
    <t>Bristol 021</t>
  </si>
  <si>
    <t>Tameside 023</t>
  </si>
  <si>
    <t>Southampton 003</t>
  </si>
  <si>
    <t>Rushmoor 008</t>
  </si>
  <si>
    <t>Maidstone 010</t>
  </si>
  <si>
    <t>South Somerset 023</t>
  </si>
  <si>
    <t>E02006997</t>
  </si>
  <si>
    <t>Newham 040</t>
  </si>
  <si>
    <t>Newham 028</t>
  </si>
  <si>
    <t>Manchester 028</t>
  </si>
  <si>
    <t>Trafford 019</t>
  </si>
  <si>
    <t>Doncaster 018</t>
  </si>
  <si>
    <t>Plymouth 010</t>
  </si>
  <si>
    <t>Lancaster 017</t>
  </si>
  <si>
    <t>Rossendale 007</t>
  </si>
  <si>
    <t>Barking and Dagenham 003</t>
  </si>
  <si>
    <t>Southwark 004</t>
  </si>
  <si>
    <t>Southwark 022</t>
  </si>
  <si>
    <t>Tower Hamlets 019</t>
  </si>
  <si>
    <t>Derby 027</t>
  </si>
  <si>
    <t>Westminster 018</t>
  </si>
  <si>
    <t>Kirklees 004</t>
  </si>
  <si>
    <t>Peterborough 005</t>
  </si>
  <si>
    <t>Charnwood 006</t>
  </si>
  <si>
    <t>Great Yarmouth 012</t>
  </si>
  <si>
    <t>Hounslow 025</t>
  </si>
  <si>
    <t>Walsall 015</t>
  </si>
  <si>
    <t>Derby 020</t>
  </si>
  <si>
    <t>Fenland 009</t>
  </si>
  <si>
    <t>Wychavon 004</t>
  </si>
  <si>
    <t>Bradford 060</t>
  </si>
  <si>
    <t>Worthing 010</t>
  </si>
  <si>
    <t>Medway 007</t>
  </si>
  <si>
    <t>Cheshire East 009</t>
  </si>
  <si>
    <t>Harrogate 014</t>
  </si>
  <si>
    <t>Gedling 014</t>
  </si>
  <si>
    <t>Cherwell 003</t>
  </si>
  <si>
    <t>Sandwell 011</t>
  </si>
  <si>
    <t>Bournemouth, Christchurch and Poole 044</t>
  </si>
  <si>
    <t>Dacorum 013</t>
  </si>
  <si>
    <t>Stevenage 006</t>
  </si>
  <si>
    <t>E02007081</t>
  </si>
  <si>
    <t>North East Lincolnshire 024</t>
  </si>
  <si>
    <t>Tower Hamlets 030</t>
  </si>
  <si>
    <t>Kingston upon Hull 016</t>
  </si>
  <si>
    <t>St Albans 016</t>
  </si>
  <si>
    <t>Northumberland 017</t>
  </si>
  <si>
    <t>Swindon 006</t>
  </si>
  <si>
    <t>Cheshire East 004</t>
  </si>
  <si>
    <t>Cornwall 060</t>
  </si>
  <si>
    <t>Ashfield 012</t>
  </si>
  <si>
    <t>Cornwall 029</t>
  </si>
  <si>
    <t>Copeland 003</t>
  </si>
  <si>
    <t>Cheltenham 007</t>
  </si>
  <si>
    <t>Hinckley and Bosworth 013</t>
  </si>
  <si>
    <t>Shropshire 017</t>
  </si>
  <si>
    <t>Hackney 029</t>
  </si>
  <si>
    <t>Bury 022</t>
  </si>
  <si>
    <t>Oldham 008</t>
  </si>
  <si>
    <t>Birmingham 112</t>
  </si>
  <si>
    <t>Bradford 024</t>
  </si>
  <si>
    <t>Kirklees 033</t>
  </si>
  <si>
    <t>Telford and Wrekin 022</t>
  </si>
  <si>
    <t>Bristol 034</t>
  </si>
  <si>
    <t>Cannock Chase 008</t>
  </si>
  <si>
    <t>Kirklees 049</t>
  </si>
  <si>
    <t>Bournemouth, Christchurch and Poole 032</t>
  </si>
  <si>
    <t>Reading 010</t>
  </si>
  <si>
    <t>Southampton 005</t>
  </si>
  <si>
    <t>Hastings 007</t>
  </si>
  <si>
    <t>South Somerset 013</t>
  </si>
  <si>
    <t>Redbridge 024</t>
  </si>
  <si>
    <t>Medway 014</t>
  </si>
  <si>
    <t>Buckinghamshire 043</t>
  </si>
  <si>
    <t>Rugby 005</t>
  </si>
  <si>
    <t>E02006993</t>
  </si>
  <si>
    <t>Greenwich 041</t>
  </si>
  <si>
    <t>Brent 029</t>
  </si>
  <si>
    <t>Sheffield 032</t>
  </si>
  <si>
    <t>Erewash 006</t>
  </si>
  <si>
    <t>South Derbyshire 007</t>
  </si>
  <si>
    <t>Spelthorne 001</t>
  </si>
  <si>
    <t>Kingston upon Thames 005</t>
  </si>
  <si>
    <t>Salford 018</t>
  </si>
  <si>
    <t>St. Helens 010</t>
  </si>
  <si>
    <t>Crawley 003</t>
  </si>
  <si>
    <t>Hammersmith and Fulham 005</t>
  </si>
  <si>
    <t>Hounslow 017</t>
  </si>
  <si>
    <t>Southampton 019</t>
  </si>
  <si>
    <t>Allerdale 001</t>
  </si>
  <si>
    <t>County Durham 044</t>
  </si>
  <si>
    <t>Hinckley and Bosworth 007</t>
  </si>
  <si>
    <t>Northumberland 008</t>
  </si>
  <si>
    <t>Redditch 006</t>
  </si>
  <si>
    <t>Hillingdon 022</t>
  </si>
  <si>
    <t>Southwark 012</t>
  </si>
  <si>
    <t>Bournemouth, Christchurch and Poole 023</t>
  </si>
  <si>
    <t>Cheshire West and Chester 034</t>
  </si>
  <si>
    <t>Cheshire East 018</t>
  </si>
  <si>
    <t>Erewash 013</t>
  </si>
  <si>
    <t>Chorley 007</t>
  </si>
  <si>
    <t>Worthing 009</t>
  </si>
  <si>
    <t>Birmingham 018</t>
  </si>
  <si>
    <t>Halton 008</t>
  </si>
  <si>
    <t>Central Bedfordshire 005</t>
  </si>
  <si>
    <t>Canterbury 004</t>
  </si>
  <si>
    <t>Crawley 011</t>
  </si>
  <si>
    <t>Barnet 024</t>
  </si>
  <si>
    <t>Hillingdon 003</t>
  </si>
  <si>
    <t>Lewisham 029</t>
  </si>
  <si>
    <t>Tameside 014</t>
  </si>
  <si>
    <t>Sunderland 019</t>
  </si>
  <si>
    <t>Hinckley and Bosworth 012</t>
  </si>
  <si>
    <t>Hackney 017</t>
  </si>
  <si>
    <t>Milton Keynes 013</t>
  </si>
  <si>
    <t>Hackney 024</t>
  </si>
  <si>
    <t>Tameside 012</t>
  </si>
  <si>
    <t>Sheffield 065</t>
  </si>
  <si>
    <t>Wandsworth 023</t>
  </si>
  <si>
    <t>Rotherham 028</t>
  </si>
  <si>
    <t>South Tyneside 020</t>
  </si>
  <si>
    <t>Nottingham 015</t>
  </si>
  <si>
    <t>Salford 029</t>
  </si>
  <si>
    <t>Brighton and Hove 032</t>
  </si>
  <si>
    <t>Exeter 007</t>
  </si>
  <si>
    <t>Greenwich 025</t>
  </si>
  <si>
    <t>Cheshire East 032</t>
  </si>
  <si>
    <t>Hastings 010</t>
  </si>
  <si>
    <t>Plymouth 025</t>
  </si>
  <si>
    <t>Milton Keynes 030</t>
  </si>
  <si>
    <t>Northumberland 005</t>
  </si>
  <si>
    <t>Bexley 028</t>
  </si>
  <si>
    <t>Hillingdon 024</t>
  </si>
  <si>
    <t>North Tyneside 014</t>
  </si>
  <si>
    <t>Birmingham 063</t>
  </si>
  <si>
    <t>Leeds 102</t>
  </si>
  <si>
    <t>Wakefield 008</t>
  </si>
  <si>
    <t>Bristol 048</t>
  </si>
  <si>
    <t>Newcastle-under-Lyme 012</t>
  </si>
  <si>
    <t>Mid Suffolk 008</t>
  </si>
  <si>
    <t>Blackburn with Darwen 017</t>
  </si>
  <si>
    <t>Eastbourne 008</t>
  </si>
  <si>
    <t>Ashford 007</t>
  </si>
  <si>
    <t>Shropshire 007</t>
  </si>
  <si>
    <t>E02007094</t>
  </si>
  <si>
    <t>Gateshead 029</t>
  </si>
  <si>
    <t>Brent 034</t>
  </si>
  <si>
    <t>Cheshire West and Chester 027</t>
  </si>
  <si>
    <t>Cheshire East 027</t>
  </si>
  <si>
    <t>Thanet 011</t>
  </si>
  <si>
    <t>E02007110</t>
  </si>
  <si>
    <t>Hackney 032</t>
  </si>
  <si>
    <t>Hammersmith and Fulham 007</t>
  </si>
  <si>
    <t>Redcar and Cleveland 007</t>
  </si>
  <si>
    <t>Nottingham 004</t>
  </si>
  <si>
    <t>Basingstoke and Deane 007</t>
  </si>
  <si>
    <t>Welwyn Hatfield 005</t>
  </si>
  <si>
    <t>Ipswich 012</t>
  </si>
  <si>
    <t>Hammersmith and Fulham 023</t>
  </si>
  <si>
    <t>Gateshead 013</t>
  </si>
  <si>
    <t>Stockton-on-Tees 019</t>
  </si>
  <si>
    <t>Lewisham 001</t>
  </si>
  <si>
    <t>Thanet 012</t>
  </si>
  <si>
    <t>East Lindsey 013</t>
  </si>
  <si>
    <t>Arun 004</t>
  </si>
  <si>
    <t>Lewisham 010</t>
  </si>
  <si>
    <t>Sutton 002</t>
  </si>
  <si>
    <t>County Durham 004</t>
  </si>
  <si>
    <t>Hastings 006</t>
  </si>
  <si>
    <t>Manchester 055</t>
  </si>
  <si>
    <t>Sandwell 038</t>
  </si>
  <si>
    <t>Slough 012</t>
  </si>
  <si>
    <t>South Kesteven 003</t>
  </si>
  <si>
    <t>E02006970</t>
  </si>
  <si>
    <t>Ealing 043</t>
  </si>
  <si>
    <t>Haringey 013</t>
  </si>
  <si>
    <t>North Tyneside 020</t>
  </si>
  <si>
    <t>Wolverhampton 014</t>
  </si>
  <si>
    <t>Leicester 005</t>
  </si>
  <si>
    <t>Bournemouth, Christchurch and Poole 011</t>
  </si>
  <si>
    <t>Mid Devon 004</t>
  </si>
  <si>
    <t>Tendring 006</t>
  </si>
  <si>
    <t>Lewisham 033</t>
  </si>
  <si>
    <t>Telford and Wrekin 008</t>
  </si>
  <si>
    <t>Basingstoke and Deane 014</t>
  </si>
  <si>
    <t>Northumberland 021</t>
  </si>
  <si>
    <t>Bassetlaw 009</t>
  </si>
  <si>
    <t>Lewisham 038</t>
  </si>
  <si>
    <t>Enfield 005</t>
  </si>
  <si>
    <t>Merton 012</t>
  </si>
  <si>
    <t>Southwark 015</t>
  </si>
  <si>
    <t>Oldham 001</t>
  </si>
  <si>
    <t>Wirral 001</t>
  </si>
  <si>
    <t>Wirral 006</t>
  </si>
  <si>
    <t>Walsall 005</t>
  </si>
  <si>
    <t>North Lincolnshire 004</t>
  </si>
  <si>
    <t>Lewes 010</t>
  </si>
  <si>
    <t>Tendring 002</t>
  </si>
  <si>
    <t>Ashfield 001</t>
  </si>
  <si>
    <t>Bournemouth, Christchurch and Poole 045</t>
  </si>
  <si>
    <t>Rotherham 025</t>
  </si>
  <si>
    <t>Coventry 011</t>
  </si>
  <si>
    <t>Watford 011</t>
  </si>
  <si>
    <t>Worcester 009</t>
  </si>
  <si>
    <t>E02007046</t>
  </si>
  <si>
    <t>Ashford 015</t>
  </si>
  <si>
    <t>E02007115</t>
  </si>
  <si>
    <t>Camden 029</t>
  </si>
  <si>
    <t>Newham 006</t>
  </si>
  <si>
    <t>Wirral 007</t>
  </si>
  <si>
    <t>Birmingham 116</t>
  </si>
  <si>
    <t>Bristol 019</t>
  </si>
  <si>
    <t>Basingstoke and Deane 009</t>
  </si>
  <si>
    <t>South Ribble 015</t>
  </si>
  <si>
    <t>Shropshire 008</t>
  </si>
  <si>
    <t>Kensington and Chelsea 021</t>
  </si>
  <si>
    <t>Walsall 004</t>
  </si>
  <si>
    <t>Breckland 017</t>
  </si>
  <si>
    <t>Greenwich 016</t>
  </si>
  <si>
    <t>Waltham Forest 009</t>
  </si>
  <si>
    <t>Cornwall 017</t>
  </si>
  <si>
    <t>Eastbourne 003</t>
  </si>
  <si>
    <t>Westminster 021</t>
  </si>
  <si>
    <t>Brighton and Hove 012</t>
  </si>
  <si>
    <t>Cheshire East 016</t>
  </si>
  <si>
    <t>Bradford 047</t>
  </si>
  <si>
    <t>Rushmoor 002</t>
  </si>
  <si>
    <t>Liverpool 016</t>
  </si>
  <si>
    <t>Sandwell 030</t>
  </si>
  <si>
    <t>Leeds 099</t>
  </si>
  <si>
    <t>Craven 006</t>
  </si>
  <si>
    <t>Manchester 046</t>
  </si>
  <si>
    <t>Dartford 001</t>
  </si>
  <si>
    <t>South Kesteven 005</t>
  </si>
  <si>
    <t>Norwich 014</t>
  </si>
  <si>
    <t>Bexley 003</t>
  </si>
  <si>
    <t>Haringey 007</t>
  </si>
  <si>
    <t>Newham 014</t>
  </si>
  <si>
    <t>Wandsworth 005</t>
  </si>
  <si>
    <t>Sefton 031</t>
  </si>
  <si>
    <t>Birmingham 042</t>
  </si>
  <si>
    <t>Medway 025</t>
  </si>
  <si>
    <t>Brighton and Hove 024</t>
  </si>
  <si>
    <t>Warwick 010</t>
  </si>
  <si>
    <t>Ealing 028</t>
  </si>
  <si>
    <t>Torbay 002</t>
  </si>
  <si>
    <t>Norwich 015</t>
  </si>
  <si>
    <t>Tower Hamlets 004</t>
  </si>
  <si>
    <t>Sunderland 033</t>
  </si>
  <si>
    <t>Walsall 001</t>
  </si>
  <si>
    <t>Stockton-on-Tees 007</t>
  </si>
  <si>
    <t>Bournemouth, Christchurch and Poole 015</t>
  </si>
  <si>
    <t>Dover 006</t>
  </si>
  <si>
    <t>Guildford 007</t>
  </si>
  <si>
    <t>South Tyneside 010</t>
  </si>
  <si>
    <t>East Riding of Yorkshire 012</t>
  </si>
  <si>
    <t>Northumberland 029</t>
  </si>
  <si>
    <t>Somerset West and Taunton 010</t>
  </si>
  <si>
    <t>Staffordshire Moorlands 011</t>
  </si>
  <si>
    <t>Newham 021</t>
  </si>
  <si>
    <t>St. Helens 006</t>
  </si>
  <si>
    <t>Sandwell 037</t>
  </si>
  <si>
    <t>Middlesbrough 014</t>
  </si>
  <si>
    <t>South Gloucestershire 018</t>
  </si>
  <si>
    <t>Eden 003</t>
  </si>
  <si>
    <t>Eastbourne 002</t>
  </si>
  <si>
    <t>Braintree 004</t>
  </si>
  <si>
    <t>Newark and Sherwood 009</t>
  </si>
  <si>
    <t>E02006994</t>
  </si>
  <si>
    <t>Greenwich 042</t>
  </si>
  <si>
    <t>Kirklees 041</t>
  </si>
  <si>
    <t>Torbay 010</t>
  </si>
  <si>
    <t>Buckinghamshire 011</t>
  </si>
  <si>
    <t>Cheltenham 001</t>
  </si>
  <si>
    <t>Havering 003</t>
  </si>
  <si>
    <t>Hillingdon 028</t>
  </si>
  <si>
    <t>Middlesbrough 009</t>
  </si>
  <si>
    <t>Leicester 021</t>
  </si>
  <si>
    <t>Isle of Wight 016</t>
  </si>
  <si>
    <t>Swale 005</t>
  </si>
  <si>
    <t>Sandwell 039</t>
  </si>
  <si>
    <t>Bexley 010</t>
  </si>
  <si>
    <t>Haringey 008</t>
  </si>
  <si>
    <t>Kirklees 026</t>
  </si>
  <si>
    <t>Medway 017</t>
  </si>
  <si>
    <t>South Ribble 008</t>
  </si>
  <si>
    <t>North Northamptonshire 036</t>
  </si>
  <si>
    <t>Shropshire 006</t>
  </si>
  <si>
    <t>South Staffordshire 012</t>
  </si>
  <si>
    <t>Lambeth 032</t>
  </si>
  <si>
    <t>Bury 023</t>
  </si>
  <si>
    <t>Salford 011</t>
  </si>
  <si>
    <t>Birmingham 082</t>
  </si>
  <si>
    <t>Southend-on-Sea 012</t>
  </si>
  <si>
    <t>Redditch 009</t>
  </si>
  <si>
    <t>Harrow 005</t>
  </si>
  <si>
    <t>Rochdale 005</t>
  </si>
  <si>
    <t>Trafford 007</t>
  </si>
  <si>
    <t>Bournemouth, Christchurch and Poole 038</t>
  </si>
  <si>
    <t>Milton Keynes 009</t>
  </si>
  <si>
    <t>Brighton and Hove 019</t>
  </si>
  <si>
    <t>Sunderland 010</t>
  </si>
  <si>
    <t>Warwick 006</t>
  </si>
  <si>
    <t>Malvern Hills 007</t>
  </si>
  <si>
    <t>Newham 024</t>
  </si>
  <si>
    <t>Bracknell Forest 006</t>
  </si>
  <si>
    <t>Braintree 009</t>
  </si>
  <si>
    <t>Hillingdon 032</t>
  </si>
  <si>
    <t>County Durham 001</t>
  </si>
  <si>
    <t>South Ribble 007</t>
  </si>
  <si>
    <t>Adur 007</t>
  </si>
  <si>
    <t>Wyre Forest 006</t>
  </si>
  <si>
    <t>Croydon 024</t>
  </si>
  <si>
    <t>Hackney 019</t>
  </si>
  <si>
    <t>Hillingdon 020</t>
  </si>
  <si>
    <t>Waltham Forest 028</t>
  </si>
  <si>
    <t>Stockport 009</t>
  </si>
  <si>
    <t>Birmingham 060</t>
  </si>
  <si>
    <t>Calderdale 024</t>
  </si>
  <si>
    <t>North East Lincolnshire 015</t>
  </si>
  <si>
    <t>Nottingham 019</t>
  </si>
  <si>
    <t>Braintree 016</t>
  </si>
  <si>
    <t>Brentwood 004</t>
  </si>
  <si>
    <t>Basingstoke and Deane 011</t>
  </si>
  <si>
    <t>E02006951</t>
  </si>
  <si>
    <t>Bristol 060</t>
  </si>
  <si>
    <t>E02007108</t>
  </si>
  <si>
    <t>Hackney 030</t>
  </si>
  <si>
    <t>Doncaster 029</t>
  </si>
  <si>
    <t>Central Bedfordshire 021</t>
  </si>
  <si>
    <t>Copeland 008</t>
  </si>
  <si>
    <t>South Derbyshire 009</t>
  </si>
  <si>
    <t>Camden 003</t>
  </si>
  <si>
    <t>Stockport 022</t>
  </si>
  <si>
    <t>Medway 016</t>
  </si>
  <si>
    <t>Exeter 010</t>
  </si>
  <si>
    <t>Preston 006</t>
  </si>
  <si>
    <t>Sunderland 030</t>
  </si>
  <si>
    <t>Brighton and Hove 028</t>
  </si>
  <si>
    <t>Dacorum 011</t>
  </si>
  <si>
    <t>Nottingham 024</t>
  </si>
  <si>
    <t>Bolsover 002</t>
  </si>
  <si>
    <t>Chesterfield 007</t>
  </si>
  <si>
    <t>Hinckley and Bosworth 010</t>
  </si>
  <si>
    <t>Croydon 010</t>
  </si>
  <si>
    <t>Enfield 024</t>
  </si>
  <si>
    <t>Buckinghamshire 046</t>
  </si>
  <si>
    <t>Teignbridge 014</t>
  </si>
  <si>
    <t>Hastings 004</t>
  </si>
  <si>
    <t>West Northamptonshire 037</t>
  </si>
  <si>
    <t>Oxford 016</t>
  </si>
  <si>
    <t>St. Helens 008</t>
  </si>
  <si>
    <t>Stoke-on-Trent 024</t>
  </si>
  <si>
    <t>Telford and Wrekin 005</t>
  </si>
  <si>
    <t>Cornwall 049</t>
  </si>
  <si>
    <t>Chesterfield 008</t>
  </si>
  <si>
    <t>Hackney 007</t>
  </si>
  <si>
    <t>Birmingham 008</t>
  </si>
  <si>
    <t>Solihull 005</t>
  </si>
  <si>
    <t>Walsall 006</t>
  </si>
  <si>
    <t>Swale 003</t>
  </si>
  <si>
    <t>E02006992</t>
  </si>
  <si>
    <t>Greenwich 040</t>
  </si>
  <si>
    <t>Liverpool 051</t>
  </si>
  <si>
    <t>County Durham 046</t>
  </si>
  <si>
    <t>North Kesteven 010</t>
  </si>
  <si>
    <t>Lichfield 004</t>
  </si>
  <si>
    <t>Croydon 030</t>
  </si>
  <si>
    <t>Barnsley 004</t>
  </si>
  <si>
    <t>Blackpool 003</t>
  </si>
  <si>
    <t>York 019</t>
  </si>
  <si>
    <t>Eastbourne 011</t>
  </si>
  <si>
    <t>Test Valley 004</t>
  </si>
  <si>
    <t>Bassetlaw 010</t>
  </si>
  <si>
    <t>Worcester 007</t>
  </si>
  <si>
    <t>Sheffield 076</t>
  </si>
  <si>
    <t>E02007044</t>
  </si>
  <si>
    <t>Ryedale 009</t>
  </si>
  <si>
    <t>Hammersmith and Fulham 004</t>
  </si>
  <si>
    <t>Waltham Forest 023</t>
  </si>
  <si>
    <t>Salford 007</t>
  </si>
  <si>
    <t>Wirral 020</t>
  </si>
  <si>
    <t>Sandwell 012</t>
  </si>
  <si>
    <t>Leicester 006</t>
  </si>
  <si>
    <t>Northumberland 001</t>
  </si>
  <si>
    <t>Hounslow 024</t>
  </si>
  <si>
    <t>Sunderland 018</t>
  </si>
  <si>
    <t>Derby 030</t>
  </si>
  <si>
    <t>Lambeth 011</t>
  </si>
  <si>
    <t>Lewisham 005</t>
  </si>
  <si>
    <t>Barnsley 028</t>
  </si>
  <si>
    <t>Harlow 004</t>
  </si>
  <si>
    <t>Broxbourne 009</t>
  </si>
  <si>
    <t>Melton 004</t>
  </si>
  <si>
    <t>Northumberland 016</t>
  </si>
  <si>
    <t>Cannock Chase 013</t>
  </si>
  <si>
    <t>Stafford 007</t>
  </si>
  <si>
    <t>Croydon 016</t>
  </si>
  <si>
    <t>Richmondshire 004</t>
  </si>
  <si>
    <t>Tewkesbury 002</t>
  </si>
  <si>
    <t>Liverpool 061</t>
  </si>
  <si>
    <t>Croydon 028</t>
  </si>
  <si>
    <t>Bolton 008</t>
  </si>
  <si>
    <t>Dorset 043</t>
  </si>
  <si>
    <t>Hackney 028</t>
  </si>
  <si>
    <t>Tower Hamlets 009</t>
  </si>
  <si>
    <t>Darlington 005</t>
  </si>
  <si>
    <t>Amber Valley 005</t>
  </si>
  <si>
    <t>South Kesteven 004</t>
  </si>
  <si>
    <t>Guildford 010</t>
  </si>
  <si>
    <t>Sheffield 044</t>
  </si>
  <si>
    <t>Folkestone and Hythe 010</t>
  </si>
  <si>
    <t>Fylde 004</t>
  </si>
  <si>
    <t>E02007097</t>
  </si>
  <si>
    <t>Newcastle upon Tyne 034</t>
  </si>
  <si>
    <t>Ealing 023</t>
  </si>
  <si>
    <t>Islington 004</t>
  </si>
  <si>
    <t>Bury 025</t>
  </si>
  <si>
    <t>Wiltshire 031</t>
  </si>
  <si>
    <t>Tower Hamlets 018</t>
  </si>
  <si>
    <t>North Northamptonshire 027</t>
  </si>
  <si>
    <t>Brent 021</t>
  </si>
  <si>
    <t>Newham 026</t>
  </si>
  <si>
    <t>Cornwall 005</t>
  </si>
  <si>
    <t>Newham 033</t>
  </si>
  <si>
    <t>Wirral 039</t>
  </si>
  <si>
    <t>Bradford 025</t>
  </si>
  <si>
    <t>Thurrock 016</t>
  </si>
  <si>
    <t>Sedgemoor 004</t>
  </si>
  <si>
    <t>Islington 016</t>
  </si>
  <si>
    <t>Tameside 003</t>
  </si>
  <si>
    <t>Barnsley 009</t>
  </si>
  <si>
    <t>South Tyneside 018</t>
  </si>
  <si>
    <t>Portsmouth 012</t>
  </si>
  <si>
    <t>Allerdale 004</t>
  </si>
  <si>
    <t>Thanet 007</t>
  </si>
  <si>
    <t>Northumberland 032</t>
  </si>
  <si>
    <t>Bristol 057</t>
  </si>
  <si>
    <t>Hackney 020</t>
  </si>
  <si>
    <t>Rochdale 014</t>
  </si>
  <si>
    <t>North Lincolnshire 012</t>
  </si>
  <si>
    <t>Nottingham 009</t>
  </si>
  <si>
    <t>Dacorum 019</t>
  </si>
  <si>
    <t>Lewisham 003</t>
  </si>
  <si>
    <t>Sandwell 035</t>
  </si>
  <si>
    <t>Islington 003</t>
  </si>
  <si>
    <t>Tower Hamlets 007</t>
  </si>
  <si>
    <t>Stockport 012</t>
  </si>
  <si>
    <t>Birmingham 084</t>
  </si>
  <si>
    <t>Barking and Dagenham 022</t>
  </si>
  <si>
    <t>Stockport 015</t>
  </si>
  <si>
    <t>Sefton 005</t>
  </si>
  <si>
    <t>North Somerset 022</t>
  </si>
  <si>
    <t>Plymouth 006</t>
  </si>
  <si>
    <t>Copeland 004</t>
  </si>
  <si>
    <t>Enfield 006</t>
  </si>
  <si>
    <t>Nottingham 036</t>
  </si>
  <si>
    <t>Milton Keynes 021</t>
  </si>
  <si>
    <t>Rochford 004</t>
  </si>
  <si>
    <t>West Northamptonshire 038</t>
  </si>
  <si>
    <t>Reigate and Banstead 008</t>
  </si>
  <si>
    <t>Spelthorne 002</t>
  </si>
  <si>
    <t>Newham 031</t>
  </si>
  <si>
    <t>Tameside 007</t>
  </si>
  <si>
    <t>Wigan 038</t>
  </si>
  <si>
    <t>Rotherham 001</t>
  </si>
  <si>
    <t>Exeter 013</t>
  </si>
  <si>
    <t>Cannock Chase 003</t>
  </si>
  <si>
    <t>Hackney 011</t>
  </si>
  <si>
    <t>Kingston upon Hull 018</t>
  </si>
  <si>
    <t>Plymouth 004</t>
  </si>
  <si>
    <t>Rossendale 004</t>
  </si>
  <si>
    <t>East Staffordshire 002</t>
  </si>
  <si>
    <t>Sheffield 017</t>
  </si>
  <si>
    <t>Birmingham 085</t>
  </si>
  <si>
    <t>Slough 013</t>
  </si>
  <si>
    <t>Greenwich 009</t>
  </si>
  <si>
    <t>Leeds 068</t>
  </si>
  <si>
    <t>Brighton and Hove 029</t>
  </si>
  <si>
    <t>King's Lynn and West Norfolk 010</t>
  </si>
  <si>
    <t>Croydon 014</t>
  </si>
  <si>
    <t>Hackney 014</t>
  </si>
  <si>
    <t>Newham 020</t>
  </si>
  <si>
    <t>Gateshead 026</t>
  </si>
  <si>
    <t>Leeds 018</t>
  </si>
  <si>
    <t>Blackburn with Darwen 001</t>
  </si>
  <si>
    <t>Milton Keynes 027</t>
  </si>
  <si>
    <t>Braintree 008</t>
  </si>
  <si>
    <t>Bristol 005</t>
  </si>
  <si>
    <t>Bournemouth, Christchurch and Poole 025</t>
  </si>
  <si>
    <t>Barking and Dagenham 015</t>
  </si>
  <si>
    <t>Barnsley 020</t>
  </si>
  <si>
    <t>South Tyneside 004</t>
  </si>
  <si>
    <t>Oadby and Wigston 006</t>
  </si>
  <si>
    <t>Calderdale 010</t>
  </si>
  <si>
    <t>Calderdale 020</t>
  </si>
  <si>
    <t>Sevenoaks 002</t>
  </si>
  <si>
    <t>East Suffolk 029</t>
  </si>
  <si>
    <t>Newham 034</t>
  </si>
  <si>
    <t>Bradford 055</t>
  </si>
  <si>
    <t>Greenwich 007</t>
  </si>
  <si>
    <t>Sutton 021</t>
  </si>
  <si>
    <t>Dudley 031</t>
  </si>
  <si>
    <t>Thurrock 008</t>
  </si>
  <si>
    <t>North East Derbyshire 014</t>
  </si>
  <si>
    <t>Croydon 013</t>
  </si>
  <si>
    <t>Barnsley 026</t>
  </si>
  <si>
    <t>Bradford 058</t>
  </si>
  <si>
    <t>Cheshire West and Chester 035</t>
  </si>
  <si>
    <t>Bournemouth, Christchurch and Poole 024</t>
  </si>
  <si>
    <t>County Durham 025</t>
  </si>
  <si>
    <t>Hyndburn 002</t>
  </si>
  <si>
    <t>West Northamptonshire 033</t>
  </si>
  <si>
    <t>Mansfield 010</t>
  </si>
  <si>
    <t>Haringey 018</t>
  </si>
  <si>
    <t>Hillingdon 026</t>
  </si>
  <si>
    <t>Manchester 026</t>
  </si>
  <si>
    <t>Blackpool 012</t>
  </si>
  <si>
    <t>Blackpool 018</t>
  </si>
  <si>
    <t>East Riding of Yorkshire 017</t>
  </si>
  <si>
    <t>Ashfield 007</t>
  </si>
  <si>
    <t>Newham 009</t>
  </si>
  <si>
    <t>Barnsley 029</t>
  </si>
  <si>
    <t>Birmingham 102</t>
  </si>
  <si>
    <t>Coventry 006</t>
  </si>
  <si>
    <t>Sandwell 003</t>
  </si>
  <si>
    <t>Halton 011</t>
  </si>
  <si>
    <t>Luton 011</t>
  </si>
  <si>
    <t>County Durham 014</t>
  </si>
  <si>
    <t>Rother 011</t>
  </si>
  <si>
    <t>Croydon 006</t>
  </si>
  <si>
    <t>Birmingham 100</t>
  </si>
  <si>
    <t>Newham 005</t>
  </si>
  <si>
    <t>Walsall 016</t>
  </si>
  <si>
    <t>Derby 029</t>
  </si>
  <si>
    <t>Peterborough 016</t>
  </si>
  <si>
    <t>Gosport 002</t>
  </si>
  <si>
    <t>Hillingdon 031</t>
  </si>
  <si>
    <t>Salford 019</t>
  </si>
  <si>
    <t>Coventry 027</t>
  </si>
  <si>
    <t>Plymouth 002</t>
  </si>
  <si>
    <t>Cornwall 020</t>
  </si>
  <si>
    <t>Hertsmere 006</t>
  </si>
  <si>
    <t>E02007084</t>
  </si>
  <si>
    <t>Wandsworth 039</t>
  </si>
  <si>
    <t>Redbridge 032</t>
  </si>
  <si>
    <t>Southwark 026</t>
  </si>
  <si>
    <t>Leeds 048</t>
  </si>
  <si>
    <t>Cheshire East 044</t>
  </si>
  <si>
    <t>High Peak 011</t>
  </si>
  <si>
    <t>Hertsmere 011</t>
  </si>
  <si>
    <t>Thanet 004</t>
  </si>
  <si>
    <t>Norwich 013</t>
  </si>
  <si>
    <t>Cheshire East 026</t>
  </si>
  <si>
    <t>Cheshire East 019</t>
  </si>
  <si>
    <t>Basildon 022</t>
  </si>
  <si>
    <t>Oxford 017</t>
  </si>
  <si>
    <t>Central Bedfordshire 029</t>
  </si>
  <si>
    <t>Stafford 016</t>
  </si>
  <si>
    <t>Hackney 008</t>
  </si>
  <si>
    <t>Barnsley 010</t>
  </si>
  <si>
    <t>Sheffield 014</t>
  </si>
  <si>
    <t>Gloucester 009</t>
  </si>
  <si>
    <t>St. Helens 005</t>
  </si>
  <si>
    <t>Sheffield 042</t>
  </si>
  <si>
    <t>Birmingham 098</t>
  </si>
  <si>
    <t>North East Lincolnshire 008</t>
  </si>
  <si>
    <t>Reading 007</t>
  </si>
  <si>
    <t>Bromley 019</t>
  </si>
  <si>
    <t>Tameside 026</t>
  </si>
  <si>
    <t>Cheshire East 045</t>
  </si>
  <si>
    <t>Harlow 008</t>
  </si>
  <si>
    <t>Rugby 006</t>
  </si>
  <si>
    <t>E02007043</t>
  </si>
  <si>
    <t>Hambleton 013</t>
  </si>
  <si>
    <t>Hounslow 005</t>
  </si>
  <si>
    <t>Southampton 020</t>
  </si>
  <si>
    <t>North Northamptonshire 030</t>
  </si>
  <si>
    <t>E02007078</t>
  </si>
  <si>
    <t>Test Valley 018</t>
  </si>
  <si>
    <t>Camden 027</t>
  </si>
  <si>
    <t>Stockport 023</t>
  </si>
  <si>
    <t>Stoke-on-Trent 026</t>
  </si>
  <si>
    <t>Medway 001</t>
  </si>
  <si>
    <t>Reading 018</t>
  </si>
  <si>
    <t>Bexley 001</t>
  </si>
  <si>
    <t>Salford 009</t>
  </si>
  <si>
    <t>Tameside 025</t>
  </si>
  <si>
    <t>Barnsley 002</t>
  </si>
  <si>
    <t>Sheffield 006</t>
  </si>
  <si>
    <t>Sunderland 027</t>
  </si>
  <si>
    <t>Wyre 011</t>
  </si>
  <si>
    <t>Norwich 006</t>
  </si>
  <si>
    <t>E02006985</t>
  </si>
  <si>
    <t>Manchester 063</t>
  </si>
  <si>
    <t>Telford and Wrekin 018</t>
  </si>
  <si>
    <t>Medway 031</t>
  </si>
  <si>
    <t>Arun 014</t>
  </si>
  <si>
    <t>Thurrock 006</t>
  </si>
  <si>
    <t>West Northamptonshire 020</t>
  </si>
  <si>
    <t>Hounslow 023</t>
  </si>
  <si>
    <t>Lewisham 017</t>
  </si>
  <si>
    <t>Leicester 017</t>
  </si>
  <si>
    <t>Buckinghamshire 020</t>
  </si>
  <si>
    <t>Pendle 012</t>
  </si>
  <si>
    <t>Arun 016</t>
  </si>
  <si>
    <t>E02006998</t>
  </si>
  <si>
    <t>Newham 041</t>
  </si>
  <si>
    <t>Manchester 036</t>
  </si>
  <si>
    <t>Newcastle-under-Lyme 002</t>
  </si>
  <si>
    <t>Haringey 011</t>
  </si>
  <si>
    <t>Southwark 013</t>
  </si>
  <si>
    <t>Rugby 009</t>
  </si>
  <si>
    <t>Doncaster 009</t>
  </si>
  <si>
    <t>Bradford 030</t>
  </si>
  <si>
    <t>Bedford 013</t>
  </si>
  <si>
    <t>Scarborough 009</t>
  </si>
  <si>
    <t>Hammersmith and Fulham 016</t>
  </si>
  <si>
    <t>Lambeth 002</t>
  </si>
  <si>
    <t>Oxford 005</t>
  </si>
  <si>
    <t>Crawley 001</t>
  </si>
  <si>
    <t>Nottingham 007</t>
  </si>
  <si>
    <t>Bristol 018</t>
  </si>
  <si>
    <t>Dorset 038</t>
  </si>
  <si>
    <t>Sheffield 045</t>
  </si>
  <si>
    <t>Newcastle upon Tyne 019</t>
  </si>
  <si>
    <t>Sunderland 017</t>
  </si>
  <si>
    <t>Leeds 091</t>
  </si>
  <si>
    <t>Bedford 017</t>
  </si>
  <si>
    <t>Central Bedfordshire 030</t>
  </si>
  <si>
    <t>Lancaster 018</t>
  </si>
  <si>
    <t>Oldham 033</t>
  </si>
  <si>
    <t>Liverpool 013</t>
  </si>
  <si>
    <t>Ealing 009</t>
  </si>
  <si>
    <t>Cornwall 054</t>
  </si>
  <si>
    <t>Chorley 013</t>
  </si>
  <si>
    <t>Harlow 003</t>
  </si>
  <si>
    <t>Solihull 009</t>
  </si>
  <si>
    <t>Wolverhampton 005</t>
  </si>
  <si>
    <t>Wolverhampton 008</t>
  </si>
  <si>
    <t>Wakefield 044</t>
  </si>
  <si>
    <t>Plymouth 009</t>
  </si>
  <si>
    <t>Ribble Valley 003</t>
  </si>
  <si>
    <t>Great Yarmouth 011</t>
  </si>
  <si>
    <t>Bradford 056</t>
  </si>
  <si>
    <t>Cheshire West and Chester 044</t>
  </si>
  <si>
    <t>Cornwall 015</t>
  </si>
  <si>
    <t>South Holland 007</t>
  </si>
  <si>
    <t>Broxtowe 012</t>
  </si>
  <si>
    <t>Coventry 018</t>
  </si>
  <si>
    <t>Islington 014</t>
  </si>
  <si>
    <t>Birmingham 094</t>
  </si>
  <si>
    <t>Pendle 011</t>
  </si>
  <si>
    <t>St. Helens 020</t>
  </si>
  <si>
    <t>Warrington 003</t>
  </si>
  <si>
    <t>Newham 004</t>
  </si>
  <si>
    <t>Stockport 020</t>
  </si>
  <si>
    <t>Newcastle upon Tyne 016</t>
  </si>
  <si>
    <t>Calderdale 019</t>
  </si>
  <si>
    <t>Reading 014</t>
  </si>
  <si>
    <t>Isle of Wight 007</t>
  </si>
  <si>
    <t>Fareham 011</t>
  </si>
  <si>
    <t>Fylde 006</t>
  </si>
  <si>
    <t>Swindon 022</t>
  </si>
  <si>
    <t>Knowsley 013</t>
  </si>
  <si>
    <t>Liverpool 054</t>
  </si>
  <si>
    <t>Doncaster 013</t>
  </si>
  <si>
    <t>Calderdale 022</t>
  </si>
  <si>
    <t>Medway 018</t>
  </si>
  <si>
    <t>Southampton 007</t>
  </si>
  <si>
    <t>Stockport 019</t>
  </si>
  <si>
    <t>Swindon 010</t>
  </si>
  <si>
    <t>Isle of Wight 008</t>
  </si>
  <si>
    <t>West Northamptonshire 018</t>
  </si>
  <si>
    <t>Islington 002</t>
  </si>
  <si>
    <t>Derby 014</t>
  </si>
  <si>
    <t>Slough 002</t>
  </si>
  <si>
    <t>County Durham 026</t>
  </si>
  <si>
    <t>Sedgemoor 009</t>
  </si>
  <si>
    <t>Enfield 037</t>
  </si>
  <si>
    <t>Barking and Dagenham 004</t>
  </si>
  <si>
    <t>Hammersmith and Fulham 017</t>
  </si>
  <si>
    <t>Havering 013</t>
  </si>
  <si>
    <t>Kirklees 037</t>
  </si>
  <si>
    <t>Plymouth 021</t>
  </si>
  <si>
    <t>Welwyn Hatfield 010</t>
  </si>
  <si>
    <t>Barnsley 015</t>
  </si>
  <si>
    <t>Bolsover 009</t>
  </si>
  <si>
    <t>Newcastle-under-Lyme 014</t>
  </si>
  <si>
    <t>Bournemouth, Christchurch and Poole 040</t>
  </si>
  <si>
    <t>Manchester 004</t>
  </si>
  <si>
    <t>Enfield 002</t>
  </si>
  <si>
    <t>Newcastle upon Tyne 021</t>
  </si>
  <si>
    <t>Birmingham 076</t>
  </si>
  <si>
    <t>Dudley 004</t>
  </si>
  <si>
    <t>Calderdale 025</t>
  </si>
  <si>
    <t>Kensington and Chelsea 001</t>
  </si>
  <si>
    <t>Cornwall 044</t>
  </si>
  <si>
    <t>Newark and Sherwood 010</t>
  </si>
  <si>
    <t>E02007059</t>
  </si>
  <si>
    <t>Hartlepool 015</t>
  </si>
  <si>
    <t>Hackney 026</t>
  </si>
  <si>
    <t>Wirral 002</t>
  </si>
  <si>
    <t>Redcar and Cleveland 002</t>
  </si>
  <si>
    <t>Bassetlaw 016</t>
  </si>
  <si>
    <t>Herefordshire 003</t>
  </si>
  <si>
    <t>Telford and Wrekin 011</t>
  </si>
  <si>
    <t>Harlow 010</t>
  </si>
  <si>
    <t>South Kesteven 006</t>
  </si>
  <si>
    <t>Southwark 011</t>
  </si>
  <si>
    <t>Redcar and Cleveland 016</t>
  </si>
  <si>
    <t>North East Lincolnshire 001</t>
  </si>
  <si>
    <t>Derby 009</t>
  </si>
  <si>
    <t>Portsmouth 020</t>
  </si>
  <si>
    <t>Tendring 014</t>
  </si>
  <si>
    <t>Tunbridge Wells 010</t>
  </si>
  <si>
    <t>West Suffolk 002</t>
  </si>
  <si>
    <t>Tower Hamlets 025</t>
  </si>
  <si>
    <t>Wigan 031</t>
  </si>
  <si>
    <t>Rotherham 006</t>
  </si>
  <si>
    <t>Kirklees 009</t>
  </si>
  <si>
    <t>Stockton-on-Tees 002</t>
  </si>
  <si>
    <t>Haringey 025</t>
  </si>
  <si>
    <t>Tameside 010</t>
  </si>
  <si>
    <t>Wirral 022</t>
  </si>
  <si>
    <t>Sunderland 028</t>
  </si>
  <si>
    <t>Kingston upon Hull 019</t>
  </si>
  <si>
    <t>Luton 005</t>
  </si>
  <si>
    <t>Thanet 005</t>
  </si>
  <si>
    <t>Norwich 001</t>
  </si>
  <si>
    <t>Telford and Wrekin 007</t>
  </si>
  <si>
    <t>Bedford 009</t>
  </si>
  <si>
    <t>Southwark 034</t>
  </si>
  <si>
    <t>Barnsley 003</t>
  </si>
  <si>
    <t>Sandwell 029</t>
  </si>
  <si>
    <t>Portsmouth 002</t>
  </si>
  <si>
    <t>Cambridge 001</t>
  </si>
  <si>
    <t>Croydon 022</t>
  </si>
  <si>
    <t>Colchester 018</t>
  </si>
  <si>
    <t>Tameside 004</t>
  </si>
  <si>
    <t>Birmingham 036</t>
  </si>
  <si>
    <t>Coventry 021</t>
  </si>
  <si>
    <t>Dudley 007</t>
  </si>
  <si>
    <t>Peterborough 012</t>
  </si>
  <si>
    <t>Gravesham 004</t>
  </si>
  <si>
    <t>South Ribble 006</t>
  </si>
  <si>
    <t>Ashfield 011</t>
  </si>
  <si>
    <t>E02006986</t>
  </si>
  <si>
    <t>Manchester 064</t>
  </si>
  <si>
    <t>Reading 016</t>
  </si>
  <si>
    <t>Somerset West and Taunton 011</t>
  </si>
  <si>
    <t>Bristol 055</t>
  </si>
  <si>
    <t>Islington 012</t>
  </si>
  <si>
    <t>South Tyneside 015</t>
  </si>
  <si>
    <t>Birmingham 118</t>
  </si>
  <si>
    <t>Dudley 032</t>
  </si>
  <si>
    <t>Walsall 019</t>
  </si>
  <si>
    <t>Bolsover 008</t>
  </si>
  <si>
    <t>Welwyn Hatfield 012</t>
  </si>
  <si>
    <t>High Peak 003</t>
  </si>
  <si>
    <t>East Lindsey 006</t>
  </si>
  <si>
    <t>Wyre 005</t>
  </si>
  <si>
    <t>Greenwich 002</t>
  </si>
  <si>
    <t>Hackney 025</t>
  </si>
  <si>
    <t>Gateshead 003</t>
  </si>
  <si>
    <t>Birmingham 090</t>
  </si>
  <si>
    <t>Wakefield 037</t>
  </si>
  <si>
    <t>Cannock Chase 006</t>
  </si>
  <si>
    <t>Lambeth 008</t>
  </si>
  <si>
    <t>Newham 030</t>
  </si>
  <si>
    <t>Sedgemoor 008</t>
  </si>
  <si>
    <t>South Somerset 015</t>
  </si>
  <si>
    <t>Bromley 014</t>
  </si>
  <si>
    <t>Dudley 002</t>
  </si>
  <si>
    <t>Dudley 015</t>
  </si>
  <si>
    <t>York 016</t>
  </si>
  <si>
    <t>County Durham 019</t>
  </si>
  <si>
    <t>Leeds 067</t>
  </si>
  <si>
    <t>Stafford 010</t>
  </si>
  <si>
    <t>Hackney 022</t>
  </si>
  <si>
    <t>Rotherham 005</t>
  </si>
  <si>
    <t>Dudley 001</t>
  </si>
  <si>
    <t>Walsall 014</t>
  </si>
  <si>
    <t>Bolsover 004</t>
  </si>
  <si>
    <t>County Durham 052</t>
  </si>
  <si>
    <t>Hyndburn 001</t>
  </si>
  <si>
    <t>Tower Hamlets 014</t>
  </si>
  <si>
    <t>Thurrock 007</t>
  </si>
  <si>
    <t>Slough 005</t>
  </si>
  <si>
    <t>Stafford 009</t>
  </si>
  <si>
    <t>Ipswich 007</t>
  </si>
  <si>
    <t>Sefton 011</t>
  </si>
  <si>
    <t>Camden 013</t>
  </si>
  <si>
    <t>Waltham Forest 013</t>
  </si>
  <si>
    <t>Barking and Dagenham 019</t>
  </si>
  <si>
    <t>Wigan 034</t>
  </si>
  <si>
    <t>Sheffield 052</t>
  </si>
  <si>
    <t>Leicester 013</t>
  </si>
  <si>
    <t>North Somerset 018</t>
  </si>
  <si>
    <t>Coventry 037</t>
  </si>
  <si>
    <t>Solihull 012</t>
  </si>
  <si>
    <t>Dartford 009</t>
  </si>
  <si>
    <t>Lewisham 037</t>
  </si>
  <si>
    <t>Barking and Dagenham 018</t>
  </si>
  <si>
    <t>Hammersmith and Fulham 008</t>
  </si>
  <si>
    <t>North West Leicestershire 009</t>
  </si>
  <si>
    <t>Redditch 005</t>
  </si>
  <si>
    <t>Barking and Dagenham 023</t>
  </si>
  <si>
    <t>Barking and Dagenham 017</t>
  </si>
  <si>
    <t>Havering 006</t>
  </si>
  <si>
    <t>Birmingham 017</t>
  </si>
  <si>
    <t>Brighton and Hove 002</t>
  </si>
  <si>
    <t>Woking 004</t>
  </si>
  <si>
    <t>Haringey 026</t>
  </si>
  <si>
    <t>Calderdale 018</t>
  </si>
  <si>
    <t>Torbay 001</t>
  </si>
  <si>
    <t>Hackney 018</t>
  </si>
  <si>
    <t>Wirral 036</t>
  </si>
  <si>
    <t>Croydon 008</t>
  </si>
  <si>
    <t>Eastbourne 001</t>
  </si>
  <si>
    <t>King's Lynn and West Norfolk 009</t>
  </si>
  <si>
    <t>Crawley 013</t>
  </si>
  <si>
    <t>Greenwich 033</t>
  </si>
  <si>
    <t>Barking and Dagenham 009</t>
  </si>
  <si>
    <t>Enfield 033</t>
  </si>
  <si>
    <t>Birmingham 067</t>
  </si>
  <si>
    <t>Halton 014</t>
  </si>
  <si>
    <t>Boston 004</t>
  </si>
  <si>
    <t>Manchester 057</t>
  </si>
  <si>
    <t>Hackney 010</t>
  </si>
  <si>
    <t>Wirral 029</t>
  </si>
  <si>
    <t>Chesterfield 001</t>
  </si>
  <si>
    <t>Bexley 004</t>
  </si>
  <si>
    <t>Ealing 008</t>
  </si>
  <si>
    <t>Tower Hamlets 001</t>
  </si>
  <si>
    <t>Wigan 011</t>
  </si>
  <si>
    <t>St. Helens 016</t>
  </si>
  <si>
    <t>Doncaster 006</t>
  </si>
  <si>
    <t>Sheffield 010</t>
  </si>
  <si>
    <t>Birmingham 077</t>
  </si>
  <si>
    <t>Sandwell 025</t>
  </si>
  <si>
    <t>Southampton 031</t>
  </si>
  <si>
    <t>North Northamptonshire 003</t>
  </si>
  <si>
    <t>Calderdale 013</t>
  </si>
  <si>
    <t>Leeds 044</t>
  </si>
  <si>
    <t>East Riding of Yorkshire 040</t>
  </si>
  <si>
    <t>Telford and Wrekin 019</t>
  </si>
  <si>
    <t>North East Derbyshire 004</t>
  </si>
  <si>
    <t>Rochdale 021</t>
  </si>
  <si>
    <t>Coventry 001</t>
  </si>
  <si>
    <t>Norwich 005</t>
  </si>
  <si>
    <t>Scarborough 001</t>
  </si>
  <si>
    <t>E02007004</t>
  </si>
  <si>
    <t>Thurrock 021</t>
  </si>
  <si>
    <t>Liverpool 001</t>
  </si>
  <si>
    <t>Wyre 008</t>
  </si>
  <si>
    <t>Oxford 018</t>
  </si>
  <si>
    <t>Oldham 019</t>
  </si>
  <si>
    <t>Blackpool 009</t>
  </si>
  <si>
    <t>South Gloucestershire 027</t>
  </si>
  <si>
    <t>East Suffolk 009</t>
  </si>
  <si>
    <t>Ealing 017</t>
  </si>
  <si>
    <t>Manchester 019</t>
  </si>
  <si>
    <t>South Tyneside 013</t>
  </si>
  <si>
    <t>Slough 004</t>
  </si>
  <si>
    <t>Fenland 007</t>
  </si>
  <si>
    <t>Newcastle-under-Lyme 006</t>
  </si>
  <si>
    <t>Worthing 011</t>
  </si>
  <si>
    <t>South Lakeland 004</t>
  </si>
  <si>
    <t>Sedgemoor 005</t>
  </si>
  <si>
    <t>Sefton 006</t>
  </si>
  <si>
    <t>Sunderland 035</t>
  </si>
  <si>
    <t>Reading 017</t>
  </si>
  <si>
    <t>Cheshire West and Chester 021</t>
  </si>
  <si>
    <t>Dudley 025</t>
  </si>
  <si>
    <t>Middlesbrough 018</t>
  </si>
  <si>
    <t>Tower Hamlets 002</t>
  </si>
  <si>
    <t>Stockport 016</t>
  </si>
  <si>
    <t>Dudley 005</t>
  </si>
  <si>
    <t>Cherwell 004</t>
  </si>
  <si>
    <t>Staffordshire Moorlands 001</t>
  </si>
  <si>
    <t>Barking and Dagenham 007</t>
  </si>
  <si>
    <t>Newham 012</t>
  </si>
  <si>
    <t>Gateshead 015</t>
  </si>
  <si>
    <t>Bradford 036</t>
  </si>
  <si>
    <t>Greenwich 003</t>
  </si>
  <si>
    <t>Solihull 013</t>
  </si>
  <si>
    <t>Bradford 029</t>
  </si>
  <si>
    <t>Telford and Wrekin 014</t>
  </si>
  <si>
    <t>Gravesham 006</t>
  </si>
  <si>
    <t>North Tyneside 006</t>
  </si>
  <si>
    <t>Kirklees 024</t>
  </si>
  <si>
    <t>Kingston upon Hull 022</t>
  </si>
  <si>
    <t>Bedford 007</t>
  </si>
  <si>
    <t>Darlington 006</t>
  </si>
  <si>
    <t>Colchester 011</t>
  </si>
  <si>
    <t>Gloucester 012</t>
  </si>
  <si>
    <t>Stoke-on-Trent 002</t>
  </si>
  <si>
    <t>Dover 007</t>
  </si>
  <si>
    <t>Southwark 010</t>
  </si>
  <si>
    <t>Cheshire West and Chester 005</t>
  </si>
  <si>
    <t>Harlow 007</t>
  </si>
  <si>
    <t>Ealing 010</t>
  </si>
  <si>
    <t>Hammersmith and Fulham 015</t>
  </si>
  <si>
    <t>Bristol 014</t>
  </si>
  <si>
    <t>Camden 023</t>
  </si>
  <si>
    <t>Haringey 016</t>
  </si>
  <si>
    <t>Kirklees 007</t>
  </si>
  <si>
    <t>Kirklees 040</t>
  </si>
  <si>
    <t>Leeds 070</t>
  </si>
  <si>
    <t>Telford and Wrekin 009</t>
  </si>
  <si>
    <t>Medway 019</t>
  </si>
  <si>
    <t>Maidstone 009</t>
  </si>
  <si>
    <t>Bassetlaw 005</t>
  </si>
  <si>
    <t>Barking and Dagenham 010</t>
  </si>
  <si>
    <t>Barnsley 030</t>
  </si>
  <si>
    <t>Doncaster 015</t>
  </si>
  <si>
    <t>Hillingdon 016</t>
  </si>
  <si>
    <t>Birmingham 122</t>
  </si>
  <si>
    <t>Kingston upon Hull 025</t>
  </si>
  <si>
    <t>Darlington 013</t>
  </si>
  <si>
    <t>Nottingham 035</t>
  </si>
  <si>
    <t>Newark and Sherwood 001</t>
  </si>
  <si>
    <t>E02006937</t>
  </si>
  <si>
    <t>Luton 022</t>
  </si>
  <si>
    <t>Amber Valley 008</t>
  </si>
  <si>
    <t>Westminster 023</t>
  </si>
  <si>
    <t>Sefton 030</t>
  </si>
  <si>
    <t>Wakefield 040</t>
  </si>
  <si>
    <t>Buckinghamshire 013</t>
  </si>
  <si>
    <t>County Durham 063</t>
  </si>
  <si>
    <t>Maidstone 006</t>
  </si>
  <si>
    <t>Boston 007</t>
  </si>
  <si>
    <t>Leeds 110</t>
  </si>
  <si>
    <t>Westminster 010</t>
  </si>
  <si>
    <t>Chesterfield 006</t>
  </si>
  <si>
    <t>Cheltenham 004</t>
  </si>
  <si>
    <t>Kensington and Chelsea 004</t>
  </si>
  <si>
    <t>Leeds 029</t>
  </si>
  <si>
    <t>Swindon 007</t>
  </si>
  <si>
    <t>Cornwall 052</t>
  </si>
  <si>
    <t>Gedling 005</t>
  </si>
  <si>
    <t>Dudley 026</t>
  </si>
  <si>
    <t>Stoke-on-Trent 008</t>
  </si>
  <si>
    <t>County Durham 031</t>
  </si>
  <si>
    <t>Islington 007</t>
  </si>
  <si>
    <t>Newham 036</t>
  </si>
  <si>
    <t>Sutton 001</t>
  </si>
  <si>
    <t>Oldham 028</t>
  </si>
  <si>
    <t>Nuneaton and Bedworth 016</t>
  </si>
  <si>
    <t>Liverpool 060</t>
  </si>
  <si>
    <t>Wigan 005</t>
  </si>
  <si>
    <t>Leicester 029</t>
  </si>
  <si>
    <t>West Lancashire 007</t>
  </si>
  <si>
    <t>Birmingham 139</t>
  </si>
  <si>
    <t>Bradford 021</t>
  </si>
  <si>
    <t>Lambeth 009</t>
  </si>
  <si>
    <t>Manchester 052</t>
  </si>
  <si>
    <t>Oldham 003</t>
  </si>
  <si>
    <t>St. Helens 004</t>
  </si>
  <si>
    <t>Peterborough 009</t>
  </si>
  <si>
    <t>Milton Keynes 032</t>
  </si>
  <si>
    <t>Allerdale 010</t>
  </si>
  <si>
    <t>Hammersmith and Fulham 013</t>
  </si>
  <si>
    <t>E02007040</t>
  </si>
  <si>
    <t>Birmingham 143</t>
  </si>
  <si>
    <t>Redbridge 002</t>
  </si>
  <si>
    <t>Bristol 008</t>
  </si>
  <si>
    <t>Test Valley 002</t>
  </si>
  <si>
    <t>Newcastle upon Tyne 025</t>
  </si>
  <si>
    <t>Sandwell 021</t>
  </si>
  <si>
    <t>Nottingham 010</t>
  </si>
  <si>
    <t>Scarborough 008</t>
  </si>
  <si>
    <t>Manchester 040</t>
  </si>
  <si>
    <t>Coventry 019</t>
  </si>
  <si>
    <t>Wakefield 003</t>
  </si>
  <si>
    <t>Stoke-on-Trent 014</t>
  </si>
  <si>
    <t>West Northamptonshire 009</t>
  </si>
  <si>
    <t>Sutton 019</t>
  </si>
  <si>
    <t>Walsall 008</t>
  </si>
  <si>
    <t>Broxtowe 013</t>
  </si>
  <si>
    <t>Islington 001</t>
  </si>
  <si>
    <t>Islington 010</t>
  </si>
  <si>
    <t>Birmingham 055</t>
  </si>
  <si>
    <t>Birmingham 095</t>
  </si>
  <si>
    <t>E02007009</t>
  </si>
  <si>
    <t>Lewisham 041</t>
  </si>
  <si>
    <t>Salford 008</t>
  </si>
  <si>
    <t>Sunderland 024</t>
  </si>
  <si>
    <t>Kirklees 028</t>
  </si>
  <si>
    <t>Plymouth 020</t>
  </si>
  <si>
    <t>West Northamptonshire 015</t>
  </si>
  <si>
    <t>Crawley 010</t>
  </si>
  <si>
    <t>Newham 008</t>
  </si>
  <si>
    <t>Wigan 032</t>
  </si>
  <si>
    <t>Walsall 024</t>
  </si>
  <si>
    <t>Plymouth 013</t>
  </si>
  <si>
    <t>Cheshire West and Chester 020</t>
  </si>
  <si>
    <t>Croydon 005</t>
  </si>
  <si>
    <t>Havering 002</t>
  </si>
  <si>
    <t>Stockport 001</t>
  </si>
  <si>
    <t>Kensington and Chelsea 005</t>
  </si>
  <si>
    <t>St. Helens 015</t>
  </si>
  <si>
    <t>Mansfield 006</t>
  </si>
  <si>
    <t>Ealing 026</t>
  </si>
  <si>
    <t>Birmingham 013</t>
  </si>
  <si>
    <t>Ipswich 006</t>
  </si>
  <si>
    <t>Ealing 029</t>
  </si>
  <si>
    <t>Islington 015</t>
  </si>
  <si>
    <t>Wandsworth 013</t>
  </si>
  <si>
    <t>Oldham 010</t>
  </si>
  <si>
    <t>Salford 006</t>
  </si>
  <si>
    <t>Kirklees 045</t>
  </si>
  <si>
    <t>Havant 006</t>
  </si>
  <si>
    <t>E02007039</t>
  </si>
  <si>
    <t>Birmingham 142</t>
  </si>
  <si>
    <t>Gosport 004</t>
  </si>
  <si>
    <t>North Devon 008</t>
  </si>
  <si>
    <t>Walsall 027</t>
  </si>
  <si>
    <t>Nuneaton and Bedworth 006</t>
  </si>
  <si>
    <t>Birmingham 093</t>
  </si>
  <si>
    <t>Coventry 038</t>
  </si>
  <si>
    <t>Leeds 080</t>
  </si>
  <si>
    <t>Derby 004</t>
  </si>
  <si>
    <t>Norwich 004</t>
  </si>
  <si>
    <t>Newcastle-under-Lyme 003</t>
  </si>
  <si>
    <t>Rotherham 026</t>
  </si>
  <si>
    <t>Oxford 010</t>
  </si>
  <si>
    <t>Enfield 025</t>
  </si>
  <si>
    <t>Kirklees 019</t>
  </si>
  <si>
    <t>Southampton 012</t>
  </si>
  <si>
    <t>Cornwall 039</t>
  </si>
  <si>
    <t>Camden 021</t>
  </si>
  <si>
    <t>South Tyneside 021</t>
  </si>
  <si>
    <t>Birmingham 074</t>
  </si>
  <si>
    <t>Luton 020</t>
  </si>
  <si>
    <t>Nuneaton and Bedworth 010</t>
  </si>
  <si>
    <t>Hounslow 026</t>
  </si>
  <si>
    <t>Sutton 012</t>
  </si>
  <si>
    <t>Rochdale 017</t>
  </si>
  <si>
    <t>Wirral 042</t>
  </si>
  <si>
    <t>Wolverhampton 001</t>
  </si>
  <si>
    <t>Leeds 094</t>
  </si>
  <si>
    <t>Haringey 012</t>
  </si>
  <si>
    <t>Trafford 008</t>
  </si>
  <si>
    <t>Cornwall 024</t>
  </si>
  <si>
    <t>Doncaster 024</t>
  </si>
  <si>
    <t>Birmingham 123</t>
  </si>
  <si>
    <t>Warrington 018</t>
  </si>
  <si>
    <t>Copeland 006</t>
  </si>
  <si>
    <t>Havering 028</t>
  </si>
  <si>
    <t>South Tyneside 017</t>
  </si>
  <si>
    <t>Sandwell 002</t>
  </si>
  <si>
    <t>Kirklees 035</t>
  </si>
  <si>
    <t>York 013</t>
  </si>
  <si>
    <t>Stoke-on-Trent 018</t>
  </si>
  <si>
    <t>East Staffordshire 007</t>
  </si>
  <si>
    <t>Greenwich 029</t>
  </si>
  <si>
    <t>Nottingham 016</t>
  </si>
  <si>
    <t>Peterborough 011</t>
  </si>
  <si>
    <t>Charnwood 003</t>
  </si>
  <si>
    <t>Wigan 026</t>
  </si>
  <si>
    <t>Newcastle upon Tyne 022</t>
  </si>
  <si>
    <t>Dudley 010</t>
  </si>
  <si>
    <t>Harborough 008</t>
  </si>
  <si>
    <t>East Lindsey 003</t>
  </si>
  <si>
    <t>Bolton 034</t>
  </si>
  <si>
    <t>Wolverhampton 013</t>
  </si>
  <si>
    <t>Tower Hamlets 016</t>
  </si>
  <si>
    <t>Trafford 009</t>
  </si>
  <si>
    <t>Liverpool 002</t>
  </si>
  <si>
    <t>Lewes 009</t>
  </si>
  <si>
    <t>Tendring 001</t>
  </si>
  <si>
    <t>Wigan 014</t>
  </si>
  <si>
    <t>Portsmouth 022</t>
  </si>
  <si>
    <t>Leeds 059</t>
  </si>
  <si>
    <t>Leeds 045</t>
  </si>
  <si>
    <t>Cornwall 053</t>
  </si>
  <si>
    <t>Camden 012</t>
  </si>
  <si>
    <t>Greenwich 012</t>
  </si>
  <si>
    <t>Birmingham 051</t>
  </si>
  <si>
    <t>Birmingham 106</t>
  </si>
  <si>
    <t>Wolverhampton 032</t>
  </si>
  <si>
    <t>Central Bedfordshire 025</t>
  </si>
  <si>
    <t>Bolsover 005</t>
  </si>
  <si>
    <t>West Northamptonshire 011</t>
  </si>
  <si>
    <t>Doncaster 035</t>
  </si>
  <si>
    <t>Bristol 025</t>
  </si>
  <si>
    <t>Chesterfield 003</t>
  </si>
  <si>
    <t>County Durham 021</t>
  </si>
  <si>
    <t>County Durham 035</t>
  </si>
  <si>
    <t>Wakefield 019</t>
  </si>
  <si>
    <t>Wakefield 024</t>
  </si>
  <si>
    <t>Bedford 012</t>
  </si>
  <si>
    <t>Cornwall 038</t>
  </si>
  <si>
    <t>County Durham 053</t>
  </si>
  <si>
    <t>Kensington and Chelsea 015</t>
  </si>
  <si>
    <t>Birmingham 129</t>
  </si>
  <si>
    <t>Bedford 014</t>
  </si>
  <si>
    <t>Newcastle upon Tyne 008</t>
  </si>
  <si>
    <t>Basildon 018</t>
  </si>
  <si>
    <t>Hackney 013</t>
  </si>
  <si>
    <t>Kirklees 002</t>
  </si>
  <si>
    <t>Cornwall 046</t>
  </si>
  <si>
    <t>Bournemouth, Christchurch and Poole 012</t>
  </si>
  <si>
    <t>Cherwell 005</t>
  </si>
  <si>
    <t>Sheffield 073</t>
  </si>
  <si>
    <t>E02006944</t>
  </si>
  <si>
    <t>Sandwell 041</t>
  </si>
  <si>
    <t>Trafford 003</t>
  </si>
  <si>
    <t>Barnsley 025</t>
  </si>
  <si>
    <t>Walsall 037</t>
  </si>
  <si>
    <t>Medway 027</t>
  </si>
  <si>
    <t>Brent 024</t>
  </si>
  <si>
    <t>Westminster 020</t>
  </si>
  <si>
    <t>Manchester 005</t>
  </si>
  <si>
    <t>Salford 030</t>
  </si>
  <si>
    <t>Lancaster 013</t>
  </si>
  <si>
    <t>Redditch 004</t>
  </si>
  <si>
    <t>Wigan 016</t>
  </si>
  <si>
    <t>Tamworth 006</t>
  </si>
  <si>
    <t>Brent 031</t>
  </si>
  <si>
    <t>Cheshire West and Chester 010</t>
  </si>
  <si>
    <t>Redcar and Cleveland 021</t>
  </si>
  <si>
    <t>Hackney 016</t>
  </si>
  <si>
    <t>Oldham 007</t>
  </si>
  <si>
    <t>Camden 019</t>
  </si>
  <si>
    <t>Enfield 027</t>
  </si>
  <si>
    <t>Kensington and Chelsea 002</t>
  </si>
  <si>
    <t>Merton 019</t>
  </si>
  <si>
    <t>Manchester 047</t>
  </si>
  <si>
    <t>Medway 013</t>
  </si>
  <si>
    <t>Chorley 012</t>
  </si>
  <si>
    <t>Liverpool 038</t>
  </si>
  <si>
    <t>Sunderland 032</t>
  </si>
  <si>
    <t>Luton 009</t>
  </si>
  <si>
    <t>County Durham 030</t>
  </si>
  <si>
    <t>Lincoln 007</t>
  </si>
  <si>
    <t>East Staffordshire 010</t>
  </si>
  <si>
    <t>Lewisham 002</t>
  </si>
  <si>
    <t>Barnsley 022</t>
  </si>
  <si>
    <t>Bradford 049</t>
  </si>
  <si>
    <t>Herefordshire 015</t>
  </si>
  <si>
    <t>Peterborough 013</t>
  </si>
  <si>
    <t>Redditch 003</t>
  </si>
  <si>
    <t>Haringey 006</t>
  </si>
  <si>
    <t>Sefton 003</t>
  </si>
  <si>
    <t>Erewash 007</t>
  </si>
  <si>
    <t>E02007053</t>
  </si>
  <si>
    <t>Norwich 017</t>
  </si>
  <si>
    <t>Greenwich 011</t>
  </si>
  <si>
    <t>Castle Point 012</t>
  </si>
  <si>
    <t>Bury 013</t>
  </si>
  <si>
    <t>Sefton 007</t>
  </si>
  <si>
    <t>Coventry 028</t>
  </si>
  <si>
    <t>Blackburn with Darwen 004</t>
  </si>
  <si>
    <t>Bristol 002</t>
  </si>
  <si>
    <t>Cheshire East 037</t>
  </si>
  <si>
    <t>Halton 005</t>
  </si>
  <si>
    <t>Southampton 025</t>
  </si>
  <si>
    <t>Isle of Wight 004</t>
  </si>
  <si>
    <t>Leicester 031</t>
  </si>
  <si>
    <t>Havant 010</t>
  </si>
  <si>
    <t>Oldham 016</t>
  </si>
  <si>
    <t>Manchester 041</t>
  </si>
  <si>
    <t>Liverpool 015</t>
  </si>
  <si>
    <t>Sheffield 060</t>
  </si>
  <si>
    <t>Plymouth 003</t>
  </si>
  <si>
    <t>Tower Hamlets 024</t>
  </si>
  <si>
    <t>Rotherham 002</t>
  </si>
  <si>
    <t>Oadby and Wigston 005</t>
  </si>
  <si>
    <t>Nuneaton and Bedworth 007</t>
  </si>
  <si>
    <t>Rossendale 002</t>
  </si>
  <si>
    <t>Newham 007</t>
  </si>
  <si>
    <t>Dudley 023</t>
  </si>
  <si>
    <t>Bradford 057</t>
  </si>
  <si>
    <t>Wealden 017</t>
  </si>
  <si>
    <t>West Lindsey 004</t>
  </si>
  <si>
    <t>Leicester 023</t>
  </si>
  <si>
    <t>Warrington 011</t>
  </si>
  <si>
    <t>Leicester 001</t>
  </si>
  <si>
    <t>Epping Forest 007</t>
  </si>
  <si>
    <t>Sheffield 007</t>
  </si>
  <si>
    <t>Gosport 005</t>
  </si>
  <si>
    <t>Islington 005</t>
  </si>
  <si>
    <t>Sandwell 013</t>
  </si>
  <si>
    <t>Oldham 018</t>
  </si>
  <si>
    <t>Barnsley 008</t>
  </si>
  <si>
    <t>Birmingham 107</t>
  </si>
  <si>
    <t>Havering 001</t>
  </si>
  <si>
    <t>North Tyneside 022</t>
  </si>
  <si>
    <t>Kirklees 011</t>
  </si>
  <si>
    <t>Ashford 008</t>
  </si>
  <si>
    <t>East Staffordshire 008</t>
  </si>
  <si>
    <t>Rotherham 029</t>
  </si>
  <si>
    <t>Blackpool 017</t>
  </si>
  <si>
    <t>Tunbridge Wells 005</t>
  </si>
  <si>
    <t>Rossendale 010</t>
  </si>
  <si>
    <t>Bolton 026</t>
  </si>
  <si>
    <t>Knowsley 012</t>
  </si>
  <si>
    <t>Halton 003</t>
  </si>
  <si>
    <t>High Peak 010</t>
  </si>
  <si>
    <t>Preston 016</t>
  </si>
  <si>
    <t>Salford 010</t>
  </si>
  <si>
    <t>North Lincolnshire 010</t>
  </si>
  <si>
    <t>North Northamptonshire 004</t>
  </si>
  <si>
    <t>Somerset West and Taunton 014</t>
  </si>
  <si>
    <t>E02006971</t>
  </si>
  <si>
    <t>Ealing 044</t>
  </si>
  <si>
    <t>Southwark 016</t>
  </si>
  <si>
    <t>Wigan 008</t>
  </si>
  <si>
    <t>South Derbyshire 008</t>
  </si>
  <si>
    <t>Southampton 023</t>
  </si>
  <si>
    <t>Manchester 035</t>
  </si>
  <si>
    <t>Chelmsford 006</t>
  </si>
  <si>
    <t>Warwick 013</t>
  </si>
  <si>
    <t>E02006949</t>
  </si>
  <si>
    <t>Bristol 058</t>
  </si>
  <si>
    <t>Portsmouth 015</t>
  </si>
  <si>
    <t>North Northamptonshire 031</t>
  </si>
  <si>
    <t>Stockport 018</t>
  </si>
  <si>
    <t>Wolverhampton 012</t>
  </si>
  <si>
    <t>County Durham 059</t>
  </si>
  <si>
    <t>North Devon 001</t>
  </si>
  <si>
    <t>Lancaster 014</t>
  </si>
  <si>
    <t>North West Leicestershire 010</t>
  </si>
  <si>
    <t>Nuneaton and Bedworth 018</t>
  </si>
  <si>
    <t>Leicester 011</t>
  </si>
  <si>
    <t>Wyre 003</t>
  </si>
  <si>
    <t>Lewisham 039</t>
  </si>
  <si>
    <t>Manchester 039</t>
  </si>
  <si>
    <t>Sandwell 023</t>
  </si>
  <si>
    <t>Leeds 040</t>
  </si>
  <si>
    <t>Broxtowe 002</t>
  </si>
  <si>
    <t>Doncaster 030</t>
  </si>
  <si>
    <t>Rotherham 011</t>
  </si>
  <si>
    <t>North Tyneside 019</t>
  </si>
  <si>
    <t>Birmingham 092</t>
  </si>
  <si>
    <t>Hillingdon 027</t>
  </si>
  <si>
    <t>Waltham Forest 020</t>
  </si>
  <si>
    <t>Sunderland 006</t>
  </si>
  <si>
    <t>West Northamptonshire 022</t>
  </si>
  <si>
    <t>Shropshire 018</t>
  </si>
  <si>
    <t>Nuneaton and Bedworth 002</t>
  </si>
  <si>
    <t>Swindon 015</t>
  </si>
  <si>
    <t>Coventry 005</t>
  </si>
  <si>
    <t>Wolverhampton 010</t>
  </si>
  <si>
    <t>Exeter 004</t>
  </si>
  <si>
    <t>Gravesham 001</t>
  </si>
  <si>
    <t>E02007001</t>
  </si>
  <si>
    <t>Oldham 037</t>
  </si>
  <si>
    <t>Newham 023</t>
  </si>
  <si>
    <t>Stockton-on-Tees 018</t>
  </si>
  <si>
    <t>Great Yarmouth 007</t>
  </si>
  <si>
    <t>County Durham 010</t>
  </si>
  <si>
    <t>South Ribble 017</t>
  </si>
  <si>
    <t>Scarborough 007</t>
  </si>
  <si>
    <t>Greenwich 005</t>
  </si>
  <si>
    <t>Trafford 011</t>
  </si>
  <si>
    <t>Coventry 043</t>
  </si>
  <si>
    <t>Bury 015</t>
  </si>
  <si>
    <t>Sheffield 012</t>
  </si>
  <si>
    <t>Dudley 020</t>
  </si>
  <si>
    <t>Wandsworth 007</t>
  </si>
  <si>
    <t>Doncaster 004</t>
  </si>
  <si>
    <t>Southampton 013</t>
  </si>
  <si>
    <t>County Durham 055</t>
  </si>
  <si>
    <t>Brent 025</t>
  </si>
  <si>
    <t>Plymouth 007</t>
  </si>
  <si>
    <t>Newcastle-under-Lyme 008</t>
  </si>
  <si>
    <t>Liverpool 048</t>
  </si>
  <si>
    <t>Plymouth 024</t>
  </si>
  <si>
    <t>North Northamptonshire 037</t>
  </si>
  <si>
    <t>Croydon 020</t>
  </si>
  <si>
    <t>County Durham 017</t>
  </si>
  <si>
    <t>Birmingham 025</t>
  </si>
  <si>
    <t>Northumberland 009</t>
  </si>
  <si>
    <t>Southwark 023</t>
  </si>
  <si>
    <t>Wigan 013</t>
  </si>
  <si>
    <t>Welwyn Hatfield 007</t>
  </si>
  <si>
    <t>Lincoln 002</t>
  </si>
  <si>
    <t>Swindon 020</t>
  </si>
  <si>
    <t>Birmingham 044</t>
  </si>
  <si>
    <t>Manchester 054</t>
  </si>
  <si>
    <t>Rushmoor 012</t>
  </si>
  <si>
    <t>Folkestone and Hythe 003</t>
  </si>
  <si>
    <t>Doncaster 003</t>
  </si>
  <si>
    <t>Wolverhampton 034</t>
  </si>
  <si>
    <t>Kirklees 013</t>
  </si>
  <si>
    <t>Nottingham 025</t>
  </si>
  <si>
    <t>Peterborough 010</t>
  </si>
  <si>
    <t>Rother 007</t>
  </si>
  <si>
    <t>Doncaster 005</t>
  </si>
  <si>
    <t>Leeds 042</t>
  </si>
  <si>
    <t>Torbay 004</t>
  </si>
  <si>
    <t>Camden 020</t>
  </si>
  <si>
    <t>Tameside 019</t>
  </si>
  <si>
    <t>Chesterfield 010</t>
  </si>
  <si>
    <t>Tower Hamlets 022</t>
  </si>
  <si>
    <t>Salford 027</t>
  </si>
  <si>
    <t>Herefordshire 012</t>
  </si>
  <si>
    <t>Shropshire 015</t>
  </si>
  <si>
    <t>Canterbury 019</t>
  </si>
  <si>
    <t>Bury 020</t>
  </si>
  <si>
    <t>Kirklees 006</t>
  </si>
  <si>
    <t>Norwich 002</t>
  </si>
  <si>
    <t>Staffordshire Moorlands 005</t>
  </si>
  <si>
    <t>Dudley 006</t>
  </si>
  <si>
    <t>Wolverhampton 023</t>
  </si>
  <si>
    <t>East Riding of Yorkshire 004</t>
  </si>
  <si>
    <t>Preston 013</t>
  </si>
  <si>
    <t>Sheffield 069</t>
  </si>
  <si>
    <t>Medway 009</t>
  </si>
  <si>
    <t>Sandwell 033</t>
  </si>
  <si>
    <t>Wigan 025</t>
  </si>
  <si>
    <t>South Tyneside 001</t>
  </si>
  <si>
    <t>Walsall 025</t>
  </si>
  <si>
    <t>Selby 005</t>
  </si>
  <si>
    <t>Walsall 031</t>
  </si>
  <si>
    <t>Fenland 003</t>
  </si>
  <si>
    <t>Basildon 016</t>
  </si>
  <si>
    <t>Gravesham 011</t>
  </si>
  <si>
    <t>Folkestone and Hythe 015</t>
  </si>
  <si>
    <t>Camden 007</t>
  </si>
  <si>
    <t>South Ribble 013</t>
  </si>
  <si>
    <t>Wychavon 002</t>
  </si>
  <si>
    <t>Hillingdon 029</t>
  </si>
  <si>
    <t>Bolton 029</t>
  </si>
  <si>
    <t>Burnley 008</t>
  </si>
  <si>
    <t>Stoke-on-Trent 006</t>
  </si>
  <si>
    <t>Birmingham 026</t>
  </si>
  <si>
    <t>Winchester 006</t>
  </si>
  <si>
    <t>Newham 022</t>
  </si>
  <si>
    <t>County Durham 045</t>
  </si>
  <si>
    <t>Bolton 004</t>
  </si>
  <si>
    <t>Liverpool 011</t>
  </si>
  <si>
    <t>Sandwell 032</t>
  </si>
  <si>
    <t>Cheshire West and Chester 008</t>
  </si>
  <si>
    <t>Wakefield 016</t>
  </si>
  <si>
    <t>Wolverhampton 006</t>
  </si>
  <si>
    <t>Isle of Wight 009</t>
  </si>
  <si>
    <t>Brent 027</t>
  </si>
  <si>
    <t>Salford 003</t>
  </si>
  <si>
    <t>Coventry 009</t>
  </si>
  <si>
    <t>Sandwell 001</t>
  </si>
  <si>
    <t>Wolverhampton 022</t>
  </si>
  <si>
    <t>Kirklees 048</t>
  </si>
  <si>
    <t>Kingston upon Hull 010</t>
  </si>
  <si>
    <t>Kingston upon Hull 027</t>
  </si>
  <si>
    <t>Milton Keynes 012</t>
  </si>
  <si>
    <t>Three Rivers 012</t>
  </si>
  <si>
    <t>Stafford 013</t>
  </si>
  <si>
    <t>Wyre 002</t>
  </si>
  <si>
    <t>Salford 012</t>
  </si>
  <si>
    <t>Sheffield 011</t>
  </si>
  <si>
    <t>Bradford 040</t>
  </si>
  <si>
    <t>Halton 015</t>
  </si>
  <si>
    <t>Ashford 005</t>
  </si>
  <si>
    <t>Havering 004</t>
  </si>
  <si>
    <t>St. Helens 022</t>
  </si>
  <si>
    <t>County Durham 012</t>
  </si>
  <si>
    <t>Dacorum 008</t>
  </si>
  <si>
    <t>Kirklees 016</t>
  </si>
  <si>
    <t>Dartford 012</t>
  </si>
  <si>
    <t>Birmingham 137</t>
  </si>
  <si>
    <t>Sandwell 031</t>
  </si>
  <si>
    <t>West Northamptonshire 031</t>
  </si>
  <si>
    <t>Manchester 032</t>
  </si>
  <si>
    <t>Walsall 034</t>
  </si>
  <si>
    <t>Bradford 008</t>
  </si>
  <si>
    <t>Luton 021</t>
  </si>
  <si>
    <t>Cannock Chase 002</t>
  </si>
  <si>
    <t>Enfield 030</t>
  </si>
  <si>
    <t>Bradford 044</t>
  </si>
  <si>
    <t>Sunderland 014</t>
  </si>
  <si>
    <t>Wakefield 030</t>
  </si>
  <si>
    <t>Hartlepool 010</t>
  </si>
  <si>
    <t>Gateshead 004</t>
  </si>
  <si>
    <t>Wolverhampton 002</t>
  </si>
  <si>
    <t>Blackburn with Darwen 003</t>
  </si>
  <si>
    <t>Leicester 037</t>
  </si>
  <si>
    <t>Barking and Dagenham 021</t>
  </si>
  <si>
    <t>Ealing 038</t>
  </si>
  <si>
    <t>Lambeth 017</t>
  </si>
  <si>
    <t>Luton 017</t>
  </si>
  <si>
    <t>Breckland 015</t>
  </si>
  <si>
    <t>Barnsley 013</t>
  </si>
  <si>
    <t>Doncaster 014</t>
  </si>
  <si>
    <t>Birmingham 022</t>
  </si>
  <si>
    <t>Leicester 019</t>
  </si>
  <si>
    <t>Nuneaton and Bedworth 015</t>
  </si>
  <si>
    <t>Nottingham 011</t>
  </si>
  <si>
    <t>County Durham 034</t>
  </si>
  <si>
    <t>North Warwickshire 003</t>
  </si>
  <si>
    <t>Kingston upon Hull 033</t>
  </si>
  <si>
    <t>Plymouth 014</t>
  </si>
  <si>
    <t>Lewisham 034</t>
  </si>
  <si>
    <t>Rochdale 013</t>
  </si>
  <si>
    <t>Brighton and Hove 027</t>
  </si>
  <si>
    <t>Maidstone 004</t>
  </si>
  <si>
    <t>Hyndburn 003</t>
  </si>
  <si>
    <t>Bradford 059</t>
  </si>
  <si>
    <t>Basildon 019</t>
  </si>
  <si>
    <t>Birmingham 083</t>
  </si>
  <si>
    <t>Sandwell 010</t>
  </si>
  <si>
    <t>Kingston upon Hull 009</t>
  </si>
  <si>
    <t>Newcastle upon Tyne 027</t>
  </si>
  <si>
    <t>Northumberland 024</t>
  </si>
  <si>
    <t>Gedling 015</t>
  </si>
  <si>
    <t>Tower Hamlets 006</t>
  </si>
  <si>
    <t>Salford 020</t>
  </si>
  <si>
    <t>Doncaster 019</t>
  </si>
  <si>
    <t>North Lincolnshire 014</t>
  </si>
  <si>
    <t>Rossendale 003</t>
  </si>
  <si>
    <t>West Northamptonshire 036</t>
  </si>
  <si>
    <t>Tameside 011</t>
  </si>
  <si>
    <t>Dartford 006</t>
  </si>
  <si>
    <t>Wandsworth 034</t>
  </si>
  <si>
    <t>Tamworth 002</t>
  </si>
  <si>
    <t>Northumberland 013</t>
  </si>
  <si>
    <t>North Tyneside 015</t>
  </si>
  <si>
    <t>Bristol 044</t>
  </si>
  <si>
    <t>County Durham 062</t>
  </si>
  <si>
    <t>Wakefield 042</t>
  </si>
  <si>
    <t>Bolton 005</t>
  </si>
  <si>
    <t>Derby 028</t>
  </si>
  <si>
    <t>Manchester 044</t>
  </si>
  <si>
    <t>Kirklees 005</t>
  </si>
  <si>
    <t>Mid Devon 005</t>
  </si>
  <si>
    <t>E02007019</t>
  </si>
  <si>
    <t>Redbridge 039</t>
  </si>
  <si>
    <t>Manchester 008</t>
  </si>
  <si>
    <t>Sheffield 051</t>
  </si>
  <si>
    <t>County Durham 005</t>
  </si>
  <si>
    <t>Cannock Chase 012</t>
  </si>
  <si>
    <t>Gateshead 028</t>
  </si>
  <si>
    <t>Hackney 023</t>
  </si>
  <si>
    <t>Newham 029</t>
  </si>
  <si>
    <t>Rochdale 023</t>
  </si>
  <si>
    <t>Leicester 036</t>
  </si>
  <si>
    <t>Nottingham 017</t>
  </si>
  <si>
    <t>Amber Valley 001</t>
  </si>
  <si>
    <t>Barking and Dagenham 014</t>
  </si>
  <si>
    <t>Sheffield 027</t>
  </si>
  <si>
    <t>Birmingham 052</t>
  </si>
  <si>
    <t>Bradford 033</t>
  </si>
  <si>
    <t>West Northamptonshire 019</t>
  </si>
  <si>
    <t>Kirklees 042</t>
  </si>
  <si>
    <t>Warrington 005</t>
  </si>
  <si>
    <t>Basildon 011</t>
  </si>
  <si>
    <t>Sefton 035</t>
  </si>
  <si>
    <t>Barnsley 014</t>
  </si>
  <si>
    <t>Blackpool 004</t>
  </si>
  <si>
    <t>Middlesbrough 008</t>
  </si>
  <si>
    <t>Bedford 015</t>
  </si>
  <si>
    <t>Redcar and Cleveland 022</t>
  </si>
  <si>
    <t>Hillingdon 025</t>
  </si>
  <si>
    <t>Cornwall 062</t>
  </si>
  <si>
    <t>Gloucester 011</t>
  </si>
  <si>
    <t>Bury 004</t>
  </si>
  <si>
    <t>Solihull 004</t>
  </si>
  <si>
    <t>Stoke-on-Trent 023</t>
  </si>
  <si>
    <t>Medway 010</t>
  </si>
  <si>
    <t>Great Yarmouth 009</t>
  </si>
  <si>
    <t>Stoke-on-Trent 031</t>
  </si>
  <si>
    <t>Redditch 010</t>
  </si>
  <si>
    <t>Stockport 024</t>
  </si>
  <si>
    <t>South Tyneside 012</t>
  </si>
  <si>
    <t>Middlesbrough 005</t>
  </si>
  <si>
    <t>Carlisle 008</t>
  </si>
  <si>
    <t>Cheltenham 006</t>
  </si>
  <si>
    <t>Staffordshire Moorlands 003</t>
  </si>
  <si>
    <t>Barking and Dagenham 013</t>
  </si>
  <si>
    <t>Bolton 031</t>
  </si>
  <si>
    <t>East Lindsey 005</t>
  </si>
  <si>
    <t>Manchester 031</t>
  </si>
  <si>
    <t>Tameside 009</t>
  </si>
  <si>
    <t>Wakefield 004</t>
  </si>
  <si>
    <t>Buckinghamshire 017</t>
  </si>
  <si>
    <t>Blackpool 016</t>
  </si>
  <si>
    <t>Nottingham 006</t>
  </si>
  <si>
    <t>County Durham 040</t>
  </si>
  <si>
    <t>Basildon 015</t>
  </si>
  <si>
    <t>Wolverhampton 027</t>
  </si>
  <si>
    <t>Halton 006</t>
  </si>
  <si>
    <t>Haringey 002</t>
  </si>
  <si>
    <t>Stoke-on-Trent 003</t>
  </si>
  <si>
    <t>Bradford 026</t>
  </si>
  <si>
    <t>Redcar and Cleveland 003</t>
  </si>
  <si>
    <t>Thurrock 018</t>
  </si>
  <si>
    <t>North East Derbyshire 009</t>
  </si>
  <si>
    <t>E02006935</t>
  </si>
  <si>
    <t>St. Helens 024</t>
  </si>
  <si>
    <t>Doncaster 001</t>
  </si>
  <si>
    <t>Stoke-on-Trent 004</t>
  </si>
  <si>
    <t>North Lincolnshire 016</t>
  </si>
  <si>
    <t>Gloucester 008</t>
  </si>
  <si>
    <t>Southampton 004</t>
  </si>
  <si>
    <t>Pendle 007</t>
  </si>
  <si>
    <t>Erewash 003</t>
  </si>
  <si>
    <t>Wolverhampton 007</t>
  </si>
  <si>
    <t>East Suffolk 002</t>
  </si>
  <si>
    <t>Sheffield 009</t>
  </si>
  <si>
    <t>Coventry 036</t>
  </si>
  <si>
    <t>North Northamptonshire 022</t>
  </si>
  <si>
    <t>E02007079</t>
  </si>
  <si>
    <t>Kingston upon Hull 034</t>
  </si>
  <si>
    <t>North Tyneside 026</t>
  </si>
  <si>
    <t>E02006988</t>
  </si>
  <si>
    <t>Croydon 047</t>
  </si>
  <si>
    <t>E02007099</t>
  </si>
  <si>
    <t>Newcastle upon Tyne 036</t>
  </si>
  <si>
    <t>Sheffield 022</t>
  </si>
  <si>
    <t>Herefordshire 017</t>
  </si>
  <si>
    <t>Leicester 004</t>
  </si>
  <si>
    <t>Tower Hamlets 017</t>
  </si>
  <si>
    <t>County Durham 048</t>
  </si>
  <si>
    <t>E02007038</t>
  </si>
  <si>
    <t>Birmingham 141</t>
  </si>
  <si>
    <t>Ashfield 003</t>
  </si>
  <si>
    <t>Bury 009</t>
  </si>
  <si>
    <t>Wirral 012</t>
  </si>
  <si>
    <t>Huntingdonshire 008</t>
  </si>
  <si>
    <t>Carlisle 012</t>
  </si>
  <si>
    <t>West Northamptonshire 025</t>
  </si>
  <si>
    <t>Birmingham 032</t>
  </si>
  <si>
    <t>Kirklees 047</t>
  </si>
  <si>
    <t>Portsmouth 025</t>
  </si>
  <si>
    <t>Bury 021</t>
  </si>
  <si>
    <t>Kirklees 018</t>
  </si>
  <si>
    <t>Ipswich 010</t>
  </si>
  <si>
    <t>Chorley 010</t>
  </si>
  <si>
    <t>Wolverhampton 035</t>
  </si>
  <si>
    <t>Blackburn with Darwen 007</t>
  </si>
  <si>
    <t>Portsmouth 010</t>
  </si>
  <si>
    <t>Cheshire East 043</t>
  </si>
  <si>
    <t>Broxtowe 011</t>
  </si>
  <si>
    <t>Leicester 022</t>
  </si>
  <si>
    <t>Gloucester 005</t>
  </si>
  <si>
    <t>Lambeth 031</t>
  </si>
  <si>
    <t>Dudley 017</t>
  </si>
  <si>
    <t>Leicester 016</t>
  </si>
  <si>
    <t>Bristol 045</t>
  </si>
  <si>
    <t>Worcester 005</t>
  </si>
  <si>
    <t>Leeds 033</t>
  </si>
  <si>
    <t>Cheshire West and Chester 038</t>
  </si>
  <si>
    <t>Bolsover 007</t>
  </si>
  <si>
    <t>Birmingham 087</t>
  </si>
  <si>
    <t>Coventry 012</t>
  </si>
  <si>
    <t>Wakefield 027</t>
  </si>
  <si>
    <t>Darlington 009</t>
  </si>
  <si>
    <t>Kingston upon Hull 020</t>
  </si>
  <si>
    <t>Bournemouth, Christchurch and Poole 010</t>
  </si>
  <si>
    <t>Fenland 002</t>
  </si>
  <si>
    <t>Wakefield 018</t>
  </si>
  <si>
    <t>Peterborough 021</t>
  </si>
  <si>
    <t>Cheshire West and Chester 040</t>
  </si>
  <si>
    <t>Walsall 026</t>
  </si>
  <si>
    <t>Reading 013</t>
  </si>
  <si>
    <t>Nuneaton and Bedworth 013</t>
  </si>
  <si>
    <t>Barking and Dagenham 006</t>
  </si>
  <si>
    <t>Birmingham 070</t>
  </si>
  <si>
    <t>Birmingham 115</t>
  </si>
  <si>
    <t>Warrington 006</t>
  </si>
  <si>
    <t>Newham 027</t>
  </si>
  <si>
    <t>Derby 024</t>
  </si>
  <si>
    <t>Nottingham 008</t>
  </si>
  <si>
    <t>North East Derbyshire 012</t>
  </si>
  <si>
    <t>Tameside 029</t>
  </si>
  <si>
    <t>Liverpool 040</t>
  </si>
  <si>
    <t>Newcastle upon Tyne 004</t>
  </si>
  <si>
    <t>South Tyneside 016</t>
  </si>
  <si>
    <t>North East Lincolnshire 019</t>
  </si>
  <si>
    <t>Stoke-on-Trent 019</t>
  </si>
  <si>
    <t>Liverpool 029</t>
  </si>
  <si>
    <t>Birmingham 049</t>
  </si>
  <si>
    <t>Sheffield 015</t>
  </si>
  <si>
    <t>Dudley 037</t>
  </si>
  <si>
    <t>Wakefield 022</t>
  </si>
  <si>
    <t>York 015</t>
  </si>
  <si>
    <t>Mansfield 001</t>
  </si>
  <si>
    <t>Gateshead 012</t>
  </si>
  <si>
    <t>Birmingham 136</t>
  </si>
  <si>
    <t>York 010</t>
  </si>
  <si>
    <t>Havant 008</t>
  </si>
  <si>
    <t>Newark and Sherwood 007</t>
  </si>
  <si>
    <t>Birmingham 033</t>
  </si>
  <si>
    <t>Nottingham 029</t>
  </si>
  <si>
    <t>Liverpool 032</t>
  </si>
  <si>
    <t>Northumberland 020</t>
  </si>
  <si>
    <t>Trafford 001</t>
  </si>
  <si>
    <t>Sefton 004</t>
  </si>
  <si>
    <t>Tower Hamlets 015</t>
  </si>
  <si>
    <t>E02006940</t>
  </si>
  <si>
    <t>Reading 020</t>
  </si>
  <si>
    <t>E02007074</t>
  </si>
  <si>
    <t>Southampton 033</t>
  </si>
  <si>
    <t>Southend-on-Sea 015</t>
  </si>
  <si>
    <t>Broxbourne 013</t>
  </si>
  <si>
    <t>Manchester 024</t>
  </si>
  <si>
    <t>Sheffield 056</t>
  </si>
  <si>
    <t>Sandwell 016</t>
  </si>
  <si>
    <t>Leeds 046</t>
  </si>
  <si>
    <t>Tameside 018</t>
  </si>
  <si>
    <t>Halton 012</t>
  </si>
  <si>
    <t>County Durham 051</t>
  </si>
  <si>
    <t>Hyndburn 007</t>
  </si>
  <si>
    <t>Haringey 037</t>
  </si>
  <si>
    <t>West Lancashire 014</t>
  </si>
  <si>
    <t>Rochdale 009</t>
  </si>
  <si>
    <t>Liverpool 020</t>
  </si>
  <si>
    <t>Redcar and Cleveland 018</t>
  </si>
  <si>
    <t>Birmingham 047</t>
  </si>
  <si>
    <t>Sandwell 017</t>
  </si>
  <si>
    <t>East Riding of Yorkshire 041</t>
  </si>
  <si>
    <t>Gravesham 007</t>
  </si>
  <si>
    <t>Cheshire East 036</t>
  </si>
  <si>
    <t>Chesterfield 004</t>
  </si>
  <si>
    <t>Amber Valley 017</t>
  </si>
  <si>
    <t>Liverpool 027</t>
  </si>
  <si>
    <t>Birmingham 058</t>
  </si>
  <si>
    <t>Leeds 050</t>
  </si>
  <si>
    <t>Newham 002</t>
  </si>
  <si>
    <t>Teignbridge 010</t>
  </si>
  <si>
    <t>Arun 011</t>
  </si>
  <si>
    <t>Birmingham 066</t>
  </si>
  <si>
    <t>Peterborough 008</t>
  </si>
  <si>
    <t>Sunderland 004</t>
  </si>
  <si>
    <t>Telford and Wrekin 012</t>
  </si>
  <si>
    <t>E02006984</t>
  </si>
  <si>
    <t>Manchester 062</t>
  </si>
  <si>
    <t>Sunderland 021</t>
  </si>
  <si>
    <t>Nottingham 031</t>
  </si>
  <si>
    <t>Burnley 014</t>
  </si>
  <si>
    <t>Wolverhampton 011</t>
  </si>
  <si>
    <t>Blackburn with Darwen 012</t>
  </si>
  <si>
    <t>Plymouth 023</t>
  </si>
  <si>
    <t>Bury 011</t>
  </si>
  <si>
    <t>Bradford 041</t>
  </si>
  <si>
    <t>Peterborough 007</t>
  </si>
  <si>
    <t>Ashfield 004</t>
  </si>
  <si>
    <t>Birmingham 048</t>
  </si>
  <si>
    <t>Sunderland 036</t>
  </si>
  <si>
    <t>Coventry 029</t>
  </si>
  <si>
    <t>Torbay 014</t>
  </si>
  <si>
    <t>Medway 008</t>
  </si>
  <si>
    <t>E02006950</t>
  </si>
  <si>
    <t>Bristol 059</t>
  </si>
  <si>
    <t>Birmingham 078</t>
  </si>
  <si>
    <t>Warrington 020</t>
  </si>
  <si>
    <t>Oldham 009</t>
  </si>
  <si>
    <t>Liverpool 057</t>
  </si>
  <si>
    <t>Bristol 053</t>
  </si>
  <si>
    <t>Oldham 022</t>
  </si>
  <si>
    <t>North Tyneside 029</t>
  </si>
  <si>
    <t>Kirklees 012</t>
  </si>
  <si>
    <t>Hartlepool 008</t>
  </si>
  <si>
    <t>Redcar and Cleveland 013</t>
  </si>
  <si>
    <t>Redditch 002</t>
  </si>
  <si>
    <t>Mansfield 002</t>
  </si>
  <si>
    <t>High Peak 002</t>
  </si>
  <si>
    <t>Walsall 023</t>
  </si>
  <si>
    <t>Pendle 009</t>
  </si>
  <si>
    <t>Rochdale 015</t>
  </si>
  <si>
    <t>Birmingham 023</t>
  </si>
  <si>
    <t>Cheshire West and Chester 029</t>
  </si>
  <si>
    <t>Nottingham 013</t>
  </si>
  <si>
    <t>Cheltenham 003</t>
  </si>
  <si>
    <t>Dover 013</t>
  </si>
  <si>
    <t>E02007003</t>
  </si>
  <si>
    <t>Pendle 014</t>
  </si>
  <si>
    <t>Bradford 038</t>
  </si>
  <si>
    <t>Great Yarmouth 004</t>
  </si>
  <si>
    <t>Croydon 036</t>
  </si>
  <si>
    <t>Brighton and Hove 009</t>
  </si>
  <si>
    <t>South Tyneside 019</t>
  </si>
  <si>
    <t>Bradford 037</t>
  </si>
  <si>
    <t>Warrington 008</t>
  </si>
  <si>
    <t>Luton 003</t>
  </si>
  <si>
    <t>Southampton 021</t>
  </si>
  <si>
    <t>County Durham 039</t>
  </si>
  <si>
    <t>Burnley 002</t>
  </si>
  <si>
    <t>King's Lynn and West Norfolk 011</t>
  </si>
  <si>
    <t>West Northamptonshire 014</t>
  </si>
  <si>
    <t>Stoke-on-Trent 029</t>
  </si>
  <si>
    <t>Bristol 051</t>
  </si>
  <si>
    <t>East Lindsey 012</t>
  </si>
  <si>
    <t>East Riding of Yorkshire 039</t>
  </si>
  <si>
    <t>Wolverhampton 004</t>
  </si>
  <si>
    <t>Wolverhampton 029</t>
  </si>
  <si>
    <t>Carlisle 006</t>
  </si>
  <si>
    <t>Wirral 019</t>
  </si>
  <si>
    <t>Barnsley 023</t>
  </si>
  <si>
    <t>Ashfield 008</t>
  </si>
  <si>
    <t>Hackney 004</t>
  </si>
  <si>
    <t>Nottingham 037</t>
  </si>
  <si>
    <t>Barnsley 021</t>
  </si>
  <si>
    <t>Hyndburn 005</t>
  </si>
  <si>
    <t>Oldham 030</t>
  </si>
  <si>
    <t>Liverpool 045</t>
  </si>
  <si>
    <t>E02006973</t>
  </si>
  <si>
    <t>Hounslow 031</t>
  </si>
  <si>
    <t>Salford 004</t>
  </si>
  <si>
    <t>Walsall 009</t>
  </si>
  <si>
    <t>Carlisle 010</t>
  </si>
  <si>
    <t>Erewash 012</t>
  </si>
  <si>
    <t>Castle Point 010</t>
  </si>
  <si>
    <t>E02006976</t>
  </si>
  <si>
    <t>Portsmouth 028</t>
  </si>
  <si>
    <t>Hartlepool 009</t>
  </si>
  <si>
    <t>Bristol 028</t>
  </si>
  <si>
    <t>County Durham 038</t>
  </si>
  <si>
    <t>Burnley 006</t>
  </si>
  <si>
    <t>Harrogate 013</t>
  </si>
  <si>
    <t>Leeds 058</t>
  </si>
  <si>
    <t>Swindon 016</t>
  </si>
  <si>
    <t>Enfield 014</t>
  </si>
  <si>
    <t>Redbridge 029</t>
  </si>
  <si>
    <t>Stockton-on-Tees 009</t>
  </si>
  <si>
    <t>Liverpool 009</t>
  </si>
  <si>
    <t>North Lincolnshire 015</t>
  </si>
  <si>
    <t>Maidstone 013</t>
  </si>
  <si>
    <t>Liverpool 026</t>
  </si>
  <si>
    <t>Bexley 008</t>
  </si>
  <si>
    <t>North Lincolnshire 017</t>
  </si>
  <si>
    <t>Rotherham 020</t>
  </si>
  <si>
    <t>Birmingham 089</t>
  </si>
  <si>
    <t>Darlington 004</t>
  </si>
  <si>
    <t>Leeds 053</t>
  </si>
  <si>
    <t>Bournemouth, Christchurch and Poole 041</t>
  </si>
  <si>
    <t>E02006939</t>
  </si>
  <si>
    <t>Reading 019</t>
  </si>
  <si>
    <t>Knowsley 015</t>
  </si>
  <si>
    <t>Birmingham 039</t>
  </si>
  <si>
    <t>Wakefield 002</t>
  </si>
  <si>
    <t>Birmingham 121</t>
  </si>
  <si>
    <t>Havant 009</t>
  </si>
  <si>
    <t>Bolton 023</t>
  </si>
  <si>
    <t>Birmingham 125</t>
  </si>
  <si>
    <t>Brighton and Hove 031</t>
  </si>
  <si>
    <t>E02007100</t>
  </si>
  <si>
    <t>Newcastle upon Tyne 037</t>
  </si>
  <si>
    <t>Oldham 031</t>
  </si>
  <si>
    <t>Scarborough 010</t>
  </si>
  <si>
    <t>E02006962</t>
  </si>
  <si>
    <t>Salford 036</t>
  </si>
  <si>
    <t>Birmingham 034</t>
  </si>
  <si>
    <t>Southampton 010</t>
  </si>
  <si>
    <t>Dorset 044</t>
  </si>
  <si>
    <t>Wakefield 045</t>
  </si>
  <si>
    <t>West Northamptonshire 017</t>
  </si>
  <si>
    <t>Liverpool 025</t>
  </si>
  <si>
    <t>Leicester 018</t>
  </si>
  <si>
    <t>Cheshire East 021</t>
  </si>
  <si>
    <t>Chorley 009</t>
  </si>
  <si>
    <t>Birmingham 138</t>
  </si>
  <si>
    <t>Calderdale 006</t>
  </si>
  <si>
    <t>Slough 001</t>
  </si>
  <si>
    <t>East Suffolk 004</t>
  </si>
  <si>
    <t>Walsall 013</t>
  </si>
  <si>
    <t>Kirklees 031</t>
  </si>
  <si>
    <t>Cheltenham 005</t>
  </si>
  <si>
    <t>Nuneaton and Bedworth 009</t>
  </si>
  <si>
    <t>Wandsworth 022</t>
  </si>
  <si>
    <t>Rochdale 012</t>
  </si>
  <si>
    <t>Kirklees 010</t>
  </si>
  <si>
    <t>Tendring 015</t>
  </si>
  <si>
    <t>Gateshead 018</t>
  </si>
  <si>
    <t>Wirral 031</t>
  </si>
  <si>
    <t>Wakefield 017</t>
  </si>
  <si>
    <t>Bolton 022</t>
  </si>
  <si>
    <t>Salford 021</t>
  </si>
  <si>
    <t>Hartlepool 003</t>
  </si>
  <si>
    <t>York 009</t>
  </si>
  <si>
    <t>Cornwall 068</t>
  </si>
  <si>
    <t>Coventry 030</t>
  </si>
  <si>
    <t>Walsall 036</t>
  </si>
  <si>
    <t>Hastings 005</t>
  </si>
  <si>
    <t>Reading 006</t>
  </si>
  <si>
    <t>Coventry 035</t>
  </si>
  <si>
    <t>Wolverhampton 017</t>
  </si>
  <si>
    <t>Manchester 025</t>
  </si>
  <si>
    <t>Oldham 027</t>
  </si>
  <si>
    <t>Blackburn with Darwen 011</t>
  </si>
  <si>
    <t>Halton 004</t>
  </si>
  <si>
    <t>Swindon 003</t>
  </si>
  <si>
    <t>Lincoln 010</t>
  </si>
  <si>
    <t>Mansfield 004</t>
  </si>
  <si>
    <t>Sheffield 018</t>
  </si>
  <si>
    <t>Bristol 003</t>
  </si>
  <si>
    <t>Hyndburn 004</t>
  </si>
  <si>
    <t>Great Yarmouth 005</t>
  </si>
  <si>
    <t>North Tyneside 030</t>
  </si>
  <si>
    <t>Hartlepool 012</t>
  </si>
  <si>
    <t>County Durham 029</t>
  </si>
  <si>
    <t>Wakefield 043</t>
  </si>
  <si>
    <t>Bolsover 003</t>
  </si>
  <si>
    <t>Scarborough 012</t>
  </si>
  <si>
    <t>Nottingham 014</t>
  </si>
  <si>
    <t>Sunderland 008</t>
  </si>
  <si>
    <t>Preston 011</t>
  </si>
  <si>
    <t>Liverpool 010</t>
  </si>
  <si>
    <t>Plymouth 028</t>
  </si>
  <si>
    <t>Bolsover 006</t>
  </si>
  <si>
    <t>Chesterfield 002</t>
  </si>
  <si>
    <t>Barking and Dagenham 020</t>
  </si>
  <si>
    <t>Nottingham 038</t>
  </si>
  <si>
    <t>Barking and Dagenham 001</t>
  </si>
  <si>
    <t>Stockport 007</t>
  </si>
  <si>
    <t>Birmingham 062</t>
  </si>
  <si>
    <t>Dover 012</t>
  </si>
  <si>
    <t>Preston 012</t>
  </si>
  <si>
    <t>Tameside 017</t>
  </si>
  <si>
    <t>Blackburn with Darwen 015</t>
  </si>
  <si>
    <t>Bristol 029</t>
  </si>
  <si>
    <t>Dover 011</t>
  </si>
  <si>
    <t>Cheshire West and Chester 031</t>
  </si>
  <si>
    <t>Knowsley 007</t>
  </si>
  <si>
    <t>Peterborough 014</t>
  </si>
  <si>
    <t>Nuneaton and Bedworth 005</t>
  </si>
  <si>
    <t>Oldham 011</t>
  </si>
  <si>
    <t>Newcastle upon Tyne 011</t>
  </si>
  <si>
    <t>Sandwell 028</t>
  </si>
  <si>
    <t>Newcastle upon Tyne 003</t>
  </si>
  <si>
    <t>Wakefield 010</t>
  </si>
  <si>
    <t>Milton Keynes 014</t>
  </si>
  <si>
    <t>Burnley 004</t>
  </si>
  <si>
    <t>Bolton 021</t>
  </si>
  <si>
    <t>Leeds 047</t>
  </si>
  <si>
    <t>Stoke-on-Trent 028</t>
  </si>
  <si>
    <t>Tower Hamlets 020</t>
  </si>
  <si>
    <t>York 018</t>
  </si>
  <si>
    <t>Walsall 002</t>
  </si>
  <si>
    <t>Wolverhampton 033</t>
  </si>
  <si>
    <t>Wakefield 011</t>
  </si>
  <si>
    <t>Doncaster 028</t>
  </si>
  <si>
    <t>Bristol 050</t>
  </si>
  <si>
    <t>West Lancashire 013</t>
  </si>
  <si>
    <t>Arun 017</t>
  </si>
  <si>
    <t>Canterbury 001</t>
  </si>
  <si>
    <t>Birmingham 103</t>
  </si>
  <si>
    <t>Derby 025</t>
  </si>
  <si>
    <t>Calderdale 005</t>
  </si>
  <si>
    <t>Copeland 005</t>
  </si>
  <si>
    <t>Nottingham 039</t>
  </si>
  <si>
    <t>Manchester 051</t>
  </si>
  <si>
    <t>Redcar and Cleveland 005</t>
  </si>
  <si>
    <t>Sandwell 018</t>
  </si>
  <si>
    <t>East Staffordshire 009</t>
  </si>
  <si>
    <t>Slough 009</t>
  </si>
  <si>
    <t>Cheshire West and Chester 033</t>
  </si>
  <si>
    <t>Birmingham 035</t>
  </si>
  <si>
    <t>Solihull 007</t>
  </si>
  <si>
    <t>Liverpool 058</t>
  </si>
  <si>
    <t>Redcar and Cleveland 011</t>
  </si>
  <si>
    <t>County Durham 049</t>
  </si>
  <si>
    <t>Rotherham 009</t>
  </si>
  <si>
    <t>Liverpool 035</t>
  </si>
  <si>
    <t>Leeds 041</t>
  </si>
  <si>
    <t>Wakefield 020</t>
  </si>
  <si>
    <t>Kingston upon Hull 011</t>
  </si>
  <si>
    <t>Stoke-on-Trent 032</t>
  </si>
  <si>
    <t>Gosport 008</t>
  </si>
  <si>
    <t>Coventry 016</t>
  </si>
  <si>
    <t>Wakefield 001</t>
  </si>
  <si>
    <t>Birmingham 045</t>
  </si>
  <si>
    <t>Oldham 002</t>
  </si>
  <si>
    <t>Copeland 002</t>
  </si>
  <si>
    <t>Mansfield 012</t>
  </si>
  <si>
    <t>Bury 008</t>
  </si>
  <si>
    <t>Dudley 018</t>
  </si>
  <si>
    <t>Bradford 020</t>
  </si>
  <si>
    <t>North Northamptonshire 032</t>
  </si>
  <si>
    <t>Tameside 020</t>
  </si>
  <si>
    <t>Kirklees 039</t>
  </si>
  <si>
    <t>Blackpool 019</t>
  </si>
  <si>
    <t>South Tyneside 008</t>
  </si>
  <si>
    <t>Kingston upon Hull 002</t>
  </si>
  <si>
    <t>Newcastle-under-Lyme 010</t>
  </si>
  <si>
    <t>Rochdale 024</t>
  </si>
  <si>
    <t>County Durham 050</t>
  </si>
  <si>
    <t>East Lindsey 015</t>
  </si>
  <si>
    <t>Stockton-on-Tees 003</t>
  </si>
  <si>
    <t>Doncaster 031</t>
  </si>
  <si>
    <t>Northumberland 023</t>
  </si>
  <si>
    <t>Wakefield 039</t>
  </si>
  <si>
    <t>Stockport 002</t>
  </si>
  <si>
    <t>Halton 010</t>
  </si>
  <si>
    <t>Bolton 017</t>
  </si>
  <si>
    <t>Stockton-on-Tees 020</t>
  </si>
  <si>
    <t>Barnsley 011</t>
  </si>
  <si>
    <t>Nottingham 040</t>
  </si>
  <si>
    <t>Oldham 026</t>
  </si>
  <si>
    <t>Sefton 023</t>
  </si>
  <si>
    <t>Coventry 004</t>
  </si>
  <si>
    <t>Stoke-on-Trent 016</t>
  </si>
  <si>
    <t>North Somerset 020</t>
  </si>
  <si>
    <t>Sheffield 020</t>
  </si>
  <si>
    <t>Sheffield 026</t>
  </si>
  <si>
    <t>Blackburn with Darwen 016</t>
  </si>
  <si>
    <t>Bristol 039</t>
  </si>
  <si>
    <t>Birmingham 041</t>
  </si>
  <si>
    <t>Dudley 022</t>
  </si>
  <si>
    <t>Chorley 001</t>
  </si>
  <si>
    <t>Leeds 056</t>
  </si>
  <si>
    <t>Medway 022</t>
  </si>
  <si>
    <t>Hastings 009</t>
  </si>
  <si>
    <t>West Lancashire 011</t>
  </si>
  <si>
    <t>Wychavon 014</t>
  </si>
  <si>
    <t>E02006959</t>
  </si>
  <si>
    <t>Salford 033</t>
  </si>
  <si>
    <t>Liverpool 008</t>
  </si>
  <si>
    <t>Leeds 038</t>
  </si>
  <si>
    <t>Boston 003</t>
  </si>
  <si>
    <t>E02006989</t>
  </si>
  <si>
    <t>Plymouth 033</t>
  </si>
  <si>
    <t>Bromley 009</t>
  </si>
  <si>
    <t>Basildon 013</t>
  </si>
  <si>
    <t>Rochdale 019</t>
  </si>
  <si>
    <t>Warrington 017</t>
  </si>
  <si>
    <t>Kingston upon Hull 026</t>
  </si>
  <si>
    <t>Sheffield 075</t>
  </si>
  <si>
    <t>East Lindsey 010</t>
  </si>
  <si>
    <t>Ashfield 016</t>
  </si>
  <si>
    <t>Wolverhampton 015</t>
  </si>
  <si>
    <t>Birmingham 128</t>
  </si>
  <si>
    <t>Swale 010</t>
  </si>
  <si>
    <t>North Northamptonshire 016</t>
  </si>
  <si>
    <t>Birmingham 101</t>
  </si>
  <si>
    <t>Gravesham 002</t>
  </si>
  <si>
    <t>Walsall 021</t>
  </si>
  <si>
    <t>Bradford 011</t>
  </si>
  <si>
    <t>Middlesbrough 006</t>
  </si>
  <si>
    <t>Blackpool 002</t>
  </si>
  <si>
    <t>North East Lincolnshire 006</t>
  </si>
  <si>
    <t>Redcar and Cleveland 001</t>
  </si>
  <si>
    <t>Salford 023</t>
  </si>
  <si>
    <t>Sefton 029</t>
  </si>
  <si>
    <t>Doncaster 010</t>
  </si>
  <si>
    <t>Medway 021</t>
  </si>
  <si>
    <t>Swale 006</t>
  </si>
  <si>
    <t>Tamworth 007</t>
  </si>
  <si>
    <t>Tameside 021</t>
  </si>
  <si>
    <t>Manchester 021</t>
  </si>
  <si>
    <t>Liverpool 059</t>
  </si>
  <si>
    <t>Telford and Wrekin 021</t>
  </si>
  <si>
    <t>Birmingham 119</t>
  </si>
  <si>
    <t>Derby 026</t>
  </si>
  <si>
    <t>Kingston upon Hull 008</t>
  </si>
  <si>
    <t>County Durham 006</t>
  </si>
  <si>
    <t>Knowsley 005</t>
  </si>
  <si>
    <t>Bolton 015</t>
  </si>
  <si>
    <t>Birmingham 056</t>
  </si>
  <si>
    <t>Southampton 027</t>
  </si>
  <si>
    <t>Knowsley 020</t>
  </si>
  <si>
    <t>E02006974</t>
  </si>
  <si>
    <t>Stoke-on-Trent 035</t>
  </si>
  <si>
    <t>Sunderland 026</t>
  </si>
  <si>
    <t>Cheshire West and Chester 011</t>
  </si>
  <si>
    <t>Stoke-on-Trent 005</t>
  </si>
  <si>
    <t>County Durham 008</t>
  </si>
  <si>
    <t>Tendring 018</t>
  </si>
  <si>
    <t>South Tyneside 011</t>
  </si>
  <si>
    <t>Sandwell 004</t>
  </si>
  <si>
    <t>Calderdale 002</t>
  </si>
  <si>
    <t>County Durham 036</t>
  </si>
  <si>
    <t>Liverpool 039</t>
  </si>
  <si>
    <t>Birmingham 037</t>
  </si>
  <si>
    <t>Bradford 042</t>
  </si>
  <si>
    <t>Preston 005</t>
  </si>
  <si>
    <t>Preston 007</t>
  </si>
  <si>
    <t>Manchester 030</t>
  </si>
  <si>
    <t>Tameside 027</t>
  </si>
  <si>
    <t>Leeds 090</t>
  </si>
  <si>
    <t>Folkestone and Hythe 004</t>
  </si>
  <si>
    <t>Bury 007</t>
  </si>
  <si>
    <t>Stoke-on-Trent 027</t>
  </si>
  <si>
    <t>Southampton 017</t>
  </si>
  <si>
    <t>Sandwell 024</t>
  </si>
  <si>
    <t>Croydon 015</t>
  </si>
  <si>
    <t>North Northamptonshire 017</t>
  </si>
  <si>
    <t>Lancaster 010</t>
  </si>
  <si>
    <t>Birmingham 011</t>
  </si>
  <si>
    <t>Nottingham 002</t>
  </si>
  <si>
    <t>Newcastle-under-Lyme 007</t>
  </si>
  <si>
    <t>Birmingham 126</t>
  </si>
  <si>
    <t>Manchester 007</t>
  </si>
  <si>
    <t>Salford 026</t>
  </si>
  <si>
    <t>Knowsley 001</t>
  </si>
  <si>
    <t>Birmingham 046</t>
  </si>
  <si>
    <t>Bradford 053</t>
  </si>
  <si>
    <t>Thanet 016</t>
  </si>
  <si>
    <t>Lancaster 011</t>
  </si>
  <si>
    <t>West Lindsey 006</t>
  </si>
  <si>
    <t>Camden 022</t>
  </si>
  <si>
    <t>Southampton 032</t>
  </si>
  <si>
    <t>Cheshire West and Chester 007</t>
  </si>
  <si>
    <t>Greenwich 015</t>
  </si>
  <si>
    <t>Gateshead 010</t>
  </si>
  <si>
    <t>Halton 007</t>
  </si>
  <si>
    <t>Stoke-on-Trent 013</t>
  </si>
  <si>
    <t>Tameside 005</t>
  </si>
  <si>
    <t>Birmingham 020</t>
  </si>
  <si>
    <t>Blackpool 014</t>
  </si>
  <si>
    <t>Kirklees 017</t>
  </si>
  <si>
    <t>Stockton-on-Tees 008</t>
  </si>
  <si>
    <t>Amber Valley 003</t>
  </si>
  <si>
    <t>Doncaster 034</t>
  </si>
  <si>
    <t>North Northamptonshire 005</t>
  </si>
  <si>
    <t>Sandwell 027</t>
  </si>
  <si>
    <t>Telford and Wrekin 017</t>
  </si>
  <si>
    <t>Carlisle 009</t>
  </si>
  <si>
    <t>Manchester 053</t>
  </si>
  <si>
    <t>Oldham 017</t>
  </si>
  <si>
    <t>Wolverhampton 003</t>
  </si>
  <si>
    <t>Burnley 003</t>
  </si>
  <si>
    <t>Leicester 041</t>
  </si>
  <si>
    <t>Dudley 011</t>
  </si>
  <si>
    <t>West Lancashire 010</t>
  </si>
  <si>
    <t>Luton 019</t>
  </si>
  <si>
    <t>Chesterfield 013</t>
  </si>
  <si>
    <t>Gloucester 004</t>
  </si>
  <si>
    <t>Sandwell 009</t>
  </si>
  <si>
    <t>Liverpool 050</t>
  </si>
  <si>
    <t>St. Helens 013</t>
  </si>
  <si>
    <t>Doncaster 037</t>
  </si>
  <si>
    <t>Cannock Chase 007</t>
  </si>
  <si>
    <t>Nottingham 005</t>
  </si>
  <si>
    <t>Brighton and Hove 008</t>
  </si>
  <si>
    <t>Mansfield 008</t>
  </si>
  <si>
    <t>Sandwell 019</t>
  </si>
  <si>
    <t>Liverpool 005</t>
  </si>
  <si>
    <t>Sheffield 039</t>
  </si>
  <si>
    <t>Bradford 051</t>
  </si>
  <si>
    <t>Birmingham 111</t>
  </si>
  <si>
    <t>Blackburn with Darwen 014</t>
  </si>
  <si>
    <t>Erewash 001</t>
  </si>
  <si>
    <t>Scarborough 006</t>
  </si>
  <si>
    <t>Wolverhampton 016</t>
  </si>
  <si>
    <t>Telford and Wrekin 023</t>
  </si>
  <si>
    <t>Tameside 028</t>
  </si>
  <si>
    <t>Gateshead 021</t>
  </si>
  <si>
    <t>East Riding of Yorkshire 005</t>
  </si>
  <si>
    <t>Sunderland 023</t>
  </si>
  <si>
    <t>Leeds 063</t>
  </si>
  <si>
    <t>Wyre Forest 009</t>
  </si>
  <si>
    <t>Birmingham 057</t>
  </si>
  <si>
    <t>Pendle 010</t>
  </si>
  <si>
    <t>North Tyneside 028</t>
  </si>
  <si>
    <t>Manchester 048</t>
  </si>
  <si>
    <t>Barnsley 006</t>
  </si>
  <si>
    <t>Stockton-on-Tees 012</t>
  </si>
  <si>
    <t>Exeter 008</t>
  </si>
  <si>
    <t>Wigan 027</t>
  </si>
  <si>
    <t>Newcastle upon Tyne 028</t>
  </si>
  <si>
    <t>Bradford 050</t>
  </si>
  <si>
    <t>Oldham 032</t>
  </si>
  <si>
    <t>Birmingham 069</t>
  </si>
  <si>
    <t>Birmingham 071</t>
  </si>
  <si>
    <t>Bradford 035</t>
  </si>
  <si>
    <t>Kirklees 025</t>
  </si>
  <si>
    <t>Wakefield 015</t>
  </si>
  <si>
    <t>Cheshire East 035</t>
  </si>
  <si>
    <t>Trafford 017</t>
  </si>
  <si>
    <t>Blackburn with Darwen 005</t>
  </si>
  <si>
    <t>Bristol 056</t>
  </si>
  <si>
    <t>E02006943</t>
  </si>
  <si>
    <t>Sandwell 040</t>
  </si>
  <si>
    <t>Thanet 013</t>
  </si>
  <si>
    <t>Dudley 013</t>
  </si>
  <si>
    <t>Wyre Forest 004</t>
  </si>
  <si>
    <t>County Durham 011</t>
  </si>
  <si>
    <t>Darlington 014</t>
  </si>
  <si>
    <t>Charnwood 002</t>
  </si>
  <si>
    <t>Brighton and Hove 030</t>
  </si>
  <si>
    <t>East Staffordshire 011</t>
  </si>
  <si>
    <t>E02006987</t>
  </si>
  <si>
    <t>Croydon 046</t>
  </si>
  <si>
    <t>County Durham 061</t>
  </si>
  <si>
    <t>Leeds 065</t>
  </si>
  <si>
    <t>Brighton and Hove 025</t>
  </si>
  <si>
    <t>South Tyneside 009</t>
  </si>
  <si>
    <t>Stoke-on-Trent 011</t>
  </si>
  <si>
    <t>Colchester 008</t>
  </si>
  <si>
    <t>Liverpool 006</t>
  </si>
  <si>
    <t>North East Lincolnshire 005</t>
  </si>
  <si>
    <t>Bolton 013</t>
  </si>
  <si>
    <t>Bolton 032</t>
  </si>
  <si>
    <t>Salford 002</t>
  </si>
  <si>
    <t>Barrow-in-Furness 010</t>
  </si>
  <si>
    <t>Wirral 005</t>
  </si>
  <si>
    <t>Sheffield 070</t>
  </si>
  <si>
    <t>Wolverhampton 020</t>
  </si>
  <si>
    <t>North East Lincolnshire 011</t>
  </si>
  <si>
    <t>E02006960</t>
  </si>
  <si>
    <t>Salford 034</t>
  </si>
  <si>
    <t>Torbay 008</t>
  </si>
  <si>
    <t>Burnley 007</t>
  </si>
  <si>
    <t>Manchester 002</t>
  </si>
  <si>
    <t>Hyndburn 006</t>
  </si>
  <si>
    <t>Bolton 010</t>
  </si>
  <si>
    <t>Leicester 035</t>
  </si>
  <si>
    <t>Birmingham 029</t>
  </si>
  <si>
    <t>Kirklees 043</t>
  </si>
  <si>
    <t>Wigan 017</t>
  </si>
  <si>
    <t>Walsall 030</t>
  </si>
  <si>
    <t>Birmingham 030</t>
  </si>
  <si>
    <t>Halton 013</t>
  </si>
  <si>
    <t>Southampton 022</t>
  </si>
  <si>
    <t>Milton Keynes 018</t>
  </si>
  <si>
    <t>Sheffield 019</t>
  </si>
  <si>
    <t>Derby 011</t>
  </si>
  <si>
    <t>Stoke-on-Trent 020</t>
  </si>
  <si>
    <t>Manchester 056</t>
  </si>
  <si>
    <t>E02007102</t>
  </si>
  <si>
    <t>Newcastle upon Tyne 039</t>
  </si>
  <si>
    <t>Leicester 012</t>
  </si>
  <si>
    <t>Coventry 024</t>
  </si>
  <si>
    <t>Portsmouth 001</t>
  </si>
  <si>
    <t>Walsall 012</t>
  </si>
  <si>
    <t>E02006961</t>
  </si>
  <si>
    <t>Salford 035</t>
  </si>
  <si>
    <t>Sunderland 009</t>
  </si>
  <si>
    <t>Coventry 020</t>
  </si>
  <si>
    <t>Leeds 055</t>
  </si>
  <si>
    <t>Birmingham 040</t>
  </si>
  <si>
    <t>Kingston upon Hull 031</t>
  </si>
  <si>
    <t>E02007000</t>
  </si>
  <si>
    <t>Oldham 036</t>
  </si>
  <si>
    <t>Wigan 033</t>
  </si>
  <si>
    <t>Derby 008</t>
  </si>
  <si>
    <t>Sandwell 005</t>
  </si>
  <si>
    <t>Newcastle-under-Lyme 011</t>
  </si>
  <si>
    <t>Manchester 022</t>
  </si>
  <si>
    <t>Allerdale 009</t>
  </si>
  <si>
    <t>Birmingham 135</t>
  </si>
  <si>
    <t>Nottingham 026</t>
  </si>
  <si>
    <t>Preston 017</t>
  </si>
  <si>
    <t>Liverpool 043</t>
  </si>
  <si>
    <t>West Northamptonshire 026</t>
  </si>
  <si>
    <t>East Staffordshire 014</t>
  </si>
  <si>
    <t>Worcester 002</t>
  </si>
  <si>
    <t>North Tyneside 023</t>
  </si>
  <si>
    <t>Swale 001</t>
  </si>
  <si>
    <t>Walsall 033</t>
  </si>
  <si>
    <t>Wigan 015</t>
  </si>
  <si>
    <t>Lincoln 001</t>
  </si>
  <si>
    <t>Lincoln 005</t>
  </si>
  <si>
    <t>Stockton-on-Tees 017</t>
  </si>
  <si>
    <t>East Riding of Yorkshire 003</t>
  </si>
  <si>
    <t>E02007058</t>
  </si>
  <si>
    <t>Darlington 016</t>
  </si>
  <si>
    <t>County Durham 058</t>
  </si>
  <si>
    <t>Rotherham 014</t>
  </si>
  <si>
    <t>North Somerset 021</t>
  </si>
  <si>
    <t>Birmingham 134</t>
  </si>
  <si>
    <t>Manchester 050</t>
  </si>
  <si>
    <t>Milton Keynes 023</t>
  </si>
  <si>
    <t>Hartlepool 002</t>
  </si>
  <si>
    <t>Canterbury 014</t>
  </si>
  <si>
    <t>Stockton-on-Tees 010</t>
  </si>
  <si>
    <t>Leicester 003</t>
  </si>
  <si>
    <t>Medway 020</t>
  </si>
  <si>
    <t>Liverpool 030</t>
  </si>
  <si>
    <t>E02006990</t>
  </si>
  <si>
    <t>Plymouth 034</t>
  </si>
  <si>
    <t>St. Helens 011</t>
  </si>
  <si>
    <t>Wirral 009</t>
  </si>
  <si>
    <t>Sandwell 014</t>
  </si>
  <si>
    <t>E02007005</t>
  </si>
  <si>
    <t>Thurrock 022</t>
  </si>
  <si>
    <t>Manchester 058</t>
  </si>
  <si>
    <t>Sunderland 005</t>
  </si>
  <si>
    <t>Liverpool 017</t>
  </si>
  <si>
    <t>Leeds 060</t>
  </si>
  <si>
    <t>Knowsley 004</t>
  </si>
  <si>
    <t>E02007061</t>
  </si>
  <si>
    <t>Stockton-on-Tees 026</t>
  </si>
  <si>
    <t>Sandwell 015</t>
  </si>
  <si>
    <t>Bradford 009</t>
  </si>
  <si>
    <t>North Northamptonshire 007</t>
  </si>
  <si>
    <t>E02006947</t>
  </si>
  <si>
    <t>Bradford 064</t>
  </si>
  <si>
    <t>County Durham 009</t>
  </si>
  <si>
    <t>Northumberland 010</t>
  </si>
  <si>
    <t>Leicester 039</t>
  </si>
  <si>
    <t>Manchester 003</t>
  </si>
  <si>
    <t>Kirklees 023</t>
  </si>
  <si>
    <t>Sandwell 020</t>
  </si>
  <si>
    <t>Leeds 035</t>
  </si>
  <si>
    <t>Warrington 013</t>
  </si>
  <si>
    <t>Solihull 002</t>
  </si>
  <si>
    <t>Blackburn with Darwen 008</t>
  </si>
  <si>
    <t>Hastings 003</t>
  </si>
  <si>
    <t>E02007052</t>
  </si>
  <si>
    <t>Norwich 016</t>
  </si>
  <si>
    <t>Bradford 048</t>
  </si>
  <si>
    <t>Gloucester 002</t>
  </si>
  <si>
    <t>Birmingham 014</t>
  </si>
  <si>
    <t>Wakefield 026</t>
  </si>
  <si>
    <t>Nottingham 021</t>
  </si>
  <si>
    <t>Solihull 006</t>
  </si>
  <si>
    <t>Southend-on-Sea 010</t>
  </si>
  <si>
    <t>Hastings 011</t>
  </si>
  <si>
    <t>Leicester 028</t>
  </si>
  <si>
    <t>Plymouth 027</t>
  </si>
  <si>
    <t>Rochdale 022</t>
  </si>
  <si>
    <t>Liverpool 062</t>
  </si>
  <si>
    <t>Coventry 031</t>
  </si>
  <si>
    <t>Allerdale 005</t>
  </si>
  <si>
    <t>Wigan 024</t>
  </si>
  <si>
    <t>South Tyneside 007</t>
  </si>
  <si>
    <t>Kingston upon Hull 004</t>
  </si>
  <si>
    <t>Manchester 020</t>
  </si>
  <si>
    <t>Barnsley 018</t>
  </si>
  <si>
    <t>North Tyneside 027</t>
  </si>
  <si>
    <t>Manchester 049</t>
  </si>
  <si>
    <t>Wolverhampton 018</t>
  </si>
  <si>
    <t>North Lincolnshire 008</t>
  </si>
  <si>
    <t>Sheffield 049</t>
  </si>
  <si>
    <t>Thanet 003</t>
  </si>
  <si>
    <t>Walsall 017</t>
  </si>
  <si>
    <t>Cheshire East 039</t>
  </si>
  <si>
    <t>West Northamptonshire 021</t>
  </si>
  <si>
    <t>Sunderland 003</t>
  </si>
  <si>
    <t>Burnley 010</t>
  </si>
  <si>
    <t>Rotherham 008</t>
  </si>
  <si>
    <t>Carlisle 011</t>
  </si>
  <si>
    <t>Sheffield 040</t>
  </si>
  <si>
    <t>Sheffield 043</t>
  </si>
  <si>
    <t>Birmingham 031</t>
  </si>
  <si>
    <t>Kirklees 029</t>
  </si>
  <si>
    <t>County Durham 032</t>
  </si>
  <si>
    <t>Birmingham 053</t>
  </si>
  <si>
    <t>Mansfield 009</t>
  </si>
  <si>
    <t>Manchester 023</t>
  </si>
  <si>
    <t>Birmingham 050</t>
  </si>
  <si>
    <t>Leeds 111</t>
  </si>
  <si>
    <t>North Lincolnshire 007</t>
  </si>
  <si>
    <t>Rotherham 016</t>
  </si>
  <si>
    <t>Liverpool 044</t>
  </si>
  <si>
    <t>Sheffield 048</t>
  </si>
  <si>
    <t>Boston 002</t>
  </si>
  <si>
    <t>Rochdale 018</t>
  </si>
  <si>
    <t>Barnsley 007</t>
  </si>
  <si>
    <t>Gateshead 007</t>
  </si>
  <si>
    <t>Stoke-on-Trent 012</t>
  </si>
  <si>
    <t>Derby 007</t>
  </si>
  <si>
    <t>Barrow-in-Furness 004</t>
  </si>
  <si>
    <t>Bedford 010</t>
  </si>
  <si>
    <t>Swale 002</t>
  </si>
  <si>
    <t>Medway 012</t>
  </si>
  <si>
    <t>Manchester 015</t>
  </si>
  <si>
    <t>Sheffield 013</t>
  </si>
  <si>
    <t>Wigan 030</t>
  </si>
  <si>
    <t>North East Lincolnshire 003</t>
  </si>
  <si>
    <t>Oldham 012</t>
  </si>
  <si>
    <t>Wigan 012</t>
  </si>
  <si>
    <t>Plymouth 026</t>
  </si>
  <si>
    <t>Liverpool 004</t>
  </si>
  <si>
    <t>Rugby 003</t>
  </si>
  <si>
    <t>Wirral 025</t>
  </si>
  <si>
    <t>Leeds 072</t>
  </si>
  <si>
    <t>Oldham 029</t>
  </si>
  <si>
    <t>Lincoln 006</t>
  </si>
  <si>
    <t>Middlesbrough 010</t>
  </si>
  <si>
    <t>Lincoln 004</t>
  </si>
  <si>
    <t>Sedgemoor 013</t>
  </si>
  <si>
    <t>Bournemouth, Christchurch and Poole 037</t>
  </si>
  <si>
    <t>Derby 023</t>
  </si>
  <si>
    <t>Sunderland 012</t>
  </si>
  <si>
    <t>Thanet 006</t>
  </si>
  <si>
    <t>County Durham 018</t>
  </si>
  <si>
    <t>Manchester 059</t>
  </si>
  <si>
    <t>Sefton 038</t>
  </si>
  <si>
    <t>Liverpool 031</t>
  </si>
  <si>
    <t>Derby 013</t>
  </si>
  <si>
    <t>Barrow-in-Furness 007</t>
  </si>
  <si>
    <t>Rotherham 010</t>
  </si>
  <si>
    <t>Oldham 024</t>
  </si>
  <si>
    <t>Kingston upon Hull 021</t>
  </si>
  <si>
    <t>St. Helens 012</t>
  </si>
  <si>
    <t>Gateshead 008</t>
  </si>
  <si>
    <t>Coventry 015</t>
  </si>
  <si>
    <t>Bolton 027</t>
  </si>
  <si>
    <t>Manchester 001</t>
  </si>
  <si>
    <t>Walsall 018</t>
  </si>
  <si>
    <t>Portsmouth 013</t>
  </si>
  <si>
    <t>Calderdale 008</t>
  </si>
  <si>
    <t>Blackpool 011</t>
  </si>
  <si>
    <t>Sunderland 011</t>
  </si>
  <si>
    <t>Stockport 026</t>
  </si>
  <si>
    <t>Folkestone and Hythe 014</t>
  </si>
  <si>
    <t>Southend-on-Sea 014</t>
  </si>
  <si>
    <t>East Lindsey 014</t>
  </si>
  <si>
    <t>Tameside 006</t>
  </si>
  <si>
    <t>Leeds 092</t>
  </si>
  <si>
    <t>Derby 018</t>
  </si>
  <si>
    <t>Manchester 012</t>
  </si>
  <si>
    <t>Sefton 034</t>
  </si>
  <si>
    <t>Preston 014</t>
  </si>
  <si>
    <t>Birmingham 054</t>
  </si>
  <si>
    <t>Portsmouth 018</t>
  </si>
  <si>
    <t>Newcastle upon Tyne 030</t>
  </si>
  <si>
    <t>Bradford 045</t>
  </si>
  <si>
    <t>Doncaster 032</t>
  </si>
  <si>
    <t>Leeds 082</t>
  </si>
  <si>
    <t>Leeds 054</t>
  </si>
  <si>
    <t>Leicester 026</t>
  </si>
  <si>
    <t>King's Lynn and West Norfolk 007</t>
  </si>
  <si>
    <t>Sefton 036</t>
  </si>
  <si>
    <t>Kingston upon Hull 030</t>
  </si>
  <si>
    <t>Salford 024</t>
  </si>
  <si>
    <t>Sefton 032</t>
  </si>
  <si>
    <t>Salford 025</t>
  </si>
  <si>
    <t>Ashfield 005</t>
  </si>
  <si>
    <t>Bolton 025</t>
  </si>
  <si>
    <t>Leeds 101</t>
  </si>
  <si>
    <t>Manchester 018</t>
  </si>
  <si>
    <t>Kingston upon Hull 003</t>
  </si>
  <si>
    <t>Blackburn with Darwen 009</t>
  </si>
  <si>
    <t>East Suffolk 006</t>
  </si>
  <si>
    <t>E02007098</t>
  </si>
  <si>
    <t>Newcastle upon Tyne 035</t>
  </si>
  <si>
    <t>Doncaster 022</t>
  </si>
  <si>
    <t>Gateshead 011</t>
  </si>
  <si>
    <t>Solihull 008</t>
  </si>
  <si>
    <t>Bolton 033</t>
  </si>
  <si>
    <t>Rochdale 008</t>
  </si>
  <si>
    <t>South Tyneside 002</t>
  </si>
  <si>
    <t>Nottingham 018</t>
  </si>
  <si>
    <t>E02006938</t>
  </si>
  <si>
    <t>Luton 023</t>
  </si>
  <si>
    <t>Bolton 011</t>
  </si>
  <si>
    <t>Liverpool 014</t>
  </si>
  <si>
    <t>Doncaster 023</t>
  </si>
  <si>
    <t>Walsall 038</t>
  </si>
  <si>
    <t>Manchester 011</t>
  </si>
  <si>
    <t>Medway 015</t>
  </si>
  <si>
    <t>Leeds 078</t>
  </si>
  <si>
    <t>Eastbourne 010</t>
  </si>
  <si>
    <t>Hartlepool 007</t>
  </si>
  <si>
    <t>Middlesbrough 007</t>
  </si>
  <si>
    <t>E02006957</t>
  </si>
  <si>
    <t>Salford 031</t>
  </si>
  <si>
    <t>Manchester 017</t>
  </si>
  <si>
    <t>Wirral 021</t>
  </si>
  <si>
    <t>Salford 001</t>
  </si>
  <si>
    <t>Sheffield 074</t>
  </si>
  <si>
    <t>E02007101</t>
  </si>
  <si>
    <t>Newcastle upon Tyne 038</t>
  </si>
  <si>
    <t>Rochdale 010</t>
  </si>
  <si>
    <t>Newcastle upon Tyne 018</t>
  </si>
  <si>
    <t>Leeds 075</t>
  </si>
  <si>
    <t>Wigan 010</t>
  </si>
  <si>
    <t>West Northamptonshire 032</t>
  </si>
  <si>
    <t>Leeds 071</t>
  </si>
  <si>
    <t>Tameside 008</t>
  </si>
  <si>
    <t>Blackpool 015</t>
  </si>
  <si>
    <t>Derby 016</t>
  </si>
  <si>
    <t>Preston 009</t>
  </si>
  <si>
    <t>Blackburn with Darwen 006</t>
  </si>
  <si>
    <t>Nottingham 020</t>
  </si>
  <si>
    <t>Knowsley 008</t>
  </si>
  <si>
    <t>Great Yarmouth 006</t>
  </si>
  <si>
    <t>E02006975</t>
  </si>
  <si>
    <t>Portsmouth 027</t>
  </si>
  <si>
    <t>Rochdale 004</t>
  </si>
  <si>
    <t>Rochdale 016</t>
  </si>
  <si>
    <t>Barnsley 017</t>
  </si>
  <si>
    <t>Wirral 011</t>
  </si>
  <si>
    <t>Birmingham 043</t>
  </si>
  <si>
    <t>Darlington 012</t>
  </si>
  <si>
    <t>Kingston upon Hull 015</t>
  </si>
  <si>
    <t>Coventry 007</t>
  </si>
  <si>
    <t>South Tyneside 014</t>
  </si>
  <si>
    <t>Liverpool 037</t>
  </si>
  <si>
    <t>Rotherham 013</t>
  </si>
  <si>
    <t>St. Helens 017</t>
  </si>
  <si>
    <t>Sunderland 013</t>
  </si>
  <si>
    <t>Wirral 010</t>
  </si>
  <si>
    <t>Nottingham 023</t>
  </si>
  <si>
    <t>Liverpool 023</t>
  </si>
  <si>
    <t>Lancaster 006</t>
  </si>
  <si>
    <t>Sefton 024</t>
  </si>
  <si>
    <t>Wirral 027</t>
  </si>
  <si>
    <t>Middlesbrough 002</t>
  </si>
  <si>
    <t>Bradford 034</t>
  </si>
  <si>
    <t>Preston 015</t>
  </si>
  <si>
    <t>Kingston upon Hull 017</t>
  </si>
  <si>
    <t>Wyre 001</t>
  </si>
  <si>
    <t>Bassetlaw 012</t>
  </si>
  <si>
    <t>Knowsley 006</t>
  </si>
  <si>
    <t>Kingston upon Hull 029</t>
  </si>
  <si>
    <t>E02007104</t>
  </si>
  <si>
    <t>Newcastle upon Tyne 041</t>
  </si>
  <si>
    <t>Coventry 039</t>
  </si>
  <si>
    <t>E02006983</t>
  </si>
  <si>
    <t>Manchester 061</t>
  </si>
  <si>
    <t>Stoke-on-Trent 017</t>
  </si>
  <si>
    <t>West Northamptonshire 034</t>
  </si>
  <si>
    <t>Lancaster 009</t>
  </si>
  <si>
    <t>Leeds 064</t>
  </si>
  <si>
    <t>Leeds 086</t>
  </si>
  <si>
    <t>Manchester 006</t>
  </si>
  <si>
    <t>Bradford 046</t>
  </si>
  <si>
    <t>E02006948</t>
  </si>
  <si>
    <t>Bradford 065</t>
  </si>
  <si>
    <t>Salford 017</t>
  </si>
  <si>
    <t>E02006958</t>
  </si>
  <si>
    <t>Salford 032</t>
  </si>
  <si>
    <t>Leeds 112</t>
  </si>
  <si>
    <t>Wirral 008</t>
  </si>
  <si>
    <t>Bradford 027</t>
  </si>
  <si>
    <t>Liverpool 012</t>
  </si>
  <si>
    <t>Stoke-on-Trent 015</t>
  </si>
  <si>
    <t>Stoke-on-Trent 009</t>
  </si>
  <si>
    <t>Hammersmith and Fulham 001</t>
  </si>
  <si>
    <t>Liverpool 022</t>
  </si>
  <si>
    <t>Bury 016</t>
  </si>
  <si>
    <t>Kingston upon Hull 024</t>
  </si>
  <si>
    <t>Gateshead 027</t>
  </si>
  <si>
    <t>Bolton 016</t>
  </si>
  <si>
    <t>Middlesbrough 004</t>
  </si>
  <si>
    <t>Knowsley 010</t>
  </si>
  <si>
    <t>Knowsley 003</t>
  </si>
  <si>
    <t>Rotherham 017</t>
  </si>
  <si>
    <t>Liverpool 019</t>
  </si>
  <si>
    <t>E02007103</t>
  </si>
  <si>
    <t>Newcastle upon Tyne 040</t>
  </si>
  <si>
    <t>Leicester 040</t>
  </si>
  <si>
    <t>Tendring 016</t>
  </si>
  <si>
    <t>Redcar and Cleveland 009</t>
  </si>
  <si>
    <t>Tameside 013</t>
  </si>
  <si>
    <t>Barrow-in-Furness 008</t>
  </si>
  <si>
    <t>Oldham 014</t>
  </si>
  <si>
    <t>Wigan 009</t>
  </si>
  <si>
    <t>Middlesbrough 003</t>
  </si>
  <si>
    <t>Stockport 004</t>
  </si>
  <si>
    <t>Sefton 037</t>
  </si>
  <si>
    <t>Blackpool 006</t>
  </si>
  <si>
    <t>Stockport 014</t>
  </si>
  <si>
    <t>Bristol 054</t>
  </si>
  <si>
    <t>Thanet 001</t>
  </si>
  <si>
    <t>Leeds 085</t>
  </si>
  <si>
    <t>Liverpool 018</t>
  </si>
  <si>
    <t>Nottingham 022</t>
  </si>
  <si>
    <t>St. Helens 014</t>
  </si>
  <si>
    <t>Bradford 052</t>
  </si>
  <si>
    <t>Manchester 009</t>
  </si>
  <si>
    <t>Liverpool 024</t>
  </si>
  <si>
    <t>Middlesbrough 011</t>
  </si>
  <si>
    <t>Northumberland 022</t>
  </si>
  <si>
    <t>E02007060</t>
  </si>
  <si>
    <t>Stockton-on-Tees 025</t>
  </si>
  <si>
    <t>Sunderland 016</t>
  </si>
  <si>
    <t>Blackpool 007</t>
  </si>
  <si>
    <t>Blackpool 013</t>
  </si>
  <si>
    <t>Liverpool 028</t>
  </si>
  <si>
    <t>Middlesbrough 001</t>
  </si>
  <si>
    <t>Blackpool 008</t>
  </si>
  <si>
    <t>Calderdale 012</t>
  </si>
  <si>
    <t>North East Lincolnshire 002</t>
  </si>
  <si>
    <t>Wirral 016</t>
  </si>
  <si>
    <t>Blackpool 010</t>
  </si>
  <si>
    <t>MSOA21</t>
  </si>
  <si>
    <t xml:space="preserve">MSOA21_name                                                                    </t>
  </si>
  <si>
    <t>Total MSOAs</t>
  </si>
  <si>
    <t>Indirect standardised avoidable mortality rates for persons by MSOA England, 2016-20 (previous version)</t>
  </si>
  <si>
    <t>R23</t>
  </si>
  <si>
    <t>ICB23</t>
  </si>
  <si>
    <t>ICB26</t>
  </si>
  <si>
    <t>NHS Humber and North Yorkshire ICB</t>
  </si>
  <si>
    <t>NHS North East and North Cumbria ICB</t>
  </si>
  <si>
    <t>NHS South Yorkshire ICB</t>
  </si>
  <si>
    <t>NHS West Yorkshire ICB</t>
  </si>
  <si>
    <t>NHS Cheshire and Merseyside ICB</t>
  </si>
  <si>
    <t>NHS Greater Manchester ICB</t>
  </si>
  <si>
    <t>NHS Lancashire and South Cumbria ICB</t>
  </si>
  <si>
    <t>NHS Birmingham and Solihull ICB</t>
  </si>
  <si>
    <t>NHS Black Country ICB</t>
  </si>
  <si>
    <t>NHS Coventry and Warwickshire ICB</t>
  </si>
  <si>
    <t>NHS Derby and Derbyshire ICB</t>
  </si>
  <si>
    <t>NHS Herefordshire and Worcestershire ICB</t>
  </si>
  <si>
    <t>NHS Leicester, Leicestershire and Rutland ICB</t>
  </si>
  <si>
    <t>NHS Lincolnshire ICB</t>
  </si>
  <si>
    <t>NHS Northamptonshire ICB</t>
  </si>
  <si>
    <t>NHS Nottingham and Nottinghamshire ICB</t>
  </si>
  <si>
    <t>NHS Shropshire, Telford and Wrekin ICB</t>
  </si>
  <si>
    <t>NHS Staffordshire and Stoke-on-Trent ICB</t>
  </si>
  <si>
    <t>T01</t>
  </si>
  <si>
    <t>NHS Central East ICB</t>
  </si>
  <si>
    <t>T02</t>
  </si>
  <si>
    <t>NHS Essex ICB</t>
  </si>
  <si>
    <t>T03</t>
  </si>
  <si>
    <t>NHS Norfolk and Suffolk ICB</t>
  </si>
  <si>
    <t>T04</t>
  </si>
  <si>
    <t>NHS North East London ICB</t>
  </si>
  <si>
    <t>NHS South East London ICB</t>
  </si>
  <si>
    <t>NHS South West London ICB</t>
  </si>
  <si>
    <t>NHS Hampshire and Isle of Wight ICB</t>
  </si>
  <si>
    <t>T05</t>
  </si>
  <si>
    <t>NHS Thames Valley ICB</t>
  </si>
  <si>
    <t>NHS Kent and Medway ICB</t>
  </si>
  <si>
    <t>T07</t>
  </si>
  <si>
    <t>NHS Surrey and Sussex ICB</t>
  </si>
  <si>
    <t>NHS Bath and North East Somerset, Swindon and Wiltshire ICB</t>
  </si>
  <si>
    <t>NHS Bristol, North Somerset and South Gloucestershire ICB</t>
  </si>
  <si>
    <t>NHS Cornwall and The Isles Of Scilly ICB</t>
  </si>
  <si>
    <t>NHS Devon ICB</t>
  </si>
  <si>
    <t>NHS Dorset ICB</t>
  </si>
  <si>
    <t>NHS Gloucestershire ICB</t>
  </si>
  <si>
    <t>NHS Somerset ICB</t>
  </si>
  <si>
    <t>E09000023</t>
  </si>
  <si>
    <t>E09000008</t>
  </si>
  <si>
    <t>E09000016</t>
  </si>
  <si>
    <t>E08000032</t>
  </si>
  <si>
    <t>BEVAN HEALTH INCLUSION SERVICE WAKEFIELD</t>
  </si>
  <si>
    <t>E07000171</t>
  </si>
  <si>
    <t>E06000045</t>
  </si>
  <si>
    <t>E08000010</t>
  </si>
  <si>
    <t>E08000034</t>
  </si>
  <si>
    <t>E07000219</t>
  </si>
  <si>
    <t>E06000031</t>
  </si>
  <si>
    <t>E09000010</t>
  </si>
  <si>
    <t>E09000022</t>
  </si>
  <si>
    <t>E06000033</t>
  </si>
  <si>
    <t>E07000084</t>
  </si>
  <si>
    <t>E09000018</t>
  </si>
  <si>
    <t>E06000042</t>
  </si>
  <si>
    <t>E06000018</t>
  </si>
  <si>
    <t>E06000007</t>
  </si>
  <si>
    <t>E07000202</t>
  </si>
  <si>
    <t>E07000170</t>
  </si>
  <si>
    <t>E08000025</t>
  </si>
  <si>
    <t>E09000006</t>
  </si>
  <si>
    <t>E07000145</t>
  </si>
  <si>
    <t>E07000220</t>
  </si>
  <si>
    <t>E09000028</t>
  </si>
  <si>
    <t>E07000099</t>
  </si>
  <si>
    <t>E06000043</t>
  </si>
  <si>
    <t>E09000032</t>
  </si>
  <si>
    <t>E06000009</t>
  </si>
  <si>
    <t>E06000049</t>
  </si>
  <si>
    <t>E06000015</t>
  </si>
  <si>
    <t>E06000016</t>
  </si>
  <si>
    <t>E07000175</t>
  </si>
  <si>
    <t>E08000016</t>
  </si>
  <si>
    <t>E08000019</t>
  </si>
  <si>
    <t>E09000014</t>
  </si>
  <si>
    <t>E07000143</t>
  </si>
  <si>
    <t>E07000078</t>
  </si>
  <si>
    <t>E08000017</t>
  </si>
  <si>
    <t>E09000015</t>
  </si>
  <si>
    <t>E07000067</t>
  </si>
  <si>
    <t>E07000034</t>
  </si>
  <si>
    <t>E07000033</t>
  </si>
  <si>
    <t>E07000237</t>
  </si>
  <si>
    <t>E08000026</t>
  </si>
  <si>
    <t>E06000052</t>
  </si>
  <si>
    <t>E07000218</t>
  </si>
  <si>
    <t>E06000050</t>
  </si>
  <si>
    <t>E07000040</t>
  </si>
  <si>
    <t>E06000022</t>
  </si>
  <si>
    <t>E09000025</t>
  </si>
  <si>
    <t>E09000009</t>
  </si>
  <si>
    <t>EALING COMMUNITY PRT - CARE HOME SERVICE</t>
  </si>
  <si>
    <t>E09000011</t>
  </si>
  <si>
    <t>E06000030</t>
  </si>
  <si>
    <t>E09000003</t>
  </si>
  <si>
    <t>E07000238</t>
  </si>
  <si>
    <t>E07000149</t>
  </si>
  <si>
    <t>E07000129</t>
  </si>
  <si>
    <t>E09000020</t>
  </si>
  <si>
    <t>E08000001</t>
  </si>
  <si>
    <t>E06000002</t>
  </si>
  <si>
    <t>E07000146</t>
  </si>
  <si>
    <t>E09000019</t>
  </si>
  <si>
    <t>E07000066</t>
  </si>
  <si>
    <t>E09000012</t>
  </si>
  <si>
    <t>E09000030</t>
  </si>
  <si>
    <t>E09000026</t>
  </si>
  <si>
    <t>E09000005</t>
  </si>
  <si>
    <t>E08000003</t>
  </si>
  <si>
    <t>E08000008</t>
  </si>
  <si>
    <t>E08000004</t>
  </si>
  <si>
    <t>E09000013</t>
  </si>
  <si>
    <t>E06000023</t>
  </si>
  <si>
    <t>E06000021</t>
  </si>
  <si>
    <t>E09000033</t>
  </si>
  <si>
    <t>E06000034</t>
  </si>
  <si>
    <t>E08000005</t>
  </si>
  <si>
    <t>E06000013</t>
  </si>
  <si>
    <t>E07000011</t>
  </si>
  <si>
    <t>E08000006</t>
  </si>
  <si>
    <t>E08000031</t>
  </si>
  <si>
    <t>E08000002</t>
  </si>
  <si>
    <t>E07000148</t>
  </si>
  <si>
    <t>E06000010</t>
  </si>
  <si>
    <t>E08000028</t>
  </si>
  <si>
    <t>E06000012</t>
  </si>
  <si>
    <t>E09000007</t>
  </si>
  <si>
    <t>E06000065</t>
  </si>
  <si>
    <t>E07000168</t>
  </si>
  <si>
    <t>E06000008</t>
  </si>
  <si>
    <t>E08000027</t>
  </si>
  <si>
    <t>E07000071</t>
  </si>
  <si>
    <t>LOCALA CALDERDALE SAS</t>
  </si>
  <si>
    <t>E07000241</t>
  </si>
  <si>
    <t>E07000042</t>
  </si>
  <si>
    <t>E08000030</t>
  </si>
  <si>
    <t>E07000070</t>
  </si>
  <si>
    <t>E07000125</t>
  </si>
  <si>
    <t>E07000120</t>
  </si>
  <si>
    <t>ACCRINGTON VICTORIA GP PRACTICE</t>
  </si>
  <si>
    <t>E07000196</t>
  </si>
  <si>
    <t>E09000002</t>
  </si>
  <si>
    <t>E07000087</t>
  </si>
  <si>
    <t>E07000081</t>
  </si>
  <si>
    <t>E08000013</t>
  </si>
  <si>
    <t>E08000035</t>
  </si>
  <si>
    <t>E06000038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</si>
  <si>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</si>
  <si>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</si>
  <si>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</si>
  <si>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</si>
  <si>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</si>
  <si>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</si>
  <si>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</si>
  <si>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E09000031</t>
  </si>
  <si>
    <t>E07000039</t>
  </si>
  <si>
    <t>E07000141</t>
  </si>
  <si>
    <t>E07000090</t>
  </si>
  <si>
    <t>E08000024</t>
  </si>
  <si>
    <t>E09000027</t>
  </si>
  <si>
    <t>E06000066</t>
  </si>
  <si>
    <t>E07000189</t>
  </si>
  <si>
    <t>HOMELESS HEALTH EXCHANGE</t>
  </si>
  <si>
    <t>E07000121</t>
  </si>
  <si>
    <t>E07000245</t>
  </si>
  <si>
    <t>E07000041</t>
  </si>
  <si>
    <t>E06000055</t>
  </si>
  <si>
    <t>E08000014</t>
  </si>
  <si>
    <t>E06000039</t>
  </si>
  <si>
    <t>E06000061</t>
  </si>
  <si>
    <t>E09000017</t>
  </si>
  <si>
    <t>E07000226</t>
  </si>
  <si>
    <t>DR JACOBS SURGERY</t>
  </si>
  <si>
    <t>E06000003</t>
  </si>
  <si>
    <t>E07000130</t>
  </si>
  <si>
    <t>E07000009</t>
  </si>
  <si>
    <t>E08000021</t>
  </si>
  <si>
    <t>LOCALA KIRKLEES SAS</t>
  </si>
  <si>
    <t>E07000061</t>
  </si>
  <si>
    <t>E07000193</t>
  </si>
  <si>
    <t>E07000008</t>
  </si>
  <si>
    <t>E08000009</t>
  </si>
  <si>
    <t>E08000007</t>
  </si>
  <si>
    <t>PIKE VIEW, DR MALHOTRA &amp; PARTNERS</t>
  </si>
  <si>
    <t>E07000117</t>
  </si>
  <si>
    <t>E07000123</t>
  </si>
  <si>
    <t>E07000122</t>
  </si>
  <si>
    <t>E07000128</t>
  </si>
  <si>
    <t>E07000126</t>
  </si>
  <si>
    <t>E07000127</t>
  </si>
  <si>
    <t>E07000124</t>
  </si>
  <si>
    <t>E07000119</t>
  </si>
  <si>
    <t>E06000064</t>
  </si>
  <si>
    <t>E07000031</t>
  </si>
  <si>
    <t>E08000015</t>
  </si>
  <si>
    <t>E08000012</t>
  </si>
  <si>
    <t>E08000011</t>
  </si>
  <si>
    <t>MODALITY ST HELENS</t>
  </si>
  <si>
    <t>BEACON HEALTH MOSSLEY HILL</t>
  </si>
  <si>
    <t>BENIM MEDICAL CENTRE</t>
  </si>
  <si>
    <t>BEACON HEALTH KENSINGTON</t>
  </si>
  <si>
    <t>E06000006</t>
  </si>
  <si>
    <t>RWT PRACTICES PENN MANOR MEDICAL CENTRE</t>
  </si>
  <si>
    <t>DARLASTON MEDICAL CENTRE</t>
  </si>
  <si>
    <t>E08000029</t>
  </si>
  <si>
    <t>LIMESTONE SURGERY</t>
  </si>
  <si>
    <t>CHEYLESMORE SURGERY</t>
  </si>
  <si>
    <t>MODALITY BIRMINGHAM</t>
  </si>
  <si>
    <t>E07000221</t>
  </si>
  <si>
    <t>E07000222</t>
  </si>
  <si>
    <t>VALLEY ROAD MEDICAL PRACTICE</t>
  </si>
  <si>
    <t>BLURTON MEDICAL PRACTICE</t>
  </si>
  <si>
    <t>E07000195</t>
  </si>
  <si>
    <t>E07000199</t>
  </si>
  <si>
    <t>E07000198</t>
  </si>
  <si>
    <t>E06000051</t>
  </si>
  <si>
    <t>WELL STREET MEDICAL CENTRE</t>
  </si>
  <si>
    <t>TARDIS SURGERY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</si>
  <si>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</si>
  <si>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</si>
  <si>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</si>
  <si>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</si>
  <si>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</si>
  <si>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</si>
  <si>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</si>
  <si>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</si>
  <si>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</si>
  <si>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E07000082</t>
  </si>
  <si>
    <t>E07000083</t>
  </si>
  <si>
    <t>E07000080</t>
  </si>
  <si>
    <t>E07000079</t>
  </si>
  <si>
    <t>THE HOLTS HEALTH CENTRE</t>
  </si>
  <si>
    <t>INCLUSION HEALTH DEVON CIC</t>
  </si>
  <si>
    <t>E07000045</t>
  </si>
  <si>
    <t>E07000046</t>
  </si>
  <si>
    <t>E06000026</t>
  </si>
  <si>
    <t>E07000044</t>
  </si>
  <si>
    <t>E06000027</t>
  </si>
  <si>
    <t>E07000043</t>
  </si>
  <si>
    <t>E07000047</t>
  </si>
  <si>
    <t>COBER VALLEY HEALTH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</si>
  <si>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</si>
  <si>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</si>
  <si>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</si>
  <si>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</si>
  <si>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</si>
  <si>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</si>
  <si>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</si>
  <si>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</si>
  <si>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</si>
  <si>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MARLOW MEDICAL GROUP</t>
  </si>
  <si>
    <t>E06000036</t>
  </si>
  <si>
    <t>E06000040</t>
  </si>
  <si>
    <t>E06000041</t>
  </si>
  <si>
    <t>FOREST HEALTH GROUP-MOUNT LANE</t>
  </si>
  <si>
    <t>E06000037</t>
  </si>
  <si>
    <t>E06000046</t>
  </si>
  <si>
    <t>SOLENT NHS TRUST T/A MEDINA HEALTHCARE</t>
  </si>
  <si>
    <t>E06000054</t>
  </si>
  <si>
    <t>E06000059</t>
  </si>
  <si>
    <t>E07000088</t>
  </si>
  <si>
    <t>E07000085</t>
  </si>
  <si>
    <t>E07000092</t>
  </si>
  <si>
    <t>E07000089</t>
  </si>
  <si>
    <t>E06000044</t>
  </si>
  <si>
    <t>E07000086</t>
  </si>
  <si>
    <t>E07000091</t>
  </si>
  <si>
    <t>E07000093</t>
  </si>
  <si>
    <t>E07000094</t>
  </si>
  <si>
    <t>HAMBLE VALLEY HEALTH</t>
  </si>
  <si>
    <t>EASTLEIGH MEDICAL PRACTICE</t>
  </si>
  <si>
    <t>E06000058</t>
  </si>
  <si>
    <t>YETMINSTER HEALTH CENTRE</t>
  </si>
  <si>
    <t>E09000029</t>
  </si>
  <si>
    <t>E09000024</t>
  </si>
  <si>
    <t>MITCHAM &amp; TOOTING HEALTH</t>
  </si>
  <si>
    <t>ROEHAMPTON SURGERY</t>
  </si>
  <si>
    <t>E09000021</t>
  </si>
  <si>
    <t>YOUR FAMILY PRACTICE</t>
  </si>
  <si>
    <t>E07000227</t>
  </si>
  <si>
    <t>E07000228</t>
  </si>
  <si>
    <t>E07000224</t>
  </si>
  <si>
    <t>E07000223</t>
  </si>
  <si>
    <t>E07000225</t>
  </si>
  <si>
    <t>E07000229</t>
  </si>
  <si>
    <t>E07000207</t>
  </si>
  <si>
    <t>E07000212</t>
  </si>
  <si>
    <t>E07000208</t>
  </si>
  <si>
    <t>E07000217</t>
  </si>
  <si>
    <t>E07000213</t>
  </si>
  <si>
    <t>E07000215</t>
  </si>
  <si>
    <t>E07000210</t>
  </si>
  <si>
    <t>E07000216</t>
  </si>
  <si>
    <t>INTEGRATED CARE PARTNERSHIP - OCH</t>
  </si>
  <si>
    <t>E07000214</t>
  </si>
  <si>
    <t>E07000209</t>
  </si>
  <si>
    <t>E07000211</t>
  </si>
  <si>
    <t>GRAY'S INN MEDICAL GROUP VAUXHALL</t>
  </si>
  <si>
    <t>ASHDOWN MEDICAL GROUP</t>
  </si>
  <si>
    <t>STREATHAM COMMON PRACTICE</t>
  </si>
  <si>
    <t>PLUMSTEAD AND WICKHAM LANE SURGERY</t>
  </si>
  <si>
    <t>E09000004</t>
  </si>
  <si>
    <t>E07000111</t>
  </si>
  <si>
    <t>E07000109</t>
  </si>
  <si>
    <t>E07000106</t>
  </si>
  <si>
    <t>E07000113</t>
  </si>
  <si>
    <t>E07000114</t>
  </si>
  <si>
    <t>E06000035</t>
  </si>
  <si>
    <t>E07000116</t>
  </si>
  <si>
    <t>E07000115</t>
  </si>
  <si>
    <t>E07000105</t>
  </si>
  <si>
    <t>E07000108</t>
  </si>
  <si>
    <t>THE NEW GOLF ROAD SURGERY</t>
  </si>
  <si>
    <t>E07000110</t>
  </si>
  <si>
    <t>E07000112</t>
  </si>
  <si>
    <t>E07000107</t>
  </si>
  <si>
    <t>MAIDSTONE ROAD SURGERY</t>
  </si>
  <si>
    <t>GREENSAND MEDICAL GROUP</t>
  </si>
  <si>
    <t>E07000062</t>
  </si>
  <si>
    <t>E07000065</t>
  </si>
  <si>
    <t>E07000063</t>
  </si>
  <si>
    <t>E07000064</t>
  </si>
  <si>
    <t>WADHURST MEDICAL GROUP</t>
  </si>
  <si>
    <t>GANTS HILL MED CTR &amp; THE REDBRIDGE SURG</t>
  </si>
  <si>
    <t>SEYMOUR MEDICAL CENTRE</t>
  </si>
  <si>
    <t>HIGH ROAD SURGERY (STUART CRESCENT HC)</t>
  </si>
  <si>
    <t>PLASHET HARMONY PRACTICE</t>
  </si>
  <si>
    <t>E09000001</t>
  </si>
  <si>
    <t>DALSTON PRACTICE</t>
  </si>
  <si>
    <t>ASPIRE MEDICAL CENTRE</t>
  </si>
  <si>
    <t>GRAY'S INN MEDICAL GROUP HAMPSTEAD</t>
  </si>
  <si>
    <t>GRAY'S INN MEDICAL GROUP WEST HAMPSTEAD</t>
  </si>
  <si>
    <t>GRAY'S INN MEDICAL GROUP CHANCERY LANE</t>
  </si>
  <si>
    <t>SALISBURY AVENUE SURGERY</t>
  </si>
  <si>
    <t>ST GEORGES COUNTRY PARK SURGERY</t>
  </si>
  <si>
    <t>THE SAHEECHA'S PRACTICES</t>
  </si>
  <si>
    <t>E07000076</t>
  </si>
  <si>
    <t>E07000074</t>
  </si>
  <si>
    <t>E07000072</t>
  </si>
  <si>
    <t>E07000069</t>
  </si>
  <si>
    <t>E07000068</t>
  </si>
  <si>
    <t>E07000075</t>
  </si>
  <si>
    <t>MILTON ROAD AND THE GRAYS SURGERY</t>
  </si>
  <si>
    <t>E07000073</t>
  </si>
  <si>
    <t>NEERA MEDICAL CENTRE</t>
  </si>
  <si>
    <t>E07000077</t>
  </si>
  <si>
    <t>MURREE MEDICAL GROUP</t>
  </si>
  <si>
    <t>GP SURGERY @ ACTON GARDENS</t>
  </si>
  <si>
    <t>E07000098</t>
  </si>
  <si>
    <t>E07000102</t>
  </si>
  <si>
    <t>E07000096</t>
  </si>
  <si>
    <t>E07000095</t>
  </si>
  <si>
    <t>E07000240</t>
  </si>
  <si>
    <t>E07000243</t>
  </si>
  <si>
    <t>E07000103</t>
  </si>
  <si>
    <t>E06000056</t>
  </si>
  <si>
    <t>E07000244</t>
  </si>
  <si>
    <t>EMBRACE MEDICAL CENTRE</t>
  </si>
  <si>
    <t>E07000203</t>
  </si>
  <si>
    <t>E07000200</t>
  </si>
  <si>
    <t>E07000147</t>
  </si>
  <si>
    <t>E07000144</t>
  </si>
  <si>
    <t>E07000012</t>
  </si>
  <si>
    <t>E07000010</t>
  </si>
  <si>
    <t>WATERBEACH AND COTTENHAM SURGERIES</t>
  </si>
  <si>
    <t>STEEL CITY GENERAL PRACTICE</t>
  </si>
  <si>
    <t>E08000018</t>
  </si>
  <si>
    <t>E07000172</t>
  </si>
  <si>
    <t>E07000176</t>
  </si>
  <si>
    <t>E07000173</t>
  </si>
  <si>
    <t>E07000174</t>
  </si>
  <si>
    <t>E07000133</t>
  </si>
  <si>
    <t>E07000137</t>
  </si>
  <si>
    <t>E07000142</t>
  </si>
  <si>
    <t>E07000138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</si>
  <si>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</si>
  <si>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</si>
  <si>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</si>
  <si>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</si>
  <si>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</si>
  <si>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</si>
  <si>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</si>
  <si>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</si>
  <si>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WHITWICK ROAD SURGERY</t>
  </si>
  <si>
    <t>DOWNING DRIVE SURGERY</t>
  </si>
  <si>
    <t>SOUTH LEICESTERSHIRE MEDICAL GROUP</t>
  </si>
  <si>
    <t>E07000038</t>
  </si>
  <si>
    <t>E07000037</t>
  </si>
  <si>
    <t>E07000036</t>
  </si>
  <si>
    <t>E07000035</t>
  </si>
  <si>
    <t>E07000032</t>
  </si>
  <si>
    <t>HENMORE HEALTH - ASHBOURNE SURGERY</t>
  </si>
  <si>
    <t>HENMORE HEALTH - BRAILSFORD SURGERY</t>
  </si>
  <si>
    <t>E08000036</t>
  </si>
  <si>
    <t>E08000033</t>
  </si>
  <si>
    <t>HOLLYNS HEALTH &amp; WELLBEING</t>
  </si>
  <si>
    <t>DR I M RAJA &amp; PARTNER</t>
  </si>
  <si>
    <t>E07000166</t>
  </si>
  <si>
    <t>E07000167</t>
  </si>
  <si>
    <t>E07000169</t>
  </si>
  <si>
    <t>E06000014</t>
  </si>
  <si>
    <t>E07000165</t>
  </si>
  <si>
    <t>E07000164</t>
  </si>
  <si>
    <t>E07000163</t>
  </si>
  <si>
    <t>STRAYSIDE HEALTH</t>
  </si>
  <si>
    <t>E06000011</t>
  </si>
  <si>
    <t>CAMBRIDGE AVENUE &amp; MESSINGHAM MC</t>
  </si>
  <si>
    <t>E08000023</t>
  </si>
  <si>
    <t>E08000022</t>
  </si>
  <si>
    <t>E08000037</t>
  </si>
  <si>
    <t>GLENPARK &amp; TEAMS MEDICAL SERVICES</t>
  </si>
  <si>
    <t>E06000057</t>
  </si>
  <si>
    <t>E06000047</t>
  </si>
  <si>
    <t>E06000005</t>
  </si>
  <si>
    <t>E06000063</t>
  </si>
  <si>
    <t>E07000028</t>
  </si>
  <si>
    <t>E07000030</t>
  </si>
  <si>
    <t>E07000027</t>
  </si>
  <si>
    <t>E07000029</t>
  </si>
  <si>
    <t>E07000026</t>
  </si>
  <si>
    <t>ULVERSTON MEDICAL PRACTICE</t>
  </si>
  <si>
    <t>E06000004</t>
  </si>
  <si>
    <t>E06000001</t>
  </si>
  <si>
    <t>Registered population 2026/27</t>
  </si>
  <si>
    <t>Weighted population 2026/27</t>
  </si>
  <si>
    <t>Normalised weighted population adjusted 2026/27</t>
  </si>
  <si>
    <t>Avoidable mortality rate index 2026/27</t>
  </si>
  <si>
    <t>Registered population 2027/28</t>
  </si>
  <si>
    <t>Weighted population 2027/28</t>
  </si>
  <si>
    <t>Normalised weighted population adjusted 2027/28</t>
  </si>
  <si>
    <t>Avoidable mortality rate index 2027/28</t>
  </si>
  <si>
    <t>Registered population 2028/29</t>
  </si>
  <si>
    <t>Weighted population 2028/29</t>
  </si>
  <si>
    <t>Normalised weighted population adjusted 2028/29</t>
  </si>
  <si>
    <t>Avoidable mortality rate index 2028/29</t>
  </si>
  <si>
    <t>Normalised weighted population 2026/27</t>
  </si>
  <si>
    <t>Normalised weighted population 2027/28</t>
  </si>
  <si>
    <t>Normalised weighted population 2028/29</t>
  </si>
  <si>
    <t>LAD21</t>
  </si>
  <si>
    <t>LAD23</t>
  </si>
  <si>
    <t>NHS England - ICB allocations 2026/27 to 2028/29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</si>
  <si>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Aug 24 to July 25 (base year)</t>
    </r>
  </si>
  <si>
    <r>
      <rPr>
        <b/>
        <sz val="10"/>
        <rFont val="Arial"/>
        <family val="2"/>
      </rPr>
      <t xml:space="preserve">2026/27, 2027/28 and 2028/29 (Years 1,2,3) </t>
    </r>
    <r>
      <rPr>
        <sz val="10"/>
        <rFont val="Arial"/>
        <family val="2"/>
      </rPr>
      <t>are values derived from projected registered populations</t>
    </r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</si>
  <si>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population, rescaled to total registered population</t>
    </r>
  </si>
  <si>
    <t>Indirectly standardised avoidable mortality rates (bespoke)  2019-2023 by MSOA21 (source: ONS)</t>
  </si>
  <si>
    <t>Redbridge 041</t>
  </si>
  <si>
    <t>Indirectly standardised avoidable mortality rates iSMR (bespoke) 2019-2023 by MSOA21 (ONS)</t>
  </si>
  <si>
    <t>and some causes of death all ages based on 2016 ONS definition) 2019-2023 by MSOA</t>
  </si>
  <si>
    <t>Last updated 30 July 2025</t>
  </si>
  <si>
    <t>script 0.08 G HI Adj - new 2019-2023 data using Jul25 12M regs.do</t>
  </si>
  <si>
    <t xml:space="preserve">To create ICB23 &amp; ICB26 normalised weighted populations for the health inequalites adjustment using </t>
  </si>
  <si>
    <t>new indirectly standardised avoidable mortality rates (bespoke) by MSOA21 2019-2023 with 12-month average registrations to July 2025.</t>
  </si>
  <si>
    <t>1. Create data file "Resident Population GPxLSOA21 202507.dta" file (this only needs doing once)</t>
  </si>
  <si>
    <t>3. Assign the MSOA21s to 16 groups and create data file "G - AvMort bespoke 2019-2023 MSOA21 weights.dta" (only in base folder)</t>
  </si>
  <si>
    <t>4. Create a raw ICB23 &amp; ICB26 mortality rate index and save data files "ICB23xAvMortRateIndex.dta" &amp; "ICB26xAvMortRateIndex.dta" in each folder</t>
  </si>
  <si>
    <t>5a. &amp; 5b. Run the code for each folder in turn to calculate the health inequalities ICB23 &amp; ICB26 normalised weighted population</t>
  </si>
  <si>
    <t>7a. &amp; 7b. Run the code for each folder in turn - GP practice norm wtd pops constrained to their ICB23 wtd pops (7a) &amp; ICB26 wtd pops (7b)</t>
  </si>
  <si>
    <t>*** Step 1: Create data file "Resident Population GPxLSOA21 202507.dta" GP registered patients - resident at LSOA21 level for July 2025</t>
  </si>
  <si>
    <t>cd "$datapath\Data\Populations\GP registrations\2025-07"</t>
  </si>
  <si>
    <t>insheet using "gp-reg-pat-prac-lsoa21-all-jul-25.csv", name comma clear</t>
  </si>
  <si>
    <t>/// total regs = 63,763,281  *** does not match to published total registrations for July 2025 = 63,803,502 ***</t>
  </si>
  <si>
    <t xml:space="preserve">save "Resident Population GPxLSOA21 202507.dta", replace </t>
  </si>
  <si>
    <t>cd "$datapath\Allocation years\2026-27\Target Allocations\workbooks"</t>
  </si>
  <si>
    <t>*** Step 3: Assign the 6,856 MSOA21 avoidable mortality rates to 16 groups based on their avoidable mortality rate (this step done)</t>
  </si>
  <si>
    <t>// $datapath\Allocation years\2026-27\Target Allocations\HI adjustment\AvMort bespoke 2019-2023 16Gps.xlsx</t>
  </si>
  <si>
    <t>cd "$datapath\Allocation years\2026-27\Target Allocations\HI adjustment"</t>
  </si>
  <si>
    <t>import excel using "AvMort bespoke 2019-2023 16Gps.xlsx",sheet("AvMort (indirect bespoke) 16Gps") cellrange("A3:E6859") first clear</t>
  </si>
  <si>
    <t>table Group, contents(n Rank med AvMortRate min AvMortRate max AvMortRate) // check numbers in each group match to those in above Excel file. ** ALL CHECKED AND MATCH - JB 22/05/2025 **</t>
  </si>
  <si>
    <t xml:space="preserve">/*        </t>
  </si>
  <si>
    <t xml:space="preserve">        1 |          39.7              1</t>
  </si>
  <si>
    <t xml:space="preserve">        2 |          53.3      1.1659144</t>
  </si>
  <si>
    <t xml:space="preserve">        3 |          64.9      1.3593564</t>
  </si>
  <si>
    <t xml:space="preserve">        4 |          78.4      1.5848932</t>
  </si>
  <si>
    <t xml:space="preserve">        5 |         92.25      1.8478498</t>
  </si>
  <si>
    <t xml:space="preserve">        6 |         106.1      2.1544347</t>
  </si>
  <si>
    <t xml:space="preserve">        7 |         120.5      2.5118864</t>
  </si>
  <si>
    <t xml:space="preserve">        8 |         133.8      2.9286446</t>
  </si>
  <si>
    <t xml:space="preserve">        9 |        148.85      3.4145489</t>
  </si>
  <si>
    <t xml:space="preserve">       10 |         162.4      3.9810717</t>
  </si>
  <si>
    <t xml:space="preserve">       11 |         176.5      4.6415888</t>
  </si>
  <si>
    <t xml:space="preserve">       12 |        190.15      5.4116953</t>
  </si>
  <si>
    <t xml:space="preserve">       13 |        203.45      6.3095734</t>
  </si>
  <si>
    <t xml:space="preserve">       14 |        219.05      7.3564225</t>
  </si>
  <si>
    <t xml:space="preserve">       15 |         235.8       8.576959</t>
  </si>
  <si>
    <t xml:space="preserve">       16 |        259.05             10</t>
  </si>
  <si>
    <t>53.3 median AvMortRate for Group 2, 235.8 median for group 15</t>
  </si>
  <si>
    <t>local b2 = ln(8.576959/1.1659144)/(235.8 - 53.3)</t>
  </si>
  <si>
    <t>local a2 = 1.1659144 / exp(`b2' * 53.3)</t>
  </si>
  <si>
    <t>*keep msoa21cd newwgt</t>
  </si>
  <si>
    <t>cd "$datapath\Allocation years\2026-27\Target Allocations\workbooks\Jul 2025 12M base"</t>
  </si>
  <si>
    <t>save "G - AvMort bespoke 2019-2023 MSOA21 weights.dta", replace</t>
  </si>
  <si>
    <t>export excel using "G - AvMort bespoke 2019-2023 MSOA21 weights.xlsx", first(var) replace</t>
  </si>
  <si>
    <t xml:space="preserve">*** Step 4: Create a raw ICB23 &amp; ICB26 mortality rate index and save data files "ICB23xAvMortRateIndex.dta" &amp; "ICB26xAvMortRateIndex.dta" in each folder </t>
  </si>
  <si>
    <t>// Use the GP practice to LSOA21 populations for July 2025</t>
  </si>
  <si>
    <t>use "$datapath\Data\Populations\GP registrations\2025-07\Resident Population GPxLSOA21 202507.dta", clear</t>
  </si>
  <si>
    <t>merge m:1 lsoa21cd using "$datapath\Allocation years\2026-27\Target Allocations\workbooks\LSOA21xMSOA21.dta"</t>
  </si>
  <si>
    <t xml:space="preserve">    not matched                         9,208</t>
  </si>
  <si>
    <t xml:space="preserve">        from master                     9,208  (_merge==1)</t>
  </si>
  <si>
    <t xml:space="preserve">    matched                         1,156,323  (_merge==3)</t>
  </si>
  <si>
    <t>codebook lsoa21cd if country == "E0" // 33,755 LSOA21 - OK</t>
  </si>
  <si>
    <t>codebook msoa21cd if country == "E0" // 6,856 MSOA21 - OK</t>
  </si>
  <si>
    <t>merge m:1 msoa21cd using "G - AvMort bespoke 2019-2023 MSOA21 weights.dta"</t>
  </si>
  <si>
    <t>collapse (sum) ResidentPop ResPopxAvMortRate, by (gp_code) // 6,209 practices. Matches published registrations data for July 2025</t>
  </si>
  <si>
    <t>// merge on the GP practice to ICB23 to ICB26 mapper</t>
  </si>
  <si>
    <t>merge 1:1 gp_code using "GP_ICB23_ICB26_Region23_LTLA21_LTLA23_mapper_Jul25_12M.dta" // July 2015 12M mapper</t>
  </si>
  <si>
    <t>** This returns 6,209 matches (all in July 2025) and 72 which were not in the master file</t>
  </si>
  <si>
    <t>** these will be practices that were open during the 12-months to July 2025, but have closed by July 2025.</t>
  </si>
  <si>
    <t>** Create an average mortality rate for each LTLA21 to apply to GP practices that have closed - these are not present in July 2025, but are present in the 12-month average to July 2025 **</t>
  </si>
  <si>
    <t>** Collapse by ICB23</t>
  </si>
  <si>
    <t>cd "$datapath\Allocation years\2026-27\Target Allocations\workbooks\Jul 2025 12M Year 1"</t>
  </si>
  <si>
    <t>cd "$datapath\Allocation years\2026-27\Target Allocations\workbooks\Jul 2025 12M Year 2"</t>
  </si>
  <si>
    <t>cd "$datapath\Allocation years\2026-27\Target Allocations\workbooks\Jul 2025 12M Year 3"</t>
  </si>
  <si>
    <t>** Collapse by ICB26</t>
  </si>
  <si>
    <t>collapse (sum) ResidentPop ResPopxAvMortRate, by ( ICB26CD)</t>
  </si>
  <si>
    <t>// Save the 'ICB26xAvMortRateIndex.dta' file in each folder</t>
  </si>
  <si>
    <t>save "ICB26xAvMortRateIndex.dta", replace</t>
  </si>
  <si>
    <t xml:space="preserve">*** Step 5a: Just for this step 5a, run the code below for each year in turn (with the other cd paths hidden) </t>
  </si>
  <si>
    <t>*** to calculate the health inequalities ICB23 normalised weighted population</t>
  </si>
  <si>
    <t>*cd "$datapath\Allocation years\2026-27\Target Allocations\workbooks\Jul 2025 12M base"</t>
  </si>
  <si>
    <t>*cd "$datapath\Allocation years\2026-27\Target Allocations\workbooks\Jul 2025 12M Year 1"</t>
  </si>
  <si>
    <t>*cd "$datapath\Allocation years\2026-27\Target Allocations\workbooks\Jul 2025 12M Year 2"</t>
  </si>
  <si>
    <t>save "G - HI adj(ICB23).dta", replace</t>
  </si>
  <si>
    <t>export excel using "G - HI adj(ICB23).xlsx", first(var) replace</t>
  </si>
  <si>
    <t xml:space="preserve">*** Step 5b: Just for this step 5b, run the code below for each year in turn (with the other cd paths hidden) </t>
  </si>
  <si>
    <t>*** to calculate the health inequalities ICB26 normalised weighted population</t>
  </si>
  <si>
    <t>use "ICB26xAvMortRateIndex.dta", clear</t>
  </si>
  <si>
    <t>merge 1:1 ICB26CD using "A Registration by ICB26.dta"</t>
  </si>
  <si>
    <t>keep RawAvMortRateIndex allpats ICB26CD</t>
  </si>
  <si>
    <t>keep ICB26CD allpats wgtpats NormWgtPats AvMortRateIndex</t>
  </si>
  <si>
    <t>save "G - HI adj(ICB26).dta", replace</t>
  </si>
  <si>
    <t>export excel using "G - HI adj(ICB26).xlsx", first(var) replace</t>
  </si>
  <si>
    <t>*** Step 6: Create a raw GP mortality rate index and save data files in each folder</t>
  </si>
  <si>
    <t xml:space="preserve">*** Step 7a: Run the code below for each folder in turn (with the other cd paths hidden) to </t>
  </si>
  <si>
    <t>*** calculate the health inequalities GP normalised weighted population (constrained to ICB23 wtd pops)</t>
  </si>
  <si>
    <t>// Constrain total of all GP pracs in an ICB23 to actual ICB23 HI normalised wtd pops</t>
  </si>
  <si>
    <t>merge m:1 ICB23CD using "G - HI adj(ICB23).dta", keepusing ( NormWgtPats )</t>
  </si>
  <si>
    <t>rename NormWgtPats ICB23_NormWgtPats</t>
  </si>
  <si>
    <t xml:space="preserve">// Creates the sum of the GP weighted pops at ICB23 level to check the difference to the actual ICB weighted pops </t>
  </si>
  <si>
    <t>egen ICB23Pop_chk = total( GP_NormWgtPats ), by( ICB23CD )</t>
  </si>
  <si>
    <t xml:space="preserve">    qui sum ICB23_NormWgtPats if ICB23CD =="`i'"</t>
  </si>
  <si>
    <t>// QA check - this should sum to the actual ICB23 weighted pops 'ICB23_NormWgtPats'</t>
  </si>
  <si>
    <t>egen ICB23Pop_chk1 = total( GP_NormWgtPats_adj ), by( ICB23CD )</t>
  </si>
  <si>
    <t>save "G - HI adj_GP_practice_level(ICB23).dta", replace</t>
  </si>
  <si>
    <t>export excel using "G - HI adj_GP_practice_level(ICB23).xlsx", first(var) replace</t>
  </si>
  <si>
    <t xml:space="preserve">*** Step 7b: Run the code below for each folder in turn (with the other cd paths hidden) to </t>
  </si>
  <si>
    <t>*** calculate the health inequalities GP normalised weighted population (constrained to ICB26 wtd pops)</t>
  </si>
  <si>
    <t>keep RawAvMortRateIndex allpats ICB26CD gp_code</t>
  </si>
  <si>
    <t>// Constrain total of all GP pracs in an ICB26 to actual ICB26 HI normalised wtd pops</t>
  </si>
  <si>
    <t>merge m:1 ICB26CD using "G - HI adj(ICB26).dta", keepusing ( NormWgtPats )</t>
  </si>
  <si>
    <t>rename NormWgtPats ICB26_NormWgtPats</t>
  </si>
  <si>
    <t xml:space="preserve">// Creates the sum of the GP weighted pops at ICB26 level to check the difference to the actual ICB weighted pops </t>
  </si>
  <si>
    <t>egen ICB26Pop_chk = total( GP_NormWgtPats ), by( ICB26CD )</t>
  </si>
  <si>
    <t>levelsof ICB26CD, local(icbs)</t>
  </si>
  <si>
    <t xml:space="preserve">    qui sum GP_NormWgtPats if ICB26CD =="`i'"</t>
  </si>
  <si>
    <t xml:space="preserve">    qui sum ICB26_NormWgtPats if ICB26CD =="`i'"</t>
  </si>
  <si>
    <t xml:space="preserve">        GP_NormWgtPats /(`PopTot')*(`RegPatTot') if ICB26CD =="`i'"</t>
  </si>
  <si>
    <t>// QA check - this should sum to the actual ICB26 weighted pops 'ICB26_NormWgtPats'</t>
  </si>
  <si>
    <t>egen ICB26Pop_chk1 = total( GP_NormWgtPats_adj ), by( ICB26CD )</t>
  </si>
  <si>
    <t>keep gp_code ICB26CD allpats wgtpats GP_NormWgtPats GP_NormWgtPats_adj AvMortRateIndex</t>
  </si>
  <si>
    <t>save "G - HI adj_GP_practice_level(ICB26).dta", replace</t>
  </si>
  <si>
    <t>export excel using "G - HI adj_GP_practice_level(ICB26).xlsx", first(var) replace</t>
  </si>
  <si>
    <t>NHS West and North London ICB</t>
  </si>
  <si>
    <t>v0.2</t>
  </si>
  <si>
    <t>icb_need_index</t>
  </si>
  <si>
    <t>gp_need_index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</si>
</sst>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0.000"/>
    <numFmt numFmtId="165" formatCode="0.0"/>
    <numFmt numFmtId="166" formatCode="_(* #,##0.00_);_(* \(#,##0.00\);_(* &quot;-&quot;??_);_(@_)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20"/>
      <name val="Arial"/>
      <family val="2"/>
    </font>
    <font>
      <sz val="10"/>
      <color theme="0" tint="-0.14999847407452621"/>
      <name val="Arial"/>
      <family val="2"/>
    </font>
    <font>
      <sz val="8"/>
      <name val="Calibri"/>
      <family val="2"/>
      <scheme val="minor"/>
    </font>
    <font>
      <sz val="20"/>
      <color rgb="FF005EB8"/>
      <name val="Arial"/>
      <family val="2"/>
    </font>
    <font>
      <sz val="20"/>
      <color rgb="FF009639"/>
      <name val="Arial"/>
      <family val="2"/>
    </font>
    <font>
      <b/>
      <sz val="10"/>
      <color theme="1"/>
      <name val="Arial"/>
      <family val="2"/>
    </font>
    <font>
      <sz val="20"/>
      <color theme="0" tint="-0.34998626667073579"/>
      <name val="Arial"/>
      <family val="2"/>
    </font>
    <font>
      <u/>
      <sz val="10"/>
      <color theme="10"/>
      <name val="Arial"/>
      <family val="2"/>
    </font>
    <font>
      <sz val="20"/>
      <color rgb="FF7C2855"/>
      <name val="Arial"/>
      <family val="2"/>
    </font>
    <font>
      <sz val="11"/>
      <name val="Calibri"/>
      <family val="2"/>
    </font>
    <font>
      <sz val="10"/>
      <color rgb="FF005EB8"/>
      <name val="Arial"/>
      <family val="2"/>
    </font>
    <font>
      <sz val="20"/>
      <color theme="1"/>
      <name val="Arial"/>
      <family val="2"/>
    </font>
    <font>
      <b/>
      <sz val="20"/>
      <color rgb="FF005EB8"/>
      <name val="Arial"/>
      <family val="2"/>
    </font>
    <font>
      <sz val="10"/>
      <color theme="1"/>
      <name val="Lucida Console"/>
      <family val="3"/>
    </font>
    <font>
      <sz val="20"/>
      <color theme="0" tint="-0.249977111117893"/>
      <name val="Arial"/>
      <family val="2"/>
    </font>
    <font>
      <sz val="10"/>
      <color rgb="FF009639"/>
      <name val="Lucida Console"/>
      <family val="3"/>
    </font>
    <font>
      <u/>
      <sz val="10"/>
      <color theme="11"/>
      <name val="Arial"/>
      <family val="2"/>
    </font>
    <font>
      <sz val="10"/>
      <color theme="0" tint="-0.249977111117893"/>
      <name val="Arial"/>
      <family val="2"/>
    </font>
    <font>
      <b/>
      <sz val="20"/>
      <color rgb="FF009639"/>
      <name val="Arial"/>
      <family val="2"/>
    </font>
    <font>
      <b/>
      <sz val="20"/>
      <color theme="0" tint="-0.34998626667073579"/>
      <name val="Arial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4F0E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0" fontId="12" fillId="0" borderId="0"/>
    <xf numFmtId="0" fontId="8" fillId="0" borderId="0"/>
    <xf numFmtId="0" fontId="6" fillId="0" borderId="0"/>
    <xf numFmtId="0" fontId="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6" fillId="0" borderId="0"/>
    <xf numFmtId="0" fontId="24" fillId="0" borderId="0" applyNumberFormat="0" applyFill="0" applyBorder="0" applyAlignment="0" applyProtection="0"/>
    <xf numFmtId="0" fontId="3" fillId="0" borderId="0"/>
    <xf numFmtId="0" fontId="4" fillId="0" borderId="0"/>
    <xf numFmtId="0" fontId="8" fillId="0" borderId="0"/>
    <xf numFmtId="0" fontId="3" fillId="0" borderId="0"/>
    <xf numFmtId="0" fontId="9" fillId="0" borderId="0" applyNumberFormat="0" applyFill="0" applyBorder="0" applyAlignment="0" applyProtection="0"/>
    <xf numFmtId="0" fontId="1" fillId="0" borderId="0"/>
    <xf numFmtId="0" fontId="26" fillId="0" borderId="0"/>
    <xf numFmtId="166" fontId="4" fillId="0" borderId="0" applyFont="0" applyFill="0" applyBorder="0" applyAlignment="0" applyProtection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8" fillId="0" borderId="0"/>
    <xf numFmtId="0" fontId="37" fillId="0" borderId="0"/>
    <xf numFmtId="0" fontId="8" fillId="0" borderId="0"/>
  </cellStyleXfs>
  <cellXfs count="135">
    <xf numFmtId="0" fontId="0" fillId="0" borderId="0" xfId="0"/>
    <xf numFmtId="0" fontId="5" fillId="0" borderId="0" xfId="1" applyFont="1"/>
    <xf numFmtId="0" fontId="5" fillId="2" borderId="0" xfId="1" applyFont="1" applyFill="1"/>
    <xf numFmtId="0" fontId="5" fillId="2" borderId="0" xfId="9" applyFont="1" applyFill="1"/>
    <xf numFmtId="0" fontId="14" fillId="2" borderId="0" xfId="11" applyFont="1" applyFill="1"/>
    <xf numFmtId="0" fontId="17" fillId="0" borderId="0" xfId="1" applyFont="1"/>
    <xf numFmtId="3" fontId="5" fillId="0" borderId="0" xfId="1" applyNumberFormat="1" applyFont="1"/>
    <xf numFmtId="164" fontId="5" fillId="0" borderId="0" xfId="1" applyNumberFormat="1" applyFont="1"/>
    <xf numFmtId="0" fontId="11" fillId="0" borderId="0" xfId="1" applyFont="1"/>
    <xf numFmtId="0" fontId="18" fillId="0" borderId="0" xfId="1" applyFont="1"/>
    <xf numFmtId="0" fontId="10" fillId="0" borderId="0" xfId="1" applyFont="1"/>
    <xf numFmtId="0" fontId="5" fillId="0" borderId="0" xfId="0" applyFont="1"/>
    <xf numFmtId="3" fontId="5" fillId="0" borderId="0" xfId="0" applyNumberFormat="1" applyFont="1"/>
    <xf numFmtId="0" fontId="11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2" borderId="0" xfId="9" applyFont="1" applyFill="1"/>
    <xf numFmtId="0" fontId="2" fillId="0" borderId="0" xfId="0" applyFont="1"/>
    <xf numFmtId="0" fontId="18" fillId="0" borderId="1" xfId="1" applyFont="1" applyBorder="1"/>
    <xf numFmtId="0" fontId="5" fillId="0" borderId="1" xfId="1" applyFont="1" applyBorder="1"/>
    <xf numFmtId="3" fontId="5" fillId="0" borderId="1" xfId="1" applyNumberFormat="1" applyFont="1" applyBorder="1"/>
    <xf numFmtId="164" fontId="7" fillId="8" borderId="0" xfId="1" applyNumberFormat="1" applyFont="1" applyFill="1"/>
    <xf numFmtId="164" fontId="7" fillId="0" borderId="0" xfId="1" applyNumberFormat="1" applyFont="1"/>
    <xf numFmtId="164" fontId="7" fillId="8" borderId="1" xfId="1" applyNumberFormat="1" applyFont="1" applyFill="1" applyBorder="1"/>
    <xf numFmtId="164" fontId="7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7" fillId="0" borderId="0" xfId="0" applyFont="1"/>
    <xf numFmtId="0" fontId="10" fillId="6" borderId="0" xfId="1" applyFont="1" applyFill="1" applyAlignment="1">
      <alignment vertical="top"/>
    </xf>
    <xf numFmtId="0" fontId="5" fillId="6" borderId="0" xfId="1" applyFont="1" applyFill="1" applyAlignment="1">
      <alignment vertical="top"/>
    </xf>
    <xf numFmtId="0" fontId="10" fillId="6" borderId="0" xfId="1" applyFont="1" applyFill="1" applyAlignment="1">
      <alignment horizontal="right" vertical="top"/>
    </xf>
    <xf numFmtId="0" fontId="5" fillId="7" borderId="0" xfId="1" applyFont="1" applyFill="1" applyAlignment="1">
      <alignment vertical="top"/>
    </xf>
    <xf numFmtId="0" fontId="5" fillId="7" borderId="0" xfId="13" applyFont="1" applyFill="1" applyAlignment="1">
      <alignment horizontal="right" vertical="top"/>
    </xf>
    <xf numFmtId="0" fontId="7" fillId="7" borderId="0" xfId="1" applyFont="1" applyFill="1" applyAlignment="1">
      <alignment vertical="top"/>
    </xf>
    <xf numFmtId="0" fontId="7" fillId="7" borderId="0" xfId="1" applyFont="1" applyFill="1" applyAlignment="1">
      <alignment horizontal="right" vertical="top"/>
    </xf>
    <xf numFmtId="0" fontId="5" fillId="7" borderId="0" xfId="0" quotePrefix="1" applyFont="1" applyFill="1" applyAlignment="1">
      <alignment vertical="top"/>
    </xf>
    <xf numFmtId="0" fontId="10" fillId="3" borderId="0" xfId="1" applyFont="1" applyFill="1" applyAlignment="1">
      <alignment vertical="top"/>
    </xf>
    <xf numFmtId="0" fontId="11" fillId="3" borderId="0" xfId="1" applyFont="1" applyFill="1" applyAlignment="1">
      <alignment vertical="top"/>
    </xf>
    <xf numFmtId="0" fontId="10" fillId="3" borderId="0" xfId="1" applyFont="1" applyFill="1" applyAlignment="1">
      <alignment horizontal="right" vertical="top"/>
    </xf>
    <xf numFmtId="0" fontId="10" fillId="4" borderId="0" xfId="1" applyFont="1" applyFill="1" applyAlignment="1">
      <alignment vertical="top"/>
    </xf>
    <xf numFmtId="0" fontId="11" fillId="4" borderId="0" xfId="1" applyFont="1" applyFill="1" applyAlignment="1">
      <alignment vertical="top"/>
    </xf>
    <xf numFmtId="0" fontId="10" fillId="4" borderId="0" xfId="1" applyFont="1" applyFill="1" applyAlignment="1">
      <alignment horizontal="right" vertical="top"/>
    </xf>
    <xf numFmtId="0" fontId="7" fillId="5" borderId="0" xfId="5" applyFont="1" applyFill="1" applyAlignment="1">
      <alignment vertical="top"/>
    </xf>
    <xf numFmtId="0" fontId="5" fillId="5" borderId="0" xfId="1" applyFont="1" applyFill="1" applyAlignment="1">
      <alignment vertical="top"/>
    </xf>
    <xf numFmtId="0" fontId="7" fillId="5" borderId="0" xfId="1" applyFont="1" applyFill="1" applyAlignment="1">
      <alignment vertical="top"/>
    </xf>
    <xf numFmtId="0" fontId="5" fillId="5" borderId="0" xfId="1" applyFont="1" applyFill="1" applyAlignment="1">
      <alignment horizontal="right" vertical="top"/>
    </xf>
    <xf numFmtId="0" fontId="5" fillId="2" borderId="0" xfId="1" applyFont="1" applyFill="1" applyAlignment="1">
      <alignment vertical="top"/>
    </xf>
    <xf numFmtId="0" fontId="14" fillId="2" borderId="0" xfId="10" applyFont="1" applyFill="1" applyAlignment="1" applyProtection="1">
      <alignment vertical="top"/>
    </xf>
    <xf numFmtId="0" fontId="5" fillId="2" borderId="0" xfId="9" applyFont="1" applyFill="1" applyAlignment="1">
      <alignment vertical="top"/>
    </xf>
    <xf numFmtId="0" fontId="14" fillId="2" borderId="0" xfId="11" applyFont="1" applyFill="1" applyAlignment="1">
      <alignment vertical="top"/>
    </xf>
    <xf numFmtId="0" fontId="17" fillId="2" borderId="0" xfId="1" applyFont="1" applyFill="1" applyAlignment="1">
      <alignment vertical="center"/>
    </xf>
    <xf numFmtId="0" fontId="23" fillId="2" borderId="0" xfId="1" applyFont="1" applyFill="1" applyAlignment="1">
      <alignment horizontal="right" vertical="center"/>
    </xf>
    <xf numFmtId="0" fontId="27" fillId="0" borderId="0" xfId="1" applyFont="1"/>
    <xf numFmtId="0" fontId="7" fillId="0" borderId="0" xfId="1" applyFont="1"/>
    <xf numFmtId="0" fontId="7" fillId="0" borderId="1" xfId="1" applyFont="1" applyBorder="1"/>
    <xf numFmtId="0" fontId="21" fillId="0" borderId="0" xfId="1" applyFont="1" applyAlignment="1">
      <alignment vertical="top"/>
    </xf>
    <xf numFmtId="3" fontId="21" fillId="0" borderId="0" xfId="1" applyNumberFormat="1" applyFont="1" applyAlignment="1">
      <alignment vertical="top"/>
    </xf>
    <xf numFmtId="164" fontId="23" fillId="0" borderId="0" xfId="1" applyNumberFormat="1" applyFont="1" applyAlignment="1">
      <alignment horizontal="right" vertical="top"/>
    </xf>
    <xf numFmtId="0" fontId="25" fillId="0" borderId="0" xfId="0" applyFont="1" applyAlignment="1">
      <alignment vertical="top"/>
    </xf>
    <xf numFmtId="0" fontId="23" fillId="0" borderId="0" xfId="1" applyFont="1" applyAlignment="1">
      <alignment horizontal="right" vertical="top"/>
    </xf>
    <xf numFmtId="0" fontId="20" fillId="0" borderId="0" xfId="1" applyFont="1" applyAlignment="1">
      <alignment vertical="top"/>
    </xf>
    <xf numFmtId="0" fontId="29" fillId="0" borderId="0" xfId="1" applyFont="1" applyAlignment="1">
      <alignment vertical="top"/>
    </xf>
    <xf numFmtId="3" fontId="20" fillId="0" borderId="0" xfId="1" applyNumberFormat="1" applyFont="1" applyAlignment="1">
      <alignment vertical="top"/>
    </xf>
    <xf numFmtId="0" fontId="5" fillId="0" borderId="0" xfId="9" applyFont="1"/>
    <xf numFmtId="0" fontId="28" fillId="2" borderId="0" xfId="0" applyFont="1" applyFill="1"/>
    <xf numFmtId="0" fontId="31" fillId="2" borderId="0" xfId="0" applyFont="1" applyFill="1" applyAlignment="1">
      <alignment horizontal="right"/>
    </xf>
    <xf numFmtId="0" fontId="32" fillId="2" borderId="0" xfId="0" applyFont="1" applyFill="1"/>
    <xf numFmtId="0" fontId="30" fillId="2" borderId="0" xfId="0" applyFont="1" applyFill="1"/>
    <xf numFmtId="3" fontId="11" fillId="0" borderId="0" xfId="1" applyNumberFormat="1" applyFont="1" applyAlignment="1">
      <alignment horizontal="center" wrapText="1"/>
    </xf>
    <xf numFmtId="164" fontId="11" fillId="0" borderId="0" xfId="1" applyNumberFormat="1" applyFont="1" applyAlignment="1">
      <alignment horizontal="center" wrapText="1"/>
    </xf>
    <xf numFmtId="3" fontId="10" fillId="0" borderId="0" xfId="1" applyNumberFormat="1" applyFont="1" applyAlignment="1">
      <alignment horizontal="center" wrapText="1"/>
    </xf>
    <xf numFmtId="164" fontId="10" fillId="0" borderId="0" xfId="1" applyNumberFormat="1" applyFont="1" applyAlignment="1">
      <alignment horizontal="center" wrapText="1"/>
    </xf>
    <xf numFmtId="3" fontId="7" fillId="0" borderId="0" xfId="1" applyNumberFormat="1" applyFont="1"/>
    <xf numFmtId="3" fontId="7" fillId="0" borderId="1" xfId="1" applyNumberFormat="1" applyFont="1" applyBorder="1"/>
    <xf numFmtId="3" fontId="7" fillId="0" borderId="0" xfId="0" applyNumberFormat="1" applyFont="1"/>
    <xf numFmtId="3" fontId="35" fillId="0" borderId="0" xfId="1" applyNumberFormat="1" applyFont="1" applyAlignment="1">
      <alignment vertical="top"/>
    </xf>
    <xf numFmtId="164" fontId="36" fillId="0" borderId="0" xfId="1" applyNumberFormat="1" applyFont="1" applyAlignment="1">
      <alignment horizontal="right" vertical="top"/>
    </xf>
    <xf numFmtId="0" fontId="15" fillId="2" borderId="0" xfId="10" applyFill="1" applyAlignment="1" applyProtection="1">
      <alignment vertical="top"/>
    </xf>
    <xf numFmtId="0" fontId="15" fillId="7" borderId="0" xfId="10" applyFill="1" applyAlignment="1" applyProtection="1">
      <alignment vertical="top"/>
    </xf>
    <xf numFmtId="3" fontId="11" fillId="0" borderId="2" xfId="1" applyNumberFormat="1" applyFont="1" applyBorder="1" applyAlignment="1">
      <alignment horizontal="center" wrapText="1"/>
    </xf>
    <xf numFmtId="3" fontId="5" fillId="0" borderId="2" xfId="1" applyNumberFormat="1" applyFont="1" applyBorder="1"/>
    <xf numFmtId="3" fontId="5" fillId="0" borderId="3" xfId="1" applyNumberFormat="1" applyFont="1" applyBorder="1"/>
    <xf numFmtId="3" fontId="5" fillId="0" borderId="2" xfId="0" applyNumberFormat="1" applyFont="1" applyBorder="1"/>
    <xf numFmtId="3" fontId="10" fillId="0" borderId="2" xfId="1" applyNumberFormat="1" applyFont="1" applyBorder="1" applyAlignment="1">
      <alignment horizontal="center" wrapText="1"/>
    </xf>
    <xf numFmtId="0" fontId="21" fillId="2" borderId="0" xfId="0" applyFont="1" applyFill="1"/>
    <xf numFmtId="0" fontId="1" fillId="0" borderId="0" xfId="0" applyFont="1"/>
    <xf numFmtId="165" fontId="1" fillId="0" borderId="0" xfId="0" applyNumberFormat="1" applyFont="1"/>
    <xf numFmtId="0" fontId="1" fillId="2" borderId="8" xfId="0" applyFont="1" applyFill="1" applyBorder="1" applyAlignment="1">
      <alignment horizontal="left"/>
    </xf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right"/>
    </xf>
    <xf numFmtId="165" fontId="1" fillId="2" borderId="9" xfId="0" applyNumberFormat="1" applyFont="1" applyFill="1" applyBorder="1"/>
    <xf numFmtId="165" fontId="1" fillId="2" borderId="8" xfId="0" applyNumberFormat="1" applyFont="1" applyFill="1" applyBorder="1"/>
    <xf numFmtId="3" fontId="1" fillId="2" borderId="8" xfId="0" applyNumberFormat="1" applyFont="1" applyFill="1" applyBorder="1"/>
    <xf numFmtId="3" fontId="1" fillId="2" borderId="7" xfId="0" applyNumberFormat="1" applyFont="1" applyFill="1" applyBorder="1"/>
    <xf numFmtId="0" fontId="1" fillId="2" borderId="9" xfId="0" applyFont="1" applyFill="1" applyBorder="1"/>
    <xf numFmtId="3" fontId="1" fillId="0" borderId="0" xfId="0" applyNumberFormat="1" applyFont="1"/>
    <xf numFmtId="0" fontId="1" fillId="2" borderId="8" xfId="0" applyFont="1" applyFill="1" applyBorder="1" applyAlignment="1">
      <alignment horizontal="right"/>
    </xf>
    <xf numFmtId="3" fontId="1" fillId="2" borderId="10" xfId="0" applyNumberFormat="1" applyFont="1" applyFill="1" applyBorder="1"/>
    <xf numFmtId="0" fontId="1" fillId="2" borderId="11" xfId="0" applyFont="1" applyFill="1" applyBorder="1" applyAlignment="1">
      <alignment horizontal="right"/>
    </xf>
    <xf numFmtId="165" fontId="1" fillId="2" borderId="1" xfId="0" applyNumberFormat="1" applyFont="1" applyFill="1" applyBorder="1"/>
    <xf numFmtId="165" fontId="1" fillId="2" borderId="1" xfId="0" applyNumberFormat="1" applyFont="1" applyFill="1" applyBorder="1" applyAlignment="1">
      <alignment horizontal="right"/>
    </xf>
    <xf numFmtId="0" fontId="1" fillId="2" borderId="12" xfId="0" applyFont="1" applyFill="1" applyBorder="1"/>
    <xf numFmtId="165" fontId="1" fillId="2" borderId="11" xfId="0" applyNumberFormat="1" applyFont="1" applyFill="1" applyBorder="1"/>
    <xf numFmtId="3" fontId="1" fillId="2" borderId="11" xfId="0" applyNumberFormat="1" applyFont="1" applyFill="1" applyBorder="1"/>
    <xf numFmtId="3" fontId="1" fillId="2" borderId="13" xfId="0" applyNumberFormat="1" applyFont="1" applyFill="1" applyBorder="1"/>
    <xf numFmtId="0" fontId="5" fillId="0" borderId="0" xfId="0" quotePrefix="1" applyFont="1"/>
    <xf numFmtId="0" fontId="1" fillId="0" borderId="0" xfId="0" quotePrefix="1" applyFont="1"/>
    <xf numFmtId="0" fontId="22" fillId="6" borderId="0" xfId="0" applyFont="1" applyFill="1" applyAlignment="1">
      <alignment wrapText="1"/>
    </xf>
    <xf numFmtId="0" fontId="22" fillId="6" borderId="0" xfId="0" applyFont="1" applyFill="1"/>
    <xf numFmtId="0" fontId="22" fillId="6" borderId="0" xfId="0" applyFont="1" applyFill="1" applyAlignment="1">
      <alignment horizontal="right" wrapText="1"/>
    </xf>
    <xf numFmtId="0" fontId="22" fillId="6" borderId="0" xfId="0" applyFont="1" applyFill="1" applyAlignment="1">
      <alignment horizontal="right"/>
    </xf>
    <xf numFmtId="0" fontId="10" fillId="6" borderId="4" xfId="0" applyFont="1" applyFill="1" applyBorder="1"/>
    <xf numFmtId="0" fontId="10" fillId="6" borderId="5" xfId="0" applyFont="1" applyFill="1" applyBorder="1"/>
    <xf numFmtId="0" fontId="10" fillId="6" borderId="6" xfId="0" applyFont="1" applyFill="1" applyBorder="1"/>
    <xf numFmtId="0" fontId="10" fillId="6" borderId="4" xfId="0" applyFont="1" applyFill="1" applyBorder="1" applyAlignment="1">
      <alignment horizontal="right"/>
    </xf>
    <xf numFmtId="0" fontId="10" fillId="6" borderId="4" xfId="0" applyFont="1" applyFill="1" applyBorder="1" applyAlignment="1">
      <alignment horizontal="right" wrapText="1"/>
    </xf>
    <xf numFmtId="0" fontId="10" fillId="6" borderId="7" xfId="0" applyFont="1" applyFill="1" applyBorder="1" applyAlignment="1">
      <alignment horizontal="right" wrapText="1"/>
    </xf>
    <xf numFmtId="0" fontId="10" fillId="6" borderId="6" xfId="0" applyFont="1" applyFill="1" applyBorder="1" applyAlignment="1">
      <alignment horizontal="right" wrapText="1"/>
    </xf>
    <xf numFmtId="0" fontId="22" fillId="2" borderId="8" xfId="0" applyFont="1" applyFill="1" applyBorder="1" applyAlignment="1">
      <alignment horizontal="left"/>
    </xf>
    <xf numFmtId="0" fontId="22" fillId="2" borderId="11" xfId="0" applyFont="1" applyFill="1" applyBorder="1" applyAlignment="1">
      <alignment horizontal="left"/>
    </xf>
    <xf numFmtId="165" fontId="1" fillId="8" borderId="0" xfId="0" applyNumberFormat="1" applyFont="1" applyFill="1"/>
    <xf numFmtId="0" fontId="1" fillId="8" borderId="0" xfId="0" applyFont="1" applyFill="1"/>
    <xf numFmtId="0" fontId="22" fillId="8" borderId="0" xfId="0" applyFont="1" applyFill="1"/>
    <xf numFmtId="0" fontId="20" fillId="0" borderId="0" xfId="1" applyFont="1" applyAlignment="1">
      <alignment horizontal="left" vertical="top"/>
    </xf>
    <xf numFmtId="0" fontId="11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18" fillId="0" borderId="1" xfId="1" applyFont="1" applyBorder="1" applyAlignment="1">
      <alignment horizontal="left"/>
    </xf>
    <xf numFmtId="0" fontId="5" fillId="0" borderId="0" xfId="1" applyFont="1" applyAlignment="1">
      <alignment horizontal="left"/>
    </xf>
    <xf numFmtId="0" fontId="34" fillId="0" borderId="0" xfId="1" applyFont="1" applyAlignment="1">
      <alignment horizontal="left"/>
    </xf>
    <xf numFmtId="0" fontId="5" fillId="0" borderId="0" xfId="0" applyFont="1" applyAlignment="1">
      <alignment horizontal="left"/>
    </xf>
    <xf numFmtId="0" fontId="21" fillId="0" borderId="0" xfId="1" applyFont="1" applyAlignment="1">
      <alignment horizontal="center" vertical="top"/>
    </xf>
    <xf numFmtId="165" fontId="1" fillId="2" borderId="12" xfId="0" applyNumberFormat="1" applyFont="1" applyFill="1" applyBorder="1"/>
    <xf numFmtId="0" fontId="5" fillId="9" borderId="0" xfId="1" applyFont="1" applyFill="1" applyAlignment="1">
      <alignment horizontal="center"/>
    </xf>
    <xf numFmtId="0" fontId="7" fillId="10" borderId="0" xfId="9" applyFont="1" applyFill="1"/>
    <xf numFmtId="0" fontId="7" fillId="10" borderId="0" xfId="1" applyFont="1" applyFill="1" applyAlignment="1">
      <alignment vertical="top"/>
    </xf>
    <xf numFmtId="0" fontId="5" fillId="10" borderId="0" xfId="1" applyFont="1" applyFill="1" applyAlignment="1">
      <alignment vertical="top"/>
    </xf>
  </cellXfs>
  <cellStyles count="28">
    <cellStyle name="Comma 2" xfId="2" xr:uid="{00000000-0005-0000-0000-000000000000}"/>
    <cellStyle name="Comma 3" xfId="21" xr:uid="{DDB12CC0-6B87-4547-81D7-444F21BB3885}"/>
    <cellStyle name="Followed Hyperlink" xfId="23" builtinId="9" customBuiltin="1"/>
    <cellStyle name="Hyperlink" xfId="13" builtinId="8" customBuiltin="1"/>
    <cellStyle name="Hyperlink 2" xfId="4" xr:uid="{00000000-0005-0000-0000-000001000000}"/>
    <cellStyle name="Hyperlink 2 2" xfId="10" xr:uid="{00000000-0005-0000-0000-000002000000}"/>
    <cellStyle name="Hyperlink 2 7" xfId="18" xr:uid="{1CA25C66-4137-46AB-BEAF-BA352C689160}"/>
    <cellStyle name="Hyperlink 6" xfId="11" xr:uid="{00000000-0005-0000-0000-000003000000}"/>
    <cellStyle name="Normal" xfId="0" builtinId="0"/>
    <cellStyle name="Normal 14" xfId="15" xr:uid="{10FCB2C1-EACC-4A64-B3C9-BC488F01E35D}"/>
    <cellStyle name="Normal 15 2" xfId="16" xr:uid="{A4DA531E-2B4F-4EA9-8F6F-4EE985450A39}"/>
    <cellStyle name="Normal 2" xfId="1" xr:uid="{00000000-0005-0000-0000-000005000000}"/>
    <cellStyle name="Normal 2 2" xfId="7" xr:uid="{00000000-0005-0000-0000-000006000000}"/>
    <cellStyle name="Normal 2 5" xfId="19" xr:uid="{0C82D834-9E64-4B30-AB04-72B12DDDDC5D}"/>
    <cellStyle name="Normal 2 7" xfId="6" xr:uid="{00000000-0005-0000-0000-000007000000}"/>
    <cellStyle name="Normal 2 7 2" xfId="9" xr:uid="{00000000-0005-0000-0000-000008000000}"/>
    <cellStyle name="Normal 21 2 2 3 2 2 2 2" xfId="14" xr:uid="{AF3B6B97-F03E-4033-AB48-E96458188B03}"/>
    <cellStyle name="Normal 23 2 2 3 2 2 2" xfId="17" xr:uid="{42A84A19-35AC-4C1F-AC4E-A6FD209D11B7}"/>
    <cellStyle name="Normal 25" xfId="22" xr:uid="{65E914B3-38BE-46BC-A769-A069EEF2ADA7}"/>
    <cellStyle name="Normal 27" xfId="25" xr:uid="{40CB4141-426A-4C89-AEFD-8ED7C5A59BAE}"/>
    <cellStyle name="Normal 3" xfId="8" xr:uid="{00000000-0005-0000-0000-000009000000}"/>
    <cellStyle name="Normal 4" xfId="12" xr:uid="{8DB3B3D4-4787-47D1-BA71-33DEBE6D58BF}"/>
    <cellStyle name="Normal 5" xfId="5" xr:uid="{00000000-0005-0000-0000-00000A000000}"/>
    <cellStyle name="Normal 6" xfId="20" xr:uid="{190319AA-AE3E-44BE-AEFC-F078BBB71D85}"/>
    <cellStyle name="Normal 7" xfId="26" xr:uid="{5A7ACDEC-A76B-4868-97B7-9BD8E61F770C}"/>
    <cellStyle name="Normal 8" xfId="24" xr:uid="{417D6A65-9C5C-4C2F-880E-F446A1180C3B}"/>
    <cellStyle name="Normal 8 2" xfId="27" xr:uid="{FF0B820C-903E-4F20-A2D4-B5F148BCC022}"/>
    <cellStyle name="Percent 2" xfId="3" xr:uid="{00000000-0005-0000-0000-00000B000000}"/>
  </cellStyles>
  <dxfs count="127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F4A53AFC-B72D-4226-8FA0-3483CC7B42FC}">
      <tableStyleElement type="wholeTable" dxfId="126"/>
      <tableStyleElement type="headerRow" dxfId="125"/>
      <tableStyleElement type="totalRow" dxfId="124"/>
    </tableStyle>
  </tableStyles>
  <colors>
    <mruColors>
      <color rgb="FFE4F0EC"/>
      <color rgb="FF7C2855"/>
      <color rgb="FFFFFFCC"/>
      <color rgb="FF005EB8"/>
      <color rgb="FF009639"/>
      <color rgb="FFE5F2FF"/>
      <color rgb="FFF9EBF2"/>
      <color rgb="FFD7E9E3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43849</xdr:colOff>
      <xdr:row>0</xdr:row>
      <xdr:rowOff>0</xdr:rowOff>
    </xdr:from>
    <xdr:to>
      <xdr:col>9</xdr:col>
      <xdr:colOff>17409</xdr:colOff>
      <xdr:row>1</xdr:row>
      <xdr:rowOff>135255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46357B9B-43E1-4781-A61D-EF494A85B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863499" y="0"/>
          <a:ext cx="688570" cy="285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4C1AEB-2931-4EEE-92EC-5EC2EC109EA4}" name="icb_need_index" displayName="icb_need_index" ref="A2:U38" headerRowDxfId="123" dataDxfId="122" headerRowCellStyle="Normal 2" dataCellStyle="Normal 2">
  <autoFilter ref="A2:U38" xr:uid="{7E2FBE7D-DDFA-4A34-8F80-256F04CDBB7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</autoFilter>
  <sortState xmlns:xlrd2="http://schemas.microsoft.com/office/spreadsheetml/2017/richdata2" ref="A3:U38">
    <sortCondition ref="A23:A38"/>
  </sortState>
  <tableColumns count="21">
    <tableColumn id="2" xr3:uid="{F9DE36D1-B770-4145-9E80-3596BB22FD0A}" name="Sort" dataDxfId="121" totalsRowDxfId="120" dataCellStyle="Normal 2"/>
    <tableColumn id="3" xr3:uid="{B9AC4F91-F174-4A39-A119-15DB279057DD}" name="R23" dataDxfId="119" totalsRowDxfId="118" dataCellStyle="Normal 2"/>
    <tableColumn id="4" xr3:uid="{830B33D5-9229-478E-A1C3-DD384FECC047}" name="Region" dataDxfId="117" totalsRowDxfId="116" dataCellStyle="Normal 2"/>
    <tableColumn id="5" xr3:uid="{2FE9893D-C4DC-49F5-8F2C-8DCDAD67DB5B}" name="ICB26" totalsRowLabel="Total" dataDxfId="115" totalsRowDxfId="114" dataCellStyle="Normal 2"/>
    <tableColumn id="6" xr3:uid="{6291F088-93E1-40A7-AC87-62F709F80F8B}" name="Integrated care board" totalsRowLabel="England" dataDxfId="113" totalsRowDxfId="112" dataCellStyle="Normal 2"/>
    <tableColumn id="1" xr3:uid="{418CF64C-A96B-4E1A-AD67-2EBFAACB8C87}" name="Registered population (base year)" totalsRowFunction="sum" dataDxfId="111" totalsRowDxfId="110" dataCellStyle="Normal 2"/>
    <tableColumn id="11" xr3:uid="{223CEAEE-8576-42F0-99E0-D5EA5C842706}" name="Weighted population (base year)" totalsRowFunction="sum" dataDxfId="109" totalsRowDxfId="108" dataCellStyle="Normal 2"/>
    <tableColumn id="12" xr3:uid="{ACE76080-E849-4FE5-ACB8-288B93F68FBA}" name="Normalised weighted population adjusted (base year)" totalsRowFunction="sum" dataDxfId="107" totalsRowDxfId="106" dataCellStyle="Normal 2"/>
    <tableColumn id="13" xr3:uid="{08F55348-75EE-4FF4-A427-F9A5D4E73CF7}" name="Avoidable mortality rate index (base year)" totalsRowFunction="custom" dataDxfId="105" totalsRowDxfId="104" dataCellStyle="Normal 2">
      <totalsRowFormula>icb_need_index[[#Totals],[Normalised weighted population adjusted (base year)]]/icb_need_index[[#Totals],[Registered population (base year)]]</totalsRowFormula>
    </tableColumn>
    <tableColumn id="18" xr3:uid="{0A8B81E7-1834-4EE6-B08C-C669A7A6157F}" name="Registered population 2026/27" dataDxfId="103" totalsRowDxfId="102" dataCellStyle="Normal 2"/>
    <tableColumn id="19" xr3:uid="{A00425B2-53AA-40AB-8EAF-140F69FF0D29}" name="Weighted population 2026/27" dataDxfId="101" totalsRowDxfId="100" dataCellStyle="Normal 2"/>
    <tableColumn id="20" xr3:uid="{0DBB07DD-9195-4D34-A728-3640E329E29F}" name="Normalised weighted population adjusted 2026/27" dataDxfId="99" totalsRowDxfId="98" dataCellStyle="Normal 2"/>
    <tableColumn id="21" xr3:uid="{87688CE1-EF22-445A-8CE0-42E763A3715F}" name="Avoidable mortality rate index 2026/27" dataDxfId="97" totalsRowDxfId="96" dataCellStyle="Normal 2"/>
    <tableColumn id="14" xr3:uid="{810446B6-2CAF-447B-B9F4-6CD0055081CB}" name="Registered population 2027/28" dataDxfId="95" totalsRowDxfId="94" dataCellStyle="Normal 2"/>
    <tableColumn id="15" xr3:uid="{0ECAE06E-3C5F-4D64-8549-2282B0133591}" name="Weighted population 2027/28" dataDxfId="93" totalsRowDxfId="92" dataCellStyle="Normal 2"/>
    <tableColumn id="16" xr3:uid="{5CA98A89-F81B-466A-B6F9-5EF367543568}" name="Normalised weighted population adjusted 2027/28" dataDxfId="91" totalsRowDxfId="90" dataCellStyle="Normal 2"/>
    <tableColumn id="17" xr3:uid="{48C541AF-97C3-4716-B449-BE9EA65DE5BC}" name="Avoidable mortality rate index 2027/28" dataDxfId="89" totalsRowDxfId="88" dataCellStyle="Normal 2"/>
    <tableColumn id="7" xr3:uid="{AF340F74-A3BD-41D6-BC6D-8514E76E1FFB}" name="Registered population 2028/29" totalsRowFunction="sum" dataDxfId="87" totalsRowDxfId="86" dataCellStyle="Normal 2"/>
    <tableColumn id="8" xr3:uid="{14022540-ACF0-4241-86FC-EE00CB560487}" name="Weighted population 2028/29" totalsRowFunction="sum" dataDxfId="85" totalsRowDxfId="84" dataCellStyle="Normal 2"/>
    <tableColumn id="9" xr3:uid="{1B46EB55-5F9E-4914-9C2B-F91730A88A55}" name="Normalised weighted population adjusted 2028/29" totalsRowFunction="sum" dataDxfId="83" totalsRowDxfId="82" dataCellStyle="Normal 2"/>
    <tableColumn id="10" xr3:uid="{75045A5A-E8B7-4380-97CA-58585BC684F4}" name="Avoidable mortality rate index 2028/29" totalsRowFunction="custom" dataDxfId="81" totalsRowDxfId="80" dataCellStyle="Normal 2">
      <totalsRowFormula>icb_need_index[[#Totals],[Normalised weighted population adjusted 2028/29]]/icb_need_index[[#Totals],[Registered population 2028/29]]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C245F2-35DC-4940-B01D-70A2286FE77C}" name="region_need_index" displayName="region_need_index" ref="A40:U48" totalsRowCount="1" headerRowDxfId="79" dataDxfId="78" headerRowCellStyle="Normal 2" dataCellStyle="Normal 2">
  <tableColumns count="21">
    <tableColumn id="10" xr3:uid="{C1583EF8-ED46-40E2-9336-D763C7EE0CBA}" name="Sort" dataDxfId="77" totalsRowDxfId="76" dataCellStyle="Normal 2"/>
    <tableColumn id="9" xr3:uid="{8B63B2E5-BDCC-4DEC-B407-F63DE611442E}" name="Col2" dataDxfId="75" totalsRowDxfId="74" dataCellStyle="Normal 2"/>
    <tableColumn id="8" xr3:uid="{13D20BA3-CB74-485C-A996-D8FBBA095EA8}" name="Col1" dataDxfId="73" totalsRowDxfId="72" dataCellStyle="Normal 2"/>
    <tableColumn id="2" xr3:uid="{FF9FB91C-9C91-44F8-A968-F1BD7CAE96DC}" name="R23" totalsRowLabel="Total" dataDxfId="71" totalsRowDxfId="70" dataCellStyle="Normal 2"/>
    <tableColumn id="3" xr3:uid="{16112162-34A2-4425-8187-210A76EBA4D9}" name="Region" totalsRowLabel="England" dataDxfId="69" totalsRowDxfId="68" dataCellStyle="Normal 2"/>
    <tableColumn id="11" xr3:uid="{9ED30F44-DC12-402C-8B35-40C2036E4B9A}" name="Registered population (base year)" totalsRowFunction="sum" dataDxfId="67" totalsRowDxfId="66" dataCellStyle="Normal 2">
      <calculatedColumnFormula array="1">SUMIF(icb_need_index[[R23]:[R23]],region_need_index[[#This Row],[R23]:[R23]],icb_need_index[Registered population (base year)])</calculatedColumnFormula>
    </tableColumn>
    <tableColumn id="12" xr3:uid="{B672EEA0-12FF-4381-8A20-F796CF82FA9D}" name="Weighted population (base year)" totalsRowFunction="sum" dataDxfId="65" totalsRowDxfId="64" dataCellStyle="Normal 2">
      <calculatedColumnFormula array="1">SUMIF(icb_need_index[[R23]:[R23]],region_need_index[[#This Row],[R23]:[R23]],icb_need_index[Weighted population (base year)])</calculatedColumnFormula>
    </tableColumn>
    <tableColumn id="13" xr3:uid="{AF7809B2-88FB-4A4B-88AD-20BFDEAAE207}" name="Normalised weighted population adjusted (base year)" totalsRowFunction="sum" dataDxfId="63" totalsRowDxfId="62" dataCellStyle="Normal 2">
      <calculatedColumnFormula array="1">SUMIF(icb_need_index[[R23]:[R23]],region_need_index[[#This Row],[R23]:[R23]],icb_need_index[Normalised weighted population adjusted (base year)])</calculatedColumnFormula>
    </tableColumn>
    <tableColumn id="14" xr3:uid="{811AAFBC-7CC2-4F57-9B41-C2C0652ED451}" name="Avoidable mortality rate index (base year)" totalsRowFunction="custom" dataDxfId="61" totalsRowDxfId="60" dataCellStyle="Normal 2">
      <calculatedColumnFormula>region_need_index[[#This Row],[Normalised weighted population adjusted (base year)]]/region_need_index[[#This Row],[Registered population (base year)]]</calculatedColumnFormula>
      <totalsRowFormula>region_need_index[[#Totals],[Normalised weighted population adjusted (base year)]]/region_need_index[[#Totals],[Registered population (base year)]]</totalsRowFormula>
    </tableColumn>
    <tableColumn id="18" xr3:uid="{60E53E2F-1949-45A2-85D4-3BC487512A83}" name="Registered population 2026/27" totalsRowFunction="sum" dataDxfId="59" totalsRowDxfId="58" dataCellStyle="Normal 2">
      <calculatedColumnFormula array="1">SUMIF(icb_need_index[[R23]:[R23]],region_need_index[[#This Row],[R23]:[R23]],icb_need_index[Registered population 2026/27])</calculatedColumnFormula>
    </tableColumn>
    <tableColumn id="19" xr3:uid="{A1771E26-263A-445F-BA3D-A24A66BE2912}" name="Weighted population 2026/27" totalsRowFunction="sum" dataDxfId="57" totalsRowDxfId="56" dataCellStyle="Normal 2">
      <calculatedColumnFormula array="1">SUMIF(icb_need_index[[R23]:[R23]],region_need_index[[#This Row],[R23]:[R23]],icb_need_index[Weighted population 2026/27])</calculatedColumnFormula>
    </tableColumn>
    <tableColumn id="20" xr3:uid="{94981D64-42EF-4C6C-80CB-51E71D448D8A}" name="Normalised weighted population adjusted 2026/27" totalsRowFunction="sum" dataDxfId="55" totalsRowDxfId="54" dataCellStyle="Normal 2">
      <calculatedColumnFormula array="1">SUMIF(icb_need_index[[R23]:[R23]],region_need_index[[#This Row],[R23]:[R23]],icb_need_index[Normalised weighted population adjusted 2026/27])</calculatedColumnFormula>
    </tableColumn>
    <tableColumn id="21" xr3:uid="{7FC3981B-BA95-4126-A601-A2019C4ED04B}" name="Avoidable mortality rate index 2026/27" totalsRowFunction="custom" dataDxfId="53" totalsRowDxfId="52" dataCellStyle="Normal 2">
      <calculatedColumnFormula>region_need_index[[#This Row],[Normalised weighted population adjusted 2026/27]]/region_need_index[[#This Row],[Registered population 2026/27]]</calculatedColumnFormula>
      <totalsRowFormula>region_need_index[[#Totals],[Weighted population 2026/27]]/region_need_index[[#Totals],[Registered population 2026/27]]</totalsRowFormula>
    </tableColumn>
    <tableColumn id="1" xr3:uid="{5034CAA6-ED1E-4715-8190-E35750BDBD4C}" name="Registered population 2027/28" totalsRowFunction="sum" dataDxfId="51" totalsRowDxfId="50" dataCellStyle="Normal 2">
      <calculatedColumnFormula array="1">SUMIF(icb_need_index[[R23]:[R23]],region_need_index[[#This Row],[R23]:[R23]],icb_need_index[Registered population 2027/28])</calculatedColumnFormula>
    </tableColumn>
    <tableColumn id="15" xr3:uid="{BF844B0B-0EFE-409D-8335-079D60B7806B}" name="Weighted population 2027/28" totalsRowFunction="sum" dataDxfId="49" totalsRowDxfId="48" dataCellStyle="Normal 2">
      <calculatedColumnFormula array="1">SUMIF(icb_need_index[[R23]:[R23]],region_need_index[[#This Row],[R23]:[R23]],icb_need_index[Weighted population 2027/28])</calculatedColumnFormula>
    </tableColumn>
    <tableColumn id="16" xr3:uid="{38C7FE89-4A24-40A3-9674-131AE52061B6}" name="Normalised weighted population adjusted 2027/28" totalsRowFunction="sum" dataDxfId="47" totalsRowDxfId="46" dataCellStyle="Normal 2">
      <calculatedColumnFormula array="1">SUMIF(icb_need_index[[R23]:[R23]],region_need_index[[#This Row],[R23]:[R23]],icb_need_index[Normalised weighted population adjusted 2027/28])</calculatedColumnFormula>
    </tableColumn>
    <tableColumn id="17" xr3:uid="{E07FA066-6AE7-4E5C-90A5-F44DC57BDE8A}" name="Avoidable mortality rate index 2027/28" totalsRowFunction="custom" dataDxfId="45" totalsRowDxfId="44" dataCellStyle="Normal 2">
      <calculatedColumnFormula>region_need_index[[#This Row],[Normalised weighted population adjusted 2027/28]]/region_need_index[[#This Row],[Registered population 2027/28]]</calculatedColumnFormula>
      <totalsRowFormula>region_need_index[[#Totals],[Weighted population 2027/28]]/region_need_index[[#Totals],[Registered population 2027/28]]</totalsRowFormula>
    </tableColumn>
    <tableColumn id="4" xr3:uid="{B6D6A325-174C-42AB-B198-979138E61376}" name="Registered population 2028/29" totalsRowFunction="sum" dataDxfId="43" totalsRowDxfId="42" dataCellStyle="Normal 2">
      <calculatedColumnFormula array="1">SUMIF(icb_need_index[[R23]:[R23]],region_need_index[[#This Row],[R23]:[R23]],icb_need_index[Registered population 2028/29])</calculatedColumnFormula>
    </tableColumn>
    <tableColumn id="5" xr3:uid="{56FB7B37-DA62-40BC-973D-9DBD14B725C3}" name="Weighted population 2028/29" totalsRowFunction="sum" dataDxfId="41" totalsRowDxfId="40" dataCellStyle="Normal 2">
      <calculatedColumnFormula array="1">SUMIF(icb_need_index[[R23]:[R23]],region_need_index[[#This Row],[R23]:[R23]],icb_need_index[Weighted population 2028/29])</calculatedColumnFormula>
    </tableColumn>
    <tableColumn id="6" xr3:uid="{68564EFB-B215-4B5D-9C7B-3F65C2A9EC70}" name="Normalised weighted population adjusted 2028/29" totalsRowFunction="sum" dataDxfId="39" totalsRowDxfId="38" dataCellStyle="Normal 2">
      <calculatedColumnFormula array="1">SUMIF(icb_need_index[[R23]:[R23]],region_need_index[[#This Row],[R23]:[R23]],icb_need_index[Normalised weighted population adjusted 2028/29])</calculatedColumnFormula>
    </tableColumn>
    <tableColumn id="7" xr3:uid="{3101721D-CB0B-4BCB-A6BF-B4C14A1276BF}" name="Avoidable mortality rate index 2028/29" totalsRowFunction="custom" dataDxfId="37" totalsRowDxfId="36" dataCellStyle="Normal 2">
      <calculatedColumnFormula>region_need_index[[#This Row],[Normalised weighted population adjusted 2028/29]]/region_need_index[[#This Row],[Registered population 2028/29]]</calculatedColumnFormula>
      <totalsRowFormula>region_need_index[[#Totals],[Normalised weighted population adjusted 2028/29]]/region_need_index[[#Totals],[Registered population 2028/29]]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8C8778-4026-4075-B3DB-E14463F7487C}" name="gp_need_index" displayName="gp_need_index" ref="A2:AA6283" totalsRowShown="0" headerRowDxfId="35" dataDxfId="34" headerRowCellStyle="Normal 2" dataCellStyle="Normal 2">
  <autoFilter ref="A2:AA6283" xr:uid="{7779D939-1D71-4BE1-97F2-C55DE7547F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2" xr3:uid="{BF852234-3852-4D36-93A7-32DB9DBEED58}" name="GP code" dataDxfId="33" dataCellStyle="Normal 2"/>
    <tableColumn id="3" xr3:uid="{8243CE21-A367-4A59-9EEB-8BE68BBC0EC5}" name="GP practice" dataDxfId="32" dataCellStyle="Normal 2"/>
    <tableColumn id="4" xr3:uid="{1B11B1A7-2812-4778-B261-76DDA2DDD050}" name="ICB23" dataDxfId="31" dataCellStyle="Normal 2"/>
    <tableColumn id="27" xr3:uid="{AC14495E-9145-4AE4-9E0A-4B449F85CF4A}" name="ICB26" dataDxfId="30" dataCellStyle="Normal 2"/>
    <tableColumn id="26" xr3:uid="{D022028B-C4F5-48A5-973A-EC3F24D981B3}" name="R23" dataDxfId="29" dataCellStyle="Normal 2"/>
    <tableColumn id="25" xr3:uid="{B8DF597F-FEFA-4FC0-AA8C-09894DDC41F4}" name="LAD21" dataDxfId="28" dataCellStyle="Normal 2"/>
    <tableColumn id="14" xr3:uid="{FAA8B70F-3DCF-4B23-8069-3792B7CE829D}" name="LAD23" dataDxfId="27" dataCellStyle="Normal 2"/>
    <tableColumn id="1" xr3:uid="{982AA988-FECC-4EA6-83FA-C42CDD05C3EB}" name="Registered population (base year)" dataDxfId="26" dataCellStyle="Normal 2"/>
    <tableColumn id="10" xr3:uid="{A98C4C09-F661-4CBB-816B-4D06E1F98549}" name="Weighted population (base year)" dataDxfId="25" dataCellStyle="Normal 2"/>
    <tableColumn id="11" xr3:uid="{E0003DF7-1BFB-4A15-94C7-419B2B7FD716}" name="Normalised weighted population (base year)" dataDxfId="24" dataCellStyle="Normal 2"/>
    <tableColumn id="12" xr3:uid="{698BDEC7-BD79-4B83-982A-FA200BA193AD}" name="Normalised weighted population adjusted (base year)" dataDxfId="23" dataCellStyle="Normal 2"/>
    <tableColumn id="13" xr3:uid="{372740DD-6BCC-43F1-9CA9-5A3CE41619AE}" name="Avoidable mortality rate index (base year)" dataDxfId="22" dataCellStyle="Normal 2"/>
    <tableColumn id="20" xr3:uid="{9D0AC3AC-A42A-4722-B71B-B6A024F38AC1}" name="Registered population 2026/27" dataDxfId="21" dataCellStyle="Normal 2"/>
    <tableColumn id="21" xr3:uid="{808D1B81-107A-43AF-951C-08772E1F4C26}" name="Weighted population 2026/27" dataDxfId="20" dataCellStyle="Normal 2"/>
    <tableColumn id="22" xr3:uid="{AB835EAE-AC5D-489E-9DED-EBD7F487D9A4}" name="Normalised weighted population 2026/27" dataDxfId="19" dataCellStyle="Normal 2"/>
    <tableColumn id="23" xr3:uid="{4C1CC9CB-FAD0-421F-A9D4-A06849E20A2C}" name="Normalised weighted population adjusted 2026/27" dataDxfId="18" dataCellStyle="Normal 2"/>
    <tableColumn id="24" xr3:uid="{B76423B1-46F8-4DA8-BC2D-57EE2D46055F}" name="Avoidable mortality rate index 2026/27" dataDxfId="17" dataCellStyle="Normal 2"/>
    <tableColumn id="15" xr3:uid="{656072A4-BEBF-4E06-BFC6-C4A9184CFD8B}" name="Registered population 2027/28" dataDxfId="16" dataCellStyle="Normal 2"/>
    <tableColumn id="16" xr3:uid="{829DE6DB-6A3D-4C3A-AB7E-25F822A05241}" name="Weighted population 2027/28" dataDxfId="15" dataCellStyle="Normal 2"/>
    <tableColumn id="17" xr3:uid="{BC11D3CD-449F-45E4-AC4F-6CCF1EAF5290}" name="Normalised weighted population 2027/28" dataDxfId="14" dataCellStyle="Normal 2"/>
    <tableColumn id="18" xr3:uid="{357C26B4-F532-489C-AEC4-A6CA2784387B}" name="Normalised weighted population adjusted 2027/28" dataDxfId="13" dataCellStyle="Normal 2"/>
    <tableColumn id="19" xr3:uid="{AD1ACDC5-6750-4405-9A69-0F0A3B267EDD}" name="Avoidable mortality rate index 2027/28" dataDxfId="12" dataCellStyle="Normal 2"/>
    <tableColumn id="5" xr3:uid="{01CCAD31-AB87-4AB6-AD29-C92B957A1E4C}" name="Registered population 2028/29" dataDxfId="11" dataCellStyle="Normal 2"/>
    <tableColumn id="6" xr3:uid="{59F85E31-B124-4015-8EE8-3229E42F07C9}" name="Weighted population 2028/29" dataDxfId="10" dataCellStyle="Normal 2"/>
    <tableColumn id="7" xr3:uid="{7C5426EA-AB55-48B8-8101-F20A6A946231}" name="Normalised weighted population 2028/29" dataDxfId="9" dataCellStyle="Normal 2"/>
    <tableColumn id="8" xr3:uid="{F6C742D8-0309-4DF8-ACC0-35A87003A491}" name="Normalised weighted population adjusted 2028/29" dataDxfId="8" dataCellStyle="Normal 2"/>
    <tableColumn id="9" xr3:uid="{C9C9DE0E-0BC3-4A6B-B310-1D05002A0624}" name="Avoidable mortality rate index 2028/29" dataDxfId="7" dataCellStyle="Normal 2"/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9EB3F56-CBF5-48EC-9C54-635131CBDCC5}" name="msoa_avoidable_mortality" displayName="msoa_avoidable_mortality" ref="A2:E6858" totalsRowShown="0" headerRowDxfId="6" dataDxfId="5">
  <autoFilter ref="A2:E6858" xr:uid="{09EB3F56-CBF5-48EC-9C54-635131CBDCC5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3:E6858">
    <sortCondition ref="D21:D6858"/>
  </sortState>
  <tableColumns count="5">
    <tableColumn id="1" xr3:uid="{8F380AF0-808F-46FF-915E-C0BFC948C8A2}" name="MSOA21" dataDxfId="4"/>
    <tableColumn id="2" xr3:uid="{FD5D7E1E-CF2C-422B-A8E8-FE80A9937158}" name="MSOA21_name                                                                    " dataDxfId="3"/>
    <tableColumn id="3" xr3:uid="{25630D5E-9F18-4B9F-8DB7-09DDBC0B16DC}" name="iSMR" dataDxfId="2"/>
    <tableColumn id="4" xr3:uid="{1C2DBBD6-45B0-45E1-9BDD-6B0E19E59AEF}" name="Rank " dataDxfId="1"/>
    <tableColumn id="5" xr3:uid="{BCE6BAB5-BF86-4CAF-912E-3E72ADD62A29}" name="Group" dataDxfId="0">
      <calculatedColumnFormula>VLOOKUP(C3,$I$3:$O$18,7, TRUE)</calculatedColumnFormula>
    </tableColumn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digital.nhs.uk/data-and-information/publications/statistical/patients-registered-at-a-gp-practice/october-2022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hyperlink" Target="http://www.england.nhs.uk/allocations" TargetMode="External"/><Relationship Id="rId5" Type="http://schemas.openxmlformats.org/officeDocument/2006/relationships/hyperlink" Target="https://www.data.gov.uk/dataset/ec39697d-e7f4-4419-a146-0b9c9c15ee06/output-area-to-lsoa-to-msoa-to-local-authority-district-december-2017-lookup-with-area-classifications-in-great-britain" TargetMode="External"/><Relationship Id="rId4" Type="http://schemas.openxmlformats.org/officeDocument/2006/relationships/hyperlink" Target="https://www.ons.gov.uk/peoplepopulationandcommunity/birthsdeathsandmarriages/deaths/adhocs/15111indirectstandardisedavoidablemortalityratesforpersonsbymiddlelayersuperoutputareamsoaengland2016to202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I41"/>
  <sheetViews>
    <sheetView tabSelected="1" zoomScaleNormal="100" zoomScaleSheetLayoutView="145" workbookViewId="0">
      <selection activeCell="J3" sqref="J3"/>
    </sheetView>
  </sheetViews>
  <sheetFormatPr defaultColWidth="9.140625" defaultRowHeight="12.75" x14ac:dyDescent="0.2"/>
  <cols>
    <col min="1" max="1" width="11.28515625" style="1" customWidth="1"/>
    <col min="2" max="2" width="5" style="1" bestFit="1" customWidth="1"/>
    <col min="3" max="3" width="5.42578125" style="1" customWidth="1"/>
    <col min="4" max="7" width="9.140625" style="1"/>
    <col min="8" max="8" width="19.5703125" style="1" customWidth="1"/>
    <col min="9" max="9" width="10.85546875" style="1" customWidth="1"/>
    <col min="10" max="16384" width="9.140625" style="1"/>
  </cols>
  <sheetData>
    <row r="1" spans="1:9" x14ac:dyDescent="0.2">
      <c r="A1" s="15" t="s">
        <v>26581</v>
      </c>
      <c r="B1" s="2"/>
      <c r="C1" s="2"/>
      <c r="D1" s="2"/>
      <c r="E1" s="2"/>
      <c r="F1" s="2"/>
      <c r="G1" s="2"/>
      <c r="H1" s="2"/>
      <c r="I1" s="2"/>
    </row>
    <row r="2" spans="1:9" x14ac:dyDescent="0.2">
      <c r="A2" s="3" t="s">
        <v>19055</v>
      </c>
      <c r="B2" s="2"/>
      <c r="C2" s="2"/>
      <c r="D2" s="2"/>
      <c r="E2" s="2"/>
      <c r="F2" s="2"/>
      <c r="G2" s="2"/>
      <c r="H2" s="2"/>
      <c r="I2" s="2"/>
    </row>
    <row r="3" spans="1:9" s="5" customFormat="1" ht="51" customHeight="1" x14ac:dyDescent="0.35">
      <c r="A3" s="49" t="s">
        <v>11972</v>
      </c>
      <c r="B3" s="49"/>
      <c r="C3" s="49"/>
      <c r="D3" s="49"/>
      <c r="E3" s="49"/>
      <c r="F3" s="49"/>
      <c r="G3" s="49"/>
      <c r="H3" s="49"/>
      <c r="I3" s="50" t="s">
        <v>26703</v>
      </c>
    </row>
    <row r="4" spans="1:9" ht="18.75" customHeight="1" x14ac:dyDescent="0.2">
      <c r="A4" s="76" t="s">
        <v>19082</v>
      </c>
      <c r="B4" s="3"/>
      <c r="C4" s="3"/>
      <c r="D4" s="3"/>
      <c r="E4" s="3"/>
      <c r="F4" s="3"/>
      <c r="G4" s="3"/>
      <c r="H4" s="3"/>
      <c r="I4" s="3"/>
    </row>
    <row r="5" spans="1:9" s="62" customFormat="1" x14ac:dyDescent="0.2">
      <c r="A5" s="47" t="s">
        <v>26582</v>
      </c>
      <c r="B5" s="3"/>
      <c r="C5" s="3"/>
      <c r="D5" s="3"/>
      <c r="E5" s="3"/>
      <c r="F5" s="3"/>
      <c r="G5" s="3"/>
      <c r="H5" s="3"/>
      <c r="I5" s="3"/>
    </row>
    <row r="6" spans="1:9" s="62" customFormat="1" x14ac:dyDescent="0.2">
      <c r="A6" s="47" t="s">
        <v>26583</v>
      </c>
      <c r="B6" s="3"/>
      <c r="C6" s="3"/>
      <c r="D6" s="3"/>
      <c r="E6" s="3"/>
      <c r="F6" s="3"/>
      <c r="G6" s="3"/>
      <c r="H6" s="3"/>
      <c r="I6" s="3"/>
    </row>
    <row r="7" spans="1:9" s="62" customFormat="1" x14ac:dyDescent="0.2">
      <c r="A7" s="47" t="s">
        <v>26584</v>
      </c>
      <c r="B7" s="3"/>
      <c r="C7" s="3"/>
      <c r="D7" s="3"/>
      <c r="E7" s="3"/>
      <c r="F7" s="3"/>
      <c r="G7" s="3"/>
      <c r="H7" s="3"/>
      <c r="I7" s="3"/>
    </row>
    <row r="8" spans="1:9" s="62" customFormat="1" ht="21" customHeight="1" x14ac:dyDescent="0.2">
      <c r="A8" s="47" t="s">
        <v>19078</v>
      </c>
      <c r="B8" s="3"/>
      <c r="C8" s="3"/>
      <c r="D8" s="3"/>
      <c r="E8" s="3"/>
      <c r="F8" s="3"/>
      <c r="G8" s="3"/>
      <c r="H8" s="3"/>
      <c r="I8" s="3"/>
    </row>
    <row r="9" spans="1:9" x14ac:dyDescent="0.2">
      <c r="A9" s="38" t="s">
        <v>19060</v>
      </c>
      <c r="B9" s="39"/>
      <c r="C9" s="39"/>
      <c r="D9" s="38"/>
      <c r="E9" s="39"/>
      <c r="F9" s="39"/>
      <c r="G9" s="39"/>
      <c r="H9" s="39"/>
      <c r="I9" s="40" t="s">
        <v>1</v>
      </c>
    </row>
    <row r="10" spans="1:9" ht="19.5" customHeight="1" x14ac:dyDescent="0.2">
      <c r="A10" s="41" t="s">
        <v>19009</v>
      </c>
      <c r="B10" s="42"/>
      <c r="C10" s="42"/>
      <c r="D10" s="42"/>
      <c r="E10" s="42"/>
      <c r="F10" s="42"/>
      <c r="G10" s="42"/>
      <c r="H10" s="42"/>
      <c r="I10" s="42"/>
    </row>
    <row r="11" spans="1:9" x14ac:dyDescent="0.2">
      <c r="A11" s="43" t="s">
        <v>11932</v>
      </c>
      <c r="B11" s="42"/>
      <c r="C11" s="42"/>
      <c r="D11" s="42"/>
      <c r="E11" s="42"/>
      <c r="F11" s="42"/>
      <c r="G11" s="42"/>
      <c r="H11" s="42"/>
      <c r="I11" s="44" t="s">
        <v>19080</v>
      </c>
    </row>
    <row r="12" spans="1:9" x14ac:dyDescent="0.2">
      <c r="A12" s="43" t="s">
        <v>11930</v>
      </c>
      <c r="B12" s="42"/>
      <c r="C12" s="42"/>
      <c r="D12" s="42"/>
      <c r="E12" s="42"/>
      <c r="F12" s="42"/>
      <c r="G12" s="42"/>
      <c r="H12" s="42"/>
      <c r="I12" s="44" t="s">
        <v>6366</v>
      </c>
    </row>
    <row r="13" spans="1:9" x14ac:dyDescent="0.2">
      <c r="A13" s="43" t="s">
        <v>6351</v>
      </c>
      <c r="B13" s="42"/>
      <c r="C13" s="42"/>
      <c r="D13" s="42"/>
      <c r="E13" s="42"/>
      <c r="F13" s="42"/>
      <c r="G13" s="42"/>
      <c r="H13" s="42"/>
      <c r="I13" s="44" t="s">
        <v>19081</v>
      </c>
    </row>
    <row r="14" spans="1:9" ht="25.5" customHeight="1" x14ac:dyDescent="0.2">
      <c r="A14" s="43" t="s">
        <v>6352</v>
      </c>
      <c r="B14" s="42"/>
      <c r="C14" s="42"/>
      <c r="D14" s="42"/>
      <c r="E14" s="42"/>
      <c r="F14" s="42"/>
      <c r="G14" s="42"/>
      <c r="H14" s="42"/>
      <c r="I14" s="44" t="s">
        <v>18</v>
      </c>
    </row>
    <row r="15" spans="1:9" x14ac:dyDescent="0.2">
      <c r="A15" s="38" t="s">
        <v>19059</v>
      </c>
      <c r="B15" s="39"/>
      <c r="C15" s="39"/>
      <c r="D15" s="39"/>
      <c r="E15" s="39"/>
      <c r="F15" s="39"/>
      <c r="G15" s="39"/>
      <c r="H15" s="39"/>
      <c r="I15" s="40" t="s">
        <v>1</v>
      </c>
    </row>
    <row r="16" spans="1:9" ht="20.25" customHeight="1" x14ac:dyDescent="0.2">
      <c r="A16" s="43" t="s">
        <v>6367</v>
      </c>
      <c r="B16" s="42"/>
      <c r="C16" s="42"/>
      <c r="D16" s="42"/>
      <c r="E16" s="42"/>
      <c r="F16" s="42"/>
      <c r="G16" s="42"/>
      <c r="H16" s="42"/>
      <c r="I16" s="43"/>
    </row>
    <row r="17" spans="1:9" x14ac:dyDescent="0.2">
      <c r="A17" s="43" t="s">
        <v>11932</v>
      </c>
      <c r="B17" s="42"/>
      <c r="C17" s="42"/>
      <c r="D17" s="42"/>
      <c r="E17" s="42"/>
      <c r="F17" s="42"/>
      <c r="G17" s="42"/>
      <c r="H17" s="42"/>
      <c r="I17" s="44" t="s">
        <v>19080</v>
      </c>
    </row>
    <row r="18" spans="1:9" x14ac:dyDescent="0.2">
      <c r="A18" s="43" t="s">
        <v>11930</v>
      </c>
      <c r="B18" s="42"/>
      <c r="C18" s="42"/>
      <c r="D18" s="42"/>
      <c r="E18" s="42"/>
      <c r="F18" s="42"/>
      <c r="G18" s="42"/>
      <c r="H18" s="42"/>
      <c r="I18" s="44" t="s">
        <v>11970</v>
      </c>
    </row>
    <row r="19" spans="1:9" x14ac:dyDescent="0.2">
      <c r="A19" s="43" t="s">
        <v>6351</v>
      </c>
      <c r="B19" s="42"/>
      <c r="C19" s="42"/>
      <c r="D19" s="42"/>
      <c r="E19" s="42"/>
      <c r="F19" s="42"/>
      <c r="G19" s="42"/>
      <c r="H19" s="42"/>
      <c r="I19" s="44" t="s">
        <v>19083</v>
      </c>
    </row>
    <row r="20" spans="1:9" x14ac:dyDescent="0.2">
      <c r="A20" s="43" t="s">
        <v>11931</v>
      </c>
      <c r="B20" s="42"/>
      <c r="C20" s="42"/>
      <c r="D20" s="42"/>
      <c r="E20" s="42"/>
      <c r="F20" s="42"/>
      <c r="G20" s="42"/>
      <c r="H20" s="42"/>
      <c r="I20" s="44" t="s">
        <v>19084</v>
      </c>
    </row>
    <row r="21" spans="1:9" ht="20.25" customHeight="1" x14ac:dyDescent="0.2">
      <c r="A21" s="43" t="s">
        <v>6352</v>
      </c>
      <c r="B21" s="42"/>
      <c r="C21" s="42"/>
      <c r="D21" s="42"/>
      <c r="E21" s="42"/>
      <c r="F21" s="42"/>
      <c r="G21" s="42"/>
      <c r="H21" s="42"/>
      <c r="I21" s="44" t="s">
        <v>18</v>
      </c>
    </row>
    <row r="22" spans="1:9" x14ac:dyDescent="0.2">
      <c r="A22" s="27" t="s">
        <v>19057</v>
      </c>
      <c r="B22" s="28"/>
      <c r="C22" s="28"/>
      <c r="D22" s="28"/>
      <c r="E22" s="28"/>
      <c r="F22" s="28"/>
      <c r="G22" s="28"/>
      <c r="H22" s="28"/>
      <c r="I22" s="29" t="s">
        <v>6365</v>
      </c>
    </row>
    <row r="23" spans="1:9" x14ac:dyDescent="0.2">
      <c r="A23" s="32" t="s">
        <v>26587</v>
      </c>
      <c r="B23" s="30"/>
      <c r="C23" s="30"/>
      <c r="D23" s="30"/>
      <c r="E23" s="30"/>
      <c r="F23" s="30"/>
      <c r="G23" s="30"/>
      <c r="H23" s="30"/>
      <c r="I23" s="32"/>
    </row>
    <row r="24" spans="1:9" x14ac:dyDescent="0.2">
      <c r="A24" s="77" t="s">
        <v>26134</v>
      </c>
      <c r="B24" s="30"/>
      <c r="C24" s="30"/>
      <c r="D24" s="30"/>
      <c r="E24" s="30"/>
      <c r="F24" s="30"/>
      <c r="G24" s="30"/>
      <c r="H24" s="30"/>
      <c r="I24" s="32"/>
    </row>
    <row r="25" spans="1:9" x14ac:dyDescent="0.2">
      <c r="A25" s="30" t="s">
        <v>18660</v>
      </c>
      <c r="B25" s="30"/>
      <c r="C25" s="30"/>
      <c r="D25" s="30"/>
      <c r="E25" s="30"/>
      <c r="F25" s="30"/>
      <c r="G25" s="30"/>
      <c r="H25" s="30"/>
      <c r="I25" s="32"/>
    </row>
    <row r="26" spans="1:9" ht="20.25" customHeight="1" x14ac:dyDescent="0.2">
      <c r="A26" s="30" t="s">
        <v>26588</v>
      </c>
      <c r="B26" s="30"/>
      <c r="C26" s="30"/>
      <c r="D26" s="30"/>
      <c r="E26" s="30"/>
      <c r="F26" s="30"/>
      <c r="G26" s="30"/>
      <c r="H26" s="30"/>
      <c r="I26" s="32"/>
    </row>
    <row r="27" spans="1:9" x14ac:dyDescent="0.2">
      <c r="A27" s="32" t="s">
        <v>18661</v>
      </c>
      <c r="B27" s="30"/>
      <c r="C27" s="30"/>
      <c r="D27" s="30"/>
      <c r="E27" s="30"/>
      <c r="F27" s="30"/>
      <c r="G27" s="30"/>
      <c r="H27" s="30"/>
      <c r="I27" s="32"/>
    </row>
    <row r="28" spans="1:9" x14ac:dyDescent="0.2">
      <c r="A28" s="34" t="s">
        <v>18657</v>
      </c>
      <c r="B28" s="30"/>
      <c r="C28" s="30"/>
      <c r="D28" s="30"/>
      <c r="E28" s="30"/>
      <c r="F28" s="30"/>
      <c r="G28" s="30"/>
      <c r="H28" s="30"/>
      <c r="I28" s="32"/>
    </row>
    <row r="29" spans="1:9" ht="20.25" customHeight="1" x14ac:dyDescent="0.2">
      <c r="A29" s="34" t="s">
        <v>18658</v>
      </c>
      <c r="B29" s="30"/>
      <c r="C29" s="30"/>
      <c r="D29" s="30"/>
      <c r="E29" s="30"/>
      <c r="F29" s="30"/>
      <c r="G29" s="30"/>
      <c r="H29" s="30"/>
      <c r="I29" s="32"/>
    </row>
    <row r="30" spans="1:9" x14ac:dyDescent="0.2">
      <c r="A30" s="32" t="s">
        <v>19056</v>
      </c>
      <c r="B30" s="30"/>
      <c r="C30" s="30"/>
      <c r="D30" s="30"/>
      <c r="E30" s="30"/>
      <c r="F30" s="30"/>
      <c r="G30" s="30"/>
      <c r="H30" s="30"/>
      <c r="I30" s="32"/>
    </row>
    <row r="31" spans="1:9" x14ac:dyDescent="0.2">
      <c r="A31" s="77" t="s">
        <v>19076</v>
      </c>
      <c r="B31" s="30"/>
      <c r="C31" s="30"/>
      <c r="D31" s="30"/>
      <c r="E31" s="30"/>
      <c r="F31" s="30"/>
      <c r="G31" s="30"/>
      <c r="H31" s="30"/>
      <c r="I31" s="31" t="s">
        <v>18656</v>
      </c>
    </row>
    <row r="32" spans="1:9" x14ac:dyDescent="0.2">
      <c r="A32" s="77" t="s">
        <v>11969</v>
      </c>
      <c r="B32" s="30"/>
      <c r="C32" s="30"/>
      <c r="D32" s="30"/>
      <c r="E32" s="30"/>
      <c r="F32" s="30"/>
      <c r="G32" s="30"/>
      <c r="H32" s="30"/>
      <c r="I32" s="33"/>
    </row>
    <row r="33" spans="1:9" ht="18.75" customHeight="1" x14ac:dyDescent="0.2">
      <c r="A33" s="30" t="s">
        <v>19077</v>
      </c>
      <c r="B33" s="30"/>
      <c r="C33" s="30"/>
      <c r="D33" s="30"/>
      <c r="E33" s="30"/>
      <c r="F33" s="30"/>
      <c r="G33" s="30"/>
      <c r="H33" s="30"/>
      <c r="I33" s="33"/>
    </row>
    <row r="34" spans="1:9" x14ac:dyDescent="0.2">
      <c r="A34" s="35" t="s">
        <v>19058</v>
      </c>
      <c r="B34" s="36"/>
      <c r="C34" s="36"/>
      <c r="D34" s="36"/>
      <c r="E34" s="36"/>
      <c r="F34" s="36"/>
      <c r="G34" s="36"/>
      <c r="H34" s="36"/>
      <c r="I34" s="37" t="s">
        <v>0</v>
      </c>
    </row>
    <row r="35" spans="1:9" x14ac:dyDescent="0.2">
      <c r="A35" s="133" t="s">
        <v>19</v>
      </c>
      <c r="B35" s="134"/>
      <c r="C35" s="134"/>
      <c r="D35" s="134"/>
      <c r="E35" s="134"/>
      <c r="F35" s="134"/>
      <c r="G35" s="134"/>
      <c r="H35" s="134"/>
      <c r="I35" s="133"/>
    </row>
    <row r="36" spans="1:9" ht="22.5" customHeight="1" x14ac:dyDescent="0.2">
      <c r="A36" s="134" t="s">
        <v>19085</v>
      </c>
      <c r="B36" s="134"/>
      <c r="C36" s="134"/>
      <c r="D36" s="134"/>
      <c r="E36" s="134"/>
      <c r="F36" s="134"/>
      <c r="G36" s="134"/>
      <c r="H36" s="134"/>
      <c r="I36" s="132"/>
    </row>
    <row r="37" spans="1:9" ht="21" customHeight="1" x14ac:dyDescent="0.2">
      <c r="A37" s="2" t="s">
        <v>11971</v>
      </c>
      <c r="B37" s="45"/>
      <c r="C37" s="45"/>
      <c r="D37" s="45"/>
      <c r="E37" s="45"/>
      <c r="F37" s="45"/>
      <c r="G37" s="45"/>
      <c r="H37" s="45"/>
      <c r="I37" s="45"/>
    </row>
    <row r="38" spans="1:9" ht="20.25" customHeight="1" x14ac:dyDescent="0.2">
      <c r="A38" s="46" t="s">
        <v>2</v>
      </c>
      <c r="B38" s="45"/>
      <c r="C38" s="45"/>
      <c r="D38" s="45"/>
      <c r="E38" s="45"/>
      <c r="F38" s="45"/>
      <c r="G38" s="45"/>
      <c r="H38" s="45"/>
      <c r="I38" s="45"/>
    </row>
    <row r="39" spans="1:9" x14ac:dyDescent="0.2">
      <c r="A39" s="47" t="s">
        <v>3</v>
      </c>
      <c r="B39" s="45"/>
      <c r="C39" s="45"/>
      <c r="D39" s="45"/>
      <c r="E39" s="45"/>
      <c r="F39" s="45"/>
      <c r="G39" s="45"/>
      <c r="H39" s="45"/>
      <c r="I39" s="45"/>
    </row>
    <row r="40" spans="1:9" x14ac:dyDescent="0.2">
      <c r="A40" s="48" t="s">
        <v>4</v>
      </c>
      <c r="B40" s="45"/>
      <c r="C40" s="45"/>
      <c r="D40" s="45"/>
      <c r="E40" s="45"/>
      <c r="F40" s="45"/>
      <c r="G40" s="45"/>
      <c r="H40" s="45"/>
      <c r="I40" s="45"/>
    </row>
    <row r="41" spans="1:9" x14ac:dyDescent="0.2">
      <c r="A41" s="4"/>
      <c r="B41" s="2"/>
      <c r="C41" s="2"/>
      <c r="D41" s="2"/>
      <c r="E41" s="2"/>
      <c r="F41" s="2"/>
      <c r="G41" s="2"/>
      <c r="H41" s="2"/>
      <c r="I41" s="2"/>
    </row>
  </sheetData>
  <hyperlinks>
    <hyperlink ref="A40" r:id="rId1" xr:uid="{00000000-0004-0000-0000-000000000000}"/>
    <hyperlink ref="A38" r:id="rId2" display="See also Technical Guidance Documentation 2015/16 to 2019/20" xr:uid="{00000000-0004-0000-0000-000001000000}"/>
    <hyperlink ref="A31" r:id="rId3" display="Patients Registered at a GP Practice, October 2022 (NHS Digital)" xr:uid="{A06AE4E4-B190-4438-A3D1-05A322EB6111}"/>
    <hyperlink ref="A24" r:id="rId4" display="Indirect standardised avoidable mortality rates for persons by MSOA England, 2016-20" xr:uid="{160A8E0C-97F8-4C83-A10C-5C231B602BBA}"/>
    <hyperlink ref="A32" r:id="rId5" display="Output Area to LSOA to MSOA to Local Authority District (December 2017)" xr:uid="{0167E127-E334-47B7-A8EA-C7DDCEB10479}"/>
    <hyperlink ref="A4" r:id="rId6" display="see also this section in the main technical guide document &lt;insert link to specific section of tech guide&gt;" xr:uid="{A1B0F24E-59AF-49DA-852F-4B789D129D37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57BAD-F413-47D4-AE6D-37201561D6BE}">
  <sheetPr>
    <tabColor rgb="FF005EB8"/>
    <pageSetUpPr fitToPage="1"/>
  </sheetPr>
  <dimension ref="A1:U49"/>
  <sheetViews>
    <sheetView workbookViewId="0">
      <selection activeCell="E43" sqref="E43"/>
    </sheetView>
  </sheetViews>
  <sheetFormatPr defaultColWidth="9.140625" defaultRowHeight="12.75" x14ac:dyDescent="0.2"/>
  <cols>
    <col min="1" max="1" width="4.85546875" style="126" customWidth="1"/>
    <col min="2" max="2" width="6.140625" style="14" customWidth="1"/>
    <col min="3" max="3" width="9" style="1" customWidth="1"/>
    <col min="4" max="4" width="5.7109375" style="52" bestFit="1" customWidth="1"/>
    <col min="5" max="5" width="51.28515625" style="1" bestFit="1" customWidth="1"/>
    <col min="6" max="6" width="11.7109375" style="1" customWidth="1"/>
    <col min="7" max="9" width="11.7109375" style="6" customWidth="1"/>
    <col min="10" max="10" width="11.42578125" style="7" customWidth="1"/>
    <col min="11" max="21" width="11.42578125" style="1" customWidth="1"/>
    <col min="22" max="16384" width="9.140625" style="1"/>
  </cols>
  <sheetData>
    <row r="1" spans="1:21" s="59" customFormat="1" ht="39.75" customHeight="1" x14ac:dyDescent="0.25">
      <c r="A1" s="122" t="s">
        <v>26704</v>
      </c>
      <c r="D1" s="60"/>
      <c r="G1" s="61"/>
      <c r="H1" s="61"/>
      <c r="I1" s="61"/>
      <c r="U1" s="56" t="s">
        <v>11973</v>
      </c>
    </row>
    <row r="2" spans="1:21" ht="64.5" customHeight="1" x14ac:dyDescent="0.2">
      <c r="A2" s="123" t="s">
        <v>19061</v>
      </c>
      <c r="B2" s="8" t="s">
        <v>26135</v>
      </c>
      <c r="C2" s="8" t="s">
        <v>19062</v>
      </c>
      <c r="D2" s="10" t="s">
        <v>26137</v>
      </c>
      <c r="E2" s="8" t="s">
        <v>19063</v>
      </c>
      <c r="F2" s="78" t="s">
        <v>19064</v>
      </c>
      <c r="G2" s="67" t="s">
        <v>19065</v>
      </c>
      <c r="H2" s="67" t="s">
        <v>19067</v>
      </c>
      <c r="I2" s="68" t="s">
        <v>19066</v>
      </c>
      <c r="J2" s="78" t="s">
        <v>26564</v>
      </c>
      <c r="K2" s="67" t="s">
        <v>26565</v>
      </c>
      <c r="L2" s="67" t="s">
        <v>26566</v>
      </c>
      <c r="M2" s="68" t="s">
        <v>26567</v>
      </c>
      <c r="N2" s="78" t="s">
        <v>26568</v>
      </c>
      <c r="O2" s="67" t="s">
        <v>26569</v>
      </c>
      <c r="P2" s="67" t="s">
        <v>26570</v>
      </c>
      <c r="Q2" s="68" t="s">
        <v>26571</v>
      </c>
      <c r="R2" s="78" t="s">
        <v>26572</v>
      </c>
      <c r="S2" s="67" t="s">
        <v>26573</v>
      </c>
      <c r="T2" s="67" t="s">
        <v>26574</v>
      </c>
      <c r="U2" s="68" t="s">
        <v>26575</v>
      </c>
    </row>
    <row r="3" spans="1:21" x14ac:dyDescent="0.2">
      <c r="A3" s="124">
        <v>1</v>
      </c>
      <c r="B3" s="1" t="s">
        <v>6362</v>
      </c>
      <c r="C3" s="1" t="s">
        <v>18676</v>
      </c>
      <c r="D3" s="52" t="s">
        <v>38</v>
      </c>
      <c r="E3" s="1" t="s">
        <v>26138</v>
      </c>
      <c r="F3" s="79">
        <v>1812500.08333333</v>
      </c>
      <c r="G3" s="6">
        <v>4435096.2235511998</v>
      </c>
      <c r="H3" s="71">
        <v>1927559.4048565</v>
      </c>
      <c r="I3" s="20">
        <v>1.0634810020596299</v>
      </c>
      <c r="J3" s="79">
        <v>1816618.6649152699</v>
      </c>
      <c r="K3" s="6">
        <v>4445174.1848094603</v>
      </c>
      <c r="L3" s="71">
        <v>1931893.7644944401</v>
      </c>
      <c r="M3" s="20">
        <v>1.06345585994766</v>
      </c>
      <c r="N3" s="79">
        <v>1820465.67407776</v>
      </c>
      <c r="O3" s="6">
        <v>4454587.6220641201</v>
      </c>
      <c r="P3" s="71">
        <v>1935924.8331571</v>
      </c>
      <c r="Q3" s="20">
        <v>1.0634228707101701</v>
      </c>
      <c r="R3" s="79">
        <v>1824971.57543681</v>
      </c>
      <c r="S3" s="6">
        <v>4465613.3352682097</v>
      </c>
      <c r="T3" s="71">
        <v>1940704.2862549</v>
      </c>
      <c r="U3" s="20">
        <v>1.0634161717233299</v>
      </c>
    </row>
    <row r="4" spans="1:21" x14ac:dyDescent="0.2">
      <c r="A4" s="124">
        <v>2</v>
      </c>
      <c r="B4" s="9" t="s">
        <v>6362</v>
      </c>
      <c r="C4" s="9" t="s">
        <v>18676</v>
      </c>
      <c r="D4" s="52" t="s">
        <v>55</v>
      </c>
      <c r="E4" s="1" t="s">
        <v>26139</v>
      </c>
      <c r="F4" s="79">
        <v>3229147</v>
      </c>
      <c r="G4" s="6">
        <v>9819335.1794385407</v>
      </c>
      <c r="H4" s="71">
        <v>4267630.49109447</v>
      </c>
      <c r="I4" s="20">
        <v>1.3215968461932699</v>
      </c>
      <c r="J4" s="79">
        <v>3238899.53858522</v>
      </c>
      <c r="K4" s="6">
        <v>9848991.1366367191</v>
      </c>
      <c r="L4" s="71">
        <v>4280418.2181322305</v>
      </c>
      <c r="M4" s="20">
        <v>1.3215656018778399</v>
      </c>
      <c r="N4" s="79">
        <v>3248394.5469843098</v>
      </c>
      <c r="O4" s="6">
        <v>9877863.9844823908</v>
      </c>
      <c r="P4" s="71">
        <v>4292833.3234237004</v>
      </c>
      <c r="Q4" s="20">
        <v>1.3215246058730801</v>
      </c>
      <c r="R4" s="79">
        <v>3258791.9174164501</v>
      </c>
      <c r="S4" s="6">
        <v>9909480.7753122803</v>
      </c>
      <c r="T4" s="71">
        <v>4306546.5752094798</v>
      </c>
      <c r="U4" s="20">
        <v>1.3215162809854</v>
      </c>
    </row>
    <row r="5" spans="1:21" x14ac:dyDescent="0.2">
      <c r="A5" s="124">
        <v>3</v>
      </c>
      <c r="B5" s="9" t="s">
        <v>6362</v>
      </c>
      <c r="C5" s="9" t="s">
        <v>18676</v>
      </c>
      <c r="D5" s="52" t="s">
        <v>60</v>
      </c>
      <c r="E5" s="1" t="s">
        <v>26140</v>
      </c>
      <c r="F5" s="79">
        <v>1525635.33333333</v>
      </c>
      <c r="G5" s="6">
        <v>4249812.5301404595</v>
      </c>
      <c r="H5" s="71">
        <v>1847032.3299524901</v>
      </c>
      <c r="I5" s="20">
        <v>1.2106643636241301</v>
      </c>
      <c r="J5" s="79">
        <v>1531451.51232654</v>
      </c>
      <c r="K5" s="6">
        <v>4266014.0888110297</v>
      </c>
      <c r="L5" s="71">
        <v>1854029.93781058</v>
      </c>
      <c r="M5" s="20">
        <v>1.21063574190082</v>
      </c>
      <c r="N5" s="79">
        <v>1537337.03066184</v>
      </c>
      <c r="O5" s="6">
        <v>4282408.7992777098</v>
      </c>
      <c r="P5" s="71">
        <v>1861097.4221696099</v>
      </c>
      <c r="Q5" s="20">
        <v>1.2105981870275899</v>
      </c>
      <c r="R5" s="79">
        <v>1543774.89558598</v>
      </c>
      <c r="S5" s="6">
        <v>4300342.1273962799</v>
      </c>
      <c r="T5" s="71">
        <v>1868879.3167756901</v>
      </c>
      <c r="U5" s="20">
        <v>1.21059056091614</v>
      </c>
    </row>
    <row r="6" spans="1:21" x14ac:dyDescent="0.2">
      <c r="A6" s="125">
        <v>4</v>
      </c>
      <c r="B6" s="17" t="s">
        <v>6362</v>
      </c>
      <c r="C6" s="17" t="s">
        <v>18676</v>
      </c>
      <c r="D6" s="53" t="s">
        <v>23</v>
      </c>
      <c r="E6" s="18" t="s">
        <v>26141</v>
      </c>
      <c r="F6" s="80">
        <v>2699100.83333334</v>
      </c>
      <c r="G6" s="19">
        <v>7843087.0834511397</v>
      </c>
      <c r="H6" s="72">
        <v>3408723.3982738098</v>
      </c>
      <c r="I6" s="22">
        <v>1.26291072796421</v>
      </c>
      <c r="J6" s="80">
        <v>2708320.0496113398</v>
      </c>
      <c r="K6" s="19">
        <v>7869876.4183350196</v>
      </c>
      <c r="L6" s="72">
        <v>3420285.5833814698</v>
      </c>
      <c r="M6" s="22">
        <v>1.2628808710670301</v>
      </c>
      <c r="N6" s="80">
        <v>2717320.4057878</v>
      </c>
      <c r="O6" s="19">
        <v>7896029.7863019696</v>
      </c>
      <c r="P6" s="72">
        <v>3431545.5084857</v>
      </c>
      <c r="Q6" s="22">
        <v>1.26284169550879</v>
      </c>
      <c r="R6" s="80">
        <v>2727252.32654338</v>
      </c>
      <c r="S6" s="19">
        <v>7924890.1083877301</v>
      </c>
      <c r="T6" s="72">
        <v>3444066.25624773</v>
      </c>
      <c r="U6" s="22">
        <v>1.2628337402915999</v>
      </c>
    </row>
    <row r="7" spans="1:21" x14ac:dyDescent="0.2">
      <c r="A7" s="124">
        <v>5</v>
      </c>
      <c r="B7" s="1" t="s">
        <v>6361</v>
      </c>
      <c r="C7" s="1" t="s">
        <v>18678</v>
      </c>
      <c r="D7" s="52" t="s">
        <v>20</v>
      </c>
      <c r="E7" s="1" t="s">
        <v>26142</v>
      </c>
      <c r="F7" s="79">
        <v>2797909</v>
      </c>
      <c r="G7" s="6">
        <v>8521730.2253803108</v>
      </c>
      <c r="H7" s="71">
        <v>3703671.8965319898</v>
      </c>
      <c r="I7" s="20">
        <v>1.32372850458396</v>
      </c>
      <c r="J7" s="79">
        <v>2812178.05163761</v>
      </c>
      <c r="K7" s="6">
        <v>8565190.1837377008</v>
      </c>
      <c r="L7" s="71">
        <v>3722472.24061955</v>
      </c>
      <c r="M7" s="20">
        <v>1.32369720987327</v>
      </c>
      <c r="N7" s="79">
        <v>2826303.6143030599</v>
      </c>
      <c r="O7" s="6">
        <v>8608213.11061511</v>
      </c>
      <c r="P7" s="71">
        <v>3741054.1544643198</v>
      </c>
      <c r="Q7" s="20">
        <v>1.32365614774435</v>
      </c>
      <c r="R7" s="79">
        <v>2841275.4553493499</v>
      </c>
      <c r="S7" s="6">
        <v>8653813.5895348191</v>
      </c>
      <c r="T7" s="71">
        <v>3760848.0324578802</v>
      </c>
      <c r="U7" s="20">
        <v>1.32364780942912</v>
      </c>
    </row>
    <row r="8" spans="1:21" x14ac:dyDescent="0.2">
      <c r="A8" s="124">
        <v>6</v>
      </c>
      <c r="B8" s="9" t="s">
        <v>6361</v>
      </c>
      <c r="C8" s="9" t="s">
        <v>18678</v>
      </c>
      <c r="D8" s="52" t="s">
        <v>39</v>
      </c>
      <c r="E8" s="1" t="s">
        <v>26143</v>
      </c>
      <c r="F8" s="79">
        <v>3296923.9166666698</v>
      </c>
      <c r="G8" s="6">
        <v>10915048.8034258</v>
      </c>
      <c r="H8" s="71">
        <v>4743844.0825224696</v>
      </c>
      <c r="I8" s="20">
        <v>1.4388697472032299</v>
      </c>
      <c r="J8" s="79">
        <v>3312025.2861052202</v>
      </c>
      <c r="K8" s="6">
        <v>10965044.553581599</v>
      </c>
      <c r="L8" s="71">
        <v>4765460.3216355201</v>
      </c>
      <c r="M8" s="20">
        <v>1.4388357303997099</v>
      </c>
      <c r="N8" s="79">
        <v>3326912.5046818601</v>
      </c>
      <c r="O8" s="6">
        <v>11014331.319493899</v>
      </c>
      <c r="P8" s="71">
        <v>4786732.0908478899</v>
      </c>
      <c r="Q8" s="20">
        <v>1.4387910965833</v>
      </c>
      <c r="R8" s="79">
        <v>3343108.8445854299</v>
      </c>
      <c r="S8" s="6">
        <v>11067952.162726101</v>
      </c>
      <c r="T8" s="71">
        <v>4810004.9398873197</v>
      </c>
      <c r="U8" s="20">
        <v>1.43878203298038</v>
      </c>
    </row>
    <row r="9" spans="1:21" x14ac:dyDescent="0.2">
      <c r="A9" s="125">
        <v>7</v>
      </c>
      <c r="B9" s="17" t="s">
        <v>6361</v>
      </c>
      <c r="C9" s="17" t="s">
        <v>18678</v>
      </c>
      <c r="D9" s="53" t="s">
        <v>61</v>
      </c>
      <c r="E9" s="18" t="s">
        <v>26144</v>
      </c>
      <c r="F9" s="80">
        <v>1866631.41666667</v>
      </c>
      <c r="G9" s="19">
        <v>5835612.0716518704</v>
      </c>
      <c r="H9" s="72">
        <v>2536244.6190175302</v>
      </c>
      <c r="I9" s="22">
        <v>1.35872813259868</v>
      </c>
      <c r="J9" s="80">
        <v>1873399.49348898</v>
      </c>
      <c r="K9" s="19">
        <v>5856770.9734326499</v>
      </c>
      <c r="L9" s="72">
        <v>2545380.41778256</v>
      </c>
      <c r="M9" s="22">
        <v>1.3586960104500201</v>
      </c>
      <c r="N9" s="80">
        <v>1880183.5535506499</v>
      </c>
      <c r="O9" s="19">
        <v>5877979.8432915704</v>
      </c>
      <c r="P9" s="72">
        <v>2554518.6474864301</v>
      </c>
      <c r="Q9" s="22">
        <v>1.35865386263077</v>
      </c>
      <c r="R9" s="80">
        <v>1887477.32094754</v>
      </c>
      <c r="S9" s="19">
        <v>5900782.2008910002</v>
      </c>
      <c r="T9" s="72">
        <v>2564412.1982267401</v>
      </c>
      <c r="U9" s="22">
        <v>1.3586453038489299</v>
      </c>
    </row>
    <row r="10" spans="1:21" x14ac:dyDescent="0.2">
      <c r="A10" s="124">
        <v>8</v>
      </c>
      <c r="B10" s="1" t="s">
        <v>6357</v>
      </c>
      <c r="C10" s="1" t="s">
        <v>6358</v>
      </c>
      <c r="D10" s="52" t="s">
        <v>56</v>
      </c>
      <c r="E10" s="1" t="s">
        <v>26145</v>
      </c>
      <c r="F10" s="79">
        <v>1643600.33333333</v>
      </c>
      <c r="G10" s="6">
        <v>4745933.6684708502</v>
      </c>
      <c r="H10" s="71">
        <v>2062654.02516142</v>
      </c>
      <c r="I10" s="20">
        <v>1.2549608218795001</v>
      </c>
      <c r="J10" s="79">
        <v>1643310.3567049301</v>
      </c>
      <c r="K10" s="6">
        <v>4745096.35430397</v>
      </c>
      <c r="L10" s="71">
        <v>2062241.36055943</v>
      </c>
      <c r="M10" s="20">
        <v>1.2549311529287199</v>
      </c>
      <c r="N10" s="79">
        <v>1643332.94307512</v>
      </c>
      <c r="O10" s="6">
        <v>4745161.5729660504</v>
      </c>
      <c r="P10" s="71">
        <v>2062205.7316701999</v>
      </c>
      <c r="Q10" s="20">
        <v>1.254892223977</v>
      </c>
      <c r="R10" s="79">
        <v>1644344.7851810199</v>
      </c>
      <c r="S10" s="6">
        <v>4748083.2902595904</v>
      </c>
      <c r="T10" s="71">
        <v>2063462.4856853201</v>
      </c>
      <c r="U10" s="20">
        <v>1.2548843188371599</v>
      </c>
    </row>
    <row r="11" spans="1:21" x14ac:dyDescent="0.2">
      <c r="A11" s="124">
        <v>9</v>
      </c>
      <c r="B11" s="9" t="s">
        <v>6357</v>
      </c>
      <c r="C11" s="9" t="s">
        <v>6358</v>
      </c>
      <c r="D11" s="52" t="s">
        <v>28</v>
      </c>
      <c r="E11" s="1" t="s">
        <v>26146</v>
      </c>
      <c r="F11" s="79">
        <v>1340895.58333333</v>
      </c>
      <c r="G11" s="6">
        <v>3957830.15285418</v>
      </c>
      <c r="H11" s="71">
        <v>1720132.4051206701</v>
      </c>
      <c r="I11" s="20">
        <v>1.28282352966261</v>
      </c>
      <c r="J11" s="79">
        <v>1344122.1595453599</v>
      </c>
      <c r="K11" s="6">
        <v>3967353.8180680498</v>
      </c>
      <c r="L11" s="71">
        <v>1724230.76892259</v>
      </c>
      <c r="M11" s="20">
        <v>1.28279320200019</v>
      </c>
      <c r="N11" s="79">
        <v>1347194.47094302</v>
      </c>
      <c r="O11" s="6">
        <v>3976422.1503377301</v>
      </c>
      <c r="P11" s="71">
        <v>1728118.29984561</v>
      </c>
      <c r="Q11" s="20">
        <v>1.2827534087457699</v>
      </c>
      <c r="R11" s="79">
        <v>1350568.5152113501</v>
      </c>
      <c r="S11" s="6">
        <v>3986381.0869680401</v>
      </c>
      <c r="T11" s="71">
        <v>1732435.45316036</v>
      </c>
      <c r="U11" s="20">
        <v>1.2827453280955901</v>
      </c>
    </row>
    <row r="12" spans="1:21" x14ac:dyDescent="0.2">
      <c r="A12" s="124">
        <v>10</v>
      </c>
      <c r="B12" s="9" t="s">
        <v>6357</v>
      </c>
      <c r="C12" s="9" t="s">
        <v>6358</v>
      </c>
      <c r="D12" s="52" t="s">
        <v>22</v>
      </c>
      <c r="E12" s="1" t="s">
        <v>26147</v>
      </c>
      <c r="F12" s="79">
        <v>1116910.75</v>
      </c>
      <c r="G12" s="6">
        <v>2754513.5936014201</v>
      </c>
      <c r="H12" s="71">
        <v>1197152.96253486</v>
      </c>
      <c r="I12" s="20">
        <v>1.07184299420062</v>
      </c>
      <c r="J12" s="79">
        <v>1125617.7681726899</v>
      </c>
      <c r="K12" s="6">
        <v>2775986.7506253002</v>
      </c>
      <c r="L12" s="71">
        <v>1206456.9960337901</v>
      </c>
      <c r="M12" s="20">
        <v>1.07181765439998</v>
      </c>
      <c r="N12" s="79">
        <v>1134074.8946331399</v>
      </c>
      <c r="O12" s="6">
        <v>2796843.6273257099</v>
      </c>
      <c r="P12" s="71">
        <v>1215483.78704651</v>
      </c>
      <c r="Q12" s="20">
        <v>1.0717844057730499</v>
      </c>
      <c r="R12" s="79">
        <v>1143289.0712808301</v>
      </c>
      <c r="S12" s="6">
        <v>2819567.5332688699</v>
      </c>
      <c r="T12" s="71">
        <v>1225351.6787904799</v>
      </c>
      <c r="U12" s="20">
        <v>1.0717776541130699</v>
      </c>
    </row>
    <row r="13" spans="1:21" x14ac:dyDescent="0.2">
      <c r="A13" s="124">
        <v>11</v>
      </c>
      <c r="B13" s="9" t="s">
        <v>6357</v>
      </c>
      <c r="C13" s="9" t="s">
        <v>6358</v>
      </c>
      <c r="D13" s="52" t="s">
        <v>54</v>
      </c>
      <c r="E13" s="1" t="s">
        <v>26148</v>
      </c>
      <c r="F13" s="79">
        <v>1141497.91666667</v>
      </c>
      <c r="G13" s="6">
        <v>2857865.0363065898</v>
      </c>
      <c r="H13" s="71">
        <v>1242071.0511963801</v>
      </c>
      <c r="I13" s="20">
        <v>1.08810627953085</v>
      </c>
      <c r="J13" s="79">
        <v>1146808.6178997001</v>
      </c>
      <c r="K13" s="6">
        <v>2871160.95840206</v>
      </c>
      <c r="L13" s="71">
        <v>1247820.15772338</v>
      </c>
      <c r="M13" s="20">
        <v>1.0880805552444099</v>
      </c>
      <c r="N13" s="79">
        <v>1151872.3985927301</v>
      </c>
      <c r="O13" s="6">
        <v>2883838.6878861599</v>
      </c>
      <c r="P13" s="71">
        <v>1253291.0797500601</v>
      </c>
      <c r="Q13" s="20">
        <v>1.0880468021295</v>
      </c>
      <c r="R13" s="79">
        <v>1157143.74866016</v>
      </c>
      <c r="S13" s="6">
        <v>2897036.09002933</v>
      </c>
      <c r="T13" s="71">
        <v>1259018.62414995</v>
      </c>
      <c r="U13" s="20">
        <v>1.0880399480252501</v>
      </c>
    </row>
    <row r="14" spans="1:21" x14ac:dyDescent="0.2">
      <c r="A14" s="124">
        <v>12</v>
      </c>
      <c r="B14" s="9" t="s">
        <v>6357</v>
      </c>
      <c r="C14" s="9" t="s">
        <v>6358</v>
      </c>
      <c r="D14" s="52" t="s">
        <v>59</v>
      </c>
      <c r="E14" s="1" t="s">
        <v>26149</v>
      </c>
      <c r="F14" s="79">
        <v>832975.83333333302</v>
      </c>
      <c r="G14" s="6">
        <v>1578078.13397513</v>
      </c>
      <c r="H14" s="71">
        <v>685856.44942479697</v>
      </c>
      <c r="I14" s="20">
        <v>0.82338096974577801</v>
      </c>
      <c r="J14" s="79">
        <v>836621.42074994196</v>
      </c>
      <c r="K14" s="6">
        <v>1584984.7230470099</v>
      </c>
      <c r="L14" s="71">
        <v>688841.87119986198</v>
      </c>
      <c r="M14" s="20">
        <v>0.82336150391940599</v>
      </c>
      <c r="N14" s="79">
        <v>840135.49015908805</v>
      </c>
      <c r="O14" s="6">
        <v>1591642.1503983601</v>
      </c>
      <c r="P14" s="71">
        <v>691713.76250266004</v>
      </c>
      <c r="Q14" s="20">
        <v>0.823335962597744</v>
      </c>
      <c r="R14" s="79">
        <v>843811.96554921695</v>
      </c>
      <c r="S14" s="6">
        <v>1598607.2569369799</v>
      </c>
      <c r="T14" s="71">
        <v>694736.36041743006</v>
      </c>
      <c r="U14" s="20">
        <v>0.82333077602809701</v>
      </c>
    </row>
    <row r="15" spans="1:21" x14ac:dyDescent="0.2">
      <c r="A15" s="124">
        <v>13</v>
      </c>
      <c r="B15" s="9" t="s">
        <v>6357</v>
      </c>
      <c r="C15" s="9" t="s">
        <v>6358</v>
      </c>
      <c r="D15" s="52" t="s">
        <v>50</v>
      </c>
      <c r="E15" s="1" t="s">
        <v>26150</v>
      </c>
      <c r="F15" s="79">
        <v>1232954.5</v>
      </c>
      <c r="G15" s="6">
        <v>2748136.42537431</v>
      </c>
      <c r="H15" s="71">
        <v>1194381.3494800499</v>
      </c>
      <c r="I15" s="20">
        <v>0.96871486294105302</v>
      </c>
      <c r="J15" s="79">
        <v>1239219.65001779</v>
      </c>
      <c r="K15" s="6">
        <v>2762100.8392876498</v>
      </c>
      <c r="L15" s="71">
        <v>1200422.1131670701</v>
      </c>
      <c r="M15" s="20">
        <v>0.96869196122724199</v>
      </c>
      <c r="N15" s="79">
        <v>1245334.0751052899</v>
      </c>
      <c r="O15" s="6">
        <v>2775729.30189774</v>
      </c>
      <c r="P15" s="71">
        <v>1206307.6858224799</v>
      </c>
      <c r="Q15" s="20">
        <v>0.96866191164045001</v>
      </c>
      <c r="R15" s="79">
        <v>1252119.6636590499</v>
      </c>
      <c r="S15" s="6">
        <v>2790853.7230115598</v>
      </c>
      <c r="T15" s="71">
        <v>1212872.98651299</v>
      </c>
      <c r="U15" s="20">
        <v>0.96865580959620901</v>
      </c>
    </row>
    <row r="16" spans="1:21" x14ac:dyDescent="0.2">
      <c r="A16" s="124">
        <v>14</v>
      </c>
      <c r="B16" s="9" t="s">
        <v>6357</v>
      </c>
      <c r="C16" s="9" t="s">
        <v>6358</v>
      </c>
      <c r="D16" s="52" t="s">
        <v>51</v>
      </c>
      <c r="E16" s="1" t="s">
        <v>26151</v>
      </c>
      <c r="F16" s="79">
        <v>824402.58333333302</v>
      </c>
      <c r="G16" s="6">
        <v>1876203.2935357499</v>
      </c>
      <c r="H16" s="71">
        <v>815426.11965740798</v>
      </c>
      <c r="I16" s="20">
        <v>0.98911155319330701</v>
      </c>
      <c r="J16" s="79">
        <v>827630.74903472804</v>
      </c>
      <c r="K16" s="6">
        <v>1883550.0622668101</v>
      </c>
      <c r="L16" s="71">
        <v>818599.782398029</v>
      </c>
      <c r="M16" s="20">
        <v>0.98908816927448395</v>
      </c>
      <c r="N16" s="79">
        <v>830674.513394056</v>
      </c>
      <c r="O16" s="6">
        <v>1890477.1641842099</v>
      </c>
      <c r="P16" s="71">
        <v>821584.84671691398</v>
      </c>
      <c r="Q16" s="20">
        <v>0.98905748698127005</v>
      </c>
      <c r="R16" s="79">
        <v>834049.49259352998</v>
      </c>
      <c r="S16" s="6">
        <v>1898158.0560417599</v>
      </c>
      <c r="T16" s="71">
        <v>824917.69859609997</v>
      </c>
      <c r="U16" s="20">
        <v>0.98905125645597503</v>
      </c>
    </row>
    <row r="17" spans="1:21" x14ac:dyDescent="0.2">
      <c r="A17" s="124">
        <v>15</v>
      </c>
      <c r="B17" s="9" t="s">
        <v>6357</v>
      </c>
      <c r="C17" s="9" t="s">
        <v>6358</v>
      </c>
      <c r="D17" s="52" t="s">
        <v>36</v>
      </c>
      <c r="E17" s="1" t="s">
        <v>26152</v>
      </c>
      <c r="F17" s="79">
        <v>848656</v>
      </c>
      <c r="G17" s="6">
        <v>1965110.3201100701</v>
      </c>
      <c r="H17" s="71">
        <v>854066.44820792205</v>
      </c>
      <c r="I17" s="20">
        <v>1.0063753136817799</v>
      </c>
      <c r="J17" s="79">
        <v>852726.73040349805</v>
      </c>
      <c r="K17" s="6">
        <v>1974536.3234922399</v>
      </c>
      <c r="L17" s="71">
        <v>858142.84267151903</v>
      </c>
      <c r="M17" s="20">
        <v>1.00635152162459</v>
      </c>
      <c r="N17" s="79">
        <v>856514.68914807797</v>
      </c>
      <c r="O17" s="6">
        <v>1983307.5533205001</v>
      </c>
      <c r="P17" s="71">
        <v>861928.12220002396</v>
      </c>
      <c r="Q17" s="20">
        <v>1.0063203038085999</v>
      </c>
      <c r="R17" s="79">
        <v>860588.42443565698</v>
      </c>
      <c r="S17" s="6">
        <v>1992740.51467942</v>
      </c>
      <c r="T17" s="71">
        <v>866022.14922843699</v>
      </c>
      <c r="U17" s="20">
        <v>1.0063139645369299</v>
      </c>
    </row>
    <row r="18" spans="1:21" x14ac:dyDescent="0.2">
      <c r="A18" s="124">
        <v>16</v>
      </c>
      <c r="B18" s="9" t="s">
        <v>6357</v>
      </c>
      <c r="C18" s="9" t="s">
        <v>6358</v>
      </c>
      <c r="D18" s="52" t="s">
        <v>31</v>
      </c>
      <c r="E18" s="1" t="s">
        <v>26153</v>
      </c>
      <c r="F18" s="79">
        <v>1281280.25</v>
      </c>
      <c r="G18" s="6">
        <v>3379439.5665709302</v>
      </c>
      <c r="H18" s="71">
        <v>1468755.1726830699</v>
      </c>
      <c r="I18" s="20">
        <v>1.146318436332</v>
      </c>
      <c r="J18" s="79">
        <v>1284964.53466926</v>
      </c>
      <c r="K18" s="6">
        <v>3389157.0482739499</v>
      </c>
      <c r="L18" s="71">
        <v>1472943.7129432701</v>
      </c>
      <c r="M18" s="20">
        <v>1.1462913358323901</v>
      </c>
      <c r="N18" s="79">
        <v>1289054.3481801699</v>
      </c>
      <c r="O18" s="6">
        <v>3399944.1322071198</v>
      </c>
      <c r="P18" s="71">
        <v>1477585.9934340201</v>
      </c>
      <c r="Q18" s="20">
        <v>1.14625577697326</v>
      </c>
      <c r="R18" s="79">
        <v>1293837.8515721399</v>
      </c>
      <c r="S18" s="6">
        <v>3412560.8572597899</v>
      </c>
      <c r="T18" s="71">
        <v>1483059.7693008699</v>
      </c>
      <c r="U18" s="20">
        <v>1.1462485561840701</v>
      </c>
    </row>
    <row r="19" spans="1:21" x14ac:dyDescent="0.2">
      <c r="A19" s="124">
        <v>17</v>
      </c>
      <c r="B19" s="9" t="s">
        <v>6357</v>
      </c>
      <c r="C19" s="9" t="s">
        <v>6358</v>
      </c>
      <c r="D19" s="52" t="s">
        <v>40</v>
      </c>
      <c r="E19" s="1" t="s">
        <v>26154</v>
      </c>
      <c r="F19" s="79">
        <v>536234.41666666698</v>
      </c>
      <c r="G19" s="6">
        <v>1039895.00762769</v>
      </c>
      <c r="H19" s="71">
        <v>451953.98272804701</v>
      </c>
      <c r="I19" s="20">
        <v>0.84282912226611195</v>
      </c>
      <c r="J19" s="79">
        <v>540660.36677830701</v>
      </c>
      <c r="K19" s="6">
        <v>1048478.0513154099</v>
      </c>
      <c r="L19" s="71">
        <v>455673.52939001599</v>
      </c>
      <c r="M19" s="20">
        <v>0.842809196659426</v>
      </c>
      <c r="N19" s="79">
        <v>544857.72866862395</v>
      </c>
      <c r="O19" s="6">
        <v>1056617.8042653899</v>
      </c>
      <c r="P19" s="71">
        <v>459196.85950311698</v>
      </c>
      <c r="Q19" s="20">
        <v>0.84278305205503401</v>
      </c>
      <c r="R19" s="79">
        <v>549102.11804078997</v>
      </c>
      <c r="S19" s="6">
        <v>1064848.7554713599</v>
      </c>
      <c r="T19" s="71">
        <v>462771.043707559</v>
      </c>
      <c r="U19" s="20">
        <v>0.84277774297927999</v>
      </c>
    </row>
    <row r="20" spans="1:21" x14ac:dyDescent="0.2">
      <c r="A20" s="125">
        <v>18</v>
      </c>
      <c r="B20" s="17" t="s">
        <v>6357</v>
      </c>
      <c r="C20" s="17" t="s">
        <v>6358</v>
      </c>
      <c r="D20" s="53" t="s">
        <v>43</v>
      </c>
      <c r="E20" s="18" t="s">
        <v>26155</v>
      </c>
      <c r="F20" s="80">
        <v>1205709.33333333</v>
      </c>
      <c r="G20" s="19">
        <v>3013914.0767848501</v>
      </c>
      <c r="H20" s="72">
        <v>1309892.3070229001</v>
      </c>
      <c r="I20" s="22">
        <v>1.0864080345148699</v>
      </c>
      <c r="J20" s="80">
        <v>1210222.95982738</v>
      </c>
      <c r="K20" s="19">
        <v>3025196.7981270999</v>
      </c>
      <c r="L20" s="72">
        <v>1314764.86357774</v>
      </c>
      <c r="M20" s="22">
        <v>1.0863823503772101</v>
      </c>
      <c r="N20" s="80">
        <v>1214556.4295477299</v>
      </c>
      <c r="O20" s="19">
        <v>3036029.1812151498</v>
      </c>
      <c r="P20" s="72">
        <v>1319431.7375175001</v>
      </c>
      <c r="Q20" s="22">
        <v>1.0863486499419499</v>
      </c>
      <c r="R20" s="80">
        <v>1218971.16176338</v>
      </c>
      <c r="S20" s="19">
        <v>3047064.69632822</v>
      </c>
      <c r="T20" s="72">
        <v>1324219.33398427</v>
      </c>
      <c r="U20" s="22">
        <v>1.08634180653514</v>
      </c>
    </row>
    <row r="21" spans="1:21" x14ac:dyDescent="0.2">
      <c r="A21" s="124">
        <v>19</v>
      </c>
      <c r="B21" s="1" t="s">
        <v>6355</v>
      </c>
      <c r="C21" s="1" t="s">
        <v>18749</v>
      </c>
      <c r="D21" s="52" t="s">
        <v>26156</v>
      </c>
      <c r="E21" s="1" t="s">
        <v>26157</v>
      </c>
      <c r="F21" s="79">
        <v>3527501.5</v>
      </c>
      <c r="G21" s="6">
        <v>6603337.7769221198</v>
      </c>
      <c r="H21" s="71">
        <v>2869909.7367404699</v>
      </c>
      <c r="I21" s="20">
        <v>0.81358143624899004</v>
      </c>
      <c r="J21" s="79">
        <v>3543687.2847015602</v>
      </c>
      <c r="K21" s="6">
        <v>6633636.90041475</v>
      </c>
      <c r="L21" s="71">
        <v>2883010.0308838198</v>
      </c>
      <c r="M21" s="20">
        <v>0.81356220209668395</v>
      </c>
      <c r="N21" s="79">
        <v>3558747.3833241998</v>
      </c>
      <c r="O21" s="6">
        <v>6661828.7858495498</v>
      </c>
      <c r="P21" s="71">
        <v>2895172.5445667501</v>
      </c>
      <c r="Q21" s="20">
        <v>0.81353696475707404</v>
      </c>
      <c r="R21" s="79">
        <v>3575183.3792823399</v>
      </c>
      <c r="S21" s="6">
        <v>6692596.2945272001</v>
      </c>
      <c r="T21" s="71">
        <v>2908525.51258393</v>
      </c>
      <c r="U21" s="20">
        <v>0.81353183991579503</v>
      </c>
    </row>
    <row r="22" spans="1:21" x14ac:dyDescent="0.2">
      <c r="A22" s="124">
        <v>20</v>
      </c>
      <c r="B22" s="9" t="s">
        <v>6355</v>
      </c>
      <c r="C22" s="9" t="s">
        <v>18749</v>
      </c>
      <c r="D22" s="52" t="s">
        <v>26158</v>
      </c>
      <c r="E22" s="1" t="s">
        <v>26159</v>
      </c>
      <c r="F22" s="79">
        <v>2007688.33333333</v>
      </c>
      <c r="G22" s="6">
        <v>3929791.47370303</v>
      </c>
      <c r="H22" s="71">
        <v>1707946.37420424</v>
      </c>
      <c r="I22" s="20">
        <v>0.85070294320461504</v>
      </c>
      <c r="J22" s="79">
        <v>2018198.4825436401</v>
      </c>
      <c r="K22" s="6">
        <v>3950363.7378678699</v>
      </c>
      <c r="L22" s="71">
        <v>1716846.79955888</v>
      </c>
      <c r="M22" s="20">
        <v>0.85068283145028101</v>
      </c>
      <c r="N22" s="79">
        <v>2028294.0101040499</v>
      </c>
      <c r="O22" s="6">
        <v>3970124.4335250398</v>
      </c>
      <c r="P22" s="71">
        <v>1725381.3671810699</v>
      </c>
      <c r="Q22" s="20">
        <v>0.85065644259954298</v>
      </c>
      <c r="R22" s="79">
        <v>2038592.4044214699</v>
      </c>
      <c r="S22" s="6">
        <v>3990282.2147451099</v>
      </c>
      <c r="T22" s="71">
        <v>1734130.8385038299</v>
      </c>
      <c r="U22" s="20">
        <v>0.85065108392570199</v>
      </c>
    </row>
    <row r="23" spans="1:21" x14ac:dyDescent="0.2">
      <c r="A23" s="125">
        <v>21</v>
      </c>
      <c r="B23" s="17" t="s">
        <v>6355</v>
      </c>
      <c r="C23" s="17" t="s">
        <v>18749</v>
      </c>
      <c r="D23" s="53" t="s">
        <v>26160</v>
      </c>
      <c r="E23" s="18" t="s">
        <v>26161</v>
      </c>
      <c r="F23" s="80">
        <v>1798322.83333333</v>
      </c>
      <c r="G23" s="19">
        <v>3279495.5238602599</v>
      </c>
      <c r="H23" s="72">
        <v>1425317.9912159999</v>
      </c>
      <c r="I23" s="22">
        <v>0.79258182390647802</v>
      </c>
      <c r="J23" s="80">
        <v>1807759.76791844</v>
      </c>
      <c r="K23" s="19">
        <v>3296705.1061205599</v>
      </c>
      <c r="L23" s="72">
        <v>1432763.66079326</v>
      </c>
      <c r="M23" s="22">
        <v>0.79256308621306804</v>
      </c>
      <c r="N23" s="80">
        <v>1817015.95740757</v>
      </c>
      <c r="O23" s="19">
        <v>3313585.07418577</v>
      </c>
      <c r="P23" s="72">
        <v>1440055.10187326</v>
      </c>
      <c r="Q23" s="22">
        <v>0.79253850028255501</v>
      </c>
      <c r="R23" s="80">
        <v>1826578.6697720799</v>
      </c>
      <c r="S23" s="19">
        <v>3331024.0299806301</v>
      </c>
      <c r="T23" s="72">
        <v>1447624.8002813701</v>
      </c>
      <c r="U23" s="22">
        <v>0.79253350772020403</v>
      </c>
    </row>
    <row r="24" spans="1:21" x14ac:dyDescent="0.2">
      <c r="A24" s="124">
        <v>22</v>
      </c>
      <c r="B24" s="1" t="s">
        <v>6363</v>
      </c>
      <c r="C24" s="1" t="s">
        <v>6364</v>
      </c>
      <c r="D24" s="52" t="s">
        <v>46</v>
      </c>
      <c r="E24" s="1" t="s">
        <v>26163</v>
      </c>
      <c r="F24" s="79">
        <v>2468017.5</v>
      </c>
      <c r="G24" s="6">
        <v>5333168.7305347398</v>
      </c>
      <c r="H24" s="71">
        <v>2317875.1995593901</v>
      </c>
      <c r="I24" s="20">
        <v>0.93916481530596596</v>
      </c>
      <c r="J24" s="79">
        <v>2475223.3099105</v>
      </c>
      <c r="K24" s="6">
        <v>5348739.85192787</v>
      </c>
      <c r="L24" s="71">
        <v>2324587.68503473</v>
      </c>
      <c r="M24" s="20">
        <v>0.93914261219476802</v>
      </c>
      <c r="N24" s="79">
        <v>2482351.23982216</v>
      </c>
      <c r="O24" s="6">
        <v>5364142.6814938299</v>
      </c>
      <c r="P24" s="71">
        <v>2331209.5095549901</v>
      </c>
      <c r="Q24" s="20">
        <v>0.93911347925203204</v>
      </c>
      <c r="R24" s="79">
        <v>2491866.6400642898</v>
      </c>
      <c r="S24" s="6">
        <v>5384704.6244419003</v>
      </c>
      <c r="T24" s="71">
        <v>2340130.8085361398</v>
      </c>
      <c r="U24" s="20">
        <v>0.93910756334687495</v>
      </c>
    </row>
    <row r="25" spans="1:21" x14ac:dyDescent="0.2">
      <c r="A25" s="124">
        <v>23</v>
      </c>
      <c r="B25" s="9" t="s">
        <v>6363</v>
      </c>
      <c r="C25" s="9" t="s">
        <v>6364</v>
      </c>
      <c r="D25" s="52" t="s">
        <v>49</v>
      </c>
      <c r="E25" s="1" t="s">
        <v>26164</v>
      </c>
      <c r="F25" s="79">
        <v>2121774.4166666698</v>
      </c>
      <c r="G25" s="6">
        <v>4113022.6483682301</v>
      </c>
      <c r="H25" s="71">
        <v>1787581.39364605</v>
      </c>
      <c r="I25" s="20">
        <v>0.84249361270665202</v>
      </c>
      <c r="J25" s="79">
        <v>2125488.7675532</v>
      </c>
      <c r="K25" s="6">
        <v>4120222.85268792</v>
      </c>
      <c r="L25" s="71">
        <v>1790668.37574926</v>
      </c>
      <c r="M25" s="20">
        <v>0.84247369503186098</v>
      </c>
      <c r="N25" s="79">
        <v>2129288.95182072</v>
      </c>
      <c r="O25" s="6">
        <v>4127589.4435175201</v>
      </c>
      <c r="P25" s="71">
        <v>1793814.28377427</v>
      </c>
      <c r="Q25" s="20">
        <v>0.84244756083499295</v>
      </c>
      <c r="R25" s="79">
        <v>2134663.6519651799</v>
      </c>
      <c r="S25" s="6">
        <v>4138008.2058744999</v>
      </c>
      <c r="T25" s="71">
        <v>1798330.85822157</v>
      </c>
      <c r="U25" s="20">
        <v>0.84244225387265104</v>
      </c>
    </row>
    <row r="26" spans="1:21" x14ac:dyDescent="0.2">
      <c r="A26" s="124">
        <v>24</v>
      </c>
      <c r="B26" s="9" t="s">
        <v>6363</v>
      </c>
      <c r="C26" s="9" t="s">
        <v>6364</v>
      </c>
      <c r="D26" s="52" t="s">
        <v>24</v>
      </c>
      <c r="E26" s="1" t="s">
        <v>26165</v>
      </c>
      <c r="F26" s="79">
        <v>1774290.25</v>
      </c>
      <c r="G26" s="6">
        <v>3077066.8471508902</v>
      </c>
      <c r="H26" s="71">
        <v>1337339.4491650199</v>
      </c>
      <c r="I26" s="20">
        <v>0.75373206225138401</v>
      </c>
      <c r="J26" s="79">
        <v>1776535.28192601</v>
      </c>
      <c r="K26" s="6">
        <v>3080960.2988058901</v>
      </c>
      <c r="L26" s="71">
        <v>1338999.9452120799</v>
      </c>
      <c r="M26" s="20">
        <v>0.75371424301825396</v>
      </c>
      <c r="N26" s="79">
        <v>1778214.2694300001</v>
      </c>
      <c r="O26" s="6">
        <v>3083872.0866519399</v>
      </c>
      <c r="P26" s="71">
        <v>1340223.84591979</v>
      </c>
      <c r="Q26" s="20">
        <v>0.75369086220942205</v>
      </c>
      <c r="R26" s="79">
        <v>1781187.72671827</v>
      </c>
      <c r="S26" s="6">
        <v>3089028.8116258602</v>
      </c>
      <c r="T26" s="71">
        <v>1342456.4567068899</v>
      </c>
      <c r="U26" s="20">
        <v>0.753686114366103</v>
      </c>
    </row>
    <row r="27" spans="1:21" x14ac:dyDescent="0.2">
      <c r="A27" s="125">
        <v>25</v>
      </c>
      <c r="B27" s="17" t="s">
        <v>6363</v>
      </c>
      <c r="C27" s="17" t="s">
        <v>6364</v>
      </c>
      <c r="D27" s="53" t="s">
        <v>26162</v>
      </c>
      <c r="E27" s="18" t="s">
        <v>26702</v>
      </c>
      <c r="F27" s="80">
        <v>4737455.75</v>
      </c>
      <c r="G27" s="19">
        <v>8903107.1221205406</v>
      </c>
      <c r="H27" s="72">
        <v>3869424.0216387599</v>
      </c>
      <c r="I27" s="22">
        <v>0.81677259394744905</v>
      </c>
      <c r="J27" s="80">
        <v>4732475.9517205805</v>
      </c>
      <c r="K27" s="19">
        <v>8893748.5803487897</v>
      </c>
      <c r="L27" s="72">
        <v>3865265.2766842199</v>
      </c>
      <c r="M27" s="22">
        <v>0.81675328435191097</v>
      </c>
      <c r="N27" s="80">
        <v>4728825.6310064504</v>
      </c>
      <c r="O27" s="19">
        <v>8886888.5275983308</v>
      </c>
      <c r="P27" s="72">
        <v>3862164.05416772</v>
      </c>
      <c r="Q27" s="22">
        <v>0.81672794802241999</v>
      </c>
      <c r="R27" s="80">
        <v>4732581.2600485999</v>
      </c>
      <c r="S27" s="19">
        <v>8893946.4864348099</v>
      </c>
      <c r="T27" s="72">
        <v>3865207.0325092399</v>
      </c>
      <c r="U27" s="22">
        <v>0.81672280307967704</v>
      </c>
    </row>
    <row r="28" spans="1:21" x14ac:dyDescent="0.2">
      <c r="A28" s="124">
        <v>26</v>
      </c>
      <c r="B28" s="1" t="s">
        <v>6359</v>
      </c>
      <c r="C28" s="1" t="s">
        <v>18799</v>
      </c>
      <c r="D28" s="52" t="s">
        <v>34</v>
      </c>
      <c r="E28" s="1" t="s">
        <v>26166</v>
      </c>
      <c r="F28" s="79">
        <v>2164863.1666666698</v>
      </c>
      <c r="G28" s="6">
        <v>4121696.45833553</v>
      </c>
      <c r="H28" s="71">
        <v>1791351.16168166</v>
      </c>
      <c r="I28" s="20">
        <v>0.82746622939678904</v>
      </c>
      <c r="J28" s="79">
        <v>2171622.4563776599</v>
      </c>
      <c r="K28" s="6">
        <v>4134565.5120898802</v>
      </c>
      <c r="L28" s="71">
        <v>1796901.7634890701</v>
      </c>
      <c r="M28" s="20">
        <v>0.82744666698942004</v>
      </c>
      <c r="N28" s="79">
        <v>2178074.8032693099</v>
      </c>
      <c r="O28" s="6">
        <v>4146850.1754999198</v>
      </c>
      <c r="P28" s="71">
        <v>1802184.8294931999</v>
      </c>
      <c r="Q28" s="20">
        <v>0.82742099894278498</v>
      </c>
      <c r="R28" s="79">
        <v>2185334.9091986502</v>
      </c>
      <c r="S28" s="6">
        <v>4160672.7363697402</v>
      </c>
      <c r="T28" s="71">
        <v>1808180.6029656399</v>
      </c>
      <c r="U28" s="20">
        <v>0.827415786639627</v>
      </c>
    </row>
    <row r="29" spans="1:21" x14ac:dyDescent="0.2">
      <c r="A29" s="124">
        <v>27</v>
      </c>
      <c r="B29" s="9" t="s">
        <v>6359</v>
      </c>
      <c r="C29" s="9" t="s">
        <v>18799</v>
      </c>
      <c r="D29" s="52" t="s">
        <v>48</v>
      </c>
      <c r="E29" s="1" t="s">
        <v>26169</v>
      </c>
      <c r="F29" s="79">
        <v>2034995.25</v>
      </c>
      <c r="G29" s="6">
        <v>4540752.4236684199</v>
      </c>
      <c r="H29" s="71">
        <v>1973479.17569166</v>
      </c>
      <c r="I29" s="20">
        <v>0.96977090029652901</v>
      </c>
      <c r="J29" s="79">
        <v>2046194.7024779399</v>
      </c>
      <c r="K29" s="6">
        <v>4565742.1335868901</v>
      </c>
      <c r="L29" s="71">
        <v>1984293.1663529701</v>
      </c>
      <c r="M29" s="20">
        <v>0.96974797361658405</v>
      </c>
      <c r="N29" s="79">
        <v>2057033.4160072</v>
      </c>
      <c r="O29" s="6">
        <v>4589926.9147196496</v>
      </c>
      <c r="P29" s="71">
        <v>1994742.1064454301</v>
      </c>
      <c r="Q29" s="20">
        <v>0.96971789127145702</v>
      </c>
      <c r="R29" s="79">
        <v>2068290.8210194299</v>
      </c>
      <c r="S29" s="6">
        <v>4615045.9360507801</v>
      </c>
      <c r="T29" s="71">
        <v>2005645.9789345099</v>
      </c>
      <c r="U29" s="20">
        <v>0.96971178257511703</v>
      </c>
    </row>
    <row r="30" spans="1:21" x14ac:dyDescent="0.2">
      <c r="A30" s="124">
        <v>28</v>
      </c>
      <c r="B30" s="9" t="s">
        <v>6359</v>
      </c>
      <c r="C30" s="9" t="s">
        <v>18799</v>
      </c>
      <c r="D30" s="52" t="s">
        <v>26170</v>
      </c>
      <c r="E30" s="1" t="s">
        <v>26171</v>
      </c>
      <c r="F30" s="79">
        <v>3160790.0833333302</v>
      </c>
      <c r="G30" s="6">
        <v>5460956.27771952</v>
      </c>
      <c r="H30" s="71">
        <v>2373413.5860980102</v>
      </c>
      <c r="I30" s="20">
        <v>0.75089250583671796</v>
      </c>
      <c r="J30" s="79">
        <v>3172490.22756074</v>
      </c>
      <c r="K30" s="6">
        <v>5481170.8362268303</v>
      </c>
      <c r="L30" s="71">
        <v>2382142.8183447602</v>
      </c>
      <c r="M30" s="20">
        <v>0.75087475373449497</v>
      </c>
      <c r="N30" s="79">
        <v>3183709.04588409</v>
      </c>
      <c r="O30" s="6">
        <v>5500553.7989469897</v>
      </c>
      <c r="P30" s="71">
        <v>2390492.5885291798</v>
      </c>
      <c r="Q30" s="20">
        <v>0.75085146100885503</v>
      </c>
      <c r="R30" s="79">
        <v>3196345.70381328</v>
      </c>
      <c r="S30" s="6">
        <v>5522386.3897323301</v>
      </c>
      <c r="T30" s="71">
        <v>2399965.7230210202</v>
      </c>
      <c r="U30" s="20">
        <v>0.75084673105222299</v>
      </c>
    </row>
    <row r="31" spans="1:21" x14ac:dyDescent="0.2">
      <c r="A31" s="125">
        <v>29</v>
      </c>
      <c r="B31" s="17" t="s">
        <v>6359</v>
      </c>
      <c r="C31" s="17" t="s">
        <v>18799</v>
      </c>
      <c r="D31" s="53" t="s">
        <v>26167</v>
      </c>
      <c r="E31" s="18" t="s">
        <v>26168</v>
      </c>
      <c r="F31" s="80">
        <v>2512393.5</v>
      </c>
      <c r="G31" s="19">
        <v>4208631.4594227998</v>
      </c>
      <c r="H31" s="72">
        <v>1829134.4183485899</v>
      </c>
      <c r="I31" s="22">
        <v>0.72804455924145295</v>
      </c>
      <c r="J31" s="80">
        <v>2522149.6741510401</v>
      </c>
      <c r="K31" s="19">
        <v>4224974.4970304295</v>
      </c>
      <c r="L31" s="72">
        <v>1836193.93675368</v>
      </c>
      <c r="M31" s="22">
        <v>0.72802734729521901</v>
      </c>
      <c r="N31" s="80">
        <v>2531591.25949866</v>
      </c>
      <c r="O31" s="19">
        <v>4240790.5517690098</v>
      </c>
      <c r="P31" s="72">
        <v>1843010.4956793799</v>
      </c>
      <c r="Q31" s="22">
        <v>0.72800476331410302</v>
      </c>
      <c r="R31" s="80">
        <v>2542613.57635677</v>
      </c>
      <c r="S31" s="19">
        <v>4259254.5660584699</v>
      </c>
      <c r="T31" s="72">
        <v>1851023.1343404001</v>
      </c>
      <c r="U31" s="22">
        <v>0.72800017727926503</v>
      </c>
    </row>
    <row r="32" spans="1:21" x14ac:dyDescent="0.2">
      <c r="A32" s="124">
        <v>30</v>
      </c>
      <c r="B32" s="1" t="s">
        <v>6353</v>
      </c>
      <c r="C32" s="1" t="s">
        <v>18875</v>
      </c>
      <c r="D32" s="52" t="s">
        <v>37</v>
      </c>
      <c r="E32" s="1" t="s">
        <v>26172</v>
      </c>
      <c r="F32" s="79">
        <v>1011574</v>
      </c>
      <c r="G32" s="6">
        <v>1632740.9517367601</v>
      </c>
      <c r="H32" s="71">
        <v>709613.73070155596</v>
      </c>
      <c r="I32" s="20">
        <v>0.70149463183272398</v>
      </c>
      <c r="J32" s="79">
        <v>1016303.65092313</v>
      </c>
      <c r="K32" s="6">
        <v>1640374.89127022</v>
      </c>
      <c r="L32" s="71">
        <v>712914.70077994803</v>
      </c>
      <c r="M32" s="20">
        <v>0.70147804756225096</v>
      </c>
      <c r="N32" s="79">
        <v>1020835.78158024</v>
      </c>
      <c r="O32" s="6">
        <v>1647690.02127799</v>
      </c>
      <c r="P32" s="71">
        <v>716071.67714867904</v>
      </c>
      <c r="Q32" s="20">
        <v>0.70145628716130104</v>
      </c>
      <c r="R32" s="79">
        <v>1025679.33347433</v>
      </c>
      <c r="S32" s="6">
        <v>1655507.80379252</v>
      </c>
      <c r="T32" s="71">
        <v>719464.68481145403</v>
      </c>
      <c r="U32" s="20">
        <v>0.70145186836745199</v>
      </c>
    </row>
    <row r="33" spans="1:21" x14ac:dyDescent="0.2">
      <c r="A33" s="124">
        <v>31</v>
      </c>
      <c r="B33" s="9" t="s">
        <v>6353</v>
      </c>
      <c r="C33" s="9" t="s">
        <v>18875</v>
      </c>
      <c r="D33" s="52" t="s">
        <v>26</v>
      </c>
      <c r="E33" s="1" t="s">
        <v>26173</v>
      </c>
      <c r="F33" s="79">
        <v>1094366.25</v>
      </c>
      <c r="G33" s="6">
        <v>2230856.9963779999</v>
      </c>
      <c r="H33" s="71">
        <v>969563.94348874304</v>
      </c>
      <c r="I33" s="20">
        <v>0.88595928784238598</v>
      </c>
      <c r="J33" s="79">
        <v>1101973.2698574599</v>
      </c>
      <c r="K33" s="6">
        <v>2246363.84654869</v>
      </c>
      <c r="L33" s="71">
        <v>976280.37226603494</v>
      </c>
      <c r="M33" s="20">
        <v>0.88593834258095305</v>
      </c>
      <c r="N33" s="79">
        <v>1109419.7685497799</v>
      </c>
      <c r="O33" s="6">
        <v>2261543.47558629</v>
      </c>
      <c r="P33" s="71">
        <v>982847.02134183201</v>
      </c>
      <c r="Q33" s="20">
        <v>0.88591086007652098</v>
      </c>
      <c r="R33" s="79">
        <v>1117400.4996607599</v>
      </c>
      <c r="S33" s="6">
        <v>2277812.1332090399</v>
      </c>
      <c r="T33" s="71">
        <v>989911.00176314404</v>
      </c>
      <c r="U33" s="20">
        <v>0.88590527931898699</v>
      </c>
    </row>
    <row r="34" spans="1:21" x14ac:dyDescent="0.2">
      <c r="A34" s="124">
        <v>32</v>
      </c>
      <c r="B34" s="9" t="s">
        <v>6353</v>
      </c>
      <c r="C34" s="9" t="s">
        <v>18875</v>
      </c>
      <c r="D34" s="52" t="s">
        <v>30</v>
      </c>
      <c r="E34" s="1" t="s">
        <v>26174</v>
      </c>
      <c r="F34" s="79">
        <v>606089.33333333302</v>
      </c>
      <c r="G34" s="6">
        <v>1193623.3981438901</v>
      </c>
      <c r="H34" s="71">
        <v>518766.64924009203</v>
      </c>
      <c r="I34" s="20">
        <v>0.85592440042957096</v>
      </c>
      <c r="J34" s="79">
        <v>610994.72261703701</v>
      </c>
      <c r="K34" s="6">
        <v>1203283.99948434</v>
      </c>
      <c r="L34" s="71">
        <v>522952.92802331003</v>
      </c>
      <c r="M34" s="20">
        <v>0.85590416523301105</v>
      </c>
      <c r="N34" s="79">
        <v>615645.59515099996</v>
      </c>
      <c r="O34" s="6">
        <v>1212443.35928992</v>
      </c>
      <c r="P34" s="71">
        <v>526917.28330133401</v>
      </c>
      <c r="Q34" s="20">
        <v>0.85587761441239096</v>
      </c>
      <c r="R34" s="79">
        <v>620344.71553470194</v>
      </c>
      <c r="S34" s="6">
        <v>1221697.7376995101</v>
      </c>
      <c r="T34" s="71">
        <v>530935.81061669602</v>
      </c>
      <c r="U34" s="20">
        <v>0.85587222284800102</v>
      </c>
    </row>
    <row r="35" spans="1:21" x14ac:dyDescent="0.2">
      <c r="A35" s="124">
        <v>33</v>
      </c>
      <c r="B35" s="9" t="s">
        <v>6353</v>
      </c>
      <c r="C35" s="9" t="s">
        <v>18875</v>
      </c>
      <c r="D35" s="52" t="s">
        <v>52</v>
      </c>
      <c r="E35" s="1" t="s">
        <v>26175</v>
      </c>
      <c r="F35" s="79">
        <v>1296871.66666667</v>
      </c>
      <c r="G35" s="6">
        <v>2497674.28764896</v>
      </c>
      <c r="H35" s="71">
        <v>1085526.7441235101</v>
      </c>
      <c r="I35" s="20">
        <v>0.837034821582331</v>
      </c>
      <c r="J35" s="79">
        <v>1304058.99403736</v>
      </c>
      <c r="K35" s="6">
        <v>2511516.5229542102</v>
      </c>
      <c r="L35" s="71">
        <v>1091516.9818768201</v>
      </c>
      <c r="M35" s="20">
        <v>0.83701503296065605</v>
      </c>
      <c r="N35" s="79">
        <v>1311324.7169343501</v>
      </c>
      <c r="O35" s="6">
        <v>2525509.74196532</v>
      </c>
      <c r="P35" s="71">
        <v>1097564.4527978399</v>
      </c>
      <c r="Q35" s="20">
        <v>0.836989068095781</v>
      </c>
      <c r="R35" s="79">
        <v>1319204.4845960501</v>
      </c>
      <c r="S35" s="6">
        <v>2540685.5635883501</v>
      </c>
      <c r="T35" s="71">
        <v>1104152.7765828599</v>
      </c>
      <c r="U35" s="20">
        <v>0.83698379551897994</v>
      </c>
    </row>
    <row r="36" spans="1:21" ht="12.75" customHeight="1" x14ac:dyDescent="0.2">
      <c r="A36" s="124">
        <v>34</v>
      </c>
      <c r="B36" s="9" t="s">
        <v>6353</v>
      </c>
      <c r="C36" s="9" t="s">
        <v>18875</v>
      </c>
      <c r="D36" s="52" t="s">
        <v>25</v>
      </c>
      <c r="E36" s="1" t="s">
        <v>26176</v>
      </c>
      <c r="F36" s="79">
        <v>832310.41666666698</v>
      </c>
      <c r="G36" s="6">
        <v>1474404.1308766799</v>
      </c>
      <c r="H36" s="71">
        <v>640798.17117361503</v>
      </c>
      <c r="I36" s="20">
        <v>0.76990286117042495</v>
      </c>
      <c r="J36" s="79">
        <v>834855.54509341496</v>
      </c>
      <c r="K36" s="6">
        <v>1478912.7226122399</v>
      </c>
      <c r="L36" s="71">
        <v>642742.47718113998</v>
      </c>
      <c r="M36" s="20">
        <v>0.76988465963800001</v>
      </c>
      <c r="N36" s="79">
        <v>837304.34327370999</v>
      </c>
      <c r="O36" s="6">
        <v>1483250.66922496</v>
      </c>
      <c r="P36" s="71">
        <v>644607.77247410896</v>
      </c>
      <c r="Q36" s="20">
        <v>0.76986077721012203</v>
      </c>
      <c r="R36" s="79">
        <v>840104.42010550096</v>
      </c>
      <c r="S36" s="6">
        <v>1488210.8917151501</v>
      </c>
      <c r="T36" s="71">
        <v>646759.367541468</v>
      </c>
      <c r="U36" s="20">
        <v>0.769855927505116</v>
      </c>
    </row>
    <row r="37" spans="1:21" x14ac:dyDescent="0.2">
      <c r="A37" s="124">
        <v>35</v>
      </c>
      <c r="B37" s="9" t="s">
        <v>6353</v>
      </c>
      <c r="C37" s="9" t="s">
        <v>18875</v>
      </c>
      <c r="D37" s="52" t="s">
        <v>35</v>
      </c>
      <c r="E37" s="1" t="s">
        <v>26177</v>
      </c>
      <c r="F37" s="79">
        <v>695855.91666666698</v>
      </c>
      <c r="G37" s="6">
        <v>1335474.4428862899</v>
      </c>
      <c r="H37" s="71">
        <v>580417.24295888701</v>
      </c>
      <c r="I37" s="20">
        <v>0.834105493762615</v>
      </c>
      <c r="J37" s="79">
        <v>700376.42341349099</v>
      </c>
      <c r="K37" s="6">
        <v>1344150.1199692599</v>
      </c>
      <c r="L37" s="71">
        <v>584174.01149025699</v>
      </c>
      <c r="M37" s="20">
        <v>0.83408577439416398</v>
      </c>
      <c r="N37" s="79">
        <v>704702.017568468</v>
      </c>
      <c r="O37" s="6">
        <v>1352451.72423232</v>
      </c>
      <c r="P37" s="71">
        <v>587763.69458285801</v>
      </c>
      <c r="Q37" s="20">
        <v>0.83405990039719402</v>
      </c>
      <c r="R37" s="79">
        <v>709116.47876311303</v>
      </c>
      <c r="S37" s="6">
        <v>1360923.8805557101</v>
      </c>
      <c r="T37" s="71">
        <v>591441.89386081195</v>
      </c>
      <c r="U37" s="20">
        <v>0.83405464627255999</v>
      </c>
    </row>
    <row r="38" spans="1:21" x14ac:dyDescent="0.2">
      <c r="A38" s="125">
        <v>36</v>
      </c>
      <c r="B38" s="17" t="s">
        <v>6353</v>
      </c>
      <c r="C38" s="17" t="s">
        <v>18875</v>
      </c>
      <c r="D38" s="53" t="s">
        <v>32</v>
      </c>
      <c r="E38" s="18" t="s">
        <v>26178</v>
      </c>
      <c r="F38" s="80">
        <v>607934</v>
      </c>
      <c r="G38" s="19">
        <v>1061978.4189960801</v>
      </c>
      <c r="H38" s="72">
        <v>461551.76485696703</v>
      </c>
      <c r="I38" s="22">
        <v>0.75921360683391104</v>
      </c>
      <c r="J38" s="80">
        <v>611064.52003380703</v>
      </c>
      <c r="K38" s="19">
        <v>1067447.01380429</v>
      </c>
      <c r="L38" s="72">
        <v>463917.53037347301</v>
      </c>
      <c r="M38" s="22">
        <v>0.75919565800974198</v>
      </c>
      <c r="N38" s="80">
        <v>614044.37420959398</v>
      </c>
      <c r="O38" s="19">
        <v>1072652.4157499699</v>
      </c>
      <c r="P38" s="72">
        <v>466165.36146034801</v>
      </c>
      <c r="Q38" s="22">
        <v>0.75917210716310501</v>
      </c>
      <c r="R38" s="80">
        <v>617227.96393179905</v>
      </c>
      <c r="S38" s="19">
        <v>1078213.7161212601</v>
      </c>
      <c r="T38" s="72">
        <v>468579.30216424901</v>
      </c>
      <c r="U38" s="22">
        <v>0.75916732479091797</v>
      </c>
    </row>
    <row r="39" spans="1:21" x14ac:dyDescent="0.2">
      <c r="H39" s="71"/>
      <c r="L39" s="52"/>
    </row>
    <row r="40" spans="1:21" ht="63.75" x14ac:dyDescent="0.2">
      <c r="A40" s="123" t="s">
        <v>19061</v>
      </c>
      <c r="B40" s="51" t="s">
        <v>18674</v>
      </c>
      <c r="C40" s="51" t="s">
        <v>18675</v>
      </c>
      <c r="D40" s="10" t="s">
        <v>26135</v>
      </c>
      <c r="E40" s="10" t="s">
        <v>19062</v>
      </c>
      <c r="F40" s="82" t="s">
        <v>19064</v>
      </c>
      <c r="G40" s="69" t="s">
        <v>19065</v>
      </c>
      <c r="H40" s="69" t="s">
        <v>19067</v>
      </c>
      <c r="I40" s="70" t="s">
        <v>19066</v>
      </c>
      <c r="J40" s="82" t="s">
        <v>26564</v>
      </c>
      <c r="K40" s="69" t="s">
        <v>26565</v>
      </c>
      <c r="L40" s="69" t="s">
        <v>26566</v>
      </c>
      <c r="M40" s="70" t="s">
        <v>26567</v>
      </c>
      <c r="N40" s="82" t="s">
        <v>26568</v>
      </c>
      <c r="O40" s="69" t="s">
        <v>26569</v>
      </c>
      <c r="P40" s="69" t="s">
        <v>26570</v>
      </c>
      <c r="Q40" s="70" t="s">
        <v>26571</v>
      </c>
      <c r="R40" s="82" t="s">
        <v>26572</v>
      </c>
      <c r="S40" s="69" t="s">
        <v>26573</v>
      </c>
      <c r="T40" s="69" t="s">
        <v>26574</v>
      </c>
      <c r="U40" s="70" t="s">
        <v>26575</v>
      </c>
    </row>
    <row r="41" spans="1:21" s="16" customFormat="1" x14ac:dyDescent="0.2">
      <c r="A41" s="127">
        <v>1</v>
      </c>
      <c r="B41" s="1"/>
      <c r="C41" s="1"/>
      <c r="D41" s="52" t="s">
        <v>6362</v>
      </c>
      <c r="E41" s="1" t="s">
        <v>19011</v>
      </c>
      <c r="F41" s="79" cm="1">
        <f t="array" ref="F41">SUMIF(icb_need_index[[R23]:[R23]],region_need_index[[#This Row],[R23]:[R23]],icb_need_index[Registered population (base year)])</f>
        <v>9266383.25</v>
      </c>
      <c r="G41" s="6" cm="1">
        <f t="array" ref="G41">SUMIF(icb_need_index[[R23]:[R23]],region_need_index[[#This Row],[R23]:[R23]],icb_need_index[Weighted population (base year)])</f>
        <v>26347331.016581342</v>
      </c>
      <c r="H41" s="71" cm="1">
        <f t="array" ref="H41">SUMIF(icb_need_index[[R23]:[R23]],region_need_index[[#This Row],[R23]:[R23]],icb_need_index[Normalised weighted population adjusted (base year)])</f>
        <v>11450945.62417727</v>
      </c>
      <c r="I41" s="20">
        <f>region_need_index[[#This Row],[Normalised weighted population adjusted (base year)]]/region_need_index[[#This Row],[Registered population (base year)]]</f>
        <v>1.2357513514431069</v>
      </c>
      <c r="J41" s="79" cm="1">
        <f t="array" ref="J41">SUMIF(icb_need_index[[R23]:[R23]],region_need_index[[#This Row],[R23]:[R23]],icb_need_index[Registered population 2026/27])</f>
        <v>9295289.7654383685</v>
      </c>
      <c r="K41" s="6" cm="1">
        <f t="array" ref="K41">SUMIF(icb_need_index[[R23]:[R23]],region_need_index[[#This Row],[R23]:[R23]],icb_need_index[Weighted population 2026/27])</f>
        <v>26430055.82859223</v>
      </c>
      <c r="L41" s="71" cm="1">
        <f t="array" ref="L41">SUMIF(icb_need_index[[R23]:[R23]],region_need_index[[#This Row],[R23]:[R23]],icb_need_index[Normalised weighted population adjusted 2026/27])</f>
        <v>11486627.503818721</v>
      </c>
      <c r="M41" s="20">
        <f>region_need_index[[#This Row],[Normalised weighted population adjusted 2026/27]]/region_need_index[[#This Row],[Registered population 2026/27]]</f>
        <v>1.2357471142565299</v>
      </c>
      <c r="N41" s="79" cm="1">
        <f t="array" ref="N41">SUMIF(icb_need_index[[R23]:[R23]],region_need_index[[#This Row],[R23]:[R23]],icb_need_index[Registered population 2027/28])</f>
        <v>9323517.6575117093</v>
      </c>
      <c r="O41" s="6" cm="1">
        <f t="array" ref="O41">SUMIF(icb_need_index[[R23]:[R23]],region_need_index[[#This Row],[R23]:[R23]],icb_need_index[Weighted population 2027/28])</f>
        <v>26510890.192126192</v>
      </c>
      <c r="P41" s="71" cm="1">
        <f t="array" ref="P41">SUMIF(icb_need_index[[R23]:[R23]],region_need_index[[#This Row],[R23]:[R23]],icb_need_index[Normalised weighted population adjusted 2027/28])</f>
        <v>11521401.08723611</v>
      </c>
      <c r="Q41" s="20">
        <f>region_need_index[[#This Row],[Normalised weighted population adjusted 2027/28]]/region_need_index[[#This Row],[Registered population 2027/28]]</f>
        <v>1.2357354284574797</v>
      </c>
      <c r="R41" s="79" cm="1">
        <f t="array" ref="R41">SUMIF(icb_need_index[[R23]:[R23]],region_need_index[[#This Row],[R23]:[R23]],icb_need_index[Registered population 2028/29])</f>
        <v>9354790.7149826195</v>
      </c>
      <c r="S41" s="6" cm="1">
        <f t="array" ref="S41">SUMIF(icb_need_index[[R23]:[R23]],region_need_index[[#This Row],[R23]:[R23]],icb_need_index[Weighted population 2028/29])</f>
        <v>26600326.346364498</v>
      </c>
      <c r="T41" s="71" cm="1">
        <f t="array" ref="T41">SUMIF(icb_need_index[[R23]:[R23]],region_need_index[[#This Row],[R23]:[R23]],icb_need_index[Normalised weighted population adjusted 2028/29])</f>
        <v>11560196.434487799</v>
      </c>
      <c r="U41" s="20">
        <f>region_need_index[[#This Row],[Normalised weighted population adjusted 2028/29]]/region_need_index[[#This Row],[Registered population 2028/29]]</f>
        <v>1.2357514760830517</v>
      </c>
    </row>
    <row r="42" spans="1:21" s="16" customFormat="1" x14ac:dyDescent="0.2">
      <c r="A42" s="127">
        <v>2</v>
      </c>
      <c r="B42" s="9"/>
      <c r="C42" s="9"/>
      <c r="D42" s="52" t="s">
        <v>6361</v>
      </c>
      <c r="E42" s="1" t="s">
        <v>6368</v>
      </c>
      <c r="F42" s="79" cm="1">
        <f t="array" ref="F42">SUMIF(icb_need_index[[R23]:[R23]],region_need_index[[#This Row],[R23]:[R23]],icb_need_index[Registered population (base year)])</f>
        <v>7961464.3333333395</v>
      </c>
      <c r="G42" s="6" cm="1">
        <f t="array" ref="G42">SUMIF(icb_need_index[[R23]:[R23]],region_need_index[[#This Row],[R23]:[R23]],icb_need_index[Weighted population (base year)])</f>
        <v>25272391.100457981</v>
      </c>
      <c r="H42" s="71" cm="1">
        <f t="array" ref="H42">SUMIF(icb_need_index[[R23]:[R23]],region_need_index[[#This Row],[R23]:[R23]],icb_need_index[Normalised weighted population adjusted (base year)])</f>
        <v>10983760.598071989</v>
      </c>
      <c r="I42" s="20">
        <f>region_need_index[[#This Row],[Normalised weighted population adjusted (base year)]]/region_need_index[[#This Row],[Registered population (base year)]]</f>
        <v>1.3796156257442231</v>
      </c>
      <c r="J42" s="79" cm="1">
        <f t="array" ref="J42">SUMIF(icb_need_index[[R23]:[R23]],region_need_index[[#This Row],[R23]:[R23]],icb_need_index[Registered population 2026/27])</f>
        <v>7997602.8312318102</v>
      </c>
      <c r="K42" s="6" cm="1">
        <f t="array" ref="K42">SUMIF(icb_need_index[[R23]:[R23]],region_need_index[[#This Row],[R23]:[R23]],icb_need_index[Weighted population 2026/27])</f>
        <v>25387005.710751947</v>
      </c>
      <c r="L42" s="71" cm="1">
        <f t="array" ref="L42">SUMIF(icb_need_index[[R23]:[R23]],region_need_index[[#This Row],[R23]:[R23]],icb_need_index[Normalised weighted population adjusted 2026/27])</f>
        <v>11033312.98003763</v>
      </c>
      <c r="M42" s="20">
        <f>region_need_index[[#This Row],[Normalised weighted population adjusted 2026/27]]/region_need_index[[#This Row],[Registered population 2026/27]]</f>
        <v>1.379577507518994</v>
      </c>
      <c r="N42" s="79" cm="1">
        <f t="array" ref="N42">SUMIF(icb_need_index[[R23]:[R23]],region_need_index[[#This Row],[R23]:[R23]],icb_need_index[Registered population 2027/28])</f>
        <v>8033399.6725355703</v>
      </c>
      <c r="O42" s="6" cm="1">
        <f t="array" ref="O42">SUMIF(icb_need_index[[R23]:[R23]],region_need_index[[#This Row],[R23]:[R23]],icb_need_index[Weighted population 2027/28])</f>
        <v>25500524.273400579</v>
      </c>
      <c r="P42" s="71" cm="1">
        <f t="array" ref="P42">SUMIF(icb_need_index[[R23]:[R23]],region_need_index[[#This Row],[R23]:[R23]],icb_need_index[Normalised weighted population adjusted 2027/28])</f>
        <v>11082304.89279864</v>
      </c>
      <c r="Q42" s="20">
        <f>region_need_index[[#This Row],[Normalised weighted population adjusted 2027/28]]/region_need_index[[#This Row],[Registered population 2027/28]]</f>
        <v>1.3795286360127963</v>
      </c>
      <c r="R42" s="79" cm="1">
        <f t="array" ref="R42">SUMIF(icb_need_index[[R23]:[R23]],region_need_index[[#This Row],[R23]:[R23]],icb_need_index[Registered population 2028/29])</f>
        <v>8071861.6208823202</v>
      </c>
      <c r="S42" s="6" cm="1">
        <f t="array" ref="S42">SUMIF(icb_need_index[[R23]:[R23]],region_need_index[[#This Row],[R23]:[R23]],icb_need_index[Weighted population 2028/29])</f>
        <v>25622547.953151919</v>
      </c>
      <c r="T42" s="71" cm="1">
        <f t="array" ref="T42">SUMIF(icb_need_index[[R23]:[R23]],region_need_index[[#This Row],[R23]:[R23]],icb_need_index[Normalised weighted population adjusted 2028/29])</f>
        <v>11135265.17057194</v>
      </c>
      <c r="U42" s="20">
        <f>region_need_index[[#This Row],[Normalised weighted population adjusted 2028/29]]/region_need_index[[#This Row],[Registered population 2028/29]]</f>
        <v>1.3795163611036687</v>
      </c>
    </row>
    <row r="43" spans="1:21" s="16" customFormat="1" x14ac:dyDescent="0.2">
      <c r="A43" s="127">
        <v>3</v>
      </c>
      <c r="B43" s="9"/>
      <c r="C43" s="9"/>
      <c r="D43" s="52" t="s">
        <v>6357</v>
      </c>
      <c r="E43" s="1" t="s">
        <v>6358</v>
      </c>
      <c r="F43" s="79" cm="1">
        <f t="array" ref="F43">SUMIF(icb_need_index[[R23]:[R23]],region_need_index[[#This Row],[R23]:[R23]],icb_need_index[Registered population (base year)])</f>
        <v>12005117.499999994</v>
      </c>
      <c r="G43" s="6" cm="1">
        <f t="array" ref="G43">SUMIF(icb_need_index[[R23]:[R23]],region_need_index[[#This Row],[R23]:[R23]],icb_need_index[Weighted population (base year)])</f>
        <v>29916919.27521177</v>
      </c>
      <c r="H43" s="71" cm="1">
        <f t="array" ref="H43">SUMIF(icb_need_index[[R23]:[R23]],region_need_index[[#This Row],[R23]:[R23]],icb_need_index[Normalised weighted population adjusted (base year)])</f>
        <v>13002342.273217522</v>
      </c>
      <c r="I43" s="20">
        <f>region_need_index[[#This Row],[Normalised weighted population adjusted (base year)]]/region_need_index[[#This Row],[Registered population (base year)]]</f>
        <v>1.083066639973955</v>
      </c>
      <c r="J43" s="79" cm="1">
        <f t="array" ref="J43">SUMIF(icb_need_index[[R23]:[R23]],region_need_index[[#This Row],[R23]:[R23]],icb_need_index[Registered population 2026/27])</f>
        <v>12051905.313803585</v>
      </c>
      <c r="K43" s="6" cm="1">
        <f t="array" ref="K43">SUMIF(icb_need_index[[R23]:[R23]],region_need_index[[#This Row],[R23]:[R23]],icb_need_index[Weighted population 2026/27])</f>
        <v>30027601.727209553</v>
      </c>
      <c r="L43" s="71" cm="1">
        <f t="array" ref="L43">SUMIF(icb_need_index[[R23]:[R23]],region_need_index[[#This Row],[R23]:[R23]],icb_need_index[Normalised weighted population adjusted 2026/27])</f>
        <v>13050137.998586698</v>
      </c>
      <c r="M43" s="20">
        <f>region_need_index[[#This Row],[Normalised weighted population adjusted 2026/27]]/region_need_index[[#This Row],[Registered population 2026/27]]</f>
        <v>1.0828277901951149</v>
      </c>
      <c r="N43" s="79" cm="1">
        <f t="array" ref="N43">SUMIF(icb_need_index[[R23]:[R23]],region_need_index[[#This Row],[R23]:[R23]],icb_need_index[Registered population 2027/28])</f>
        <v>12097601.981447045</v>
      </c>
      <c r="O43" s="6" cm="1">
        <f t="array" ref="O43">SUMIF(icb_need_index[[R23]:[R23]],region_need_index[[#This Row],[R23]:[R23]],icb_need_index[Weighted population 2027/28])</f>
        <v>30136013.326004118</v>
      </c>
      <c r="P43" s="71" cm="1">
        <f t="array" ref="P43">SUMIF(icb_need_index[[R23]:[R23]],region_need_index[[#This Row],[R23]:[R23]],icb_need_index[Normalised weighted population adjusted 2027/28])</f>
        <v>13096847.906009093</v>
      </c>
      <c r="Q43" s="20">
        <f>region_need_index[[#This Row],[Normalised weighted population adjusted 2027/28]]/region_need_index[[#This Row],[Registered population 2027/28]]</f>
        <v>1.08259867749778</v>
      </c>
      <c r="R43" s="79" cm="1">
        <f t="array" ref="R43">SUMIF(icb_need_index[[R23]:[R23]],region_need_index[[#This Row],[R23]:[R23]],icb_need_index[Registered population 2028/29])</f>
        <v>12147826.797947122</v>
      </c>
      <c r="S43" s="6" cm="1">
        <f t="array" ref="S43">SUMIF(icb_need_index[[R23]:[R23]],region_need_index[[#This Row],[R23]:[R23]],icb_need_index[Weighted population 2028/29])</f>
        <v>30255901.860254917</v>
      </c>
      <c r="T43" s="71" cm="1">
        <f t="array" ref="T43">SUMIF(icb_need_index[[R23]:[R23]],region_need_index[[#This Row],[R23]:[R23]],icb_need_index[Normalised weighted population adjusted 2028/29])</f>
        <v>13148867.583533768</v>
      </c>
      <c r="U43" s="20">
        <f>region_need_index[[#This Row],[Normalised weighted population adjusted 2028/29]]/region_need_index[[#This Row],[Registered population 2028/29]]</f>
        <v>1.082404927419266</v>
      </c>
    </row>
    <row r="44" spans="1:21" s="16" customFormat="1" x14ac:dyDescent="0.2">
      <c r="A44" s="127">
        <v>4</v>
      </c>
      <c r="B44" s="9"/>
      <c r="C44" s="9"/>
      <c r="D44" s="52" t="s">
        <v>6355</v>
      </c>
      <c r="E44" s="1" t="s">
        <v>6356</v>
      </c>
      <c r="F44" s="79" cm="1">
        <f t="array" ref="F44">SUMIF(icb_need_index[[R23]:[R23]],region_need_index[[#This Row],[R23]:[R23]],icb_need_index[Registered population (base year)])</f>
        <v>7333512.6666666605</v>
      </c>
      <c r="G44" s="6" cm="1">
        <f t="array" ref="G44">SUMIF(icb_need_index[[R23]:[R23]],region_need_index[[#This Row],[R23]:[R23]],icb_need_index[Weighted population (base year)])</f>
        <v>13812624.774485409</v>
      </c>
      <c r="H44" s="71" cm="1">
        <f t="array" ref="H44">SUMIF(icb_need_index[[R23]:[R23]],region_need_index[[#This Row],[R23]:[R23]],icb_need_index[Normalised weighted population adjusted (base year)])</f>
        <v>6003174.1021607099</v>
      </c>
      <c r="I44" s="20">
        <f>region_need_index[[#This Row],[Normalised weighted population adjusted (base year)]]/region_need_index[[#This Row],[Registered population (base year)]]</f>
        <v>0.81859463193500748</v>
      </c>
      <c r="J44" s="79" cm="1">
        <f t="array" ref="J44">SUMIF(icb_need_index[[R23]:[R23]],region_need_index[[#This Row],[R23]:[R23]],icb_need_index[Registered population 2026/27])</f>
        <v>7369645.535163641</v>
      </c>
      <c r="K44" s="6" cm="1">
        <f t="array" ref="K44">SUMIF(icb_need_index[[R23]:[R23]],region_need_index[[#This Row],[R23]:[R23]],icb_need_index[Weighted population 2026/27])</f>
        <v>13880705.74440318</v>
      </c>
      <c r="L44" s="71" cm="1">
        <f t="array" ref="L44">SUMIF(icb_need_index[[R23]:[R23]],region_need_index[[#This Row],[R23]:[R23]],icb_need_index[Normalised weighted population adjusted 2026/27])</f>
        <v>6032620.4912359593</v>
      </c>
      <c r="M44" s="20">
        <f>region_need_index[[#This Row],[Normalised weighted population adjusted 2026/27]]/region_need_index[[#This Row],[Registered population 2026/27]]</f>
        <v>0.81857675005559227</v>
      </c>
      <c r="N44" s="79" cm="1">
        <f t="array" ref="N44">SUMIF(icb_need_index[[R23]:[R23]],region_need_index[[#This Row],[R23]:[R23]],icb_need_index[Registered population 2027/28])</f>
        <v>7404057.3508358188</v>
      </c>
      <c r="O44" s="6" cm="1">
        <f t="array" ref="O44">SUMIF(icb_need_index[[R23]:[R23]],region_need_index[[#This Row],[R23]:[R23]],icb_need_index[Weighted population 2027/28])</f>
        <v>13945538.29356036</v>
      </c>
      <c r="P44" s="71" cm="1">
        <f t="array" ref="P44">SUMIF(icb_need_index[[R23]:[R23]],region_need_index[[#This Row],[R23]:[R23]],icb_need_index[Normalised weighted population adjusted 2027/28])</f>
        <v>6060609.0136210797</v>
      </c>
      <c r="Q44" s="20">
        <f>region_need_index[[#This Row],[Normalised weighted population adjusted 2027/28]]/region_need_index[[#This Row],[Registered population 2027/28]]</f>
        <v>0.81855241341923402</v>
      </c>
      <c r="R44" s="79" cm="1">
        <f t="array" ref="R44">SUMIF(icb_need_index[[R23]:[R23]],region_need_index[[#This Row],[R23]:[R23]],icb_need_index[Registered population 2028/29])</f>
        <v>7440354.4534758897</v>
      </c>
      <c r="S44" s="6" cm="1">
        <f t="array" ref="S44">SUMIF(icb_need_index[[R23]:[R23]],region_need_index[[#This Row],[R23]:[R23]],icb_need_index[Weighted population 2028/29])</f>
        <v>14013902.539252941</v>
      </c>
      <c r="T44" s="71" cm="1">
        <f t="array" ref="T44">SUMIF(icb_need_index[[R23]:[R23]],region_need_index[[#This Row],[R23]:[R23]],icb_need_index[Normalised weighted population adjusted 2028/29])</f>
        <v>6090281.1513691302</v>
      </c>
      <c r="U44" s="20">
        <f>region_need_index[[#This Row],[Normalised weighted population adjusted 2028/29]]/region_need_index[[#This Row],[Registered population 2028/29]]</f>
        <v>0.81854717936508392</v>
      </c>
    </row>
    <row r="45" spans="1:21" s="16" customFormat="1" x14ac:dyDescent="0.2">
      <c r="A45" s="127">
        <v>5</v>
      </c>
      <c r="B45" s="9"/>
      <c r="C45" s="9"/>
      <c r="D45" s="52" t="s">
        <v>6363</v>
      </c>
      <c r="E45" s="1" t="s">
        <v>6364</v>
      </c>
      <c r="F45" s="79" cm="1">
        <f t="array" ref="F45">SUMIF(icb_need_index[[R23]:[R23]],region_need_index[[#This Row],[R23]:[R23]],icb_need_index[Registered population (base year)])</f>
        <v>11101537.91666667</v>
      </c>
      <c r="G45" s="6" cm="1">
        <f t="array" ref="G45">SUMIF(icb_need_index[[R23]:[R23]],region_need_index[[#This Row],[R23]:[R23]],icb_need_index[Weighted population (base year)])</f>
        <v>21426365.348174401</v>
      </c>
      <c r="H45" s="71" cm="1">
        <f t="array" ref="H45">SUMIF(icb_need_index[[R23]:[R23]],region_need_index[[#This Row],[R23]:[R23]],icb_need_index[Normalised weighted population adjusted (base year)])</f>
        <v>9312220.0640092194</v>
      </c>
      <c r="I45" s="20">
        <f>region_need_index[[#This Row],[Normalised weighted population adjusted (base year)]]/region_need_index[[#This Row],[Registered population (base year)]]</f>
        <v>0.83882252476288366</v>
      </c>
      <c r="J45" s="79" cm="1">
        <f t="array" ref="J45">SUMIF(icb_need_index[[R23]:[R23]],region_need_index[[#This Row],[R23]:[R23]],icb_need_index[Registered population 2026/27])</f>
        <v>11109723.31111029</v>
      </c>
      <c r="K45" s="6" cm="1">
        <f t="array" ref="K45">SUMIF(icb_need_index[[R23]:[R23]],region_need_index[[#This Row],[R23]:[R23]],icb_need_index[Weighted population 2026/27])</f>
        <v>21443671.583770469</v>
      </c>
      <c r="L45" s="71" cm="1">
        <f t="array" ref="L45">SUMIF(icb_need_index[[R23]:[R23]],region_need_index[[#This Row],[R23]:[R23]],icb_need_index[Normalised weighted population adjusted 2026/27])</f>
        <v>9319521.2826802898</v>
      </c>
      <c r="M45" s="20">
        <f>region_need_index[[#This Row],[Normalised weighted population adjusted 2026/27]]/region_need_index[[#This Row],[Registered population 2026/27]]</f>
        <v>0.83886169094421037</v>
      </c>
      <c r="N45" s="79" cm="1">
        <f t="array" ref="N45">SUMIF(icb_need_index[[R23]:[R23]],region_need_index[[#This Row],[R23]:[R23]],icb_need_index[Registered population 2027/28])</f>
        <v>11118680.09207933</v>
      </c>
      <c r="O45" s="6" cm="1">
        <f t="array" ref="O45">SUMIF(icb_need_index[[R23]:[R23]],region_need_index[[#This Row],[R23]:[R23]],icb_need_index[Weighted population 2027/28])</f>
        <v>21462492.73926162</v>
      </c>
      <c r="P45" s="71" cm="1">
        <f t="array" ref="P45">SUMIF(icb_need_index[[R23]:[R23]],region_need_index[[#This Row],[R23]:[R23]],icb_need_index[Normalised weighted population adjusted 2027/28])</f>
        <v>9327411.6934167705</v>
      </c>
      <c r="Q45" s="20">
        <f>region_need_index[[#This Row],[Normalised weighted population adjusted 2027/28]]/region_need_index[[#This Row],[Registered population 2027/28]]</f>
        <v>0.83889558977970646</v>
      </c>
      <c r="R45" s="79" cm="1">
        <f t="array" ref="R45">SUMIF(icb_need_index[[R23]:[R23]],region_need_index[[#This Row],[R23]:[R23]],icb_need_index[Registered population 2028/29])</f>
        <v>11140299.278796341</v>
      </c>
      <c r="S45" s="6" cm="1">
        <f t="array" ref="S45">SUMIF(icb_need_index[[R23]:[R23]],region_need_index[[#This Row],[R23]:[R23]],icb_need_index[Weighted population 2028/29])</f>
        <v>21505688.128377073</v>
      </c>
      <c r="T45" s="71" cm="1">
        <f t="array" ref="T45">SUMIF(icb_need_index[[R23]:[R23]],region_need_index[[#This Row],[R23]:[R23]],icb_need_index[Normalised weighted population adjusted 2028/29])</f>
        <v>9346125.1559738386</v>
      </c>
      <c r="U45" s="20">
        <f>region_need_index[[#This Row],[Normalised weighted population adjusted 2028/29]]/region_need_index[[#This Row],[Registered population 2028/29]]</f>
        <v>0.83894740366289733</v>
      </c>
    </row>
    <row r="46" spans="1:21" s="16" customFormat="1" x14ac:dyDescent="0.2">
      <c r="A46" s="127">
        <v>6</v>
      </c>
      <c r="B46" s="9"/>
      <c r="C46" s="9"/>
      <c r="D46" s="52" t="s">
        <v>6359</v>
      </c>
      <c r="E46" s="1" t="s">
        <v>6360</v>
      </c>
      <c r="F46" s="79" cm="1">
        <f t="array" ref="F46">SUMIF(icb_need_index[[R23]:[R23]],region_need_index[[#This Row],[R23]:[R23]],icb_need_index[Registered population (base year)])</f>
        <v>9873042</v>
      </c>
      <c r="G46" s="6" cm="1">
        <f t="array" ref="G46">SUMIF(icb_need_index[[R23]:[R23]],region_need_index[[#This Row],[R23]:[R23]],icb_need_index[Weighted population (base year)])</f>
        <v>18332036.619146269</v>
      </c>
      <c r="H46" s="71" cm="1">
        <f t="array" ref="H46">SUMIF(icb_need_index[[R23]:[R23]],region_need_index[[#This Row],[R23]:[R23]],icb_need_index[Normalised weighted population adjusted (base year)])</f>
        <v>7967378.3418199196</v>
      </c>
      <c r="I46" s="20">
        <f>region_need_index[[#This Row],[Normalised weighted population adjusted (base year)]]/region_need_index[[#This Row],[Registered population (base year)]]</f>
        <v>0.80698313061161087</v>
      </c>
      <c r="J46" s="79" cm="1">
        <f t="array" ref="J46">SUMIF(icb_need_index[[R23]:[R23]],region_need_index[[#This Row],[R23]:[R23]],icb_need_index[Registered population 2026/27])</f>
        <v>9912457.0605673809</v>
      </c>
      <c r="K46" s="6" cm="1">
        <f t="array" ref="K46">SUMIF(icb_need_index[[R23]:[R23]],region_need_index[[#This Row],[R23]:[R23]],icb_need_index[Weighted population 2026/27])</f>
        <v>18406452.978934027</v>
      </c>
      <c r="L46" s="71" cm="1">
        <f t="array" ref="L46">SUMIF(icb_need_index[[R23]:[R23]],region_need_index[[#This Row],[R23]:[R23]],icb_need_index[Normalised weighted population adjusted 2026/27])</f>
        <v>7999531.6849404806</v>
      </c>
      <c r="M46" s="20">
        <f>region_need_index[[#This Row],[Normalised weighted population adjusted 2026/27]]/region_need_index[[#This Row],[Registered population 2026/27]]</f>
        <v>0.80701804164815161</v>
      </c>
      <c r="N46" s="79" cm="1">
        <f t="array" ref="N46">SUMIF(icb_need_index[[R23]:[R23]],region_need_index[[#This Row],[R23]:[R23]],icb_need_index[Registered population 2027/28])</f>
        <v>9950408.5246592592</v>
      </c>
      <c r="O46" s="6" cm="1">
        <f t="array" ref="O46">SUMIF(icb_need_index[[R23]:[R23]],region_need_index[[#This Row],[R23]:[R23]],icb_need_index[Weighted population 2027/28])</f>
        <v>18478121.440935567</v>
      </c>
      <c r="P46" s="71" cm="1">
        <f t="array" ref="P46">SUMIF(icb_need_index[[R23]:[R23]],region_need_index[[#This Row],[R23]:[R23]],icb_need_index[Normalised weighted population adjusted 2027/28])</f>
        <v>8030430.0201471895</v>
      </c>
      <c r="Q46" s="20">
        <f>region_need_index[[#This Row],[Normalised weighted population adjusted 2027/28]]/region_need_index[[#This Row],[Registered population 2027/28]]</f>
        <v>0.8070452585183866</v>
      </c>
      <c r="R46" s="79" cm="1">
        <f t="array" ref="R46">SUMIF(icb_need_index[[R23]:[R23]],region_need_index[[#This Row],[R23]:[R23]],icb_need_index[Registered population 2028/29])</f>
        <v>9992585.0103881303</v>
      </c>
      <c r="S46" s="6" cm="1">
        <f t="array" ref="S46">SUMIF(icb_need_index[[R23]:[R23]],region_need_index[[#This Row],[R23]:[R23]],icb_need_index[Weighted population 2028/29])</f>
        <v>18557359.628211319</v>
      </c>
      <c r="T46" s="71" cm="1">
        <f t="array" ref="T46">SUMIF(icb_need_index[[R23]:[R23]],region_need_index[[#This Row],[R23]:[R23]],icb_need_index[Normalised weighted population adjusted 2028/29])</f>
        <v>8064815.4392615696</v>
      </c>
      <c r="U46" s="20">
        <f>region_need_index[[#This Row],[Normalised weighted population adjusted 2028/29]]/region_need_index[[#This Row],[Registered population 2028/29]]</f>
        <v>0.807079992902489</v>
      </c>
    </row>
    <row r="47" spans="1:21" s="16" customFormat="1" x14ac:dyDescent="0.2">
      <c r="A47" s="127">
        <v>7</v>
      </c>
      <c r="B47" s="9"/>
      <c r="C47" s="9"/>
      <c r="D47" s="52" t="s">
        <v>6353</v>
      </c>
      <c r="E47" s="1" t="s">
        <v>6354</v>
      </c>
      <c r="F47" s="79" cm="1">
        <f t="array" ref="F47">SUMIF(icb_need_index[[R23]:[R23]],region_need_index[[#This Row],[R23]:[R23]],icb_need_index[Registered population (base year)])</f>
        <v>6145001.5833333367</v>
      </c>
      <c r="G47" s="6" cm="1">
        <f t="array" ref="G47">SUMIF(icb_need_index[[R23]:[R23]],region_need_index[[#This Row],[R23]:[R23]],icb_need_index[Weighted population (base year)])</f>
        <v>11426752.626666661</v>
      </c>
      <c r="H47" s="71" cm="1">
        <f t="array" ref="H47">SUMIF(icb_need_index[[R23]:[R23]],region_need_index[[#This Row],[R23]:[R23]],icb_need_index[Normalised weighted population adjusted (base year)])</f>
        <v>4966238.2465433702</v>
      </c>
      <c r="I47" s="20">
        <f>region_need_index[[#This Row],[Normalised weighted population adjusted (base year)]]/region_need_index[[#This Row],[Registered population (base year)]]</f>
        <v>0.80817525906143861</v>
      </c>
      <c r="J47" s="79" cm="1">
        <f t="array" ref="J47">SUMIF(icb_need_index[[R23]:[R23]],region_need_index[[#This Row],[R23]:[R23]],icb_need_index[Registered population 2026/27])</f>
        <v>6179627.1259757001</v>
      </c>
      <c r="K47" s="6" cm="1">
        <f t="array" ref="K47">SUMIF(icb_need_index[[R23]:[R23]],region_need_index[[#This Row],[R23]:[R23]],icb_need_index[Weighted population 2026/27])</f>
        <v>11492049.11664325</v>
      </c>
      <c r="L47" s="71" cm="1">
        <f t="array" ref="L47">SUMIF(icb_need_index[[R23]:[R23]],region_need_index[[#This Row],[R23]:[R23]],icb_need_index[Normalised weighted population adjusted 2026/27])</f>
        <v>4994499.0019909823</v>
      </c>
      <c r="M47" s="20">
        <f>region_need_index[[#This Row],[Normalised weighted population adjusted 2026/27]]/region_need_index[[#This Row],[Registered population 2026/27]]</f>
        <v>0.80822012399371135</v>
      </c>
      <c r="N47" s="79" cm="1">
        <f t="array" ref="N47">SUMIF(icb_need_index[[R23]:[R23]],region_need_index[[#This Row],[R23]:[R23]],icb_need_index[Registered population 2027/28])</f>
        <v>6213276.5972671425</v>
      </c>
      <c r="O47" s="6" cm="1">
        <f t="array" ref="O47">SUMIF(icb_need_index[[R23]:[R23]],region_need_index[[#This Row],[R23]:[R23]],icb_need_index[Weighted population 2027/28])</f>
        <v>11555541.407326769</v>
      </c>
      <c r="P47" s="71" cm="1">
        <f t="array" ref="P47">SUMIF(icb_need_index[[R23]:[R23]],region_need_index[[#This Row],[R23]:[R23]],icb_need_index[Normalised weighted population adjusted 2027/28])</f>
        <v>5021937.2631069999</v>
      </c>
      <c r="Q47" s="20">
        <f>region_need_index[[#This Row],[Normalised weighted population adjusted 2027/28]]/region_need_index[[#This Row],[Registered population 2027/28]]</f>
        <v>0.80825908592510698</v>
      </c>
      <c r="R47" s="79" cm="1">
        <f t="array" ref="R47">SUMIF(icb_need_index[[R23]:[R23]],region_need_index[[#This Row],[R23]:[R23]],icb_need_index[Registered population 2028/29])</f>
        <v>6249077.8960662549</v>
      </c>
      <c r="S47" s="6" cm="1">
        <f t="array" ref="S47">SUMIF(icb_need_index[[R23]:[R23]],region_need_index[[#This Row],[R23]:[R23]],icb_need_index[Weighted population 2028/29])</f>
        <v>11623051.72668154</v>
      </c>
      <c r="T47" s="71" cm="1">
        <f t="array" ref="T47">SUMIF(icb_need_index[[R23]:[R23]],region_need_index[[#This Row],[R23]:[R23]],icb_need_index[Normalised weighted population adjusted 2028/29])</f>
        <v>5051244.8373406837</v>
      </c>
      <c r="U47" s="20">
        <f>region_need_index[[#This Row],[Normalised weighted population adjusted 2028/29]]/region_need_index[[#This Row],[Registered population 2028/29]]</f>
        <v>0.8083184305512342</v>
      </c>
    </row>
    <row r="48" spans="1:21" s="16" customFormat="1" x14ac:dyDescent="0.2">
      <c r="A48" s="128"/>
      <c r="B48" s="11"/>
      <c r="C48" s="11"/>
      <c r="D48" s="26" t="s">
        <v>19079</v>
      </c>
      <c r="E48" s="11" t="s">
        <v>11933</v>
      </c>
      <c r="F48" s="81">
        <f>SUBTOTAL(109,region_need_index[Registered population (base year)])</f>
        <v>63686059.250000007</v>
      </c>
      <c r="G48" s="12">
        <f>SUBTOTAL(109,region_need_index[Weighted population (base year)])</f>
        <v>146534420.76072383</v>
      </c>
      <c r="H48" s="73">
        <f>SUBTOTAL(109,region_need_index[Normalised weighted population adjusted (base year)])</f>
        <v>63686059.25</v>
      </c>
      <c r="I48" s="23">
        <f>region_need_index[[#Totals],[Normalised weighted population adjusted (base year)]]/region_need_index[[#Totals],[Registered population (base year)]]</f>
        <v>0.99999999999999989</v>
      </c>
      <c r="J48" s="81">
        <f>SUBTOTAL(109,region_need_index[Registered population 2026/27])</f>
        <v>63916250.94329077</v>
      </c>
      <c r="K48" s="12">
        <f>SUBTOTAL(109,region_need_index[Weighted population 2026/27])</f>
        <v>147067542.69030467</v>
      </c>
      <c r="L48" s="73">
        <f>SUBTOTAL(109,region_need_index[Normalised weighted population adjusted 2026/27])</f>
        <v>63916250.943290755</v>
      </c>
      <c r="M48" s="23">
        <f>region_need_index[[#Totals],[Weighted population 2026/27]]/region_need_index[[#Totals],[Registered population 2026/27]]</f>
        <v>2.3009413180505423</v>
      </c>
      <c r="N48" s="81">
        <f>SUBTOTAL(109,region_need_index[Registered population 2027/28])</f>
        <v>64140941.876335882</v>
      </c>
      <c r="O48" s="12">
        <f>SUBTOTAL(109,region_need_index[Weighted population 2027/28])</f>
        <v>147589121.67261517</v>
      </c>
      <c r="P48" s="73">
        <f>SUBTOTAL(109,region_need_index[Normalised weighted population adjusted 2027/28])</f>
        <v>64140941.876335889</v>
      </c>
      <c r="Q48" s="23">
        <f>region_need_index[[#Totals],[Weighted population 2027/28]]/region_need_index[[#Totals],[Registered population 2027/28]]</f>
        <v>2.3010126972748215</v>
      </c>
      <c r="R48" s="81">
        <f>SUBTOTAL(109,region_need_index[Registered population 2028/29])</f>
        <v>64396795.772538677</v>
      </c>
      <c r="S48" s="12">
        <f>SUBTOTAL(109,region_need_index[Weighted population 2028/29])</f>
        <v>148178778.18229419</v>
      </c>
      <c r="T48" s="73">
        <f>SUBTOTAL(109,region_need_index[Normalised weighted population adjusted 2028/29])</f>
        <v>64396795.772538729</v>
      </c>
      <c r="U48" s="23">
        <f>region_need_index[[#Totals],[Normalised weighted population adjusted 2028/29]]/region_need_index[[#Totals],[Registered population 2028/29]]</f>
        <v>1.0000000000000009</v>
      </c>
    </row>
    <row r="49" spans="1:13" s="16" customFormat="1" x14ac:dyDescent="0.2">
      <c r="A49" s="126"/>
      <c r="B49" s="14"/>
      <c r="C49" s="1"/>
      <c r="D49" s="52"/>
      <c r="E49" s="1"/>
      <c r="F49" s="1"/>
      <c r="G49" s="6"/>
      <c r="H49" s="6"/>
      <c r="I49" s="6"/>
      <c r="J49" s="7"/>
      <c r="K49" s="1"/>
      <c r="L49" s="1"/>
      <c r="M49" s="1"/>
    </row>
  </sheetData>
  <phoneticPr fontId="19" type="noConversion"/>
  <pageMargins left="0.70866141732283472" right="0.70866141732283472" top="0.55118110236220474" bottom="0.55118110236220474" header="0.31496062992125984" footer="0.31496062992125984"/>
  <pageSetup paperSize="9" scale="71" orientation="landscape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C31D3-25EA-4D9D-8316-7A6FAC0AED65}">
  <sheetPr>
    <tabColor rgb="FF005EB8"/>
    <pageSetUpPr fitToPage="1"/>
  </sheetPr>
  <dimension ref="A1:AA6283"/>
  <sheetViews>
    <sheetView workbookViewId="0"/>
  </sheetViews>
  <sheetFormatPr defaultColWidth="9.140625" defaultRowHeight="12.75" x14ac:dyDescent="0.2"/>
  <cols>
    <col min="1" max="1" width="10.85546875" style="1" customWidth="1"/>
    <col min="2" max="2" width="49.42578125" style="1" bestFit="1" customWidth="1"/>
    <col min="3" max="4" width="6.140625" style="14" bestFit="1" customWidth="1"/>
    <col min="5" max="5" width="4.28515625" style="14" bestFit="1" customWidth="1"/>
    <col min="6" max="7" width="10.28515625" style="14" bestFit="1" customWidth="1"/>
    <col min="8" max="8" width="11.7109375" style="1" customWidth="1"/>
    <col min="9" max="10" width="11.7109375" style="6" customWidth="1"/>
    <col min="11" max="11" width="11.7109375" style="71" customWidth="1"/>
    <col min="12" max="22" width="11.7109375" style="6" customWidth="1"/>
    <col min="23" max="27" width="12" style="21" customWidth="1"/>
    <col min="28" max="16384" width="9.140625" style="1"/>
  </cols>
  <sheetData>
    <row r="1" spans="1:27" s="54" customFormat="1" ht="42" customHeight="1" x14ac:dyDescent="0.25">
      <c r="A1" s="59" t="s">
        <v>26705</v>
      </c>
      <c r="C1" s="129"/>
      <c r="D1" s="129"/>
      <c r="E1" s="129"/>
      <c r="F1" s="129"/>
      <c r="G1" s="129"/>
      <c r="I1" s="55"/>
      <c r="J1" s="55"/>
      <c r="K1" s="74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X1" s="56"/>
      <c r="Y1" s="56"/>
      <c r="Z1" s="75"/>
      <c r="AA1" s="56" t="s">
        <v>11974</v>
      </c>
    </row>
    <row r="2" spans="1:27" ht="63.75" x14ac:dyDescent="0.2">
      <c r="A2" s="8" t="s">
        <v>19068</v>
      </c>
      <c r="B2" s="8" t="s">
        <v>19069</v>
      </c>
      <c r="C2" s="13" t="s">
        <v>26136</v>
      </c>
      <c r="D2" s="13" t="s">
        <v>26137</v>
      </c>
      <c r="E2" s="13" t="s">
        <v>26135</v>
      </c>
      <c r="F2" s="13" t="s">
        <v>26579</v>
      </c>
      <c r="G2" s="13" t="s">
        <v>26580</v>
      </c>
      <c r="H2" s="78" t="s">
        <v>19064</v>
      </c>
      <c r="I2" s="67" t="s">
        <v>19065</v>
      </c>
      <c r="J2" s="67" t="s">
        <v>19070</v>
      </c>
      <c r="K2" s="69" t="s">
        <v>19067</v>
      </c>
      <c r="L2" s="70" t="s">
        <v>19066</v>
      </c>
      <c r="M2" s="78" t="s">
        <v>26564</v>
      </c>
      <c r="N2" s="67" t="s">
        <v>26565</v>
      </c>
      <c r="O2" s="67" t="s">
        <v>26576</v>
      </c>
      <c r="P2" s="69" t="s">
        <v>26566</v>
      </c>
      <c r="Q2" s="70" t="s">
        <v>26567</v>
      </c>
      <c r="R2" s="78" t="s">
        <v>26568</v>
      </c>
      <c r="S2" s="67" t="s">
        <v>26569</v>
      </c>
      <c r="T2" s="67" t="s">
        <v>26577</v>
      </c>
      <c r="U2" s="69" t="s">
        <v>26570</v>
      </c>
      <c r="V2" s="70" t="s">
        <v>26571</v>
      </c>
      <c r="W2" s="78" t="s">
        <v>26572</v>
      </c>
      <c r="X2" s="67" t="s">
        <v>26573</v>
      </c>
      <c r="Y2" s="67" t="s">
        <v>26578</v>
      </c>
      <c r="Z2" s="69" t="s">
        <v>26574</v>
      </c>
      <c r="AA2" s="70" t="s">
        <v>26575</v>
      </c>
    </row>
    <row r="3" spans="1:27" x14ac:dyDescent="0.2">
      <c r="A3" s="52" t="s">
        <v>6324</v>
      </c>
      <c r="B3" s="1" t="s">
        <v>11929</v>
      </c>
      <c r="C3" s="131" t="s">
        <v>55</v>
      </c>
      <c r="D3" s="131" t="s">
        <v>55</v>
      </c>
      <c r="E3" s="131" t="s">
        <v>6362</v>
      </c>
      <c r="F3" s="131" t="s">
        <v>26562</v>
      </c>
      <c r="G3" s="131" t="s">
        <v>26562</v>
      </c>
      <c r="H3" s="79">
        <v>3888.5</v>
      </c>
      <c r="I3" s="6">
        <v>16825.777980321898</v>
      </c>
      <c r="J3" s="6">
        <v>7309.0722451875999</v>
      </c>
      <c r="K3" s="71">
        <v>7311.4977351205698</v>
      </c>
      <c r="L3" s="20">
        <v>1.88028744634707</v>
      </c>
      <c r="M3" s="79">
        <v>3894.8296945408201</v>
      </c>
      <c r="N3" s="6">
        <v>16853.166956797999</v>
      </c>
      <c r="O3" s="6">
        <v>7323.9847427396298</v>
      </c>
      <c r="P3" s="71">
        <v>7326.3353609841497</v>
      </c>
      <c r="Q3" s="20">
        <v>1.88104126125286</v>
      </c>
      <c r="R3" s="79">
        <v>3901.6667346547001</v>
      </c>
      <c r="S3" s="6">
        <v>16882.751248683999</v>
      </c>
      <c r="T3" s="6">
        <v>7339.5632671840804</v>
      </c>
      <c r="U3" s="71">
        <v>7341.9673714066603</v>
      </c>
      <c r="V3" s="20">
        <v>1.88175153613073</v>
      </c>
      <c r="W3" s="79">
        <v>3909.8654156621501</v>
      </c>
      <c r="X3" s="6">
        <v>16918.227444225398</v>
      </c>
      <c r="Y3" s="6">
        <v>7357.48484600761</v>
      </c>
      <c r="Z3" s="71">
        <v>7359.9159100041297</v>
      </c>
      <c r="AA3" s="20">
        <v>1.88239622789106</v>
      </c>
    </row>
    <row r="4" spans="1:27" x14ac:dyDescent="0.2">
      <c r="A4" s="52" t="s">
        <v>6323</v>
      </c>
      <c r="B4" s="1" t="s">
        <v>11928</v>
      </c>
      <c r="C4" s="131" t="s">
        <v>55</v>
      </c>
      <c r="D4" s="131" t="s">
        <v>55</v>
      </c>
      <c r="E4" s="131" t="s">
        <v>6362</v>
      </c>
      <c r="F4" s="131" t="s">
        <v>26562</v>
      </c>
      <c r="G4" s="131" t="s">
        <v>26562</v>
      </c>
      <c r="H4" s="79">
        <v>18752.166666666701</v>
      </c>
      <c r="I4" s="6">
        <v>72147.371590852301</v>
      </c>
      <c r="J4" s="6">
        <v>31340.622221133399</v>
      </c>
      <c r="K4" s="71">
        <v>31351.022496454301</v>
      </c>
      <c r="L4" s="20">
        <v>1.6718613402782401</v>
      </c>
      <c r="M4" s="79">
        <v>18789.001751645701</v>
      </c>
      <c r="N4" s="6">
        <v>72289.091457724397</v>
      </c>
      <c r="O4" s="6">
        <v>31415.1164739589</v>
      </c>
      <c r="P4" s="71">
        <v>31425.199092715098</v>
      </c>
      <c r="Q4" s="20">
        <v>1.67253159630807</v>
      </c>
      <c r="R4" s="79">
        <v>18824.510178957898</v>
      </c>
      <c r="S4" s="6">
        <v>72425.707121686806</v>
      </c>
      <c r="T4" s="6">
        <v>31486.163111690701</v>
      </c>
      <c r="U4" s="71">
        <v>31496.476534292899</v>
      </c>
      <c r="V4" s="20">
        <v>1.6731631386350601</v>
      </c>
      <c r="W4" s="79">
        <v>18856.188362180099</v>
      </c>
      <c r="X4" s="6">
        <v>72547.586246210296</v>
      </c>
      <c r="Y4" s="6">
        <v>31549.8634937143</v>
      </c>
      <c r="Z4" s="71">
        <v>31560.288216135101</v>
      </c>
      <c r="AA4" s="20">
        <v>1.67373636760204</v>
      </c>
    </row>
    <row r="5" spans="1:27" x14ac:dyDescent="0.2">
      <c r="A5" s="52" t="s">
        <v>6322</v>
      </c>
      <c r="B5" s="1" t="s">
        <v>11927</v>
      </c>
      <c r="C5" s="131" t="s">
        <v>55</v>
      </c>
      <c r="D5" s="131" t="s">
        <v>55</v>
      </c>
      <c r="E5" s="131" t="s">
        <v>6362</v>
      </c>
      <c r="F5" s="131" t="s">
        <v>26241</v>
      </c>
      <c r="G5" s="131" t="s">
        <v>26241</v>
      </c>
      <c r="H5" s="79">
        <v>11309.583333333299</v>
      </c>
      <c r="I5" s="6">
        <v>35591.960608279704</v>
      </c>
      <c r="J5" s="6">
        <v>15461.0509979408</v>
      </c>
      <c r="K5" s="71">
        <v>15466.1816933685</v>
      </c>
      <c r="L5" s="20">
        <v>1.36752886799854</v>
      </c>
      <c r="M5" s="79">
        <v>11350.2090678594</v>
      </c>
      <c r="N5" s="6">
        <v>35719.812316014199</v>
      </c>
      <c r="O5" s="6">
        <v>15522.979217296999</v>
      </c>
      <c r="P5" s="71">
        <v>15527.961286408199</v>
      </c>
      <c r="Q5" s="20">
        <v>1.3680771158990399</v>
      </c>
      <c r="R5" s="79">
        <v>11395.415819968401</v>
      </c>
      <c r="S5" s="6">
        <v>35862.0807703748</v>
      </c>
      <c r="T5" s="6">
        <v>15590.5875073264</v>
      </c>
      <c r="U5" s="71">
        <v>15595.694268572801</v>
      </c>
      <c r="V5" s="20">
        <v>1.3685936972343</v>
      </c>
      <c r="W5" s="79">
        <v>11438.943021216201</v>
      </c>
      <c r="X5" s="6">
        <v>35999.0635739438</v>
      </c>
      <c r="Y5" s="6">
        <v>15655.455962448301</v>
      </c>
      <c r="Z5" s="71">
        <v>15660.628846407501</v>
      </c>
      <c r="AA5" s="20">
        <v>1.3690625801143701</v>
      </c>
    </row>
    <row r="6" spans="1:27" x14ac:dyDescent="0.2">
      <c r="A6" s="52" t="s">
        <v>6321</v>
      </c>
      <c r="B6" s="1" t="s">
        <v>11926</v>
      </c>
      <c r="C6" s="131" t="s">
        <v>55</v>
      </c>
      <c r="D6" s="131" t="s">
        <v>55</v>
      </c>
      <c r="E6" s="131" t="s">
        <v>6362</v>
      </c>
      <c r="F6" s="131" t="s">
        <v>26314</v>
      </c>
      <c r="G6" s="131" t="s">
        <v>26314</v>
      </c>
      <c r="H6" s="79">
        <v>7718.5</v>
      </c>
      <c r="I6" s="6">
        <v>16277.6421612015</v>
      </c>
      <c r="J6" s="6">
        <v>7070.9635344455301</v>
      </c>
      <c r="K6" s="71">
        <v>7073.3100088398096</v>
      </c>
      <c r="L6" s="20">
        <v>0.91640992535334698</v>
      </c>
      <c r="M6" s="79">
        <v>7742.7385327670299</v>
      </c>
      <c r="N6" s="6">
        <v>16328.7591091699</v>
      </c>
      <c r="O6" s="6">
        <v>7096.0895889773501</v>
      </c>
      <c r="P6" s="71">
        <v>7098.3670647283898</v>
      </c>
      <c r="Q6" s="20">
        <v>0.91677731782990102</v>
      </c>
      <c r="R6" s="79">
        <v>7767.9770050878196</v>
      </c>
      <c r="S6" s="6">
        <v>16381.9848422959</v>
      </c>
      <c r="T6" s="6">
        <v>7121.8613850899301</v>
      </c>
      <c r="U6" s="71">
        <v>7124.1941801630501</v>
      </c>
      <c r="V6" s="20">
        <v>0.91712348987347603</v>
      </c>
      <c r="W6" s="79">
        <v>7796.9390463993504</v>
      </c>
      <c r="X6" s="6">
        <v>16443.063257107999</v>
      </c>
      <c r="Y6" s="6">
        <v>7150.8430262538895</v>
      </c>
      <c r="Z6" s="71">
        <v>7153.2058115521004</v>
      </c>
      <c r="AA6" s="20">
        <v>0.91743769817662801</v>
      </c>
    </row>
    <row r="7" spans="1:27" x14ac:dyDescent="0.2">
      <c r="A7" s="52" t="s">
        <v>6320</v>
      </c>
      <c r="B7" s="1" t="s">
        <v>11925</v>
      </c>
      <c r="C7" s="131" t="s">
        <v>55</v>
      </c>
      <c r="D7" s="131" t="s">
        <v>55</v>
      </c>
      <c r="E7" s="131" t="s">
        <v>6362</v>
      </c>
      <c r="F7" s="131" t="s">
        <v>26562</v>
      </c>
      <c r="G7" s="131" t="s">
        <v>26562</v>
      </c>
      <c r="H7" s="79">
        <v>14705.416666666701</v>
      </c>
      <c r="I7" s="6">
        <v>62083.465616998197</v>
      </c>
      <c r="J7" s="6">
        <v>26968.888806030602</v>
      </c>
      <c r="K7" s="71">
        <v>26977.8383369845</v>
      </c>
      <c r="L7" s="20">
        <v>1.8345511010331399</v>
      </c>
      <c r="M7" s="79">
        <v>14723.2089742059</v>
      </c>
      <c r="N7" s="6">
        <v>62158.581347371597</v>
      </c>
      <c r="O7" s="6">
        <v>27012.638193491501</v>
      </c>
      <c r="P7" s="71">
        <v>27021.307845654999</v>
      </c>
      <c r="Q7" s="20">
        <v>1.8352865800515701</v>
      </c>
      <c r="R7" s="79">
        <v>14739.508588193199</v>
      </c>
      <c r="S7" s="6">
        <v>62227.395210146497</v>
      </c>
      <c r="T7" s="6">
        <v>27052.5755766578</v>
      </c>
      <c r="U7" s="71">
        <v>27061.436759375101</v>
      </c>
      <c r="V7" s="20">
        <v>1.83597957811512</v>
      </c>
      <c r="W7" s="79">
        <v>14755.4493426508</v>
      </c>
      <c r="X7" s="6">
        <v>62294.694036402703</v>
      </c>
      <c r="Y7" s="6">
        <v>27091.033553633501</v>
      </c>
      <c r="Z7" s="71">
        <v>27099.984987129999</v>
      </c>
      <c r="AA7" s="20">
        <v>1.8366085883130101</v>
      </c>
    </row>
    <row r="8" spans="1:27" x14ac:dyDescent="0.2">
      <c r="A8" s="52" t="s">
        <v>6319</v>
      </c>
      <c r="B8" s="1" t="s">
        <v>11924</v>
      </c>
      <c r="C8" s="131" t="s">
        <v>55</v>
      </c>
      <c r="D8" s="131" t="s">
        <v>55</v>
      </c>
      <c r="E8" s="131" t="s">
        <v>6362</v>
      </c>
      <c r="F8" s="131" t="s">
        <v>26563</v>
      </c>
      <c r="G8" s="131" t="s">
        <v>26563</v>
      </c>
      <c r="H8" s="79">
        <v>10558.583333333299</v>
      </c>
      <c r="I8" s="6">
        <v>34412.322837990199</v>
      </c>
      <c r="J8" s="6">
        <v>14948.61955517</v>
      </c>
      <c r="K8" s="71">
        <v>14953.580202024599</v>
      </c>
      <c r="L8" s="20">
        <v>1.41624872674124</v>
      </c>
      <c r="M8" s="79">
        <v>10586.587511374801</v>
      </c>
      <c r="N8" s="6">
        <v>34503.593492883301</v>
      </c>
      <c r="O8" s="6">
        <v>14994.4394996713</v>
      </c>
      <c r="P8" s="71">
        <v>14999.251935017999</v>
      </c>
      <c r="Q8" s="20">
        <v>1.4168165066318099</v>
      </c>
      <c r="R8" s="79">
        <v>10610.7697856043</v>
      </c>
      <c r="S8" s="6">
        <v>34582.407875596298</v>
      </c>
      <c r="T8" s="6">
        <v>15034.2658489557</v>
      </c>
      <c r="U8" s="71">
        <v>15039.190384748301</v>
      </c>
      <c r="V8" s="20">
        <v>1.4173514917976999</v>
      </c>
      <c r="W8" s="79">
        <v>10637.663515870299</v>
      </c>
      <c r="X8" s="6">
        <v>34670.059381391598</v>
      </c>
      <c r="Y8" s="6">
        <v>15077.491856029999</v>
      </c>
      <c r="Z8" s="71">
        <v>15082.4737687864</v>
      </c>
      <c r="AA8" s="20">
        <v>1.4178370791936501</v>
      </c>
    </row>
    <row r="9" spans="1:27" x14ac:dyDescent="0.2">
      <c r="A9" s="52" t="s">
        <v>6318</v>
      </c>
      <c r="B9" s="1" t="s">
        <v>11923</v>
      </c>
      <c r="C9" s="131" t="s">
        <v>55</v>
      </c>
      <c r="D9" s="131" t="s">
        <v>55</v>
      </c>
      <c r="E9" s="131" t="s">
        <v>6362</v>
      </c>
      <c r="F9" s="131" t="s">
        <v>26241</v>
      </c>
      <c r="G9" s="131" t="s">
        <v>26241</v>
      </c>
      <c r="H9" s="79">
        <v>8202.9166666666697</v>
      </c>
      <c r="I9" s="6">
        <v>35532.200878431096</v>
      </c>
      <c r="J9" s="6">
        <v>15435.091533639899</v>
      </c>
      <c r="K9" s="71">
        <v>15440.2136145105</v>
      </c>
      <c r="L9" s="20">
        <v>1.8822833684576299</v>
      </c>
      <c r="M9" s="79">
        <v>8224.05504254066</v>
      </c>
      <c r="N9" s="6">
        <v>35623.765019372702</v>
      </c>
      <c r="O9" s="6">
        <v>15481.2393510162</v>
      </c>
      <c r="P9" s="71">
        <v>15486.2080238009</v>
      </c>
      <c r="Q9" s="20">
        <v>1.8830379835367299</v>
      </c>
      <c r="R9" s="79">
        <v>8246.0080591550595</v>
      </c>
      <c r="S9" s="6">
        <v>35718.857902541902</v>
      </c>
      <c r="T9" s="6">
        <v>15528.323171124101</v>
      </c>
      <c r="U9" s="71">
        <v>15533.4095374304</v>
      </c>
      <c r="V9" s="20">
        <v>1.8837490123702501</v>
      </c>
      <c r="W9" s="79">
        <v>8266.4913602340494</v>
      </c>
      <c r="X9" s="6">
        <v>35807.584485801002</v>
      </c>
      <c r="Y9" s="6">
        <v>15572.1845621801</v>
      </c>
      <c r="Z9" s="71">
        <v>15577.3299315595</v>
      </c>
      <c r="AA9" s="20">
        <v>1.88439438846984</v>
      </c>
    </row>
    <row r="10" spans="1:27" x14ac:dyDescent="0.2">
      <c r="A10" s="52" t="s">
        <v>6317</v>
      </c>
      <c r="B10" s="1" t="s">
        <v>11922</v>
      </c>
      <c r="C10" s="131" t="s">
        <v>55</v>
      </c>
      <c r="D10" s="131" t="s">
        <v>55</v>
      </c>
      <c r="E10" s="131" t="s">
        <v>6362</v>
      </c>
      <c r="F10" s="131" t="s">
        <v>26563</v>
      </c>
      <c r="G10" s="131" t="s">
        <v>26563</v>
      </c>
      <c r="H10" s="79">
        <v>11836.166666666701</v>
      </c>
      <c r="I10" s="6">
        <v>38976.593761838703</v>
      </c>
      <c r="J10" s="6">
        <v>16931.326445040599</v>
      </c>
      <c r="K10" s="71">
        <v>16936.9450462073</v>
      </c>
      <c r="L10" s="20">
        <v>1.4309485091913801</v>
      </c>
      <c r="M10" s="79">
        <v>11868.0877200306</v>
      </c>
      <c r="N10" s="6">
        <v>39081.710051973299</v>
      </c>
      <c r="O10" s="6">
        <v>16983.979858181501</v>
      </c>
      <c r="P10" s="71">
        <v>16989.430832524198</v>
      </c>
      <c r="Q10" s="20">
        <v>1.43152218228468</v>
      </c>
      <c r="R10" s="79">
        <v>11897.2358074516</v>
      </c>
      <c r="S10" s="6">
        <v>39177.694942549802</v>
      </c>
      <c r="T10" s="6">
        <v>17032.008969254701</v>
      </c>
      <c r="U10" s="71">
        <v>17037.5878740466</v>
      </c>
      <c r="V10" s="20">
        <v>1.43206272026444</v>
      </c>
      <c r="W10" s="79">
        <v>11925.8411047809</v>
      </c>
      <c r="X10" s="6">
        <v>39271.8924209092</v>
      </c>
      <c r="Y10" s="6">
        <v>17078.760426495101</v>
      </c>
      <c r="Z10" s="71">
        <v>17084.4035994607</v>
      </c>
      <c r="AA10" s="20">
        <v>1.4325533477560599</v>
      </c>
    </row>
    <row r="11" spans="1:27" x14ac:dyDescent="0.2">
      <c r="A11" s="52" t="s">
        <v>6316</v>
      </c>
      <c r="B11" s="1" t="s">
        <v>8938</v>
      </c>
      <c r="C11" s="131" t="s">
        <v>55</v>
      </c>
      <c r="D11" s="131" t="s">
        <v>55</v>
      </c>
      <c r="E11" s="131" t="s">
        <v>6362</v>
      </c>
      <c r="F11" s="131" t="s">
        <v>26241</v>
      </c>
      <c r="G11" s="131" t="s">
        <v>26241</v>
      </c>
      <c r="H11" s="79">
        <v>5601</v>
      </c>
      <c r="I11" s="6">
        <v>38621.027120150298</v>
      </c>
      <c r="J11" s="6">
        <v>16776.869261835302</v>
      </c>
      <c r="K11" s="71">
        <v>16782.436606928699</v>
      </c>
      <c r="L11" s="20">
        <v>2.99632862112635</v>
      </c>
      <c r="M11" s="79">
        <v>5609.6750944814103</v>
      </c>
      <c r="N11" s="6">
        <v>38680.845198928502</v>
      </c>
      <c r="O11" s="6">
        <v>16809.7735457936</v>
      </c>
      <c r="P11" s="71">
        <v>16815.168608969001</v>
      </c>
      <c r="Q11" s="20">
        <v>2.9975298614907602</v>
      </c>
      <c r="R11" s="79">
        <v>5618.2647847998296</v>
      </c>
      <c r="S11" s="6">
        <v>38740.074383492203</v>
      </c>
      <c r="T11" s="6">
        <v>16841.758948217699</v>
      </c>
      <c r="U11" s="71">
        <v>16847.2755358305</v>
      </c>
      <c r="V11" s="20">
        <v>2.9986617187233202</v>
      </c>
      <c r="W11" s="79">
        <v>5627.3560595955096</v>
      </c>
      <c r="X11" s="6">
        <v>38802.762183963598</v>
      </c>
      <c r="Y11" s="6">
        <v>16874.742681698299</v>
      </c>
      <c r="Z11" s="71">
        <v>16880.318443013799</v>
      </c>
      <c r="AA11" s="20">
        <v>2.9996890660988602</v>
      </c>
    </row>
    <row r="12" spans="1:27" x14ac:dyDescent="0.2">
      <c r="A12" s="52" t="s">
        <v>6315</v>
      </c>
      <c r="B12" s="1" t="s">
        <v>11921</v>
      </c>
      <c r="C12" s="131" t="s">
        <v>55</v>
      </c>
      <c r="D12" s="131" t="s">
        <v>55</v>
      </c>
      <c r="E12" s="131" t="s">
        <v>6362</v>
      </c>
      <c r="F12" s="131" t="s">
        <v>26314</v>
      </c>
      <c r="G12" s="131" t="s">
        <v>26314</v>
      </c>
      <c r="H12" s="79">
        <v>7600.25</v>
      </c>
      <c r="I12" s="6">
        <v>19902.469289162502</v>
      </c>
      <c r="J12" s="6">
        <v>8645.5785915066899</v>
      </c>
      <c r="K12" s="71">
        <v>8648.4475963728401</v>
      </c>
      <c r="L12" s="20">
        <v>1.13791619964775</v>
      </c>
      <c r="M12" s="79">
        <v>7604.2983519162999</v>
      </c>
      <c r="N12" s="6">
        <v>19913.0705456588</v>
      </c>
      <c r="O12" s="6">
        <v>8653.7459239181699</v>
      </c>
      <c r="P12" s="71">
        <v>8656.5233263523205</v>
      </c>
      <c r="Q12" s="20">
        <v>1.13837239489306</v>
      </c>
      <c r="R12" s="79">
        <v>7603.4680065387602</v>
      </c>
      <c r="S12" s="6">
        <v>19910.8961535827</v>
      </c>
      <c r="T12" s="6">
        <v>8656.0110892437606</v>
      </c>
      <c r="U12" s="71">
        <v>8658.8464013805697</v>
      </c>
      <c r="V12" s="20">
        <v>1.13880224049529</v>
      </c>
      <c r="W12" s="79">
        <v>7606.6703520313004</v>
      </c>
      <c r="X12" s="6">
        <v>19919.2820070505</v>
      </c>
      <c r="Y12" s="6">
        <v>8662.5987263369807</v>
      </c>
      <c r="Z12" s="71">
        <v>8665.46102674543</v>
      </c>
      <c r="AA12" s="20">
        <v>1.1391923963724</v>
      </c>
    </row>
    <row r="13" spans="1:27" x14ac:dyDescent="0.2">
      <c r="A13" s="52" t="s">
        <v>6314</v>
      </c>
      <c r="B13" s="1" t="s">
        <v>11920</v>
      </c>
      <c r="C13" s="131" t="s">
        <v>55</v>
      </c>
      <c r="D13" s="131" t="s">
        <v>55</v>
      </c>
      <c r="E13" s="131" t="s">
        <v>6362</v>
      </c>
      <c r="F13" s="131" t="s">
        <v>26562</v>
      </c>
      <c r="G13" s="131" t="s">
        <v>26562</v>
      </c>
      <c r="H13" s="79">
        <v>4149.0833333333303</v>
      </c>
      <c r="I13" s="6">
        <v>9622.7390291490192</v>
      </c>
      <c r="J13" s="6">
        <v>4180.0916928116303</v>
      </c>
      <c r="K13" s="71">
        <v>4181.4788415467501</v>
      </c>
      <c r="L13" s="20">
        <v>1.0078078711876299</v>
      </c>
      <c r="M13" s="79">
        <v>4161.4444681192399</v>
      </c>
      <c r="N13" s="6">
        <v>9651.4075239930007</v>
      </c>
      <c r="O13" s="6">
        <v>4194.2717136125402</v>
      </c>
      <c r="P13" s="71">
        <v>4195.6178567243496</v>
      </c>
      <c r="Q13" s="20">
        <v>1.00821190547343</v>
      </c>
      <c r="R13" s="79">
        <v>4174.8595729758899</v>
      </c>
      <c r="S13" s="6">
        <v>9682.5204332101093</v>
      </c>
      <c r="T13" s="6">
        <v>4209.3536923306701</v>
      </c>
      <c r="U13" s="71">
        <v>4210.7324834954397</v>
      </c>
      <c r="V13" s="20">
        <v>1.00859260291095</v>
      </c>
      <c r="W13" s="79">
        <v>4187.0183869871998</v>
      </c>
      <c r="X13" s="6">
        <v>9710.7196966943593</v>
      </c>
      <c r="Y13" s="6">
        <v>4223.0471985197701</v>
      </c>
      <c r="Z13" s="71">
        <v>4224.4425799870496</v>
      </c>
      <c r="AA13" s="20">
        <v>1.0089381487113001</v>
      </c>
    </row>
    <row r="14" spans="1:27" x14ac:dyDescent="0.2">
      <c r="A14" s="52" t="s">
        <v>6313</v>
      </c>
      <c r="B14" s="1" t="s">
        <v>8804</v>
      </c>
      <c r="C14" s="131" t="s">
        <v>55</v>
      </c>
      <c r="D14" s="131" t="s">
        <v>55</v>
      </c>
      <c r="E14" s="131" t="s">
        <v>6362</v>
      </c>
      <c r="F14" s="131" t="s">
        <v>26241</v>
      </c>
      <c r="G14" s="131" t="s">
        <v>26241</v>
      </c>
      <c r="H14" s="79">
        <v>12223.833333333299</v>
      </c>
      <c r="I14" s="6">
        <v>85247.429182045307</v>
      </c>
      <c r="J14" s="6">
        <v>37031.251650698498</v>
      </c>
      <c r="K14" s="71">
        <v>37043.540341392902</v>
      </c>
      <c r="L14" s="20">
        <v>3.0304356523234302</v>
      </c>
      <c r="M14" s="79">
        <v>12249.0191895836</v>
      </c>
      <c r="N14" s="6">
        <v>85423.072078879093</v>
      </c>
      <c r="O14" s="6">
        <v>37122.831464699797</v>
      </c>
      <c r="P14" s="71">
        <v>37134.745963158501</v>
      </c>
      <c r="Q14" s="20">
        <v>3.0316505663357498</v>
      </c>
      <c r="R14" s="79">
        <v>12276.033537605501</v>
      </c>
      <c r="S14" s="6">
        <v>85611.466640315106</v>
      </c>
      <c r="T14" s="6">
        <v>37218.505831624498</v>
      </c>
      <c r="U14" s="71">
        <v>37230.696906729499</v>
      </c>
      <c r="V14" s="20">
        <v>3.0327953074321399</v>
      </c>
      <c r="W14" s="79">
        <v>12307.721128487399</v>
      </c>
      <c r="X14" s="6">
        <v>85832.451791698899</v>
      </c>
      <c r="Y14" s="6">
        <v>37327.2534274063</v>
      </c>
      <c r="Z14" s="71">
        <v>37339.587118035102</v>
      </c>
      <c r="AA14" s="20">
        <v>3.0338343490419999</v>
      </c>
    </row>
    <row r="15" spans="1:27" x14ac:dyDescent="0.2">
      <c r="A15" s="52" t="s">
        <v>6312</v>
      </c>
      <c r="B15" s="1" t="s">
        <v>11919</v>
      </c>
      <c r="C15" s="131" t="s">
        <v>55</v>
      </c>
      <c r="D15" s="131" t="s">
        <v>55</v>
      </c>
      <c r="E15" s="131" t="s">
        <v>6362</v>
      </c>
      <c r="F15" s="131" t="s">
        <v>26562</v>
      </c>
      <c r="G15" s="131" t="s">
        <v>26562</v>
      </c>
      <c r="H15" s="79">
        <v>18393.75</v>
      </c>
      <c r="I15" s="6">
        <v>38360.702070086903</v>
      </c>
      <c r="J15" s="6">
        <v>16663.784767295401</v>
      </c>
      <c r="K15" s="71">
        <v>16669.314585696698</v>
      </c>
      <c r="L15" s="20">
        <v>0.90624883918160903</v>
      </c>
      <c r="M15" s="79">
        <v>18411.922473251001</v>
      </c>
      <c r="N15" s="6">
        <v>38398.601293043597</v>
      </c>
      <c r="O15" s="6">
        <v>16687.117070264001</v>
      </c>
      <c r="P15" s="71">
        <v>16692.472767089101</v>
      </c>
      <c r="Q15" s="20">
        <v>0.90661215803727602</v>
      </c>
      <c r="R15" s="79">
        <v>18424.028220023702</v>
      </c>
      <c r="S15" s="6">
        <v>38423.848180996501</v>
      </c>
      <c r="T15" s="6">
        <v>16704.283593296601</v>
      </c>
      <c r="U15" s="71">
        <v>16709.755150289799</v>
      </c>
      <c r="V15" s="20">
        <v>0.90695449175057097</v>
      </c>
      <c r="W15" s="79">
        <v>18444.289603538102</v>
      </c>
      <c r="X15" s="6">
        <v>38466.103887229401</v>
      </c>
      <c r="Y15" s="6">
        <v>16728.3350083962</v>
      </c>
      <c r="Z15" s="71">
        <v>16733.862393611598</v>
      </c>
      <c r="AA15" s="20">
        <v>0.90726521613505795</v>
      </c>
    </row>
    <row r="16" spans="1:27" x14ac:dyDescent="0.2">
      <c r="A16" s="52" t="s">
        <v>6311</v>
      </c>
      <c r="B16" s="1" t="s">
        <v>11918</v>
      </c>
      <c r="C16" s="131" t="s">
        <v>55</v>
      </c>
      <c r="D16" s="131" t="s">
        <v>55</v>
      </c>
      <c r="E16" s="131" t="s">
        <v>6362</v>
      </c>
      <c r="F16" s="131" t="s">
        <v>26314</v>
      </c>
      <c r="G16" s="131" t="s">
        <v>26314</v>
      </c>
      <c r="H16" s="79">
        <v>10188.916666666701</v>
      </c>
      <c r="I16" s="6">
        <v>31630.9153540062</v>
      </c>
      <c r="J16" s="6">
        <v>13740.3837001908</v>
      </c>
      <c r="K16" s="71">
        <v>13744.943398223901</v>
      </c>
      <c r="L16" s="20">
        <v>1.34900930568908</v>
      </c>
      <c r="M16" s="79">
        <v>10204.642778797701</v>
      </c>
      <c r="N16" s="6">
        <v>31679.736179412801</v>
      </c>
      <c r="O16" s="6">
        <v>13767.258404714599</v>
      </c>
      <c r="P16" s="71">
        <v>13771.676978744999</v>
      </c>
      <c r="Q16" s="20">
        <v>1.3495501290215199</v>
      </c>
      <c r="R16" s="79">
        <v>10221.995682906299</v>
      </c>
      <c r="S16" s="6">
        <v>31733.607288477899</v>
      </c>
      <c r="T16" s="6">
        <v>13795.785708085499</v>
      </c>
      <c r="U16" s="71">
        <v>13800.3045745994</v>
      </c>
      <c r="V16" s="20">
        <v>1.35005971462861</v>
      </c>
      <c r="W16" s="79">
        <v>10235.487578869001</v>
      </c>
      <c r="X16" s="6">
        <v>31775.4921161903</v>
      </c>
      <c r="Y16" s="6">
        <v>13818.687713593899</v>
      </c>
      <c r="Z16" s="71">
        <v>13823.2536916261</v>
      </c>
      <c r="AA16" s="20">
        <v>1.3505222477299501</v>
      </c>
    </row>
    <row r="17" spans="1:27" x14ac:dyDescent="0.2">
      <c r="A17" s="52" t="s">
        <v>6310</v>
      </c>
      <c r="B17" s="1" t="s">
        <v>11917</v>
      </c>
      <c r="C17" s="131" t="s">
        <v>55</v>
      </c>
      <c r="D17" s="131" t="s">
        <v>55</v>
      </c>
      <c r="E17" s="131" t="s">
        <v>6362</v>
      </c>
      <c r="F17" s="131" t="s">
        <v>26241</v>
      </c>
      <c r="G17" s="131" t="s">
        <v>26241</v>
      </c>
      <c r="H17" s="79">
        <v>8933.5</v>
      </c>
      <c r="I17" s="6">
        <v>57064.226466623702</v>
      </c>
      <c r="J17" s="6">
        <v>24788.5449545388</v>
      </c>
      <c r="K17" s="71">
        <v>24796.770946049499</v>
      </c>
      <c r="L17" s="20">
        <v>2.7757061561593401</v>
      </c>
      <c r="M17" s="79">
        <v>8948.4086732728192</v>
      </c>
      <c r="N17" s="6">
        <v>57159.458112446402</v>
      </c>
      <c r="O17" s="6">
        <v>24840.138366395298</v>
      </c>
      <c r="P17" s="71">
        <v>24848.110759087402</v>
      </c>
      <c r="Q17" s="20">
        <v>2.7768189480777701</v>
      </c>
      <c r="R17" s="79">
        <v>8961.5051942596201</v>
      </c>
      <c r="S17" s="6">
        <v>57243.114332238802</v>
      </c>
      <c r="T17" s="6">
        <v>24885.722301030099</v>
      </c>
      <c r="U17" s="71">
        <v>24893.873722019001</v>
      </c>
      <c r="V17" s="20">
        <v>2.7778674656089102</v>
      </c>
      <c r="W17" s="79">
        <v>8977.0783020895506</v>
      </c>
      <c r="X17" s="6">
        <v>57342.590165002701</v>
      </c>
      <c r="Y17" s="6">
        <v>24937.437421308299</v>
      </c>
      <c r="Z17" s="71">
        <v>24945.677262442801</v>
      </c>
      <c r="AA17" s="20">
        <v>2.7788191684410601</v>
      </c>
    </row>
    <row r="18" spans="1:27" x14ac:dyDescent="0.2">
      <c r="A18" s="52" t="s">
        <v>6309</v>
      </c>
      <c r="B18" s="1" t="s">
        <v>11916</v>
      </c>
      <c r="C18" s="131" t="s">
        <v>55</v>
      </c>
      <c r="D18" s="131" t="s">
        <v>55</v>
      </c>
      <c r="E18" s="131" t="s">
        <v>6362</v>
      </c>
      <c r="F18" s="131" t="s">
        <v>26241</v>
      </c>
      <c r="G18" s="131" t="s">
        <v>26241</v>
      </c>
      <c r="H18" s="79">
        <v>7905.75</v>
      </c>
      <c r="I18" s="6">
        <v>37366.564296749799</v>
      </c>
      <c r="J18" s="6">
        <v>16231.9340192652</v>
      </c>
      <c r="K18" s="71">
        <v>16237.3205295138</v>
      </c>
      <c r="L18" s="20">
        <v>2.05386212940124</v>
      </c>
      <c r="M18" s="79">
        <v>7932.7989877976697</v>
      </c>
      <c r="N18" s="6">
        <v>37494.411463900797</v>
      </c>
      <c r="O18" s="6">
        <v>16294.177717668899</v>
      </c>
      <c r="P18" s="71">
        <v>16299.4073013952</v>
      </c>
      <c r="Q18" s="20">
        <v>2.05468553110537</v>
      </c>
      <c r="R18" s="79">
        <v>7967.9336026460996</v>
      </c>
      <c r="S18" s="6">
        <v>37660.475385068901</v>
      </c>
      <c r="T18" s="6">
        <v>16372.4168939875</v>
      </c>
      <c r="U18" s="71">
        <v>16377.7797466745</v>
      </c>
      <c r="V18" s="20">
        <v>2.0554613734777498</v>
      </c>
      <c r="W18" s="79">
        <v>8000.8560028543898</v>
      </c>
      <c r="X18" s="6">
        <v>37816.083263408902</v>
      </c>
      <c r="Y18" s="6">
        <v>16445.650731623198</v>
      </c>
      <c r="Z18" s="71">
        <v>16451.084712151802</v>
      </c>
      <c r="AA18" s="20">
        <v>2.0561655785684301</v>
      </c>
    </row>
    <row r="19" spans="1:27" x14ac:dyDescent="0.2">
      <c r="A19" s="52" t="s">
        <v>6308</v>
      </c>
      <c r="B19" s="1" t="s">
        <v>11915</v>
      </c>
      <c r="C19" s="131" t="s">
        <v>55</v>
      </c>
      <c r="D19" s="131" t="s">
        <v>55</v>
      </c>
      <c r="E19" s="131" t="s">
        <v>6362</v>
      </c>
      <c r="F19" s="131" t="s">
        <v>26314</v>
      </c>
      <c r="G19" s="131" t="s">
        <v>26314</v>
      </c>
      <c r="H19" s="79">
        <v>22883.083333333299</v>
      </c>
      <c r="I19" s="6">
        <v>92232.6664264883</v>
      </c>
      <c r="J19" s="6">
        <v>40065.619733358297</v>
      </c>
      <c r="K19" s="71">
        <v>40078.915368435002</v>
      </c>
      <c r="L19" s="20">
        <v>1.7514648172457099</v>
      </c>
      <c r="M19" s="79">
        <v>22897.667602760201</v>
      </c>
      <c r="N19" s="6">
        <v>92291.449853421305</v>
      </c>
      <c r="O19" s="6">
        <v>40107.664769743897</v>
      </c>
      <c r="P19" s="71">
        <v>40120.537244477797</v>
      </c>
      <c r="Q19" s="20">
        <v>1.7521669866341101</v>
      </c>
      <c r="R19" s="79">
        <v>22909.913981755599</v>
      </c>
      <c r="S19" s="6">
        <v>92340.810167866803</v>
      </c>
      <c r="T19" s="6">
        <v>40144.003094455496</v>
      </c>
      <c r="U19" s="71">
        <v>40157.1524282561</v>
      </c>
      <c r="V19" s="20">
        <v>1.75282859901767</v>
      </c>
      <c r="W19" s="79">
        <v>22923.7352816649</v>
      </c>
      <c r="X19" s="6">
        <v>92396.518366169505</v>
      </c>
      <c r="Y19" s="6">
        <v>40181.8681031499</v>
      </c>
      <c r="Z19" s="71">
        <v>40195.145017055002</v>
      </c>
      <c r="AA19" s="20">
        <v>1.7534291215273401</v>
      </c>
    </row>
    <row r="20" spans="1:27" x14ac:dyDescent="0.2">
      <c r="A20" s="52" t="s">
        <v>6307</v>
      </c>
      <c r="B20" s="1" t="s">
        <v>11914</v>
      </c>
      <c r="C20" s="131" t="s">
        <v>55</v>
      </c>
      <c r="D20" s="131" t="s">
        <v>55</v>
      </c>
      <c r="E20" s="131" t="s">
        <v>6362</v>
      </c>
      <c r="F20" s="131" t="s">
        <v>26314</v>
      </c>
      <c r="G20" s="131" t="s">
        <v>26314</v>
      </c>
      <c r="H20" s="79">
        <v>9399.0833333333303</v>
      </c>
      <c r="I20" s="6">
        <v>21423.6826958241</v>
      </c>
      <c r="J20" s="6">
        <v>9306.3895627818893</v>
      </c>
      <c r="K20" s="71">
        <v>9309.4778554460809</v>
      </c>
      <c r="L20" s="20">
        <v>0.990466572674223</v>
      </c>
      <c r="M20" s="79">
        <v>9412.4687158146298</v>
      </c>
      <c r="N20" s="6">
        <v>21454.192499479599</v>
      </c>
      <c r="O20" s="6">
        <v>9323.48079958981</v>
      </c>
      <c r="P20" s="71">
        <v>9326.4731520918594</v>
      </c>
      <c r="Q20" s="20">
        <v>0.99086365476272098</v>
      </c>
      <c r="R20" s="79">
        <v>9420.0744314305502</v>
      </c>
      <c r="S20" s="6">
        <v>21471.528491964302</v>
      </c>
      <c r="T20" s="6">
        <v>9334.4763237094794</v>
      </c>
      <c r="U20" s="71">
        <v>9337.5338699324002</v>
      </c>
      <c r="V20" s="20">
        <v>0.99123780155889696</v>
      </c>
      <c r="W20" s="79">
        <v>9433.5250601805492</v>
      </c>
      <c r="X20" s="6">
        <v>21502.1870138839</v>
      </c>
      <c r="Y20" s="6">
        <v>9350.9805109441604</v>
      </c>
      <c r="Z20" s="71">
        <v>9354.0702668224403</v>
      </c>
      <c r="AA20" s="20">
        <v>0.99157740157033203</v>
      </c>
    </row>
    <row r="21" spans="1:27" x14ac:dyDescent="0.2">
      <c r="A21" s="52" t="s">
        <v>6306</v>
      </c>
      <c r="B21" s="1" t="s">
        <v>11913</v>
      </c>
      <c r="C21" s="131" t="s">
        <v>55</v>
      </c>
      <c r="D21" s="131" t="s">
        <v>55</v>
      </c>
      <c r="E21" s="131" t="s">
        <v>6362</v>
      </c>
      <c r="F21" s="131" t="s">
        <v>26241</v>
      </c>
      <c r="G21" s="131" t="s">
        <v>26241</v>
      </c>
      <c r="H21" s="79">
        <v>8868.4166666666697</v>
      </c>
      <c r="I21" s="6">
        <v>69009.439732586601</v>
      </c>
      <c r="J21" s="6">
        <v>29977.513146512101</v>
      </c>
      <c r="K21" s="71">
        <v>29987.461078878001</v>
      </c>
      <c r="L21" s="20">
        <v>3.38137710551992</v>
      </c>
      <c r="M21" s="79">
        <v>8863.9517768407495</v>
      </c>
      <c r="N21" s="6">
        <v>68974.696265185907</v>
      </c>
      <c r="O21" s="6">
        <v>29974.7593064432</v>
      </c>
      <c r="P21" s="71">
        <v>29984.379645449299</v>
      </c>
      <c r="Q21" s="20">
        <v>3.3827327133921101</v>
      </c>
      <c r="R21" s="79">
        <v>8853.3163237405606</v>
      </c>
      <c r="S21" s="6">
        <v>68891.936660249296</v>
      </c>
      <c r="T21" s="6">
        <v>29949.900953267399</v>
      </c>
      <c r="U21" s="71">
        <v>29959.711166862799</v>
      </c>
      <c r="V21" s="20">
        <v>3.3840100219309299</v>
      </c>
      <c r="W21" s="79">
        <v>8853.8870713910492</v>
      </c>
      <c r="X21" s="6">
        <v>68896.377923788095</v>
      </c>
      <c r="Y21" s="6">
        <v>29962.0074378479</v>
      </c>
      <c r="Z21" s="71">
        <v>29971.907500039</v>
      </c>
      <c r="AA21" s="20">
        <v>3.3851693903895801</v>
      </c>
    </row>
    <row r="22" spans="1:27" x14ac:dyDescent="0.2">
      <c r="A22" s="52" t="s">
        <v>6305</v>
      </c>
      <c r="B22" s="1" t="s">
        <v>11912</v>
      </c>
      <c r="C22" s="131" t="s">
        <v>55</v>
      </c>
      <c r="D22" s="131" t="s">
        <v>55</v>
      </c>
      <c r="E22" s="131" t="s">
        <v>6362</v>
      </c>
      <c r="F22" s="131" t="s">
        <v>26562</v>
      </c>
      <c r="G22" s="131" t="s">
        <v>26562</v>
      </c>
      <c r="H22" s="79">
        <v>4140.6666666666697</v>
      </c>
      <c r="I22" s="6">
        <v>19004.033581662301</v>
      </c>
      <c r="J22" s="6">
        <v>8255.3005608887506</v>
      </c>
      <c r="K22" s="71">
        <v>8258.0400533622706</v>
      </c>
      <c r="L22" s="20">
        <v>1.9943745097477701</v>
      </c>
      <c r="M22" s="79">
        <v>4145.5512751625001</v>
      </c>
      <c r="N22" s="6">
        <v>19026.452016025902</v>
      </c>
      <c r="O22" s="6">
        <v>8268.4426393600097</v>
      </c>
      <c r="P22" s="71">
        <v>8271.0963794761501</v>
      </c>
      <c r="Q22" s="20">
        <v>1.99517406262257</v>
      </c>
      <c r="R22" s="79">
        <v>4152.9868725121696</v>
      </c>
      <c r="S22" s="6">
        <v>19060.578487221999</v>
      </c>
      <c r="T22" s="6">
        <v>8286.3462036141009</v>
      </c>
      <c r="U22" s="71">
        <v>8289.0604304928293</v>
      </c>
      <c r="V22" s="20">
        <v>1.99592743366384</v>
      </c>
      <c r="W22" s="79">
        <v>4159.38250528759</v>
      </c>
      <c r="X22" s="6">
        <v>19089.9319295116</v>
      </c>
      <c r="Y22" s="6">
        <v>8301.9267441423508</v>
      </c>
      <c r="Z22" s="71">
        <v>8304.6698711255303</v>
      </c>
      <c r="AA22" s="20">
        <v>1.99661124231019</v>
      </c>
    </row>
    <row r="23" spans="1:27" x14ac:dyDescent="0.2">
      <c r="A23" s="52" t="s">
        <v>6304</v>
      </c>
      <c r="B23" s="1" t="s">
        <v>11911</v>
      </c>
      <c r="C23" s="131" t="s">
        <v>55</v>
      </c>
      <c r="D23" s="131" t="s">
        <v>55</v>
      </c>
      <c r="E23" s="131" t="s">
        <v>6362</v>
      </c>
      <c r="F23" s="131" t="s">
        <v>26241</v>
      </c>
      <c r="G23" s="131" t="s">
        <v>26241</v>
      </c>
      <c r="H23" s="79">
        <v>20943.416666666701</v>
      </c>
      <c r="I23" s="6">
        <v>120588.633326115</v>
      </c>
      <c r="J23" s="6">
        <v>52383.374721799897</v>
      </c>
      <c r="K23" s="71">
        <v>52400.7579605723</v>
      </c>
      <c r="L23" s="20">
        <v>2.5020157309849398</v>
      </c>
      <c r="M23" s="79">
        <v>20992.879123103299</v>
      </c>
      <c r="N23" s="6">
        <v>120873.429742936</v>
      </c>
      <c r="O23" s="6">
        <v>52528.712111451699</v>
      </c>
      <c r="P23" s="71">
        <v>52545.571096469801</v>
      </c>
      <c r="Q23" s="20">
        <v>2.5030187992956998</v>
      </c>
      <c r="R23" s="79">
        <v>21038.9087307724</v>
      </c>
      <c r="S23" s="6">
        <v>121138.46040004901</v>
      </c>
      <c r="T23" s="6">
        <v>52663.418485463699</v>
      </c>
      <c r="U23" s="71">
        <v>52680.668605416002</v>
      </c>
      <c r="V23" s="20">
        <v>2.5039639308080202</v>
      </c>
      <c r="W23" s="79">
        <v>21093.846899672099</v>
      </c>
      <c r="X23" s="6">
        <v>121454.785038501</v>
      </c>
      <c r="Y23" s="6">
        <v>52818.874988046897</v>
      </c>
      <c r="Z23" s="71">
        <v>52836.327428385899</v>
      </c>
      <c r="AA23" s="20">
        <v>2.5048217937529098</v>
      </c>
    </row>
    <row r="24" spans="1:27" x14ac:dyDescent="0.2">
      <c r="A24" s="52" t="s">
        <v>6303</v>
      </c>
      <c r="B24" s="1" t="s">
        <v>11910</v>
      </c>
      <c r="C24" s="131" t="s">
        <v>55</v>
      </c>
      <c r="D24" s="131" t="s">
        <v>55</v>
      </c>
      <c r="E24" s="131" t="s">
        <v>6362</v>
      </c>
      <c r="F24" s="131" t="s">
        <v>26562</v>
      </c>
      <c r="G24" s="131" t="s">
        <v>26562</v>
      </c>
      <c r="H24" s="79">
        <v>14688.166666666701</v>
      </c>
      <c r="I24" s="6">
        <v>20441.933328321498</v>
      </c>
      <c r="J24" s="6">
        <v>8879.9203045915292</v>
      </c>
      <c r="K24" s="71">
        <v>8882.8670749314406</v>
      </c>
      <c r="L24" s="20">
        <v>0.60476349952443198</v>
      </c>
      <c r="M24" s="79">
        <v>14732.176433369599</v>
      </c>
      <c r="N24" s="6">
        <v>20503.182954442502</v>
      </c>
      <c r="O24" s="6">
        <v>8910.1947141967194</v>
      </c>
      <c r="P24" s="71">
        <v>8913.0544233568398</v>
      </c>
      <c r="Q24" s="20">
        <v>0.60500595167785498</v>
      </c>
      <c r="R24" s="79">
        <v>14782.786620050299</v>
      </c>
      <c r="S24" s="6">
        <v>20573.618570087299</v>
      </c>
      <c r="T24" s="6">
        <v>8944.1213049821599</v>
      </c>
      <c r="U24" s="71">
        <v>8947.0509888085398</v>
      </c>
      <c r="V24" s="20">
        <v>0.60523439989815198</v>
      </c>
      <c r="W24" s="79">
        <v>14835.141805916701</v>
      </c>
      <c r="X24" s="6">
        <v>20646.482750019499</v>
      </c>
      <c r="Y24" s="6">
        <v>8978.8474860866609</v>
      </c>
      <c r="Z24" s="71">
        <v>8981.8142815759493</v>
      </c>
      <c r="AA24" s="20">
        <v>0.60544175438847003</v>
      </c>
    </row>
    <row r="25" spans="1:27" x14ac:dyDescent="0.2">
      <c r="A25" s="52" t="s">
        <v>6302</v>
      </c>
      <c r="B25" s="1" t="s">
        <v>11909</v>
      </c>
      <c r="C25" s="131" t="s">
        <v>55</v>
      </c>
      <c r="D25" s="131" t="s">
        <v>55</v>
      </c>
      <c r="E25" s="131" t="s">
        <v>6362</v>
      </c>
      <c r="F25" s="131" t="s">
        <v>26241</v>
      </c>
      <c r="G25" s="131" t="s">
        <v>26241</v>
      </c>
      <c r="H25" s="79">
        <v>7241</v>
      </c>
      <c r="I25" s="6">
        <v>62370.355844516504</v>
      </c>
      <c r="J25" s="6">
        <v>27093.5131414891</v>
      </c>
      <c r="K25" s="71">
        <v>27102.5040285906</v>
      </c>
      <c r="L25" s="20">
        <v>3.7429228046665699</v>
      </c>
      <c r="M25" s="79">
        <v>7232.1872849585698</v>
      </c>
      <c r="N25" s="6">
        <v>62294.447520653797</v>
      </c>
      <c r="O25" s="6">
        <v>27071.682394662999</v>
      </c>
      <c r="P25" s="71">
        <v>27080.370996944599</v>
      </c>
      <c r="Q25" s="20">
        <v>3.7444233576840702</v>
      </c>
      <c r="R25" s="79">
        <v>7219.2720633110102</v>
      </c>
      <c r="S25" s="6">
        <v>62183.202254810698</v>
      </c>
      <c r="T25" s="6">
        <v>27033.363246459201</v>
      </c>
      <c r="U25" s="71">
        <v>27042.218136098501</v>
      </c>
      <c r="V25" s="20">
        <v>3.7458372393983401</v>
      </c>
      <c r="W25" s="79">
        <v>7216.2913771745798</v>
      </c>
      <c r="X25" s="6">
        <v>62157.528113809502</v>
      </c>
      <c r="Y25" s="6">
        <v>27031.382139193302</v>
      </c>
      <c r="Z25" s="71">
        <v>27040.313862638301</v>
      </c>
      <c r="AA25" s="20">
        <v>3.7471205705700701</v>
      </c>
    </row>
    <row r="26" spans="1:27" x14ac:dyDescent="0.2">
      <c r="A26" s="52" t="s">
        <v>6301</v>
      </c>
      <c r="B26" s="1" t="s">
        <v>11908</v>
      </c>
      <c r="C26" s="131" t="s">
        <v>55</v>
      </c>
      <c r="D26" s="131" t="s">
        <v>55</v>
      </c>
      <c r="E26" s="131" t="s">
        <v>6362</v>
      </c>
      <c r="F26" s="131" t="s">
        <v>26241</v>
      </c>
      <c r="G26" s="131" t="s">
        <v>26241</v>
      </c>
      <c r="H26" s="79">
        <v>16558.25</v>
      </c>
      <c r="I26" s="6">
        <v>81013.409952863498</v>
      </c>
      <c r="J26" s="6">
        <v>35192.005199818399</v>
      </c>
      <c r="K26" s="71">
        <v>35203.683543043102</v>
      </c>
      <c r="L26" s="20">
        <v>2.1260509741695599</v>
      </c>
      <c r="M26" s="79">
        <v>16601.5126988048</v>
      </c>
      <c r="N26" s="6">
        <v>81225.078381226398</v>
      </c>
      <c r="O26" s="6">
        <v>35298.483443313598</v>
      </c>
      <c r="P26" s="71">
        <v>35309.812420926202</v>
      </c>
      <c r="Q26" s="20">
        <v>2.1269033166759801</v>
      </c>
      <c r="R26" s="79">
        <v>16647.248395300201</v>
      </c>
      <c r="S26" s="6">
        <v>81448.846275156</v>
      </c>
      <c r="T26" s="6">
        <v>35408.859105369796</v>
      </c>
      <c r="U26" s="71">
        <v>35420.457423225103</v>
      </c>
      <c r="V26" s="20">
        <v>2.1277064282422198</v>
      </c>
      <c r="W26" s="79">
        <v>16699.3775035779</v>
      </c>
      <c r="X26" s="6">
        <v>81703.894774809203</v>
      </c>
      <c r="Y26" s="6">
        <v>35531.805542113099</v>
      </c>
      <c r="Z26" s="71">
        <v>35543.5459799112</v>
      </c>
      <c r="AA26" s="20">
        <v>2.1284353846301101</v>
      </c>
    </row>
    <row r="27" spans="1:27" x14ac:dyDescent="0.2">
      <c r="A27" s="52" t="s">
        <v>6300</v>
      </c>
      <c r="B27" s="1" t="s">
        <v>11907</v>
      </c>
      <c r="C27" s="131" t="s">
        <v>55</v>
      </c>
      <c r="D27" s="131" t="s">
        <v>55</v>
      </c>
      <c r="E27" s="131" t="s">
        <v>6362</v>
      </c>
      <c r="F27" s="131" t="s">
        <v>26563</v>
      </c>
      <c r="G27" s="131" t="s">
        <v>26563</v>
      </c>
      <c r="H27" s="79">
        <v>13703.75</v>
      </c>
      <c r="I27" s="6">
        <v>46475.340045582401</v>
      </c>
      <c r="J27" s="6">
        <v>20188.761459357</v>
      </c>
      <c r="K27" s="71">
        <v>20195.461028883299</v>
      </c>
      <c r="L27" s="20">
        <v>1.4737178530609001</v>
      </c>
      <c r="M27" s="79">
        <v>13736.8260322155</v>
      </c>
      <c r="N27" s="6">
        <v>46587.515168783997</v>
      </c>
      <c r="O27" s="6">
        <v>20245.8238960657</v>
      </c>
      <c r="P27" s="71">
        <v>20252.321752723899</v>
      </c>
      <c r="Q27" s="20">
        <v>1.4743086725585901</v>
      </c>
      <c r="R27" s="79">
        <v>13773.453949210099</v>
      </c>
      <c r="S27" s="6">
        <v>46711.736268664397</v>
      </c>
      <c r="T27" s="6">
        <v>20307.3384553127</v>
      </c>
      <c r="U27" s="71">
        <v>20313.990207788</v>
      </c>
      <c r="V27" s="20">
        <v>1.4748653665737199</v>
      </c>
      <c r="W27" s="79">
        <v>13806.501888251099</v>
      </c>
      <c r="X27" s="6">
        <v>46823.8161157672</v>
      </c>
      <c r="Y27" s="6">
        <v>20362.979433852699</v>
      </c>
      <c r="Z27" s="71">
        <v>20369.7077801829</v>
      </c>
      <c r="AA27" s="20">
        <v>1.47537065833576</v>
      </c>
    </row>
    <row r="28" spans="1:27" x14ac:dyDescent="0.2">
      <c r="A28" s="52" t="s">
        <v>6299</v>
      </c>
      <c r="B28" s="1" t="s">
        <v>11906</v>
      </c>
      <c r="C28" s="131" t="s">
        <v>55</v>
      </c>
      <c r="D28" s="131" t="s">
        <v>55</v>
      </c>
      <c r="E28" s="131" t="s">
        <v>6362</v>
      </c>
      <c r="F28" s="131" t="s">
        <v>26314</v>
      </c>
      <c r="G28" s="131" t="s">
        <v>26314</v>
      </c>
      <c r="H28" s="79">
        <v>11529.416666666701</v>
      </c>
      <c r="I28" s="6">
        <v>27251.915932317399</v>
      </c>
      <c r="J28" s="6">
        <v>11838.158247543601</v>
      </c>
      <c r="K28" s="71">
        <v>11842.0866987466</v>
      </c>
      <c r="L28" s="20">
        <v>1.02711932798681</v>
      </c>
      <c r="M28" s="79">
        <v>11555.602331148801</v>
      </c>
      <c r="N28" s="6">
        <v>27313.810609882501</v>
      </c>
      <c r="O28" s="6">
        <v>11869.9311936839</v>
      </c>
      <c r="P28" s="71">
        <v>11873.7408243434</v>
      </c>
      <c r="Q28" s="20">
        <v>1.0275311043144</v>
      </c>
      <c r="R28" s="79">
        <v>11579.002042854599</v>
      </c>
      <c r="S28" s="6">
        <v>27369.120171041199</v>
      </c>
      <c r="T28" s="6">
        <v>11898.379956180401</v>
      </c>
      <c r="U28" s="71">
        <v>11902.277319613801</v>
      </c>
      <c r="V28" s="20">
        <v>1.02791909661667</v>
      </c>
      <c r="W28" s="79">
        <v>11604.104591212599</v>
      </c>
      <c r="X28" s="6">
        <v>27428.4547026412</v>
      </c>
      <c r="Y28" s="6">
        <v>11928.2259615778</v>
      </c>
      <c r="Z28" s="71">
        <v>11932.167292247799</v>
      </c>
      <c r="AA28" s="20">
        <v>1.02827126371161</v>
      </c>
    </row>
    <row r="29" spans="1:27" x14ac:dyDescent="0.2">
      <c r="A29" s="52" t="s">
        <v>6298</v>
      </c>
      <c r="B29" s="1" t="s">
        <v>11905</v>
      </c>
      <c r="C29" s="131" t="s">
        <v>55</v>
      </c>
      <c r="D29" s="131" t="s">
        <v>55</v>
      </c>
      <c r="E29" s="131" t="s">
        <v>6362</v>
      </c>
      <c r="F29" s="131" t="s">
        <v>26562</v>
      </c>
      <c r="G29" s="131" t="s">
        <v>26562</v>
      </c>
      <c r="H29" s="79">
        <v>20965.333333333299</v>
      </c>
      <c r="I29" s="6">
        <v>45063.577553957803</v>
      </c>
      <c r="J29" s="6">
        <v>19575.495668235999</v>
      </c>
      <c r="K29" s="71">
        <v>19581.991727665001</v>
      </c>
      <c r="L29" s="20">
        <v>0.93401766698987498</v>
      </c>
      <c r="M29" s="79">
        <v>20973.490100508101</v>
      </c>
      <c r="N29" s="6">
        <v>45081.109977808497</v>
      </c>
      <c r="O29" s="6">
        <v>19591.176098214401</v>
      </c>
      <c r="P29" s="71">
        <v>19597.463846972201</v>
      </c>
      <c r="Q29" s="20">
        <v>0.93439211848186199</v>
      </c>
      <c r="R29" s="79">
        <v>20978.554560048098</v>
      </c>
      <c r="S29" s="6">
        <v>45091.995693843703</v>
      </c>
      <c r="T29" s="6">
        <v>19603.1766602233</v>
      </c>
      <c r="U29" s="71">
        <v>19609.597761598001</v>
      </c>
      <c r="V29" s="20">
        <v>0.934744941815145</v>
      </c>
      <c r="W29" s="79">
        <v>20986.962627032601</v>
      </c>
      <c r="X29" s="6">
        <v>45110.068269776901</v>
      </c>
      <c r="Y29" s="6">
        <v>19617.696049507598</v>
      </c>
      <c r="Z29" s="71">
        <v>19624.178138911699</v>
      </c>
      <c r="AA29" s="20">
        <v>0.93506518726223198</v>
      </c>
    </row>
    <row r="30" spans="1:27" x14ac:dyDescent="0.2">
      <c r="A30" s="52" t="s">
        <v>6297</v>
      </c>
      <c r="B30" s="1" t="s">
        <v>11904</v>
      </c>
      <c r="C30" s="131" t="s">
        <v>55</v>
      </c>
      <c r="D30" s="131" t="s">
        <v>55</v>
      </c>
      <c r="E30" s="131" t="s">
        <v>6362</v>
      </c>
      <c r="F30" s="131" t="s">
        <v>26241</v>
      </c>
      <c r="G30" s="131" t="s">
        <v>26241</v>
      </c>
      <c r="H30" s="79">
        <v>9811.25</v>
      </c>
      <c r="I30" s="6">
        <v>72177.252518115201</v>
      </c>
      <c r="J30" s="6">
        <v>31353.602414760899</v>
      </c>
      <c r="K30" s="71">
        <v>31364.006997513399</v>
      </c>
      <c r="L30" s="20">
        <v>3.1967391512308301</v>
      </c>
      <c r="M30" s="79">
        <v>9839.6177982262998</v>
      </c>
      <c r="N30" s="6">
        <v>72385.942515410396</v>
      </c>
      <c r="O30" s="6">
        <v>31457.205635635699</v>
      </c>
      <c r="P30" s="71">
        <v>31467.3017628241</v>
      </c>
      <c r="Q30" s="20">
        <v>3.19802073699412</v>
      </c>
      <c r="R30" s="79">
        <v>9864.4774159966892</v>
      </c>
      <c r="S30" s="6">
        <v>72568.824300026798</v>
      </c>
      <c r="T30" s="6">
        <v>31548.381500718398</v>
      </c>
      <c r="U30" s="71">
        <v>31558.715303210502</v>
      </c>
      <c r="V30" s="20">
        <v>3.19922829890952</v>
      </c>
      <c r="W30" s="79">
        <v>9894.6259455706695</v>
      </c>
      <c r="X30" s="6">
        <v>72790.614391209005</v>
      </c>
      <c r="Y30" s="6">
        <v>31655.552810155699</v>
      </c>
      <c r="Z30" s="71">
        <v>31666.012454495802</v>
      </c>
      <c r="AA30" s="20">
        <v>3.2003243607881</v>
      </c>
    </row>
    <row r="31" spans="1:27" x14ac:dyDescent="0.2">
      <c r="A31" s="52" t="s">
        <v>6296</v>
      </c>
      <c r="B31" s="1" t="s">
        <v>11903</v>
      </c>
      <c r="C31" s="131" t="s">
        <v>55</v>
      </c>
      <c r="D31" s="131" t="s">
        <v>55</v>
      </c>
      <c r="E31" s="131" t="s">
        <v>6362</v>
      </c>
      <c r="F31" s="131" t="s">
        <v>26562</v>
      </c>
      <c r="G31" s="131" t="s">
        <v>26562</v>
      </c>
      <c r="H31" s="79">
        <v>16454.333333333299</v>
      </c>
      <c r="I31" s="6">
        <v>53106.631131846298</v>
      </c>
      <c r="J31" s="6">
        <v>23069.376292445701</v>
      </c>
      <c r="K31" s="71">
        <v>23077.0317838788</v>
      </c>
      <c r="L31" s="20">
        <v>1.40248962485336</v>
      </c>
      <c r="M31" s="79">
        <v>16480.268882616601</v>
      </c>
      <c r="N31" s="6">
        <v>53190.338543206402</v>
      </c>
      <c r="O31" s="6">
        <v>23115.253587069099</v>
      </c>
      <c r="P31" s="71">
        <v>23122.672381443601</v>
      </c>
      <c r="Q31" s="20">
        <v>1.4030518886638701</v>
      </c>
      <c r="R31" s="79">
        <v>16511.1179317321</v>
      </c>
      <c r="S31" s="6">
        <v>53289.9043559899</v>
      </c>
      <c r="T31" s="6">
        <v>23167.1141013503</v>
      </c>
      <c r="U31" s="71">
        <v>23174.702585134499</v>
      </c>
      <c r="V31" s="20">
        <v>1.40358167635614</v>
      </c>
      <c r="W31" s="79">
        <v>16546.248002226599</v>
      </c>
      <c r="X31" s="6">
        <v>53403.287235599302</v>
      </c>
      <c r="Y31" s="6">
        <v>23224.293316675099</v>
      </c>
      <c r="Z31" s="71">
        <v>23231.967099837198</v>
      </c>
      <c r="AA31" s="20">
        <v>1.4040625461863601</v>
      </c>
    </row>
    <row r="32" spans="1:27" x14ac:dyDescent="0.2">
      <c r="A32" s="52" t="s">
        <v>6295</v>
      </c>
      <c r="B32" s="1" t="s">
        <v>11902</v>
      </c>
      <c r="C32" s="131" t="s">
        <v>55</v>
      </c>
      <c r="D32" s="131" t="s">
        <v>55</v>
      </c>
      <c r="E32" s="131" t="s">
        <v>6362</v>
      </c>
      <c r="F32" s="131" t="s">
        <v>26241</v>
      </c>
      <c r="G32" s="131" t="s">
        <v>26241</v>
      </c>
      <c r="H32" s="79">
        <v>6715.8333333333303</v>
      </c>
      <c r="I32" s="6">
        <v>51863.463281366399</v>
      </c>
      <c r="J32" s="6">
        <v>22529.347555428099</v>
      </c>
      <c r="K32" s="71">
        <v>22536.8238402231</v>
      </c>
      <c r="L32" s="20">
        <v>3.35577473734554</v>
      </c>
      <c r="M32" s="79">
        <v>6714.7659549602604</v>
      </c>
      <c r="N32" s="6">
        <v>51855.220381891202</v>
      </c>
      <c r="O32" s="6">
        <v>22535.043050480199</v>
      </c>
      <c r="P32" s="71">
        <v>22542.2756274442</v>
      </c>
      <c r="Q32" s="20">
        <v>3.3571200811239099</v>
      </c>
      <c r="R32" s="79">
        <v>6712.4895354357104</v>
      </c>
      <c r="S32" s="6">
        <v>51837.640582845503</v>
      </c>
      <c r="T32" s="6">
        <v>22535.760734436</v>
      </c>
      <c r="U32" s="71">
        <v>22543.142415820701</v>
      </c>
      <c r="V32" s="20">
        <v>3.3583877184186002</v>
      </c>
      <c r="W32" s="79">
        <v>6717.0558123287401</v>
      </c>
      <c r="X32" s="6">
        <v>51872.903955567803</v>
      </c>
      <c r="Y32" s="6">
        <v>22558.752447897001</v>
      </c>
      <c r="Z32" s="71">
        <v>22566.206322696598</v>
      </c>
      <c r="AA32" s="20">
        <v>3.3595383086259001</v>
      </c>
    </row>
    <row r="33" spans="1:27" x14ac:dyDescent="0.2">
      <c r="A33" s="52" t="s">
        <v>6294</v>
      </c>
      <c r="B33" s="1" t="s">
        <v>11901</v>
      </c>
      <c r="C33" s="131" t="s">
        <v>55</v>
      </c>
      <c r="D33" s="131" t="s">
        <v>55</v>
      </c>
      <c r="E33" s="131" t="s">
        <v>6362</v>
      </c>
      <c r="F33" s="131" t="s">
        <v>26241</v>
      </c>
      <c r="G33" s="131" t="s">
        <v>26241</v>
      </c>
      <c r="H33" s="79">
        <v>3796.6666666666702</v>
      </c>
      <c r="I33" s="6">
        <v>28154.941828236198</v>
      </c>
      <c r="J33" s="6">
        <v>12230.430243540801</v>
      </c>
      <c r="K33" s="71">
        <v>12234.4888688268</v>
      </c>
      <c r="L33" s="20">
        <v>3.2224290260298898</v>
      </c>
      <c r="M33" s="79">
        <v>3804.5287545112801</v>
      </c>
      <c r="N33" s="6">
        <v>28213.244714780601</v>
      </c>
      <c r="O33" s="6">
        <v>12260.8038218528</v>
      </c>
      <c r="P33" s="71">
        <v>12264.7389022999</v>
      </c>
      <c r="Q33" s="20">
        <v>3.2237209109687601</v>
      </c>
      <c r="R33" s="79">
        <v>3814.13870585424</v>
      </c>
      <c r="S33" s="6">
        <v>28284.5092330509</v>
      </c>
      <c r="T33" s="6">
        <v>12296.3338107236</v>
      </c>
      <c r="U33" s="71">
        <v>12300.361525583499</v>
      </c>
      <c r="V33" s="20">
        <v>3.2249381771837502</v>
      </c>
      <c r="W33" s="79">
        <v>3823.6034900948298</v>
      </c>
      <c r="X33" s="6">
        <v>28354.697235608601</v>
      </c>
      <c r="Y33" s="6">
        <v>12331.0350278646</v>
      </c>
      <c r="Z33" s="71">
        <v>12335.109454917299</v>
      </c>
      <c r="AA33" s="20">
        <v>3.2260430473169599</v>
      </c>
    </row>
    <row r="34" spans="1:27" x14ac:dyDescent="0.2">
      <c r="A34" s="52" t="s">
        <v>6293</v>
      </c>
      <c r="B34" s="1" t="s">
        <v>11900</v>
      </c>
      <c r="C34" s="131" t="s">
        <v>55</v>
      </c>
      <c r="D34" s="131" t="s">
        <v>55</v>
      </c>
      <c r="E34" s="131" t="s">
        <v>6362</v>
      </c>
      <c r="F34" s="131" t="s">
        <v>26562</v>
      </c>
      <c r="G34" s="131" t="s">
        <v>26562</v>
      </c>
      <c r="H34" s="79">
        <v>12513.916666666701</v>
      </c>
      <c r="I34" s="6">
        <v>20068.017626894201</v>
      </c>
      <c r="J34" s="6">
        <v>8717.4923396832401</v>
      </c>
      <c r="K34" s="71">
        <v>8720.3852088739404</v>
      </c>
      <c r="L34" s="20">
        <v>0.69685498482680797</v>
      </c>
      <c r="M34" s="79">
        <v>12535.280441687701</v>
      </c>
      <c r="N34" s="6">
        <v>20102.277773027399</v>
      </c>
      <c r="O34" s="6">
        <v>8735.9708760601807</v>
      </c>
      <c r="P34" s="71">
        <v>8738.7746684281592</v>
      </c>
      <c r="Q34" s="20">
        <v>0.69713435683227398</v>
      </c>
      <c r="R34" s="79">
        <v>12554.5701608693</v>
      </c>
      <c r="S34" s="6">
        <v>20133.211847056002</v>
      </c>
      <c r="T34" s="6">
        <v>8752.6600342823895</v>
      </c>
      <c r="U34" s="71">
        <v>8755.5270041798194</v>
      </c>
      <c r="V34" s="20">
        <v>0.69739759242968402</v>
      </c>
      <c r="W34" s="79">
        <v>12577.088005690999</v>
      </c>
      <c r="X34" s="6">
        <v>20169.322724156998</v>
      </c>
      <c r="Y34" s="6">
        <v>8771.3377058228798</v>
      </c>
      <c r="Z34" s="71">
        <v>8774.2359358218891</v>
      </c>
      <c r="AA34" s="20">
        <v>0.69763652221019801</v>
      </c>
    </row>
    <row r="35" spans="1:27" x14ac:dyDescent="0.2">
      <c r="A35" s="52" t="s">
        <v>6292</v>
      </c>
      <c r="B35" s="1" t="s">
        <v>11899</v>
      </c>
      <c r="C35" s="131" t="s">
        <v>55</v>
      </c>
      <c r="D35" s="131" t="s">
        <v>55</v>
      </c>
      <c r="E35" s="131" t="s">
        <v>6362</v>
      </c>
      <c r="F35" s="131" t="s">
        <v>26562</v>
      </c>
      <c r="G35" s="131" t="s">
        <v>26562</v>
      </c>
      <c r="H35" s="79">
        <v>8529.8333333333303</v>
      </c>
      <c r="I35" s="6">
        <v>19626.938148906698</v>
      </c>
      <c r="J35" s="6">
        <v>8525.8886126965899</v>
      </c>
      <c r="K35" s="71">
        <v>8528.7178988639807</v>
      </c>
      <c r="L35" s="20">
        <v>0.99986923138755901</v>
      </c>
      <c r="M35" s="79">
        <v>8546.3140798383902</v>
      </c>
      <c r="N35" s="6">
        <v>19664.8599440535</v>
      </c>
      <c r="O35" s="6">
        <v>8545.8795114033401</v>
      </c>
      <c r="P35" s="71">
        <v>8548.6222943282792</v>
      </c>
      <c r="Q35" s="20">
        <v>1.00027008304028</v>
      </c>
      <c r="R35" s="79">
        <v>8562.0297532793393</v>
      </c>
      <c r="S35" s="6">
        <v>19701.021324767498</v>
      </c>
      <c r="T35" s="6">
        <v>8564.7706532751909</v>
      </c>
      <c r="U35" s="71">
        <v>8567.5760792308592</v>
      </c>
      <c r="V35" s="20">
        <v>1.0006477816722601</v>
      </c>
      <c r="W35" s="79">
        <v>8576.7391554543992</v>
      </c>
      <c r="X35" s="6">
        <v>19734.8672998781</v>
      </c>
      <c r="Y35" s="6">
        <v>8582.3995200149602</v>
      </c>
      <c r="Z35" s="71">
        <v>8585.2353209596495</v>
      </c>
      <c r="AA35" s="20">
        <v>1.0009906055613</v>
      </c>
    </row>
    <row r="36" spans="1:27" x14ac:dyDescent="0.2">
      <c r="A36" s="52" t="s">
        <v>6291</v>
      </c>
      <c r="B36" s="1" t="s">
        <v>11898</v>
      </c>
      <c r="C36" s="131" t="s">
        <v>55</v>
      </c>
      <c r="D36" s="131" t="s">
        <v>55</v>
      </c>
      <c r="E36" s="131" t="s">
        <v>6362</v>
      </c>
      <c r="F36" s="131" t="s">
        <v>26563</v>
      </c>
      <c r="G36" s="131" t="s">
        <v>26563</v>
      </c>
      <c r="H36" s="79">
        <v>9422</v>
      </c>
      <c r="I36" s="6">
        <v>33197.484134330902</v>
      </c>
      <c r="J36" s="6">
        <v>14420.896922571401</v>
      </c>
      <c r="K36" s="71">
        <v>14425.682446525299</v>
      </c>
      <c r="L36" s="20">
        <v>1.5310637281389601</v>
      </c>
      <c r="M36" s="79">
        <v>9453.8173785193303</v>
      </c>
      <c r="N36" s="6">
        <v>33309.589517327302</v>
      </c>
      <c r="O36" s="6">
        <v>14475.553825414399</v>
      </c>
      <c r="P36" s="71">
        <v>14480.1997254424</v>
      </c>
      <c r="Q36" s="20">
        <v>1.5316775378318499</v>
      </c>
      <c r="R36" s="79">
        <v>9481.3802332420692</v>
      </c>
      <c r="S36" s="6">
        <v>33406.704506963797</v>
      </c>
      <c r="T36" s="6">
        <v>14523.1436313496</v>
      </c>
      <c r="U36" s="71">
        <v>14527.9007469515</v>
      </c>
      <c r="V36" s="20">
        <v>1.53225589413829</v>
      </c>
      <c r="W36" s="79">
        <v>9507.61250868561</v>
      </c>
      <c r="X36" s="6">
        <v>33499.131332249701</v>
      </c>
      <c r="Y36" s="6">
        <v>14568.2727072907</v>
      </c>
      <c r="Z36" s="71">
        <v>14573.0863635892</v>
      </c>
      <c r="AA36" s="20">
        <v>1.5327808480074401</v>
      </c>
    </row>
    <row r="37" spans="1:27" x14ac:dyDescent="0.2">
      <c r="A37" s="52" t="s">
        <v>6290</v>
      </c>
      <c r="B37" s="1" t="s">
        <v>11897</v>
      </c>
      <c r="C37" s="131" t="s">
        <v>55</v>
      </c>
      <c r="D37" s="131" t="s">
        <v>55</v>
      </c>
      <c r="E37" s="131" t="s">
        <v>6362</v>
      </c>
      <c r="F37" s="131" t="s">
        <v>26314</v>
      </c>
      <c r="G37" s="131" t="s">
        <v>26314</v>
      </c>
      <c r="H37" s="79">
        <v>15342</v>
      </c>
      <c r="I37" s="6">
        <v>71160.919490996894</v>
      </c>
      <c r="J37" s="6">
        <v>30912.1101087846</v>
      </c>
      <c r="K37" s="71">
        <v>30922.3681838673</v>
      </c>
      <c r="L37" s="20">
        <v>2.0155369693564902</v>
      </c>
      <c r="M37" s="79">
        <v>15347.731317965399</v>
      </c>
      <c r="N37" s="6">
        <v>71187.503108277204</v>
      </c>
      <c r="O37" s="6">
        <v>30936.3924285131</v>
      </c>
      <c r="P37" s="71">
        <v>30946.321401745099</v>
      </c>
      <c r="Q37" s="20">
        <v>2.01634500634766</v>
      </c>
      <c r="R37" s="79">
        <v>15352.6959025542</v>
      </c>
      <c r="S37" s="6">
        <v>71210.530380095195</v>
      </c>
      <c r="T37" s="6">
        <v>30957.880342825199</v>
      </c>
      <c r="U37" s="71">
        <v>30968.020724227401</v>
      </c>
      <c r="V37" s="20">
        <v>2.01710637146634</v>
      </c>
      <c r="W37" s="79">
        <v>15357.191792068101</v>
      </c>
      <c r="X37" s="6">
        <v>71231.383699853701</v>
      </c>
      <c r="Y37" s="6">
        <v>30977.4666323397</v>
      </c>
      <c r="Z37" s="71">
        <v>30987.7022230898</v>
      </c>
      <c r="AA37" s="20">
        <v>2.0177974360582498</v>
      </c>
    </row>
    <row r="38" spans="1:27" x14ac:dyDescent="0.2">
      <c r="A38" s="52" t="s">
        <v>6289</v>
      </c>
      <c r="B38" s="1" t="s">
        <v>11896</v>
      </c>
      <c r="C38" s="131" t="s">
        <v>55</v>
      </c>
      <c r="D38" s="131" t="s">
        <v>55</v>
      </c>
      <c r="E38" s="131" t="s">
        <v>6362</v>
      </c>
      <c r="F38" s="131" t="s">
        <v>26563</v>
      </c>
      <c r="G38" s="131" t="s">
        <v>26563</v>
      </c>
      <c r="H38" s="79">
        <v>18939.833333333299</v>
      </c>
      <c r="I38" s="6">
        <v>61223.825854115501</v>
      </c>
      <c r="J38" s="6">
        <v>26595.463628360099</v>
      </c>
      <c r="K38" s="71">
        <v>26604.289239481401</v>
      </c>
      <c r="L38" s="20">
        <v>1.4046738834105199</v>
      </c>
      <c r="M38" s="79">
        <v>18990.728344391999</v>
      </c>
      <c r="N38" s="6">
        <v>61388.346166362098</v>
      </c>
      <c r="O38" s="6">
        <v>26677.9123387904</v>
      </c>
      <c r="P38" s="71">
        <v>26686.474561360701</v>
      </c>
      <c r="Q38" s="20">
        <v>1.4052370228991899</v>
      </c>
      <c r="R38" s="79">
        <v>19037.399590251898</v>
      </c>
      <c r="S38" s="6">
        <v>61539.212975939103</v>
      </c>
      <c r="T38" s="6">
        <v>26753.397026141</v>
      </c>
      <c r="U38" s="71">
        <v>26762.160211689999</v>
      </c>
      <c r="V38" s="20">
        <v>1.40576763569083</v>
      </c>
      <c r="W38" s="79">
        <v>19085.754378732901</v>
      </c>
      <c r="X38" s="6">
        <v>61695.521909448304</v>
      </c>
      <c r="Y38" s="6">
        <v>26830.4625299402</v>
      </c>
      <c r="Z38" s="71">
        <v>26839.327865422601</v>
      </c>
      <c r="AA38" s="20">
        <v>1.406249254435</v>
      </c>
    </row>
    <row r="39" spans="1:27" x14ac:dyDescent="0.2">
      <c r="A39" s="52" t="s">
        <v>6288</v>
      </c>
      <c r="B39" s="1" t="s">
        <v>11895</v>
      </c>
      <c r="C39" s="131" t="s">
        <v>55</v>
      </c>
      <c r="D39" s="131" t="s">
        <v>55</v>
      </c>
      <c r="E39" s="131" t="s">
        <v>6362</v>
      </c>
      <c r="F39" s="131" t="s">
        <v>26314</v>
      </c>
      <c r="G39" s="131" t="s">
        <v>26314</v>
      </c>
      <c r="H39" s="79">
        <v>6203.0833333333303</v>
      </c>
      <c r="I39" s="6">
        <v>19960.594508843998</v>
      </c>
      <c r="J39" s="6">
        <v>8670.8280290314506</v>
      </c>
      <c r="K39" s="71">
        <v>8673.7054128346808</v>
      </c>
      <c r="L39" s="20">
        <v>1.39828935816887</v>
      </c>
      <c r="M39" s="79">
        <v>6210.5086731414203</v>
      </c>
      <c r="N39" s="6">
        <v>19984.488141902799</v>
      </c>
      <c r="O39" s="6">
        <v>8684.7823093402694</v>
      </c>
      <c r="P39" s="71">
        <v>8687.5696728401999</v>
      </c>
      <c r="Q39" s="20">
        <v>1.3988499380753301</v>
      </c>
      <c r="R39" s="79">
        <v>6218.5063262219101</v>
      </c>
      <c r="S39" s="6">
        <v>20010.223393483899</v>
      </c>
      <c r="T39" s="6">
        <v>8699.1923545879508</v>
      </c>
      <c r="U39" s="71">
        <v>8702.0418109263392</v>
      </c>
      <c r="V39" s="20">
        <v>1.3993781391251401</v>
      </c>
      <c r="W39" s="79">
        <v>6227.0098671107799</v>
      </c>
      <c r="X39" s="6">
        <v>20037.586516378</v>
      </c>
      <c r="Y39" s="6">
        <v>8714.0475933923699</v>
      </c>
      <c r="Z39" s="71">
        <v>8716.9268935624204</v>
      </c>
      <c r="AA39" s="20">
        <v>1.3998575688152699</v>
      </c>
    </row>
    <row r="40" spans="1:27" x14ac:dyDescent="0.2">
      <c r="A40" s="52" t="s">
        <v>6287</v>
      </c>
      <c r="B40" s="1" t="s">
        <v>11894</v>
      </c>
      <c r="C40" s="131" t="s">
        <v>55</v>
      </c>
      <c r="D40" s="131" t="s">
        <v>55</v>
      </c>
      <c r="E40" s="131" t="s">
        <v>6362</v>
      </c>
      <c r="F40" s="131" t="s">
        <v>26562</v>
      </c>
      <c r="G40" s="131" t="s">
        <v>26562</v>
      </c>
      <c r="H40" s="79">
        <v>12361.333333333299</v>
      </c>
      <c r="I40" s="6">
        <v>46674.203175446302</v>
      </c>
      <c r="J40" s="6">
        <v>20275.147062731801</v>
      </c>
      <c r="K40" s="71">
        <v>20281.8752990168</v>
      </c>
      <c r="L40" s="20">
        <v>1.64075142641167</v>
      </c>
      <c r="M40" s="79">
        <v>12383.3681265306</v>
      </c>
      <c r="N40" s="6">
        <v>46757.402648098898</v>
      </c>
      <c r="O40" s="6">
        <v>20319.652946099701</v>
      </c>
      <c r="P40" s="71">
        <v>20326.174498043802</v>
      </c>
      <c r="Q40" s="20">
        <v>1.6414092103501501</v>
      </c>
      <c r="R40" s="79">
        <v>12411.8659518526</v>
      </c>
      <c r="S40" s="6">
        <v>46865.005384249802</v>
      </c>
      <c r="T40" s="6">
        <v>20373.9702710739</v>
      </c>
      <c r="U40" s="71">
        <v>20380.643849075299</v>
      </c>
      <c r="V40" s="20">
        <v>1.6420290009684799</v>
      </c>
      <c r="W40" s="79">
        <v>12436.859195937601</v>
      </c>
      <c r="X40" s="6">
        <v>46959.375442962701</v>
      </c>
      <c r="Y40" s="6">
        <v>20421.9321639105</v>
      </c>
      <c r="Z40" s="71">
        <v>20428.679989432701</v>
      </c>
      <c r="AA40" s="20">
        <v>1.6425915633189401</v>
      </c>
    </row>
    <row r="41" spans="1:27" x14ac:dyDescent="0.2">
      <c r="A41" s="52" t="s">
        <v>6286</v>
      </c>
      <c r="B41" s="1" t="s">
        <v>11893</v>
      </c>
      <c r="C41" s="131" t="s">
        <v>55</v>
      </c>
      <c r="D41" s="131" t="s">
        <v>55</v>
      </c>
      <c r="E41" s="131" t="s">
        <v>6362</v>
      </c>
      <c r="F41" s="131" t="s">
        <v>26314</v>
      </c>
      <c r="G41" s="131" t="s">
        <v>26314</v>
      </c>
      <c r="H41" s="79">
        <v>6971.9166666666697</v>
      </c>
      <c r="I41" s="6">
        <v>14560.592810612001</v>
      </c>
      <c r="J41" s="6">
        <v>6325.0819611424604</v>
      </c>
      <c r="K41" s="71">
        <v>6327.1809173584197</v>
      </c>
      <c r="L41" s="20">
        <v>0.90752388760026603</v>
      </c>
      <c r="M41" s="79">
        <v>6992.9626444048299</v>
      </c>
      <c r="N41" s="6">
        <v>14604.5465649091</v>
      </c>
      <c r="O41" s="6">
        <v>6346.7879058113504</v>
      </c>
      <c r="P41" s="71">
        <v>6348.8248946868798</v>
      </c>
      <c r="Q41" s="20">
        <v>0.90788771762804499</v>
      </c>
      <c r="R41" s="79">
        <v>7018.2675450332899</v>
      </c>
      <c r="S41" s="6">
        <v>14657.394923800999</v>
      </c>
      <c r="T41" s="6">
        <v>6372.1176596572504</v>
      </c>
      <c r="U41" s="71">
        <v>6374.20487308054</v>
      </c>
      <c r="V41" s="20">
        <v>0.90823053298836698</v>
      </c>
      <c r="W41" s="79">
        <v>7044.22850890676</v>
      </c>
      <c r="X41" s="6">
        <v>14711.6134467704</v>
      </c>
      <c r="Y41" s="6">
        <v>6397.8613215700598</v>
      </c>
      <c r="Z41" s="71">
        <v>6399.9753062589998</v>
      </c>
      <c r="AA41" s="20">
        <v>0.908541694547081</v>
      </c>
    </row>
    <row r="42" spans="1:27" x14ac:dyDescent="0.2">
      <c r="A42" s="52" t="s">
        <v>6285</v>
      </c>
      <c r="B42" s="1" t="s">
        <v>9979</v>
      </c>
      <c r="C42" s="131" t="s">
        <v>55</v>
      </c>
      <c r="D42" s="131" t="s">
        <v>55</v>
      </c>
      <c r="E42" s="131" t="s">
        <v>6362</v>
      </c>
      <c r="F42" s="131" t="s">
        <v>26241</v>
      </c>
      <c r="G42" s="131" t="s">
        <v>26241</v>
      </c>
      <c r="H42" s="79">
        <v>6502.0833333333303</v>
      </c>
      <c r="I42" s="6">
        <v>40509.507254253498</v>
      </c>
      <c r="J42" s="6">
        <v>17597.219901782199</v>
      </c>
      <c r="K42" s="71">
        <v>17603.059477351901</v>
      </c>
      <c r="L42" s="20">
        <v>2.7072952736715501</v>
      </c>
      <c r="M42" s="79">
        <v>6519.7580650382497</v>
      </c>
      <c r="N42" s="6">
        <v>40619.6249866035</v>
      </c>
      <c r="O42" s="6">
        <v>17652.321039737199</v>
      </c>
      <c r="P42" s="71">
        <v>17657.986516844499</v>
      </c>
      <c r="Q42" s="20">
        <v>2.7083806393881802</v>
      </c>
      <c r="R42" s="79">
        <v>6536.1538124793396</v>
      </c>
      <c r="S42" s="6">
        <v>40721.774346409198</v>
      </c>
      <c r="T42" s="6">
        <v>17703.2780241172</v>
      </c>
      <c r="U42" s="71">
        <v>17709.076805856901</v>
      </c>
      <c r="V42" s="20">
        <v>2.7094033148432501</v>
      </c>
      <c r="W42" s="79">
        <v>6552.7798063374003</v>
      </c>
      <c r="X42" s="6">
        <v>40825.358195504101</v>
      </c>
      <c r="Y42" s="6">
        <v>17754.339527973301</v>
      </c>
      <c r="Z42" s="71">
        <v>17760.205926139501</v>
      </c>
      <c r="AA42" s="20">
        <v>2.7103315617233199</v>
      </c>
    </row>
    <row r="43" spans="1:27" x14ac:dyDescent="0.2">
      <c r="A43" s="52" t="s">
        <v>6284</v>
      </c>
      <c r="B43" s="1" t="s">
        <v>11892</v>
      </c>
      <c r="C43" s="131" t="s">
        <v>55</v>
      </c>
      <c r="D43" s="131" t="s">
        <v>55</v>
      </c>
      <c r="E43" s="131" t="s">
        <v>6362</v>
      </c>
      <c r="F43" s="131" t="s">
        <v>26241</v>
      </c>
      <c r="G43" s="131" t="s">
        <v>26241</v>
      </c>
      <c r="H43" s="79">
        <v>7313.5</v>
      </c>
      <c r="I43" s="6">
        <v>26728.740903958402</v>
      </c>
      <c r="J43" s="6">
        <v>11610.8924364991</v>
      </c>
      <c r="K43" s="71">
        <v>11614.745470341501</v>
      </c>
      <c r="L43" s="20">
        <v>1.5881240815398301</v>
      </c>
      <c r="M43" s="79">
        <v>7330.8966640928702</v>
      </c>
      <c r="N43" s="6">
        <v>26792.320712139401</v>
      </c>
      <c r="O43" s="6">
        <v>11643.3041114059</v>
      </c>
      <c r="P43" s="71">
        <v>11647.041006556799</v>
      </c>
      <c r="Q43" s="20">
        <v>1.5887607669611099</v>
      </c>
      <c r="R43" s="79">
        <v>7346.6111048867097</v>
      </c>
      <c r="S43" s="6">
        <v>26849.752477563499</v>
      </c>
      <c r="T43" s="6">
        <v>11672.5913990275</v>
      </c>
      <c r="U43" s="71">
        <v>11676.4148044876</v>
      </c>
      <c r="V43" s="20">
        <v>1.58936067770361</v>
      </c>
      <c r="W43" s="79">
        <v>7365.6946909778699</v>
      </c>
      <c r="X43" s="6">
        <v>26919.497500896901</v>
      </c>
      <c r="Y43" s="6">
        <v>11706.8880636541</v>
      </c>
      <c r="Z43" s="71">
        <v>11710.756259739999</v>
      </c>
      <c r="AA43" s="20">
        <v>1.5899051957834101</v>
      </c>
    </row>
    <row r="44" spans="1:27" x14ac:dyDescent="0.2">
      <c r="A44" s="52" t="s">
        <v>6283</v>
      </c>
      <c r="B44" s="1" t="s">
        <v>11891</v>
      </c>
      <c r="C44" s="131" t="s">
        <v>55</v>
      </c>
      <c r="D44" s="131" t="s">
        <v>55</v>
      </c>
      <c r="E44" s="131" t="s">
        <v>6362</v>
      </c>
      <c r="F44" s="131" t="s">
        <v>26314</v>
      </c>
      <c r="G44" s="131" t="s">
        <v>26314</v>
      </c>
      <c r="H44" s="79">
        <v>10128.083333333299</v>
      </c>
      <c r="I44" s="6">
        <v>30122.0755242905</v>
      </c>
      <c r="J44" s="6">
        <v>13084.947777126399</v>
      </c>
      <c r="K44" s="71">
        <v>13089.2899710523</v>
      </c>
      <c r="L44" s="20">
        <v>1.29237581685106</v>
      </c>
      <c r="M44" s="79">
        <v>10141.0853586797</v>
      </c>
      <c r="N44" s="6">
        <v>30160.745031300001</v>
      </c>
      <c r="O44" s="6">
        <v>13107.1410498191</v>
      </c>
      <c r="P44" s="71">
        <v>13111.3477605056</v>
      </c>
      <c r="Q44" s="20">
        <v>1.2928939355868601</v>
      </c>
      <c r="R44" s="79">
        <v>10150.0228411223</v>
      </c>
      <c r="S44" s="6">
        <v>30187.3261239188</v>
      </c>
      <c r="T44" s="6">
        <v>13123.5594655161</v>
      </c>
      <c r="U44" s="71">
        <v>13127.8581415514</v>
      </c>
      <c r="V44" s="20">
        <v>1.2933821280051301</v>
      </c>
      <c r="W44" s="79">
        <v>10157.6444804904</v>
      </c>
      <c r="X44" s="6">
        <v>30209.993749086199</v>
      </c>
      <c r="Y44" s="6">
        <v>13137.8758170527</v>
      </c>
      <c r="Z44" s="71">
        <v>13142.2168408615</v>
      </c>
      <c r="AA44" s="20">
        <v>1.29382524325433</v>
      </c>
    </row>
    <row r="45" spans="1:27" x14ac:dyDescent="0.2">
      <c r="A45" s="52" t="s">
        <v>6282</v>
      </c>
      <c r="B45" s="1" t="s">
        <v>11890</v>
      </c>
      <c r="C45" s="131" t="s">
        <v>55</v>
      </c>
      <c r="D45" s="131" t="s">
        <v>55</v>
      </c>
      <c r="E45" s="131" t="s">
        <v>6362</v>
      </c>
      <c r="F45" s="131" t="s">
        <v>26314</v>
      </c>
      <c r="G45" s="131" t="s">
        <v>26314</v>
      </c>
      <c r="H45" s="79">
        <v>5898.3333333333303</v>
      </c>
      <c r="I45" s="6">
        <v>19160.242828284099</v>
      </c>
      <c r="J45" s="6">
        <v>8323.1574332580203</v>
      </c>
      <c r="K45" s="71">
        <v>8325.9194437961196</v>
      </c>
      <c r="L45" s="20">
        <v>1.4115715361055901</v>
      </c>
      <c r="M45" s="79">
        <v>5907.1648669547403</v>
      </c>
      <c r="N45" s="6">
        <v>19188.931327080099</v>
      </c>
      <c r="O45" s="6">
        <v>8339.0522760070799</v>
      </c>
      <c r="P45" s="71">
        <v>8341.7286781447892</v>
      </c>
      <c r="Q45" s="20">
        <v>1.4121374408913601</v>
      </c>
      <c r="R45" s="79">
        <v>5917.0801890521498</v>
      </c>
      <c r="S45" s="6">
        <v>19221.140422153399</v>
      </c>
      <c r="T45" s="6">
        <v>8356.1484806465305</v>
      </c>
      <c r="U45" s="71">
        <v>8358.8855715490099</v>
      </c>
      <c r="V45" s="20">
        <v>1.4126706592577101</v>
      </c>
      <c r="W45" s="79">
        <v>5927.8685194597201</v>
      </c>
      <c r="X45" s="6">
        <v>19256.1854117529</v>
      </c>
      <c r="Y45" s="6">
        <v>8374.2279045457708</v>
      </c>
      <c r="Z45" s="71">
        <v>8376.9949213162399</v>
      </c>
      <c r="AA45" s="20">
        <v>1.41315464299126</v>
      </c>
    </row>
    <row r="46" spans="1:27" x14ac:dyDescent="0.2">
      <c r="A46" s="52" t="s">
        <v>6281</v>
      </c>
      <c r="B46" s="1" t="s">
        <v>11889</v>
      </c>
      <c r="C46" s="131" t="s">
        <v>55</v>
      </c>
      <c r="D46" s="131" t="s">
        <v>55</v>
      </c>
      <c r="E46" s="131" t="s">
        <v>6362</v>
      </c>
      <c r="F46" s="131" t="s">
        <v>26314</v>
      </c>
      <c r="G46" s="131" t="s">
        <v>26314</v>
      </c>
      <c r="H46" s="79">
        <v>8554.1666666666697</v>
      </c>
      <c r="I46" s="6">
        <v>26991.201046545601</v>
      </c>
      <c r="J46" s="6">
        <v>11724.904409431099</v>
      </c>
      <c r="K46" s="71">
        <v>11728.795277746</v>
      </c>
      <c r="L46" s="20">
        <v>1.37112073388165</v>
      </c>
      <c r="M46" s="79">
        <v>8566.2132714924192</v>
      </c>
      <c r="N46" s="6">
        <v>27029.212035277898</v>
      </c>
      <c r="O46" s="6">
        <v>11746.2514352413</v>
      </c>
      <c r="P46" s="71">
        <v>11750.0213711298</v>
      </c>
      <c r="Q46" s="20">
        <v>1.37167042177584</v>
      </c>
      <c r="R46" s="79">
        <v>8573.2191924002109</v>
      </c>
      <c r="S46" s="6">
        <v>27051.318013230699</v>
      </c>
      <c r="T46" s="6">
        <v>11760.2194745539</v>
      </c>
      <c r="U46" s="71">
        <v>11764.071582951699</v>
      </c>
      <c r="V46" s="20">
        <v>1.37218835993135</v>
      </c>
      <c r="W46" s="79">
        <v>8583.7119444188593</v>
      </c>
      <c r="X46" s="6">
        <v>27084.426086793301</v>
      </c>
      <c r="Y46" s="6">
        <v>11778.6130463929</v>
      </c>
      <c r="Z46" s="71">
        <v>11782.504941885099</v>
      </c>
      <c r="AA46" s="20">
        <v>1.3726584743499</v>
      </c>
    </row>
    <row r="47" spans="1:27" x14ac:dyDescent="0.2">
      <c r="A47" s="52" t="s">
        <v>6280</v>
      </c>
      <c r="B47" s="1" t="s">
        <v>8633</v>
      </c>
      <c r="C47" s="131" t="s">
        <v>55</v>
      </c>
      <c r="D47" s="131" t="s">
        <v>55</v>
      </c>
      <c r="E47" s="131" t="s">
        <v>6362</v>
      </c>
      <c r="F47" s="131" t="s">
        <v>26562</v>
      </c>
      <c r="G47" s="131" t="s">
        <v>26562</v>
      </c>
      <c r="H47" s="79">
        <v>2404.25</v>
      </c>
      <c r="I47" s="6">
        <v>5563.0477462869003</v>
      </c>
      <c r="J47" s="6">
        <v>2416.5728282277601</v>
      </c>
      <c r="K47" s="71">
        <v>2417.3747594264901</v>
      </c>
      <c r="L47" s="20">
        <v>1.0054589828123099</v>
      </c>
      <c r="M47" s="79">
        <v>2411.0854508818302</v>
      </c>
      <c r="N47" s="6">
        <v>5578.86388005959</v>
      </c>
      <c r="O47" s="6">
        <v>2424.44129605542</v>
      </c>
      <c r="P47" s="71">
        <v>2425.2194156369701</v>
      </c>
      <c r="Q47" s="20">
        <v>1.0058620754191701</v>
      </c>
      <c r="R47" s="79">
        <v>2417.9658561143301</v>
      </c>
      <c r="S47" s="6">
        <v>5594.7840309682897</v>
      </c>
      <c r="T47" s="6">
        <v>2432.2618249039101</v>
      </c>
      <c r="U47" s="71">
        <v>2433.05852229731</v>
      </c>
      <c r="V47" s="20">
        <v>1.0062418855687401</v>
      </c>
      <c r="W47" s="79">
        <v>2423.7113952279401</v>
      </c>
      <c r="X47" s="6">
        <v>5608.0782842352701</v>
      </c>
      <c r="Y47" s="6">
        <v>2438.8696231630802</v>
      </c>
      <c r="Z47" s="71">
        <v>2439.6754757414001</v>
      </c>
      <c r="AA47" s="20">
        <v>1.0065866260087299</v>
      </c>
    </row>
    <row r="48" spans="1:27" x14ac:dyDescent="0.2">
      <c r="A48" s="52" t="s">
        <v>6279</v>
      </c>
      <c r="B48" s="1" t="s">
        <v>11888</v>
      </c>
      <c r="C48" s="131" t="s">
        <v>55</v>
      </c>
      <c r="D48" s="131" t="s">
        <v>55</v>
      </c>
      <c r="E48" s="131" t="s">
        <v>6362</v>
      </c>
      <c r="F48" s="131" t="s">
        <v>26562</v>
      </c>
      <c r="G48" s="131" t="s">
        <v>26562</v>
      </c>
      <c r="H48" s="79">
        <v>9809.3333333333303</v>
      </c>
      <c r="I48" s="6">
        <v>23817.776254358301</v>
      </c>
      <c r="J48" s="6">
        <v>10346.377300735499</v>
      </c>
      <c r="K48" s="71">
        <v>10349.810709675001</v>
      </c>
      <c r="L48" s="20">
        <v>1.0550982781373199</v>
      </c>
      <c r="M48" s="79">
        <v>9817.3542427262</v>
      </c>
      <c r="N48" s="6">
        <v>23837.251606941802</v>
      </c>
      <c r="O48" s="6">
        <v>10359.1014985861</v>
      </c>
      <c r="P48" s="71">
        <v>10362.426231478699</v>
      </c>
      <c r="Q48" s="20">
        <v>1.0555212713401301</v>
      </c>
      <c r="R48" s="79">
        <v>9827.2225835440495</v>
      </c>
      <c r="S48" s="6">
        <v>23861.212657669199</v>
      </c>
      <c r="T48" s="6">
        <v>10373.3613883784</v>
      </c>
      <c r="U48" s="71">
        <v>10376.7592256895</v>
      </c>
      <c r="V48" s="20">
        <v>1.05591983263569</v>
      </c>
      <c r="W48" s="79">
        <v>9835.3847528668903</v>
      </c>
      <c r="X48" s="6">
        <v>23881.030999657902</v>
      </c>
      <c r="Y48" s="6">
        <v>10385.504289162</v>
      </c>
      <c r="Z48" s="71">
        <v>10388.9358729289</v>
      </c>
      <c r="AA48" s="20">
        <v>1.0562815928375999</v>
      </c>
    </row>
    <row r="49" spans="1:27" x14ac:dyDescent="0.2">
      <c r="A49" s="52" t="s">
        <v>6278</v>
      </c>
      <c r="B49" s="1" t="s">
        <v>11887</v>
      </c>
      <c r="C49" s="131" t="s">
        <v>55</v>
      </c>
      <c r="D49" s="131" t="s">
        <v>55</v>
      </c>
      <c r="E49" s="131" t="s">
        <v>6362</v>
      </c>
      <c r="F49" s="131" t="s">
        <v>26241</v>
      </c>
      <c r="G49" s="131" t="s">
        <v>26241</v>
      </c>
      <c r="H49" s="79">
        <v>9264.1666666666697</v>
      </c>
      <c r="I49" s="6">
        <v>18862.965360899201</v>
      </c>
      <c r="J49" s="6">
        <v>8194.0209090198405</v>
      </c>
      <c r="K49" s="71">
        <v>8196.7400660562907</v>
      </c>
      <c r="L49" s="20">
        <v>0.88477899426711804</v>
      </c>
      <c r="M49" s="79">
        <v>9294.1874629678605</v>
      </c>
      <c r="N49" s="6">
        <v>18924.091338130798</v>
      </c>
      <c r="O49" s="6">
        <v>8223.9591280364602</v>
      </c>
      <c r="P49" s="71">
        <v>8226.5985912586802</v>
      </c>
      <c r="Q49" s="20">
        <v>0.88513370577439598</v>
      </c>
      <c r="R49" s="79">
        <v>9325.2831847729394</v>
      </c>
      <c r="S49" s="6">
        <v>18987.405993877601</v>
      </c>
      <c r="T49" s="6">
        <v>8254.5353846066992</v>
      </c>
      <c r="U49" s="71">
        <v>8257.2391917204495</v>
      </c>
      <c r="V49" s="20">
        <v>0.88546792929607998</v>
      </c>
      <c r="W49" s="79">
        <v>9358.3720453225997</v>
      </c>
      <c r="X49" s="6">
        <v>19054.778921507001</v>
      </c>
      <c r="Y49" s="6">
        <v>8286.6392251314101</v>
      </c>
      <c r="Z49" s="71">
        <v>8289.37730080455</v>
      </c>
      <c r="AA49" s="20">
        <v>0.88577129234220398</v>
      </c>
    </row>
    <row r="50" spans="1:27" x14ac:dyDescent="0.2">
      <c r="A50" s="52" t="s">
        <v>6277</v>
      </c>
      <c r="B50" s="1" t="s">
        <v>18677</v>
      </c>
      <c r="C50" s="131" t="s">
        <v>55</v>
      </c>
      <c r="D50" s="131" t="s">
        <v>55</v>
      </c>
      <c r="E50" s="131" t="s">
        <v>6362</v>
      </c>
      <c r="F50" s="131" t="s">
        <v>26563</v>
      </c>
      <c r="G50" s="131" t="s">
        <v>26563</v>
      </c>
      <c r="H50" s="79">
        <v>6242.25</v>
      </c>
      <c r="I50" s="6">
        <v>20159.208246570499</v>
      </c>
      <c r="J50" s="6">
        <v>8757.1052971392091</v>
      </c>
      <c r="K50" s="71">
        <v>8760.0113117506007</v>
      </c>
      <c r="L50" s="20">
        <v>1.4033419539029399</v>
      </c>
      <c r="M50" s="79">
        <v>6261.25132388152</v>
      </c>
      <c r="N50" s="6">
        <v>20220.572601584801</v>
      </c>
      <c r="O50" s="6">
        <v>8787.3789895453392</v>
      </c>
      <c r="P50" s="71">
        <v>8790.1992812444496</v>
      </c>
      <c r="Q50" s="20">
        <v>1.4039045594156401</v>
      </c>
      <c r="R50" s="79">
        <v>6276.1680587532301</v>
      </c>
      <c r="S50" s="6">
        <v>20268.745866775698</v>
      </c>
      <c r="T50" s="6">
        <v>8811.5817406995302</v>
      </c>
      <c r="U50" s="71">
        <v>8814.4680106449305</v>
      </c>
      <c r="V50" s="20">
        <v>1.4044346690735301</v>
      </c>
      <c r="W50" s="79">
        <v>6292.2892100094105</v>
      </c>
      <c r="X50" s="6">
        <v>20320.808768028899</v>
      </c>
      <c r="Y50" s="6">
        <v>8837.2167274782896</v>
      </c>
      <c r="Z50" s="71">
        <v>8840.1367252581404</v>
      </c>
      <c r="AA50" s="20">
        <v>1.4049158311407199</v>
      </c>
    </row>
    <row r="51" spans="1:27" x14ac:dyDescent="0.2">
      <c r="A51" s="52" t="s">
        <v>6276</v>
      </c>
      <c r="B51" s="1" t="s">
        <v>11886</v>
      </c>
      <c r="C51" s="131" t="s">
        <v>55</v>
      </c>
      <c r="D51" s="131" t="s">
        <v>55</v>
      </c>
      <c r="E51" s="131" t="s">
        <v>6362</v>
      </c>
      <c r="F51" s="131" t="s">
        <v>26563</v>
      </c>
      <c r="G51" s="131" t="s">
        <v>26563</v>
      </c>
      <c r="H51" s="79">
        <v>5369.8333333333303</v>
      </c>
      <c r="I51" s="6">
        <v>21835.812042977701</v>
      </c>
      <c r="J51" s="6">
        <v>9485.4174315812197</v>
      </c>
      <c r="K51" s="71">
        <v>9488.5651340143795</v>
      </c>
      <c r="L51" s="20">
        <v>1.76701296763048</v>
      </c>
      <c r="M51" s="79">
        <v>5384.9487597340603</v>
      </c>
      <c r="N51" s="6">
        <v>21897.277192703401</v>
      </c>
      <c r="O51" s="6">
        <v>9516.0348484063907</v>
      </c>
      <c r="P51" s="71">
        <v>9519.0890007450198</v>
      </c>
      <c r="Q51" s="20">
        <v>1.7677213703357699</v>
      </c>
      <c r="R51" s="79">
        <v>5398.1530396792796</v>
      </c>
      <c r="S51" s="6">
        <v>21950.970884322702</v>
      </c>
      <c r="T51" s="6">
        <v>9542.9078595326791</v>
      </c>
      <c r="U51" s="71">
        <v>9546.0336783649</v>
      </c>
      <c r="V51" s="20">
        <v>1.7683888560025101</v>
      </c>
      <c r="W51" s="79">
        <v>5411.8540406761804</v>
      </c>
      <c r="X51" s="6">
        <v>22006.6844351906</v>
      </c>
      <c r="Y51" s="6">
        <v>9570.3789168558196</v>
      </c>
      <c r="Z51" s="71">
        <v>9573.5411664703006</v>
      </c>
      <c r="AA51" s="20">
        <v>1.76899470948668</v>
      </c>
    </row>
    <row r="52" spans="1:27" x14ac:dyDescent="0.2">
      <c r="A52" s="52" t="s">
        <v>6275</v>
      </c>
      <c r="B52" s="1" t="s">
        <v>11885</v>
      </c>
      <c r="C52" s="131" t="s">
        <v>55</v>
      </c>
      <c r="D52" s="131" t="s">
        <v>55</v>
      </c>
      <c r="E52" s="131" t="s">
        <v>6362</v>
      </c>
      <c r="F52" s="131" t="s">
        <v>26241</v>
      </c>
      <c r="G52" s="131" t="s">
        <v>26241</v>
      </c>
      <c r="H52" s="79">
        <v>8673.75</v>
      </c>
      <c r="I52" s="6">
        <v>73431.899017135904</v>
      </c>
      <c r="J52" s="6">
        <v>31898.6174455213</v>
      </c>
      <c r="K52" s="71">
        <v>31909.202889596101</v>
      </c>
      <c r="L52" s="20">
        <v>3.67882437118848</v>
      </c>
      <c r="M52" s="79">
        <v>8667.8211793171195</v>
      </c>
      <c r="N52" s="6">
        <v>73381.705668045106</v>
      </c>
      <c r="O52" s="6">
        <v>31889.940572397001</v>
      </c>
      <c r="P52" s="71">
        <v>31900.175584997301</v>
      </c>
      <c r="Q52" s="20">
        <v>3.6802992268825898</v>
      </c>
      <c r="R52" s="79">
        <v>8660.2151864507505</v>
      </c>
      <c r="S52" s="6">
        <v>73317.313392490905</v>
      </c>
      <c r="T52" s="6">
        <v>31873.777697583198</v>
      </c>
      <c r="U52" s="71">
        <v>31884.2180849418</v>
      </c>
      <c r="V52" s="20">
        <v>3.6816888955399101</v>
      </c>
      <c r="W52" s="79">
        <v>8663.8993315139505</v>
      </c>
      <c r="X52" s="6">
        <v>73348.503335508096</v>
      </c>
      <c r="Y52" s="6">
        <v>31898.1703932901</v>
      </c>
      <c r="Z52" s="71">
        <v>31908.710203459101</v>
      </c>
      <c r="AA52" s="20">
        <v>3.6829502493634498</v>
      </c>
    </row>
    <row r="53" spans="1:27" x14ac:dyDescent="0.2">
      <c r="A53" s="52" t="s">
        <v>6274</v>
      </c>
      <c r="B53" s="1" t="s">
        <v>11884</v>
      </c>
      <c r="C53" s="131" t="s">
        <v>55</v>
      </c>
      <c r="D53" s="131" t="s">
        <v>55</v>
      </c>
      <c r="E53" s="131" t="s">
        <v>6362</v>
      </c>
      <c r="F53" s="131" t="s">
        <v>26314</v>
      </c>
      <c r="G53" s="131" t="s">
        <v>26314</v>
      </c>
      <c r="H53" s="79">
        <v>3737.1666666666702</v>
      </c>
      <c r="I53" s="6">
        <v>19366.046971920099</v>
      </c>
      <c r="J53" s="6">
        <v>8412.5581941591699</v>
      </c>
      <c r="K53" s="71">
        <v>8415.3498720255193</v>
      </c>
      <c r="L53" s="20">
        <v>2.25179945734974</v>
      </c>
      <c r="M53" s="79">
        <v>3734.9708608246201</v>
      </c>
      <c r="N53" s="6">
        <v>19354.668277076798</v>
      </c>
      <c r="O53" s="6">
        <v>8411.0776049079195</v>
      </c>
      <c r="P53" s="71">
        <v>8413.7771234307693</v>
      </c>
      <c r="Q53" s="20">
        <v>2.25270221293591</v>
      </c>
      <c r="R53" s="79">
        <v>3733.9542944694199</v>
      </c>
      <c r="S53" s="6">
        <v>19349.400416812401</v>
      </c>
      <c r="T53" s="6">
        <v>8411.9078963710199</v>
      </c>
      <c r="U53" s="71">
        <v>8414.6632515001293</v>
      </c>
      <c r="V53" s="20">
        <v>2.2535528257438999</v>
      </c>
      <c r="W53" s="79">
        <v>3731.4987303365901</v>
      </c>
      <c r="X53" s="6">
        <v>19336.675651079298</v>
      </c>
      <c r="Y53" s="6">
        <v>8409.2319094303293</v>
      </c>
      <c r="Z53" s="71">
        <v>8412.0104922424307</v>
      </c>
      <c r="AA53" s="20">
        <v>2.2543248973539498</v>
      </c>
    </row>
    <row r="54" spans="1:27" x14ac:dyDescent="0.2">
      <c r="A54" s="52" t="s">
        <v>6273</v>
      </c>
      <c r="B54" s="1" t="s">
        <v>7379</v>
      </c>
      <c r="C54" s="131" t="s">
        <v>55</v>
      </c>
      <c r="D54" s="131" t="s">
        <v>55</v>
      </c>
      <c r="E54" s="131" t="s">
        <v>6362</v>
      </c>
      <c r="F54" s="131" t="s">
        <v>26562</v>
      </c>
      <c r="G54" s="131" t="s">
        <v>26562</v>
      </c>
      <c r="H54" s="79">
        <v>5376.75</v>
      </c>
      <c r="I54" s="6">
        <v>8571.5316837131595</v>
      </c>
      <c r="J54" s="6">
        <v>3723.4500776988898</v>
      </c>
      <c r="K54" s="71">
        <v>3724.6856915191402</v>
      </c>
      <c r="L54" s="20">
        <v>0.69273923681018101</v>
      </c>
      <c r="M54" s="79">
        <v>5385.0624281395603</v>
      </c>
      <c r="N54" s="6">
        <v>8584.7832280786006</v>
      </c>
      <c r="O54" s="6">
        <v>3730.7422126268798</v>
      </c>
      <c r="P54" s="71">
        <v>3731.9395868730899</v>
      </c>
      <c r="Q54" s="20">
        <v>0.69301695879548197</v>
      </c>
      <c r="R54" s="79">
        <v>5392.3057942332498</v>
      </c>
      <c r="S54" s="6">
        <v>8596.3304902664895</v>
      </c>
      <c r="T54" s="6">
        <v>3737.1463080611602</v>
      </c>
      <c r="U54" s="71">
        <v>3738.3704257494401</v>
      </c>
      <c r="V54" s="20">
        <v>0.69327863967718795</v>
      </c>
      <c r="W54" s="79">
        <v>5402.1792447622602</v>
      </c>
      <c r="X54" s="6">
        <v>8612.0705923796595</v>
      </c>
      <c r="Y54" s="6">
        <v>3745.26108512677</v>
      </c>
      <c r="Z54" s="71">
        <v>3746.49859625621</v>
      </c>
      <c r="AA54" s="20">
        <v>0.69351615829642499</v>
      </c>
    </row>
    <row r="55" spans="1:27" x14ac:dyDescent="0.2">
      <c r="A55" s="52" t="s">
        <v>6272</v>
      </c>
      <c r="B55" s="1" t="s">
        <v>11883</v>
      </c>
      <c r="C55" s="131" t="s">
        <v>55</v>
      </c>
      <c r="D55" s="131" t="s">
        <v>55</v>
      </c>
      <c r="E55" s="131" t="s">
        <v>6362</v>
      </c>
      <c r="F55" s="131" t="s">
        <v>26562</v>
      </c>
      <c r="G55" s="131" t="s">
        <v>26562</v>
      </c>
      <c r="H55" s="79">
        <v>11032.75</v>
      </c>
      <c r="I55" s="6">
        <v>49105.197029591101</v>
      </c>
      <c r="J55" s="6">
        <v>21331.164188854102</v>
      </c>
      <c r="K55" s="71">
        <v>21338.242860710499</v>
      </c>
      <c r="L55" s="20">
        <v>1.9340819705613299</v>
      </c>
      <c r="M55" s="79">
        <v>11028.0400004437</v>
      </c>
      <c r="N55" s="6">
        <v>49084.233493190899</v>
      </c>
      <c r="O55" s="6">
        <v>21330.838182208401</v>
      </c>
      <c r="P55" s="71">
        <v>21337.684272030201</v>
      </c>
      <c r="Q55" s="20">
        <v>1.93485735191127</v>
      </c>
      <c r="R55" s="79">
        <v>11023.5068477275</v>
      </c>
      <c r="S55" s="6">
        <v>49064.057076858197</v>
      </c>
      <c r="T55" s="6">
        <v>21329.980271337699</v>
      </c>
      <c r="U55" s="71">
        <v>21336.966994358001</v>
      </c>
      <c r="V55" s="20">
        <v>1.93558794756467</v>
      </c>
      <c r="W55" s="79">
        <v>11024.4838116787</v>
      </c>
      <c r="X55" s="6">
        <v>49068.405404094097</v>
      </c>
      <c r="Y55" s="6">
        <v>21339.117846036799</v>
      </c>
      <c r="Z55" s="71">
        <v>21346.168728532499</v>
      </c>
      <c r="AA55" s="20">
        <v>1.93625108378495</v>
      </c>
    </row>
    <row r="56" spans="1:27" x14ac:dyDescent="0.2">
      <c r="A56" s="52" t="s">
        <v>6271</v>
      </c>
      <c r="B56" s="1" t="s">
        <v>11882</v>
      </c>
      <c r="C56" s="131" t="s">
        <v>55</v>
      </c>
      <c r="D56" s="131" t="s">
        <v>55</v>
      </c>
      <c r="E56" s="131" t="s">
        <v>6362</v>
      </c>
      <c r="F56" s="131" t="s">
        <v>26563</v>
      </c>
      <c r="G56" s="131" t="s">
        <v>26563</v>
      </c>
      <c r="H56" s="79">
        <v>6198.5833333333303</v>
      </c>
      <c r="I56" s="6">
        <v>19273.019980920599</v>
      </c>
      <c r="J56" s="6">
        <v>8372.1475219892109</v>
      </c>
      <c r="K56" s="71">
        <v>8374.9257897160605</v>
      </c>
      <c r="L56" s="20">
        <v>1.3511032020299401</v>
      </c>
      <c r="M56" s="79">
        <v>6206.1754538212099</v>
      </c>
      <c r="N56" s="6">
        <v>19296.625873104698</v>
      </c>
      <c r="O56" s="6">
        <v>8385.8537593117799</v>
      </c>
      <c r="P56" s="71">
        <v>8388.5451822918803</v>
      </c>
      <c r="Q56" s="20">
        <v>1.3516448648139601</v>
      </c>
      <c r="R56" s="79">
        <v>6212.3474051802996</v>
      </c>
      <c r="S56" s="6">
        <v>19315.816087298499</v>
      </c>
      <c r="T56" s="6">
        <v>8397.3075325072004</v>
      </c>
      <c r="U56" s="71">
        <v>8400.0581052269008</v>
      </c>
      <c r="V56" s="20">
        <v>1.3521552413862601</v>
      </c>
      <c r="W56" s="79">
        <v>6217.7963937682898</v>
      </c>
      <c r="X56" s="6">
        <v>19332.7584207777</v>
      </c>
      <c r="Y56" s="6">
        <v>8407.5283643824096</v>
      </c>
      <c r="Z56" s="71">
        <v>8410.3063843082691</v>
      </c>
      <c r="AA56" s="20">
        <v>1.35261849241918</v>
      </c>
    </row>
    <row r="57" spans="1:27" x14ac:dyDescent="0.2">
      <c r="A57" s="52" t="s">
        <v>6270</v>
      </c>
      <c r="B57" s="1" t="s">
        <v>11881</v>
      </c>
      <c r="C57" s="131" t="s">
        <v>55</v>
      </c>
      <c r="D57" s="131" t="s">
        <v>55</v>
      </c>
      <c r="E57" s="131" t="s">
        <v>6362</v>
      </c>
      <c r="F57" s="131" t="s">
        <v>26562</v>
      </c>
      <c r="G57" s="131" t="s">
        <v>26562</v>
      </c>
      <c r="H57" s="79">
        <v>2218.75</v>
      </c>
      <c r="I57" s="6">
        <v>4978.8414178226903</v>
      </c>
      <c r="J57" s="6">
        <v>2162.7951862171199</v>
      </c>
      <c r="K57" s="71">
        <v>2163.5129021973798</v>
      </c>
      <c r="L57" s="20">
        <v>0.97510440662417197</v>
      </c>
      <c r="M57" s="79">
        <v>2226.9128083052301</v>
      </c>
      <c r="N57" s="6">
        <v>4997.15863611039</v>
      </c>
      <c r="O57" s="6">
        <v>2171.6460592683602</v>
      </c>
      <c r="P57" s="71">
        <v>2172.3430447246201</v>
      </c>
      <c r="Q57" s="20">
        <v>0.97549532995764698</v>
      </c>
      <c r="R57" s="79">
        <v>2236.1532889789501</v>
      </c>
      <c r="S57" s="6">
        <v>5017.8941348817198</v>
      </c>
      <c r="T57" s="6">
        <v>2181.46621534018</v>
      </c>
      <c r="U57" s="71">
        <v>2182.18076359718</v>
      </c>
      <c r="V57" s="20">
        <v>0.97586367372586802</v>
      </c>
      <c r="W57" s="79">
        <v>2245.1297569281201</v>
      </c>
      <c r="X57" s="6">
        <v>5038.0371930951696</v>
      </c>
      <c r="Y57" s="6">
        <v>2190.9672525695</v>
      </c>
      <c r="Z57" s="71">
        <v>2191.6911931166701</v>
      </c>
      <c r="AA57" s="20">
        <v>0.97619800653100897</v>
      </c>
    </row>
    <row r="58" spans="1:27" x14ac:dyDescent="0.2">
      <c r="A58" s="52" t="s">
        <v>6269</v>
      </c>
      <c r="B58" s="1" t="s">
        <v>8504</v>
      </c>
      <c r="C58" s="131" t="s">
        <v>55</v>
      </c>
      <c r="D58" s="131" t="s">
        <v>55</v>
      </c>
      <c r="E58" s="131" t="s">
        <v>6362</v>
      </c>
      <c r="F58" s="131" t="s">
        <v>26562</v>
      </c>
      <c r="G58" s="131" t="s">
        <v>26562</v>
      </c>
      <c r="H58" s="79">
        <v>14267.833333333299</v>
      </c>
      <c r="I58" s="6">
        <v>72532.886649032895</v>
      </c>
      <c r="J58" s="6">
        <v>31508.088915104101</v>
      </c>
      <c r="K58" s="71">
        <v>31518.5447636588</v>
      </c>
      <c r="L58" s="20">
        <v>2.20906314415822</v>
      </c>
      <c r="M58" s="79">
        <v>14219.245665673099</v>
      </c>
      <c r="N58" s="6">
        <v>72285.883217705297</v>
      </c>
      <c r="O58" s="6">
        <v>31413.722249300001</v>
      </c>
      <c r="P58" s="71">
        <v>31423.804420582601</v>
      </c>
      <c r="Q58" s="20">
        <v>2.2099487665821398</v>
      </c>
      <c r="R58" s="79">
        <v>14172.2309392403</v>
      </c>
      <c r="S58" s="6">
        <v>72046.876092831197</v>
      </c>
      <c r="T58" s="6">
        <v>31321.4710977588</v>
      </c>
      <c r="U58" s="71">
        <v>31331.730574812402</v>
      </c>
      <c r="V58" s="20">
        <v>2.2107832358320301</v>
      </c>
      <c r="W58" s="79">
        <v>14163.6229139144</v>
      </c>
      <c r="X58" s="6">
        <v>72003.115774733</v>
      </c>
      <c r="Y58" s="6">
        <v>31313.0814043258</v>
      </c>
      <c r="Z58" s="71">
        <v>31323.4278890846</v>
      </c>
      <c r="AA58" s="20">
        <v>2.2115406544968401</v>
      </c>
    </row>
    <row r="59" spans="1:27" x14ac:dyDescent="0.2">
      <c r="A59" s="52" t="s">
        <v>6268</v>
      </c>
      <c r="B59" s="1" t="s">
        <v>11880</v>
      </c>
      <c r="C59" s="131" t="s">
        <v>55</v>
      </c>
      <c r="D59" s="131" t="s">
        <v>55</v>
      </c>
      <c r="E59" s="131" t="s">
        <v>6362</v>
      </c>
      <c r="F59" s="131" t="s">
        <v>26562</v>
      </c>
      <c r="G59" s="131" t="s">
        <v>26562</v>
      </c>
      <c r="H59" s="79">
        <v>7954.75</v>
      </c>
      <c r="I59" s="6">
        <v>18118.606029782801</v>
      </c>
      <c r="J59" s="6">
        <v>7870.6732377340204</v>
      </c>
      <c r="K59" s="71">
        <v>7873.2850929823298</v>
      </c>
      <c r="L59" s="20">
        <v>0.98975896074450198</v>
      </c>
      <c r="M59" s="79">
        <v>7959.63860503662</v>
      </c>
      <c r="N59" s="6">
        <v>18129.740849694699</v>
      </c>
      <c r="O59" s="6">
        <v>7878.7533354036796</v>
      </c>
      <c r="P59" s="71">
        <v>7881.2820055176699</v>
      </c>
      <c r="Q59" s="20">
        <v>0.99015575914849097</v>
      </c>
      <c r="R59" s="79">
        <v>7965.0386232200299</v>
      </c>
      <c r="S59" s="6">
        <v>18142.0405199569</v>
      </c>
      <c r="T59" s="6">
        <v>7887.0234022088298</v>
      </c>
      <c r="U59" s="71">
        <v>7889.6068292568198</v>
      </c>
      <c r="V59" s="20">
        <v>0.99052963864565502</v>
      </c>
      <c r="W59" s="79">
        <v>7969.3670566697101</v>
      </c>
      <c r="X59" s="6">
        <v>18151.8994319782</v>
      </c>
      <c r="Y59" s="6">
        <v>7893.9903980672698</v>
      </c>
      <c r="Z59" s="71">
        <v>7896.5987345093099</v>
      </c>
      <c r="AA59" s="20">
        <v>0.99086899603908996</v>
      </c>
    </row>
    <row r="60" spans="1:27" x14ac:dyDescent="0.2">
      <c r="A60" s="52" t="s">
        <v>6267</v>
      </c>
      <c r="B60" s="1" t="s">
        <v>11879</v>
      </c>
      <c r="C60" s="131" t="s">
        <v>55</v>
      </c>
      <c r="D60" s="131" t="s">
        <v>55</v>
      </c>
      <c r="E60" s="131" t="s">
        <v>6362</v>
      </c>
      <c r="F60" s="131" t="s">
        <v>26241</v>
      </c>
      <c r="G60" s="131" t="s">
        <v>26241</v>
      </c>
      <c r="H60" s="79">
        <v>9253.25</v>
      </c>
      <c r="I60" s="6">
        <v>18888.745231104898</v>
      </c>
      <c r="J60" s="6">
        <v>8205.21961460272</v>
      </c>
      <c r="K60" s="71">
        <v>8207.94248789025</v>
      </c>
      <c r="L60" s="20">
        <v>0.88703347341639505</v>
      </c>
      <c r="M60" s="79">
        <v>9282.72779011885</v>
      </c>
      <c r="N60" s="6">
        <v>18948.918518061499</v>
      </c>
      <c r="O60" s="6">
        <v>8234.7484287942098</v>
      </c>
      <c r="P60" s="71">
        <v>8237.3913548209093</v>
      </c>
      <c r="Q60" s="20">
        <v>0.88738908875355904</v>
      </c>
      <c r="R60" s="79">
        <v>9314.5167895312406</v>
      </c>
      <c r="S60" s="6">
        <v>19013.809698030898</v>
      </c>
      <c r="T60" s="6">
        <v>8266.0140621200007</v>
      </c>
      <c r="U60" s="71">
        <v>8268.7216291219102</v>
      </c>
      <c r="V60" s="20">
        <v>0.88772416390029896</v>
      </c>
      <c r="W60" s="79">
        <v>9347.6411388653796</v>
      </c>
      <c r="X60" s="6">
        <v>19081.426740207298</v>
      </c>
      <c r="Y60" s="6">
        <v>8298.2279641356999</v>
      </c>
      <c r="Z60" s="71">
        <v>8300.9698689660599</v>
      </c>
      <c r="AA60" s="20">
        <v>0.88802829993681598</v>
      </c>
    </row>
    <row r="61" spans="1:27" x14ac:dyDescent="0.2">
      <c r="A61" s="52" t="s">
        <v>6266</v>
      </c>
      <c r="B61" s="1" t="s">
        <v>11878</v>
      </c>
      <c r="C61" s="131" t="s">
        <v>55</v>
      </c>
      <c r="D61" s="131" t="s">
        <v>55</v>
      </c>
      <c r="E61" s="131" t="s">
        <v>6362</v>
      </c>
      <c r="F61" s="131" t="s">
        <v>26563</v>
      </c>
      <c r="G61" s="131" t="s">
        <v>26563</v>
      </c>
      <c r="H61" s="79">
        <v>4000.6666666666702</v>
      </c>
      <c r="I61" s="6">
        <v>9349.3562266147401</v>
      </c>
      <c r="J61" s="6">
        <v>4061.3349460714899</v>
      </c>
      <c r="K61" s="71">
        <v>4062.6826857976398</v>
      </c>
      <c r="L61" s="20">
        <v>1.0155014212125399</v>
      </c>
      <c r="M61" s="79">
        <v>4013.2647033968001</v>
      </c>
      <c r="N61" s="6">
        <v>9378.7972030718302</v>
      </c>
      <c r="O61" s="6">
        <v>4075.8017645366099</v>
      </c>
      <c r="P61" s="71">
        <v>4077.10988495538</v>
      </c>
      <c r="Q61" s="20">
        <v>1.01590853987392</v>
      </c>
      <c r="R61" s="79">
        <v>4022.73048967966</v>
      </c>
      <c r="S61" s="6">
        <v>9400.9182682084993</v>
      </c>
      <c r="T61" s="6">
        <v>4086.9307012102799</v>
      </c>
      <c r="U61" s="71">
        <v>4088.2693922193398</v>
      </c>
      <c r="V61" s="20">
        <v>1.0162921435348</v>
      </c>
      <c r="W61" s="79">
        <v>4032.5274137309498</v>
      </c>
      <c r="X61" s="6">
        <v>9423.8131856091004</v>
      </c>
      <c r="Y61" s="6">
        <v>4098.2758349422402</v>
      </c>
      <c r="Z61" s="71">
        <v>4099.6299893902196</v>
      </c>
      <c r="AA61" s="20">
        <v>1.0166403272128499</v>
      </c>
    </row>
    <row r="62" spans="1:27" x14ac:dyDescent="0.2">
      <c r="A62" s="52" t="s">
        <v>6265</v>
      </c>
      <c r="B62" s="1" t="s">
        <v>11877</v>
      </c>
      <c r="C62" s="131" t="s">
        <v>55</v>
      </c>
      <c r="D62" s="131" t="s">
        <v>55</v>
      </c>
      <c r="E62" s="131" t="s">
        <v>6362</v>
      </c>
      <c r="F62" s="131" t="s">
        <v>26314</v>
      </c>
      <c r="G62" s="131" t="s">
        <v>26314</v>
      </c>
      <c r="H62" s="79">
        <v>10056.333333333299</v>
      </c>
      <c r="I62" s="6">
        <v>21344.076565290001</v>
      </c>
      <c r="J62" s="6">
        <v>9271.8088759385391</v>
      </c>
      <c r="K62" s="71">
        <v>9274.8856931233604</v>
      </c>
      <c r="L62" s="20">
        <v>0.92229298549405303</v>
      </c>
      <c r="M62" s="79">
        <v>10083.403772097799</v>
      </c>
      <c r="N62" s="6">
        <v>21401.532250030399</v>
      </c>
      <c r="O62" s="6">
        <v>9300.5959100907894</v>
      </c>
      <c r="P62" s="71">
        <v>9303.5809177333595</v>
      </c>
      <c r="Q62" s="20">
        <v>0.92266273651341102</v>
      </c>
      <c r="R62" s="79">
        <v>10110.384489370699</v>
      </c>
      <c r="S62" s="6">
        <v>21458.797505285202</v>
      </c>
      <c r="T62" s="6">
        <v>9328.9416877482909</v>
      </c>
      <c r="U62" s="71">
        <v>9331.9974210783603</v>
      </c>
      <c r="V62" s="20">
        <v>0.923011130871361</v>
      </c>
      <c r="W62" s="79">
        <v>10137.227947794399</v>
      </c>
      <c r="X62" s="6">
        <v>21515.771435333001</v>
      </c>
      <c r="Y62" s="6">
        <v>9356.8881732736299</v>
      </c>
      <c r="Z62" s="71">
        <v>9359.9798811647906</v>
      </c>
      <c r="AA62" s="20">
        <v>0.92332735629184703</v>
      </c>
    </row>
    <row r="63" spans="1:27" x14ac:dyDescent="0.2">
      <c r="A63" s="52" t="s">
        <v>6264</v>
      </c>
      <c r="B63" s="1" t="s">
        <v>11876</v>
      </c>
      <c r="C63" s="131" t="s">
        <v>55</v>
      </c>
      <c r="D63" s="131" t="s">
        <v>55</v>
      </c>
      <c r="E63" s="131" t="s">
        <v>6362</v>
      </c>
      <c r="F63" s="131" t="s">
        <v>26241</v>
      </c>
      <c r="G63" s="131" t="s">
        <v>26241</v>
      </c>
      <c r="H63" s="79">
        <v>2749.5833333333298</v>
      </c>
      <c r="I63" s="6">
        <v>19913.977843876</v>
      </c>
      <c r="J63" s="6">
        <v>8650.5778764096995</v>
      </c>
      <c r="K63" s="71">
        <v>8653.4485402709706</v>
      </c>
      <c r="L63" s="20">
        <v>3.14718540637223</v>
      </c>
      <c r="M63" s="79">
        <v>2753.3436181871798</v>
      </c>
      <c r="N63" s="6">
        <v>19941.2118717952</v>
      </c>
      <c r="O63" s="6">
        <v>8665.9754736397008</v>
      </c>
      <c r="P63" s="71">
        <v>8668.7568011233507</v>
      </c>
      <c r="Q63" s="20">
        <v>3.1484471258370998</v>
      </c>
      <c r="R63" s="79">
        <v>2759.2905654174501</v>
      </c>
      <c r="S63" s="6">
        <v>19984.282897847199</v>
      </c>
      <c r="T63" s="6">
        <v>8687.9150511376392</v>
      </c>
      <c r="U63" s="71">
        <v>8690.7608135487808</v>
      </c>
      <c r="V63" s="20">
        <v>3.1496359689230302</v>
      </c>
      <c r="W63" s="79">
        <v>2764.4583092975399</v>
      </c>
      <c r="X63" s="6">
        <v>20021.710509472399</v>
      </c>
      <c r="Y63" s="6">
        <v>8707.1433547179495</v>
      </c>
      <c r="Z63" s="71">
        <v>8710.0203735858504</v>
      </c>
      <c r="AA63" s="20">
        <v>3.1507150403722601</v>
      </c>
    </row>
    <row r="64" spans="1:27" x14ac:dyDescent="0.2">
      <c r="A64" s="52" t="s">
        <v>6263</v>
      </c>
      <c r="B64" s="1" t="s">
        <v>11186</v>
      </c>
      <c r="C64" s="131" t="s">
        <v>55</v>
      </c>
      <c r="D64" s="131" t="s">
        <v>55</v>
      </c>
      <c r="E64" s="131" t="s">
        <v>6362</v>
      </c>
      <c r="F64" s="131" t="s">
        <v>26563</v>
      </c>
      <c r="G64" s="131" t="s">
        <v>26563</v>
      </c>
      <c r="H64" s="79">
        <v>5706.6666666666697</v>
      </c>
      <c r="I64" s="6">
        <v>19696.786855590901</v>
      </c>
      <c r="J64" s="6">
        <v>8556.2307011268895</v>
      </c>
      <c r="K64" s="71">
        <v>8559.0700562096699</v>
      </c>
      <c r="L64" s="20">
        <v>1.4998370425601</v>
      </c>
      <c r="M64" s="79">
        <v>5712.7854584332999</v>
      </c>
      <c r="N64" s="6">
        <v>19717.9061086121</v>
      </c>
      <c r="O64" s="6">
        <v>8568.9321104124301</v>
      </c>
      <c r="P64" s="71">
        <v>8571.6822920228897</v>
      </c>
      <c r="Q64" s="20">
        <v>1.5004383333473901</v>
      </c>
      <c r="R64" s="79">
        <v>5717.6446274817399</v>
      </c>
      <c r="S64" s="6">
        <v>19734.6777237481</v>
      </c>
      <c r="T64" s="6">
        <v>8579.4023484310692</v>
      </c>
      <c r="U64" s="71">
        <v>8582.2125670588393</v>
      </c>
      <c r="V64" s="20">
        <v>1.5010048938348901</v>
      </c>
      <c r="W64" s="79">
        <v>5721.4508779214602</v>
      </c>
      <c r="X64" s="6">
        <v>19747.815148449601</v>
      </c>
      <c r="Y64" s="6">
        <v>8588.0303462919601</v>
      </c>
      <c r="Z64" s="71">
        <v>8590.8680077772206</v>
      </c>
      <c r="AA64" s="20">
        <v>1.5015191410501401</v>
      </c>
    </row>
    <row r="65" spans="1:27" x14ac:dyDescent="0.2">
      <c r="A65" s="52" t="s">
        <v>6262</v>
      </c>
      <c r="B65" s="1" t="s">
        <v>9475</v>
      </c>
      <c r="C65" s="131" t="s">
        <v>55</v>
      </c>
      <c r="D65" s="131" t="s">
        <v>55</v>
      </c>
      <c r="E65" s="131" t="s">
        <v>6362</v>
      </c>
      <c r="F65" s="131" t="s">
        <v>26562</v>
      </c>
      <c r="G65" s="131" t="s">
        <v>26562</v>
      </c>
      <c r="H65" s="79">
        <v>7220.0833333333303</v>
      </c>
      <c r="I65" s="6">
        <v>36216.9388481477</v>
      </c>
      <c r="J65" s="6">
        <v>15732.539847503</v>
      </c>
      <c r="K65" s="71">
        <v>15737.760635551</v>
      </c>
      <c r="L65" s="20">
        <v>2.1797200820236702</v>
      </c>
      <c r="M65" s="79">
        <v>7217.1056362400504</v>
      </c>
      <c r="N65" s="6">
        <v>36202.002306759299</v>
      </c>
      <c r="O65" s="6">
        <v>15732.5274965238</v>
      </c>
      <c r="P65" s="71">
        <v>15737.576819735799</v>
      </c>
      <c r="Q65" s="20">
        <v>2.1805939406942998</v>
      </c>
      <c r="R65" s="79">
        <v>7209.7808944988301</v>
      </c>
      <c r="S65" s="6">
        <v>36165.260386829403</v>
      </c>
      <c r="T65" s="6">
        <v>15722.3910234424</v>
      </c>
      <c r="U65" s="71">
        <v>15727.540957474301</v>
      </c>
      <c r="V65" s="20">
        <v>2.18141732566029</v>
      </c>
      <c r="W65" s="79">
        <v>7206.7055573123898</v>
      </c>
      <c r="X65" s="6">
        <v>36149.834069199002</v>
      </c>
      <c r="Y65" s="6">
        <v>15721.0238026799</v>
      </c>
      <c r="Z65" s="71">
        <v>15726.2183515992</v>
      </c>
      <c r="AA65" s="20">
        <v>2.18216468350679</v>
      </c>
    </row>
    <row r="66" spans="1:27" x14ac:dyDescent="0.2">
      <c r="A66" s="52" t="s">
        <v>6261</v>
      </c>
      <c r="B66" s="1" t="s">
        <v>11875</v>
      </c>
      <c r="C66" s="131" t="s">
        <v>55</v>
      </c>
      <c r="D66" s="131" t="s">
        <v>55</v>
      </c>
      <c r="E66" s="131" t="s">
        <v>6362</v>
      </c>
      <c r="F66" s="131" t="s">
        <v>26563</v>
      </c>
      <c r="G66" s="131" t="s">
        <v>26563</v>
      </c>
      <c r="H66" s="79">
        <v>7525.1666666666697</v>
      </c>
      <c r="I66" s="6">
        <v>26749.268684269598</v>
      </c>
      <c r="J66" s="6">
        <v>11619.8096484998</v>
      </c>
      <c r="K66" s="71">
        <v>11623.6656414877</v>
      </c>
      <c r="L66" s="20">
        <v>1.54463896367581</v>
      </c>
      <c r="M66" s="79">
        <v>7540.7807592091503</v>
      </c>
      <c r="N66" s="6">
        <v>26804.7711834408</v>
      </c>
      <c r="O66" s="6">
        <v>11648.714789534501</v>
      </c>
      <c r="P66" s="71">
        <v>11652.453421231799</v>
      </c>
      <c r="Q66" s="20">
        <v>1.54525821573599</v>
      </c>
      <c r="R66" s="79">
        <v>7551.8672780086399</v>
      </c>
      <c r="S66" s="6">
        <v>26844.1797817187</v>
      </c>
      <c r="T66" s="6">
        <v>11670.168739763099</v>
      </c>
      <c r="U66" s="71">
        <v>11673.9913516712</v>
      </c>
      <c r="V66" s="20">
        <v>1.5458417000608999</v>
      </c>
      <c r="W66" s="79">
        <v>7564.5149007337704</v>
      </c>
      <c r="X66" s="6">
        <v>26889.13754458</v>
      </c>
      <c r="Y66" s="6">
        <v>11693.684971352501</v>
      </c>
      <c r="Z66" s="71">
        <v>11697.548804865601</v>
      </c>
      <c r="AA66" s="20">
        <v>1.54637130845376</v>
      </c>
    </row>
    <row r="67" spans="1:27" x14ac:dyDescent="0.2">
      <c r="A67" s="52" t="s">
        <v>6260</v>
      </c>
      <c r="B67" s="1" t="s">
        <v>11874</v>
      </c>
      <c r="C67" s="131" t="s">
        <v>55</v>
      </c>
      <c r="D67" s="131" t="s">
        <v>55</v>
      </c>
      <c r="E67" s="131" t="s">
        <v>6362</v>
      </c>
      <c r="F67" s="131" t="s">
        <v>26562</v>
      </c>
      <c r="G67" s="131" t="s">
        <v>26562</v>
      </c>
      <c r="H67" s="79">
        <v>2989.8333333333298</v>
      </c>
      <c r="I67" s="6">
        <v>9277.2589444723508</v>
      </c>
      <c r="J67" s="6">
        <v>4030.0160825706898</v>
      </c>
      <c r="K67" s="71">
        <v>4031.35342924208</v>
      </c>
      <c r="L67" s="20">
        <v>1.3483538979570999</v>
      </c>
      <c r="M67" s="79">
        <v>2976.9919600480798</v>
      </c>
      <c r="N67" s="6">
        <v>9237.4129959234197</v>
      </c>
      <c r="O67" s="6">
        <v>4014.35955734352</v>
      </c>
      <c r="P67" s="71">
        <v>4015.6479580088699</v>
      </c>
      <c r="Q67" s="20">
        <v>1.34889445853391</v>
      </c>
      <c r="R67" s="79">
        <v>2964.1837204069102</v>
      </c>
      <c r="S67" s="6">
        <v>9197.6698589233692</v>
      </c>
      <c r="T67" s="6">
        <v>3998.5710175941999</v>
      </c>
      <c r="U67" s="71">
        <v>3999.8807660244202</v>
      </c>
      <c r="V67" s="20">
        <v>1.34940379656202</v>
      </c>
      <c r="W67" s="79">
        <v>2954.5655724667999</v>
      </c>
      <c r="X67" s="6">
        <v>9167.8253695961903</v>
      </c>
      <c r="Y67" s="6">
        <v>3986.9505508197399</v>
      </c>
      <c r="Z67" s="71">
        <v>3988.2679211090199</v>
      </c>
      <c r="AA67" s="20">
        <v>1.3498661049445499</v>
      </c>
    </row>
    <row r="68" spans="1:27" x14ac:dyDescent="0.2">
      <c r="A68" s="52" t="s">
        <v>6259</v>
      </c>
      <c r="B68" s="1" t="s">
        <v>26561</v>
      </c>
      <c r="C68" s="131" t="s">
        <v>61</v>
      </c>
      <c r="D68" s="131" t="s">
        <v>61</v>
      </c>
      <c r="E68" s="131" t="s">
        <v>6361</v>
      </c>
      <c r="F68" s="131" t="s">
        <v>26334</v>
      </c>
      <c r="G68" s="131" t="s">
        <v>26333</v>
      </c>
      <c r="H68" s="79">
        <v>11947.666666666701</v>
      </c>
      <c r="I68" s="6">
        <v>22437.443372842499</v>
      </c>
      <c r="J68" s="6">
        <v>9746.7644468629496</v>
      </c>
      <c r="K68" s="71">
        <v>9747.4784726880698</v>
      </c>
      <c r="L68" s="20">
        <v>0.81584787596083497</v>
      </c>
      <c r="M68" s="79">
        <v>11966.2659743641</v>
      </c>
      <c r="N68" s="6">
        <v>22472.372445177502</v>
      </c>
      <c r="O68" s="6">
        <v>9765.9575404166808</v>
      </c>
      <c r="P68" s="71">
        <v>9770.3656896560005</v>
      </c>
      <c r="Q68" s="20">
        <v>0.81649243887671896</v>
      </c>
      <c r="R68" s="79">
        <v>11983.637888965</v>
      </c>
      <c r="S68" s="6">
        <v>22504.996501490001</v>
      </c>
      <c r="T68" s="6">
        <v>9783.7635120826599</v>
      </c>
      <c r="U68" s="71">
        <v>9791.9118672065797</v>
      </c>
      <c r="V68" s="20">
        <v>0.81710678826696903</v>
      </c>
      <c r="W68" s="79">
        <v>12006.644762063701</v>
      </c>
      <c r="X68" s="6">
        <v>22548.202880337099</v>
      </c>
      <c r="Y68" s="6">
        <v>9805.8772140109995</v>
      </c>
      <c r="Z68" s="71">
        <v>9818.0249414378795</v>
      </c>
      <c r="AA68" s="20">
        <v>0.81771595112557705</v>
      </c>
    </row>
    <row r="69" spans="1:27" x14ac:dyDescent="0.2">
      <c r="A69" s="52" t="s">
        <v>6258</v>
      </c>
      <c r="B69" s="1" t="s">
        <v>11873</v>
      </c>
      <c r="C69" s="131" t="s">
        <v>55</v>
      </c>
      <c r="D69" s="131" t="s">
        <v>55</v>
      </c>
      <c r="E69" s="131" t="s">
        <v>6362</v>
      </c>
      <c r="F69" s="131" t="s">
        <v>26557</v>
      </c>
      <c r="G69" s="131" t="s">
        <v>26333</v>
      </c>
      <c r="H69" s="79">
        <v>2215</v>
      </c>
      <c r="I69" s="6">
        <v>3199.6209853679802</v>
      </c>
      <c r="J69" s="6">
        <v>1389.90666384779</v>
      </c>
      <c r="K69" s="71">
        <v>1390.36789948863</v>
      </c>
      <c r="L69" s="20">
        <v>0.62770559796326297</v>
      </c>
      <c r="M69" s="79">
        <v>2232.1981677470899</v>
      </c>
      <c r="N69" s="6">
        <v>3224.4641539609602</v>
      </c>
      <c r="O69" s="6">
        <v>1401.2752812369799</v>
      </c>
      <c r="P69" s="71">
        <v>1401.7250177338999</v>
      </c>
      <c r="Q69" s="20">
        <v>0.62795724769751704</v>
      </c>
      <c r="R69" s="79">
        <v>2249.9314479017398</v>
      </c>
      <c r="S69" s="6">
        <v>3250.0803053479699</v>
      </c>
      <c r="T69" s="6">
        <v>1412.9314395004101</v>
      </c>
      <c r="U69" s="71">
        <v>1413.3942510215099</v>
      </c>
      <c r="V69" s="20">
        <v>0.62819436225029301</v>
      </c>
      <c r="W69" s="79">
        <v>2265.8283333867898</v>
      </c>
      <c r="X69" s="6">
        <v>3273.04374029152</v>
      </c>
      <c r="Y69" s="6">
        <v>1423.39791794999</v>
      </c>
      <c r="Z69" s="71">
        <v>1423.86823783559</v>
      </c>
      <c r="AA69" s="20">
        <v>0.628409582868664</v>
      </c>
    </row>
    <row r="70" spans="1:27" x14ac:dyDescent="0.2">
      <c r="A70" s="52" t="s">
        <v>6257</v>
      </c>
      <c r="B70" s="1" t="s">
        <v>11872</v>
      </c>
      <c r="C70" s="131" t="s">
        <v>61</v>
      </c>
      <c r="D70" s="131" t="s">
        <v>61</v>
      </c>
      <c r="E70" s="131" t="s">
        <v>6361</v>
      </c>
      <c r="F70" s="131" t="s">
        <v>26334</v>
      </c>
      <c r="G70" s="131" t="s">
        <v>26333</v>
      </c>
      <c r="H70" s="79">
        <v>5891.1666666666697</v>
      </c>
      <c r="I70" s="6">
        <v>7829.94404558511</v>
      </c>
      <c r="J70" s="6">
        <v>3401.3064223175402</v>
      </c>
      <c r="K70" s="71">
        <v>3401.5555943005002</v>
      </c>
      <c r="L70" s="20">
        <v>0.57739931439168801</v>
      </c>
      <c r="M70" s="79">
        <v>5908.2202323024203</v>
      </c>
      <c r="N70" s="6">
        <v>7852.6099235446</v>
      </c>
      <c r="O70" s="6">
        <v>3412.5571424145901</v>
      </c>
      <c r="P70" s="71">
        <v>3414.0974994261001</v>
      </c>
      <c r="Q70" s="20">
        <v>0.57785549034884798</v>
      </c>
      <c r="R70" s="79">
        <v>5930.5503062980597</v>
      </c>
      <c r="S70" s="6">
        <v>7882.2888037753901</v>
      </c>
      <c r="T70" s="6">
        <v>3426.72568667004</v>
      </c>
      <c r="U70" s="71">
        <v>3429.5796168343199</v>
      </c>
      <c r="V70" s="20">
        <v>0.57829028331354104</v>
      </c>
      <c r="W70" s="79">
        <v>5952.2364312151103</v>
      </c>
      <c r="X70" s="6">
        <v>7911.1118118947998</v>
      </c>
      <c r="Y70" s="6">
        <v>3440.4245635647098</v>
      </c>
      <c r="Z70" s="71">
        <v>3444.6866340474298</v>
      </c>
      <c r="AA70" s="20">
        <v>0.57872140561866303</v>
      </c>
    </row>
    <row r="71" spans="1:27" x14ac:dyDescent="0.2">
      <c r="A71" s="52" t="s">
        <v>6256</v>
      </c>
      <c r="B71" s="1" t="s">
        <v>11871</v>
      </c>
      <c r="C71" s="131" t="s">
        <v>55</v>
      </c>
      <c r="D71" s="131" t="s">
        <v>55</v>
      </c>
      <c r="E71" s="131" t="s">
        <v>6362</v>
      </c>
      <c r="F71" s="131" t="s">
        <v>26557</v>
      </c>
      <c r="G71" s="131" t="s">
        <v>26333</v>
      </c>
      <c r="H71" s="79">
        <v>5108.1666666666697</v>
      </c>
      <c r="I71" s="6">
        <v>7260.2892388397804</v>
      </c>
      <c r="J71" s="6">
        <v>3153.8499218104298</v>
      </c>
      <c r="K71" s="71">
        <v>3154.8965158211099</v>
      </c>
      <c r="L71" s="20">
        <v>0.61761816355922505</v>
      </c>
      <c r="M71" s="79">
        <v>5148.0101749938303</v>
      </c>
      <c r="N71" s="6">
        <v>7316.91922247618</v>
      </c>
      <c r="O71" s="6">
        <v>3179.7587294213499</v>
      </c>
      <c r="P71" s="71">
        <v>3180.7792666214</v>
      </c>
      <c r="Q71" s="20">
        <v>0.61786576919988601</v>
      </c>
      <c r="R71" s="79">
        <v>5186.0583222635296</v>
      </c>
      <c r="S71" s="6">
        <v>7370.9974411808598</v>
      </c>
      <c r="T71" s="6">
        <v>3204.4482125516101</v>
      </c>
      <c r="U71" s="71">
        <v>3205.4978427814199</v>
      </c>
      <c r="V71" s="20">
        <v>0.618099073244193</v>
      </c>
      <c r="W71" s="79">
        <v>5227.19532318246</v>
      </c>
      <c r="X71" s="6">
        <v>7429.4658789941404</v>
      </c>
      <c r="Y71" s="6">
        <v>3230.9639292198699</v>
      </c>
      <c r="Z71" s="71">
        <v>3232.03150601368</v>
      </c>
      <c r="AA71" s="20">
        <v>0.61831083519678598</v>
      </c>
    </row>
    <row r="72" spans="1:27" x14ac:dyDescent="0.2">
      <c r="A72" s="52" t="s">
        <v>6255</v>
      </c>
      <c r="B72" s="1" t="s">
        <v>11870</v>
      </c>
      <c r="C72" s="131" t="s">
        <v>61</v>
      </c>
      <c r="D72" s="131" t="s">
        <v>61</v>
      </c>
      <c r="E72" s="131" t="s">
        <v>6361</v>
      </c>
      <c r="F72" s="131" t="s">
        <v>26558</v>
      </c>
      <c r="G72" s="131" t="s">
        <v>26333</v>
      </c>
      <c r="H72" s="79">
        <v>11421.333333333299</v>
      </c>
      <c r="I72" s="6">
        <v>48285.893576810602</v>
      </c>
      <c r="J72" s="6">
        <v>20975.260994713</v>
      </c>
      <c r="K72" s="71">
        <v>20976.797594691499</v>
      </c>
      <c r="L72" s="20">
        <v>1.8366329904294401</v>
      </c>
      <c r="M72" s="79">
        <v>11387.3859036471</v>
      </c>
      <c r="N72" s="6">
        <v>48142.374258251402</v>
      </c>
      <c r="O72" s="6">
        <v>20921.528603528699</v>
      </c>
      <c r="P72" s="71">
        <v>20930.9721445248</v>
      </c>
      <c r="Q72" s="20">
        <v>1.83808402750461</v>
      </c>
      <c r="R72" s="79">
        <v>11351.7617527357</v>
      </c>
      <c r="S72" s="6">
        <v>47991.766276725102</v>
      </c>
      <c r="T72" s="6">
        <v>20863.815364180798</v>
      </c>
      <c r="U72" s="71">
        <v>20881.1916812409</v>
      </c>
      <c r="V72" s="20">
        <v>1.83946704802968</v>
      </c>
      <c r="W72" s="79">
        <v>11318.7504657523</v>
      </c>
      <c r="X72" s="6">
        <v>47852.204682330601</v>
      </c>
      <c r="Y72" s="6">
        <v>20810.210287040001</v>
      </c>
      <c r="Z72" s="71">
        <v>20835.9904142786</v>
      </c>
      <c r="AA72" s="20">
        <v>1.8408383926585401</v>
      </c>
    </row>
    <row r="73" spans="1:27" x14ac:dyDescent="0.2">
      <c r="A73" s="52" t="s">
        <v>6254</v>
      </c>
      <c r="B73" s="1" t="s">
        <v>10810</v>
      </c>
      <c r="C73" s="131" t="s">
        <v>61</v>
      </c>
      <c r="D73" s="131" t="s">
        <v>61</v>
      </c>
      <c r="E73" s="131" t="s">
        <v>6361</v>
      </c>
      <c r="F73" s="131" t="s">
        <v>26558</v>
      </c>
      <c r="G73" s="131" t="s">
        <v>26333</v>
      </c>
      <c r="H73" s="79">
        <v>12021.333333333299</v>
      </c>
      <c r="I73" s="6">
        <v>46670.9502926805</v>
      </c>
      <c r="J73" s="6">
        <v>20273.7340192952</v>
      </c>
      <c r="K73" s="71">
        <v>20275.219227000802</v>
      </c>
      <c r="L73" s="20">
        <v>1.6866031965672801</v>
      </c>
      <c r="M73" s="79">
        <v>11996.3211089417</v>
      </c>
      <c r="N73" s="6">
        <v>46573.844235563498</v>
      </c>
      <c r="O73" s="6">
        <v>20239.882834271</v>
      </c>
      <c r="P73" s="71">
        <v>20249.0186946053</v>
      </c>
      <c r="Q73" s="20">
        <v>1.6879357021805801</v>
      </c>
      <c r="R73" s="79">
        <v>11974.575127435501</v>
      </c>
      <c r="S73" s="6">
        <v>46489.4188566308</v>
      </c>
      <c r="T73" s="6">
        <v>20210.688763151698</v>
      </c>
      <c r="U73" s="71">
        <v>20227.521127214601</v>
      </c>
      <c r="V73" s="20">
        <v>1.68920574733966</v>
      </c>
      <c r="W73" s="79">
        <v>11953.803833322399</v>
      </c>
      <c r="X73" s="6">
        <v>46408.777549365703</v>
      </c>
      <c r="Y73" s="6">
        <v>20182.485350008799</v>
      </c>
      <c r="Z73" s="71">
        <v>20207.4878383613</v>
      </c>
      <c r="AA73" s="20">
        <v>1.69046507037626</v>
      </c>
    </row>
    <row r="74" spans="1:27" x14ac:dyDescent="0.2">
      <c r="A74" s="52" t="s">
        <v>6253</v>
      </c>
      <c r="B74" s="1" t="s">
        <v>11869</v>
      </c>
      <c r="C74" s="131" t="s">
        <v>61</v>
      </c>
      <c r="D74" s="131" t="s">
        <v>61</v>
      </c>
      <c r="E74" s="131" t="s">
        <v>6361</v>
      </c>
      <c r="F74" s="131" t="s">
        <v>26558</v>
      </c>
      <c r="G74" s="131" t="s">
        <v>26333</v>
      </c>
      <c r="H74" s="79">
        <v>9239.25</v>
      </c>
      <c r="I74" s="6">
        <v>37862.445746816302</v>
      </c>
      <c r="J74" s="6">
        <v>16447.343574046201</v>
      </c>
      <c r="K74" s="71">
        <v>16448.5484690788</v>
      </c>
      <c r="L74" s="20">
        <v>1.7802904423063399</v>
      </c>
      <c r="M74" s="79">
        <v>9214.6098225496899</v>
      </c>
      <c r="N74" s="6">
        <v>37761.470301633599</v>
      </c>
      <c r="O74" s="6">
        <v>16410.235124444898</v>
      </c>
      <c r="P74" s="71">
        <v>16417.642361797902</v>
      </c>
      <c r="Q74" s="20">
        <v>1.78169696579243</v>
      </c>
      <c r="R74" s="79">
        <v>9191.9008753940398</v>
      </c>
      <c r="S74" s="6">
        <v>37668.409038040998</v>
      </c>
      <c r="T74" s="6">
        <v>16375.865949598799</v>
      </c>
      <c r="U74" s="71">
        <v>16389.5045019875</v>
      </c>
      <c r="V74" s="20">
        <v>1.7830375592779599</v>
      </c>
      <c r="W74" s="79">
        <v>9171.1357491912895</v>
      </c>
      <c r="X74" s="6">
        <v>37583.313552554799</v>
      </c>
      <c r="Y74" s="6">
        <v>16344.422655226601</v>
      </c>
      <c r="Z74" s="71">
        <v>16364.6704705961</v>
      </c>
      <c r="AA74" s="20">
        <v>1.7843668350497599</v>
      </c>
    </row>
    <row r="75" spans="1:27" x14ac:dyDescent="0.2">
      <c r="A75" s="52" t="s">
        <v>6252</v>
      </c>
      <c r="B75" s="1" t="s">
        <v>10472</v>
      </c>
      <c r="C75" s="131" t="s">
        <v>61</v>
      </c>
      <c r="D75" s="131" t="s">
        <v>61</v>
      </c>
      <c r="E75" s="131" t="s">
        <v>6361</v>
      </c>
      <c r="F75" s="131" t="s">
        <v>26558</v>
      </c>
      <c r="G75" s="131" t="s">
        <v>26333</v>
      </c>
      <c r="H75" s="79">
        <v>6753.0833333333303</v>
      </c>
      <c r="I75" s="6">
        <v>21864.581684184199</v>
      </c>
      <c r="J75" s="6">
        <v>9497.9148855647709</v>
      </c>
      <c r="K75" s="71">
        <v>9498.6106812362505</v>
      </c>
      <c r="L75" s="20">
        <v>1.40655908010952</v>
      </c>
      <c r="M75" s="79">
        <v>6739.7157649614701</v>
      </c>
      <c r="N75" s="6">
        <v>21821.3012630552</v>
      </c>
      <c r="O75" s="6">
        <v>9483.0175199134392</v>
      </c>
      <c r="P75" s="71">
        <v>9487.2979559376599</v>
      </c>
      <c r="Q75" s="20">
        <v>1.40767033607862</v>
      </c>
      <c r="R75" s="79">
        <v>6724.0007804083398</v>
      </c>
      <c r="S75" s="6">
        <v>21770.420569530899</v>
      </c>
      <c r="T75" s="6">
        <v>9464.4158863462908</v>
      </c>
      <c r="U75" s="71">
        <v>9472.2982745077807</v>
      </c>
      <c r="V75" s="20">
        <v>1.40872950254663</v>
      </c>
      <c r="W75" s="79">
        <v>6709.6496758346902</v>
      </c>
      <c r="X75" s="6">
        <v>21723.9557352144</v>
      </c>
      <c r="Y75" s="6">
        <v>9447.4244210338402</v>
      </c>
      <c r="Z75" s="71">
        <v>9459.1280895836408</v>
      </c>
      <c r="AA75" s="20">
        <v>1.4097797271967001</v>
      </c>
    </row>
    <row r="76" spans="1:27" x14ac:dyDescent="0.2">
      <c r="A76" s="52" t="s">
        <v>6251</v>
      </c>
      <c r="B76" s="1" t="s">
        <v>11868</v>
      </c>
      <c r="C76" s="131" t="s">
        <v>55</v>
      </c>
      <c r="D76" s="131" t="s">
        <v>55</v>
      </c>
      <c r="E76" s="131" t="s">
        <v>6362</v>
      </c>
      <c r="F76" s="131" t="s">
        <v>26556</v>
      </c>
      <c r="G76" s="131" t="s">
        <v>26555</v>
      </c>
      <c r="H76" s="79">
        <v>16743.166666666701</v>
      </c>
      <c r="I76" s="6">
        <v>29481.686046338698</v>
      </c>
      <c r="J76" s="6">
        <v>12806.7643276074</v>
      </c>
      <c r="K76" s="71">
        <v>12811.014207333399</v>
      </c>
      <c r="L76" s="20">
        <v>0.76514881935914303</v>
      </c>
      <c r="M76" s="79">
        <v>16842.9213531854</v>
      </c>
      <c r="N76" s="6">
        <v>29657.3359940544</v>
      </c>
      <c r="O76" s="6">
        <v>12888.3714786403</v>
      </c>
      <c r="P76" s="71">
        <v>12892.5079756708</v>
      </c>
      <c r="Q76" s="20">
        <v>0.76545557064140202</v>
      </c>
      <c r="R76" s="79">
        <v>16938.244110125601</v>
      </c>
      <c r="S76" s="6">
        <v>29825.1821159459</v>
      </c>
      <c r="T76" s="6">
        <v>12966.1219235423</v>
      </c>
      <c r="U76" s="71">
        <v>12970.369030261299</v>
      </c>
      <c r="V76" s="20">
        <v>0.76574460410023804</v>
      </c>
      <c r="W76" s="79">
        <v>17032.434695271499</v>
      </c>
      <c r="X76" s="6">
        <v>29991.034688226799</v>
      </c>
      <c r="Y76" s="6">
        <v>13042.6537864067</v>
      </c>
      <c r="Z76" s="71">
        <v>13046.963346902299</v>
      </c>
      <c r="AA76" s="20">
        <v>0.766006949700759</v>
      </c>
    </row>
    <row r="77" spans="1:27" x14ac:dyDescent="0.2">
      <c r="A77" s="52" t="s">
        <v>6250</v>
      </c>
      <c r="B77" s="1" t="s">
        <v>11867</v>
      </c>
      <c r="C77" s="131" t="s">
        <v>55</v>
      </c>
      <c r="D77" s="131" t="s">
        <v>55</v>
      </c>
      <c r="E77" s="131" t="s">
        <v>6362</v>
      </c>
      <c r="F77" s="131" t="s">
        <v>26557</v>
      </c>
      <c r="G77" s="131" t="s">
        <v>26333</v>
      </c>
      <c r="H77" s="79">
        <v>6577.5</v>
      </c>
      <c r="I77" s="6">
        <v>8409.8967295910097</v>
      </c>
      <c r="J77" s="6">
        <v>3653.2362927310801</v>
      </c>
      <c r="K77" s="71">
        <v>3654.4486063536001</v>
      </c>
      <c r="L77" s="20">
        <v>0.55559841981810698</v>
      </c>
      <c r="M77" s="79">
        <v>6629.3319265049204</v>
      </c>
      <c r="N77" s="6">
        <v>8476.1682840116991</v>
      </c>
      <c r="O77" s="6">
        <v>3683.5407462663702</v>
      </c>
      <c r="P77" s="71">
        <v>3684.7229712964199</v>
      </c>
      <c r="Q77" s="20">
        <v>0.55582116149056104</v>
      </c>
      <c r="R77" s="79">
        <v>6678.7041543764699</v>
      </c>
      <c r="S77" s="6">
        <v>8539.2949031997796</v>
      </c>
      <c r="T77" s="6">
        <v>3712.3508056225601</v>
      </c>
      <c r="U77" s="71">
        <v>3713.5668014417402</v>
      </c>
      <c r="V77" s="20">
        <v>0.55603103769887596</v>
      </c>
      <c r="W77" s="79">
        <v>6728.8910019226796</v>
      </c>
      <c r="X77" s="6">
        <v>8603.4630833666106</v>
      </c>
      <c r="Y77" s="6">
        <v>3741.5178078044701</v>
      </c>
      <c r="Z77" s="71">
        <v>3742.7540820782601</v>
      </c>
      <c r="AA77" s="20">
        <v>0.55622153502097504</v>
      </c>
    </row>
    <row r="78" spans="1:27" x14ac:dyDescent="0.2">
      <c r="A78" s="52" t="s">
        <v>6249</v>
      </c>
      <c r="B78" s="1" t="s">
        <v>11866</v>
      </c>
      <c r="C78" s="131" t="s">
        <v>55</v>
      </c>
      <c r="D78" s="131" t="s">
        <v>55</v>
      </c>
      <c r="E78" s="131" t="s">
        <v>6362</v>
      </c>
      <c r="F78" s="131" t="s">
        <v>26560</v>
      </c>
      <c r="G78" s="131" t="s">
        <v>26555</v>
      </c>
      <c r="H78" s="79">
        <v>4306.8333333333303</v>
      </c>
      <c r="I78" s="6">
        <v>6230.6033651706502</v>
      </c>
      <c r="J78" s="6">
        <v>2706.5571755672199</v>
      </c>
      <c r="K78" s="71">
        <v>2707.4553370523099</v>
      </c>
      <c r="L78" s="20">
        <v>0.62864177169280799</v>
      </c>
      <c r="M78" s="79">
        <v>4321.47533351531</v>
      </c>
      <c r="N78" s="6">
        <v>6251.78563263864</v>
      </c>
      <c r="O78" s="6">
        <v>2716.87705377267</v>
      </c>
      <c r="P78" s="71">
        <v>2717.7490300253598</v>
      </c>
      <c r="Q78" s="20">
        <v>0.628893796742928</v>
      </c>
      <c r="R78" s="79">
        <v>4335.7448964387104</v>
      </c>
      <c r="S78" s="6">
        <v>6272.4291031165603</v>
      </c>
      <c r="T78" s="6">
        <v>2726.8594770558602</v>
      </c>
      <c r="U78" s="71">
        <v>2727.75267112539</v>
      </c>
      <c r="V78" s="20">
        <v>0.62913126493348603</v>
      </c>
      <c r="W78" s="79">
        <v>4349.81673605989</v>
      </c>
      <c r="X78" s="6">
        <v>6292.7865315360305</v>
      </c>
      <c r="Y78" s="6">
        <v>2736.6390301567899</v>
      </c>
      <c r="Z78" s="71">
        <v>2737.5432718585398</v>
      </c>
      <c r="AA78" s="20">
        <v>0.62934680653655095</v>
      </c>
    </row>
    <row r="79" spans="1:27" x14ac:dyDescent="0.2">
      <c r="A79" s="52" t="s">
        <v>6248</v>
      </c>
      <c r="B79" s="1" t="s">
        <v>18679</v>
      </c>
      <c r="C79" s="131" t="s">
        <v>55</v>
      </c>
      <c r="D79" s="131" t="s">
        <v>55</v>
      </c>
      <c r="E79" s="131" t="s">
        <v>6362</v>
      </c>
      <c r="F79" s="131" t="s">
        <v>26556</v>
      </c>
      <c r="G79" s="131" t="s">
        <v>26555</v>
      </c>
      <c r="H79" s="79">
        <v>13634.166666666701</v>
      </c>
      <c r="I79" s="6">
        <v>46854.170201482899</v>
      </c>
      <c r="J79" s="6">
        <v>20353.324249937701</v>
      </c>
      <c r="K79" s="71">
        <v>20360.0784290476</v>
      </c>
      <c r="L79" s="20">
        <v>1.4933130074480201</v>
      </c>
      <c r="M79" s="79">
        <v>13667.106241637</v>
      </c>
      <c r="N79" s="6">
        <v>46967.367912040398</v>
      </c>
      <c r="O79" s="6">
        <v>20410.898846265201</v>
      </c>
      <c r="P79" s="71">
        <v>20417.449683398299</v>
      </c>
      <c r="Q79" s="20">
        <v>1.4939116827230301</v>
      </c>
      <c r="R79" s="79">
        <v>13692.688952373999</v>
      </c>
      <c r="S79" s="6">
        <v>47055.283566322003</v>
      </c>
      <c r="T79" s="6">
        <v>20456.691311922801</v>
      </c>
      <c r="U79" s="71">
        <v>20463.391985542301</v>
      </c>
      <c r="V79" s="20">
        <v>1.4944757787691101</v>
      </c>
      <c r="W79" s="79">
        <v>13722.841921629601</v>
      </c>
      <c r="X79" s="6">
        <v>47158.905033488001</v>
      </c>
      <c r="Y79" s="6">
        <v>20508.704607623</v>
      </c>
      <c r="Z79" s="71">
        <v>20515.481104541501</v>
      </c>
      <c r="AA79" s="20">
        <v>1.49498778909676</v>
      </c>
    </row>
    <row r="80" spans="1:27" x14ac:dyDescent="0.2">
      <c r="A80" s="52" t="s">
        <v>6247</v>
      </c>
      <c r="B80" s="1" t="s">
        <v>11865</v>
      </c>
      <c r="C80" s="131" t="s">
        <v>55</v>
      </c>
      <c r="D80" s="131" t="s">
        <v>55</v>
      </c>
      <c r="E80" s="131" t="s">
        <v>6362</v>
      </c>
      <c r="F80" s="131" t="s">
        <v>26556</v>
      </c>
      <c r="G80" s="131" t="s">
        <v>26555</v>
      </c>
      <c r="H80" s="79">
        <v>39608.083333333299</v>
      </c>
      <c r="I80" s="6">
        <v>118024.44616762199</v>
      </c>
      <c r="J80" s="6">
        <v>51269.498786105898</v>
      </c>
      <c r="K80" s="71">
        <v>51286.512389064301</v>
      </c>
      <c r="L80" s="20">
        <v>1.29484963858129</v>
      </c>
      <c r="M80" s="79">
        <v>39744.819037011403</v>
      </c>
      <c r="N80" s="6">
        <v>118431.89218216699</v>
      </c>
      <c r="O80" s="6">
        <v>51467.67807021</v>
      </c>
      <c r="P80" s="71">
        <v>51484.196518476099</v>
      </c>
      <c r="Q80" s="20">
        <v>1.2953687490823</v>
      </c>
      <c r="R80" s="79">
        <v>39882.299671926397</v>
      </c>
      <c r="S80" s="6">
        <v>118841.557948068</v>
      </c>
      <c r="T80" s="6">
        <v>51664.869101151897</v>
      </c>
      <c r="U80" s="71">
        <v>51681.792142134502</v>
      </c>
      <c r="V80" s="20">
        <v>1.29585787598186</v>
      </c>
      <c r="W80" s="79">
        <v>40018.159860558299</v>
      </c>
      <c r="X80" s="6">
        <v>119246.39509670201</v>
      </c>
      <c r="Y80" s="6">
        <v>51858.479131895103</v>
      </c>
      <c r="Z80" s="71">
        <v>51875.614237732298</v>
      </c>
      <c r="AA80" s="20">
        <v>1.2963018394271699</v>
      </c>
    </row>
    <row r="81" spans="1:27" x14ac:dyDescent="0.2">
      <c r="A81" s="52" t="s">
        <v>6246</v>
      </c>
      <c r="B81" s="1" t="s">
        <v>11864</v>
      </c>
      <c r="C81" s="131" t="s">
        <v>55</v>
      </c>
      <c r="D81" s="131" t="s">
        <v>55</v>
      </c>
      <c r="E81" s="131" t="s">
        <v>6362</v>
      </c>
      <c r="F81" s="131" t="s">
        <v>26556</v>
      </c>
      <c r="G81" s="131" t="s">
        <v>26555</v>
      </c>
      <c r="H81" s="79">
        <v>13518.916666666701</v>
      </c>
      <c r="I81" s="6">
        <v>40891.765688691601</v>
      </c>
      <c r="J81" s="6">
        <v>17763.271927246202</v>
      </c>
      <c r="K81" s="71">
        <v>17769.1666065969</v>
      </c>
      <c r="L81" s="20">
        <v>1.3143927908373001</v>
      </c>
      <c r="M81" s="79">
        <v>13568.173023732301</v>
      </c>
      <c r="N81" s="6">
        <v>41040.755394114603</v>
      </c>
      <c r="O81" s="6">
        <v>17835.334279161099</v>
      </c>
      <c r="P81" s="71">
        <v>17841.0584940013</v>
      </c>
      <c r="Q81" s="20">
        <v>1.31491973626776</v>
      </c>
      <c r="R81" s="79">
        <v>13613.714763566901</v>
      </c>
      <c r="S81" s="6">
        <v>41178.509194976898</v>
      </c>
      <c r="T81" s="6">
        <v>17901.837741547799</v>
      </c>
      <c r="U81" s="71">
        <v>17907.701562342001</v>
      </c>
      <c r="V81" s="20">
        <v>1.3154162455545699</v>
      </c>
      <c r="W81" s="79">
        <v>13655.405684006</v>
      </c>
      <c r="X81" s="6">
        <v>41304.615109524297</v>
      </c>
      <c r="Y81" s="6">
        <v>17962.761213630001</v>
      </c>
      <c r="Z81" s="71">
        <v>17968.6964785987</v>
      </c>
      <c r="AA81" s="20">
        <v>1.31586690973558</v>
      </c>
    </row>
    <row r="82" spans="1:27" x14ac:dyDescent="0.2">
      <c r="A82" s="52" t="s">
        <v>6245</v>
      </c>
      <c r="B82" s="1" t="s">
        <v>11863</v>
      </c>
      <c r="C82" s="131" t="s">
        <v>55</v>
      </c>
      <c r="D82" s="131" t="s">
        <v>55</v>
      </c>
      <c r="E82" s="131" t="s">
        <v>6362</v>
      </c>
      <c r="F82" s="131" t="s">
        <v>26556</v>
      </c>
      <c r="G82" s="131" t="s">
        <v>26555</v>
      </c>
      <c r="H82" s="79">
        <v>0.66666666666666696</v>
      </c>
      <c r="I82" s="6">
        <v>1.8803467922430499</v>
      </c>
      <c r="J82" s="6">
        <v>0.81681753833817505</v>
      </c>
      <c r="K82" s="71">
        <v>0.81708859636713604</v>
      </c>
      <c r="L82" s="20">
        <v>1.2256328945507</v>
      </c>
      <c r="M82" s="79">
        <v>0.67904728064928699</v>
      </c>
      <c r="N82" s="6">
        <v>1.9152665639253801</v>
      </c>
      <c r="O82" s="6">
        <v>0.83232920723014203</v>
      </c>
      <c r="P82" s="71">
        <v>0.83259634162332796</v>
      </c>
      <c r="Q82" s="20">
        <v>1.22612425577674</v>
      </c>
      <c r="R82" s="79">
        <v>0.69956755333269605</v>
      </c>
      <c r="S82" s="6">
        <v>1.97314440729969</v>
      </c>
      <c r="T82" s="6">
        <v>0.85779965595331098</v>
      </c>
      <c r="U82" s="71">
        <v>0.85808063176889304</v>
      </c>
      <c r="V82" s="20">
        <v>1.22658723618763</v>
      </c>
      <c r="W82" s="79">
        <v>0.71260389684216097</v>
      </c>
      <c r="X82" s="6">
        <v>2.0099136773505899</v>
      </c>
      <c r="Y82" s="6">
        <v>0.87408148824348797</v>
      </c>
      <c r="Z82" s="71">
        <v>0.87437030270666005</v>
      </c>
      <c r="AA82" s="20">
        <v>1.22700746737613</v>
      </c>
    </row>
    <row r="83" spans="1:27" x14ac:dyDescent="0.2">
      <c r="A83" s="52" t="s">
        <v>6244</v>
      </c>
      <c r="B83" s="1" t="s">
        <v>11862</v>
      </c>
      <c r="C83" s="131" t="s">
        <v>55</v>
      </c>
      <c r="D83" s="131" t="s">
        <v>55</v>
      </c>
      <c r="E83" s="131" t="s">
        <v>6362</v>
      </c>
      <c r="F83" s="131" t="s">
        <v>26556</v>
      </c>
      <c r="G83" s="131" t="s">
        <v>26555</v>
      </c>
      <c r="H83" s="79">
        <v>15950.5</v>
      </c>
      <c r="I83" s="6">
        <v>50702.949088617999</v>
      </c>
      <c r="J83" s="6">
        <v>22025.223342789301</v>
      </c>
      <c r="K83" s="71">
        <v>22032.5323357364</v>
      </c>
      <c r="L83" s="20">
        <v>1.38130668855123</v>
      </c>
      <c r="M83" s="79">
        <v>16001.371092638499</v>
      </c>
      <c r="N83" s="6">
        <v>50864.656522249003</v>
      </c>
      <c r="O83" s="6">
        <v>22104.567602552401</v>
      </c>
      <c r="P83" s="71">
        <v>22111.662019283001</v>
      </c>
      <c r="Q83" s="20">
        <v>1.3818604600361799</v>
      </c>
      <c r="R83" s="79">
        <v>16052.238762093701</v>
      </c>
      <c r="S83" s="6">
        <v>51026.353074372397</v>
      </c>
      <c r="T83" s="6">
        <v>22183.063717901001</v>
      </c>
      <c r="U83" s="71">
        <v>22190.329871923001</v>
      </c>
      <c r="V83" s="20">
        <v>1.382382245916</v>
      </c>
      <c r="W83" s="79">
        <v>16098.5109512745</v>
      </c>
      <c r="X83" s="6">
        <v>51173.441657943702</v>
      </c>
      <c r="Y83" s="6">
        <v>22254.566724416902</v>
      </c>
      <c r="Z83" s="71">
        <v>22261.920090010499</v>
      </c>
      <c r="AA83" s="20">
        <v>1.38285585277985</v>
      </c>
    </row>
    <row r="84" spans="1:27" x14ac:dyDescent="0.2">
      <c r="A84" s="52" t="s">
        <v>6243</v>
      </c>
      <c r="B84" s="1" t="s">
        <v>11861</v>
      </c>
      <c r="C84" s="131" t="s">
        <v>55</v>
      </c>
      <c r="D84" s="131" t="s">
        <v>55</v>
      </c>
      <c r="E84" s="131" t="s">
        <v>6362</v>
      </c>
      <c r="F84" s="131" t="s">
        <v>26560</v>
      </c>
      <c r="G84" s="131" t="s">
        <v>26555</v>
      </c>
      <c r="H84" s="79">
        <v>18206.083333333299</v>
      </c>
      <c r="I84" s="6">
        <v>29933.9701381005</v>
      </c>
      <c r="J84" s="6">
        <v>13003.2353083788</v>
      </c>
      <c r="K84" s="71">
        <v>13007.5503863091</v>
      </c>
      <c r="L84" s="20">
        <v>0.71446176248648396</v>
      </c>
      <c r="M84" s="79">
        <v>18248.604830235599</v>
      </c>
      <c r="N84" s="6">
        <v>30003.882880736899</v>
      </c>
      <c r="O84" s="6">
        <v>13038.972497262601</v>
      </c>
      <c r="P84" s="71">
        <v>13043.157329388599</v>
      </c>
      <c r="Q84" s="20">
        <v>0.71474819312092097</v>
      </c>
      <c r="R84" s="79">
        <v>18284.818472661998</v>
      </c>
      <c r="S84" s="6">
        <v>30063.4244126048</v>
      </c>
      <c r="T84" s="6">
        <v>13069.694758531699</v>
      </c>
      <c r="U84" s="71">
        <v>13073.975790959999</v>
      </c>
      <c r="V84" s="20">
        <v>0.71501807964389796</v>
      </c>
      <c r="W84" s="79">
        <v>18322.8315981005</v>
      </c>
      <c r="X84" s="6">
        <v>30125.9246077813</v>
      </c>
      <c r="Y84" s="6">
        <v>13101.315401063101</v>
      </c>
      <c r="Z84" s="71">
        <v>13105.6443445601</v>
      </c>
      <c r="AA84" s="20">
        <v>0.71526304623782899</v>
      </c>
    </row>
    <row r="85" spans="1:27" x14ac:dyDescent="0.2">
      <c r="A85" s="52" t="s">
        <v>6242</v>
      </c>
      <c r="B85" s="1" t="s">
        <v>11860</v>
      </c>
      <c r="C85" s="131" t="s">
        <v>55</v>
      </c>
      <c r="D85" s="131" t="s">
        <v>55</v>
      </c>
      <c r="E85" s="131" t="s">
        <v>6362</v>
      </c>
      <c r="F85" s="131" t="s">
        <v>26556</v>
      </c>
      <c r="G85" s="131" t="s">
        <v>26555</v>
      </c>
      <c r="H85" s="79">
        <v>5121.1666666666697</v>
      </c>
      <c r="I85" s="6">
        <v>8226.7608628385897</v>
      </c>
      <c r="J85" s="6">
        <v>3573.68256972677</v>
      </c>
      <c r="K85" s="71">
        <v>3574.8684837259498</v>
      </c>
      <c r="L85" s="20">
        <v>0.69805743816043497</v>
      </c>
      <c r="M85" s="79">
        <v>5148.0014605835504</v>
      </c>
      <c r="N85" s="6">
        <v>8269.8688979265207</v>
      </c>
      <c r="O85" s="6">
        <v>3593.88794925809</v>
      </c>
      <c r="P85" s="71">
        <v>3595.0414004023801</v>
      </c>
      <c r="Q85" s="20">
        <v>0.69833729223434604</v>
      </c>
      <c r="R85" s="79">
        <v>5177.7223411049599</v>
      </c>
      <c r="S85" s="6">
        <v>8317.6132094471795</v>
      </c>
      <c r="T85" s="6">
        <v>3615.9774839697602</v>
      </c>
      <c r="U85" s="71">
        <v>3617.1619123099099</v>
      </c>
      <c r="V85" s="20">
        <v>0.69860098205613297</v>
      </c>
      <c r="W85" s="79">
        <v>5205.0113487180497</v>
      </c>
      <c r="X85" s="6">
        <v>8361.4509039472196</v>
      </c>
      <c r="Y85" s="6">
        <v>3636.2703196442899</v>
      </c>
      <c r="Z85" s="71">
        <v>3637.4718179879101</v>
      </c>
      <c r="AA85" s="20">
        <v>0.69884032412028996</v>
      </c>
    </row>
    <row r="86" spans="1:27" x14ac:dyDescent="0.2">
      <c r="A86" s="52" t="s">
        <v>6241</v>
      </c>
      <c r="B86" s="1" t="s">
        <v>11859</v>
      </c>
      <c r="C86" s="131" t="s">
        <v>55</v>
      </c>
      <c r="D86" s="131" t="s">
        <v>55</v>
      </c>
      <c r="E86" s="131" t="s">
        <v>6362</v>
      </c>
      <c r="F86" s="131" t="s">
        <v>26559</v>
      </c>
      <c r="G86" s="131" t="s">
        <v>26555</v>
      </c>
      <c r="H86" s="79">
        <v>6311.9166666666697</v>
      </c>
      <c r="I86" s="6">
        <v>13648.6813063425</v>
      </c>
      <c r="J86" s="6">
        <v>5928.9500810167001</v>
      </c>
      <c r="K86" s="71">
        <v>5930.9175822606603</v>
      </c>
      <c r="L86" s="20">
        <v>0.93963813140657104</v>
      </c>
      <c r="M86" s="79">
        <v>6302.1957326746297</v>
      </c>
      <c r="N86" s="6">
        <v>13627.661077929501</v>
      </c>
      <c r="O86" s="6">
        <v>5922.2567526824896</v>
      </c>
      <c r="P86" s="71">
        <v>5924.1574891340997</v>
      </c>
      <c r="Q86" s="20">
        <v>0.94001483616566595</v>
      </c>
      <c r="R86" s="79">
        <v>6290.20604827037</v>
      </c>
      <c r="S86" s="6">
        <v>13601.7349781345</v>
      </c>
      <c r="T86" s="6">
        <v>5913.1828068171599</v>
      </c>
      <c r="U86" s="71">
        <v>5915.1196942363804</v>
      </c>
      <c r="V86" s="20">
        <v>0.94036978261830795</v>
      </c>
      <c r="W86" s="79">
        <v>6279.0813304496796</v>
      </c>
      <c r="X86" s="6">
        <v>13577.679253673001</v>
      </c>
      <c r="Y86" s="6">
        <v>5904.7302492051704</v>
      </c>
      <c r="Z86" s="71">
        <v>5906.68129326689</v>
      </c>
      <c r="AA86" s="20">
        <v>0.94069195514686599</v>
      </c>
    </row>
    <row r="87" spans="1:27" x14ac:dyDescent="0.2">
      <c r="A87" s="52" t="s">
        <v>6240</v>
      </c>
      <c r="B87" s="1" t="s">
        <v>11858</v>
      </c>
      <c r="C87" s="131" t="s">
        <v>55</v>
      </c>
      <c r="D87" s="131" t="s">
        <v>55</v>
      </c>
      <c r="E87" s="131" t="s">
        <v>6362</v>
      </c>
      <c r="F87" s="131" t="s">
        <v>26559</v>
      </c>
      <c r="G87" s="131" t="s">
        <v>26555</v>
      </c>
      <c r="H87" s="79">
        <v>5936.75</v>
      </c>
      <c r="I87" s="6">
        <v>9983.7262648640608</v>
      </c>
      <c r="J87" s="6">
        <v>4336.9035673363896</v>
      </c>
      <c r="K87" s="71">
        <v>4338.34275354088</v>
      </c>
      <c r="L87" s="20">
        <v>0.73076055982496702</v>
      </c>
      <c r="M87" s="79">
        <v>5933.9202459042899</v>
      </c>
      <c r="N87" s="6">
        <v>9978.9675180264094</v>
      </c>
      <c r="O87" s="6">
        <v>4336.6214811537002</v>
      </c>
      <c r="P87" s="71">
        <v>4338.0133111385003</v>
      </c>
      <c r="Q87" s="20">
        <v>0.73105352471372997</v>
      </c>
      <c r="R87" s="79">
        <v>5933.0967961099304</v>
      </c>
      <c r="S87" s="6">
        <v>9977.5827372389704</v>
      </c>
      <c r="T87" s="6">
        <v>4337.6283092033</v>
      </c>
      <c r="U87" s="71">
        <v>4339.0491172479396</v>
      </c>
      <c r="V87" s="20">
        <v>0.73132956807528704</v>
      </c>
      <c r="W87" s="79">
        <v>5931.64908343554</v>
      </c>
      <c r="X87" s="6">
        <v>9975.1481447344504</v>
      </c>
      <c r="Y87" s="6">
        <v>4338.0431876517296</v>
      </c>
      <c r="Z87" s="71">
        <v>4339.4765661539795</v>
      </c>
      <c r="AA87" s="20">
        <v>0.73158012301708897</v>
      </c>
    </row>
    <row r="88" spans="1:27" x14ac:dyDescent="0.2">
      <c r="A88" s="52" t="s">
        <v>6239</v>
      </c>
      <c r="B88" s="1" t="s">
        <v>11857</v>
      </c>
      <c r="C88" s="131" t="s">
        <v>61</v>
      </c>
      <c r="D88" s="131" t="s">
        <v>61</v>
      </c>
      <c r="E88" s="131" t="s">
        <v>6361</v>
      </c>
      <c r="F88" s="131" t="s">
        <v>26334</v>
      </c>
      <c r="G88" s="131" t="s">
        <v>26333</v>
      </c>
      <c r="H88" s="79">
        <v>11566</v>
      </c>
      <c r="I88" s="6">
        <v>22013.952089228202</v>
      </c>
      <c r="J88" s="6">
        <v>9562.8009837313202</v>
      </c>
      <c r="K88" s="71">
        <v>9563.5015328109694</v>
      </c>
      <c r="L88" s="20">
        <v>0.82686335230943897</v>
      </c>
      <c r="M88" s="79">
        <v>11584.4338277683</v>
      </c>
      <c r="N88" s="6">
        <v>22049.0378060976</v>
      </c>
      <c r="O88" s="6">
        <v>9581.9863944806093</v>
      </c>
      <c r="P88" s="71">
        <v>9586.3115029875098</v>
      </c>
      <c r="Q88" s="20">
        <v>0.82751661803348597</v>
      </c>
      <c r="R88" s="79">
        <v>11597.5978867991</v>
      </c>
      <c r="S88" s="6">
        <v>22074.093397036999</v>
      </c>
      <c r="T88" s="6">
        <v>9596.4338197491397</v>
      </c>
      <c r="U88" s="71">
        <v>9604.4261583405096</v>
      </c>
      <c r="V88" s="20">
        <v>0.82813926229264301</v>
      </c>
      <c r="W88" s="79">
        <v>11616.298777197901</v>
      </c>
      <c r="X88" s="6">
        <v>22109.687423084499</v>
      </c>
      <c r="Y88" s="6">
        <v>9615.1733804023806</v>
      </c>
      <c r="Z88" s="71">
        <v>9627.0848598996399</v>
      </c>
      <c r="AA88" s="20">
        <v>0.82875664999225196</v>
      </c>
    </row>
    <row r="89" spans="1:27" x14ac:dyDescent="0.2">
      <c r="A89" s="52" t="s">
        <v>6238</v>
      </c>
      <c r="B89" s="1" t="s">
        <v>11856</v>
      </c>
      <c r="C89" s="131" t="s">
        <v>61</v>
      </c>
      <c r="D89" s="131" t="s">
        <v>61</v>
      </c>
      <c r="E89" s="131" t="s">
        <v>6361</v>
      </c>
      <c r="F89" s="131" t="s">
        <v>26334</v>
      </c>
      <c r="G89" s="131" t="s">
        <v>26333</v>
      </c>
      <c r="H89" s="79">
        <v>17324.666666666701</v>
      </c>
      <c r="I89" s="6">
        <v>29145.126598485302</v>
      </c>
      <c r="J89" s="6">
        <v>12660.5638177684</v>
      </c>
      <c r="K89" s="71">
        <v>12661.4913019172</v>
      </c>
      <c r="L89" s="20">
        <v>0.73083607006871698</v>
      </c>
      <c r="M89" s="79">
        <v>17357.718036415001</v>
      </c>
      <c r="N89" s="6">
        <v>29200.7286123134</v>
      </c>
      <c r="O89" s="6">
        <v>12689.9407916444</v>
      </c>
      <c r="P89" s="71">
        <v>12695.6687658462</v>
      </c>
      <c r="Q89" s="20">
        <v>0.73141346916754002</v>
      </c>
      <c r="R89" s="79">
        <v>17391.733332321699</v>
      </c>
      <c r="S89" s="6">
        <v>29257.9522302082</v>
      </c>
      <c r="T89" s="6">
        <v>12719.525881695399</v>
      </c>
      <c r="U89" s="71">
        <v>12730.119270810401</v>
      </c>
      <c r="V89" s="20">
        <v>0.73196380300703301</v>
      </c>
      <c r="W89" s="79">
        <v>17434.4961191609</v>
      </c>
      <c r="X89" s="6">
        <v>29329.891671244</v>
      </c>
      <c r="Y89" s="6">
        <v>12755.1325466947</v>
      </c>
      <c r="Z89" s="71">
        <v>12770.9338738059</v>
      </c>
      <c r="AA89" s="20">
        <v>0.73250949075438698</v>
      </c>
    </row>
    <row r="90" spans="1:27" x14ac:dyDescent="0.2">
      <c r="A90" s="52" t="s">
        <v>6237</v>
      </c>
      <c r="B90" s="1" t="s">
        <v>11855</v>
      </c>
      <c r="C90" s="131" t="s">
        <v>61</v>
      </c>
      <c r="D90" s="131" t="s">
        <v>61</v>
      </c>
      <c r="E90" s="131" t="s">
        <v>6361</v>
      </c>
      <c r="F90" s="131" t="s">
        <v>26334</v>
      </c>
      <c r="G90" s="131" t="s">
        <v>26333</v>
      </c>
      <c r="H90" s="79">
        <v>10003.583333333299</v>
      </c>
      <c r="I90" s="6">
        <v>17874.1310250803</v>
      </c>
      <c r="J90" s="6">
        <v>7764.4739598401402</v>
      </c>
      <c r="K90" s="71">
        <v>7765.0427675666397</v>
      </c>
      <c r="L90" s="20">
        <v>0.77622612906041799</v>
      </c>
      <c r="M90" s="79">
        <v>10022.5347119116</v>
      </c>
      <c r="N90" s="6">
        <v>17907.992833647</v>
      </c>
      <c r="O90" s="6">
        <v>7782.3869319597898</v>
      </c>
      <c r="P90" s="71">
        <v>7785.89973885991</v>
      </c>
      <c r="Q90" s="20">
        <v>0.77683938870339098</v>
      </c>
      <c r="R90" s="79">
        <v>10043.776255664099</v>
      </c>
      <c r="S90" s="6">
        <v>17945.946647151199</v>
      </c>
      <c r="T90" s="6">
        <v>7801.7740631310398</v>
      </c>
      <c r="U90" s="71">
        <v>7808.2717289407701</v>
      </c>
      <c r="V90" s="20">
        <v>0.77742390214411505</v>
      </c>
      <c r="W90" s="79">
        <v>10069.472708008199</v>
      </c>
      <c r="X90" s="6">
        <v>17991.860370341601</v>
      </c>
      <c r="Y90" s="6">
        <v>7824.3917965209503</v>
      </c>
      <c r="Z90" s="71">
        <v>7834.0848180376297</v>
      </c>
      <c r="AA90" s="20">
        <v>0.77800348093770699</v>
      </c>
    </row>
    <row r="91" spans="1:27" x14ac:dyDescent="0.2">
      <c r="A91" s="52" t="s">
        <v>6236</v>
      </c>
      <c r="B91" s="1" t="s">
        <v>11854</v>
      </c>
      <c r="C91" s="131" t="s">
        <v>55</v>
      </c>
      <c r="D91" s="131" t="s">
        <v>55</v>
      </c>
      <c r="E91" s="131" t="s">
        <v>6362</v>
      </c>
      <c r="F91" s="131" t="s">
        <v>26560</v>
      </c>
      <c r="G91" s="131" t="s">
        <v>26555</v>
      </c>
      <c r="H91" s="79">
        <v>8325.4166666666606</v>
      </c>
      <c r="I91" s="6">
        <v>12268.531830541</v>
      </c>
      <c r="J91" s="6">
        <v>5329.4168980881796</v>
      </c>
      <c r="K91" s="71">
        <v>5331.1854463527598</v>
      </c>
      <c r="L91" s="20">
        <v>0.64035058661961997</v>
      </c>
      <c r="M91" s="79">
        <v>8350.82430969505</v>
      </c>
      <c r="N91" s="6">
        <v>12305.973137050099</v>
      </c>
      <c r="O91" s="6">
        <v>5347.8826698482399</v>
      </c>
      <c r="P91" s="71">
        <v>5349.59906208755</v>
      </c>
      <c r="Q91" s="20">
        <v>0.64060730578139802</v>
      </c>
      <c r="R91" s="79">
        <v>8369.7113998002096</v>
      </c>
      <c r="S91" s="6">
        <v>12333.805601828601</v>
      </c>
      <c r="T91" s="6">
        <v>5361.9664950537599</v>
      </c>
      <c r="U91" s="71">
        <v>5363.72282929639</v>
      </c>
      <c r="V91" s="20">
        <v>0.640849196953723</v>
      </c>
      <c r="W91" s="79">
        <v>8391.3652244976292</v>
      </c>
      <c r="X91" s="6">
        <v>12365.7151924461</v>
      </c>
      <c r="Y91" s="6">
        <v>5377.6651507024199</v>
      </c>
      <c r="Z91" s="71">
        <v>5379.44204163823</v>
      </c>
      <c r="AA91" s="20">
        <v>0.64106875314323797</v>
      </c>
    </row>
    <row r="92" spans="1:27" x14ac:dyDescent="0.2">
      <c r="A92" s="52" t="s">
        <v>6235</v>
      </c>
      <c r="B92" s="1" t="s">
        <v>9065</v>
      </c>
      <c r="C92" s="131" t="s">
        <v>55</v>
      </c>
      <c r="D92" s="131" t="s">
        <v>55</v>
      </c>
      <c r="E92" s="131" t="s">
        <v>6362</v>
      </c>
      <c r="F92" s="131" t="s">
        <v>26560</v>
      </c>
      <c r="G92" s="131" t="s">
        <v>26555</v>
      </c>
      <c r="H92" s="79">
        <v>3501.1666666666702</v>
      </c>
      <c r="I92" s="6">
        <v>5455.2461982524801</v>
      </c>
      <c r="J92" s="6">
        <v>2369.74412861886</v>
      </c>
      <c r="K92" s="71">
        <v>2370.5305198782198</v>
      </c>
      <c r="L92" s="20">
        <v>0.67706874466936395</v>
      </c>
      <c r="M92" s="79">
        <v>3512.4952619636701</v>
      </c>
      <c r="N92" s="6">
        <v>5472.8975363089903</v>
      </c>
      <c r="O92" s="6">
        <v>2378.39084827532</v>
      </c>
      <c r="P92" s="71">
        <v>2379.1541880578202</v>
      </c>
      <c r="Q92" s="20">
        <v>0.67734018429045495</v>
      </c>
      <c r="R92" s="79">
        <v>3519.6480271545802</v>
      </c>
      <c r="S92" s="6">
        <v>5484.0424199519803</v>
      </c>
      <c r="T92" s="6">
        <v>2384.1183056165901</v>
      </c>
      <c r="U92" s="71">
        <v>2384.8992334016598</v>
      </c>
      <c r="V92" s="20">
        <v>0.67759594567463199</v>
      </c>
      <c r="W92" s="79">
        <v>3525.6907823585402</v>
      </c>
      <c r="X92" s="6">
        <v>5493.4577721736296</v>
      </c>
      <c r="Y92" s="6">
        <v>2389.0228715860999</v>
      </c>
      <c r="Z92" s="71">
        <v>2389.8122537746499</v>
      </c>
      <c r="AA92" s="20">
        <v>0.67782809137220101</v>
      </c>
    </row>
    <row r="93" spans="1:27" x14ac:dyDescent="0.2">
      <c r="A93" s="52" t="s">
        <v>6234</v>
      </c>
      <c r="B93" s="1" t="s">
        <v>11853</v>
      </c>
      <c r="C93" s="131" t="s">
        <v>61</v>
      </c>
      <c r="D93" s="131" t="s">
        <v>61</v>
      </c>
      <c r="E93" s="131" t="s">
        <v>6361</v>
      </c>
      <c r="F93" s="131" t="s">
        <v>26334</v>
      </c>
      <c r="G93" s="131" t="s">
        <v>26333</v>
      </c>
      <c r="H93" s="79">
        <v>6547.4166666666697</v>
      </c>
      <c r="I93" s="6">
        <v>8136.4337281686803</v>
      </c>
      <c r="J93" s="6">
        <v>3534.4447078118501</v>
      </c>
      <c r="K93" s="71">
        <v>3534.7036332031998</v>
      </c>
      <c r="L93" s="20">
        <v>0.53986233245221904</v>
      </c>
      <c r="M93" s="79">
        <v>6567.4145794490896</v>
      </c>
      <c r="N93" s="6">
        <v>8161.2850092677299</v>
      </c>
      <c r="O93" s="6">
        <v>3546.6999788378698</v>
      </c>
      <c r="P93" s="71">
        <v>3548.30088512373</v>
      </c>
      <c r="Q93" s="20">
        <v>0.54028885221090694</v>
      </c>
      <c r="R93" s="79">
        <v>6587.9446555368404</v>
      </c>
      <c r="S93" s="6">
        <v>8186.7976063768501</v>
      </c>
      <c r="T93" s="6">
        <v>3559.1070497065998</v>
      </c>
      <c r="U93" s="71">
        <v>3562.07123298119</v>
      </c>
      <c r="V93" s="20">
        <v>0.54069537909482002</v>
      </c>
      <c r="W93" s="79">
        <v>6606.2485230145403</v>
      </c>
      <c r="X93" s="6">
        <v>8209.5437079744006</v>
      </c>
      <c r="Y93" s="6">
        <v>3570.20814522004</v>
      </c>
      <c r="Z93" s="71">
        <v>3574.6309943398901</v>
      </c>
      <c r="AA93" s="20">
        <v>0.54109847395034605</v>
      </c>
    </row>
    <row r="94" spans="1:27" x14ac:dyDescent="0.2">
      <c r="A94" s="52" t="s">
        <v>6233</v>
      </c>
      <c r="B94" s="1" t="s">
        <v>11852</v>
      </c>
      <c r="C94" s="131" t="s">
        <v>55</v>
      </c>
      <c r="D94" s="131" t="s">
        <v>55</v>
      </c>
      <c r="E94" s="131" t="s">
        <v>6362</v>
      </c>
      <c r="F94" s="131" t="s">
        <v>26557</v>
      </c>
      <c r="G94" s="131" t="s">
        <v>26333</v>
      </c>
      <c r="H94" s="79">
        <v>3289.5833333333298</v>
      </c>
      <c r="I94" s="6">
        <v>4540.0948018648196</v>
      </c>
      <c r="J94" s="6">
        <v>1972.20484815857</v>
      </c>
      <c r="K94" s="71">
        <v>1972.85931740508</v>
      </c>
      <c r="L94" s="20">
        <v>0.59972924151642604</v>
      </c>
      <c r="M94" s="79">
        <v>3313.5832819521702</v>
      </c>
      <c r="N94" s="6">
        <v>4573.2181585116296</v>
      </c>
      <c r="O94" s="6">
        <v>1987.4116303493099</v>
      </c>
      <c r="P94" s="71">
        <v>1988.04948613435</v>
      </c>
      <c r="Q94" s="20">
        <v>0.59996967541528201</v>
      </c>
      <c r="R94" s="79">
        <v>3337.0150865494802</v>
      </c>
      <c r="S94" s="6">
        <v>4605.5573952692403</v>
      </c>
      <c r="T94" s="6">
        <v>2002.2080160578701</v>
      </c>
      <c r="U94" s="71">
        <v>2002.8638475522901</v>
      </c>
      <c r="V94" s="20">
        <v>0.60019622195453604</v>
      </c>
      <c r="W94" s="79">
        <v>3360.6156443580999</v>
      </c>
      <c r="X94" s="6">
        <v>4638.12953555895</v>
      </c>
      <c r="Y94" s="6">
        <v>2017.0533753725399</v>
      </c>
      <c r="Z94" s="71">
        <v>2017.7198512053301</v>
      </c>
      <c r="AA94" s="20">
        <v>0.60040185035522697</v>
      </c>
    </row>
    <row r="95" spans="1:27" x14ac:dyDescent="0.2">
      <c r="A95" s="52" t="s">
        <v>6232</v>
      </c>
      <c r="B95" s="1" t="s">
        <v>11851</v>
      </c>
      <c r="C95" s="131" t="s">
        <v>55</v>
      </c>
      <c r="D95" s="131" t="s">
        <v>55</v>
      </c>
      <c r="E95" s="131" t="s">
        <v>6362</v>
      </c>
      <c r="F95" s="131" t="s">
        <v>26560</v>
      </c>
      <c r="G95" s="131" t="s">
        <v>26555</v>
      </c>
      <c r="H95" s="79">
        <v>13816.583333333299</v>
      </c>
      <c r="I95" s="6">
        <v>52296.977851515803</v>
      </c>
      <c r="J95" s="6">
        <v>22717.665107001001</v>
      </c>
      <c r="K95" s="71">
        <v>22725.203884313501</v>
      </c>
      <c r="L95" s="20">
        <v>1.6447773907669001</v>
      </c>
      <c r="M95" s="79">
        <v>13829.333949134099</v>
      </c>
      <c r="N95" s="6">
        <v>52345.240048908498</v>
      </c>
      <c r="O95" s="6">
        <v>22747.993920430999</v>
      </c>
      <c r="P95" s="71">
        <v>22755.2948435506</v>
      </c>
      <c r="Q95" s="20">
        <v>1.64543678873091</v>
      </c>
      <c r="R95" s="79">
        <v>13839.121782820701</v>
      </c>
      <c r="S95" s="6">
        <v>52382.287856544797</v>
      </c>
      <c r="T95" s="6">
        <v>22772.5392703945</v>
      </c>
      <c r="U95" s="71">
        <v>22779.998509565299</v>
      </c>
      <c r="V95" s="20">
        <v>1.64605810014934</v>
      </c>
      <c r="W95" s="79">
        <v>13851.694072653199</v>
      </c>
      <c r="X95" s="6">
        <v>52429.875074531199</v>
      </c>
      <c r="Y95" s="6">
        <v>22800.970882478701</v>
      </c>
      <c r="Z95" s="71">
        <v>22808.504791220399</v>
      </c>
      <c r="AA95" s="20">
        <v>1.6466220428770699</v>
      </c>
    </row>
    <row r="96" spans="1:27" x14ac:dyDescent="0.2">
      <c r="A96" s="52" t="s">
        <v>6231</v>
      </c>
      <c r="B96" s="1" t="s">
        <v>11850</v>
      </c>
      <c r="C96" s="131" t="s">
        <v>61</v>
      </c>
      <c r="D96" s="131" t="s">
        <v>61</v>
      </c>
      <c r="E96" s="131" t="s">
        <v>6361</v>
      </c>
      <c r="F96" s="131" t="s">
        <v>26559</v>
      </c>
      <c r="G96" s="131" t="s">
        <v>26555</v>
      </c>
      <c r="H96" s="79">
        <v>7938.3333333333303</v>
      </c>
      <c r="I96" s="6">
        <v>20107.552679501801</v>
      </c>
      <c r="J96" s="6">
        <v>8734.6662591337608</v>
      </c>
      <c r="K96" s="71">
        <v>8735.3061409444708</v>
      </c>
      <c r="L96" s="20">
        <v>1.1003954827979601</v>
      </c>
      <c r="M96" s="79">
        <v>7928.4637627318998</v>
      </c>
      <c r="N96" s="6">
        <v>20082.5533625848</v>
      </c>
      <c r="O96" s="6">
        <v>8727.3991173212198</v>
      </c>
      <c r="P96" s="71">
        <v>8731.3384829821007</v>
      </c>
      <c r="Q96" s="20">
        <v>1.10126485335332</v>
      </c>
      <c r="R96" s="79">
        <v>7917.36756558054</v>
      </c>
      <c r="S96" s="6">
        <v>20054.447038575199</v>
      </c>
      <c r="T96" s="6">
        <v>8718.4180267708598</v>
      </c>
      <c r="U96" s="71">
        <v>8725.6791146041105</v>
      </c>
      <c r="V96" s="20">
        <v>1.10209347265088</v>
      </c>
      <c r="W96" s="79">
        <v>7906.9754175179396</v>
      </c>
      <c r="X96" s="6">
        <v>20028.124049120401</v>
      </c>
      <c r="Y96" s="6">
        <v>8709.9325074779099</v>
      </c>
      <c r="Z96" s="71">
        <v>8720.72255549689</v>
      </c>
      <c r="AA96" s="20">
        <v>1.10291509648254</v>
      </c>
    </row>
    <row r="97" spans="1:27" x14ac:dyDescent="0.2">
      <c r="A97" s="52" t="s">
        <v>6230</v>
      </c>
      <c r="B97" s="1" t="s">
        <v>11849</v>
      </c>
      <c r="C97" s="131" t="s">
        <v>55</v>
      </c>
      <c r="D97" s="131" t="s">
        <v>55</v>
      </c>
      <c r="E97" s="131" t="s">
        <v>6362</v>
      </c>
      <c r="F97" s="131" t="s">
        <v>26557</v>
      </c>
      <c r="G97" s="131" t="s">
        <v>26333</v>
      </c>
      <c r="H97" s="79">
        <v>14555.5</v>
      </c>
      <c r="I97" s="6">
        <v>26408.033819982498</v>
      </c>
      <c r="J97" s="6">
        <v>11471.5781504634</v>
      </c>
      <c r="K97" s="71">
        <v>11475.3849533497</v>
      </c>
      <c r="L97" s="20">
        <v>0.78838823491805299</v>
      </c>
      <c r="M97" s="79">
        <v>14659.6747204817</v>
      </c>
      <c r="N97" s="6">
        <v>26597.037944998301</v>
      </c>
      <c r="O97" s="6">
        <v>11558.438874461001</v>
      </c>
      <c r="P97" s="71">
        <v>11562.148532284</v>
      </c>
      <c r="Q97" s="20">
        <v>0.78870430297678895</v>
      </c>
      <c r="R97" s="79">
        <v>14755.0910856713</v>
      </c>
      <c r="S97" s="6">
        <v>26770.151791922599</v>
      </c>
      <c r="T97" s="6">
        <v>11637.9860044584</v>
      </c>
      <c r="U97" s="71">
        <v>11641.798074778801</v>
      </c>
      <c r="V97" s="20">
        <v>0.78900211507906004</v>
      </c>
      <c r="W97" s="79">
        <v>14859.958071917699</v>
      </c>
      <c r="X97" s="6">
        <v>26960.4118942479</v>
      </c>
      <c r="Y97" s="6">
        <v>11724.681123243699</v>
      </c>
      <c r="Z97" s="71">
        <v>11728.555198521501</v>
      </c>
      <c r="AA97" s="20">
        <v>0.789272428748376</v>
      </c>
    </row>
    <row r="98" spans="1:27" x14ac:dyDescent="0.2">
      <c r="A98" s="52" t="s">
        <v>6229</v>
      </c>
      <c r="B98" s="1" t="s">
        <v>6779</v>
      </c>
      <c r="C98" s="131" t="s">
        <v>55</v>
      </c>
      <c r="D98" s="131" t="s">
        <v>55</v>
      </c>
      <c r="E98" s="131" t="s">
        <v>6362</v>
      </c>
      <c r="F98" s="131" t="s">
        <v>26557</v>
      </c>
      <c r="G98" s="131" t="s">
        <v>26333</v>
      </c>
      <c r="H98" s="79">
        <v>11445.083333333299</v>
      </c>
      <c r="I98" s="6">
        <v>20354.543788356601</v>
      </c>
      <c r="J98" s="6">
        <v>8841.9585258361094</v>
      </c>
      <c r="K98" s="71">
        <v>8844.8926986931801</v>
      </c>
      <c r="L98" s="20">
        <v>0.77281155943467805</v>
      </c>
      <c r="M98" s="79">
        <v>11512.992034962001</v>
      </c>
      <c r="N98" s="6">
        <v>20475.316228421401</v>
      </c>
      <c r="O98" s="6">
        <v>8898.0844991414706</v>
      </c>
      <c r="P98" s="71">
        <v>8900.9403215523107</v>
      </c>
      <c r="Q98" s="20">
        <v>0.77312138274068498</v>
      </c>
      <c r="R98" s="79">
        <v>11578.6791699851</v>
      </c>
      <c r="S98" s="6">
        <v>20592.1377164978</v>
      </c>
      <c r="T98" s="6">
        <v>8952.1722704162003</v>
      </c>
      <c r="U98" s="71">
        <v>8955.1045913695198</v>
      </c>
      <c r="V98" s="20">
        <v>0.77341331078448605</v>
      </c>
      <c r="W98" s="79">
        <v>11644.019349251999</v>
      </c>
      <c r="X98" s="6">
        <v>20708.342160038701</v>
      </c>
      <c r="Y98" s="6">
        <v>9005.7492211117806</v>
      </c>
      <c r="Z98" s="71">
        <v>9008.7249054864496</v>
      </c>
      <c r="AA98" s="20">
        <v>0.77367828369892999</v>
      </c>
    </row>
    <row r="99" spans="1:27" x14ac:dyDescent="0.2">
      <c r="A99" s="52" t="s">
        <v>6228</v>
      </c>
      <c r="B99" s="1" t="s">
        <v>11848</v>
      </c>
      <c r="C99" s="131" t="s">
        <v>55</v>
      </c>
      <c r="D99" s="131" t="s">
        <v>55</v>
      </c>
      <c r="E99" s="131" t="s">
        <v>6362</v>
      </c>
      <c r="F99" s="131" t="s">
        <v>26560</v>
      </c>
      <c r="G99" s="131" t="s">
        <v>26555</v>
      </c>
      <c r="H99" s="79">
        <v>4400.1666666666697</v>
      </c>
      <c r="I99" s="6">
        <v>9619.0895796351797</v>
      </c>
      <c r="J99" s="6">
        <v>4178.5063818570297</v>
      </c>
      <c r="K99" s="71">
        <v>4179.8930045122797</v>
      </c>
      <c r="L99" s="20">
        <v>0.94993970027929697</v>
      </c>
      <c r="M99" s="79">
        <v>4416.7561708937101</v>
      </c>
      <c r="N99" s="6">
        <v>9655.3554621187996</v>
      </c>
      <c r="O99" s="6">
        <v>4195.9873934413099</v>
      </c>
      <c r="P99" s="71">
        <v>4197.3340871971304</v>
      </c>
      <c r="Q99" s="20">
        <v>0.95032053497936597</v>
      </c>
      <c r="R99" s="79">
        <v>4435.1772456032304</v>
      </c>
      <c r="S99" s="6">
        <v>9695.6252930609608</v>
      </c>
      <c r="T99" s="6">
        <v>4215.0508649399198</v>
      </c>
      <c r="U99" s="71">
        <v>4216.4315222370797</v>
      </c>
      <c r="V99" s="20">
        <v>0.950679372829351</v>
      </c>
      <c r="W99" s="79">
        <v>4451.4833580146496</v>
      </c>
      <c r="X99" s="6">
        <v>9731.2716600882104</v>
      </c>
      <c r="Y99" s="6">
        <v>4231.9849409472399</v>
      </c>
      <c r="Z99" s="71">
        <v>4233.3832756280599</v>
      </c>
      <c r="AA99" s="20">
        <v>0.951005077443699</v>
      </c>
    </row>
    <row r="100" spans="1:27" x14ac:dyDescent="0.2">
      <c r="A100" s="52" t="s">
        <v>6227</v>
      </c>
      <c r="B100" s="1" t="s">
        <v>11847</v>
      </c>
      <c r="C100" s="131" t="s">
        <v>55</v>
      </c>
      <c r="D100" s="131" t="s">
        <v>55</v>
      </c>
      <c r="E100" s="131" t="s">
        <v>6362</v>
      </c>
      <c r="F100" s="131" t="s">
        <v>26557</v>
      </c>
      <c r="G100" s="131" t="s">
        <v>26333</v>
      </c>
      <c r="H100" s="79">
        <v>4676.1666666666697</v>
      </c>
      <c r="I100" s="6">
        <v>7035.7790175679502</v>
      </c>
      <c r="J100" s="6">
        <v>3056.3232916018301</v>
      </c>
      <c r="K100" s="71">
        <v>3057.3375217430898</v>
      </c>
      <c r="L100" s="20">
        <v>0.65381277864556198</v>
      </c>
      <c r="M100" s="79">
        <v>4704.4891564028903</v>
      </c>
      <c r="N100" s="6">
        <v>7078.39314858939</v>
      </c>
      <c r="O100" s="6">
        <v>3076.1009818674002</v>
      </c>
      <c r="P100" s="71">
        <v>3077.08825032083</v>
      </c>
      <c r="Q100" s="20">
        <v>0.65407489485502701</v>
      </c>
      <c r="R100" s="79">
        <v>4729.1447548042497</v>
      </c>
      <c r="S100" s="6">
        <v>7115.4900602829903</v>
      </c>
      <c r="T100" s="6">
        <v>3093.3695998475</v>
      </c>
      <c r="U100" s="71">
        <v>3094.3828458195399</v>
      </c>
      <c r="V100" s="20">
        <v>0.65432187134386399</v>
      </c>
      <c r="W100" s="79">
        <v>4756.5397154104103</v>
      </c>
      <c r="X100" s="6">
        <v>7156.7086272758697</v>
      </c>
      <c r="Y100" s="6">
        <v>3112.34586755994</v>
      </c>
      <c r="Z100" s="71">
        <v>3113.3742505116802</v>
      </c>
      <c r="AA100" s="20">
        <v>0.65454604329800203</v>
      </c>
    </row>
    <row r="101" spans="1:27" x14ac:dyDescent="0.2">
      <c r="A101" s="52" t="s">
        <v>6226</v>
      </c>
      <c r="B101" s="1" t="s">
        <v>11408</v>
      </c>
      <c r="C101" s="131" t="s">
        <v>61</v>
      </c>
      <c r="D101" s="131" t="s">
        <v>61</v>
      </c>
      <c r="E101" s="131" t="s">
        <v>6361</v>
      </c>
      <c r="F101" s="131" t="s">
        <v>26558</v>
      </c>
      <c r="G101" s="131" t="s">
        <v>26333</v>
      </c>
      <c r="H101" s="79">
        <v>8809.3333333333303</v>
      </c>
      <c r="I101" s="6">
        <v>17738.670799765401</v>
      </c>
      <c r="J101" s="6">
        <v>7705.6304059590602</v>
      </c>
      <c r="K101" s="71">
        <v>7706.1949029404605</v>
      </c>
      <c r="L101" s="20">
        <v>0.87477617333212498</v>
      </c>
      <c r="M101" s="79">
        <v>8793.3522213685301</v>
      </c>
      <c r="N101" s="6">
        <v>17706.490874970801</v>
      </c>
      <c r="O101" s="6">
        <v>7694.8189825791296</v>
      </c>
      <c r="P101" s="71">
        <v>7698.2922631360498</v>
      </c>
      <c r="Q101" s="20">
        <v>0.87546729271558099</v>
      </c>
      <c r="R101" s="79">
        <v>8772.5308386242596</v>
      </c>
      <c r="S101" s="6">
        <v>17664.564472583501</v>
      </c>
      <c r="T101" s="6">
        <v>7679.4467100784404</v>
      </c>
      <c r="U101" s="71">
        <v>7685.84249620631</v>
      </c>
      <c r="V101" s="20">
        <v>0.87612601626506603</v>
      </c>
      <c r="W101" s="79">
        <v>8757.0746426666501</v>
      </c>
      <c r="X101" s="6">
        <v>17633.441530411401</v>
      </c>
      <c r="Y101" s="6">
        <v>7668.5207874566904</v>
      </c>
      <c r="Z101" s="71">
        <v>7678.0207126811601</v>
      </c>
      <c r="AA101" s="20">
        <v>0.87677917866223598</v>
      </c>
    </row>
    <row r="102" spans="1:27" x14ac:dyDescent="0.2">
      <c r="A102" s="52" t="s">
        <v>6225</v>
      </c>
      <c r="B102" s="1" t="s">
        <v>11846</v>
      </c>
      <c r="C102" s="131" t="s">
        <v>55</v>
      </c>
      <c r="D102" s="131" t="s">
        <v>55</v>
      </c>
      <c r="E102" s="131" t="s">
        <v>6362</v>
      </c>
      <c r="F102" s="131" t="s">
        <v>26559</v>
      </c>
      <c r="G102" s="131" t="s">
        <v>26555</v>
      </c>
      <c r="H102" s="79">
        <v>13879.25</v>
      </c>
      <c r="I102" s="6">
        <v>44833.0192668585</v>
      </c>
      <c r="J102" s="6">
        <v>19475.3417746622</v>
      </c>
      <c r="K102" s="71">
        <v>19481.804598373801</v>
      </c>
      <c r="L102" s="20">
        <v>1.40366407395023</v>
      </c>
      <c r="M102" s="79">
        <v>13843.448229606</v>
      </c>
      <c r="N102" s="6">
        <v>44717.371702194599</v>
      </c>
      <c r="O102" s="6">
        <v>19433.104111639001</v>
      </c>
      <c r="P102" s="71">
        <v>19439.341127509098</v>
      </c>
      <c r="Q102" s="20">
        <v>1.4042268086021801</v>
      </c>
      <c r="R102" s="79">
        <v>13809.757781186199</v>
      </c>
      <c r="S102" s="6">
        <v>44608.5441702233</v>
      </c>
      <c r="T102" s="6">
        <v>19393.002205126399</v>
      </c>
      <c r="U102" s="71">
        <v>19399.354462991399</v>
      </c>
      <c r="V102" s="20">
        <v>1.40475703994028</v>
      </c>
      <c r="W102" s="79">
        <v>13777.8435632616</v>
      </c>
      <c r="X102" s="6">
        <v>44505.454252028598</v>
      </c>
      <c r="Y102" s="6">
        <v>19354.758428652702</v>
      </c>
      <c r="Z102" s="71">
        <v>19361.1536380703</v>
      </c>
      <c r="AA102" s="20">
        <v>1.40523831245236</v>
      </c>
    </row>
    <row r="103" spans="1:27" x14ac:dyDescent="0.2">
      <c r="A103" s="52" t="s">
        <v>6224</v>
      </c>
      <c r="B103" s="1" t="s">
        <v>11845</v>
      </c>
      <c r="C103" s="131" t="s">
        <v>55</v>
      </c>
      <c r="D103" s="131" t="s">
        <v>55</v>
      </c>
      <c r="E103" s="131" t="s">
        <v>6362</v>
      </c>
      <c r="F103" s="131" t="s">
        <v>26559</v>
      </c>
      <c r="G103" s="131" t="s">
        <v>26555</v>
      </c>
      <c r="H103" s="79">
        <v>23212.75</v>
      </c>
      <c r="I103" s="6">
        <v>60552.992974115798</v>
      </c>
      <c r="J103" s="6">
        <v>26304.055647695001</v>
      </c>
      <c r="K103" s="71">
        <v>26312.7845561022</v>
      </c>
      <c r="L103" s="20">
        <v>1.13354878487479</v>
      </c>
      <c r="M103" s="79">
        <v>23147.454111131199</v>
      </c>
      <c r="N103" s="6">
        <v>60382.6615183463</v>
      </c>
      <c r="O103" s="6">
        <v>26240.865756569001</v>
      </c>
      <c r="P103" s="71">
        <v>26249.2877099135</v>
      </c>
      <c r="Q103" s="20">
        <v>1.1340032292057001</v>
      </c>
      <c r="R103" s="79">
        <v>23087.5315276945</v>
      </c>
      <c r="S103" s="6">
        <v>60226.346916507602</v>
      </c>
      <c r="T103" s="6">
        <v>26182.6450578984</v>
      </c>
      <c r="U103" s="71">
        <v>26191.221291286001</v>
      </c>
      <c r="V103" s="20">
        <v>1.1344314250256</v>
      </c>
      <c r="W103" s="79">
        <v>23032.442339811201</v>
      </c>
      <c r="X103" s="6">
        <v>60082.6407547282</v>
      </c>
      <c r="Y103" s="6">
        <v>26129.044565594599</v>
      </c>
      <c r="Z103" s="71">
        <v>26137.678138185802</v>
      </c>
      <c r="AA103" s="20">
        <v>1.13482008345278</v>
      </c>
    </row>
    <row r="104" spans="1:27" x14ac:dyDescent="0.2">
      <c r="A104" s="52" t="s">
        <v>6223</v>
      </c>
      <c r="B104" s="1" t="s">
        <v>11844</v>
      </c>
      <c r="C104" s="131" t="s">
        <v>55</v>
      </c>
      <c r="D104" s="131" t="s">
        <v>55</v>
      </c>
      <c r="E104" s="131" t="s">
        <v>6362</v>
      </c>
      <c r="F104" s="131" t="s">
        <v>26560</v>
      </c>
      <c r="G104" s="131" t="s">
        <v>26555</v>
      </c>
      <c r="H104" s="79">
        <v>9095.1666666666697</v>
      </c>
      <c r="I104" s="6">
        <v>18929.9621037549</v>
      </c>
      <c r="J104" s="6">
        <v>8223.1241121107905</v>
      </c>
      <c r="K104" s="71">
        <v>8225.8529269428891</v>
      </c>
      <c r="L104" s="20">
        <v>0.904420251812452</v>
      </c>
      <c r="M104" s="79">
        <v>9102.1053559720694</v>
      </c>
      <c r="N104" s="6">
        <v>18944.403744069499</v>
      </c>
      <c r="O104" s="6">
        <v>8232.7864156059004</v>
      </c>
      <c r="P104" s="71">
        <v>8235.4287119283908</v>
      </c>
      <c r="Q104" s="20">
        <v>0.90478283757998501</v>
      </c>
      <c r="R104" s="79">
        <v>9100.3070773747695</v>
      </c>
      <c r="S104" s="6">
        <v>18940.660948918299</v>
      </c>
      <c r="T104" s="6">
        <v>8234.2135656180599</v>
      </c>
      <c r="U104" s="71">
        <v>8236.9107162361706</v>
      </c>
      <c r="V104" s="20">
        <v>0.90512448054800498</v>
      </c>
      <c r="W104" s="79">
        <v>9104.0350947281204</v>
      </c>
      <c r="X104" s="6">
        <v>18948.420150020102</v>
      </c>
      <c r="Y104" s="6">
        <v>8240.3853813387104</v>
      </c>
      <c r="Z104" s="71">
        <v>8243.1081737925597</v>
      </c>
      <c r="AA104" s="20">
        <v>0.90543457796707105</v>
      </c>
    </row>
    <row r="105" spans="1:27" x14ac:dyDescent="0.2">
      <c r="A105" s="52" t="s">
        <v>6222</v>
      </c>
      <c r="B105" s="1" t="s">
        <v>11843</v>
      </c>
      <c r="C105" s="131" t="s">
        <v>61</v>
      </c>
      <c r="D105" s="131" t="s">
        <v>61</v>
      </c>
      <c r="E105" s="131" t="s">
        <v>6361</v>
      </c>
      <c r="F105" s="131" t="s">
        <v>26334</v>
      </c>
      <c r="G105" s="131" t="s">
        <v>26333</v>
      </c>
      <c r="H105" s="79">
        <v>4868.25</v>
      </c>
      <c r="I105" s="6">
        <v>6675.6946936989598</v>
      </c>
      <c r="J105" s="6">
        <v>2899.90363953011</v>
      </c>
      <c r="K105" s="71">
        <v>2900.1160798840601</v>
      </c>
      <c r="L105" s="20">
        <v>0.59572044982982897</v>
      </c>
      <c r="M105" s="79">
        <v>4879.9183235140899</v>
      </c>
      <c r="N105" s="6">
        <v>6691.6951384927497</v>
      </c>
      <c r="O105" s="6">
        <v>2908.0512418241401</v>
      </c>
      <c r="P105" s="71">
        <v>2909.3638754103999</v>
      </c>
      <c r="Q105" s="20">
        <v>0.59619110045172496</v>
      </c>
      <c r="R105" s="79">
        <v>4891.7431675157004</v>
      </c>
      <c r="S105" s="6">
        <v>6707.9102154414304</v>
      </c>
      <c r="T105" s="6">
        <v>2916.1794005974298</v>
      </c>
      <c r="U105" s="71">
        <v>2918.6081250174102</v>
      </c>
      <c r="V105" s="20">
        <v>0.59663968958935298</v>
      </c>
      <c r="W105" s="79">
        <v>4905.2448607603801</v>
      </c>
      <c r="X105" s="6">
        <v>6726.4247087294498</v>
      </c>
      <c r="Y105" s="6">
        <v>2925.22180739331</v>
      </c>
      <c r="Z105" s="71">
        <v>2928.84563383982</v>
      </c>
      <c r="AA105" s="20">
        <v>0.59708449159575905</v>
      </c>
    </row>
    <row r="106" spans="1:27" x14ac:dyDescent="0.2">
      <c r="A106" s="52" t="s">
        <v>6221</v>
      </c>
      <c r="B106" s="1" t="s">
        <v>11842</v>
      </c>
      <c r="C106" s="131" t="s">
        <v>55</v>
      </c>
      <c r="D106" s="131" t="s">
        <v>55</v>
      </c>
      <c r="E106" s="131" t="s">
        <v>6362</v>
      </c>
      <c r="F106" s="131" t="s">
        <v>26560</v>
      </c>
      <c r="G106" s="131" t="s">
        <v>26555</v>
      </c>
      <c r="H106" s="79">
        <v>33208</v>
      </c>
      <c r="I106" s="6">
        <v>106318.11985617501</v>
      </c>
      <c r="J106" s="6">
        <v>46184.302438206301</v>
      </c>
      <c r="K106" s="71">
        <v>46199.628536631302</v>
      </c>
      <c r="L106" s="20">
        <v>1.39121984270752</v>
      </c>
      <c r="M106" s="79">
        <v>33238.438069171098</v>
      </c>
      <c r="N106" s="6">
        <v>106415.569816616</v>
      </c>
      <c r="O106" s="6">
        <v>46245.670723179202</v>
      </c>
      <c r="P106" s="71">
        <v>46260.513178638903</v>
      </c>
      <c r="Q106" s="20">
        <v>1.3917775884164001</v>
      </c>
      <c r="R106" s="79">
        <v>33267.606135756301</v>
      </c>
      <c r="S106" s="6">
        <v>106508.95376022</v>
      </c>
      <c r="T106" s="6">
        <v>46303.424905680098</v>
      </c>
      <c r="U106" s="71">
        <v>46318.591783501499</v>
      </c>
      <c r="V106" s="20">
        <v>1.3923031189706701</v>
      </c>
      <c r="W106" s="79">
        <v>33297.747120631597</v>
      </c>
      <c r="X106" s="6">
        <v>106605.452581063</v>
      </c>
      <c r="Y106" s="6">
        <v>46361.121722279997</v>
      </c>
      <c r="Z106" s="71">
        <v>46376.440388402501</v>
      </c>
      <c r="AA106" s="20">
        <v>1.39278012474505</v>
      </c>
    </row>
    <row r="107" spans="1:27" x14ac:dyDescent="0.2">
      <c r="A107" s="52" t="s">
        <v>6220</v>
      </c>
      <c r="B107" s="1" t="s">
        <v>11841</v>
      </c>
      <c r="C107" s="131" t="s">
        <v>61</v>
      </c>
      <c r="D107" s="131" t="s">
        <v>61</v>
      </c>
      <c r="E107" s="131" t="s">
        <v>6361</v>
      </c>
      <c r="F107" s="131" t="s">
        <v>26334</v>
      </c>
      <c r="G107" s="131" t="s">
        <v>26333</v>
      </c>
      <c r="H107" s="79">
        <v>7514.25</v>
      </c>
      <c r="I107" s="6">
        <v>11345.818268663899</v>
      </c>
      <c r="J107" s="6">
        <v>4928.5926334828901</v>
      </c>
      <c r="K107" s="71">
        <v>4928.9536909846902</v>
      </c>
      <c r="L107" s="20">
        <v>0.65594752516680899</v>
      </c>
      <c r="M107" s="79">
        <v>7549.6659498771896</v>
      </c>
      <c r="N107" s="6">
        <v>11399.293057381101</v>
      </c>
      <c r="O107" s="6">
        <v>4953.8611137179096</v>
      </c>
      <c r="P107" s="71">
        <v>4956.0971831468196</v>
      </c>
      <c r="Q107" s="20">
        <v>0.65646575835947296</v>
      </c>
      <c r="R107" s="79">
        <v>7587.1667861762098</v>
      </c>
      <c r="S107" s="6">
        <v>11455.915830588199</v>
      </c>
      <c r="T107" s="6">
        <v>4980.3149844248301</v>
      </c>
      <c r="U107" s="71">
        <v>4984.4628131281697</v>
      </c>
      <c r="V107" s="20">
        <v>0.65695969966151802</v>
      </c>
      <c r="W107" s="79">
        <v>7622.5103093830203</v>
      </c>
      <c r="X107" s="6">
        <v>11509.2812617728</v>
      </c>
      <c r="Y107" s="6">
        <v>5005.2148046298998</v>
      </c>
      <c r="Z107" s="71">
        <v>5011.4153702532103</v>
      </c>
      <c r="AA107" s="20">
        <v>0.65744947095504103</v>
      </c>
    </row>
    <row r="108" spans="1:27" x14ac:dyDescent="0.2">
      <c r="A108" s="52" t="s">
        <v>6219</v>
      </c>
      <c r="B108" s="1" t="s">
        <v>11840</v>
      </c>
      <c r="C108" s="131" t="s">
        <v>55</v>
      </c>
      <c r="D108" s="131" t="s">
        <v>55</v>
      </c>
      <c r="E108" s="131" t="s">
        <v>6362</v>
      </c>
      <c r="F108" s="131" t="s">
        <v>26560</v>
      </c>
      <c r="G108" s="131" t="s">
        <v>26555</v>
      </c>
      <c r="H108" s="79">
        <v>7140.5</v>
      </c>
      <c r="I108" s="6">
        <v>12259.9610625114</v>
      </c>
      <c r="J108" s="6">
        <v>5325.6937797397504</v>
      </c>
      <c r="K108" s="71">
        <v>5327.46109250059</v>
      </c>
      <c r="L108" s="20">
        <v>0.74609076290184095</v>
      </c>
      <c r="M108" s="79">
        <v>7155.3174388144098</v>
      </c>
      <c r="N108" s="6">
        <v>12285.402029237899</v>
      </c>
      <c r="O108" s="6">
        <v>5338.9429566095296</v>
      </c>
      <c r="P108" s="71">
        <v>5340.6564796657703</v>
      </c>
      <c r="Q108" s="20">
        <v>0.74638987373153998</v>
      </c>
      <c r="R108" s="79">
        <v>7163.9945999165502</v>
      </c>
      <c r="S108" s="6">
        <v>12300.300377707301</v>
      </c>
      <c r="T108" s="6">
        <v>5347.4005212620696</v>
      </c>
      <c r="U108" s="71">
        <v>5349.1520843599001</v>
      </c>
      <c r="V108" s="20">
        <v>0.74667170804710103</v>
      </c>
      <c r="W108" s="79">
        <v>7172.0620014371498</v>
      </c>
      <c r="X108" s="6">
        <v>12314.1517926667</v>
      </c>
      <c r="Y108" s="6">
        <v>5355.2409970056997</v>
      </c>
      <c r="Z108" s="71">
        <v>5357.0104785409003</v>
      </c>
      <c r="AA108" s="20">
        <v>0.74692751923609402</v>
      </c>
    </row>
    <row r="109" spans="1:27" x14ac:dyDescent="0.2">
      <c r="A109" s="52" t="s">
        <v>6218</v>
      </c>
      <c r="B109" s="1" t="s">
        <v>11839</v>
      </c>
      <c r="C109" s="131" t="s">
        <v>61</v>
      </c>
      <c r="D109" s="131" t="s">
        <v>61</v>
      </c>
      <c r="E109" s="131" t="s">
        <v>6361</v>
      </c>
      <c r="F109" s="131" t="s">
        <v>26558</v>
      </c>
      <c r="G109" s="131" t="s">
        <v>26333</v>
      </c>
      <c r="H109" s="79">
        <v>6277.5833333333303</v>
      </c>
      <c r="I109" s="6">
        <v>28068.012435802801</v>
      </c>
      <c r="J109" s="6">
        <v>12192.668351623</v>
      </c>
      <c r="K109" s="71">
        <v>12193.5615588127</v>
      </c>
      <c r="L109" s="20">
        <v>1.9423974022082799</v>
      </c>
      <c r="M109" s="79">
        <v>6256.7855657851496</v>
      </c>
      <c r="N109" s="6">
        <v>27975.022511626099</v>
      </c>
      <c r="O109" s="6">
        <v>12157.2781292778</v>
      </c>
      <c r="P109" s="71">
        <v>12162.765670680301</v>
      </c>
      <c r="Q109" s="20">
        <v>1.9439319987553401</v>
      </c>
      <c r="R109" s="79">
        <v>6236.0469234862603</v>
      </c>
      <c r="S109" s="6">
        <v>27882.296945267499</v>
      </c>
      <c r="T109" s="6">
        <v>12121.4770892366</v>
      </c>
      <c r="U109" s="71">
        <v>12131.572396612701</v>
      </c>
      <c r="V109" s="20">
        <v>1.94539466194885</v>
      </c>
      <c r="W109" s="79">
        <v>6216.76685939648</v>
      </c>
      <c r="X109" s="6">
        <v>27796.0928998729</v>
      </c>
      <c r="Y109" s="6">
        <v>12088.1063316617</v>
      </c>
      <c r="Z109" s="71">
        <v>12103.0813326351</v>
      </c>
      <c r="AA109" s="20">
        <v>1.94684497687758</v>
      </c>
    </row>
    <row r="110" spans="1:27" x14ac:dyDescent="0.2">
      <c r="A110" s="52" t="s">
        <v>6217</v>
      </c>
      <c r="B110" s="1" t="s">
        <v>11838</v>
      </c>
      <c r="C110" s="131" t="s">
        <v>55</v>
      </c>
      <c r="D110" s="131" t="s">
        <v>55</v>
      </c>
      <c r="E110" s="131" t="s">
        <v>6362</v>
      </c>
      <c r="F110" s="131" t="s">
        <v>26559</v>
      </c>
      <c r="G110" s="131" t="s">
        <v>26555</v>
      </c>
      <c r="H110" s="79">
        <v>6123.8333333333303</v>
      </c>
      <c r="I110" s="6">
        <v>14249.124170085701</v>
      </c>
      <c r="J110" s="6">
        <v>6189.7808298438104</v>
      </c>
      <c r="K110" s="71">
        <v>6191.8348868549401</v>
      </c>
      <c r="L110" s="20">
        <v>1.0111044095781401</v>
      </c>
      <c r="M110" s="79">
        <v>6116.6164699993296</v>
      </c>
      <c r="N110" s="6">
        <v>14232.3317500168</v>
      </c>
      <c r="O110" s="6">
        <v>6185.0322172644501</v>
      </c>
      <c r="P110" s="71">
        <v>6187.0172909754901</v>
      </c>
      <c r="Q110" s="20">
        <v>1.0115097654596199</v>
      </c>
      <c r="R110" s="79">
        <v>6106.5460396326798</v>
      </c>
      <c r="S110" s="6">
        <v>14208.899562213899</v>
      </c>
      <c r="T110" s="6">
        <v>6177.1399553175397</v>
      </c>
      <c r="U110" s="71">
        <v>6179.1633029895202</v>
      </c>
      <c r="V110" s="20">
        <v>1.0118917081580201</v>
      </c>
      <c r="W110" s="79">
        <v>6100.0281264930099</v>
      </c>
      <c r="X110" s="6">
        <v>14193.733481002701</v>
      </c>
      <c r="Y110" s="6">
        <v>6172.6430466208703</v>
      </c>
      <c r="Z110" s="71">
        <v>6174.6826145694404</v>
      </c>
      <c r="AA110" s="20">
        <v>1.0122383842383</v>
      </c>
    </row>
    <row r="111" spans="1:27" x14ac:dyDescent="0.2">
      <c r="A111" s="52" t="s">
        <v>6216</v>
      </c>
      <c r="B111" s="1" t="s">
        <v>11837</v>
      </c>
      <c r="C111" s="131" t="s">
        <v>61</v>
      </c>
      <c r="D111" s="131" t="s">
        <v>61</v>
      </c>
      <c r="E111" s="131" t="s">
        <v>6361</v>
      </c>
      <c r="F111" s="131" t="s">
        <v>26334</v>
      </c>
      <c r="G111" s="131" t="s">
        <v>26333</v>
      </c>
      <c r="H111" s="79">
        <v>4671.25</v>
      </c>
      <c r="I111" s="6">
        <v>8938.8366674729496</v>
      </c>
      <c r="J111" s="6">
        <v>3883.00636481129</v>
      </c>
      <c r="K111" s="71">
        <v>3883.2908250379301</v>
      </c>
      <c r="L111" s="20">
        <v>0.83131727589787197</v>
      </c>
      <c r="M111" s="79">
        <v>4676.3087840272501</v>
      </c>
      <c r="N111" s="6">
        <v>8948.5170836689595</v>
      </c>
      <c r="O111" s="6">
        <v>3888.8122783653098</v>
      </c>
      <c r="P111" s="71">
        <v>3890.56760699702</v>
      </c>
      <c r="Q111" s="20">
        <v>0.83197406045681399</v>
      </c>
      <c r="R111" s="79">
        <v>4680.1809436337899</v>
      </c>
      <c r="S111" s="6">
        <v>8955.9267924777905</v>
      </c>
      <c r="T111" s="6">
        <v>3893.47626707368</v>
      </c>
      <c r="U111" s="71">
        <v>3896.7189279629702</v>
      </c>
      <c r="V111" s="20">
        <v>0.83260005860745101</v>
      </c>
      <c r="W111" s="79">
        <v>4687.0871194258798</v>
      </c>
      <c r="X111" s="6">
        <v>8969.1423509262495</v>
      </c>
      <c r="Y111" s="6">
        <v>3900.5462685837701</v>
      </c>
      <c r="Z111" s="71">
        <v>3905.3783475352602</v>
      </c>
      <c r="AA111" s="20">
        <v>0.83322077188392996</v>
      </c>
    </row>
    <row r="112" spans="1:27" x14ac:dyDescent="0.2">
      <c r="A112" s="52" t="s">
        <v>6215</v>
      </c>
      <c r="B112" s="1" t="s">
        <v>8381</v>
      </c>
      <c r="C112" s="131" t="s">
        <v>61</v>
      </c>
      <c r="D112" s="131" t="s">
        <v>61</v>
      </c>
      <c r="E112" s="131" t="s">
        <v>6361</v>
      </c>
      <c r="F112" s="131" t="s">
        <v>26334</v>
      </c>
      <c r="G112" s="131" t="s">
        <v>26333</v>
      </c>
      <c r="H112" s="79">
        <v>6653.75</v>
      </c>
      <c r="I112" s="6">
        <v>9407.1649113610802</v>
      </c>
      <c r="J112" s="6">
        <v>4086.4468816803201</v>
      </c>
      <c r="K112" s="71">
        <v>4086.7462454971401</v>
      </c>
      <c r="L112" s="20">
        <v>0.61420195310871895</v>
      </c>
      <c r="M112" s="79">
        <v>6672.1737212996204</v>
      </c>
      <c r="N112" s="6">
        <v>9433.2126264911094</v>
      </c>
      <c r="O112" s="6">
        <v>4099.44941081663</v>
      </c>
      <c r="P112" s="71">
        <v>4101.2998166500802</v>
      </c>
      <c r="Q112" s="20">
        <v>0.61468720509441699</v>
      </c>
      <c r="R112" s="79">
        <v>6688.0982336554998</v>
      </c>
      <c r="S112" s="6">
        <v>9455.7269250242407</v>
      </c>
      <c r="T112" s="6">
        <v>4110.7580737968401</v>
      </c>
      <c r="U112" s="71">
        <v>4114.1816966769702</v>
      </c>
      <c r="V112" s="20">
        <v>0.61514971116509698</v>
      </c>
      <c r="W112" s="79">
        <v>6706.79595951185</v>
      </c>
      <c r="X112" s="6">
        <v>9482.16203163301</v>
      </c>
      <c r="Y112" s="6">
        <v>4123.6508780322001</v>
      </c>
      <c r="Z112" s="71">
        <v>4128.7593436775196</v>
      </c>
      <c r="AA112" s="20">
        <v>0.61560831261340898</v>
      </c>
    </row>
    <row r="113" spans="1:27" x14ac:dyDescent="0.2">
      <c r="A113" s="52" t="s">
        <v>6214</v>
      </c>
      <c r="B113" s="1" t="s">
        <v>11836</v>
      </c>
      <c r="C113" s="131" t="s">
        <v>61</v>
      </c>
      <c r="D113" s="131" t="s">
        <v>61</v>
      </c>
      <c r="E113" s="131" t="s">
        <v>6361</v>
      </c>
      <c r="F113" s="131" t="s">
        <v>26558</v>
      </c>
      <c r="G113" s="131" t="s">
        <v>26333</v>
      </c>
      <c r="H113" s="79">
        <v>4178.4166666666697</v>
      </c>
      <c r="I113" s="6">
        <v>14044.6511021441</v>
      </c>
      <c r="J113" s="6">
        <v>6100.9582846083003</v>
      </c>
      <c r="K113" s="71">
        <v>6101.4052269548501</v>
      </c>
      <c r="L113" s="20">
        <v>1.4602194356606</v>
      </c>
      <c r="M113" s="79">
        <v>4172.19452074944</v>
      </c>
      <c r="N113" s="6">
        <v>14023.7369914928</v>
      </c>
      <c r="O113" s="6">
        <v>6094.3819060937403</v>
      </c>
      <c r="P113" s="71">
        <v>6097.1327827847699</v>
      </c>
      <c r="Q113" s="20">
        <v>1.4613730861449801</v>
      </c>
      <c r="R113" s="79">
        <v>4168.5056353255104</v>
      </c>
      <c r="S113" s="6">
        <v>14011.337771197601</v>
      </c>
      <c r="T113" s="6">
        <v>6091.2524573035498</v>
      </c>
      <c r="U113" s="71">
        <v>6096.3255243406202</v>
      </c>
      <c r="V113" s="20">
        <v>1.46247265990911</v>
      </c>
      <c r="W113" s="79">
        <v>4164.9459447689896</v>
      </c>
      <c r="X113" s="6">
        <v>13999.372805545299</v>
      </c>
      <c r="Y113" s="6">
        <v>6088.1184869970903</v>
      </c>
      <c r="Z113" s="71">
        <v>6095.6605765326403</v>
      </c>
      <c r="AA113" s="20">
        <v>1.4635629507241401</v>
      </c>
    </row>
    <row r="114" spans="1:27" x14ac:dyDescent="0.2">
      <c r="A114" s="52" t="s">
        <v>6213</v>
      </c>
      <c r="B114" s="1" t="s">
        <v>11835</v>
      </c>
      <c r="C114" s="131" t="s">
        <v>61</v>
      </c>
      <c r="D114" s="131" t="s">
        <v>61</v>
      </c>
      <c r="E114" s="131" t="s">
        <v>6361</v>
      </c>
      <c r="F114" s="131" t="s">
        <v>26558</v>
      </c>
      <c r="G114" s="131" t="s">
        <v>26333</v>
      </c>
      <c r="H114" s="79">
        <v>7390.5833333333303</v>
      </c>
      <c r="I114" s="6">
        <v>31536.4449405577</v>
      </c>
      <c r="J114" s="6">
        <v>13699.346009230199</v>
      </c>
      <c r="K114" s="71">
        <v>13700.3495922029</v>
      </c>
      <c r="L114" s="20">
        <v>1.8537575417641301</v>
      </c>
      <c r="M114" s="79">
        <v>7371.8653266118699</v>
      </c>
      <c r="N114" s="6">
        <v>31456.573114242401</v>
      </c>
      <c r="O114" s="6">
        <v>13670.2770546431</v>
      </c>
      <c r="P114" s="71">
        <v>13676.447532156501</v>
      </c>
      <c r="Q114" s="20">
        <v>1.85522210813939</v>
      </c>
      <c r="R114" s="79">
        <v>7351.9612388446703</v>
      </c>
      <c r="S114" s="6">
        <v>31371.640147566999</v>
      </c>
      <c r="T114" s="6">
        <v>13638.425056837101</v>
      </c>
      <c r="U114" s="71">
        <v>13649.783746216401</v>
      </c>
      <c r="V114" s="20">
        <v>1.85661802378618</v>
      </c>
      <c r="W114" s="79">
        <v>7334.4885974896197</v>
      </c>
      <c r="X114" s="6">
        <v>31297.082434432901</v>
      </c>
      <c r="Y114" s="6">
        <v>13610.6344766152</v>
      </c>
      <c r="Z114" s="71">
        <v>13627.495617553401</v>
      </c>
      <c r="AA114" s="20">
        <v>1.85800215467207</v>
      </c>
    </row>
    <row r="115" spans="1:27" x14ac:dyDescent="0.2">
      <c r="A115" s="52" t="s">
        <v>6212</v>
      </c>
      <c r="B115" s="1" t="s">
        <v>7925</v>
      </c>
      <c r="C115" s="131" t="s">
        <v>55</v>
      </c>
      <c r="D115" s="131" t="s">
        <v>55</v>
      </c>
      <c r="E115" s="131" t="s">
        <v>6362</v>
      </c>
      <c r="F115" s="131" t="s">
        <v>26559</v>
      </c>
      <c r="G115" s="131" t="s">
        <v>26555</v>
      </c>
      <c r="H115" s="79">
        <v>7523.6666666666697</v>
      </c>
      <c r="I115" s="6">
        <v>25122.551779697798</v>
      </c>
      <c r="J115" s="6">
        <v>10913.1682443467</v>
      </c>
      <c r="K115" s="71">
        <v>10916.7897408685</v>
      </c>
      <c r="L115" s="20">
        <v>1.45099327555737</v>
      </c>
      <c r="M115" s="79">
        <v>7505.1538810703196</v>
      </c>
      <c r="N115" s="6">
        <v>25060.7350571692</v>
      </c>
      <c r="O115" s="6">
        <v>10890.7982500293</v>
      </c>
      <c r="P115" s="71">
        <v>10894.2936299302</v>
      </c>
      <c r="Q115" s="20">
        <v>1.45157498467927</v>
      </c>
      <c r="R115" s="79">
        <v>7489.4288098668403</v>
      </c>
      <c r="S115" s="6">
        <v>25008.226894188101</v>
      </c>
      <c r="T115" s="6">
        <v>10872.0113674775</v>
      </c>
      <c r="U115" s="71">
        <v>10875.5725396461</v>
      </c>
      <c r="V115" s="20">
        <v>1.4521230945300201</v>
      </c>
      <c r="W115" s="79">
        <v>7476.8536006244203</v>
      </c>
      <c r="X115" s="6">
        <v>24966.2365510044</v>
      </c>
      <c r="Y115" s="6">
        <v>10857.4440018274</v>
      </c>
      <c r="Z115" s="71">
        <v>10861.031524161401</v>
      </c>
      <c r="AA115" s="20">
        <v>1.45262059474514</v>
      </c>
    </row>
    <row r="116" spans="1:27" x14ac:dyDescent="0.2">
      <c r="A116" s="52" t="s">
        <v>6211</v>
      </c>
      <c r="B116" s="1" t="s">
        <v>11834</v>
      </c>
      <c r="C116" s="131" t="s">
        <v>61</v>
      </c>
      <c r="D116" s="131" t="s">
        <v>61</v>
      </c>
      <c r="E116" s="131" t="s">
        <v>6361</v>
      </c>
      <c r="F116" s="131" t="s">
        <v>26334</v>
      </c>
      <c r="G116" s="131" t="s">
        <v>26333</v>
      </c>
      <c r="H116" s="79">
        <v>4658.8333333333303</v>
      </c>
      <c r="I116" s="6">
        <v>6150.3995746829896</v>
      </c>
      <c r="J116" s="6">
        <v>2671.71686686365</v>
      </c>
      <c r="K116" s="71">
        <v>2671.9125907729199</v>
      </c>
      <c r="L116" s="20">
        <v>0.57351538456114004</v>
      </c>
      <c r="M116" s="79">
        <v>4664.3437500054697</v>
      </c>
      <c r="N116" s="6">
        <v>6157.6741994509903</v>
      </c>
      <c r="O116" s="6">
        <v>2675.9784676166901</v>
      </c>
      <c r="P116" s="71">
        <v>2677.1863484002902</v>
      </c>
      <c r="Q116" s="20">
        <v>0.57396849200858102</v>
      </c>
      <c r="R116" s="79">
        <v>4664.6955777657804</v>
      </c>
      <c r="S116" s="6">
        <v>6158.1386679461102</v>
      </c>
      <c r="T116" s="6">
        <v>2677.173151207</v>
      </c>
      <c r="U116" s="71">
        <v>2679.40282055022</v>
      </c>
      <c r="V116" s="20">
        <v>0.57440036029822905</v>
      </c>
      <c r="W116" s="79">
        <v>4666.4729040828197</v>
      </c>
      <c r="X116" s="6">
        <v>6160.4850208293901</v>
      </c>
      <c r="Y116" s="6">
        <v>2679.1030759123501</v>
      </c>
      <c r="Z116" s="71">
        <v>2682.4220052854698</v>
      </c>
      <c r="AA116" s="20">
        <v>0.574828582619337</v>
      </c>
    </row>
    <row r="117" spans="1:27" x14ac:dyDescent="0.2">
      <c r="A117" s="52" t="s">
        <v>6210</v>
      </c>
      <c r="B117" s="1" t="s">
        <v>11833</v>
      </c>
      <c r="C117" s="131" t="s">
        <v>61</v>
      </c>
      <c r="D117" s="131" t="s">
        <v>61</v>
      </c>
      <c r="E117" s="131" t="s">
        <v>6361</v>
      </c>
      <c r="F117" s="131" t="s">
        <v>26334</v>
      </c>
      <c r="G117" s="131" t="s">
        <v>26333</v>
      </c>
      <c r="H117" s="79">
        <v>1083.3333333333301</v>
      </c>
      <c r="I117" s="6">
        <v>1340.49386847196</v>
      </c>
      <c r="J117" s="6">
        <v>582.30689483429705</v>
      </c>
      <c r="K117" s="71">
        <v>582.34955331479398</v>
      </c>
      <c r="L117" s="20">
        <v>0.53755343382903997</v>
      </c>
      <c r="M117" s="79">
        <v>1086.43257223924</v>
      </c>
      <c r="N117" s="6">
        <v>1344.32880147223</v>
      </c>
      <c r="O117" s="6">
        <v>584.21326130853004</v>
      </c>
      <c r="P117" s="71">
        <v>584.47696297145296</v>
      </c>
      <c r="Q117" s="20">
        <v>0.53797812943585799</v>
      </c>
      <c r="R117" s="79">
        <v>1089.1555347481601</v>
      </c>
      <c r="S117" s="6">
        <v>1347.6981379774199</v>
      </c>
      <c r="T117" s="6">
        <v>585.89477526789403</v>
      </c>
      <c r="U117" s="71">
        <v>586.382734598497</v>
      </c>
      <c r="V117" s="20">
        <v>0.53838291767399704</v>
      </c>
      <c r="W117" s="79">
        <v>1092.25612462973</v>
      </c>
      <c r="X117" s="6">
        <v>1351.5347426465501</v>
      </c>
      <c r="Y117" s="6">
        <v>587.76230669891402</v>
      </c>
      <c r="Z117" s="71">
        <v>588.49043903605798</v>
      </c>
      <c r="AA117" s="20">
        <v>0.53878428856194605</v>
      </c>
    </row>
    <row r="118" spans="1:27" x14ac:dyDescent="0.2">
      <c r="A118" s="52" t="s">
        <v>6209</v>
      </c>
      <c r="B118" s="1" t="s">
        <v>11832</v>
      </c>
      <c r="C118" s="131" t="s">
        <v>55</v>
      </c>
      <c r="D118" s="131" t="s">
        <v>55</v>
      </c>
      <c r="E118" s="131" t="s">
        <v>6362</v>
      </c>
      <c r="F118" s="131" t="s">
        <v>26557</v>
      </c>
      <c r="G118" s="131" t="s">
        <v>26333</v>
      </c>
      <c r="H118" s="79">
        <v>2756.0833333333298</v>
      </c>
      <c r="I118" s="6">
        <v>3912.62214102805</v>
      </c>
      <c r="J118" s="6">
        <v>1699.6324289040299</v>
      </c>
      <c r="K118" s="71">
        <v>1700.1964459513099</v>
      </c>
      <c r="L118" s="20">
        <v>0.61688862066990302</v>
      </c>
      <c r="M118" s="79">
        <v>2776.4444900949602</v>
      </c>
      <c r="N118" s="6">
        <v>3941.5274762909498</v>
      </c>
      <c r="O118" s="6">
        <v>1712.8939132594201</v>
      </c>
      <c r="P118" s="71">
        <v>1713.44366313259</v>
      </c>
      <c r="Q118" s="20">
        <v>0.61713593383384402</v>
      </c>
      <c r="R118" s="79">
        <v>2797.84882821568</v>
      </c>
      <c r="S118" s="6">
        <v>3971.91374445355</v>
      </c>
      <c r="T118" s="6">
        <v>1726.7394271112801</v>
      </c>
      <c r="U118" s="71">
        <v>1727.3050277331299</v>
      </c>
      <c r="V118" s="20">
        <v>0.61736896229476201</v>
      </c>
      <c r="W118" s="79">
        <v>2818.0363715519902</v>
      </c>
      <c r="X118" s="6">
        <v>4000.5726126653099</v>
      </c>
      <c r="Y118" s="6">
        <v>1739.7893762850799</v>
      </c>
      <c r="Z118" s="71">
        <v>1740.36423840206</v>
      </c>
      <c r="AA118" s="20">
        <v>0.61758047410991401</v>
      </c>
    </row>
    <row r="119" spans="1:27" x14ac:dyDescent="0.2">
      <c r="A119" s="52" t="s">
        <v>6208</v>
      </c>
      <c r="B119" s="1" t="s">
        <v>11831</v>
      </c>
      <c r="C119" s="131" t="s">
        <v>55</v>
      </c>
      <c r="D119" s="131" t="s">
        <v>55</v>
      </c>
      <c r="E119" s="131" t="s">
        <v>6362</v>
      </c>
      <c r="F119" s="131" t="s">
        <v>26557</v>
      </c>
      <c r="G119" s="131" t="s">
        <v>26333</v>
      </c>
      <c r="H119" s="79">
        <v>957.91666666666697</v>
      </c>
      <c r="I119" s="6">
        <v>1175.9067919797999</v>
      </c>
      <c r="J119" s="6">
        <v>510.81071592879101</v>
      </c>
      <c r="K119" s="71">
        <v>510.98022666935901</v>
      </c>
      <c r="L119" s="20">
        <v>0.53342868377836505</v>
      </c>
      <c r="M119" s="79">
        <v>964.25570311468005</v>
      </c>
      <c r="N119" s="6">
        <v>1183.6883832947999</v>
      </c>
      <c r="O119" s="6">
        <v>514.40276368426805</v>
      </c>
      <c r="P119" s="71">
        <v>514.56786022171605</v>
      </c>
      <c r="Q119" s="20">
        <v>0.53364253751322399</v>
      </c>
      <c r="R119" s="79">
        <v>970.98527154826297</v>
      </c>
      <c r="S119" s="6">
        <v>1191.94937874828</v>
      </c>
      <c r="T119" s="6">
        <v>518.18496569305705</v>
      </c>
      <c r="U119" s="71">
        <v>518.35469931599198</v>
      </c>
      <c r="V119" s="20">
        <v>0.53384403914743395</v>
      </c>
      <c r="W119" s="79">
        <v>977.20581146913901</v>
      </c>
      <c r="X119" s="6">
        <v>1199.5855076489199</v>
      </c>
      <c r="Y119" s="6">
        <v>521.68185012962203</v>
      </c>
      <c r="Z119" s="71">
        <v>521.854224519789</v>
      </c>
      <c r="AA119" s="20">
        <v>0.53402693516039201</v>
      </c>
    </row>
    <row r="120" spans="1:27" x14ac:dyDescent="0.2">
      <c r="A120" s="52" t="s">
        <v>6207</v>
      </c>
      <c r="B120" s="1" t="s">
        <v>8389</v>
      </c>
      <c r="C120" s="131" t="s">
        <v>61</v>
      </c>
      <c r="D120" s="131" t="s">
        <v>61</v>
      </c>
      <c r="E120" s="131" t="s">
        <v>6361</v>
      </c>
      <c r="F120" s="131" t="s">
        <v>26558</v>
      </c>
      <c r="G120" s="131" t="s">
        <v>26333</v>
      </c>
      <c r="H120" s="79">
        <v>3080.9166666666702</v>
      </c>
      <c r="I120" s="6">
        <v>13971.8834478516</v>
      </c>
      <c r="J120" s="6">
        <v>6069.3482132666404</v>
      </c>
      <c r="K120" s="71">
        <v>6069.7928399311604</v>
      </c>
      <c r="L120" s="20">
        <v>1.97012561410765</v>
      </c>
      <c r="M120" s="79">
        <v>3072.9026648388199</v>
      </c>
      <c r="N120" s="6">
        <v>13935.540141101001</v>
      </c>
      <c r="O120" s="6">
        <v>6056.0536566743503</v>
      </c>
      <c r="P120" s="71">
        <v>6058.7872327941996</v>
      </c>
      <c r="Q120" s="20">
        <v>1.97168211740674</v>
      </c>
      <c r="R120" s="79">
        <v>3063.8796109899599</v>
      </c>
      <c r="S120" s="6">
        <v>13894.620807552101</v>
      </c>
      <c r="T120" s="6">
        <v>6040.5112287909797</v>
      </c>
      <c r="U120" s="71">
        <v>6045.5420362672103</v>
      </c>
      <c r="V120" s="20">
        <v>1.9731656604855501</v>
      </c>
      <c r="W120" s="79">
        <v>3056.27335433703</v>
      </c>
      <c r="X120" s="6">
        <v>13860.1266154245</v>
      </c>
      <c r="Y120" s="6">
        <v>6027.5623952282804</v>
      </c>
      <c r="Z120" s="71">
        <v>6035.0294666006603</v>
      </c>
      <c r="AA120" s="20">
        <v>1.9746366790249901</v>
      </c>
    </row>
    <row r="121" spans="1:27" x14ac:dyDescent="0.2">
      <c r="A121" s="52" t="s">
        <v>6206</v>
      </c>
      <c r="B121" s="1" t="s">
        <v>11830</v>
      </c>
      <c r="C121" s="131" t="s">
        <v>55</v>
      </c>
      <c r="D121" s="131" t="s">
        <v>55</v>
      </c>
      <c r="E121" s="131" t="s">
        <v>6362</v>
      </c>
      <c r="F121" s="131" t="s">
        <v>26557</v>
      </c>
      <c r="G121" s="131" t="s">
        <v>26333</v>
      </c>
      <c r="H121" s="79">
        <v>3757.0833333333298</v>
      </c>
      <c r="I121" s="6">
        <v>5261.6398752222503</v>
      </c>
      <c r="J121" s="6">
        <v>2285.6420678518598</v>
      </c>
      <c r="K121" s="71">
        <v>2286.4005501379802</v>
      </c>
      <c r="L121" s="20">
        <v>0.60855731621727205</v>
      </c>
      <c r="M121" s="79">
        <v>3782.3468030883</v>
      </c>
      <c r="N121" s="6">
        <v>5297.0203201194399</v>
      </c>
      <c r="O121" s="6">
        <v>2301.9588013330599</v>
      </c>
      <c r="P121" s="71">
        <v>2302.69761040307</v>
      </c>
      <c r="Q121" s="20">
        <v>0.60880128932727995</v>
      </c>
      <c r="R121" s="79">
        <v>3806.7678950283998</v>
      </c>
      <c r="S121" s="6">
        <v>5331.2210497142596</v>
      </c>
      <c r="T121" s="6">
        <v>2317.68114150064</v>
      </c>
      <c r="U121" s="71">
        <v>2318.4403075185701</v>
      </c>
      <c r="V121" s="20">
        <v>0.60903117065435697</v>
      </c>
      <c r="W121" s="79">
        <v>3830.4897372538198</v>
      </c>
      <c r="X121" s="6">
        <v>5364.4425089934903</v>
      </c>
      <c r="Y121" s="6">
        <v>2332.91605738935</v>
      </c>
      <c r="Z121" s="71">
        <v>2333.6869007349601</v>
      </c>
      <c r="AA121" s="20">
        <v>0.60923982592576997</v>
      </c>
    </row>
    <row r="122" spans="1:27" x14ac:dyDescent="0.2">
      <c r="A122" s="52" t="s">
        <v>6205</v>
      </c>
      <c r="B122" s="1" t="s">
        <v>11829</v>
      </c>
      <c r="C122" s="131" t="s">
        <v>55</v>
      </c>
      <c r="D122" s="131" t="s">
        <v>55</v>
      </c>
      <c r="E122" s="131" t="s">
        <v>6362</v>
      </c>
      <c r="F122" s="131" t="s">
        <v>26556</v>
      </c>
      <c r="G122" s="131" t="s">
        <v>26555</v>
      </c>
      <c r="H122" s="79">
        <v>3838.25</v>
      </c>
      <c r="I122" s="6">
        <v>8360.8772844862506</v>
      </c>
      <c r="J122" s="6">
        <v>3631.9423789454199</v>
      </c>
      <c r="K122" s="71">
        <v>3633.1476262574902</v>
      </c>
      <c r="L122" s="20">
        <v>0.94656357096528099</v>
      </c>
      <c r="M122" s="79">
        <v>3857.9657365072399</v>
      </c>
      <c r="N122" s="6">
        <v>8403.8241622327005</v>
      </c>
      <c r="O122" s="6">
        <v>3652.1017149261702</v>
      </c>
      <c r="P122" s="71">
        <v>3653.27384966204</v>
      </c>
      <c r="Q122" s="20">
        <v>0.94694305216134</v>
      </c>
      <c r="R122" s="79">
        <v>3876.3732510301902</v>
      </c>
      <c r="S122" s="6">
        <v>8443.9213341310206</v>
      </c>
      <c r="T122" s="6">
        <v>3670.88834882946</v>
      </c>
      <c r="U122" s="71">
        <v>3672.0907634498899</v>
      </c>
      <c r="V122" s="20">
        <v>0.94730061468512905</v>
      </c>
      <c r="W122" s="79">
        <v>3893.6250846339599</v>
      </c>
      <c r="X122" s="6">
        <v>8481.5010810712902</v>
      </c>
      <c r="Y122" s="6">
        <v>3688.4783515946101</v>
      </c>
      <c r="Z122" s="71">
        <v>3689.6971005434898</v>
      </c>
      <c r="AA122" s="20">
        <v>0.94762516173032196</v>
      </c>
    </row>
    <row r="123" spans="1:27" x14ac:dyDescent="0.2">
      <c r="A123" s="52" t="s">
        <v>6204</v>
      </c>
      <c r="B123" s="1" t="s">
        <v>11828</v>
      </c>
      <c r="C123" s="131" t="s">
        <v>61</v>
      </c>
      <c r="D123" s="131" t="s">
        <v>61</v>
      </c>
      <c r="E123" s="131" t="s">
        <v>6361</v>
      </c>
      <c r="F123" s="131" t="s">
        <v>26334</v>
      </c>
      <c r="G123" s="131" t="s">
        <v>26333</v>
      </c>
      <c r="H123" s="79">
        <v>3241.3333333333298</v>
      </c>
      <c r="I123" s="6">
        <v>4823.8048078607399</v>
      </c>
      <c r="J123" s="6">
        <v>2095.44770402722</v>
      </c>
      <c r="K123" s="71">
        <v>2095.60121176654</v>
      </c>
      <c r="L123" s="20">
        <v>0.64652443801929405</v>
      </c>
      <c r="M123" s="79">
        <v>3251.9240087205399</v>
      </c>
      <c r="N123" s="6">
        <v>4839.5660226441596</v>
      </c>
      <c r="O123" s="6">
        <v>2103.1600649413699</v>
      </c>
      <c r="P123" s="71">
        <v>2104.1093874632102</v>
      </c>
      <c r="Q123" s="20">
        <v>0.64703522647537604</v>
      </c>
      <c r="R123" s="79">
        <v>3260.9984276088699</v>
      </c>
      <c r="S123" s="6">
        <v>4853.0707199278004</v>
      </c>
      <c r="T123" s="6">
        <v>2109.8113135917501</v>
      </c>
      <c r="U123" s="71">
        <v>2111.5684586623902</v>
      </c>
      <c r="V123" s="20">
        <v>0.64752207200869505</v>
      </c>
      <c r="W123" s="79">
        <v>3270.3388831175498</v>
      </c>
      <c r="X123" s="6">
        <v>4866.9713372222404</v>
      </c>
      <c r="Y123" s="6">
        <v>2116.5732626314998</v>
      </c>
      <c r="Z123" s="71">
        <v>2119.1953182122902</v>
      </c>
      <c r="AA123" s="20">
        <v>0.64800480743821298</v>
      </c>
    </row>
    <row r="124" spans="1:27" x14ac:dyDescent="0.2">
      <c r="A124" s="52" t="s">
        <v>6203</v>
      </c>
      <c r="B124" s="1" t="s">
        <v>11827</v>
      </c>
      <c r="C124" s="131" t="s">
        <v>61</v>
      </c>
      <c r="D124" s="131" t="s">
        <v>61</v>
      </c>
      <c r="E124" s="131" t="s">
        <v>6361</v>
      </c>
      <c r="F124" s="131" t="s">
        <v>26334</v>
      </c>
      <c r="G124" s="131" t="s">
        <v>26333</v>
      </c>
      <c r="H124" s="79">
        <v>2927.3333333333298</v>
      </c>
      <c r="I124" s="6">
        <v>3966.0027204930798</v>
      </c>
      <c r="J124" s="6">
        <v>1722.8208076082001</v>
      </c>
      <c r="K124" s="71">
        <v>1722.9470175474401</v>
      </c>
      <c r="L124" s="20">
        <v>0.58857219911664005</v>
      </c>
      <c r="M124" s="79">
        <v>2934.2598982811801</v>
      </c>
      <c r="N124" s="6">
        <v>3975.3869525906098</v>
      </c>
      <c r="O124" s="6">
        <v>1727.6084347764399</v>
      </c>
      <c r="P124" s="71">
        <v>1728.3882411370701</v>
      </c>
      <c r="Q124" s="20">
        <v>0.58903720224289502</v>
      </c>
      <c r="R124" s="79">
        <v>2940.2381654535802</v>
      </c>
      <c r="S124" s="6">
        <v>3983.48641417211</v>
      </c>
      <c r="T124" s="6">
        <v>1731.7704993765999</v>
      </c>
      <c r="U124" s="71">
        <v>1733.2127951766399</v>
      </c>
      <c r="V124" s="20">
        <v>0.58948040860807704</v>
      </c>
      <c r="W124" s="79">
        <v>2945.9857927317798</v>
      </c>
      <c r="X124" s="6">
        <v>3991.27340076572</v>
      </c>
      <c r="Y124" s="6">
        <v>1735.7452876914899</v>
      </c>
      <c r="Z124" s="71">
        <v>1737.8955655480399</v>
      </c>
      <c r="AA124" s="20">
        <v>0.58991987328510198</v>
      </c>
    </row>
    <row r="125" spans="1:27" x14ac:dyDescent="0.2">
      <c r="A125" s="52" t="s">
        <v>6202</v>
      </c>
      <c r="B125" s="1" t="s">
        <v>11826</v>
      </c>
      <c r="C125" s="131" t="s">
        <v>61</v>
      </c>
      <c r="D125" s="131" t="s">
        <v>61</v>
      </c>
      <c r="E125" s="131" t="s">
        <v>6361</v>
      </c>
      <c r="F125" s="131" t="s">
        <v>26334</v>
      </c>
      <c r="G125" s="131" t="s">
        <v>26333</v>
      </c>
      <c r="H125" s="79">
        <v>4936.75</v>
      </c>
      <c r="I125" s="6">
        <v>8064.1384358594696</v>
      </c>
      <c r="J125" s="6">
        <v>3503.0398292324999</v>
      </c>
      <c r="K125" s="71">
        <v>3503.29645397378</v>
      </c>
      <c r="L125" s="20">
        <v>0.70963618858029698</v>
      </c>
      <c r="M125" s="79">
        <v>4949.1968737378802</v>
      </c>
      <c r="N125" s="6">
        <v>8084.4702964795097</v>
      </c>
      <c r="O125" s="6">
        <v>3513.3181351807698</v>
      </c>
      <c r="P125" s="71">
        <v>3514.9039735996898</v>
      </c>
      <c r="Q125" s="20">
        <v>0.71019683865294603</v>
      </c>
      <c r="R125" s="79">
        <v>4962.0913611431797</v>
      </c>
      <c r="S125" s="6">
        <v>8105.5333301546498</v>
      </c>
      <c r="T125" s="6">
        <v>3523.7784301049001</v>
      </c>
      <c r="U125" s="71">
        <v>3526.7131901275702</v>
      </c>
      <c r="V125" s="20">
        <v>0.71073120856748495</v>
      </c>
      <c r="W125" s="79">
        <v>4972.7243625948504</v>
      </c>
      <c r="X125" s="6">
        <v>8122.9022460800998</v>
      </c>
      <c r="Y125" s="6">
        <v>3532.5290653622501</v>
      </c>
      <c r="Z125" s="71">
        <v>3536.9052368436001</v>
      </c>
      <c r="AA125" s="20">
        <v>0.71126106716238302</v>
      </c>
    </row>
    <row r="126" spans="1:27" x14ac:dyDescent="0.2">
      <c r="A126" s="52" t="s">
        <v>6201</v>
      </c>
      <c r="B126" s="1" t="s">
        <v>11825</v>
      </c>
      <c r="C126" s="131" t="s">
        <v>55</v>
      </c>
      <c r="D126" s="131" t="s">
        <v>55</v>
      </c>
      <c r="E126" s="131" t="s">
        <v>6362</v>
      </c>
      <c r="F126" s="131" t="s">
        <v>26556</v>
      </c>
      <c r="G126" s="131" t="s">
        <v>26555</v>
      </c>
      <c r="H126" s="79">
        <v>7773.5</v>
      </c>
      <c r="I126" s="6">
        <v>25308.826300639699</v>
      </c>
      <c r="J126" s="6">
        <v>10994.0853902043</v>
      </c>
      <c r="K126" s="71">
        <v>10997.7337387966</v>
      </c>
      <c r="L126" s="20">
        <v>1.41477246269976</v>
      </c>
      <c r="M126" s="79">
        <v>7795.4673995181502</v>
      </c>
      <c r="N126" s="6">
        <v>25380.347378491599</v>
      </c>
      <c r="O126" s="6">
        <v>11029.694148406001</v>
      </c>
      <c r="P126" s="71">
        <v>11033.2341066674</v>
      </c>
      <c r="Q126" s="20">
        <v>1.41533965075005</v>
      </c>
      <c r="R126" s="79">
        <v>7815.2221411698001</v>
      </c>
      <c r="S126" s="6">
        <v>25444.664523288098</v>
      </c>
      <c r="T126" s="6">
        <v>11061.7471246284</v>
      </c>
      <c r="U126" s="71">
        <v>11065.3704455269</v>
      </c>
      <c r="V126" s="20">
        <v>1.41587407826012</v>
      </c>
      <c r="W126" s="79">
        <v>7834.6158676182404</v>
      </c>
      <c r="X126" s="6">
        <v>25507.8062810556</v>
      </c>
      <c r="Y126" s="6">
        <v>11092.964602022899</v>
      </c>
      <c r="Z126" s="71">
        <v>11096.629945196901</v>
      </c>
      <c r="AA126" s="20">
        <v>1.4163591594912901</v>
      </c>
    </row>
    <row r="127" spans="1:27" x14ac:dyDescent="0.2">
      <c r="A127" s="52" t="s">
        <v>6200</v>
      </c>
      <c r="B127" s="1" t="s">
        <v>11824</v>
      </c>
      <c r="C127" s="131" t="s">
        <v>55</v>
      </c>
      <c r="D127" s="131" t="s">
        <v>55</v>
      </c>
      <c r="E127" s="131" t="s">
        <v>6362</v>
      </c>
      <c r="F127" s="131" t="s">
        <v>26553</v>
      </c>
      <c r="G127" s="131" t="s">
        <v>26553</v>
      </c>
      <c r="H127" s="79">
        <v>15584.416666666701</v>
      </c>
      <c r="I127" s="6">
        <v>42005.857100565903</v>
      </c>
      <c r="J127" s="6">
        <v>18247.230209986901</v>
      </c>
      <c r="K127" s="71">
        <v>18253.285489192502</v>
      </c>
      <c r="L127" s="20">
        <v>1.17125240421955</v>
      </c>
      <c r="M127" s="79">
        <v>15640.6126045152</v>
      </c>
      <c r="N127" s="6">
        <v>42157.326262702998</v>
      </c>
      <c r="O127" s="6">
        <v>18320.569370387198</v>
      </c>
      <c r="P127" s="71">
        <v>18326.449320458702</v>
      </c>
      <c r="Q127" s="20">
        <v>1.1717219640852301</v>
      </c>
      <c r="R127" s="79">
        <v>15692.664597729799</v>
      </c>
      <c r="S127" s="6">
        <v>42297.625937406301</v>
      </c>
      <c r="T127" s="6">
        <v>18388.359636790799</v>
      </c>
      <c r="U127" s="71">
        <v>18394.3828198386</v>
      </c>
      <c r="V127" s="20">
        <v>1.17216440237304</v>
      </c>
      <c r="W127" s="79">
        <v>15753.672848644799</v>
      </c>
      <c r="X127" s="6">
        <v>42462.066090971501</v>
      </c>
      <c r="Y127" s="6">
        <v>18466.119386586801</v>
      </c>
      <c r="Z127" s="71">
        <v>18472.220971426701</v>
      </c>
      <c r="AA127" s="20">
        <v>1.17256598819213</v>
      </c>
    </row>
    <row r="128" spans="1:27" x14ac:dyDescent="0.2">
      <c r="A128" s="52" t="s">
        <v>6199</v>
      </c>
      <c r="B128" s="1" t="s">
        <v>11823</v>
      </c>
      <c r="C128" s="131" t="s">
        <v>55</v>
      </c>
      <c r="D128" s="131" t="s">
        <v>55</v>
      </c>
      <c r="E128" s="131" t="s">
        <v>6362</v>
      </c>
      <c r="F128" s="131" t="s">
        <v>26553</v>
      </c>
      <c r="G128" s="131" t="s">
        <v>26553</v>
      </c>
      <c r="H128" s="79">
        <v>9207.25</v>
      </c>
      <c r="I128" s="6">
        <v>27241.5071557909</v>
      </c>
      <c r="J128" s="6">
        <v>11833.636703297399</v>
      </c>
      <c r="K128" s="71">
        <v>11837.5636540418</v>
      </c>
      <c r="L128" s="20">
        <v>1.28567853094483</v>
      </c>
      <c r="M128" s="79">
        <v>9247.5858607277896</v>
      </c>
      <c r="N128" s="6">
        <v>27360.848939564599</v>
      </c>
      <c r="O128" s="6">
        <v>11890.3729308244</v>
      </c>
      <c r="P128" s="71">
        <v>11894.1891222185</v>
      </c>
      <c r="Q128" s="20">
        <v>1.28619396471139</v>
      </c>
      <c r="R128" s="79">
        <v>9284.0144544684208</v>
      </c>
      <c r="S128" s="6">
        <v>27468.630285467101</v>
      </c>
      <c r="T128" s="6">
        <v>11941.640723918699</v>
      </c>
      <c r="U128" s="71">
        <v>11945.552257595</v>
      </c>
      <c r="V128" s="20">
        <v>1.28667962724311</v>
      </c>
      <c r="W128" s="79">
        <v>9320.7443307960293</v>
      </c>
      <c r="X128" s="6">
        <v>27577.303036702298</v>
      </c>
      <c r="Y128" s="6">
        <v>11992.9578825677</v>
      </c>
      <c r="Z128" s="71">
        <v>11996.920601993001</v>
      </c>
      <c r="AA128" s="20">
        <v>1.2871204462024299</v>
      </c>
    </row>
    <row r="129" spans="1:27" x14ac:dyDescent="0.2">
      <c r="A129" s="52" t="s">
        <v>6198</v>
      </c>
      <c r="B129" s="1" t="s">
        <v>11822</v>
      </c>
      <c r="C129" s="131" t="s">
        <v>55</v>
      </c>
      <c r="D129" s="131" t="s">
        <v>55</v>
      </c>
      <c r="E129" s="131" t="s">
        <v>6362</v>
      </c>
      <c r="F129" s="131" t="s">
        <v>26554</v>
      </c>
      <c r="G129" s="131" t="s">
        <v>26554</v>
      </c>
      <c r="H129" s="79">
        <v>12150.916666666701</v>
      </c>
      <c r="I129" s="6">
        <v>31215.422617549899</v>
      </c>
      <c r="J129" s="6">
        <v>13559.894784215499</v>
      </c>
      <c r="K129" s="71">
        <v>13564.3945876362</v>
      </c>
      <c r="L129" s="20">
        <v>1.1163268549809999</v>
      </c>
      <c r="M129" s="79">
        <v>12216.976600534699</v>
      </c>
      <c r="N129" s="6">
        <v>31385.1290529035</v>
      </c>
      <c r="O129" s="6">
        <v>13639.229168121499</v>
      </c>
      <c r="P129" s="71">
        <v>13643.606651424599</v>
      </c>
      <c r="Q129" s="20">
        <v>1.11677439496998</v>
      </c>
      <c r="R129" s="79">
        <v>12268.2536097387</v>
      </c>
      <c r="S129" s="6">
        <v>31516.858498242898</v>
      </c>
      <c r="T129" s="6">
        <v>13701.556904048601</v>
      </c>
      <c r="U129" s="71">
        <v>13706.044905529099</v>
      </c>
      <c r="V129" s="20">
        <v>1.1171960852398</v>
      </c>
      <c r="W129" s="79">
        <v>12323.180349149001</v>
      </c>
      <c r="X129" s="6">
        <v>31657.964015689398</v>
      </c>
      <c r="Y129" s="6">
        <v>13767.576495159999</v>
      </c>
      <c r="Z129" s="71">
        <v>13772.1255849967</v>
      </c>
      <c r="AA129" s="20">
        <v>1.1175788388058201</v>
      </c>
    </row>
    <row r="130" spans="1:27" x14ac:dyDescent="0.2">
      <c r="A130" s="52" t="s">
        <v>6197</v>
      </c>
      <c r="B130" s="1" t="s">
        <v>11821</v>
      </c>
      <c r="C130" s="131" t="s">
        <v>55</v>
      </c>
      <c r="D130" s="131" t="s">
        <v>55</v>
      </c>
      <c r="E130" s="131" t="s">
        <v>6362</v>
      </c>
      <c r="F130" s="131" t="s">
        <v>26554</v>
      </c>
      <c r="G130" s="131" t="s">
        <v>26554</v>
      </c>
      <c r="H130" s="79">
        <v>8628.5</v>
      </c>
      <c r="I130" s="6">
        <v>28958.9517541432</v>
      </c>
      <c r="J130" s="6">
        <v>12579.689971154899</v>
      </c>
      <c r="K130" s="71">
        <v>12583.864497053901</v>
      </c>
      <c r="L130" s="20">
        <v>1.45840696494801</v>
      </c>
      <c r="M130" s="79">
        <v>8666.0394505979493</v>
      </c>
      <c r="N130" s="6">
        <v>29084.941571462899</v>
      </c>
      <c r="O130" s="6">
        <v>12639.622502935201</v>
      </c>
      <c r="P130" s="71">
        <v>12643.6791644799</v>
      </c>
      <c r="Q130" s="20">
        <v>1.45899164624821</v>
      </c>
      <c r="R130" s="79">
        <v>8704.1237057222497</v>
      </c>
      <c r="S130" s="6">
        <v>29212.759860474602</v>
      </c>
      <c r="T130" s="6">
        <v>12699.8790686869</v>
      </c>
      <c r="U130" s="71">
        <v>12704.038966460599</v>
      </c>
      <c r="V130" s="20">
        <v>1.45954255660552</v>
      </c>
      <c r="W130" s="79">
        <v>8740.2975115054396</v>
      </c>
      <c r="X130" s="6">
        <v>29334.166303823898</v>
      </c>
      <c r="Y130" s="6">
        <v>12756.9915206641</v>
      </c>
      <c r="Z130" s="71">
        <v>12761.2066924843</v>
      </c>
      <c r="AA130" s="20">
        <v>1.46004259874287</v>
      </c>
    </row>
    <row r="131" spans="1:27" x14ac:dyDescent="0.2">
      <c r="A131" s="52" t="s">
        <v>6196</v>
      </c>
      <c r="B131" s="1" t="s">
        <v>11820</v>
      </c>
      <c r="C131" s="131" t="s">
        <v>55</v>
      </c>
      <c r="D131" s="131" t="s">
        <v>55</v>
      </c>
      <c r="E131" s="131" t="s">
        <v>6362</v>
      </c>
      <c r="F131" s="131" t="s">
        <v>26553</v>
      </c>
      <c r="G131" s="131" t="s">
        <v>26553</v>
      </c>
      <c r="H131" s="79">
        <v>10217.416666666701</v>
      </c>
      <c r="I131" s="6">
        <v>32921.750338072699</v>
      </c>
      <c r="J131" s="6">
        <v>14301.118910544301</v>
      </c>
      <c r="K131" s="71">
        <v>14305.864686585999</v>
      </c>
      <c r="L131" s="20">
        <v>1.40014498314995</v>
      </c>
      <c r="M131" s="79">
        <v>10262.398337839701</v>
      </c>
      <c r="N131" s="6">
        <v>33066.686714503201</v>
      </c>
      <c r="O131" s="6">
        <v>14369.9940557632</v>
      </c>
      <c r="P131" s="71">
        <v>14374.6060765945</v>
      </c>
      <c r="Q131" s="20">
        <v>1.40070630698403</v>
      </c>
      <c r="R131" s="79">
        <v>10310.6082134026</v>
      </c>
      <c r="S131" s="6">
        <v>33222.024755310398</v>
      </c>
      <c r="T131" s="6">
        <v>14442.856437546799</v>
      </c>
      <c r="U131" s="71">
        <v>14447.587254747101</v>
      </c>
      <c r="V131" s="20">
        <v>1.40123520899252</v>
      </c>
      <c r="W131" s="79">
        <v>10359.6185438585</v>
      </c>
      <c r="X131" s="6">
        <v>33379.9419584446</v>
      </c>
      <c r="Y131" s="6">
        <v>14516.4390258683</v>
      </c>
      <c r="Z131" s="71">
        <v>14521.2355552546</v>
      </c>
      <c r="AA131" s="20">
        <v>1.4017152749184301</v>
      </c>
    </row>
    <row r="132" spans="1:27" x14ac:dyDescent="0.2">
      <c r="A132" s="52" t="s">
        <v>6195</v>
      </c>
      <c r="B132" s="1" t="s">
        <v>11819</v>
      </c>
      <c r="C132" s="131" t="s">
        <v>55</v>
      </c>
      <c r="D132" s="131" t="s">
        <v>55</v>
      </c>
      <c r="E132" s="131" t="s">
        <v>6362</v>
      </c>
      <c r="F132" s="131" t="s">
        <v>26553</v>
      </c>
      <c r="G132" s="131" t="s">
        <v>26553</v>
      </c>
      <c r="H132" s="79">
        <v>5374.3333333333303</v>
      </c>
      <c r="I132" s="6">
        <v>18394.429733467201</v>
      </c>
      <c r="J132" s="6">
        <v>7990.4903053027301</v>
      </c>
      <c r="K132" s="71">
        <v>7993.1419214237503</v>
      </c>
      <c r="L132" s="20">
        <v>1.48728064034431</v>
      </c>
      <c r="M132" s="79">
        <v>5395.3393226227399</v>
      </c>
      <c r="N132" s="6">
        <v>18466.325756657501</v>
      </c>
      <c r="O132" s="6">
        <v>8025.0251150372596</v>
      </c>
      <c r="P132" s="71">
        <v>8027.6007307861601</v>
      </c>
      <c r="Q132" s="20">
        <v>1.4878768972187399</v>
      </c>
      <c r="R132" s="79">
        <v>5414.5643704150798</v>
      </c>
      <c r="S132" s="6">
        <v>18532.126251119898</v>
      </c>
      <c r="T132" s="6">
        <v>8056.6082560826599</v>
      </c>
      <c r="U132" s="71">
        <v>8059.2472313490398</v>
      </c>
      <c r="V132" s="20">
        <v>1.48843871455003</v>
      </c>
      <c r="W132" s="79">
        <v>5436.0939724378504</v>
      </c>
      <c r="X132" s="6">
        <v>18605.814414289998</v>
      </c>
      <c r="Y132" s="6">
        <v>8091.3912555001798</v>
      </c>
      <c r="Z132" s="71">
        <v>8094.0648172369301</v>
      </c>
      <c r="AA132" s="20">
        <v>1.4889486565676699</v>
      </c>
    </row>
    <row r="133" spans="1:27" x14ac:dyDescent="0.2">
      <c r="A133" s="52" t="s">
        <v>6194</v>
      </c>
      <c r="B133" s="1" t="s">
        <v>11818</v>
      </c>
      <c r="C133" s="131" t="s">
        <v>55</v>
      </c>
      <c r="D133" s="131" t="s">
        <v>55</v>
      </c>
      <c r="E133" s="131" t="s">
        <v>6362</v>
      </c>
      <c r="F133" s="131" t="s">
        <v>26553</v>
      </c>
      <c r="G133" s="131" t="s">
        <v>26553</v>
      </c>
      <c r="H133" s="79">
        <v>7790.5833333333303</v>
      </c>
      <c r="I133" s="6">
        <v>18496.453730510901</v>
      </c>
      <c r="J133" s="6">
        <v>8034.8092524567701</v>
      </c>
      <c r="K133" s="71">
        <v>8037.47557566462</v>
      </c>
      <c r="L133" s="20">
        <v>1.03169111114888</v>
      </c>
      <c r="M133" s="79">
        <v>7827.8220044481604</v>
      </c>
      <c r="N133" s="6">
        <v>18584.8660262005</v>
      </c>
      <c r="O133" s="6">
        <v>8076.5398913258196</v>
      </c>
      <c r="P133" s="71">
        <v>8079.1320406390596</v>
      </c>
      <c r="Q133" s="20">
        <v>1.0321047203229801</v>
      </c>
      <c r="R133" s="79">
        <v>7869.0060220471396</v>
      </c>
      <c r="S133" s="6">
        <v>18682.645389229299</v>
      </c>
      <c r="T133" s="6">
        <v>8122.0445538047097</v>
      </c>
      <c r="U133" s="71">
        <v>8124.7049630003203</v>
      </c>
      <c r="V133" s="20">
        <v>1.0324944396073401</v>
      </c>
      <c r="W133" s="79">
        <v>7910.3143800031103</v>
      </c>
      <c r="X133" s="6">
        <v>18780.7199619442</v>
      </c>
      <c r="Y133" s="6">
        <v>8167.4550701397802</v>
      </c>
      <c r="Z133" s="71">
        <v>8170.1537649219999</v>
      </c>
      <c r="AA133" s="20">
        <v>1.0328481742237401</v>
      </c>
    </row>
    <row r="134" spans="1:27" x14ac:dyDescent="0.2">
      <c r="A134" s="52" t="s">
        <v>6193</v>
      </c>
      <c r="B134" s="1" t="s">
        <v>11817</v>
      </c>
      <c r="C134" s="131" t="s">
        <v>55</v>
      </c>
      <c r="D134" s="131" t="s">
        <v>55</v>
      </c>
      <c r="E134" s="131" t="s">
        <v>6362</v>
      </c>
      <c r="F134" s="131" t="s">
        <v>26554</v>
      </c>
      <c r="G134" s="131" t="s">
        <v>26554</v>
      </c>
      <c r="H134" s="79">
        <v>13245.25</v>
      </c>
      <c r="I134" s="6">
        <v>33875.450838663099</v>
      </c>
      <c r="J134" s="6">
        <v>14715.4038171465</v>
      </c>
      <c r="K134" s="71">
        <v>14720.2870721782</v>
      </c>
      <c r="L134" s="20">
        <v>1.1113634753725401</v>
      </c>
      <c r="M134" s="79">
        <v>13325.9907223463</v>
      </c>
      <c r="N134" s="6">
        <v>34081.949649219401</v>
      </c>
      <c r="O134" s="6">
        <v>14811.203133130801</v>
      </c>
      <c r="P134" s="71">
        <v>14815.956759132399</v>
      </c>
      <c r="Q134" s="20">
        <v>1.1118090255224</v>
      </c>
      <c r="R134" s="79">
        <v>13404.018430987901</v>
      </c>
      <c r="S134" s="6">
        <v>34281.509778936903</v>
      </c>
      <c r="T134" s="6">
        <v>14903.4541948079</v>
      </c>
      <c r="U134" s="71">
        <v>14908.335882703501</v>
      </c>
      <c r="V134" s="20">
        <v>1.11222884088535</v>
      </c>
      <c r="W134" s="79">
        <v>13479.7505040953</v>
      </c>
      <c r="X134" s="6">
        <v>34475.198695300198</v>
      </c>
      <c r="Y134" s="6">
        <v>14992.7498492373</v>
      </c>
      <c r="Z134" s="71">
        <v>14997.703761495401</v>
      </c>
      <c r="AA134" s="20">
        <v>1.11260989266373</v>
      </c>
    </row>
    <row r="135" spans="1:27" x14ac:dyDescent="0.2">
      <c r="A135" s="52" t="s">
        <v>6192</v>
      </c>
      <c r="B135" s="1" t="s">
        <v>11816</v>
      </c>
      <c r="C135" s="131" t="s">
        <v>55</v>
      </c>
      <c r="D135" s="131" t="s">
        <v>55</v>
      </c>
      <c r="E135" s="131" t="s">
        <v>6362</v>
      </c>
      <c r="F135" s="131" t="s">
        <v>26553</v>
      </c>
      <c r="G135" s="131" t="s">
        <v>26553</v>
      </c>
      <c r="H135" s="79">
        <v>32638.416666666701</v>
      </c>
      <c r="I135" s="6">
        <v>82122.816161056704</v>
      </c>
      <c r="J135" s="6">
        <v>35673.928242807997</v>
      </c>
      <c r="K135" s="71">
        <v>35685.7665105005</v>
      </c>
      <c r="L135" s="20">
        <v>1.09336696307778</v>
      </c>
      <c r="M135" s="79">
        <v>32975.076206402999</v>
      </c>
      <c r="N135" s="6">
        <v>82969.898596856205</v>
      </c>
      <c r="O135" s="6">
        <v>36056.740729368801</v>
      </c>
      <c r="P135" s="71">
        <v>36068.313068139701</v>
      </c>
      <c r="Q135" s="20">
        <v>1.09380529835246</v>
      </c>
      <c r="R135" s="79">
        <v>33276.5060229132</v>
      </c>
      <c r="S135" s="6">
        <v>83728.338127166004</v>
      </c>
      <c r="T135" s="6">
        <v>36399.839450836997</v>
      </c>
      <c r="U135" s="71">
        <v>36411.762368392097</v>
      </c>
      <c r="V135" s="20">
        <v>1.09421831556835</v>
      </c>
      <c r="W135" s="79">
        <v>33619.255460421198</v>
      </c>
      <c r="X135" s="6">
        <v>84590.743596562606</v>
      </c>
      <c r="Y135" s="6">
        <v>36787.253048584302</v>
      </c>
      <c r="Z135" s="71">
        <v>36799.4083120051</v>
      </c>
      <c r="AA135" s="20">
        <v>1.0945931969055001</v>
      </c>
    </row>
    <row r="136" spans="1:27" x14ac:dyDescent="0.2">
      <c r="A136" s="52" t="s">
        <v>6191</v>
      </c>
      <c r="B136" s="1" t="s">
        <v>11815</v>
      </c>
      <c r="C136" s="131" t="s">
        <v>55</v>
      </c>
      <c r="D136" s="131" t="s">
        <v>55</v>
      </c>
      <c r="E136" s="131" t="s">
        <v>6362</v>
      </c>
      <c r="F136" s="131" t="s">
        <v>26553</v>
      </c>
      <c r="G136" s="131" t="s">
        <v>26553</v>
      </c>
      <c r="H136" s="79">
        <v>15675.583333333299</v>
      </c>
      <c r="I136" s="6">
        <v>52967.601090428398</v>
      </c>
      <c r="J136" s="6">
        <v>23008.982020147301</v>
      </c>
      <c r="K136" s="71">
        <v>23016.6174699535</v>
      </c>
      <c r="L136" s="20">
        <v>1.4683101088180801</v>
      </c>
      <c r="M136" s="79">
        <v>15742.940997434</v>
      </c>
      <c r="N136" s="6">
        <v>53195.201799544098</v>
      </c>
      <c r="O136" s="6">
        <v>23117.367042380502</v>
      </c>
      <c r="P136" s="71">
        <v>23124.786515064199</v>
      </c>
      <c r="Q136" s="20">
        <v>1.46889876032905</v>
      </c>
      <c r="R136" s="79">
        <v>15810.4627331552</v>
      </c>
      <c r="S136" s="6">
        <v>53423.356904624503</v>
      </c>
      <c r="T136" s="6">
        <v>23225.130914453901</v>
      </c>
      <c r="U136" s="71">
        <v>23232.738401884599</v>
      </c>
      <c r="V136" s="20">
        <v>1.46945341157944</v>
      </c>
      <c r="W136" s="79">
        <v>15879.6275288005</v>
      </c>
      <c r="X136" s="6">
        <v>53657.063888749799</v>
      </c>
      <c r="Y136" s="6">
        <v>23334.656999039598</v>
      </c>
      <c r="Z136" s="71">
        <v>23342.367248627499</v>
      </c>
      <c r="AA136" s="20">
        <v>1.46995684919511</v>
      </c>
    </row>
    <row r="137" spans="1:27" x14ac:dyDescent="0.2">
      <c r="A137" s="52" t="s">
        <v>6190</v>
      </c>
      <c r="B137" s="1" t="s">
        <v>11814</v>
      </c>
      <c r="C137" s="131" t="s">
        <v>55</v>
      </c>
      <c r="D137" s="131" t="s">
        <v>55</v>
      </c>
      <c r="E137" s="131" t="s">
        <v>6362</v>
      </c>
      <c r="F137" s="131" t="s">
        <v>26554</v>
      </c>
      <c r="G137" s="131" t="s">
        <v>26554</v>
      </c>
      <c r="H137" s="79">
        <v>13368</v>
      </c>
      <c r="I137" s="6">
        <v>55106.5564781215</v>
      </c>
      <c r="J137" s="6">
        <v>23938.138429804301</v>
      </c>
      <c r="K137" s="71">
        <v>23946.0822168991</v>
      </c>
      <c r="L137" s="20">
        <v>1.7912987894149499</v>
      </c>
      <c r="M137" s="79">
        <v>13424.3529059509</v>
      </c>
      <c r="N137" s="6">
        <v>55338.858587224502</v>
      </c>
      <c r="O137" s="6">
        <v>24048.949198237999</v>
      </c>
      <c r="P137" s="71">
        <v>24056.667660350198</v>
      </c>
      <c r="Q137" s="20">
        <v>1.7920169284052501</v>
      </c>
      <c r="R137" s="79">
        <v>13475.012691726901</v>
      </c>
      <c r="S137" s="6">
        <v>55547.692096054197</v>
      </c>
      <c r="T137" s="6">
        <v>24148.658857769398</v>
      </c>
      <c r="U137" s="71">
        <v>24156.5688505873</v>
      </c>
      <c r="V137" s="20">
        <v>1.7926935879933099</v>
      </c>
      <c r="W137" s="79">
        <v>13524.132486512101</v>
      </c>
      <c r="X137" s="6">
        <v>55750.177340333503</v>
      </c>
      <c r="Y137" s="6">
        <v>24244.920828496401</v>
      </c>
      <c r="Z137" s="71">
        <v>24252.931847935601</v>
      </c>
      <c r="AA137" s="20">
        <v>1.7933077683262499</v>
      </c>
    </row>
    <row r="138" spans="1:27" x14ac:dyDescent="0.2">
      <c r="A138" s="52" t="s">
        <v>6189</v>
      </c>
      <c r="B138" s="1" t="s">
        <v>11813</v>
      </c>
      <c r="C138" s="131" t="s">
        <v>55</v>
      </c>
      <c r="D138" s="131" t="s">
        <v>55</v>
      </c>
      <c r="E138" s="131" t="s">
        <v>6362</v>
      </c>
      <c r="F138" s="131" t="s">
        <v>26553</v>
      </c>
      <c r="G138" s="131" t="s">
        <v>26553</v>
      </c>
      <c r="H138" s="79">
        <v>6246.75</v>
      </c>
      <c r="I138" s="6">
        <v>13037.5042683096</v>
      </c>
      <c r="J138" s="6">
        <v>5663.4564360389404</v>
      </c>
      <c r="K138" s="71">
        <v>5665.3358341500298</v>
      </c>
      <c r="L138" s="20">
        <v>0.90692533463801706</v>
      </c>
      <c r="M138" s="79">
        <v>6273.5209362878204</v>
      </c>
      <c r="N138" s="6">
        <v>13093.3775137763</v>
      </c>
      <c r="O138" s="6">
        <v>5690.0698478600698</v>
      </c>
      <c r="P138" s="71">
        <v>5691.8960643892897</v>
      </c>
      <c r="Q138" s="20">
        <v>0.907288924703472</v>
      </c>
      <c r="R138" s="79">
        <v>6299.4100438568703</v>
      </c>
      <c r="S138" s="6">
        <v>13147.4103068982</v>
      </c>
      <c r="T138" s="6">
        <v>5715.6708835966101</v>
      </c>
      <c r="U138" s="71">
        <v>5717.5430751706799</v>
      </c>
      <c r="V138" s="20">
        <v>0.90763151396159203</v>
      </c>
      <c r="W138" s="79">
        <v>6327.3624273687701</v>
      </c>
      <c r="X138" s="6">
        <v>13205.749334287801</v>
      </c>
      <c r="Y138" s="6">
        <v>5742.98347315106</v>
      </c>
      <c r="Z138" s="71">
        <v>5744.8810727583204</v>
      </c>
      <c r="AA138" s="20">
        <v>0.90794247029521402</v>
      </c>
    </row>
    <row r="139" spans="1:27" x14ac:dyDescent="0.2">
      <c r="A139" s="52" t="s">
        <v>6188</v>
      </c>
      <c r="B139" s="1" t="s">
        <v>11812</v>
      </c>
      <c r="C139" s="131" t="s">
        <v>55</v>
      </c>
      <c r="D139" s="131" t="s">
        <v>55</v>
      </c>
      <c r="E139" s="131" t="s">
        <v>6362</v>
      </c>
      <c r="F139" s="131" t="s">
        <v>26553</v>
      </c>
      <c r="G139" s="131" t="s">
        <v>26553</v>
      </c>
      <c r="H139" s="79">
        <v>9751</v>
      </c>
      <c r="I139" s="6">
        <v>28762.331927820102</v>
      </c>
      <c r="J139" s="6">
        <v>12494.278852744001</v>
      </c>
      <c r="K139" s="71">
        <v>12498.425035263601</v>
      </c>
      <c r="L139" s="20">
        <v>1.28175828481833</v>
      </c>
      <c r="M139" s="79">
        <v>9794.2006128973098</v>
      </c>
      <c r="N139" s="6">
        <v>28889.759921629699</v>
      </c>
      <c r="O139" s="6">
        <v>12554.801209162601</v>
      </c>
      <c r="P139" s="71">
        <v>12558.8306474828</v>
      </c>
      <c r="Q139" s="20">
        <v>1.28227214694223</v>
      </c>
      <c r="R139" s="79">
        <v>9834.7957756716296</v>
      </c>
      <c r="S139" s="6">
        <v>29009.502670719899</v>
      </c>
      <c r="T139" s="6">
        <v>12611.5155678723</v>
      </c>
      <c r="U139" s="71">
        <v>12615.6465218169</v>
      </c>
      <c r="V139" s="20">
        <v>1.2827563286087</v>
      </c>
      <c r="W139" s="79">
        <v>9878.0722382093409</v>
      </c>
      <c r="X139" s="6">
        <v>29137.154396714301</v>
      </c>
      <c r="Y139" s="6">
        <v>12671.3139799277</v>
      </c>
      <c r="Z139" s="71">
        <v>12675.500842129901</v>
      </c>
      <c r="AA139" s="20">
        <v>1.28319580343823</v>
      </c>
    </row>
    <row r="140" spans="1:27" x14ac:dyDescent="0.2">
      <c r="A140" s="52" t="s">
        <v>6187</v>
      </c>
      <c r="B140" s="1" t="s">
        <v>11811</v>
      </c>
      <c r="C140" s="131" t="s">
        <v>55</v>
      </c>
      <c r="D140" s="131" t="s">
        <v>55</v>
      </c>
      <c r="E140" s="131" t="s">
        <v>6362</v>
      </c>
      <c r="F140" s="131" t="s">
        <v>26553</v>
      </c>
      <c r="G140" s="131" t="s">
        <v>26553</v>
      </c>
      <c r="H140" s="79">
        <v>10822.666666666701</v>
      </c>
      <c r="I140" s="6">
        <v>37918.6007330395</v>
      </c>
      <c r="J140" s="6">
        <v>16471.737147509099</v>
      </c>
      <c r="K140" s="71">
        <v>16477.2032355829</v>
      </c>
      <c r="L140" s="20">
        <v>1.52247165537602</v>
      </c>
      <c r="M140" s="79">
        <v>10870.272099620001</v>
      </c>
      <c r="N140" s="6">
        <v>38085.392473049302</v>
      </c>
      <c r="O140" s="6">
        <v>16551.0039809669</v>
      </c>
      <c r="P140" s="71">
        <v>16556.315992568499</v>
      </c>
      <c r="Q140" s="20">
        <v>1.5230820204719</v>
      </c>
      <c r="R140" s="79">
        <v>10917.8376631546</v>
      </c>
      <c r="S140" s="6">
        <v>38252.044525437399</v>
      </c>
      <c r="T140" s="6">
        <v>16629.5941199439</v>
      </c>
      <c r="U140" s="71">
        <v>16635.041212092001</v>
      </c>
      <c r="V140" s="20">
        <v>1.52365713113978</v>
      </c>
      <c r="W140" s="79">
        <v>10964.572536638099</v>
      </c>
      <c r="X140" s="6">
        <v>38415.786148690699</v>
      </c>
      <c r="Y140" s="6">
        <v>16706.4525741988</v>
      </c>
      <c r="Z140" s="71">
        <v>16711.972729008899</v>
      </c>
      <c r="AA140" s="20">
        <v>1.5241791390558901</v>
      </c>
    </row>
    <row r="141" spans="1:27" x14ac:dyDescent="0.2">
      <c r="A141" s="52" t="s">
        <v>6186</v>
      </c>
      <c r="B141" s="1" t="s">
        <v>11810</v>
      </c>
      <c r="C141" s="131" t="s">
        <v>55</v>
      </c>
      <c r="D141" s="131" t="s">
        <v>55</v>
      </c>
      <c r="E141" s="131" t="s">
        <v>6362</v>
      </c>
      <c r="F141" s="131" t="s">
        <v>26553</v>
      </c>
      <c r="G141" s="131" t="s">
        <v>26553</v>
      </c>
      <c r="H141" s="79">
        <v>16881.833333333299</v>
      </c>
      <c r="I141" s="6">
        <v>45435.011655522198</v>
      </c>
      <c r="J141" s="6">
        <v>19736.845632905399</v>
      </c>
      <c r="K141" s="71">
        <v>19743.395235753102</v>
      </c>
      <c r="L141" s="20">
        <v>1.1695053994384299</v>
      </c>
      <c r="M141" s="79">
        <v>16955.7875668991</v>
      </c>
      <c r="N141" s="6">
        <v>45634.048774162598</v>
      </c>
      <c r="O141" s="6">
        <v>19831.470122390801</v>
      </c>
      <c r="P141" s="71">
        <v>19837.834993034699</v>
      </c>
      <c r="Q141" s="20">
        <v>1.16997425892277</v>
      </c>
      <c r="R141" s="79">
        <v>17030.330208821899</v>
      </c>
      <c r="S141" s="6">
        <v>45834.6695087548</v>
      </c>
      <c r="T141" s="6">
        <v>19926.044738484299</v>
      </c>
      <c r="U141" s="71">
        <v>19932.571596629801</v>
      </c>
      <c r="V141" s="20">
        <v>1.1704160372829699</v>
      </c>
      <c r="W141" s="79">
        <v>17107.2817532749</v>
      </c>
      <c r="X141" s="6">
        <v>46041.773455944502</v>
      </c>
      <c r="Y141" s="6">
        <v>20022.880742216901</v>
      </c>
      <c r="Z141" s="71">
        <v>20029.496712959401</v>
      </c>
      <c r="AA141" s="20">
        <v>1.1708170241087601</v>
      </c>
    </row>
    <row r="142" spans="1:27" x14ac:dyDescent="0.2">
      <c r="A142" s="52" t="s">
        <v>6185</v>
      </c>
      <c r="B142" s="1" t="s">
        <v>11536</v>
      </c>
      <c r="C142" s="131" t="s">
        <v>55</v>
      </c>
      <c r="D142" s="131" t="s">
        <v>55</v>
      </c>
      <c r="E142" s="131" t="s">
        <v>6362</v>
      </c>
      <c r="F142" s="131" t="s">
        <v>26553</v>
      </c>
      <c r="G142" s="131" t="s">
        <v>26553</v>
      </c>
      <c r="H142" s="79">
        <v>13528.083333333299</v>
      </c>
      <c r="I142" s="6">
        <v>37662.8377117973</v>
      </c>
      <c r="J142" s="6">
        <v>16360.634385895701</v>
      </c>
      <c r="K142" s="71">
        <v>16366.063604908601</v>
      </c>
      <c r="L142" s="20">
        <v>1.20978435759502</v>
      </c>
      <c r="M142" s="79">
        <v>13590.2842903122</v>
      </c>
      <c r="N142" s="6">
        <v>37836.008181736797</v>
      </c>
      <c r="O142" s="6">
        <v>16442.627510874801</v>
      </c>
      <c r="P142" s="71">
        <v>16447.904739265101</v>
      </c>
      <c r="Q142" s="20">
        <v>1.2102693650779599</v>
      </c>
      <c r="R142" s="79">
        <v>13655.4674063364</v>
      </c>
      <c r="S142" s="6">
        <v>38017.481126564002</v>
      </c>
      <c r="T142" s="6">
        <v>16527.620639387402</v>
      </c>
      <c r="U142" s="71">
        <v>16533.034329701401</v>
      </c>
      <c r="V142" s="20">
        <v>1.2107263587352399</v>
      </c>
      <c r="W142" s="79">
        <v>13718.9596876509</v>
      </c>
      <c r="X142" s="6">
        <v>38194.246705853897</v>
      </c>
      <c r="Y142" s="6">
        <v>16610.108373907198</v>
      </c>
      <c r="Z142" s="71">
        <v>16615.596694616201</v>
      </c>
      <c r="AA142" s="20">
        <v>1.2111411559560701</v>
      </c>
    </row>
    <row r="143" spans="1:27" x14ac:dyDescent="0.2">
      <c r="A143" s="52" t="s">
        <v>6184</v>
      </c>
      <c r="B143" s="1" t="s">
        <v>11809</v>
      </c>
      <c r="C143" s="131" t="s">
        <v>55</v>
      </c>
      <c r="D143" s="131" t="s">
        <v>55</v>
      </c>
      <c r="E143" s="131" t="s">
        <v>6362</v>
      </c>
      <c r="F143" s="131" t="s">
        <v>26553</v>
      </c>
      <c r="G143" s="131" t="s">
        <v>26553</v>
      </c>
      <c r="H143" s="79">
        <v>15867.833333333299</v>
      </c>
      <c r="I143" s="6">
        <v>44890.518796265897</v>
      </c>
      <c r="J143" s="6">
        <v>19500.319414031699</v>
      </c>
      <c r="K143" s="71">
        <v>19506.7905264851</v>
      </c>
      <c r="L143" s="20">
        <v>1.2293291791455501</v>
      </c>
      <c r="M143" s="79">
        <v>15930.667156163599</v>
      </c>
      <c r="N143" s="6">
        <v>45068.277337432097</v>
      </c>
      <c r="O143" s="6">
        <v>19585.599338512999</v>
      </c>
      <c r="P143" s="71">
        <v>19591.8852974209</v>
      </c>
      <c r="Q143" s="20">
        <v>1.2298220222271601</v>
      </c>
      <c r="R143" s="79">
        <v>15990.6047294777</v>
      </c>
      <c r="S143" s="6">
        <v>45237.842312368499</v>
      </c>
      <c r="T143" s="6">
        <v>19666.581638961699</v>
      </c>
      <c r="U143" s="71">
        <v>19673.023508898699</v>
      </c>
      <c r="V143" s="20">
        <v>1.2302863989022701</v>
      </c>
      <c r="W143" s="79">
        <v>16054.4250208378</v>
      </c>
      <c r="X143" s="6">
        <v>45418.391599010298</v>
      </c>
      <c r="Y143" s="6">
        <v>19751.7812679493</v>
      </c>
      <c r="Z143" s="71">
        <v>19758.307661861501</v>
      </c>
      <c r="AA143" s="20">
        <v>1.23070789743116</v>
      </c>
    </row>
    <row r="144" spans="1:27" x14ac:dyDescent="0.2">
      <c r="A144" s="52" t="s">
        <v>6183</v>
      </c>
      <c r="B144" s="1" t="s">
        <v>11808</v>
      </c>
      <c r="C144" s="131" t="s">
        <v>55</v>
      </c>
      <c r="D144" s="131" t="s">
        <v>55</v>
      </c>
      <c r="E144" s="131" t="s">
        <v>6362</v>
      </c>
      <c r="F144" s="131" t="s">
        <v>26553</v>
      </c>
      <c r="G144" s="131" t="s">
        <v>26553</v>
      </c>
      <c r="H144" s="79">
        <v>26684.083333333299</v>
      </c>
      <c r="I144" s="6">
        <v>72861.036591076598</v>
      </c>
      <c r="J144" s="6">
        <v>31650.636358464901</v>
      </c>
      <c r="K144" s="71">
        <v>31661.139510887599</v>
      </c>
      <c r="L144" s="20">
        <v>1.1865177872285</v>
      </c>
      <c r="M144" s="79">
        <v>26797.456941004799</v>
      </c>
      <c r="N144" s="6">
        <v>73170.603851597596</v>
      </c>
      <c r="O144" s="6">
        <v>31798.2007535968</v>
      </c>
      <c r="P144" s="71">
        <v>31808.406322485898</v>
      </c>
      <c r="Q144" s="20">
        <v>1.1869934670484901</v>
      </c>
      <c r="R144" s="79">
        <v>26907.9799857711</v>
      </c>
      <c r="S144" s="6">
        <v>73472.387634397295</v>
      </c>
      <c r="T144" s="6">
        <v>31941.194269255499</v>
      </c>
      <c r="U144" s="71">
        <v>31951.656739190301</v>
      </c>
      <c r="V144" s="20">
        <v>1.1874416718046501</v>
      </c>
      <c r="W144" s="79">
        <v>27019.412912376702</v>
      </c>
      <c r="X144" s="6">
        <v>73776.655854573197</v>
      </c>
      <c r="Y144" s="6">
        <v>32084.3675396039</v>
      </c>
      <c r="Z144" s="71">
        <v>32094.968873131402</v>
      </c>
      <c r="AA144" s="20">
        <v>1.18784849164616</v>
      </c>
    </row>
    <row r="145" spans="1:27" x14ac:dyDescent="0.2">
      <c r="A145" s="52" t="s">
        <v>6182</v>
      </c>
      <c r="B145" s="1" t="s">
        <v>11807</v>
      </c>
      <c r="C145" s="131" t="s">
        <v>55</v>
      </c>
      <c r="D145" s="131" t="s">
        <v>55</v>
      </c>
      <c r="E145" s="131" t="s">
        <v>6362</v>
      </c>
      <c r="F145" s="131" t="s">
        <v>26553</v>
      </c>
      <c r="G145" s="131" t="s">
        <v>26553</v>
      </c>
      <c r="H145" s="79">
        <v>12455.166666666701</v>
      </c>
      <c r="I145" s="6">
        <v>44823.729961830701</v>
      </c>
      <c r="J145" s="6">
        <v>19471.3065257938</v>
      </c>
      <c r="K145" s="71">
        <v>19477.768010422202</v>
      </c>
      <c r="L145" s="20">
        <v>1.5638303791269099</v>
      </c>
      <c r="M145" s="79">
        <v>12500.5113770875</v>
      </c>
      <c r="N145" s="6">
        <v>44986.916782970497</v>
      </c>
      <c r="O145" s="6">
        <v>19550.241980393599</v>
      </c>
      <c r="P145" s="71">
        <v>19556.516591428099</v>
      </c>
      <c r="Q145" s="20">
        <v>1.5644573251038201</v>
      </c>
      <c r="R145" s="79">
        <v>12544.625413485401</v>
      </c>
      <c r="S145" s="6">
        <v>45145.674646911299</v>
      </c>
      <c r="T145" s="6">
        <v>19626.512908347398</v>
      </c>
      <c r="U145" s="71">
        <v>19632.941653606402</v>
      </c>
      <c r="V145" s="20">
        <v>1.5650480589481099</v>
      </c>
      <c r="W145" s="79">
        <v>12591.5418908106</v>
      </c>
      <c r="X145" s="6">
        <v>45314.517952397902</v>
      </c>
      <c r="Y145" s="6">
        <v>19706.608167908598</v>
      </c>
      <c r="Z145" s="71">
        <v>19713.1196357013</v>
      </c>
      <c r="AA145" s="20">
        <v>1.56558424747711</v>
      </c>
    </row>
    <row r="146" spans="1:27" x14ac:dyDescent="0.2">
      <c r="A146" s="52" t="s">
        <v>6181</v>
      </c>
      <c r="B146" s="1" t="s">
        <v>11806</v>
      </c>
      <c r="C146" s="131" t="s">
        <v>55</v>
      </c>
      <c r="D146" s="131" t="s">
        <v>55</v>
      </c>
      <c r="E146" s="131" t="s">
        <v>6362</v>
      </c>
      <c r="F146" s="131" t="s">
        <v>26553</v>
      </c>
      <c r="G146" s="131" t="s">
        <v>26553</v>
      </c>
      <c r="H146" s="79">
        <v>5492.0833333333303</v>
      </c>
      <c r="I146" s="6">
        <v>12472.2106748074</v>
      </c>
      <c r="J146" s="6">
        <v>5417.8944347168399</v>
      </c>
      <c r="K146" s="71">
        <v>5419.6923439409502</v>
      </c>
      <c r="L146" s="20">
        <v>0.98681902931934495</v>
      </c>
      <c r="M146" s="79">
        <v>5518.2500430415002</v>
      </c>
      <c r="N146" s="6">
        <v>12531.6337928373</v>
      </c>
      <c r="O146" s="6">
        <v>5445.9494132833997</v>
      </c>
      <c r="P146" s="71">
        <v>5447.69727984774</v>
      </c>
      <c r="Q146" s="20">
        <v>0.98721464909283596</v>
      </c>
      <c r="R146" s="79">
        <v>5543.4149790555302</v>
      </c>
      <c r="S146" s="6">
        <v>12588.7819394578</v>
      </c>
      <c r="T146" s="6">
        <v>5472.81424339158</v>
      </c>
      <c r="U146" s="71">
        <v>5474.6068862714001</v>
      </c>
      <c r="V146" s="20">
        <v>0.98758741803669703</v>
      </c>
      <c r="W146" s="79">
        <v>5569.95278894275</v>
      </c>
      <c r="X146" s="6">
        <v>12649.0478050088</v>
      </c>
      <c r="Y146" s="6">
        <v>5500.8822791032499</v>
      </c>
      <c r="Z146" s="71">
        <v>5502.6998835071599</v>
      </c>
      <c r="AA146" s="20">
        <v>0.98792576741959104</v>
      </c>
    </row>
    <row r="147" spans="1:27" x14ac:dyDescent="0.2">
      <c r="A147" s="52" t="s">
        <v>6180</v>
      </c>
      <c r="B147" s="1" t="s">
        <v>11805</v>
      </c>
      <c r="C147" s="131" t="s">
        <v>55</v>
      </c>
      <c r="D147" s="131" t="s">
        <v>55</v>
      </c>
      <c r="E147" s="131" t="s">
        <v>6362</v>
      </c>
      <c r="F147" s="131" t="s">
        <v>26553</v>
      </c>
      <c r="G147" s="131" t="s">
        <v>26553</v>
      </c>
      <c r="H147" s="79">
        <v>13656</v>
      </c>
      <c r="I147" s="6">
        <v>43305.531553421097</v>
      </c>
      <c r="J147" s="6">
        <v>18811.805261568599</v>
      </c>
      <c r="K147" s="71">
        <v>18818.047893020699</v>
      </c>
      <c r="L147" s="20">
        <v>1.3780058503969399</v>
      </c>
      <c r="M147" s="79">
        <v>13711.1639799649</v>
      </c>
      <c r="N147" s="6">
        <v>43480.466049245697</v>
      </c>
      <c r="O147" s="6">
        <v>18895.574390748701</v>
      </c>
      <c r="P147" s="71">
        <v>18901.638887530698</v>
      </c>
      <c r="Q147" s="20">
        <v>1.3785582985624201</v>
      </c>
      <c r="R147" s="79">
        <v>13758.5198167938</v>
      </c>
      <c r="S147" s="6">
        <v>43630.639576342597</v>
      </c>
      <c r="T147" s="6">
        <v>18967.870511225701</v>
      </c>
      <c r="U147" s="71">
        <v>18974.083515450799</v>
      </c>
      <c r="V147" s="20">
        <v>1.3790788375571299</v>
      </c>
      <c r="W147" s="79">
        <v>13810.3838626249</v>
      </c>
      <c r="X147" s="6">
        <v>43795.109411816004</v>
      </c>
      <c r="Y147" s="6">
        <v>19045.840049671599</v>
      </c>
      <c r="Z147" s="71">
        <v>19052.1331861166</v>
      </c>
      <c r="AA147" s="20">
        <v>1.37955131266681</v>
      </c>
    </row>
    <row r="148" spans="1:27" x14ac:dyDescent="0.2">
      <c r="A148" s="52" t="s">
        <v>6179</v>
      </c>
      <c r="B148" s="1" t="s">
        <v>11804</v>
      </c>
      <c r="C148" s="131" t="s">
        <v>55</v>
      </c>
      <c r="D148" s="131" t="s">
        <v>55</v>
      </c>
      <c r="E148" s="131" t="s">
        <v>6362</v>
      </c>
      <c r="F148" s="131" t="s">
        <v>26553</v>
      </c>
      <c r="G148" s="131" t="s">
        <v>26553</v>
      </c>
      <c r="H148" s="79">
        <v>10756.416666666701</v>
      </c>
      <c r="I148" s="6">
        <v>27247.296303454899</v>
      </c>
      <c r="J148" s="6">
        <v>11836.1514933156</v>
      </c>
      <c r="K148" s="71">
        <v>11840.0792785843</v>
      </c>
      <c r="L148" s="20">
        <v>1.1007456893405601</v>
      </c>
      <c r="M148" s="79">
        <v>10793.272225381699</v>
      </c>
      <c r="N148" s="6">
        <v>27340.655863600001</v>
      </c>
      <c r="O148" s="6">
        <v>11881.597501218001</v>
      </c>
      <c r="P148" s="71">
        <v>11885.4108761555</v>
      </c>
      <c r="Q148" s="20">
        <v>1.10118698277669</v>
      </c>
      <c r="R148" s="79">
        <v>10830.1733974705</v>
      </c>
      <c r="S148" s="6">
        <v>27434.130967903398</v>
      </c>
      <c r="T148" s="6">
        <v>11926.642580535399</v>
      </c>
      <c r="U148" s="71">
        <v>11930.5492015079</v>
      </c>
      <c r="V148" s="20">
        <v>1.1016027872918901</v>
      </c>
      <c r="W148" s="79">
        <v>10871.381921140201</v>
      </c>
      <c r="X148" s="6">
        <v>27538.517111491299</v>
      </c>
      <c r="Y148" s="6">
        <v>11976.090462034501</v>
      </c>
      <c r="Z148" s="71">
        <v>11980.0476081178</v>
      </c>
      <c r="AA148" s="20">
        <v>1.10198019856351</v>
      </c>
    </row>
    <row r="149" spans="1:27" x14ac:dyDescent="0.2">
      <c r="A149" s="52" t="s">
        <v>6178</v>
      </c>
      <c r="B149" s="1" t="s">
        <v>11803</v>
      </c>
      <c r="C149" s="131" t="s">
        <v>55</v>
      </c>
      <c r="D149" s="131" t="s">
        <v>55</v>
      </c>
      <c r="E149" s="131" t="s">
        <v>6362</v>
      </c>
      <c r="F149" s="131" t="s">
        <v>26553</v>
      </c>
      <c r="G149" s="131" t="s">
        <v>26553</v>
      </c>
      <c r="H149" s="79">
        <v>7564.1666666666697</v>
      </c>
      <c r="I149" s="6">
        <v>15353.604912123499</v>
      </c>
      <c r="J149" s="6">
        <v>6669.56426371618</v>
      </c>
      <c r="K149" s="71">
        <v>6671.7775351733899</v>
      </c>
      <c r="L149" s="20">
        <v>0.88202413156418003</v>
      </c>
      <c r="M149" s="79">
        <v>7590.7738616100696</v>
      </c>
      <c r="N149" s="6">
        <v>15407.6117018973</v>
      </c>
      <c r="O149" s="6">
        <v>6695.7808770318297</v>
      </c>
      <c r="P149" s="71">
        <v>6697.9298745029801</v>
      </c>
      <c r="Q149" s="20">
        <v>0.88237773863576596</v>
      </c>
      <c r="R149" s="79">
        <v>7620.0351588979802</v>
      </c>
      <c r="S149" s="6">
        <v>15467.005739280799</v>
      </c>
      <c r="T149" s="6">
        <v>6724.0857550513001</v>
      </c>
      <c r="U149" s="71">
        <v>6726.2882570760403</v>
      </c>
      <c r="V149" s="20">
        <v>0.88271092151349195</v>
      </c>
      <c r="W149" s="79">
        <v>7649.5015436686699</v>
      </c>
      <c r="X149" s="6">
        <v>15526.816059425</v>
      </c>
      <c r="Y149" s="6">
        <v>6752.3807822408498</v>
      </c>
      <c r="Z149" s="71">
        <v>6754.6119074356702</v>
      </c>
      <c r="AA149" s="20">
        <v>0.88301334000335197</v>
      </c>
    </row>
    <row r="150" spans="1:27" x14ac:dyDescent="0.2">
      <c r="A150" s="52" t="s">
        <v>6177</v>
      </c>
      <c r="B150" s="1" t="s">
        <v>11802</v>
      </c>
      <c r="C150" s="131" t="s">
        <v>55</v>
      </c>
      <c r="D150" s="131" t="s">
        <v>55</v>
      </c>
      <c r="E150" s="131" t="s">
        <v>6362</v>
      </c>
      <c r="F150" s="131" t="s">
        <v>26553</v>
      </c>
      <c r="G150" s="131" t="s">
        <v>26553</v>
      </c>
      <c r="H150" s="79">
        <v>9399.5833333333303</v>
      </c>
      <c r="I150" s="6">
        <v>21750.759359017498</v>
      </c>
      <c r="J150" s="6">
        <v>9448.4707767258606</v>
      </c>
      <c r="K150" s="71">
        <v>9451.6062185414794</v>
      </c>
      <c r="L150" s="20">
        <v>1.0055345948180101</v>
      </c>
      <c r="M150" s="79">
        <v>9447.2757413279505</v>
      </c>
      <c r="N150" s="6">
        <v>21861.120217872201</v>
      </c>
      <c r="O150" s="6">
        <v>9500.3218887777202</v>
      </c>
      <c r="P150" s="71">
        <v>9503.3709980734093</v>
      </c>
      <c r="Q150" s="20">
        <v>1.00593771773804</v>
      </c>
      <c r="R150" s="79">
        <v>9497.3436334920607</v>
      </c>
      <c r="S150" s="6">
        <v>21976.9779783128</v>
      </c>
      <c r="T150" s="6">
        <v>9554.2141157775804</v>
      </c>
      <c r="U150" s="71">
        <v>9557.3436380206695</v>
      </c>
      <c r="V150" s="20">
        <v>1.0063175564498901</v>
      </c>
      <c r="W150" s="79">
        <v>9545.6999801442707</v>
      </c>
      <c r="X150" s="6">
        <v>22088.8751999464</v>
      </c>
      <c r="Y150" s="6">
        <v>9606.1224548929004</v>
      </c>
      <c r="Z150" s="71">
        <v>9609.2965149059401</v>
      </c>
      <c r="AA150" s="20">
        <v>1.0066623228148801</v>
      </c>
    </row>
    <row r="151" spans="1:27" x14ac:dyDescent="0.2">
      <c r="A151" s="52" t="s">
        <v>6176</v>
      </c>
      <c r="B151" s="1" t="s">
        <v>11801</v>
      </c>
      <c r="C151" s="131" t="s">
        <v>55</v>
      </c>
      <c r="D151" s="131" t="s">
        <v>55</v>
      </c>
      <c r="E151" s="131" t="s">
        <v>6362</v>
      </c>
      <c r="F151" s="131" t="s">
        <v>26553</v>
      </c>
      <c r="G151" s="131" t="s">
        <v>26553</v>
      </c>
      <c r="H151" s="79">
        <v>5279.5833333333303</v>
      </c>
      <c r="I151" s="6">
        <v>11134.0743342935</v>
      </c>
      <c r="J151" s="6">
        <v>4836.6116436229704</v>
      </c>
      <c r="K151" s="71">
        <v>4838.2166561960903</v>
      </c>
      <c r="L151" s="20">
        <v>0.91640122917454103</v>
      </c>
      <c r="M151" s="79">
        <v>5301.2033279895004</v>
      </c>
      <c r="N151" s="6">
        <v>11179.6685814927</v>
      </c>
      <c r="O151" s="6">
        <v>4858.4175502225598</v>
      </c>
      <c r="P151" s="71">
        <v>4859.9768496113702</v>
      </c>
      <c r="Q151" s="20">
        <v>0.91676861816476196</v>
      </c>
      <c r="R151" s="79">
        <v>5320.4966864347298</v>
      </c>
      <c r="S151" s="6">
        <v>11220.3562027546</v>
      </c>
      <c r="T151" s="6">
        <v>4877.9084058872304</v>
      </c>
      <c r="U151" s="71">
        <v>4879.5061849061003</v>
      </c>
      <c r="V151" s="20">
        <v>0.91711478692337201</v>
      </c>
      <c r="W151" s="79">
        <v>5341.84683895527</v>
      </c>
      <c r="X151" s="6">
        <v>11265.3813818651</v>
      </c>
      <c r="Y151" s="6">
        <v>4899.1463836750499</v>
      </c>
      <c r="Z151" s="71">
        <v>4900.7651621892101</v>
      </c>
      <c r="AA151" s="20">
        <v>0.91742899224487695</v>
      </c>
    </row>
    <row r="152" spans="1:27" x14ac:dyDescent="0.2">
      <c r="A152" s="52" t="s">
        <v>6175</v>
      </c>
      <c r="B152" s="1" t="s">
        <v>11800</v>
      </c>
      <c r="C152" s="131" t="s">
        <v>55</v>
      </c>
      <c r="D152" s="131" t="s">
        <v>55</v>
      </c>
      <c r="E152" s="131" t="s">
        <v>6362</v>
      </c>
      <c r="F152" s="131" t="s">
        <v>26553</v>
      </c>
      <c r="G152" s="131" t="s">
        <v>26553</v>
      </c>
      <c r="H152" s="79">
        <v>14445.25</v>
      </c>
      <c r="I152" s="6">
        <v>37969.460443248499</v>
      </c>
      <c r="J152" s="6">
        <v>16493.830467456701</v>
      </c>
      <c r="K152" s="71">
        <v>16499.303887121001</v>
      </c>
      <c r="L152" s="20">
        <v>1.1421958004964301</v>
      </c>
      <c r="M152" s="79">
        <v>14496.058404728499</v>
      </c>
      <c r="N152" s="6">
        <v>38103.010760032303</v>
      </c>
      <c r="O152" s="6">
        <v>16558.660468639999</v>
      </c>
      <c r="P152" s="71">
        <v>16563.974937575898</v>
      </c>
      <c r="Q152" s="20">
        <v>1.1426537114511699</v>
      </c>
      <c r="R152" s="79">
        <v>14548.868277249299</v>
      </c>
      <c r="S152" s="6">
        <v>38241.821951648402</v>
      </c>
      <c r="T152" s="6">
        <v>16625.149984863499</v>
      </c>
      <c r="U152" s="71">
        <v>16630.595621316799</v>
      </c>
      <c r="V152" s="20">
        <v>1.1430851736641801</v>
      </c>
      <c r="W152" s="79">
        <v>14605.007669185199</v>
      </c>
      <c r="X152" s="6">
        <v>38389.384812894801</v>
      </c>
      <c r="Y152" s="6">
        <v>16694.971026934301</v>
      </c>
      <c r="Z152" s="71">
        <v>16700.487388005498</v>
      </c>
      <c r="AA152" s="20">
        <v>1.1434767968825901</v>
      </c>
    </row>
    <row r="153" spans="1:27" x14ac:dyDescent="0.2">
      <c r="A153" s="52" t="s">
        <v>6174</v>
      </c>
      <c r="B153" s="1" t="s">
        <v>11799</v>
      </c>
      <c r="C153" s="131" t="s">
        <v>55</v>
      </c>
      <c r="D153" s="131" t="s">
        <v>55</v>
      </c>
      <c r="E153" s="131" t="s">
        <v>6362</v>
      </c>
      <c r="F153" s="131" t="s">
        <v>26554</v>
      </c>
      <c r="G153" s="131" t="s">
        <v>26554</v>
      </c>
      <c r="H153" s="79">
        <v>11627.333333333299</v>
      </c>
      <c r="I153" s="6">
        <v>25156.111420759</v>
      </c>
      <c r="J153" s="6">
        <v>10927.746461254501</v>
      </c>
      <c r="K153" s="71">
        <v>10931.3727955063</v>
      </c>
      <c r="L153" s="20">
        <v>0.94014444087262405</v>
      </c>
      <c r="M153" s="79">
        <v>11697.6803896742</v>
      </c>
      <c r="N153" s="6">
        <v>25308.309550519301</v>
      </c>
      <c r="O153" s="6">
        <v>10998.3882250551</v>
      </c>
      <c r="P153" s="71">
        <v>11001.918135743101</v>
      </c>
      <c r="Q153" s="20">
        <v>0.94052134861324899</v>
      </c>
      <c r="R153" s="79">
        <v>11762.1803745014</v>
      </c>
      <c r="S153" s="6">
        <v>25447.857352103401</v>
      </c>
      <c r="T153" s="6">
        <v>11063.1351667044</v>
      </c>
      <c r="U153" s="71">
        <v>11066.7589422617</v>
      </c>
      <c r="V153" s="20">
        <v>0.94087648632329302</v>
      </c>
      <c r="W153" s="79">
        <v>11826.9402382186</v>
      </c>
      <c r="X153" s="6">
        <v>25587.967410064099</v>
      </c>
      <c r="Y153" s="6">
        <v>11127.8254817375</v>
      </c>
      <c r="Z153" s="71">
        <v>11131.502343661699</v>
      </c>
      <c r="AA153" s="20">
        <v>0.94119883244953295</v>
      </c>
    </row>
    <row r="154" spans="1:27" x14ac:dyDescent="0.2">
      <c r="A154" s="52" t="s">
        <v>6173</v>
      </c>
      <c r="B154" s="1" t="s">
        <v>11798</v>
      </c>
      <c r="C154" s="131" t="s">
        <v>55</v>
      </c>
      <c r="D154" s="131" t="s">
        <v>55</v>
      </c>
      <c r="E154" s="131" t="s">
        <v>6362</v>
      </c>
      <c r="F154" s="131" t="s">
        <v>26553</v>
      </c>
      <c r="G154" s="131" t="s">
        <v>26553</v>
      </c>
      <c r="H154" s="79">
        <v>2581.25</v>
      </c>
      <c r="I154" s="6">
        <v>4867.36808806098</v>
      </c>
      <c r="J154" s="6">
        <v>2114.3714746007599</v>
      </c>
      <c r="K154" s="71">
        <v>2115.0731213425302</v>
      </c>
      <c r="L154" s="20">
        <v>0.81939878792930998</v>
      </c>
      <c r="M154" s="79">
        <v>2595.1816349058199</v>
      </c>
      <c r="N154" s="6">
        <v>4893.6384590653697</v>
      </c>
      <c r="O154" s="6">
        <v>2126.6586572455299</v>
      </c>
      <c r="P154" s="71">
        <v>2127.3412040851499</v>
      </c>
      <c r="Q154" s="20">
        <v>0.81972728824522201</v>
      </c>
      <c r="R154" s="79">
        <v>2610.07014505905</v>
      </c>
      <c r="S154" s="6">
        <v>4921.7131744934204</v>
      </c>
      <c r="T154" s="6">
        <v>2139.6527553495498</v>
      </c>
      <c r="U154" s="71">
        <v>2140.3536074352601</v>
      </c>
      <c r="V154" s="20">
        <v>0.82003681452278898</v>
      </c>
      <c r="W154" s="79">
        <v>2624.6379060081799</v>
      </c>
      <c r="X154" s="6">
        <v>4949.18306495667</v>
      </c>
      <c r="Y154" s="6">
        <v>2152.3259171554</v>
      </c>
      <c r="Z154" s="71">
        <v>2153.0370898122901</v>
      </c>
      <c r="AA154" s="20">
        <v>0.82031776074089302</v>
      </c>
    </row>
    <row r="155" spans="1:27" x14ac:dyDescent="0.2">
      <c r="A155" s="52" t="s">
        <v>6172</v>
      </c>
      <c r="B155" s="1" t="s">
        <v>11797</v>
      </c>
      <c r="C155" s="131" t="s">
        <v>55</v>
      </c>
      <c r="D155" s="131" t="s">
        <v>55</v>
      </c>
      <c r="E155" s="131" t="s">
        <v>6362</v>
      </c>
      <c r="F155" s="131" t="s">
        <v>26553</v>
      </c>
      <c r="G155" s="131" t="s">
        <v>26553</v>
      </c>
      <c r="H155" s="79">
        <v>9989.75</v>
      </c>
      <c r="I155" s="6">
        <v>28663.945049424299</v>
      </c>
      <c r="J155" s="6">
        <v>12451.539860049999</v>
      </c>
      <c r="K155" s="71">
        <v>12455.671859784999</v>
      </c>
      <c r="L155" s="20">
        <v>1.24684520231087</v>
      </c>
      <c r="M155" s="79">
        <v>10026.7157955892</v>
      </c>
      <c r="N155" s="6">
        <v>28770.012321726001</v>
      </c>
      <c r="O155" s="6">
        <v>12502.761755870401</v>
      </c>
      <c r="P155" s="71">
        <v>12506.7744922322</v>
      </c>
      <c r="Q155" s="20">
        <v>1.2473450676375999</v>
      </c>
      <c r="R155" s="79">
        <v>10065.6725053009</v>
      </c>
      <c r="S155" s="6">
        <v>28881.792194744299</v>
      </c>
      <c r="T155" s="6">
        <v>12555.995048467799</v>
      </c>
      <c r="U155" s="71">
        <v>12560.107816437199</v>
      </c>
      <c r="V155" s="20">
        <v>1.2478160609559401</v>
      </c>
      <c r="W155" s="79">
        <v>10107.014376630301</v>
      </c>
      <c r="X155" s="6">
        <v>29000.415896841499</v>
      </c>
      <c r="Y155" s="6">
        <v>12611.8484452553</v>
      </c>
      <c r="Z155" s="71">
        <v>12616.015658824401</v>
      </c>
      <c r="AA155" s="20">
        <v>1.2482435651813699</v>
      </c>
    </row>
    <row r="156" spans="1:27" x14ac:dyDescent="0.2">
      <c r="A156" s="52" t="s">
        <v>6171</v>
      </c>
      <c r="B156" s="1" t="s">
        <v>11796</v>
      </c>
      <c r="C156" s="131" t="s">
        <v>55</v>
      </c>
      <c r="D156" s="131" t="s">
        <v>55</v>
      </c>
      <c r="E156" s="131" t="s">
        <v>6362</v>
      </c>
      <c r="F156" s="131" t="s">
        <v>26554</v>
      </c>
      <c r="G156" s="131" t="s">
        <v>26554</v>
      </c>
      <c r="H156" s="79">
        <v>11334</v>
      </c>
      <c r="I156" s="6">
        <v>36900.525042255496</v>
      </c>
      <c r="J156" s="6">
        <v>16029.4878331706</v>
      </c>
      <c r="K156" s="71">
        <v>16034.807162363901</v>
      </c>
      <c r="L156" s="20">
        <v>1.41475270534356</v>
      </c>
      <c r="M156" s="79">
        <v>11391.0510876546</v>
      </c>
      <c r="N156" s="6">
        <v>37086.2683887073</v>
      </c>
      <c r="O156" s="6">
        <v>16116.8084633777</v>
      </c>
      <c r="P156" s="71">
        <v>16121.9811207969</v>
      </c>
      <c r="Q156" s="20">
        <v>1.41531988547305</v>
      </c>
      <c r="R156" s="79">
        <v>11444.3788635572</v>
      </c>
      <c r="S156" s="6">
        <v>37259.889610707003</v>
      </c>
      <c r="T156" s="6">
        <v>16198.2672787053</v>
      </c>
      <c r="U156" s="71">
        <v>16203.573087967399</v>
      </c>
      <c r="V156" s="20">
        <v>1.4158543055198101</v>
      </c>
      <c r="W156" s="79">
        <v>11495.993529683299</v>
      </c>
      <c r="X156" s="6">
        <v>37427.933397537199</v>
      </c>
      <c r="Y156" s="6">
        <v>16276.850142699401</v>
      </c>
      <c r="Z156" s="71">
        <v>16282.228348049101</v>
      </c>
      <c r="AA156" s="20">
        <v>1.41633937997681</v>
      </c>
    </row>
    <row r="157" spans="1:27" x14ac:dyDescent="0.2">
      <c r="A157" s="52" t="s">
        <v>6170</v>
      </c>
      <c r="B157" s="1" t="s">
        <v>11795</v>
      </c>
      <c r="C157" s="131" t="s">
        <v>55</v>
      </c>
      <c r="D157" s="131" t="s">
        <v>55</v>
      </c>
      <c r="E157" s="131" t="s">
        <v>6362</v>
      </c>
      <c r="F157" s="131" t="s">
        <v>26553</v>
      </c>
      <c r="G157" s="131" t="s">
        <v>26553</v>
      </c>
      <c r="H157" s="79">
        <v>7191.1666666666697</v>
      </c>
      <c r="I157" s="6">
        <v>11662.676340547399</v>
      </c>
      <c r="J157" s="6">
        <v>5066.2349191220101</v>
      </c>
      <c r="K157" s="71">
        <v>5067.9161313719596</v>
      </c>
      <c r="L157" s="20">
        <v>0.70474185431737502</v>
      </c>
      <c r="M157" s="79">
        <v>7231.0321619624401</v>
      </c>
      <c r="N157" s="6">
        <v>11727.330434986001</v>
      </c>
      <c r="O157" s="6">
        <v>5096.4183407830196</v>
      </c>
      <c r="P157" s="71">
        <v>5098.0540260492198</v>
      </c>
      <c r="Q157" s="20">
        <v>0.70502438820098601</v>
      </c>
      <c r="R157" s="79">
        <v>7267.7885964308998</v>
      </c>
      <c r="S157" s="6">
        <v>11786.942236312399</v>
      </c>
      <c r="T157" s="6">
        <v>5124.2245411157401</v>
      </c>
      <c r="U157" s="71">
        <v>5125.9030020007103</v>
      </c>
      <c r="V157" s="20">
        <v>0.705290603047805</v>
      </c>
      <c r="W157" s="79">
        <v>7305.2007165371397</v>
      </c>
      <c r="X157" s="6">
        <v>11847.6174324576</v>
      </c>
      <c r="Y157" s="6">
        <v>5152.35216029412</v>
      </c>
      <c r="Z157" s="71">
        <v>5154.0546031936201</v>
      </c>
      <c r="AA157" s="20">
        <v>0.70553223698920997</v>
      </c>
    </row>
    <row r="158" spans="1:27" x14ac:dyDescent="0.2">
      <c r="A158" s="52" t="s">
        <v>6169</v>
      </c>
      <c r="B158" s="1" t="s">
        <v>11794</v>
      </c>
      <c r="C158" s="131" t="s">
        <v>55</v>
      </c>
      <c r="D158" s="131" t="s">
        <v>55</v>
      </c>
      <c r="E158" s="131" t="s">
        <v>6362</v>
      </c>
      <c r="F158" s="131" t="s">
        <v>26553</v>
      </c>
      <c r="G158" s="131" t="s">
        <v>26553</v>
      </c>
      <c r="H158" s="79">
        <v>10438.5</v>
      </c>
      <c r="I158" s="6">
        <v>17910.9821602048</v>
      </c>
      <c r="J158" s="6">
        <v>7780.48199282718</v>
      </c>
      <c r="K158" s="71">
        <v>7783.0639184278898</v>
      </c>
      <c r="L158" s="20">
        <v>0.74561133481131303</v>
      </c>
      <c r="M158" s="79">
        <v>10501.951579345399</v>
      </c>
      <c r="N158" s="6">
        <v>18019.856050676801</v>
      </c>
      <c r="O158" s="6">
        <v>7831.0000203425598</v>
      </c>
      <c r="P158" s="71">
        <v>7833.5133641256598</v>
      </c>
      <c r="Q158" s="20">
        <v>0.74591025343633599</v>
      </c>
      <c r="R158" s="79">
        <v>10567.3476228909</v>
      </c>
      <c r="S158" s="6">
        <v>18132.066365309402</v>
      </c>
      <c r="T158" s="6">
        <v>7882.6872642184098</v>
      </c>
      <c r="U158" s="71">
        <v>7885.26927094652</v>
      </c>
      <c r="V158" s="20">
        <v>0.74619190664888102</v>
      </c>
      <c r="W158" s="79">
        <v>10632.457307114901</v>
      </c>
      <c r="X158" s="6">
        <v>18243.785328052301</v>
      </c>
      <c r="Y158" s="6">
        <v>7933.9502041495598</v>
      </c>
      <c r="Z158" s="71">
        <v>7936.5717441316601</v>
      </c>
      <c r="AA158" s="20">
        <v>0.746447553456975</v>
      </c>
    </row>
    <row r="159" spans="1:27" x14ac:dyDescent="0.2">
      <c r="A159" s="52" t="s">
        <v>6168</v>
      </c>
      <c r="B159" s="1" t="s">
        <v>11793</v>
      </c>
      <c r="C159" s="131" t="s">
        <v>55</v>
      </c>
      <c r="D159" s="131" t="s">
        <v>55</v>
      </c>
      <c r="E159" s="131" t="s">
        <v>6362</v>
      </c>
      <c r="F159" s="131" t="s">
        <v>26553</v>
      </c>
      <c r="G159" s="131" t="s">
        <v>26553</v>
      </c>
      <c r="H159" s="79">
        <v>13101.416666666701</v>
      </c>
      <c r="I159" s="6">
        <v>38739.160745818903</v>
      </c>
      <c r="J159" s="6">
        <v>16828.186187899999</v>
      </c>
      <c r="K159" s="71">
        <v>16833.770562334899</v>
      </c>
      <c r="L159" s="20">
        <v>1.28488170330193</v>
      </c>
      <c r="M159" s="79">
        <v>13167.4670150906</v>
      </c>
      <c r="N159" s="6">
        <v>38934.462912753399</v>
      </c>
      <c r="O159" s="6">
        <v>16919.9897604258</v>
      </c>
      <c r="P159" s="71">
        <v>16925.4201972747</v>
      </c>
      <c r="Q159" s="20">
        <v>1.2853968176170301</v>
      </c>
      <c r="R159" s="79">
        <v>13233.1254378631</v>
      </c>
      <c r="S159" s="6">
        <v>39128.6062072395</v>
      </c>
      <c r="T159" s="6">
        <v>17010.6682604325</v>
      </c>
      <c r="U159" s="71">
        <v>17016.240174987201</v>
      </c>
      <c r="V159" s="20">
        <v>1.2858821791486801</v>
      </c>
      <c r="W159" s="79">
        <v>13296.794086219101</v>
      </c>
      <c r="X159" s="6">
        <v>39316.866001266797</v>
      </c>
      <c r="Y159" s="6">
        <v>17098.318765986802</v>
      </c>
      <c r="Z159" s="71">
        <v>17103.9684014292</v>
      </c>
      <c r="AA159" s="20">
        <v>1.2863227249007201</v>
      </c>
    </row>
    <row r="160" spans="1:27" x14ac:dyDescent="0.2">
      <c r="A160" s="52" t="s">
        <v>6167</v>
      </c>
      <c r="B160" s="1" t="s">
        <v>11792</v>
      </c>
      <c r="C160" s="131" t="s">
        <v>55</v>
      </c>
      <c r="D160" s="131" t="s">
        <v>55</v>
      </c>
      <c r="E160" s="131" t="s">
        <v>6362</v>
      </c>
      <c r="F160" s="131" t="s">
        <v>26553</v>
      </c>
      <c r="G160" s="131" t="s">
        <v>26553</v>
      </c>
      <c r="H160" s="79">
        <v>6151.0833333333303</v>
      </c>
      <c r="I160" s="6">
        <v>14944.1373725007</v>
      </c>
      <c r="J160" s="6">
        <v>6491.69267687709</v>
      </c>
      <c r="K160" s="71">
        <v>6493.8469222734302</v>
      </c>
      <c r="L160" s="20">
        <v>1.05572410100228</v>
      </c>
      <c r="M160" s="79">
        <v>6173.7802194246296</v>
      </c>
      <c r="N160" s="6">
        <v>14999.279753979799</v>
      </c>
      <c r="O160" s="6">
        <v>6518.3295431556999</v>
      </c>
      <c r="P160" s="71">
        <v>6520.4215879763997</v>
      </c>
      <c r="Q160" s="20">
        <v>1.0561473451000301</v>
      </c>
      <c r="R160" s="79">
        <v>6198.08839628642</v>
      </c>
      <c r="S160" s="6">
        <v>15058.3367874505</v>
      </c>
      <c r="T160" s="6">
        <v>6546.4220802680802</v>
      </c>
      <c r="U160" s="71">
        <v>6548.5663878233199</v>
      </c>
      <c r="V160" s="20">
        <v>1.05654614279894</v>
      </c>
      <c r="W160" s="79">
        <v>6221.4246614261901</v>
      </c>
      <c r="X160" s="6">
        <v>15115.0325486866</v>
      </c>
      <c r="Y160" s="6">
        <v>6573.3022735683398</v>
      </c>
      <c r="Z160" s="71">
        <v>6575.4742275485296</v>
      </c>
      <c r="AA160" s="20">
        <v>1.05690811757595</v>
      </c>
    </row>
    <row r="161" spans="1:27" x14ac:dyDescent="0.2">
      <c r="A161" s="52" t="s">
        <v>6166</v>
      </c>
      <c r="B161" s="1" t="s">
        <v>11791</v>
      </c>
      <c r="C161" s="131" t="s">
        <v>55</v>
      </c>
      <c r="D161" s="131" t="s">
        <v>55</v>
      </c>
      <c r="E161" s="131" t="s">
        <v>6362</v>
      </c>
      <c r="F161" s="131" t="s">
        <v>26554</v>
      </c>
      <c r="G161" s="131" t="s">
        <v>26554</v>
      </c>
      <c r="H161" s="79">
        <v>12281.25</v>
      </c>
      <c r="I161" s="6">
        <v>45813.528949454703</v>
      </c>
      <c r="J161" s="6">
        <v>19901.272517097099</v>
      </c>
      <c r="K161" s="71">
        <v>19907.876684428302</v>
      </c>
      <c r="L161" s="20">
        <v>1.62099759262521</v>
      </c>
      <c r="M161" s="79">
        <v>12337.090093082201</v>
      </c>
      <c r="N161" s="6">
        <v>46021.832804596597</v>
      </c>
      <c r="O161" s="6">
        <v>19999.991820992502</v>
      </c>
      <c r="P161" s="71">
        <v>20006.410778338199</v>
      </c>
      <c r="Q161" s="20">
        <v>1.6216474571711601</v>
      </c>
      <c r="R161" s="79">
        <v>12390.3057425757</v>
      </c>
      <c r="S161" s="6">
        <v>46220.346530694202</v>
      </c>
      <c r="T161" s="6">
        <v>20093.712961603102</v>
      </c>
      <c r="U161" s="71">
        <v>20100.294740166701</v>
      </c>
      <c r="V161" s="20">
        <v>1.6222597858176999</v>
      </c>
      <c r="W161" s="79">
        <v>12442.109955099801</v>
      </c>
      <c r="X161" s="6">
        <v>46413.595083583699</v>
      </c>
      <c r="Y161" s="6">
        <v>20184.580423805499</v>
      </c>
      <c r="Z161" s="71">
        <v>20191.249823441402</v>
      </c>
      <c r="AA161" s="20">
        <v>1.62281557519634</v>
      </c>
    </row>
    <row r="162" spans="1:27" x14ac:dyDescent="0.2">
      <c r="A162" s="52" t="s">
        <v>6165</v>
      </c>
      <c r="B162" s="1" t="s">
        <v>11790</v>
      </c>
      <c r="C162" s="131" t="s">
        <v>55</v>
      </c>
      <c r="D162" s="131" t="s">
        <v>55</v>
      </c>
      <c r="E162" s="131" t="s">
        <v>6362</v>
      </c>
      <c r="F162" s="131" t="s">
        <v>26553</v>
      </c>
      <c r="G162" s="131" t="s">
        <v>26553</v>
      </c>
      <c r="H162" s="79">
        <v>7344.1666666666697</v>
      </c>
      <c r="I162" s="6">
        <v>27187.979662746999</v>
      </c>
      <c r="J162" s="6">
        <v>11810.3845057337</v>
      </c>
      <c r="K162" s="71">
        <v>11814.303740318101</v>
      </c>
      <c r="L162" s="20">
        <v>1.60866498222872</v>
      </c>
      <c r="M162" s="79">
        <v>7373.8964401979101</v>
      </c>
      <c r="N162" s="6">
        <v>27298.038776984398</v>
      </c>
      <c r="O162" s="6">
        <v>11863.0771309546</v>
      </c>
      <c r="P162" s="71">
        <v>11866.8845618163</v>
      </c>
      <c r="Q162" s="20">
        <v>1.6093099025808599</v>
      </c>
      <c r="R162" s="79">
        <v>7404.8358464658804</v>
      </c>
      <c r="S162" s="6">
        <v>27412.5759309694</v>
      </c>
      <c r="T162" s="6">
        <v>11917.271799969199</v>
      </c>
      <c r="U162" s="71">
        <v>11921.175351504</v>
      </c>
      <c r="V162" s="20">
        <v>1.6099175726081201</v>
      </c>
      <c r="W162" s="79">
        <v>7436.6808776929902</v>
      </c>
      <c r="X162" s="6">
        <v>27530.4656930975</v>
      </c>
      <c r="Y162" s="6">
        <v>11972.5890202306</v>
      </c>
      <c r="Z162" s="71">
        <v>11976.5450093656</v>
      </c>
      <c r="AA162" s="20">
        <v>1.61046913352036</v>
      </c>
    </row>
    <row r="163" spans="1:27" x14ac:dyDescent="0.2">
      <c r="A163" s="52" t="s">
        <v>6164</v>
      </c>
      <c r="B163" s="1" t="s">
        <v>11789</v>
      </c>
      <c r="C163" s="131" t="s">
        <v>55</v>
      </c>
      <c r="D163" s="131" t="s">
        <v>55</v>
      </c>
      <c r="E163" s="131" t="s">
        <v>6362</v>
      </c>
      <c r="F163" s="131" t="s">
        <v>26553</v>
      </c>
      <c r="G163" s="131" t="s">
        <v>26553</v>
      </c>
      <c r="H163" s="79">
        <v>2672.1666666666702</v>
      </c>
      <c r="I163" s="6">
        <v>4356.8139772515296</v>
      </c>
      <c r="J163" s="6">
        <v>1892.5881558532999</v>
      </c>
      <c r="K163" s="71">
        <v>1893.21620458032</v>
      </c>
      <c r="L163" s="20">
        <v>0.70849480617987404</v>
      </c>
      <c r="M163" s="79">
        <v>2690.4694719464801</v>
      </c>
      <c r="N163" s="6">
        <v>4386.6556480053496</v>
      </c>
      <c r="O163" s="6">
        <v>1906.3360091311899</v>
      </c>
      <c r="P163" s="71">
        <v>1906.9478438578601</v>
      </c>
      <c r="Q163" s="20">
        <v>0.70877884463719198</v>
      </c>
      <c r="R163" s="79">
        <v>2705.2533142304701</v>
      </c>
      <c r="S163" s="6">
        <v>4410.7598520970596</v>
      </c>
      <c r="T163" s="6">
        <v>1917.52223994566</v>
      </c>
      <c r="U163" s="71">
        <v>1918.1503322648</v>
      </c>
      <c r="V163" s="20">
        <v>0.70904647715418301</v>
      </c>
      <c r="W163" s="79">
        <v>2720.1233602122402</v>
      </c>
      <c r="X163" s="6">
        <v>4435.0046063573</v>
      </c>
      <c r="Y163" s="6">
        <v>1928.7173724801301</v>
      </c>
      <c r="Z163" s="71">
        <v>1929.3546602845699</v>
      </c>
      <c r="AA163" s="20">
        <v>0.70928939786541001</v>
      </c>
    </row>
    <row r="164" spans="1:27" x14ac:dyDescent="0.2">
      <c r="A164" s="52" t="s">
        <v>6163</v>
      </c>
      <c r="B164" s="1" t="s">
        <v>11788</v>
      </c>
      <c r="C164" s="131" t="s">
        <v>55</v>
      </c>
      <c r="D164" s="131" t="s">
        <v>55</v>
      </c>
      <c r="E164" s="131" t="s">
        <v>6362</v>
      </c>
      <c r="F164" s="131" t="s">
        <v>26553</v>
      </c>
      <c r="G164" s="131" t="s">
        <v>26553</v>
      </c>
      <c r="H164" s="79">
        <v>8265.25</v>
      </c>
      <c r="I164" s="6">
        <v>30251.663960919399</v>
      </c>
      <c r="J164" s="6">
        <v>13141.2406419538</v>
      </c>
      <c r="K164" s="71">
        <v>13145.601516469</v>
      </c>
      <c r="L164" s="20">
        <v>1.59046629157848</v>
      </c>
      <c r="M164" s="79">
        <v>8296.7767918828595</v>
      </c>
      <c r="N164" s="6">
        <v>30367.055257468899</v>
      </c>
      <c r="O164" s="6">
        <v>13196.798557669499</v>
      </c>
      <c r="P164" s="71">
        <v>13201.0340437537</v>
      </c>
      <c r="Q164" s="20">
        <v>1.5911039160013201</v>
      </c>
      <c r="R164" s="79">
        <v>8330.4129763600904</v>
      </c>
      <c r="S164" s="6">
        <v>30490.167147579101</v>
      </c>
      <c r="T164" s="6">
        <v>13255.215782683401</v>
      </c>
      <c r="U164" s="71">
        <v>13259.557583288501</v>
      </c>
      <c r="V164" s="20">
        <v>1.5917047115090499</v>
      </c>
      <c r="W164" s="79">
        <v>8364.2832357131101</v>
      </c>
      <c r="X164" s="6">
        <v>30614.1357757775</v>
      </c>
      <c r="Y164" s="6">
        <v>13313.631158255999</v>
      </c>
      <c r="Z164" s="71">
        <v>13318.030255236799</v>
      </c>
      <c r="AA164" s="20">
        <v>1.59225003265941</v>
      </c>
    </row>
    <row r="165" spans="1:27" x14ac:dyDescent="0.2">
      <c r="A165" s="52" t="s">
        <v>6162</v>
      </c>
      <c r="B165" s="1" t="s">
        <v>11787</v>
      </c>
      <c r="C165" s="131" t="s">
        <v>55</v>
      </c>
      <c r="D165" s="131" t="s">
        <v>55</v>
      </c>
      <c r="E165" s="131" t="s">
        <v>6362</v>
      </c>
      <c r="F165" s="131" t="s">
        <v>26553</v>
      </c>
      <c r="G165" s="131" t="s">
        <v>26553</v>
      </c>
      <c r="H165" s="79">
        <v>14902.25</v>
      </c>
      <c r="I165" s="6">
        <v>50411.626929249898</v>
      </c>
      <c r="J165" s="6">
        <v>21898.673788175201</v>
      </c>
      <c r="K165" s="71">
        <v>21905.940786097399</v>
      </c>
      <c r="L165" s="20">
        <v>1.4699753920446501</v>
      </c>
      <c r="M165" s="79">
        <v>14962.9235397187</v>
      </c>
      <c r="N165" s="6">
        <v>50616.874583045603</v>
      </c>
      <c r="O165" s="6">
        <v>21996.887476502299</v>
      </c>
      <c r="P165" s="71">
        <v>22003.947333511998</v>
      </c>
      <c r="Q165" s="20">
        <v>1.47056471117446</v>
      </c>
      <c r="R165" s="79">
        <v>15022.308342975</v>
      </c>
      <c r="S165" s="6">
        <v>50817.7626735702</v>
      </c>
      <c r="T165" s="6">
        <v>22092.3816708185</v>
      </c>
      <c r="U165" s="71">
        <v>22099.618121562002</v>
      </c>
      <c r="V165" s="20">
        <v>1.4711199914823101</v>
      </c>
      <c r="W165" s="79">
        <v>15083.8715378212</v>
      </c>
      <c r="X165" s="6">
        <v>51026.0198703801</v>
      </c>
      <c r="Y165" s="6">
        <v>22190.455187227399</v>
      </c>
      <c r="Z165" s="71">
        <v>22197.787369053302</v>
      </c>
      <c r="AA165" s="20">
        <v>1.47162400007151</v>
      </c>
    </row>
    <row r="166" spans="1:27" x14ac:dyDescent="0.2">
      <c r="A166" s="52" t="s">
        <v>6161</v>
      </c>
      <c r="B166" s="1" t="s">
        <v>11786</v>
      </c>
      <c r="C166" s="131" t="s">
        <v>55</v>
      </c>
      <c r="D166" s="131" t="s">
        <v>55</v>
      </c>
      <c r="E166" s="131" t="s">
        <v>6362</v>
      </c>
      <c r="F166" s="131" t="s">
        <v>26553</v>
      </c>
      <c r="G166" s="131" t="s">
        <v>26553</v>
      </c>
      <c r="H166" s="79">
        <v>10925.166666666701</v>
      </c>
      <c r="I166" s="6">
        <v>17986.886268034701</v>
      </c>
      <c r="J166" s="6">
        <v>7813.45453106489</v>
      </c>
      <c r="K166" s="71">
        <v>7816.0473984865102</v>
      </c>
      <c r="L166" s="20">
        <v>0.71541676543331201</v>
      </c>
      <c r="M166" s="79">
        <v>10986.190169789999</v>
      </c>
      <c r="N166" s="6">
        <v>18087.353642478101</v>
      </c>
      <c r="O166" s="6">
        <v>7860.3328652488799</v>
      </c>
      <c r="P166" s="71">
        <v>7862.8556233498302</v>
      </c>
      <c r="Q166" s="20">
        <v>0.71570357893232595</v>
      </c>
      <c r="R166" s="79">
        <v>11045.658458318199</v>
      </c>
      <c r="S166" s="6">
        <v>18185.260555475099</v>
      </c>
      <c r="T166" s="6">
        <v>7905.8127677821903</v>
      </c>
      <c r="U166" s="71">
        <v>7908.4023493643699</v>
      </c>
      <c r="V166" s="20">
        <v>0.71597382620578498</v>
      </c>
      <c r="W166" s="79">
        <v>11106.6376005517</v>
      </c>
      <c r="X166" s="6">
        <v>18285.654895400701</v>
      </c>
      <c r="Y166" s="6">
        <v>7952.15865466779</v>
      </c>
      <c r="Z166" s="71">
        <v>7954.7862110956503</v>
      </c>
      <c r="AA166" s="20">
        <v>0.71621912024035905</v>
      </c>
    </row>
    <row r="167" spans="1:27" x14ac:dyDescent="0.2">
      <c r="A167" s="52" t="s">
        <v>6160</v>
      </c>
      <c r="B167" s="1" t="s">
        <v>11785</v>
      </c>
      <c r="C167" s="131" t="s">
        <v>55</v>
      </c>
      <c r="D167" s="131" t="s">
        <v>55</v>
      </c>
      <c r="E167" s="131" t="s">
        <v>6362</v>
      </c>
      <c r="F167" s="131" t="s">
        <v>26554</v>
      </c>
      <c r="G167" s="131" t="s">
        <v>26554</v>
      </c>
      <c r="H167" s="79">
        <v>15090.25</v>
      </c>
      <c r="I167" s="6">
        <v>47541.797005869899</v>
      </c>
      <c r="J167" s="6">
        <v>20652.0274657337</v>
      </c>
      <c r="K167" s="71">
        <v>20658.880768455801</v>
      </c>
      <c r="L167" s="20">
        <v>1.3690217702460701</v>
      </c>
      <c r="M167" s="79">
        <v>15158.7188341481</v>
      </c>
      <c r="N167" s="6">
        <v>47757.507906239101</v>
      </c>
      <c r="O167" s="6">
        <v>20754.274858439901</v>
      </c>
      <c r="P167" s="71">
        <v>20760.935901416899</v>
      </c>
      <c r="Q167" s="20">
        <v>1.3695706166571699</v>
      </c>
      <c r="R167" s="79">
        <v>15224.640639273201</v>
      </c>
      <c r="S167" s="6">
        <v>47965.194397683401</v>
      </c>
      <c r="T167" s="6">
        <v>20852.263574754899</v>
      </c>
      <c r="U167" s="71">
        <v>20859.093819700702</v>
      </c>
      <c r="V167" s="20">
        <v>1.3700877619333101</v>
      </c>
      <c r="W167" s="79">
        <v>15290.2812651272</v>
      </c>
      <c r="X167" s="6">
        <v>48171.995034497799</v>
      </c>
      <c r="Y167" s="6">
        <v>20949.282342769598</v>
      </c>
      <c r="Z167" s="71">
        <v>20956.204415614098</v>
      </c>
      <c r="AA167" s="20">
        <v>1.37055715668287</v>
      </c>
    </row>
    <row r="168" spans="1:27" x14ac:dyDescent="0.2">
      <c r="A168" s="52" t="s">
        <v>6159</v>
      </c>
      <c r="B168" s="1" t="s">
        <v>11784</v>
      </c>
      <c r="C168" s="131" t="s">
        <v>55</v>
      </c>
      <c r="D168" s="131" t="s">
        <v>55</v>
      </c>
      <c r="E168" s="131" t="s">
        <v>6362</v>
      </c>
      <c r="F168" s="131" t="s">
        <v>26554</v>
      </c>
      <c r="G168" s="131" t="s">
        <v>26554</v>
      </c>
      <c r="H168" s="79">
        <v>6231.25</v>
      </c>
      <c r="I168" s="6">
        <v>10410.356465262999</v>
      </c>
      <c r="J168" s="6">
        <v>4522.230567392</v>
      </c>
      <c r="K168" s="71">
        <v>4523.7312537100297</v>
      </c>
      <c r="L168" s="20">
        <v>0.72597492536971397</v>
      </c>
      <c r="M168" s="79">
        <v>6270.9124760077602</v>
      </c>
      <c r="N168" s="6">
        <v>10476.6193360411</v>
      </c>
      <c r="O168" s="6">
        <v>4552.8891020512601</v>
      </c>
      <c r="P168" s="71">
        <v>4554.3503426961297</v>
      </c>
      <c r="Q168" s="20">
        <v>0.72626597167810603</v>
      </c>
      <c r="R168" s="79">
        <v>6304.5376778518803</v>
      </c>
      <c r="S168" s="6">
        <v>10532.7959197785</v>
      </c>
      <c r="T168" s="6">
        <v>4579.0002408273504</v>
      </c>
      <c r="U168" s="71">
        <v>4580.5001112438104</v>
      </c>
      <c r="V168" s="20">
        <v>0.72654020727567603</v>
      </c>
      <c r="W168" s="79">
        <v>6338.4410811519901</v>
      </c>
      <c r="X168" s="6">
        <v>10589.437286075699</v>
      </c>
      <c r="Y168" s="6">
        <v>4605.1883754904302</v>
      </c>
      <c r="Z168" s="71">
        <v>4606.7100242455599</v>
      </c>
      <c r="AA168" s="20">
        <v>0.72678912137309204</v>
      </c>
    </row>
    <row r="169" spans="1:27" x14ac:dyDescent="0.2">
      <c r="A169" s="52" t="s">
        <v>6158</v>
      </c>
      <c r="B169" s="1" t="s">
        <v>7796</v>
      </c>
      <c r="C169" s="131" t="s">
        <v>55</v>
      </c>
      <c r="D169" s="131" t="s">
        <v>55</v>
      </c>
      <c r="E169" s="131" t="s">
        <v>6362</v>
      </c>
      <c r="F169" s="131" t="s">
        <v>26553</v>
      </c>
      <c r="G169" s="131" t="s">
        <v>26553</v>
      </c>
      <c r="H169" s="79">
        <v>16162.416666666701</v>
      </c>
      <c r="I169" s="6">
        <v>39135.580574110601</v>
      </c>
      <c r="J169" s="6">
        <v>17000.389884382701</v>
      </c>
      <c r="K169" s="71">
        <v>17006.031404009002</v>
      </c>
      <c r="L169" s="20">
        <v>1.05219607653614</v>
      </c>
      <c r="M169" s="79">
        <v>16219.0044404614</v>
      </c>
      <c r="N169" s="6">
        <v>39272.601876464498</v>
      </c>
      <c r="O169" s="6">
        <v>17066.936896088398</v>
      </c>
      <c r="P169" s="71">
        <v>17072.4144953264</v>
      </c>
      <c r="Q169" s="20">
        <v>1.0526179062345</v>
      </c>
      <c r="R169" s="79">
        <v>16278.6856872468</v>
      </c>
      <c r="S169" s="6">
        <v>39417.113696107801</v>
      </c>
      <c r="T169" s="6">
        <v>17136.0932540496</v>
      </c>
      <c r="U169" s="71">
        <v>17141.7062520783</v>
      </c>
      <c r="V169" s="20">
        <v>1.0530153712291199</v>
      </c>
      <c r="W169" s="79">
        <v>16340.635639695</v>
      </c>
      <c r="X169" s="6">
        <v>39567.118946288101</v>
      </c>
      <c r="Y169" s="6">
        <v>17207.150040228302</v>
      </c>
      <c r="Z169" s="71">
        <v>17212.835635757401</v>
      </c>
      <c r="AA169" s="20">
        <v>1.0533761363568701</v>
      </c>
    </row>
    <row r="170" spans="1:27" x14ac:dyDescent="0.2">
      <c r="A170" s="52" t="s">
        <v>6157</v>
      </c>
      <c r="B170" s="1" t="s">
        <v>11783</v>
      </c>
      <c r="C170" s="131" t="s">
        <v>55</v>
      </c>
      <c r="D170" s="131" t="s">
        <v>55</v>
      </c>
      <c r="E170" s="131" t="s">
        <v>6362</v>
      </c>
      <c r="F170" s="131" t="s">
        <v>26553</v>
      </c>
      <c r="G170" s="131" t="s">
        <v>26553</v>
      </c>
      <c r="H170" s="79">
        <v>12710.083333333299</v>
      </c>
      <c r="I170" s="6">
        <v>33484.130640753698</v>
      </c>
      <c r="J170" s="6">
        <v>14545.4153862481</v>
      </c>
      <c r="K170" s="71">
        <v>14550.2422312165</v>
      </c>
      <c r="L170" s="20">
        <v>1.1447794518433401</v>
      </c>
      <c r="M170" s="79">
        <v>12761.1207837573</v>
      </c>
      <c r="N170" s="6">
        <v>33618.586459236401</v>
      </c>
      <c r="O170" s="6">
        <v>14609.8365328662</v>
      </c>
      <c r="P170" s="71">
        <v>14614.525530660399</v>
      </c>
      <c r="Q170" s="20">
        <v>1.1452383985944401</v>
      </c>
      <c r="R170" s="79">
        <v>12806.832995664499</v>
      </c>
      <c r="S170" s="6">
        <v>33739.013181488197</v>
      </c>
      <c r="T170" s="6">
        <v>14667.610638235999</v>
      </c>
      <c r="U170" s="71">
        <v>14672.4150746019</v>
      </c>
      <c r="V170" s="20">
        <v>1.1456708367766599</v>
      </c>
      <c r="W170" s="79">
        <v>12856.218958368499</v>
      </c>
      <c r="X170" s="6">
        <v>33869.118231441898</v>
      </c>
      <c r="Y170" s="6">
        <v>14729.1744928355</v>
      </c>
      <c r="Z170" s="71">
        <v>14734.041314386201</v>
      </c>
      <c r="AA170" s="20">
        <v>1.14606334584831</v>
      </c>
    </row>
    <row r="171" spans="1:27" x14ac:dyDescent="0.2">
      <c r="A171" s="52" t="s">
        <v>6156</v>
      </c>
      <c r="B171" s="1" t="s">
        <v>11782</v>
      </c>
      <c r="C171" s="131" t="s">
        <v>55</v>
      </c>
      <c r="D171" s="131" t="s">
        <v>55</v>
      </c>
      <c r="E171" s="131" t="s">
        <v>6362</v>
      </c>
      <c r="F171" s="131" t="s">
        <v>26553</v>
      </c>
      <c r="G171" s="131" t="s">
        <v>26553</v>
      </c>
      <c r="H171" s="79">
        <v>11349.166666666701</v>
      </c>
      <c r="I171" s="6">
        <v>38406.4081555394</v>
      </c>
      <c r="J171" s="6">
        <v>16683.639366649299</v>
      </c>
      <c r="K171" s="71">
        <v>16689.175773729701</v>
      </c>
      <c r="L171" s="20">
        <v>1.47051993013258</v>
      </c>
      <c r="M171" s="79">
        <v>11396.4532543974</v>
      </c>
      <c r="N171" s="6">
        <v>38566.4294189512</v>
      </c>
      <c r="O171" s="6">
        <v>16760.051174382399</v>
      </c>
      <c r="P171" s="71">
        <v>16765.4302792622</v>
      </c>
      <c r="Q171" s="20">
        <v>1.4711094675699301</v>
      </c>
      <c r="R171" s="79">
        <v>11449.247829487</v>
      </c>
      <c r="S171" s="6">
        <v>38745.090113506201</v>
      </c>
      <c r="T171" s="6">
        <v>16843.9394736088</v>
      </c>
      <c r="U171" s="71">
        <v>16849.456775461698</v>
      </c>
      <c r="V171" s="20">
        <v>1.47166495357597</v>
      </c>
      <c r="W171" s="79">
        <v>11501.909215194901</v>
      </c>
      <c r="X171" s="6">
        <v>38923.300085474897</v>
      </c>
      <c r="Y171" s="6">
        <v>16927.162817712098</v>
      </c>
      <c r="Z171" s="71">
        <v>16932.755899716401</v>
      </c>
      <c r="AA171" s="20">
        <v>1.47216914887025</v>
      </c>
    </row>
    <row r="172" spans="1:27" x14ac:dyDescent="0.2">
      <c r="A172" s="52" t="s">
        <v>6155</v>
      </c>
      <c r="B172" s="1" t="s">
        <v>11781</v>
      </c>
      <c r="C172" s="131" t="s">
        <v>55</v>
      </c>
      <c r="D172" s="131" t="s">
        <v>55</v>
      </c>
      <c r="E172" s="131" t="s">
        <v>6362</v>
      </c>
      <c r="F172" s="131" t="s">
        <v>26553</v>
      </c>
      <c r="G172" s="131" t="s">
        <v>26553</v>
      </c>
      <c r="H172" s="79">
        <v>8663.1666666666697</v>
      </c>
      <c r="I172" s="6">
        <v>22472.197461620901</v>
      </c>
      <c r="J172" s="6">
        <v>9761.8615286141794</v>
      </c>
      <c r="K172" s="71">
        <v>9765.1009680492298</v>
      </c>
      <c r="L172" s="20">
        <v>1.1271976338193399</v>
      </c>
      <c r="M172" s="79">
        <v>8701.1260795520793</v>
      </c>
      <c r="N172" s="6">
        <v>22570.663929450799</v>
      </c>
      <c r="O172" s="6">
        <v>9808.6726771624399</v>
      </c>
      <c r="P172" s="71">
        <v>9811.8207510265001</v>
      </c>
      <c r="Q172" s="20">
        <v>1.1276495319478901</v>
      </c>
      <c r="R172" s="79">
        <v>8734.9376529292895</v>
      </c>
      <c r="S172" s="6">
        <v>22658.370928826</v>
      </c>
      <c r="T172" s="6">
        <v>9850.4411107997494</v>
      </c>
      <c r="U172" s="71">
        <v>9853.6676634169398</v>
      </c>
      <c r="V172" s="20">
        <v>1.1280753286330001</v>
      </c>
      <c r="W172" s="79">
        <v>8773.4766518649794</v>
      </c>
      <c r="X172" s="6">
        <v>22758.3408390654</v>
      </c>
      <c r="Y172" s="6">
        <v>9897.2630788725091</v>
      </c>
      <c r="Z172" s="71">
        <v>9900.5333377230199</v>
      </c>
      <c r="AA172" s="20">
        <v>1.1284618094490999</v>
      </c>
    </row>
    <row r="173" spans="1:27" x14ac:dyDescent="0.2">
      <c r="A173" s="52" t="s">
        <v>6154</v>
      </c>
      <c r="B173" s="1" t="s">
        <v>11780</v>
      </c>
      <c r="C173" s="131" t="s">
        <v>55</v>
      </c>
      <c r="D173" s="131" t="s">
        <v>55</v>
      </c>
      <c r="E173" s="131" t="s">
        <v>6362</v>
      </c>
      <c r="F173" s="131" t="s">
        <v>26553</v>
      </c>
      <c r="G173" s="131" t="s">
        <v>26553</v>
      </c>
      <c r="H173" s="79">
        <v>16762.75</v>
      </c>
      <c r="I173" s="6">
        <v>36575.213430561998</v>
      </c>
      <c r="J173" s="6">
        <v>15888.1733528032</v>
      </c>
      <c r="K173" s="71">
        <v>15893.445787282901</v>
      </c>
      <c r="L173" s="20">
        <v>0.94814071600918304</v>
      </c>
      <c r="M173" s="79">
        <v>16832.215585975398</v>
      </c>
      <c r="N173" s="6">
        <v>36726.782751415099</v>
      </c>
      <c r="O173" s="6">
        <v>15960.5845720752</v>
      </c>
      <c r="P173" s="71">
        <v>15965.707089749099</v>
      </c>
      <c r="Q173" s="20">
        <v>0.94852082948912297</v>
      </c>
      <c r="R173" s="79">
        <v>16899.805561367601</v>
      </c>
      <c r="S173" s="6">
        <v>36874.259613847396</v>
      </c>
      <c r="T173" s="6">
        <v>16030.6194991471</v>
      </c>
      <c r="U173" s="71">
        <v>16035.870394687499</v>
      </c>
      <c r="V173" s="20">
        <v>0.94887898777634405</v>
      </c>
      <c r="W173" s="79">
        <v>16967.447420823399</v>
      </c>
      <c r="X173" s="6">
        <v>37021.849683879802</v>
      </c>
      <c r="Y173" s="6">
        <v>16100.2503907872</v>
      </c>
      <c r="Z173" s="71">
        <v>16105.5702439543</v>
      </c>
      <c r="AA173" s="20">
        <v>0.949204075575248</v>
      </c>
    </row>
    <row r="174" spans="1:27" x14ac:dyDescent="0.2">
      <c r="A174" s="52" t="s">
        <v>6153</v>
      </c>
      <c r="B174" s="1" t="s">
        <v>11779</v>
      </c>
      <c r="C174" s="131" t="s">
        <v>55</v>
      </c>
      <c r="D174" s="131" t="s">
        <v>55</v>
      </c>
      <c r="E174" s="131" t="s">
        <v>6362</v>
      </c>
      <c r="F174" s="131" t="s">
        <v>26553</v>
      </c>
      <c r="G174" s="131" t="s">
        <v>26553</v>
      </c>
      <c r="H174" s="79">
        <v>5035.25</v>
      </c>
      <c r="I174" s="6">
        <v>9958.4067225625004</v>
      </c>
      <c r="J174" s="6">
        <v>4325.9048269445002</v>
      </c>
      <c r="K174" s="71">
        <v>4327.3403632556501</v>
      </c>
      <c r="L174" s="20">
        <v>0.85940923752656695</v>
      </c>
      <c r="M174" s="79">
        <v>5061.6678916492901</v>
      </c>
      <c r="N174" s="6">
        <v>10010.654398406999</v>
      </c>
      <c r="O174" s="6">
        <v>4350.3918442580098</v>
      </c>
      <c r="P174" s="71">
        <v>4351.7880938132903</v>
      </c>
      <c r="Q174" s="20">
        <v>0.85975377819489995</v>
      </c>
      <c r="R174" s="79">
        <v>5088.2354090359304</v>
      </c>
      <c r="S174" s="6">
        <v>10063.1979948014</v>
      </c>
      <c r="T174" s="6">
        <v>4374.8484630905396</v>
      </c>
      <c r="U174" s="71">
        <v>4376.2814627501102</v>
      </c>
      <c r="V174" s="20">
        <v>0.86007841834096499</v>
      </c>
      <c r="W174" s="79">
        <v>5115.8112694710298</v>
      </c>
      <c r="X174" s="6">
        <v>10117.735829851799</v>
      </c>
      <c r="Y174" s="6">
        <v>4400.0524457691599</v>
      </c>
      <c r="Z174" s="71">
        <v>4401.5063134029497</v>
      </c>
      <c r="AA174" s="20">
        <v>0.86037308289092895</v>
      </c>
    </row>
    <row r="175" spans="1:27" x14ac:dyDescent="0.2">
      <c r="A175" s="52" t="s">
        <v>6152</v>
      </c>
      <c r="B175" s="1" t="s">
        <v>11778</v>
      </c>
      <c r="C175" s="131" t="s">
        <v>55</v>
      </c>
      <c r="D175" s="131" t="s">
        <v>55</v>
      </c>
      <c r="E175" s="131" t="s">
        <v>6362</v>
      </c>
      <c r="F175" s="131" t="s">
        <v>26553</v>
      </c>
      <c r="G175" s="131" t="s">
        <v>26553</v>
      </c>
      <c r="H175" s="79">
        <v>18280.416666666701</v>
      </c>
      <c r="I175" s="6">
        <v>59801.650144259504</v>
      </c>
      <c r="J175" s="6">
        <v>25977.6743635282</v>
      </c>
      <c r="K175" s="71">
        <v>25986.2949634535</v>
      </c>
      <c r="L175" s="20">
        <v>1.4215373444325301</v>
      </c>
      <c r="M175" s="79">
        <v>18343.852030600599</v>
      </c>
      <c r="N175" s="6">
        <v>60009.169453579801</v>
      </c>
      <c r="O175" s="6">
        <v>26078.555005663999</v>
      </c>
      <c r="P175" s="71">
        <v>26086.9248656979</v>
      </c>
      <c r="Q175" s="20">
        <v>1.4221072445514999</v>
      </c>
      <c r="R175" s="79">
        <v>18409.5758798401</v>
      </c>
      <c r="S175" s="6">
        <v>60224.175200441103</v>
      </c>
      <c r="T175" s="6">
        <v>26181.700931717001</v>
      </c>
      <c r="U175" s="71">
        <v>26190.276855852098</v>
      </c>
      <c r="V175" s="20">
        <v>1.4226442274823099</v>
      </c>
      <c r="W175" s="79">
        <v>18477.060994392399</v>
      </c>
      <c r="X175" s="6">
        <v>60444.942663458402</v>
      </c>
      <c r="Y175" s="6">
        <v>26286.604263379199</v>
      </c>
      <c r="Z175" s="71">
        <v>26295.289896928301</v>
      </c>
      <c r="AA175" s="20">
        <v>1.4231316281798601</v>
      </c>
    </row>
    <row r="176" spans="1:27" x14ac:dyDescent="0.2">
      <c r="A176" s="52" t="s">
        <v>6151</v>
      </c>
      <c r="B176" s="1" t="s">
        <v>11166</v>
      </c>
      <c r="C176" s="131" t="s">
        <v>55</v>
      </c>
      <c r="D176" s="131" t="s">
        <v>55</v>
      </c>
      <c r="E176" s="131" t="s">
        <v>6362</v>
      </c>
      <c r="F176" s="131" t="s">
        <v>26553</v>
      </c>
      <c r="G176" s="131" t="s">
        <v>26553</v>
      </c>
      <c r="H176" s="79">
        <v>2895</v>
      </c>
      <c r="I176" s="6">
        <v>5497.2184068165298</v>
      </c>
      <c r="J176" s="6">
        <v>2387.9767419959899</v>
      </c>
      <c r="K176" s="71">
        <v>2388.7691836840199</v>
      </c>
      <c r="L176" s="20">
        <v>0.82513616016719105</v>
      </c>
      <c r="M176" s="79">
        <v>2908.0351264364899</v>
      </c>
      <c r="N176" s="6">
        <v>5521.9703712316696</v>
      </c>
      <c r="O176" s="6">
        <v>2399.71673291042</v>
      </c>
      <c r="P176" s="71">
        <v>2400.4869171929099</v>
      </c>
      <c r="Q176" s="20">
        <v>0.82546696061903202</v>
      </c>
      <c r="R176" s="79">
        <v>2919.8186537013198</v>
      </c>
      <c r="S176" s="6">
        <v>5544.3457159561904</v>
      </c>
      <c r="T176" s="6">
        <v>2410.3344033202802</v>
      </c>
      <c r="U176" s="71">
        <v>2411.1239182963</v>
      </c>
      <c r="V176" s="20">
        <v>0.82577865417765695</v>
      </c>
      <c r="W176" s="79">
        <v>2931.0737895638199</v>
      </c>
      <c r="X176" s="6">
        <v>5565.7177159681096</v>
      </c>
      <c r="Y176" s="6">
        <v>2420.44764366663</v>
      </c>
      <c r="Z176" s="71">
        <v>2421.2474092448301</v>
      </c>
      <c r="AA176" s="20">
        <v>0.82606156756126703</v>
      </c>
    </row>
    <row r="177" spans="1:27" x14ac:dyDescent="0.2">
      <c r="A177" s="52" t="s">
        <v>6150</v>
      </c>
      <c r="B177" s="1" t="s">
        <v>11777</v>
      </c>
      <c r="C177" s="131" t="s">
        <v>55</v>
      </c>
      <c r="D177" s="131" t="s">
        <v>55</v>
      </c>
      <c r="E177" s="131" t="s">
        <v>6362</v>
      </c>
      <c r="F177" s="131" t="s">
        <v>26553</v>
      </c>
      <c r="G177" s="131" t="s">
        <v>26553</v>
      </c>
      <c r="H177" s="79">
        <v>3672.0833333333298</v>
      </c>
      <c r="I177" s="6">
        <v>6277.1622134870604</v>
      </c>
      <c r="J177" s="6">
        <v>2726.7822127925601</v>
      </c>
      <c r="K177" s="71">
        <v>2727.6870858851598</v>
      </c>
      <c r="L177" s="20">
        <v>0.74281731602455303</v>
      </c>
      <c r="M177" s="79">
        <v>3693.1876201310401</v>
      </c>
      <c r="N177" s="6">
        <v>6313.23847309332</v>
      </c>
      <c r="O177" s="6">
        <v>2743.5829937922499</v>
      </c>
      <c r="P177" s="71">
        <v>2744.46354126293</v>
      </c>
      <c r="Q177" s="20">
        <v>0.74311511451604895</v>
      </c>
      <c r="R177" s="79">
        <v>3712.3465548778199</v>
      </c>
      <c r="S177" s="6">
        <v>6345.9892933569799</v>
      </c>
      <c r="T177" s="6">
        <v>2758.83884240118</v>
      </c>
      <c r="U177" s="71">
        <v>2759.7425114437301</v>
      </c>
      <c r="V177" s="20">
        <v>0.74339571229350299</v>
      </c>
      <c r="W177" s="79">
        <v>3731.3150201231701</v>
      </c>
      <c r="X177" s="6">
        <v>6378.4145197142097</v>
      </c>
      <c r="Y177" s="6">
        <v>2773.8773654074598</v>
      </c>
      <c r="Z177" s="71">
        <v>2774.7939114194401</v>
      </c>
      <c r="AA177" s="20">
        <v>0.74365040111993697</v>
      </c>
    </row>
    <row r="178" spans="1:27" x14ac:dyDescent="0.2">
      <c r="A178" s="52" t="s">
        <v>6149</v>
      </c>
      <c r="B178" s="1" t="s">
        <v>11776</v>
      </c>
      <c r="C178" s="131" t="s">
        <v>55</v>
      </c>
      <c r="D178" s="131" t="s">
        <v>55</v>
      </c>
      <c r="E178" s="131" t="s">
        <v>6362</v>
      </c>
      <c r="F178" s="131" t="s">
        <v>26553</v>
      </c>
      <c r="G178" s="131" t="s">
        <v>26553</v>
      </c>
      <c r="H178" s="79">
        <v>12569.083333333299</v>
      </c>
      <c r="I178" s="6">
        <v>40666.681999553999</v>
      </c>
      <c r="J178" s="6">
        <v>17665.496184154599</v>
      </c>
      <c r="K178" s="71">
        <v>17671.3584169686</v>
      </c>
      <c r="L178" s="20">
        <v>1.4059385198047001</v>
      </c>
      <c r="M178" s="79">
        <v>12608.7501331643</v>
      </c>
      <c r="N178" s="6">
        <v>40795.0220774966</v>
      </c>
      <c r="O178" s="6">
        <v>17728.544435667201</v>
      </c>
      <c r="P178" s="71">
        <v>17734.234376520901</v>
      </c>
      <c r="Q178" s="20">
        <v>1.40650216629126</v>
      </c>
      <c r="R178" s="79">
        <v>12649.036913588299</v>
      </c>
      <c r="S178" s="6">
        <v>40925.368073687503</v>
      </c>
      <c r="T178" s="6">
        <v>17791.787830377401</v>
      </c>
      <c r="U178" s="71">
        <v>17797.615603869199</v>
      </c>
      <c r="V178" s="20">
        <v>1.40703325679681</v>
      </c>
      <c r="W178" s="79">
        <v>12693.5701238693</v>
      </c>
      <c r="X178" s="6">
        <v>41069.453195321803</v>
      </c>
      <c r="Y178" s="6">
        <v>17860.492803667599</v>
      </c>
      <c r="Z178" s="71">
        <v>17866.3942770547</v>
      </c>
      <c r="AA178" s="20">
        <v>1.4075153091452399</v>
      </c>
    </row>
    <row r="179" spans="1:27" x14ac:dyDescent="0.2">
      <c r="A179" s="52" t="s">
        <v>6148</v>
      </c>
      <c r="B179" s="1" t="s">
        <v>18680</v>
      </c>
      <c r="C179" s="131" t="s">
        <v>55</v>
      </c>
      <c r="D179" s="131" t="s">
        <v>55</v>
      </c>
      <c r="E179" s="131" t="s">
        <v>6362</v>
      </c>
      <c r="F179" s="131" t="s">
        <v>26554</v>
      </c>
      <c r="G179" s="131" t="s">
        <v>26554</v>
      </c>
      <c r="H179" s="79">
        <v>5869.0833333333303</v>
      </c>
      <c r="I179" s="6">
        <v>9204.0707368014591</v>
      </c>
      <c r="J179" s="6">
        <v>3998.2233239839602</v>
      </c>
      <c r="K179" s="71">
        <v>3999.55012034016</v>
      </c>
      <c r="L179" s="20">
        <v>0.68146078240613805</v>
      </c>
      <c r="M179" s="79">
        <v>5905.5733150705801</v>
      </c>
      <c r="N179" s="6">
        <v>9261.2954095517598</v>
      </c>
      <c r="O179" s="6">
        <v>4024.73828518038</v>
      </c>
      <c r="P179" s="71">
        <v>4026.0300168776498</v>
      </c>
      <c r="Q179" s="20">
        <v>0.68173398281306996</v>
      </c>
      <c r="R179" s="79">
        <v>5938.9741183829401</v>
      </c>
      <c r="S179" s="6">
        <v>9313.67554097824</v>
      </c>
      <c r="T179" s="6">
        <v>4049.0030254022199</v>
      </c>
      <c r="U179" s="71">
        <v>4050.32929304462</v>
      </c>
      <c r="V179" s="20">
        <v>0.68199140328084895</v>
      </c>
      <c r="W179" s="79">
        <v>5973.4567587636402</v>
      </c>
      <c r="X179" s="6">
        <v>9367.7522414151008</v>
      </c>
      <c r="Y179" s="6">
        <v>4073.8957662429598</v>
      </c>
      <c r="Z179" s="71">
        <v>4075.2418650158702</v>
      </c>
      <c r="AA179" s="20">
        <v>0.68222505487079899</v>
      </c>
    </row>
    <row r="180" spans="1:27" x14ac:dyDescent="0.2">
      <c r="A180" s="52" t="s">
        <v>6147</v>
      </c>
      <c r="B180" s="1" t="s">
        <v>11775</v>
      </c>
      <c r="C180" s="131" t="s">
        <v>55</v>
      </c>
      <c r="D180" s="131" t="s">
        <v>55</v>
      </c>
      <c r="E180" s="131" t="s">
        <v>6362</v>
      </c>
      <c r="F180" s="131" t="s">
        <v>26553</v>
      </c>
      <c r="G180" s="131" t="s">
        <v>26553</v>
      </c>
      <c r="H180" s="79">
        <v>4659.8333333333303</v>
      </c>
      <c r="I180" s="6">
        <v>15550.9630244256</v>
      </c>
      <c r="J180" s="6">
        <v>6755.2960915506401</v>
      </c>
      <c r="K180" s="71">
        <v>6757.5378128135699</v>
      </c>
      <c r="L180" s="20">
        <v>1.45016727625743</v>
      </c>
      <c r="M180" s="79">
        <v>4677.7377121835998</v>
      </c>
      <c r="N180" s="6">
        <v>15610.714160047601</v>
      </c>
      <c r="O180" s="6">
        <v>6784.0443653434604</v>
      </c>
      <c r="P180" s="71">
        <v>6786.2216908045202</v>
      </c>
      <c r="Q180" s="20">
        <v>1.4507486542328301</v>
      </c>
      <c r="R180" s="79">
        <v>4695.7587672300797</v>
      </c>
      <c r="S180" s="6">
        <v>15670.854671658601</v>
      </c>
      <c r="T180" s="6">
        <v>6812.7065085112299</v>
      </c>
      <c r="U180" s="71">
        <v>6814.9380386293196</v>
      </c>
      <c r="V180" s="20">
        <v>1.4512964520639799</v>
      </c>
      <c r="W180" s="79">
        <v>4714.0469284301398</v>
      </c>
      <c r="X180" s="6">
        <v>15731.8865795109</v>
      </c>
      <c r="Y180" s="6">
        <v>6841.5628935978802</v>
      </c>
      <c r="Z180" s="71">
        <v>6843.82348639265</v>
      </c>
      <c r="AA180" s="20">
        <v>1.4517936690697699</v>
      </c>
    </row>
    <row r="181" spans="1:27" x14ac:dyDescent="0.2">
      <c r="A181" s="52" t="s">
        <v>6146</v>
      </c>
      <c r="B181" s="1" t="s">
        <v>11774</v>
      </c>
      <c r="C181" s="131" t="s">
        <v>55</v>
      </c>
      <c r="D181" s="131" t="s">
        <v>55</v>
      </c>
      <c r="E181" s="131" t="s">
        <v>6362</v>
      </c>
      <c r="F181" s="131" t="s">
        <v>26553</v>
      </c>
      <c r="G181" s="131" t="s">
        <v>26553</v>
      </c>
      <c r="H181" s="79">
        <v>4156.6666666666697</v>
      </c>
      <c r="I181" s="6">
        <v>7499.6400191477896</v>
      </c>
      <c r="J181" s="6">
        <v>3257.82325054799</v>
      </c>
      <c r="K181" s="71">
        <v>3258.9043477423502</v>
      </c>
      <c r="L181" s="20">
        <v>0.78401868831010801</v>
      </c>
      <c r="M181" s="79">
        <v>4178.0809589278297</v>
      </c>
      <c r="N181" s="6">
        <v>7538.2766229706203</v>
      </c>
      <c r="O181" s="6">
        <v>3275.9553806543099</v>
      </c>
      <c r="P181" s="71">
        <v>3277.0067919770299</v>
      </c>
      <c r="Q181" s="20">
        <v>0.78433300459978805</v>
      </c>
      <c r="R181" s="79">
        <v>4198.3497978842897</v>
      </c>
      <c r="S181" s="6">
        <v>7574.8465497820398</v>
      </c>
      <c r="T181" s="6">
        <v>3293.0690426224201</v>
      </c>
      <c r="U181" s="71">
        <v>3294.14770097067</v>
      </c>
      <c r="V181" s="20">
        <v>0.784629166114438</v>
      </c>
      <c r="W181" s="79">
        <v>4218.9927461119496</v>
      </c>
      <c r="X181" s="6">
        <v>7612.0914609227202</v>
      </c>
      <c r="Y181" s="6">
        <v>3310.3850716511602</v>
      </c>
      <c r="Z181" s="71">
        <v>3311.47889082045</v>
      </c>
      <c r="AA181" s="20">
        <v>0.78489798160287705</v>
      </c>
    </row>
    <row r="182" spans="1:27" x14ac:dyDescent="0.2">
      <c r="A182" s="52" t="s">
        <v>6145</v>
      </c>
      <c r="B182" s="1" t="s">
        <v>11773</v>
      </c>
      <c r="C182" s="131" t="s">
        <v>55</v>
      </c>
      <c r="D182" s="131" t="s">
        <v>55</v>
      </c>
      <c r="E182" s="131" t="s">
        <v>6362</v>
      </c>
      <c r="F182" s="131" t="s">
        <v>26553</v>
      </c>
      <c r="G182" s="131" t="s">
        <v>26553</v>
      </c>
      <c r="H182" s="79">
        <v>5286.1666666666697</v>
      </c>
      <c r="I182" s="6">
        <v>19111.918123198699</v>
      </c>
      <c r="J182" s="6">
        <v>8302.1653126494402</v>
      </c>
      <c r="K182" s="71">
        <v>8304.9203570260997</v>
      </c>
      <c r="L182" s="20">
        <v>1.57106668796408</v>
      </c>
      <c r="M182" s="79">
        <v>5310.9488677566596</v>
      </c>
      <c r="N182" s="6">
        <v>19201.517151759701</v>
      </c>
      <c r="O182" s="6">
        <v>8344.5217754883306</v>
      </c>
      <c r="P182" s="71">
        <v>8347.1999330509498</v>
      </c>
      <c r="Q182" s="20">
        <v>1.57169653500671</v>
      </c>
      <c r="R182" s="79">
        <v>5336.1624909845495</v>
      </c>
      <c r="S182" s="6">
        <v>19292.675969312499</v>
      </c>
      <c r="T182" s="6">
        <v>8387.2476579366103</v>
      </c>
      <c r="U182" s="71">
        <v>8389.9949355029003</v>
      </c>
      <c r="V182" s="20">
        <v>1.5722900023524</v>
      </c>
      <c r="W182" s="79">
        <v>5361.4247891752202</v>
      </c>
      <c r="X182" s="6">
        <v>19384.0107691909</v>
      </c>
      <c r="Y182" s="6">
        <v>8429.8172464781001</v>
      </c>
      <c r="Z182" s="71">
        <v>8432.6026311080495</v>
      </c>
      <c r="AA182" s="20">
        <v>1.5728286719854001</v>
      </c>
    </row>
    <row r="183" spans="1:27" x14ac:dyDescent="0.2">
      <c r="A183" s="52" t="s">
        <v>6144</v>
      </c>
      <c r="B183" s="1" t="s">
        <v>11772</v>
      </c>
      <c r="C183" s="131" t="s">
        <v>55</v>
      </c>
      <c r="D183" s="131" t="s">
        <v>55</v>
      </c>
      <c r="E183" s="131" t="s">
        <v>6362</v>
      </c>
      <c r="F183" s="131" t="s">
        <v>26553</v>
      </c>
      <c r="G183" s="131" t="s">
        <v>26553</v>
      </c>
      <c r="H183" s="79">
        <v>12109.833333333299</v>
      </c>
      <c r="I183" s="6">
        <v>40872.389379842098</v>
      </c>
      <c r="J183" s="6">
        <v>17754.854911320301</v>
      </c>
      <c r="K183" s="71">
        <v>17760.746797513799</v>
      </c>
      <c r="L183" s="20">
        <v>1.46663841760942</v>
      </c>
      <c r="M183" s="79">
        <v>12158.3644184524</v>
      </c>
      <c r="N183" s="6">
        <v>41036.188612532802</v>
      </c>
      <c r="O183" s="6">
        <v>17833.349664713602</v>
      </c>
      <c r="P183" s="71">
        <v>17839.073242595801</v>
      </c>
      <c r="Q183" s="20">
        <v>1.46722639893257</v>
      </c>
      <c r="R183" s="79">
        <v>12202.065485778499</v>
      </c>
      <c r="S183" s="6">
        <v>41183.685856376003</v>
      </c>
      <c r="T183" s="6">
        <v>17904.0882298297</v>
      </c>
      <c r="U183" s="71">
        <v>17909.952787780599</v>
      </c>
      <c r="V183" s="20">
        <v>1.4677804187049099</v>
      </c>
      <c r="W183" s="79">
        <v>12247.293267884999</v>
      </c>
      <c r="X183" s="6">
        <v>41336.335977163202</v>
      </c>
      <c r="Y183" s="6">
        <v>17976.5561459729</v>
      </c>
      <c r="Z183" s="71">
        <v>17982.495969070402</v>
      </c>
      <c r="AA183" s="20">
        <v>1.4682832831499399</v>
      </c>
    </row>
    <row r="184" spans="1:27" x14ac:dyDescent="0.2">
      <c r="A184" s="52" t="s">
        <v>6143</v>
      </c>
      <c r="B184" s="1" t="s">
        <v>11771</v>
      </c>
      <c r="C184" s="131" t="s">
        <v>55</v>
      </c>
      <c r="D184" s="131" t="s">
        <v>55</v>
      </c>
      <c r="E184" s="131" t="s">
        <v>6362</v>
      </c>
      <c r="F184" s="131" t="s">
        <v>26553</v>
      </c>
      <c r="G184" s="131" t="s">
        <v>26553</v>
      </c>
      <c r="H184" s="79">
        <v>8328.3333333333303</v>
      </c>
      <c r="I184" s="6">
        <v>29557.786860232402</v>
      </c>
      <c r="J184" s="6">
        <v>12839.8223144248</v>
      </c>
      <c r="K184" s="71">
        <v>12844.0831643275</v>
      </c>
      <c r="L184" s="20">
        <v>1.54221530890464</v>
      </c>
      <c r="M184" s="79">
        <v>8365.6019882318706</v>
      </c>
      <c r="N184" s="6">
        <v>29690.0556965012</v>
      </c>
      <c r="O184" s="6">
        <v>12902.590681602</v>
      </c>
      <c r="P184" s="71">
        <v>12906.7317422573</v>
      </c>
      <c r="Q184" s="20">
        <v>1.54283358931175</v>
      </c>
      <c r="R184" s="79">
        <v>8402.1050667379404</v>
      </c>
      <c r="S184" s="6">
        <v>29819.607453262201</v>
      </c>
      <c r="T184" s="6">
        <v>12963.6984092194</v>
      </c>
      <c r="U184" s="71">
        <v>12967.9447221064</v>
      </c>
      <c r="V184" s="20">
        <v>1.5434161581058501</v>
      </c>
      <c r="W184" s="79">
        <v>8439.9212073399503</v>
      </c>
      <c r="X184" s="6">
        <v>29953.819351255901</v>
      </c>
      <c r="Y184" s="6">
        <v>13026.469391279999</v>
      </c>
      <c r="Z184" s="71">
        <v>13030.7736041192</v>
      </c>
      <c r="AA184" s="20">
        <v>1.5439449355032799</v>
      </c>
    </row>
    <row r="185" spans="1:27" x14ac:dyDescent="0.2">
      <c r="A185" s="52" t="s">
        <v>6142</v>
      </c>
      <c r="B185" s="1" t="s">
        <v>11770</v>
      </c>
      <c r="C185" s="131" t="s">
        <v>55</v>
      </c>
      <c r="D185" s="131" t="s">
        <v>55</v>
      </c>
      <c r="E185" s="131" t="s">
        <v>6362</v>
      </c>
      <c r="F185" s="131" t="s">
        <v>26553</v>
      </c>
      <c r="G185" s="131" t="s">
        <v>26553</v>
      </c>
      <c r="H185" s="79">
        <v>3509</v>
      </c>
      <c r="I185" s="6">
        <v>8522.9069424893205</v>
      </c>
      <c r="J185" s="6">
        <v>3702.3276222068298</v>
      </c>
      <c r="K185" s="71">
        <v>3703.5562266144698</v>
      </c>
      <c r="L185" s="20">
        <v>1.0554449206652801</v>
      </c>
      <c r="M185" s="79">
        <v>3519.6541506916001</v>
      </c>
      <c r="N185" s="6">
        <v>8548.7844958936403</v>
      </c>
      <c r="O185" s="6">
        <v>3715.0980214812998</v>
      </c>
      <c r="P185" s="71">
        <v>3716.2903747556702</v>
      </c>
      <c r="Q185" s="20">
        <v>1.0558680528385</v>
      </c>
      <c r="R185" s="79">
        <v>3529.8807799677202</v>
      </c>
      <c r="S185" s="6">
        <v>8573.6236551001693</v>
      </c>
      <c r="T185" s="6">
        <v>3727.2747977341</v>
      </c>
      <c r="U185" s="71">
        <v>3728.4956819684498</v>
      </c>
      <c r="V185" s="20">
        <v>1.05626674507759</v>
      </c>
      <c r="W185" s="79">
        <v>3541.45613883333</v>
      </c>
      <c r="X185" s="6">
        <v>8601.7387039566893</v>
      </c>
      <c r="Y185" s="6">
        <v>3740.7679009115</v>
      </c>
      <c r="Z185" s="71">
        <v>3742.0039274006599</v>
      </c>
      <c r="AA185" s="20">
        <v>1.0566286241323899</v>
      </c>
    </row>
    <row r="186" spans="1:27" x14ac:dyDescent="0.2">
      <c r="A186" s="52" t="s">
        <v>6141</v>
      </c>
      <c r="B186" s="1" t="s">
        <v>11769</v>
      </c>
      <c r="C186" s="131" t="s">
        <v>55</v>
      </c>
      <c r="D186" s="131" t="s">
        <v>55</v>
      </c>
      <c r="E186" s="131" t="s">
        <v>6362</v>
      </c>
      <c r="F186" s="131" t="s">
        <v>26553</v>
      </c>
      <c r="G186" s="131" t="s">
        <v>26553</v>
      </c>
      <c r="H186" s="79">
        <v>8556.0833333333303</v>
      </c>
      <c r="I186" s="6">
        <v>27537.341297014202</v>
      </c>
      <c r="J186" s="6">
        <v>11962.146250571999</v>
      </c>
      <c r="K186" s="71">
        <v>11966.115846758001</v>
      </c>
      <c r="L186" s="20">
        <v>1.3985506429255501</v>
      </c>
      <c r="M186" s="79">
        <v>8586.6462084588802</v>
      </c>
      <c r="N186" s="6">
        <v>27635.706435660199</v>
      </c>
      <c r="O186" s="6">
        <v>12009.8194486802</v>
      </c>
      <c r="P186" s="71">
        <v>12013.673976195099</v>
      </c>
      <c r="Q186" s="20">
        <v>1.3991113275821401</v>
      </c>
      <c r="R186" s="79">
        <v>8616.9270931569299</v>
      </c>
      <c r="S186" s="6">
        <v>27733.164001723999</v>
      </c>
      <c r="T186" s="6">
        <v>12056.643422126601</v>
      </c>
      <c r="U186" s="71">
        <v>12060.592625411</v>
      </c>
      <c r="V186" s="20">
        <v>1.39963962733175</v>
      </c>
      <c r="W186" s="79">
        <v>8648.7396707554508</v>
      </c>
      <c r="X186" s="6">
        <v>27835.551247469401</v>
      </c>
      <c r="Y186" s="6">
        <v>12105.2661786639</v>
      </c>
      <c r="Z186" s="71">
        <v>12109.266007055099</v>
      </c>
      <c r="AA186" s="20">
        <v>1.4001191466082601</v>
      </c>
    </row>
    <row r="187" spans="1:27" x14ac:dyDescent="0.2">
      <c r="A187" s="52" t="s">
        <v>6140</v>
      </c>
      <c r="B187" s="1" t="s">
        <v>11768</v>
      </c>
      <c r="C187" s="131" t="s">
        <v>55</v>
      </c>
      <c r="D187" s="131" t="s">
        <v>55</v>
      </c>
      <c r="E187" s="131" t="s">
        <v>6362</v>
      </c>
      <c r="F187" s="131" t="s">
        <v>26553</v>
      </c>
      <c r="G187" s="131" t="s">
        <v>26553</v>
      </c>
      <c r="H187" s="79">
        <v>2659</v>
      </c>
      <c r="I187" s="6">
        <v>5530.8746580528104</v>
      </c>
      <c r="J187" s="6">
        <v>2402.5969261013502</v>
      </c>
      <c r="K187" s="71">
        <v>2403.3942194460801</v>
      </c>
      <c r="L187" s="20">
        <v>0.90387146274767904</v>
      </c>
      <c r="M187" s="79">
        <v>2669.4686371805701</v>
      </c>
      <c r="N187" s="6">
        <v>5552.6500322861202</v>
      </c>
      <c r="O187" s="6">
        <v>2413.0493824979599</v>
      </c>
      <c r="P187" s="71">
        <v>2413.8238458676501</v>
      </c>
      <c r="Q187" s="20">
        <v>0.90423382850343803</v>
      </c>
      <c r="R187" s="79">
        <v>2679.3516631009202</v>
      </c>
      <c r="S187" s="6">
        <v>5573.2073010366803</v>
      </c>
      <c r="T187" s="6">
        <v>2422.88161358057</v>
      </c>
      <c r="U187" s="71">
        <v>2423.6752384470701</v>
      </c>
      <c r="V187" s="20">
        <v>0.90457526416747003</v>
      </c>
      <c r="W187" s="79">
        <v>2690.0383135729999</v>
      </c>
      <c r="X187" s="6">
        <v>5595.4361555968399</v>
      </c>
      <c r="Y187" s="6">
        <v>2433.3717499263498</v>
      </c>
      <c r="Z187" s="71">
        <v>2434.1757858945102</v>
      </c>
      <c r="AA187" s="20">
        <v>0.90488517342392905</v>
      </c>
    </row>
    <row r="188" spans="1:27" x14ac:dyDescent="0.2">
      <c r="A188" s="52" t="s">
        <v>6139</v>
      </c>
      <c r="B188" s="1" t="s">
        <v>11767</v>
      </c>
      <c r="C188" s="131" t="s">
        <v>55</v>
      </c>
      <c r="D188" s="131" t="s">
        <v>55</v>
      </c>
      <c r="E188" s="131" t="s">
        <v>6362</v>
      </c>
      <c r="F188" s="131" t="s">
        <v>26553</v>
      </c>
      <c r="G188" s="131" t="s">
        <v>26553</v>
      </c>
      <c r="H188" s="79">
        <v>7656.8333333333303</v>
      </c>
      <c r="I188" s="6">
        <v>18803.110592560399</v>
      </c>
      <c r="J188" s="6">
        <v>8168.0201602568904</v>
      </c>
      <c r="K188" s="71">
        <v>8170.7306890362497</v>
      </c>
      <c r="L188" s="20">
        <v>1.0671161736622501</v>
      </c>
      <c r="M188" s="79">
        <v>7690.99814720431</v>
      </c>
      <c r="N188" s="6">
        <v>18887.0101298265</v>
      </c>
      <c r="O188" s="6">
        <v>8207.8445185651708</v>
      </c>
      <c r="P188" s="71">
        <v>8210.4788098357294</v>
      </c>
      <c r="Q188" s="20">
        <v>1.0675439848883901</v>
      </c>
      <c r="R188" s="79">
        <v>7722.2395953811401</v>
      </c>
      <c r="S188" s="6">
        <v>18963.730672062</v>
      </c>
      <c r="T188" s="6">
        <v>8244.2428369184199</v>
      </c>
      <c r="U188" s="71">
        <v>8246.9432726657105</v>
      </c>
      <c r="V188" s="20">
        <v>1.06794708592031</v>
      </c>
      <c r="W188" s="79">
        <v>7754.9893200105798</v>
      </c>
      <c r="X188" s="6">
        <v>19044.155133099001</v>
      </c>
      <c r="Y188" s="6">
        <v>8282.0190979652107</v>
      </c>
      <c r="Z188" s="71">
        <v>8284.7556470535092</v>
      </c>
      <c r="AA188" s="20">
        <v>1.06831296668275</v>
      </c>
    </row>
    <row r="189" spans="1:27" x14ac:dyDescent="0.2">
      <c r="A189" s="52" t="s">
        <v>6138</v>
      </c>
      <c r="B189" s="1" t="s">
        <v>11766</v>
      </c>
      <c r="C189" s="131" t="s">
        <v>55</v>
      </c>
      <c r="D189" s="131" t="s">
        <v>55</v>
      </c>
      <c r="E189" s="131" t="s">
        <v>6362</v>
      </c>
      <c r="F189" s="131" t="s">
        <v>26553</v>
      </c>
      <c r="G189" s="131" t="s">
        <v>26553</v>
      </c>
      <c r="H189" s="79">
        <v>3406.8333333333298</v>
      </c>
      <c r="I189" s="6">
        <v>11148.104624412201</v>
      </c>
      <c r="J189" s="6">
        <v>4842.7063635353898</v>
      </c>
      <c r="K189" s="71">
        <v>4844.31339861988</v>
      </c>
      <c r="L189" s="20">
        <v>1.42194023735234</v>
      </c>
      <c r="M189" s="79">
        <v>3418.3670816119602</v>
      </c>
      <c r="N189" s="6">
        <v>11185.846251295899</v>
      </c>
      <c r="O189" s="6">
        <v>4861.10221830308</v>
      </c>
      <c r="P189" s="71">
        <v>4862.6623793307399</v>
      </c>
      <c r="Q189" s="20">
        <v>1.4225102989927301</v>
      </c>
      <c r="R189" s="79">
        <v>3429.4630650333202</v>
      </c>
      <c r="S189" s="6">
        <v>11222.155390014799</v>
      </c>
      <c r="T189" s="6">
        <v>4878.6905798665302</v>
      </c>
      <c r="U189" s="71">
        <v>4880.2886150897102</v>
      </c>
      <c r="V189" s="20">
        <v>1.4230474341155499</v>
      </c>
      <c r="W189" s="79">
        <v>3440.50647460563</v>
      </c>
      <c r="X189" s="6">
        <v>11258.2924925017</v>
      </c>
      <c r="Y189" s="6">
        <v>4896.0635313940602</v>
      </c>
      <c r="Z189" s="71">
        <v>4897.68129127057</v>
      </c>
      <c r="AA189" s="20">
        <v>1.42353497295248</v>
      </c>
    </row>
    <row r="190" spans="1:27" x14ac:dyDescent="0.2">
      <c r="A190" s="52" t="s">
        <v>6137</v>
      </c>
      <c r="B190" s="1" t="s">
        <v>11765</v>
      </c>
      <c r="C190" s="131" t="s">
        <v>55</v>
      </c>
      <c r="D190" s="131" t="s">
        <v>55</v>
      </c>
      <c r="E190" s="131" t="s">
        <v>6362</v>
      </c>
      <c r="F190" s="131" t="s">
        <v>26553</v>
      </c>
      <c r="G190" s="131" t="s">
        <v>26553</v>
      </c>
      <c r="H190" s="79">
        <v>1727.1666666666699</v>
      </c>
      <c r="I190" s="6">
        <v>3263.4378474387299</v>
      </c>
      <c r="J190" s="6">
        <v>1417.62853536433</v>
      </c>
      <c r="K190" s="71">
        <v>1418.0989704107801</v>
      </c>
      <c r="L190" s="20">
        <v>0.82105508274290395</v>
      </c>
      <c r="M190" s="79">
        <v>1735.1358686297699</v>
      </c>
      <c r="N190" s="6">
        <v>3278.4954535182101</v>
      </c>
      <c r="O190" s="6">
        <v>1424.7559964403699</v>
      </c>
      <c r="P190" s="71">
        <v>1425.21326902583</v>
      </c>
      <c r="Q190" s="20">
        <v>0.82138424707416102</v>
      </c>
      <c r="R190" s="79">
        <v>1742.92783476101</v>
      </c>
      <c r="S190" s="6">
        <v>3293.2181769643098</v>
      </c>
      <c r="T190" s="6">
        <v>1431.6850853532701</v>
      </c>
      <c r="U190" s="71">
        <v>1432.15403970843</v>
      </c>
      <c r="V190" s="20">
        <v>0.82169439901383001</v>
      </c>
      <c r="W190" s="79">
        <v>1750.12528036307</v>
      </c>
      <c r="X190" s="6">
        <v>3306.8175688677902</v>
      </c>
      <c r="Y190" s="6">
        <v>1438.08565239267</v>
      </c>
      <c r="Z190" s="71">
        <v>1438.5608254071699</v>
      </c>
      <c r="AA190" s="20">
        <v>0.82197591312362495</v>
      </c>
    </row>
    <row r="191" spans="1:27" x14ac:dyDescent="0.2">
      <c r="A191" s="52" t="s">
        <v>6136</v>
      </c>
      <c r="B191" s="1" t="s">
        <v>11764</v>
      </c>
      <c r="C191" s="131" t="s">
        <v>55</v>
      </c>
      <c r="D191" s="131" t="s">
        <v>55</v>
      </c>
      <c r="E191" s="131" t="s">
        <v>6362</v>
      </c>
      <c r="F191" s="131" t="s">
        <v>26553</v>
      </c>
      <c r="G191" s="131" t="s">
        <v>26553</v>
      </c>
      <c r="H191" s="79">
        <v>2255.75</v>
      </c>
      <c r="I191" s="6">
        <v>4427.9027463863504</v>
      </c>
      <c r="J191" s="6">
        <v>1923.46892404337</v>
      </c>
      <c r="K191" s="71">
        <v>1924.1072204447601</v>
      </c>
      <c r="L191" s="20">
        <v>0.85297892959980604</v>
      </c>
      <c r="M191" s="79">
        <v>2263.6006104713802</v>
      </c>
      <c r="N191" s="6">
        <v>4443.3130266333001</v>
      </c>
      <c r="O191" s="6">
        <v>1930.9579557183399</v>
      </c>
      <c r="P191" s="71">
        <v>1931.5776928094899</v>
      </c>
      <c r="Q191" s="20">
        <v>0.85332089233146702</v>
      </c>
      <c r="R191" s="79">
        <v>2270.6776933166102</v>
      </c>
      <c r="S191" s="6">
        <v>4457.2049182732198</v>
      </c>
      <c r="T191" s="6">
        <v>1937.71364694012</v>
      </c>
      <c r="U191" s="71">
        <v>1938.3483530379101</v>
      </c>
      <c r="V191" s="20">
        <v>0.85364310344138195</v>
      </c>
      <c r="W191" s="79">
        <v>2279.69479837787</v>
      </c>
      <c r="X191" s="6">
        <v>4474.9049578455297</v>
      </c>
      <c r="Y191" s="6">
        <v>1946.06944038399</v>
      </c>
      <c r="Z191" s="71">
        <v>1946.71246166779</v>
      </c>
      <c r="AA191" s="20">
        <v>0.85393556323986297</v>
      </c>
    </row>
    <row r="192" spans="1:27" x14ac:dyDescent="0.2">
      <c r="A192" s="52" t="s">
        <v>6135</v>
      </c>
      <c r="B192" s="1" t="s">
        <v>11763</v>
      </c>
      <c r="C192" s="131" t="s">
        <v>55</v>
      </c>
      <c r="D192" s="131" t="s">
        <v>55</v>
      </c>
      <c r="E192" s="131" t="s">
        <v>6362</v>
      </c>
      <c r="F192" s="131" t="s">
        <v>26553</v>
      </c>
      <c r="G192" s="131" t="s">
        <v>26553</v>
      </c>
      <c r="H192" s="79">
        <v>6615.0833333333303</v>
      </c>
      <c r="I192" s="6">
        <v>20933.144945600201</v>
      </c>
      <c r="J192" s="6">
        <v>9093.3012966956794</v>
      </c>
      <c r="K192" s="71">
        <v>9096.3188767677802</v>
      </c>
      <c r="L192" s="20">
        <v>1.37508757160043</v>
      </c>
      <c r="M192" s="79">
        <v>6633.4301014503399</v>
      </c>
      <c r="N192" s="6">
        <v>20991.202499363899</v>
      </c>
      <c r="O192" s="6">
        <v>9122.2763787482909</v>
      </c>
      <c r="P192" s="71">
        <v>9125.2041550941703</v>
      </c>
      <c r="Q192" s="20">
        <v>1.3756388498160299</v>
      </c>
      <c r="R192" s="79">
        <v>6652.2544056001998</v>
      </c>
      <c r="S192" s="6">
        <v>21050.771195238602</v>
      </c>
      <c r="T192" s="6">
        <v>9151.5573933788291</v>
      </c>
      <c r="U192" s="71">
        <v>9154.5550237516109</v>
      </c>
      <c r="V192" s="20">
        <v>1.3761582864366799</v>
      </c>
      <c r="W192" s="79">
        <v>6672.48181679563</v>
      </c>
      <c r="X192" s="6">
        <v>21114.779962640601</v>
      </c>
      <c r="Y192" s="6">
        <v>9182.5029610261299</v>
      </c>
      <c r="Z192" s="71">
        <v>9185.5370484641207</v>
      </c>
      <c r="AA192" s="20">
        <v>1.3766297609598199</v>
      </c>
    </row>
    <row r="193" spans="1:27" x14ac:dyDescent="0.2">
      <c r="A193" s="52" t="s">
        <v>6134</v>
      </c>
      <c r="B193" s="1" t="s">
        <v>11762</v>
      </c>
      <c r="C193" s="131" t="s">
        <v>55</v>
      </c>
      <c r="D193" s="131" t="s">
        <v>55</v>
      </c>
      <c r="E193" s="131" t="s">
        <v>6362</v>
      </c>
      <c r="F193" s="131" t="s">
        <v>26553</v>
      </c>
      <c r="G193" s="131" t="s">
        <v>26553</v>
      </c>
      <c r="H193" s="79">
        <v>2738.1666666666702</v>
      </c>
      <c r="I193" s="6">
        <v>10475.561724769101</v>
      </c>
      <c r="J193" s="6">
        <v>4550.5555549826804</v>
      </c>
      <c r="K193" s="71">
        <v>4552.06564084827</v>
      </c>
      <c r="L193" s="20">
        <v>1.66245017013145</v>
      </c>
      <c r="M193" s="79">
        <v>2750.3932640954699</v>
      </c>
      <c r="N193" s="6">
        <v>10522.3377218655</v>
      </c>
      <c r="O193" s="6">
        <v>4572.75722304589</v>
      </c>
      <c r="P193" s="71">
        <v>4574.2248403244403</v>
      </c>
      <c r="Q193" s="20">
        <v>1.6631166531847801</v>
      </c>
      <c r="R193" s="79">
        <v>2763.1064165800399</v>
      </c>
      <c r="S193" s="6">
        <v>10570.9751606269</v>
      </c>
      <c r="T193" s="6">
        <v>4595.5981844665303</v>
      </c>
      <c r="U193" s="71">
        <v>4597.1034916078897</v>
      </c>
      <c r="V193" s="20">
        <v>1.6637446404608001</v>
      </c>
      <c r="W193" s="79">
        <v>2775.4934299787501</v>
      </c>
      <c r="X193" s="6">
        <v>10618.364870326899</v>
      </c>
      <c r="Y193" s="6">
        <v>4617.76855053899</v>
      </c>
      <c r="Z193" s="71">
        <v>4619.29435604215</v>
      </c>
      <c r="AA193" s="20">
        <v>1.66431464263186</v>
      </c>
    </row>
    <row r="194" spans="1:27" x14ac:dyDescent="0.2">
      <c r="A194" s="52" t="s">
        <v>6133</v>
      </c>
      <c r="B194" s="1" t="s">
        <v>11761</v>
      </c>
      <c r="C194" s="131" t="s">
        <v>55</v>
      </c>
      <c r="D194" s="131" t="s">
        <v>55</v>
      </c>
      <c r="E194" s="131" t="s">
        <v>6362</v>
      </c>
      <c r="F194" s="131" t="s">
        <v>26553</v>
      </c>
      <c r="G194" s="131" t="s">
        <v>26553</v>
      </c>
      <c r="H194" s="79">
        <v>4487</v>
      </c>
      <c r="I194" s="6">
        <v>8517.5405627757591</v>
      </c>
      <c r="J194" s="6">
        <v>3699.9964814377399</v>
      </c>
      <c r="K194" s="71">
        <v>3701.22431226452</v>
      </c>
      <c r="L194" s="20">
        <v>0.82487727039547998</v>
      </c>
      <c r="M194" s="79">
        <v>4501.3178780276203</v>
      </c>
      <c r="N194" s="6">
        <v>8544.7197709043794</v>
      </c>
      <c r="O194" s="6">
        <v>3713.3315888647398</v>
      </c>
      <c r="P194" s="71">
        <v>3714.5233752060999</v>
      </c>
      <c r="Q194" s="20">
        <v>0.825207967057355</v>
      </c>
      <c r="R194" s="79">
        <v>4519.52669503166</v>
      </c>
      <c r="S194" s="6">
        <v>8579.2850344283506</v>
      </c>
      <c r="T194" s="6">
        <v>3729.7360110249101</v>
      </c>
      <c r="U194" s="71">
        <v>3730.9577014398301</v>
      </c>
      <c r="V194" s="20">
        <v>0.82551956282087902</v>
      </c>
      <c r="W194" s="79">
        <v>4536.3366726354598</v>
      </c>
      <c r="X194" s="6">
        <v>8611.1949221260893</v>
      </c>
      <c r="Y194" s="6">
        <v>3744.8802691906999</v>
      </c>
      <c r="Z194" s="71">
        <v>3746.1176544907398</v>
      </c>
      <c r="AA194" s="20">
        <v>0.82580238743928303</v>
      </c>
    </row>
    <row r="195" spans="1:27" x14ac:dyDescent="0.2">
      <c r="A195" s="52" t="s">
        <v>6132</v>
      </c>
      <c r="B195" s="1" t="s">
        <v>11760</v>
      </c>
      <c r="C195" s="131" t="s">
        <v>55</v>
      </c>
      <c r="D195" s="131" t="s">
        <v>55</v>
      </c>
      <c r="E195" s="131" t="s">
        <v>6362</v>
      </c>
      <c r="F195" s="131" t="s">
        <v>26553</v>
      </c>
      <c r="G195" s="131" t="s">
        <v>26553</v>
      </c>
      <c r="H195" s="79">
        <v>5870.0833333333303</v>
      </c>
      <c r="I195" s="6">
        <v>16269.5429040606</v>
      </c>
      <c r="J195" s="6">
        <v>7067.4452391462501</v>
      </c>
      <c r="K195" s="71">
        <v>7069.7905460065904</v>
      </c>
      <c r="L195" s="20">
        <v>1.2043765215155799</v>
      </c>
      <c r="M195" s="79">
        <v>5894.6950775904597</v>
      </c>
      <c r="N195" s="6">
        <v>16337.756898035999</v>
      </c>
      <c r="O195" s="6">
        <v>7099.9998135981896</v>
      </c>
      <c r="P195" s="71">
        <v>7102.278544328</v>
      </c>
      <c r="Q195" s="20">
        <v>1.20485936097498</v>
      </c>
      <c r="R195" s="79">
        <v>5919.1213679399998</v>
      </c>
      <c r="S195" s="6">
        <v>16405.456887331198</v>
      </c>
      <c r="T195" s="6">
        <v>7132.0655607606795</v>
      </c>
      <c r="U195" s="71">
        <v>7134.4016982536295</v>
      </c>
      <c r="V195" s="20">
        <v>1.20531431183283</v>
      </c>
      <c r="W195" s="79">
        <v>5943.3083248031398</v>
      </c>
      <c r="X195" s="6">
        <v>16472.493539122701</v>
      </c>
      <c r="Y195" s="6">
        <v>7163.64181706403</v>
      </c>
      <c r="Z195" s="71">
        <v>7166.0088313453898</v>
      </c>
      <c r="AA195" s="20">
        <v>1.2057272548758</v>
      </c>
    </row>
    <row r="196" spans="1:27" x14ac:dyDescent="0.2">
      <c r="A196" s="52" t="s">
        <v>6131</v>
      </c>
      <c r="B196" s="1" t="s">
        <v>11759</v>
      </c>
      <c r="C196" s="131" t="s">
        <v>55</v>
      </c>
      <c r="D196" s="131" t="s">
        <v>55</v>
      </c>
      <c r="E196" s="131" t="s">
        <v>6362</v>
      </c>
      <c r="F196" s="131" t="s">
        <v>26553</v>
      </c>
      <c r="G196" s="131" t="s">
        <v>26553</v>
      </c>
      <c r="H196" s="79">
        <v>4162.1666666666697</v>
      </c>
      <c r="I196" s="6">
        <v>15238.096915201801</v>
      </c>
      <c r="J196" s="6">
        <v>6619.3879036462104</v>
      </c>
      <c r="K196" s="71">
        <v>6621.5845242547102</v>
      </c>
      <c r="L196" s="20">
        <v>1.59089845615378</v>
      </c>
      <c r="M196" s="79">
        <v>4179.9032044765499</v>
      </c>
      <c r="N196" s="6">
        <v>15303.032104907499</v>
      </c>
      <c r="O196" s="6">
        <v>6650.3330763473396</v>
      </c>
      <c r="P196" s="71">
        <v>6652.4674874378197</v>
      </c>
      <c r="Q196" s="20">
        <v>1.5915362538331601</v>
      </c>
      <c r="R196" s="79">
        <v>4196.6195892647202</v>
      </c>
      <c r="S196" s="6">
        <v>15364.2324151964</v>
      </c>
      <c r="T196" s="6">
        <v>6679.4063480527002</v>
      </c>
      <c r="U196" s="71">
        <v>6681.59421515339</v>
      </c>
      <c r="V196" s="20">
        <v>1.59213721259021</v>
      </c>
      <c r="W196" s="79">
        <v>4214.2031335420297</v>
      </c>
      <c r="X196" s="6">
        <v>15428.607480701599</v>
      </c>
      <c r="Y196" s="6">
        <v>6709.6713357525896</v>
      </c>
      <c r="Z196" s="71">
        <v>6711.8883488697302</v>
      </c>
      <c r="AA196" s="20">
        <v>1.59268268191629</v>
      </c>
    </row>
    <row r="197" spans="1:27" x14ac:dyDescent="0.2">
      <c r="A197" s="52" t="s">
        <v>6130</v>
      </c>
      <c r="B197" s="1" t="s">
        <v>7107</v>
      </c>
      <c r="C197" s="131" t="s">
        <v>55</v>
      </c>
      <c r="D197" s="131" t="s">
        <v>55</v>
      </c>
      <c r="E197" s="131" t="s">
        <v>6362</v>
      </c>
      <c r="F197" s="131" t="s">
        <v>26554</v>
      </c>
      <c r="G197" s="131" t="s">
        <v>26554</v>
      </c>
      <c r="H197" s="79">
        <v>4837.1666666666697</v>
      </c>
      <c r="I197" s="6">
        <v>18531.176179908402</v>
      </c>
      <c r="J197" s="6">
        <v>8049.8925901468501</v>
      </c>
      <c r="K197" s="71">
        <v>8052.5639187073002</v>
      </c>
      <c r="L197" s="20">
        <v>1.6647274062724</v>
      </c>
      <c r="M197" s="79">
        <v>4859.2148733332597</v>
      </c>
      <c r="N197" s="6">
        <v>18615.642817166299</v>
      </c>
      <c r="O197" s="6">
        <v>8089.9147512581703</v>
      </c>
      <c r="P197" s="71">
        <v>8092.5111932059499</v>
      </c>
      <c r="Q197" s="20">
        <v>1.6653948022789899</v>
      </c>
      <c r="R197" s="79">
        <v>4877.9988901280603</v>
      </c>
      <c r="S197" s="6">
        <v>18687.604349314799</v>
      </c>
      <c r="T197" s="6">
        <v>8124.2003991850397</v>
      </c>
      <c r="U197" s="71">
        <v>8126.8615145367003</v>
      </c>
      <c r="V197" s="20">
        <v>1.66602364977647</v>
      </c>
      <c r="W197" s="79">
        <v>4895.3184868757098</v>
      </c>
      <c r="X197" s="6">
        <v>18753.9556910842</v>
      </c>
      <c r="Y197" s="6">
        <v>8155.8156878276704</v>
      </c>
      <c r="Z197" s="71">
        <v>8158.5105367190999</v>
      </c>
      <c r="AA197" s="20">
        <v>1.6665944327405799</v>
      </c>
    </row>
    <row r="198" spans="1:27" x14ac:dyDescent="0.2">
      <c r="A198" s="52" t="s">
        <v>6129</v>
      </c>
      <c r="B198" s="1" t="s">
        <v>11758</v>
      </c>
      <c r="C198" s="131" t="s">
        <v>55</v>
      </c>
      <c r="D198" s="131" t="s">
        <v>55</v>
      </c>
      <c r="E198" s="131" t="s">
        <v>6362</v>
      </c>
      <c r="F198" s="131" t="s">
        <v>26553</v>
      </c>
      <c r="G198" s="131" t="s">
        <v>26553</v>
      </c>
      <c r="H198" s="79">
        <v>3586.8333333333298</v>
      </c>
      <c r="I198" s="6">
        <v>13187.291222562701</v>
      </c>
      <c r="J198" s="6">
        <v>5728.5234820502901</v>
      </c>
      <c r="K198" s="71">
        <v>5730.4244724318896</v>
      </c>
      <c r="L198" s="20">
        <v>1.5976277512472199</v>
      </c>
      <c r="M198" s="79">
        <v>3603.2636706738799</v>
      </c>
      <c r="N198" s="6">
        <v>13247.6987250193</v>
      </c>
      <c r="O198" s="6">
        <v>5757.1341687394697</v>
      </c>
      <c r="P198" s="71">
        <v>5758.9819094282502</v>
      </c>
      <c r="Q198" s="20">
        <v>1.5982682467284499</v>
      </c>
      <c r="R198" s="79">
        <v>3619.77745302018</v>
      </c>
      <c r="S198" s="6">
        <v>13308.4130199833</v>
      </c>
      <c r="T198" s="6">
        <v>5785.6647833745401</v>
      </c>
      <c r="U198" s="71">
        <v>5787.5599017391896</v>
      </c>
      <c r="V198" s="20">
        <v>1.5988717474634599</v>
      </c>
      <c r="W198" s="79">
        <v>3635.7843736884201</v>
      </c>
      <c r="X198" s="6">
        <v>13367.2637958102</v>
      </c>
      <c r="Y198" s="6">
        <v>5813.2237041078797</v>
      </c>
      <c r="Z198" s="71">
        <v>5815.1445125290402</v>
      </c>
      <c r="AA198" s="20">
        <v>1.59941952405437</v>
      </c>
    </row>
    <row r="199" spans="1:27" x14ac:dyDescent="0.2">
      <c r="A199" s="52" t="s">
        <v>6128</v>
      </c>
      <c r="B199" s="1" t="s">
        <v>11757</v>
      </c>
      <c r="C199" s="131" t="s">
        <v>55</v>
      </c>
      <c r="D199" s="131" t="s">
        <v>55</v>
      </c>
      <c r="E199" s="131" t="s">
        <v>6362</v>
      </c>
      <c r="F199" s="131" t="s">
        <v>26552</v>
      </c>
      <c r="G199" s="131" t="s">
        <v>26552</v>
      </c>
      <c r="H199" s="79">
        <v>6150.8333333333303</v>
      </c>
      <c r="I199" s="6">
        <v>7752.2110480950496</v>
      </c>
      <c r="J199" s="6">
        <v>3367.5394193798802</v>
      </c>
      <c r="K199" s="71">
        <v>3368.65692549921</v>
      </c>
      <c r="L199" s="20">
        <v>0.54767488288836896</v>
      </c>
      <c r="M199" s="79">
        <v>6206.1139127042197</v>
      </c>
      <c r="N199" s="6">
        <v>7821.88400050975</v>
      </c>
      <c r="O199" s="6">
        <v>3399.20438847281</v>
      </c>
      <c r="P199" s="71">
        <v>3400.2953563179199</v>
      </c>
      <c r="Q199" s="20">
        <v>0.54789444798255305</v>
      </c>
      <c r="R199" s="79">
        <v>6261.2460067454904</v>
      </c>
      <c r="S199" s="6">
        <v>7891.36980923996</v>
      </c>
      <c r="T199" s="6">
        <v>3430.6735393129602</v>
      </c>
      <c r="U199" s="71">
        <v>3431.7972705816901</v>
      </c>
      <c r="V199" s="20">
        <v>0.54810133109040504</v>
      </c>
      <c r="W199" s="79">
        <v>6312.7535748985902</v>
      </c>
      <c r="X199" s="6">
        <v>7956.2874419016998</v>
      </c>
      <c r="Y199" s="6">
        <v>3460.0707714361001</v>
      </c>
      <c r="Z199" s="71">
        <v>3461.2140498327099</v>
      </c>
      <c r="AA199" s="20">
        <v>0.54828911167949601</v>
      </c>
    </row>
    <row r="200" spans="1:27" x14ac:dyDescent="0.2">
      <c r="A200" s="52" t="s">
        <v>6127</v>
      </c>
      <c r="B200" s="1" t="s">
        <v>11756</v>
      </c>
      <c r="C200" s="131" t="s">
        <v>55</v>
      </c>
      <c r="D200" s="131" t="s">
        <v>55</v>
      </c>
      <c r="E200" s="131" t="s">
        <v>6362</v>
      </c>
      <c r="F200" s="131" t="s">
        <v>26552</v>
      </c>
      <c r="G200" s="131" t="s">
        <v>26552</v>
      </c>
      <c r="H200" s="79">
        <v>12727.083333333299</v>
      </c>
      <c r="I200" s="6">
        <v>31661.271145549101</v>
      </c>
      <c r="J200" s="6">
        <v>13753.570173571499</v>
      </c>
      <c r="K200" s="71">
        <v>13758.134247489401</v>
      </c>
      <c r="L200" s="20">
        <v>1.0810123487960299</v>
      </c>
      <c r="M200" s="79">
        <v>12792.9228363354</v>
      </c>
      <c r="N200" s="6">
        <v>31825.0606251996</v>
      </c>
      <c r="O200" s="6">
        <v>13830.412945722799</v>
      </c>
      <c r="P200" s="71">
        <v>13834.8517890767</v>
      </c>
      <c r="Q200" s="20">
        <v>1.0814457310554499</v>
      </c>
      <c r="R200" s="79">
        <v>12851.280524305101</v>
      </c>
      <c r="S200" s="6">
        <v>31970.237531317402</v>
      </c>
      <c r="T200" s="6">
        <v>13898.6577229998</v>
      </c>
      <c r="U200" s="71">
        <v>13903.210285666501</v>
      </c>
      <c r="V200" s="20">
        <v>1.0818540813401401</v>
      </c>
      <c r="W200" s="79">
        <v>12910.200598576001</v>
      </c>
      <c r="X200" s="6">
        <v>32116.813490517801</v>
      </c>
      <c r="Y200" s="6">
        <v>13967.1232898096</v>
      </c>
      <c r="Z200" s="71">
        <v>13971.7383140028</v>
      </c>
      <c r="AA200" s="20">
        <v>1.08222472666644</v>
      </c>
    </row>
    <row r="201" spans="1:27" x14ac:dyDescent="0.2">
      <c r="A201" s="52" t="s">
        <v>6126</v>
      </c>
      <c r="B201" s="1" t="s">
        <v>11755</v>
      </c>
      <c r="C201" s="131" t="s">
        <v>55</v>
      </c>
      <c r="D201" s="131" t="s">
        <v>55</v>
      </c>
      <c r="E201" s="131" t="s">
        <v>6362</v>
      </c>
      <c r="F201" s="131" t="s">
        <v>26552</v>
      </c>
      <c r="G201" s="131" t="s">
        <v>26552</v>
      </c>
      <c r="H201" s="79">
        <v>18893.416666666701</v>
      </c>
      <c r="I201" s="6">
        <v>31789.4245235415</v>
      </c>
      <c r="J201" s="6">
        <v>13809.2396528257</v>
      </c>
      <c r="K201" s="71">
        <v>13813.8222004646</v>
      </c>
      <c r="L201" s="20">
        <v>0.73114473915330003</v>
      </c>
      <c r="M201" s="79">
        <v>19037.4307960109</v>
      </c>
      <c r="N201" s="6">
        <v>32031.737831710299</v>
      </c>
      <c r="O201" s="6">
        <v>13920.2299344844</v>
      </c>
      <c r="P201" s="71">
        <v>13924.697604421001</v>
      </c>
      <c r="Q201" s="20">
        <v>0.73143785806112205</v>
      </c>
      <c r="R201" s="79">
        <v>19176.890494651801</v>
      </c>
      <c r="S201" s="6">
        <v>32266.388008660098</v>
      </c>
      <c r="T201" s="6">
        <v>14027.4054095022</v>
      </c>
      <c r="U201" s="71">
        <v>14032.0001440047</v>
      </c>
      <c r="V201" s="20">
        <v>0.73171404654566297</v>
      </c>
      <c r="W201" s="79">
        <v>19311.4456863255</v>
      </c>
      <c r="X201" s="6">
        <v>32492.786027897699</v>
      </c>
      <c r="Y201" s="6">
        <v>14130.6281401497</v>
      </c>
      <c r="Z201" s="71">
        <v>14135.297189701099</v>
      </c>
      <c r="AA201" s="20">
        <v>0.73196473321054101</v>
      </c>
    </row>
    <row r="202" spans="1:27" x14ac:dyDescent="0.2">
      <c r="A202" s="52" t="s">
        <v>6125</v>
      </c>
      <c r="B202" s="1" t="s">
        <v>11754</v>
      </c>
      <c r="C202" s="131" t="s">
        <v>55</v>
      </c>
      <c r="D202" s="131" t="s">
        <v>55</v>
      </c>
      <c r="E202" s="131" t="s">
        <v>6362</v>
      </c>
      <c r="F202" s="131" t="s">
        <v>26552</v>
      </c>
      <c r="G202" s="131" t="s">
        <v>26552</v>
      </c>
      <c r="H202" s="79">
        <v>10791</v>
      </c>
      <c r="I202" s="6">
        <v>15612.9101605827</v>
      </c>
      <c r="J202" s="6">
        <v>6782.2057592096698</v>
      </c>
      <c r="K202" s="71">
        <v>6784.4564103512203</v>
      </c>
      <c r="L202" s="20">
        <v>0.62871433698000401</v>
      </c>
      <c r="M202" s="79">
        <v>10866.0571063356</v>
      </c>
      <c r="N202" s="6">
        <v>15721.5061997015</v>
      </c>
      <c r="O202" s="6">
        <v>6832.1919455651996</v>
      </c>
      <c r="P202" s="71">
        <v>6834.3847238957696</v>
      </c>
      <c r="Q202" s="20">
        <v>0.62896639112184305</v>
      </c>
      <c r="R202" s="79">
        <v>10941.237690374601</v>
      </c>
      <c r="S202" s="6">
        <v>15830.280891984101</v>
      </c>
      <c r="T202" s="6">
        <v>6882.0150479365302</v>
      </c>
      <c r="U202" s="71">
        <v>6884.2692803525897</v>
      </c>
      <c r="V202" s="20">
        <v>0.62920388672379601</v>
      </c>
      <c r="W202" s="79">
        <v>11018.888313986399</v>
      </c>
      <c r="X202" s="6">
        <v>15942.629349992099</v>
      </c>
      <c r="Y202" s="6">
        <v>6933.2117820723397</v>
      </c>
      <c r="Z202" s="71">
        <v>6935.5026575408501</v>
      </c>
      <c r="AA202" s="20">
        <v>0.62941945320722703</v>
      </c>
    </row>
    <row r="203" spans="1:27" x14ac:dyDescent="0.2">
      <c r="A203" s="52" t="s">
        <v>6124</v>
      </c>
      <c r="B203" s="1" t="s">
        <v>11753</v>
      </c>
      <c r="C203" s="131" t="s">
        <v>55</v>
      </c>
      <c r="D203" s="131" t="s">
        <v>55</v>
      </c>
      <c r="E203" s="131" t="s">
        <v>6362</v>
      </c>
      <c r="F203" s="131" t="s">
        <v>26552</v>
      </c>
      <c r="G203" s="131" t="s">
        <v>26552</v>
      </c>
      <c r="H203" s="79">
        <v>4488.4166666666697</v>
      </c>
      <c r="I203" s="6">
        <v>6825.6457353050801</v>
      </c>
      <c r="J203" s="6">
        <v>2965.04196464186</v>
      </c>
      <c r="K203" s="71">
        <v>2966.0259033956199</v>
      </c>
      <c r="L203" s="20">
        <v>0.66081786154634004</v>
      </c>
      <c r="M203" s="79">
        <v>4531.1004324797595</v>
      </c>
      <c r="N203" s="6">
        <v>6890.5559889035503</v>
      </c>
      <c r="O203" s="6">
        <v>2994.4714284911602</v>
      </c>
      <c r="P203" s="71">
        <v>2995.4324981028099</v>
      </c>
      <c r="Q203" s="20">
        <v>0.66108278612210902</v>
      </c>
      <c r="R203" s="79">
        <v>4574.1407830139697</v>
      </c>
      <c r="S203" s="6">
        <v>6956.00850966696</v>
      </c>
      <c r="T203" s="6">
        <v>3024.0370062759198</v>
      </c>
      <c r="U203" s="71">
        <v>3025.0275420709499</v>
      </c>
      <c r="V203" s="20">
        <v>0.661332408767209</v>
      </c>
      <c r="W203" s="79">
        <v>4613.7109932029198</v>
      </c>
      <c r="X203" s="6">
        <v>7016.1839025682502</v>
      </c>
      <c r="Y203" s="6">
        <v>3051.23376016369</v>
      </c>
      <c r="Z203" s="71">
        <v>3052.2419504209001</v>
      </c>
      <c r="AA203" s="20">
        <v>0.66155898254519296</v>
      </c>
    </row>
    <row r="204" spans="1:27" x14ac:dyDescent="0.2">
      <c r="A204" s="52" t="s">
        <v>6123</v>
      </c>
      <c r="B204" s="1" t="s">
        <v>11752</v>
      </c>
      <c r="C204" s="131" t="s">
        <v>55</v>
      </c>
      <c r="D204" s="131" t="s">
        <v>55</v>
      </c>
      <c r="E204" s="131" t="s">
        <v>6362</v>
      </c>
      <c r="F204" s="131" t="s">
        <v>26552</v>
      </c>
      <c r="G204" s="131" t="s">
        <v>26552</v>
      </c>
      <c r="H204" s="79">
        <v>27106.583333333299</v>
      </c>
      <c r="I204" s="6">
        <v>117009.498373975</v>
      </c>
      <c r="J204" s="6">
        <v>50828.608221786402</v>
      </c>
      <c r="K204" s="71">
        <v>50845.475516760802</v>
      </c>
      <c r="L204" s="20">
        <v>1.8757611349061301</v>
      </c>
      <c r="M204" s="79">
        <v>27237.819766645</v>
      </c>
      <c r="N204" s="6">
        <v>117575.999472301</v>
      </c>
      <c r="O204" s="6">
        <v>51095.727494715502</v>
      </c>
      <c r="P204" s="71">
        <v>51112.126566188897</v>
      </c>
      <c r="Q204" s="20">
        <v>1.8765131351952</v>
      </c>
      <c r="R204" s="79">
        <v>27350.7581127548</v>
      </c>
      <c r="S204" s="6">
        <v>118063.514223348</v>
      </c>
      <c r="T204" s="6">
        <v>51326.624400504297</v>
      </c>
      <c r="U204" s="71">
        <v>51343.4366480401</v>
      </c>
      <c r="V204" s="20">
        <v>1.87722170026784</v>
      </c>
      <c r="W204" s="79">
        <v>27468.775415902099</v>
      </c>
      <c r="X204" s="6">
        <v>118572.953029076</v>
      </c>
      <c r="Y204" s="6">
        <v>51565.609218450998</v>
      </c>
      <c r="Z204" s="71">
        <v>51582.647554058</v>
      </c>
      <c r="AA204" s="20">
        <v>1.87786484009753</v>
      </c>
    </row>
    <row r="205" spans="1:27" x14ac:dyDescent="0.2">
      <c r="A205" s="52" t="s">
        <v>6122</v>
      </c>
      <c r="B205" s="1" t="s">
        <v>11751</v>
      </c>
      <c r="C205" s="131" t="s">
        <v>55</v>
      </c>
      <c r="D205" s="131" t="s">
        <v>55</v>
      </c>
      <c r="E205" s="131" t="s">
        <v>6362</v>
      </c>
      <c r="F205" s="131" t="s">
        <v>26552</v>
      </c>
      <c r="G205" s="131" t="s">
        <v>26552</v>
      </c>
      <c r="H205" s="79">
        <v>8591.5833333333303</v>
      </c>
      <c r="I205" s="6">
        <v>12436.194877052199</v>
      </c>
      <c r="J205" s="6">
        <v>5402.2492700137</v>
      </c>
      <c r="K205" s="71">
        <v>5404.0419874448899</v>
      </c>
      <c r="L205" s="20">
        <v>0.62899255908727303</v>
      </c>
      <c r="M205" s="79">
        <v>8646.2579882687605</v>
      </c>
      <c r="N205" s="6">
        <v>12515.335663707299</v>
      </c>
      <c r="O205" s="6">
        <v>5438.8666347534299</v>
      </c>
      <c r="P205" s="71">
        <v>5440.6122281141797</v>
      </c>
      <c r="Q205" s="20">
        <v>0.62924472476949</v>
      </c>
      <c r="R205" s="79">
        <v>8699.3819396732797</v>
      </c>
      <c r="S205" s="6">
        <v>12592.2318290209</v>
      </c>
      <c r="T205" s="6">
        <v>5474.3140393869398</v>
      </c>
      <c r="U205" s="71">
        <v>5476.1071735311298</v>
      </c>
      <c r="V205" s="20">
        <v>0.62948232546929495</v>
      </c>
      <c r="W205" s="79">
        <v>8753.8871944789607</v>
      </c>
      <c r="X205" s="6">
        <v>12671.1274113936</v>
      </c>
      <c r="Y205" s="6">
        <v>5510.4843706886604</v>
      </c>
      <c r="Z205" s="71">
        <v>5512.3051478207099</v>
      </c>
      <c r="AA205" s="20">
        <v>0.62969798734638605</v>
      </c>
    </row>
    <row r="206" spans="1:27" x14ac:dyDescent="0.2">
      <c r="A206" s="52" t="s">
        <v>6121</v>
      </c>
      <c r="B206" s="1" t="s">
        <v>11750</v>
      </c>
      <c r="C206" s="131" t="s">
        <v>55</v>
      </c>
      <c r="D206" s="131" t="s">
        <v>55</v>
      </c>
      <c r="E206" s="131" t="s">
        <v>6362</v>
      </c>
      <c r="F206" s="131" t="s">
        <v>26552</v>
      </c>
      <c r="G206" s="131" t="s">
        <v>26552</v>
      </c>
      <c r="H206" s="79">
        <v>6322</v>
      </c>
      <c r="I206" s="6">
        <v>20077.277140234601</v>
      </c>
      <c r="J206" s="6">
        <v>8721.5146471236403</v>
      </c>
      <c r="K206" s="71">
        <v>8724.4088511029204</v>
      </c>
      <c r="L206" s="20">
        <v>1.3800077271595901</v>
      </c>
      <c r="M206" s="79">
        <v>6355.8450811850498</v>
      </c>
      <c r="N206" s="6">
        <v>20184.761650640499</v>
      </c>
      <c r="O206" s="6">
        <v>8771.8164036520393</v>
      </c>
      <c r="P206" s="71">
        <v>8774.6317005703495</v>
      </c>
      <c r="Q206" s="20">
        <v>1.38056097788562</v>
      </c>
      <c r="R206" s="79">
        <v>6387.88119753092</v>
      </c>
      <c r="S206" s="6">
        <v>20286.501287839601</v>
      </c>
      <c r="T206" s="6">
        <v>8819.3006861672693</v>
      </c>
      <c r="U206" s="71">
        <v>8822.1894844850995</v>
      </c>
      <c r="V206" s="20">
        <v>1.38108227308534</v>
      </c>
      <c r="W206" s="79">
        <v>6418.7766547896599</v>
      </c>
      <c r="X206" s="6">
        <v>20384.6184434483</v>
      </c>
      <c r="Y206" s="6">
        <v>8864.9666038453306</v>
      </c>
      <c r="Z206" s="71">
        <v>8867.8957707538593</v>
      </c>
      <c r="AA206" s="20">
        <v>1.38155543457595</v>
      </c>
    </row>
    <row r="207" spans="1:27" x14ac:dyDescent="0.2">
      <c r="A207" s="52" t="s">
        <v>6120</v>
      </c>
      <c r="B207" s="1" t="s">
        <v>11749</v>
      </c>
      <c r="C207" s="131" t="s">
        <v>55</v>
      </c>
      <c r="D207" s="131" t="s">
        <v>55</v>
      </c>
      <c r="E207" s="131" t="s">
        <v>6362</v>
      </c>
      <c r="F207" s="131" t="s">
        <v>26552</v>
      </c>
      <c r="G207" s="131" t="s">
        <v>26552</v>
      </c>
      <c r="H207" s="79">
        <v>13677.583333333299</v>
      </c>
      <c r="I207" s="6">
        <v>58046.729276025602</v>
      </c>
      <c r="J207" s="6">
        <v>25215.341505843298</v>
      </c>
      <c r="K207" s="71">
        <v>25223.7091282894</v>
      </c>
      <c r="L207" s="20">
        <v>1.84416417093342</v>
      </c>
      <c r="M207" s="79">
        <v>13743.8836249138</v>
      </c>
      <c r="N207" s="6">
        <v>58328.103184156898</v>
      </c>
      <c r="O207" s="6">
        <v>25348.0036653522</v>
      </c>
      <c r="P207" s="71">
        <v>25356.139056395601</v>
      </c>
      <c r="Q207" s="20">
        <v>1.84490350387077</v>
      </c>
      <c r="R207" s="79">
        <v>13801.9801380277</v>
      </c>
      <c r="S207" s="6">
        <v>58574.660816921401</v>
      </c>
      <c r="T207" s="6">
        <v>25464.5953486494</v>
      </c>
      <c r="U207" s="71">
        <v>25472.9363818928</v>
      </c>
      <c r="V207" s="20">
        <v>1.84560013325254</v>
      </c>
      <c r="W207" s="79">
        <v>13863.3204900255</v>
      </c>
      <c r="X207" s="6">
        <v>58834.985080304403</v>
      </c>
      <c r="Y207" s="6">
        <v>25586.457716714001</v>
      </c>
      <c r="Z207" s="71">
        <v>25594.912007474399</v>
      </c>
      <c r="AA207" s="20">
        <v>1.84623243947146</v>
      </c>
    </row>
    <row r="208" spans="1:27" x14ac:dyDescent="0.2">
      <c r="A208" s="52" t="s">
        <v>6119</v>
      </c>
      <c r="B208" s="1" t="s">
        <v>11748</v>
      </c>
      <c r="C208" s="131" t="s">
        <v>55</v>
      </c>
      <c r="D208" s="131" t="s">
        <v>55</v>
      </c>
      <c r="E208" s="131" t="s">
        <v>6362</v>
      </c>
      <c r="F208" s="131" t="s">
        <v>26552</v>
      </c>
      <c r="G208" s="131" t="s">
        <v>26552</v>
      </c>
      <c r="H208" s="79">
        <v>6919.8333333333303</v>
      </c>
      <c r="I208" s="6">
        <v>13150.8749769515</v>
      </c>
      <c r="J208" s="6">
        <v>5712.7043638863897</v>
      </c>
      <c r="K208" s="71">
        <v>5714.60010474923</v>
      </c>
      <c r="L208" s="20">
        <v>0.82582915360426201</v>
      </c>
      <c r="M208" s="79">
        <v>6954.0693181470497</v>
      </c>
      <c r="N208" s="6">
        <v>13215.939138804901</v>
      </c>
      <c r="O208" s="6">
        <v>5743.3322094123896</v>
      </c>
      <c r="P208" s="71">
        <v>5745.1755203899502</v>
      </c>
      <c r="Q208" s="20">
        <v>0.82616023187999799</v>
      </c>
      <c r="R208" s="79">
        <v>6984.4623789517</v>
      </c>
      <c r="S208" s="6">
        <v>13273.6999725642</v>
      </c>
      <c r="T208" s="6">
        <v>5770.5737236309997</v>
      </c>
      <c r="U208" s="71">
        <v>5772.4638988567804</v>
      </c>
      <c r="V208" s="20">
        <v>0.82647218721552795</v>
      </c>
      <c r="W208" s="79">
        <v>7015.5593568323102</v>
      </c>
      <c r="X208" s="6">
        <v>13332.798573436399</v>
      </c>
      <c r="Y208" s="6">
        <v>5798.2352928121099</v>
      </c>
      <c r="Z208" s="71">
        <v>5800.1511487545604</v>
      </c>
      <c r="AA208" s="20">
        <v>0.82675533820491498</v>
      </c>
    </row>
    <row r="209" spans="1:27" x14ac:dyDescent="0.2">
      <c r="A209" s="52" t="s">
        <v>6118</v>
      </c>
      <c r="B209" s="1" t="s">
        <v>11747</v>
      </c>
      <c r="C209" s="131" t="s">
        <v>55</v>
      </c>
      <c r="D209" s="131" t="s">
        <v>55</v>
      </c>
      <c r="E209" s="131" t="s">
        <v>6362</v>
      </c>
      <c r="F209" s="131" t="s">
        <v>26552</v>
      </c>
      <c r="G209" s="131" t="s">
        <v>26552</v>
      </c>
      <c r="H209" s="79">
        <v>7278.9166666666697</v>
      </c>
      <c r="I209" s="6">
        <v>9520.9589136680206</v>
      </c>
      <c r="J209" s="6">
        <v>4135.8786871459097</v>
      </c>
      <c r="K209" s="71">
        <v>4137.2511639505101</v>
      </c>
      <c r="L209" s="20">
        <v>0.56838831290606495</v>
      </c>
      <c r="M209" s="79">
        <v>7338.8097824532597</v>
      </c>
      <c r="N209" s="6">
        <v>9599.3002274554292</v>
      </c>
      <c r="O209" s="6">
        <v>4171.6271242718603</v>
      </c>
      <c r="P209" s="71">
        <v>4172.9659996480495</v>
      </c>
      <c r="Q209" s="20">
        <v>0.56861618209882103</v>
      </c>
      <c r="R209" s="79">
        <v>7400.3462311622297</v>
      </c>
      <c r="S209" s="6">
        <v>9679.7910513900097</v>
      </c>
      <c r="T209" s="6">
        <v>4208.1671279932598</v>
      </c>
      <c r="U209" s="71">
        <v>4209.5455304939896</v>
      </c>
      <c r="V209" s="20">
        <v>0.56883088966404804</v>
      </c>
      <c r="W209" s="79">
        <v>7461.0336313057296</v>
      </c>
      <c r="X209" s="6">
        <v>9759.1713039473198</v>
      </c>
      <c r="Y209" s="6">
        <v>4244.1180800470202</v>
      </c>
      <c r="Z209" s="71">
        <v>4245.52042376601</v>
      </c>
      <c r="AA209" s="20">
        <v>0.56902577224049</v>
      </c>
    </row>
    <row r="210" spans="1:27" x14ac:dyDescent="0.2">
      <c r="A210" s="52" t="s">
        <v>6117</v>
      </c>
      <c r="B210" s="1" t="s">
        <v>11746</v>
      </c>
      <c r="C210" s="131" t="s">
        <v>55</v>
      </c>
      <c r="D210" s="131" t="s">
        <v>55</v>
      </c>
      <c r="E210" s="131" t="s">
        <v>6362</v>
      </c>
      <c r="F210" s="131" t="s">
        <v>26552</v>
      </c>
      <c r="G210" s="131" t="s">
        <v>26552</v>
      </c>
      <c r="H210" s="79">
        <v>8055.6666666666697</v>
      </c>
      <c r="I210" s="6">
        <v>19676.332555012399</v>
      </c>
      <c r="J210" s="6">
        <v>8547.3454085224203</v>
      </c>
      <c r="K210" s="71">
        <v>8550.1818150520794</v>
      </c>
      <c r="L210" s="20">
        <v>1.0613872406652101</v>
      </c>
      <c r="M210" s="79">
        <v>8108.36640327846</v>
      </c>
      <c r="N210" s="6">
        <v>19805.054060760202</v>
      </c>
      <c r="O210" s="6">
        <v>8606.8045336507003</v>
      </c>
      <c r="P210" s="71">
        <v>8609.5668703396004</v>
      </c>
      <c r="Q210" s="20">
        <v>1.06181275513875</v>
      </c>
      <c r="R210" s="79">
        <v>8162.2106857796098</v>
      </c>
      <c r="S210" s="6">
        <v>19936.5711719463</v>
      </c>
      <c r="T210" s="6">
        <v>8667.1729797964199</v>
      </c>
      <c r="U210" s="71">
        <v>8670.0119480565299</v>
      </c>
      <c r="V210" s="20">
        <v>1.06221369207752</v>
      </c>
      <c r="W210" s="79">
        <v>8214.9108451874799</v>
      </c>
      <c r="X210" s="6">
        <v>20065.2937103927</v>
      </c>
      <c r="Y210" s="6">
        <v>8726.0970389244794</v>
      </c>
      <c r="Z210" s="71">
        <v>8728.9803204786294</v>
      </c>
      <c r="AA210" s="20">
        <v>1.0625776085680001</v>
      </c>
    </row>
    <row r="211" spans="1:27" x14ac:dyDescent="0.2">
      <c r="A211" s="52" t="s">
        <v>6116</v>
      </c>
      <c r="B211" s="1" t="s">
        <v>11745</v>
      </c>
      <c r="C211" s="131" t="s">
        <v>55</v>
      </c>
      <c r="D211" s="131" t="s">
        <v>55</v>
      </c>
      <c r="E211" s="131" t="s">
        <v>6362</v>
      </c>
      <c r="F211" s="131" t="s">
        <v>26552</v>
      </c>
      <c r="G211" s="131" t="s">
        <v>26552</v>
      </c>
      <c r="H211" s="79">
        <v>12141.583333333299</v>
      </c>
      <c r="I211" s="6">
        <v>21312.504937916401</v>
      </c>
      <c r="J211" s="6">
        <v>9258.0942467759596</v>
      </c>
      <c r="K211" s="71">
        <v>9261.16651280929</v>
      </c>
      <c r="L211" s="20">
        <v>0.76276431652730303</v>
      </c>
      <c r="M211" s="79">
        <v>12226.5533124179</v>
      </c>
      <c r="N211" s="6">
        <v>21461.655427526901</v>
      </c>
      <c r="O211" s="6">
        <v>9326.7240102750693</v>
      </c>
      <c r="P211" s="71">
        <v>9329.7174036791002</v>
      </c>
      <c r="Q211" s="20">
        <v>0.76307011185265206</v>
      </c>
      <c r="R211" s="79">
        <v>12304.5695201988</v>
      </c>
      <c r="S211" s="6">
        <v>21598.599742606799</v>
      </c>
      <c r="T211" s="6">
        <v>9389.7189479591107</v>
      </c>
      <c r="U211" s="71">
        <v>9392.7945891314703</v>
      </c>
      <c r="V211" s="20">
        <v>0.76335824457024104</v>
      </c>
      <c r="W211" s="79">
        <v>12380.0784087755</v>
      </c>
      <c r="X211" s="6">
        <v>21731.142881048199</v>
      </c>
      <c r="Y211" s="6">
        <v>9450.5500035886707</v>
      </c>
      <c r="Z211" s="71">
        <v>9453.6726592708601</v>
      </c>
      <c r="AA211" s="20">
        <v>0.76361977259931502</v>
      </c>
    </row>
    <row r="212" spans="1:27" x14ac:dyDescent="0.2">
      <c r="A212" s="52" t="s">
        <v>6115</v>
      </c>
      <c r="B212" s="1" t="s">
        <v>11744</v>
      </c>
      <c r="C212" s="131" t="s">
        <v>55</v>
      </c>
      <c r="D212" s="131" t="s">
        <v>55</v>
      </c>
      <c r="E212" s="131" t="s">
        <v>6362</v>
      </c>
      <c r="F212" s="131" t="s">
        <v>26552</v>
      </c>
      <c r="G212" s="131" t="s">
        <v>26552</v>
      </c>
      <c r="H212" s="79">
        <v>10408</v>
      </c>
      <c r="I212" s="6">
        <v>15629.8535195526</v>
      </c>
      <c r="J212" s="6">
        <v>6789.5659083172804</v>
      </c>
      <c r="K212" s="71">
        <v>6791.8190018984396</v>
      </c>
      <c r="L212" s="20">
        <v>0.65255755206556798</v>
      </c>
      <c r="M212" s="79">
        <v>10484.532701709601</v>
      </c>
      <c r="N212" s="6">
        <v>15744.783853639399</v>
      </c>
      <c r="O212" s="6">
        <v>6842.3078592522197</v>
      </c>
      <c r="P212" s="71">
        <v>6844.5038842650401</v>
      </c>
      <c r="Q212" s="20">
        <v>0.65281916504957804</v>
      </c>
      <c r="R212" s="79">
        <v>10562.0791277506</v>
      </c>
      <c r="S212" s="6">
        <v>15861.2365131308</v>
      </c>
      <c r="T212" s="6">
        <v>6895.4726139774402</v>
      </c>
      <c r="U212" s="71">
        <v>6897.7312544747701</v>
      </c>
      <c r="V212" s="20">
        <v>0.65306566737904803</v>
      </c>
      <c r="W212" s="79">
        <v>10638.0057882529</v>
      </c>
      <c r="X212" s="6">
        <v>15975.2567458248</v>
      </c>
      <c r="Y212" s="6">
        <v>6947.4009500094098</v>
      </c>
      <c r="Z212" s="71">
        <v>6949.6965138702199</v>
      </c>
      <c r="AA212" s="20">
        <v>0.65328940895524801</v>
      </c>
    </row>
    <row r="213" spans="1:27" x14ac:dyDescent="0.2">
      <c r="A213" s="52" t="s">
        <v>6114</v>
      </c>
      <c r="B213" s="1" t="s">
        <v>11743</v>
      </c>
      <c r="C213" s="131" t="s">
        <v>55</v>
      </c>
      <c r="D213" s="131" t="s">
        <v>55</v>
      </c>
      <c r="E213" s="131" t="s">
        <v>6362</v>
      </c>
      <c r="F213" s="131" t="s">
        <v>26552</v>
      </c>
      <c r="G213" s="131" t="s">
        <v>26552</v>
      </c>
      <c r="H213" s="79">
        <v>5369.1666666666697</v>
      </c>
      <c r="I213" s="6">
        <v>10228.690804710501</v>
      </c>
      <c r="J213" s="6">
        <v>4443.3154979669098</v>
      </c>
      <c r="K213" s="71">
        <v>4444.7899965965298</v>
      </c>
      <c r="L213" s="20">
        <v>0.82783610056120405</v>
      </c>
      <c r="M213" s="79">
        <v>5403.9351458302399</v>
      </c>
      <c r="N213" s="6">
        <v>10294.9275310393</v>
      </c>
      <c r="O213" s="6">
        <v>4473.9301733748398</v>
      </c>
      <c r="P213" s="71">
        <v>4475.3660723096</v>
      </c>
      <c r="Q213" s="20">
        <v>0.82816798343015996</v>
      </c>
      <c r="R213" s="79">
        <v>5435.5352719658204</v>
      </c>
      <c r="S213" s="6">
        <v>10355.1282921067</v>
      </c>
      <c r="T213" s="6">
        <v>4501.7614795248001</v>
      </c>
      <c r="U213" s="71">
        <v>4503.2360500663999</v>
      </c>
      <c r="V213" s="20">
        <v>0.82848069688594905</v>
      </c>
      <c r="W213" s="79">
        <v>5469.1916151777896</v>
      </c>
      <c r="X213" s="6">
        <v>10419.2463107314</v>
      </c>
      <c r="Y213" s="6">
        <v>4531.1748580488802</v>
      </c>
      <c r="Z213" s="71">
        <v>4532.6720512188203</v>
      </c>
      <c r="AA213" s="20">
        <v>0.82876453599468103</v>
      </c>
    </row>
    <row r="214" spans="1:27" x14ac:dyDescent="0.2">
      <c r="A214" s="52" t="s">
        <v>6113</v>
      </c>
      <c r="B214" s="1" t="s">
        <v>11742</v>
      </c>
      <c r="C214" s="131" t="s">
        <v>55</v>
      </c>
      <c r="D214" s="131" t="s">
        <v>55</v>
      </c>
      <c r="E214" s="131" t="s">
        <v>6362</v>
      </c>
      <c r="F214" s="131" t="s">
        <v>26552</v>
      </c>
      <c r="G214" s="131" t="s">
        <v>26552</v>
      </c>
      <c r="H214" s="79">
        <v>9179.9166666666606</v>
      </c>
      <c r="I214" s="6">
        <v>18591.2683716557</v>
      </c>
      <c r="J214" s="6">
        <v>8075.9964749934697</v>
      </c>
      <c r="K214" s="71">
        <v>8078.6764660363497</v>
      </c>
      <c r="L214" s="20">
        <v>0.88003810485240597</v>
      </c>
      <c r="M214" s="79">
        <v>9250.5575197452399</v>
      </c>
      <c r="N214" s="6">
        <v>18734.331005585202</v>
      </c>
      <c r="O214" s="6">
        <v>8141.4938095652296</v>
      </c>
      <c r="P214" s="71">
        <v>8144.1068057085304</v>
      </c>
      <c r="Q214" s="20">
        <v>0.88039091571778305</v>
      </c>
      <c r="R214" s="79">
        <v>9317.9377526657499</v>
      </c>
      <c r="S214" s="6">
        <v>18870.790195647201</v>
      </c>
      <c r="T214" s="6">
        <v>8203.8381364829802</v>
      </c>
      <c r="U214" s="71">
        <v>8206.5253375039792</v>
      </c>
      <c r="V214" s="20">
        <v>0.88072334837783195</v>
      </c>
      <c r="W214" s="79">
        <v>9385.2346006125608</v>
      </c>
      <c r="X214" s="6">
        <v>19007.080513541699</v>
      </c>
      <c r="Y214" s="6">
        <v>8265.8958987433398</v>
      </c>
      <c r="Z214" s="71">
        <v>8268.6271203957094</v>
      </c>
      <c r="AA214" s="20">
        <v>0.88102508592124396</v>
      </c>
    </row>
    <row r="215" spans="1:27" x14ac:dyDescent="0.2">
      <c r="A215" s="52" t="s">
        <v>6112</v>
      </c>
      <c r="B215" s="1" t="s">
        <v>11741</v>
      </c>
      <c r="C215" s="131" t="s">
        <v>55</v>
      </c>
      <c r="D215" s="131" t="s">
        <v>55</v>
      </c>
      <c r="E215" s="131" t="s">
        <v>6362</v>
      </c>
      <c r="F215" s="131" t="s">
        <v>26552</v>
      </c>
      <c r="G215" s="131" t="s">
        <v>26552</v>
      </c>
      <c r="H215" s="79">
        <v>3441.9166666666702</v>
      </c>
      <c r="I215" s="6">
        <v>4400.5467713566504</v>
      </c>
      <c r="J215" s="6">
        <v>1911.5855628066099</v>
      </c>
      <c r="K215" s="71">
        <v>1912.21991575635</v>
      </c>
      <c r="L215" s="20">
        <v>0.55556833617597301</v>
      </c>
      <c r="M215" s="79">
        <v>3465.3864011639198</v>
      </c>
      <c r="N215" s="6">
        <v>4430.5532108985199</v>
      </c>
      <c r="O215" s="6">
        <v>1925.4128438707401</v>
      </c>
      <c r="P215" s="71">
        <v>1926.0308012693499</v>
      </c>
      <c r="Q215" s="20">
        <v>0.55579106578777204</v>
      </c>
      <c r="R215" s="79">
        <v>3488.2224108280898</v>
      </c>
      <c r="S215" s="6">
        <v>4459.7494228729502</v>
      </c>
      <c r="T215" s="6">
        <v>1938.81983823668</v>
      </c>
      <c r="U215" s="71">
        <v>1939.4549066719901</v>
      </c>
      <c r="V215" s="20">
        <v>0.55600093063205003</v>
      </c>
      <c r="W215" s="79">
        <v>3509.8004330455101</v>
      </c>
      <c r="X215" s="6">
        <v>4487.3372773148403</v>
      </c>
      <c r="Y215" s="6">
        <v>1951.4760707415601</v>
      </c>
      <c r="Z215" s="71">
        <v>1952.120878487</v>
      </c>
      <c r="AA215" s="20">
        <v>0.55619141763941005</v>
      </c>
    </row>
    <row r="216" spans="1:27" x14ac:dyDescent="0.2">
      <c r="A216" s="52" t="s">
        <v>6111</v>
      </c>
      <c r="B216" s="1" t="s">
        <v>11740</v>
      </c>
      <c r="C216" s="131" t="s">
        <v>55</v>
      </c>
      <c r="D216" s="131" t="s">
        <v>55</v>
      </c>
      <c r="E216" s="131" t="s">
        <v>6362</v>
      </c>
      <c r="F216" s="131" t="s">
        <v>26552</v>
      </c>
      <c r="G216" s="131" t="s">
        <v>26552</v>
      </c>
      <c r="H216" s="79">
        <v>19643.583333333299</v>
      </c>
      <c r="I216" s="6">
        <v>60635.087458027498</v>
      </c>
      <c r="J216" s="6">
        <v>26339.717268485601</v>
      </c>
      <c r="K216" s="71">
        <v>26348.458011076302</v>
      </c>
      <c r="L216" s="20">
        <v>1.3413264557676401</v>
      </c>
      <c r="M216" s="79">
        <v>19744.401072055301</v>
      </c>
      <c r="N216" s="6">
        <v>60946.2879300083</v>
      </c>
      <c r="O216" s="6">
        <v>26485.8043636687</v>
      </c>
      <c r="P216" s="71">
        <v>26494.304929569</v>
      </c>
      <c r="Q216" s="20">
        <v>1.3418641990142199</v>
      </c>
      <c r="R216" s="79">
        <v>19833.4169849756</v>
      </c>
      <c r="S216" s="6">
        <v>61221.058962028597</v>
      </c>
      <c r="T216" s="6">
        <v>26615.0835795108</v>
      </c>
      <c r="U216" s="71">
        <v>26623.801459919901</v>
      </c>
      <c r="V216" s="20">
        <v>1.3423708824398899</v>
      </c>
      <c r="W216" s="79">
        <v>19925.960731118601</v>
      </c>
      <c r="X216" s="6">
        <v>61506.719579333199</v>
      </c>
      <c r="Y216" s="6">
        <v>26748.355211824699</v>
      </c>
      <c r="Z216" s="71">
        <v>26757.193417364098</v>
      </c>
      <c r="AA216" s="20">
        <v>1.34283078133227</v>
      </c>
    </row>
    <row r="217" spans="1:27" x14ac:dyDescent="0.2">
      <c r="A217" s="52" t="s">
        <v>6110</v>
      </c>
      <c r="B217" s="1" t="s">
        <v>18681</v>
      </c>
      <c r="C217" s="131" t="s">
        <v>55</v>
      </c>
      <c r="D217" s="131" t="s">
        <v>55</v>
      </c>
      <c r="E217" s="131" t="s">
        <v>6362</v>
      </c>
      <c r="F217" s="131" t="s">
        <v>26552</v>
      </c>
      <c r="G217" s="131" t="s">
        <v>26552</v>
      </c>
      <c r="H217" s="79">
        <v>4581.3333333333303</v>
      </c>
      <c r="I217" s="6">
        <v>9032.4630167998694</v>
      </c>
      <c r="J217" s="6">
        <v>3923.6773966104702</v>
      </c>
      <c r="K217" s="71">
        <v>3924.9794551627001</v>
      </c>
      <c r="L217" s="20">
        <v>0.85673300098138105</v>
      </c>
      <c r="M217" s="79">
        <v>4613.2627287899804</v>
      </c>
      <c r="N217" s="6">
        <v>9095.4143592644305</v>
      </c>
      <c r="O217" s="6">
        <v>3952.6503337271902</v>
      </c>
      <c r="P217" s="71">
        <v>3953.91892894073</v>
      </c>
      <c r="Q217" s="20">
        <v>0.85707646873556997</v>
      </c>
      <c r="R217" s="79">
        <v>4640.9202700579199</v>
      </c>
      <c r="S217" s="6">
        <v>9149.9434014584604</v>
      </c>
      <c r="T217" s="6">
        <v>3977.8225418912498</v>
      </c>
      <c r="U217" s="71">
        <v>3979.1254940726699</v>
      </c>
      <c r="V217" s="20">
        <v>0.85740009793855199</v>
      </c>
      <c r="W217" s="79">
        <v>4667.9789049710098</v>
      </c>
      <c r="X217" s="6">
        <v>9203.2916521433308</v>
      </c>
      <c r="Y217" s="6">
        <v>4002.3743082579799</v>
      </c>
      <c r="Z217" s="71">
        <v>4003.69677487328</v>
      </c>
      <c r="AA217" s="20">
        <v>0.85769384489070299</v>
      </c>
    </row>
    <row r="218" spans="1:27" x14ac:dyDescent="0.2">
      <c r="A218" s="52" t="s">
        <v>6109</v>
      </c>
      <c r="B218" s="1" t="s">
        <v>11739</v>
      </c>
      <c r="C218" s="131" t="s">
        <v>55</v>
      </c>
      <c r="D218" s="131" t="s">
        <v>55</v>
      </c>
      <c r="E218" s="131" t="s">
        <v>6362</v>
      </c>
      <c r="F218" s="131" t="s">
        <v>26552</v>
      </c>
      <c r="G218" s="131" t="s">
        <v>26552</v>
      </c>
      <c r="H218" s="79">
        <v>11220.75</v>
      </c>
      <c r="I218" s="6">
        <v>20193.160041839801</v>
      </c>
      <c r="J218" s="6">
        <v>8771.8538647696005</v>
      </c>
      <c r="K218" s="71">
        <v>8774.7647736413091</v>
      </c>
      <c r="L218" s="20">
        <v>0.78201232303021695</v>
      </c>
      <c r="M218" s="79">
        <v>11282.277355636001</v>
      </c>
      <c r="N218" s="6">
        <v>20303.886306956501</v>
      </c>
      <c r="O218" s="6">
        <v>8823.5851405060093</v>
      </c>
      <c r="P218" s="71">
        <v>8826.4170524967994</v>
      </c>
      <c r="Q218" s="20">
        <v>0.78232583495987396</v>
      </c>
      <c r="R218" s="79">
        <v>11334.0106412601</v>
      </c>
      <c r="S218" s="6">
        <v>20396.986903271099</v>
      </c>
      <c r="T218" s="6">
        <v>8867.3329146014003</v>
      </c>
      <c r="U218" s="71">
        <v>8870.2374460737792</v>
      </c>
      <c r="V218" s="20">
        <v>0.78262123857399302</v>
      </c>
      <c r="W218" s="79">
        <v>11393.067667611</v>
      </c>
      <c r="X218" s="6">
        <v>20503.267498124402</v>
      </c>
      <c r="Y218" s="6">
        <v>8916.5653085353297</v>
      </c>
      <c r="Z218" s="71">
        <v>8919.5115247149006</v>
      </c>
      <c r="AA218" s="20">
        <v>0.78288936614252502</v>
      </c>
    </row>
    <row r="219" spans="1:27" x14ac:dyDescent="0.2">
      <c r="A219" s="52" t="s">
        <v>6108</v>
      </c>
      <c r="B219" s="1" t="s">
        <v>11738</v>
      </c>
      <c r="C219" s="131" t="s">
        <v>55</v>
      </c>
      <c r="D219" s="131" t="s">
        <v>55</v>
      </c>
      <c r="E219" s="131" t="s">
        <v>6362</v>
      </c>
      <c r="F219" s="131" t="s">
        <v>26552</v>
      </c>
      <c r="G219" s="131" t="s">
        <v>26552</v>
      </c>
      <c r="H219" s="79">
        <v>10681.75</v>
      </c>
      <c r="I219" s="6">
        <v>16302.2921160724</v>
      </c>
      <c r="J219" s="6">
        <v>7081.6714078765999</v>
      </c>
      <c r="K219" s="71">
        <v>7084.0214356410297</v>
      </c>
      <c r="L219" s="20">
        <v>0.66318921858693902</v>
      </c>
      <c r="M219" s="79">
        <v>10758.026510386801</v>
      </c>
      <c r="N219" s="6">
        <v>16418.703935663802</v>
      </c>
      <c r="O219" s="6">
        <v>7135.1774671558596</v>
      </c>
      <c r="P219" s="71">
        <v>7137.4674880831699</v>
      </c>
      <c r="Q219" s="20">
        <v>0.66345509384941703</v>
      </c>
      <c r="R219" s="79">
        <v>10829.792761184501</v>
      </c>
      <c r="S219" s="6">
        <v>16528.232279294702</v>
      </c>
      <c r="T219" s="6">
        <v>7185.4406146067704</v>
      </c>
      <c r="U219" s="71">
        <v>7187.79423531878</v>
      </c>
      <c r="V219" s="20">
        <v>0.66370561226996605</v>
      </c>
      <c r="W219" s="79">
        <v>10900.835612389301</v>
      </c>
      <c r="X219" s="6">
        <v>16636.656583654902</v>
      </c>
      <c r="Y219" s="6">
        <v>7235.0338772784999</v>
      </c>
      <c r="Z219" s="71">
        <v>7237.4244809618003</v>
      </c>
      <c r="AA219" s="20">
        <v>0.66393299911211601</v>
      </c>
    </row>
    <row r="220" spans="1:27" x14ac:dyDescent="0.2">
      <c r="A220" s="52" t="s">
        <v>6107</v>
      </c>
      <c r="B220" s="1" t="s">
        <v>11737</v>
      </c>
      <c r="C220" s="131" t="s">
        <v>55</v>
      </c>
      <c r="D220" s="131" t="s">
        <v>55</v>
      </c>
      <c r="E220" s="131" t="s">
        <v>6362</v>
      </c>
      <c r="F220" s="131" t="s">
        <v>26552</v>
      </c>
      <c r="G220" s="131" t="s">
        <v>26552</v>
      </c>
      <c r="H220" s="79">
        <v>5849.5</v>
      </c>
      <c r="I220" s="6">
        <v>8731.0229099371609</v>
      </c>
      <c r="J220" s="6">
        <v>3792.7326330914598</v>
      </c>
      <c r="K220" s="71">
        <v>3793.9912380841902</v>
      </c>
      <c r="L220" s="20">
        <v>0.64860094676197899</v>
      </c>
      <c r="M220" s="79">
        <v>5891.6405820766104</v>
      </c>
      <c r="N220" s="6">
        <v>8793.9223693010408</v>
      </c>
      <c r="O220" s="6">
        <v>3821.6290995454901</v>
      </c>
      <c r="P220" s="71">
        <v>3822.8556437561501</v>
      </c>
      <c r="Q220" s="20">
        <v>0.64886097352678496</v>
      </c>
      <c r="R220" s="79">
        <v>5931.7302679782097</v>
      </c>
      <c r="S220" s="6">
        <v>8853.7606402744605</v>
      </c>
      <c r="T220" s="6">
        <v>3849.06082039585</v>
      </c>
      <c r="U220" s="71">
        <v>3850.3215961442702</v>
      </c>
      <c r="V220" s="20">
        <v>0.64910598125639796</v>
      </c>
      <c r="W220" s="79">
        <v>5971.0628821136697</v>
      </c>
      <c r="X220" s="6">
        <v>8912.4688982664902</v>
      </c>
      <c r="Y220" s="6">
        <v>3875.8998290859099</v>
      </c>
      <c r="Z220" s="71">
        <v>3877.1805059375602</v>
      </c>
      <c r="AA220" s="20">
        <v>0.64932836623638002</v>
      </c>
    </row>
    <row r="221" spans="1:27" x14ac:dyDescent="0.2">
      <c r="A221" s="52" t="s">
        <v>6106</v>
      </c>
      <c r="B221" s="1" t="s">
        <v>11736</v>
      </c>
      <c r="C221" s="131" t="s">
        <v>55</v>
      </c>
      <c r="D221" s="131" t="s">
        <v>55</v>
      </c>
      <c r="E221" s="131" t="s">
        <v>6362</v>
      </c>
      <c r="F221" s="131" t="s">
        <v>26552</v>
      </c>
      <c r="G221" s="131" t="s">
        <v>26552</v>
      </c>
      <c r="H221" s="79">
        <v>5571.1666666666697</v>
      </c>
      <c r="I221" s="6">
        <v>8530.5599059494707</v>
      </c>
      <c r="J221" s="6">
        <v>3705.6520487436301</v>
      </c>
      <c r="K221" s="71">
        <v>3706.8817563505299</v>
      </c>
      <c r="L221" s="20">
        <v>0.66536902917112495</v>
      </c>
      <c r="M221" s="79">
        <v>5613.11003884198</v>
      </c>
      <c r="N221" s="6">
        <v>8594.7835184182604</v>
      </c>
      <c r="O221" s="6">
        <v>3735.0881004981902</v>
      </c>
      <c r="P221" s="71">
        <v>3736.2868695484099</v>
      </c>
      <c r="Q221" s="20">
        <v>0.66563577832855603</v>
      </c>
      <c r="R221" s="79">
        <v>5651.6418093960901</v>
      </c>
      <c r="S221" s="6">
        <v>8653.7832929108699</v>
      </c>
      <c r="T221" s="6">
        <v>3762.1231897123898</v>
      </c>
      <c r="U221" s="71">
        <v>3763.3554886812799</v>
      </c>
      <c r="V221" s="20">
        <v>0.66588712016825802</v>
      </c>
      <c r="W221" s="79">
        <v>5688.8503139744498</v>
      </c>
      <c r="X221" s="6">
        <v>8710.7568850339794</v>
      </c>
      <c r="Y221" s="6">
        <v>3788.1782822803402</v>
      </c>
      <c r="Z221" s="71">
        <v>3789.4299741325499</v>
      </c>
      <c r="AA221" s="20">
        <v>0.66611525439928498</v>
      </c>
    </row>
    <row r="222" spans="1:27" x14ac:dyDescent="0.2">
      <c r="A222" s="52" t="s">
        <v>6105</v>
      </c>
      <c r="B222" s="1" t="s">
        <v>11208</v>
      </c>
      <c r="C222" s="131" t="s">
        <v>55</v>
      </c>
      <c r="D222" s="131" t="s">
        <v>55</v>
      </c>
      <c r="E222" s="131" t="s">
        <v>6362</v>
      </c>
      <c r="F222" s="131" t="s">
        <v>26552</v>
      </c>
      <c r="G222" s="131" t="s">
        <v>26552</v>
      </c>
      <c r="H222" s="79">
        <v>5950.9166666666697</v>
      </c>
      <c r="I222" s="6">
        <v>10709.7233898417</v>
      </c>
      <c r="J222" s="6">
        <v>4652.2747461588897</v>
      </c>
      <c r="K222" s="71">
        <v>4653.8185871805299</v>
      </c>
      <c r="L222" s="20">
        <v>0.78203390298646402</v>
      </c>
      <c r="M222" s="79">
        <v>5993.3021837133701</v>
      </c>
      <c r="N222" s="6">
        <v>10786.003598208301</v>
      </c>
      <c r="O222" s="6">
        <v>4687.3401296572201</v>
      </c>
      <c r="P222" s="71">
        <v>4688.8445220903104</v>
      </c>
      <c r="Q222" s="20">
        <v>0.782347423567614</v>
      </c>
      <c r="R222" s="79">
        <v>6034.8789486884998</v>
      </c>
      <c r="S222" s="6">
        <v>10860.8283146796</v>
      </c>
      <c r="T222" s="6">
        <v>4721.6081890579999</v>
      </c>
      <c r="U222" s="71">
        <v>4723.1547712961301</v>
      </c>
      <c r="V222" s="20">
        <v>0.78264283533351797</v>
      </c>
      <c r="W222" s="79">
        <v>6074.7852583065496</v>
      </c>
      <c r="X222" s="6">
        <v>10932.6467523184</v>
      </c>
      <c r="Y222" s="6">
        <v>4754.4450547265897</v>
      </c>
      <c r="Z222" s="71">
        <v>4756.0160209518599</v>
      </c>
      <c r="AA222" s="20">
        <v>0.78291097030114298</v>
      </c>
    </row>
    <row r="223" spans="1:27" x14ac:dyDescent="0.2">
      <c r="A223" s="52" t="s">
        <v>6104</v>
      </c>
      <c r="B223" s="1" t="s">
        <v>11735</v>
      </c>
      <c r="C223" s="131" t="s">
        <v>55</v>
      </c>
      <c r="D223" s="131" t="s">
        <v>55</v>
      </c>
      <c r="E223" s="131" t="s">
        <v>6362</v>
      </c>
      <c r="F223" s="131" t="s">
        <v>26552</v>
      </c>
      <c r="G223" s="131" t="s">
        <v>26552</v>
      </c>
      <c r="H223" s="79">
        <v>49819.25</v>
      </c>
      <c r="I223" s="6">
        <v>123271.72579523599</v>
      </c>
      <c r="J223" s="6">
        <v>53548.902801408403</v>
      </c>
      <c r="K223" s="71">
        <v>53566.672816577098</v>
      </c>
      <c r="L223" s="20">
        <v>1.0752203779980101</v>
      </c>
      <c r="M223" s="79">
        <v>50071.934743728103</v>
      </c>
      <c r="N223" s="6">
        <v>123896.96371916099</v>
      </c>
      <c r="O223" s="6">
        <v>53842.667925679001</v>
      </c>
      <c r="P223" s="71">
        <v>53859.948622185802</v>
      </c>
      <c r="Q223" s="20">
        <v>1.07565143823272</v>
      </c>
      <c r="R223" s="79">
        <v>50289.823130885801</v>
      </c>
      <c r="S223" s="6">
        <v>124436.10225528201</v>
      </c>
      <c r="T223" s="6">
        <v>54097.026709175901</v>
      </c>
      <c r="U223" s="71">
        <v>54114.746413415298</v>
      </c>
      <c r="V223" s="20">
        <v>1.0760576006118501</v>
      </c>
      <c r="W223" s="79">
        <v>50520.876337973903</v>
      </c>
      <c r="X223" s="6">
        <v>125007.81555061</v>
      </c>
      <c r="Y223" s="6">
        <v>54364.0349781478</v>
      </c>
      <c r="Z223" s="71">
        <v>54381.997971060096</v>
      </c>
      <c r="AA223" s="20">
        <v>1.0764262600525001</v>
      </c>
    </row>
    <row r="224" spans="1:27" x14ac:dyDescent="0.2">
      <c r="A224" s="52" t="s">
        <v>6103</v>
      </c>
      <c r="B224" s="1" t="s">
        <v>11734</v>
      </c>
      <c r="C224" s="131" t="s">
        <v>55</v>
      </c>
      <c r="D224" s="131" t="s">
        <v>55</v>
      </c>
      <c r="E224" s="131" t="s">
        <v>6362</v>
      </c>
      <c r="F224" s="131" t="s">
        <v>26552</v>
      </c>
      <c r="G224" s="131" t="s">
        <v>26552</v>
      </c>
      <c r="H224" s="79">
        <v>5998.1666666666697</v>
      </c>
      <c r="I224" s="6">
        <v>14067.944865355599</v>
      </c>
      <c r="J224" s="6">
        <v>6111.0770320667498</v>
      </c>
      <c r="K224" s="71">
        <v>6113.1049714992396</v>
      </c>
      <c r="L224" s="20">
        <v>1.01916223926743</v>
      </c>
      <c r="M224" s="79">
        <v>6032.7107434673999</v>
      </c>
      <c r="N224" s="6">
        <v>14148.9636490713</v>
      </c>
      <c r="O224" s="6">
        <v>6148.8024272836401</v>
      </c>
      <c r="P224" s="71">
        <v>6150.7758731160902</v>
      </c>
      <c r="Q224" s="20">
        <v>1.0195708255656899</v>
      </c>
      <c r="R224" s="79">
        <v>6062.0892293030602</v>
      </c>
      <c r="S224" s="6">
        <v>14217.8671894248</v>
      </c>
      <c r="T224" s="6">
        <v>6181.0385181940101</v>
      </c>
      <c r="U224" s="71">
        <v>6183.0631428563502</v>
      </c>
      <c r="V224" s="20">
        <v>1.01995581209338</v>
      </c>
      <c r="W224" s="79">
        <v>6092.5762871852403</v>
      </c>
      <c r="X224" s="6">
        <v>14289.370745966</v>
      </c>
      <c r="Y224" s="6">
        <v>6214.2342670959697</v>
      </c>
      <c r="Z224" s="71">
        <v>6216.2875776373903</v>
      </c>
      <c r="AA224" s="20">
        <v>1.0203052509514501</v>
      </c>
    </row>
    <row r="225" spans="1:27" x14ac:dyDescent="0.2">
      <c r="A225" s="52" t="s">
        <v>6102</v>
      </c>
      <c r="B225" s="1" t="s">
        <v>11733</v>
      </c>
      <c r="C225" s="131" t="s">
        <v>55</v>
      </c>
      <c r="D225" s="131" t="s">
        <v>55</v>
      </c>
      <c r="E225" s="131" t="s">
        <v>6362</v>
      </c>
      <c r="F225" s="131" t="s">
        <v>26552</v>
      </c>
      <c r="G225" s="131" t="s">
        <v>26552</v>
      </c>
      <c r="H225" s="79">
        <v>8938.1666666666697</v>
      </c>
      <c r="I225" s="6">
        <v>16027.159445904599</v>
      </c>
      <c r="J225" s="6">
        <v>6962.1545233901797</v>
      </c>
      <c r="K225" s="71">
        <v>6964.4648898965997</v>
      </c>
      <c r="L225" s="20">
        <v>0.77918270598705097</v>
      </c>
      <c r="M225" s="79">
        <v>8988.3827963029307</v>
      </c>
      <c r="N225" s="6">
        <v>16117.202734025201</v>
      </c>
      <c r="O225" s="6">
        <v>7004.1522297996198</v>
      </c>
      <c r="P225" s="71">
        <v>7006.4001984392398</v>
      </c>
      <c r="Q225" s="20">
        <v>0.77949508351169505</v>
      </c>
      <c r="R225" s="79">
        <v>9027.7558784876601</v>
      </c>
      <c r="S225" s="6">
        <v>16187.803192663399</v>
      </c>
      <c r="T225" s="6">
        <v>7037.4433609296002</v>
      </c>
      <c r="U225" s="71">
        <v>7039.7485045307003</v>
      </c>
      <c r="V225" s="20">
        <v>0.77978941824355197</v>
      </c>
      <c r="W225" s="79">
        <v>9070.9264222419206</v>
      </c>
      <c r="X225" s="6">
        <v>16265.2129360614</v>
      </c>
      <c r="Y225" s="6">
        <v>7073.49857357577</v>
      </c>
      <c r="Z225" s="71">
        <v>7075.8358026794103</v>
      </c>
      <c r="AA225" s="20">
        <v>0.78005657562489505</v>
      </c>
    </row>
    <row r="226" spans="1:27" x14ac:dyDescent="0.2">
      <c r="A226" s="52" t="s">
        <v>6101</v>
      </c>
      <c r="B226" s="1" t="s">
        <v>11732</v>
      </c>
      <c r="C226" s="131" t="s">
        <v>55</v>
      </c>
      <c r="D226" s="131" t="s">
        <v>55</v>
      </c>
      <c r="E226" s="131" t="s">
        <v>6362</v>
      </c>
      <c r="F226" s="131" t="s">
        <v>26552</v>
      </c>
      <c r="G226" s="131" t="s">
        <v>26552</v>
      </c>
      <c r="H226" s="79">
        <v>7106.3333333333303</v>
      </c>
      <c r="I226" s="6">
        <v>10649.2173093481</v>
      </c>
      <c r="J226" s="6">
        <v>4625.9910691652804</v>
      </c>
      <c r="K226" s="71">
        <v>4627.5261880410999</v>
      </c>
      <c r="L226" s="20">
        <v>0.651183384029424</v>
      </c>
      <c r="M226" s="79">
        <v>7151.4216362120997</v>
      </c>
      <c r="N226" s="6">
        <v>10716.784521993901</v>
      </c>
      <c r="O226" s="6">
        <v>4657.2591686485202</v>
      </c>
      <c r="P226" s="71">
        <v>4658.75390665738</v>
      </c>
      <c r="Q226" s="20">
        <v>0.65144444610386398</v>
      </c>
      <c r="R226" s="79">
        <v>7194.4244337439504</v>
      </c>
      <c r="S226" s="6">
        <v>10781.2264942947</v>
      </c>
      <c r="T226" s="6">
        <v>4687.0023011732101</v>
      </c>
      <c r="U226" s="71">
        <v>4688.53754811003</v>
      </c>
      <c r="V226" s="20">
        <v>0.65169042934406596</v>
      </c>
      <c r="W226" s="79">
        <v>7238.3166612721798</v>
      </c>
      <c r="X226" s="6">
        <v>10847.001324606499</v>
      </c>
      <c r="Y226" s="6">
        <v>4717.1991352827399</v>
      </c>
      <c r="Z226" s="71">
        <v>4718.7577946918</v>
      </c>
      <c r="AA226" s="20">
        <v>0.65191369976102198</v>
      </c>
    </row>
    <row r="227" spans="1:27" x14ac:dyDescent="0.2">
      <c r="A227" s="52" t="s">
        <v>6100</v>
      </c>
      <c r="B227" s="1" t="s">
        <v>11731</v>
      </c>
      <c r="C227" s="131" t="s">
        <v>55</v>
      </c>
      <c r="D227" s="131" t="s">
        <v>55</v>
      </c>
      <c r="E227" s="131" t="s">
        <v>6362</v>
      </c>
      <c r="F227" s="131" t="s">
        <v>26552</v>
      </c>
      <c r="G227" s="131" t="s">
        <v>26552</v>
      </c>
      <c r="H227" s="79">
        <v>3429.5</v>
      </c>
      <c r="I227" s="6">
        <v>4495.5610096596301</v>
      </c>
      <c r="J227" s="6">
        <v>1952.8594898066101</v>
      </c>
      <c r="K227" s="71">
        <v>1953.5075393639399</v>
      </c>
      <c r="L227" s="20">
        <v>0.56961876056683003</v>
      </c>
      <c r="M227" s="79">
        <v>3454.79065840767</v>
      </c>
      <c r="N227" s="6">
        <v>4528.71327612593</v>
      </c>
      <c r="O227" s="6">
        <v>1968.07086903093</v>
      </c>
      <c r="P227" s="71">
        <v>1968.70251743733</v>
      </c>
      <c r="Q227" s="20">
        <v>0.56984712305107099</v>
      </c>
      <c r="R227" s="79">
        <v>3476.8640403446302</v>
      </c>
      <c r="S227" s="6">
        <v>4557.6481748537599</v>
      </c>
      <c r="T227" s="6">
        <v>1981.3800864662201</v>
      </c>
      <c r="U227" s="71">
        <v>1982.0290956863901</v>
      </c>
      <c r="V227" s="20">
        <v>0.57006229541547804</v>
      </c>
      <c r="W227" s="79">
        <v>3498.9800090337599</v>
      </c>
      <c r="X227" s="6">
        <v>4586.6388984372898</v>
      </c>
      <c r="Y227" s="6">
        <v>1994.6608650706901</v>
      </c>
      <c r="Z227" s="71">
        <v>1995.3199419584901</v>
      </c>
      <c r="AA227" s="20">
        <v>0.57025759987394098</v>
      </c>
    </row>
    <row r="228" spans="1:27" x14ac:dyDescent="0.2">
      <c r="A228" s="52" t="s">
        <v>6099</v>
      </c>
      <c r="B228" s="1" t="s">
        <v>11730</v>
      </c>
      <c r="C228" s="131" t="s">
        <v>55</v>
      </c>
      <c r="D228" s="131" t="s">
        <v>55</v>
      </c>
      <c r="E228" s="131" t="s">
        <v>6362</v>
      </c>
      <c r="F228" s="131" t="s">
        <v>26552</v>
      </c>
      <c r="G228" s="131" t="s">
        <v>26552</v>
      </c>
      <c r="H228" s="79">
        <v>2137.25</v>
      </c>
      <c r="I228" s="6">
        <v>2606.3184016087598</v>
      </c>
      <c r="J228" s="6">
        <v>1132.17763324818</v>
      </c>
      <c r="K228" s="71">
        <v>1132.5533424161399</v>
      </c>
      <c r="L228" s="20">
        <v>0.52991149487244804</v>
      </c>
      <c r="M228" s="79">
        <v>2153.5469853712498</v>
      </c>
      <c r="N228" s="6">
        <v>2626.1921332095699</v>
      </c>
      <c r="O228" s="6">
        <v>1141.2805180436001</v>
      </c>
      <c r="P228" s="71">
        <v>1141.64680974164</v>
      </c>
      <c r="Q228" s="20">
        <v>0.53012393855193096</v>
      </c>
      <c r="R228" s="79">
        <v>2170.5280181100802</v>
      </c>
      <c r="S228" s="6">
        <v>2646.9000420202101</v>
      </c>
      <c r="T228" s="6">
        <v>1150.70642421708</v>
      </c>
      <c r="U228" s="71">
        <v>1151.0833428527901</v>
      </c>
      <c r="V228" s="20">
        <v>0.53032411157496095</v>
      </c>
      <c r="W228" s="79">
        <v>2186.4498075349002</v>
      </c>
      <c r="X228" s="6">
        <v>2666.31623234163</v>
      </c>
      <c r="Y228" s="6">
        <v>1159.5411717208899</v>
      </c>
      <c r="Z228" s="71">
        <v>1159.9243079221901</v>
      </c>
      <c r="AA228" s="20">
        <v>0.53050580165384298</v>
      </c>
    </row>
    <row r="229" spans="1:27" x14ac:dyDescent="0.2">
      <c r="A229" s="52" t="s">
        <v>6098</v>
      </c>
      <c r="B229" s="1" t="s">
        <v>11729</v>
      </c>
      <c r="C229" s="131" t="s">
        <v>55</v>
      </c>
      <c r="D229" s="131" t="s">
        <v>55</v>
      </c>
      <c r="E229" s="131" t="s">
        <v>6362</v>
      </c>
      <c r="F229" s="131" t="s">
        <v>26552</v>
      </c>
      <c r="G229" s="131" t="s">
        <v>26552</v>
      </c>
      <c r="H229" s="79">
        <v>7185.1666666666697</v>
      </c>
      <c r="I229" s="6">
        <v>14152.982046094899</v>
      </c>
      <c r="J229" s="6">
        <v>6148.0169523650702</v>
      </c>
      <c r="K229" s="71">
        <v>6150.0571501802697</v>
      </c>
      <c r="L229" s="20">
        <v>0.85593799496837397</v>
      </c>
      <c r="M229" s="79">
        <v>7236.8744130678597</v>
      </c>
      <c r="N229" s="6">
        <v>14254.833379600501</v>
      </c>
      <c r="O229" s="6">
        <v>6194.8108892600303</v>
      </c>
      <c r="P229" s="71">
        <v>6196.7991014162699</v>
      </c>
      <c r="Q229" s="20">
        <v>0.85628114400140898</v>
      </c>
      <c r="R229" s="79">
        <v>7287.8302522662998</v>
      </c>
      <c r="S229" s="6">
        <v>14355.203643893001</v>
      </c>
      <c r="T229" s="6">
        <v>6240.7438103950599</v>
      </c>
      <c r="U229" s="71">
        <v>6242.7879917721302</v>
      </c>
      <c r="V229" s="20">
        <v>0.85660447289243702</v>
      </c>
      <c r="W229" s="79">
        <v>7335.5737003387603</v>
      </c>
      <c r="X229" s="6">
        <v>14449.2463007632</v>
      </c>
      <c r="Y229" s="6">
        <v>6283.7617619558896</v>
      </c>
      <c r="Z229" s="71">
        <v>6285.8380458085903</v>
      </c>
      <c r="AA229" s="20">
        <v>0.85689794726188895</v>
      </c>
    </row>
    <row r="230" spans="1:27" x14ac:dyDescent="0.2">
      <c r="A230" s="52" t="s">
        <v>6097</v>
      </c>
      <c r="B230" s="1" t="s">
        <v>11728</v>
      </c>
      <c r="C230" s="131" t="s">
        <v>55</v>
      </c>
      <c r="D230" s="131" t="s">
        <v>55</v>
      </c>
      <c r="E230" s="131" t="s">
        <v>6362</v>
      </c>
      <c r="F230" s="131" t="s">
        <v>26552</v>
      </c>
      <c r="G230" s="131" t="s">
        <v>26552</v>
      </c>
      <c r="H230" s="79">
        <v>5268.0833333333303</v>
      </c>
      <c r="I230" s="6">
        <v>6901.7109524234602</v>
      </c>
      <c r="J230" s="6">
        <v>2998.0844883168002</v>
      </c>
      <c r="K230" s="71">
        <v>2999.0793921159002</v>
      </c>
      <c r="L230" s="20">
        <v>0.56929232177089595</v>
      </c>
      <c r="M230" s="79">
        <v>5305.6609049118497</v>
      </c>
      <c r="N230" s="6">
        <v>6950.9412931221204</v>
      </c>
      <c r="O230" s="6">
        <v>3020.7134427022702</v>
      </c>
      <c r="P230" s="71">
        <v>3021.68293463586</v>
      </c>
      <c r="Q230" s="20">
        <v>0.56952055338449203</v>
      </c>
      <c r="R230" s="79">
        <v>5338.6697311454</v>
      </c>
      <c r="S230" s="6">
        <v>6994.1861249001604</v>
      </c>
      <c r="T230" s="6">
        <v>3040.6342431993899</v>
      </c>
      <c r="U230" s="71">
        <v>3041.6302154878299</v>
      </c>
      <c r="V230" s="20">
        <v>0.56973560243728705</v>
      </c>
      <c r="W230" s="79">
        <v>5371.0454129208201</v>
      </c>
      <c r="X230" s="6">
        <v>7036.6014747272602</v>
      </c>
      <c r="Y230" s="6">
        <v>3060.1130578470502</v>
      </c>
      <c r="Z230" s="71">
        <v>3061.1241820064502</v>
      </c>
      <c r="AA230" s="20">
        <v>0.56993079497009602</v>
      </c>
    </row>
    <row r="231" spans="1:27" x14ac:dyDescent="0.2">
      <c r="A231" s="52" t="s">
        <v>6096</v>
      </c>
      <c r="B231" s="1" t="s">
        <v>11727</v>
      </c>
      <c r="C231" s="131" t="s">
        <v>55</v>
      </c>
      <c r="D231" s="131" t="s">
        <v>55</v>
      </c>
      <c r="E231" s="131" t="s">
        <v>6362</v>
      </c>
      <c r="F231" s="131" t="s">
        <v>26552</v>
      </c>
      <c r="G231" s="131" t="s">
        <v>26552</v>
      </c>
      <c r="H231" s="79">
        <v>5384.5</v>
      </c>
      <c r="I231" s="6">
        <v>8182.0521308943798</v>
      </c>
      <c r="J231" s="6">
        <v>3554.26121802743</v>
      </c>
      <c r="K231" s="71">
        <v>3555.4406871193</v>
      </c>
      <c r="L231" s="20">
        <v>0.66031027711380896</v>
      </c>
      <c r="M231" s="79">
        <v>5421.8794094406703</v>
      </c>
      <c r="N231" s="6">
        <v>8238.8522565635503</v>
      </c>
      <c r="O231" s="6">
        <v>3580.4088560588302</v>
      </c>
      <c r="P231" s="71">
        <v>3581.5579811151301</v>
      </c>
      <c r="Q231" s="20">
        <v>0.66057499819690901</v>
      </c>
      <c r="R231" s="79">
        <v>5458.9348224572404</v>
      </c>
      <c r="S231" s="6">
        <v>8295.1600513510493</v>
      </c>
      <c r="T231" s="6">
        <v>3606.2162565508802</v>
      </c>
      <c r="U231" s="71">
        <v>3607.39748756073</v>
      </c>
      <c r="V231" s="20">
        <v>0.660824429102989</v>
      </c>
      <c r="W231" s="79">
        <v>5495.1615678783501</v>
      </c>
      <c r="X231" s="6">
        <v>8350.2086388834505</v>
      </c>
      <c r="Y231" s="6">
        <v>3631.3812262026599</v>
      </c>
      <c r="Z231" s="71">
        <v>3632.5811090894699</v>
      </c>
      <c r="AA231" s="20">
        <v>0.66105082884614597</v>
      </c>
    </row>
    <row r="232" spans="1:27" x14ac:dyDescent="0.2">
      <c r="A232" s="52" t="s">
        <v>6095</v>
      </c>
      <c r="B232" s="1" t="s">
        <v>18682</v>
      </c>
      <c r="C232" s="131" t="s">
        <v>55</v>
      </c>
      <c r="D232" s="131" t="s">
        <v>55</v>
      </c>
      <c r="E232" s="131" t="s">
        <v>6362</v>
      </c>
      <c r="F232" s="131" t="s">
        <v>26552</v>
      </c>
      <c r="G232" s="131" t="s">
        <v>26552</v>
      </c>
      <c r="H232" s="79">
        <v>4864.25</v>
      </c>
      <c r="I232" s="6">
        <v>7366.4864182249303</v>
      </c>
      <c r="J232" s="6">
        <v>3199.9816880365802</v>
      </c>
      <c r="K232" s="71">
        <v>3201.0435907117298</v>
      </c>
      <c r="L232" s="20">
        <v>0.65807546707338804</v>
      </c>
      <c r="M232" s="79">
        <v>4906.2456818545697</v>
      </c>
      <c r="N232" s="6">
        <v>7430.0852505229896</v>
      </c>
      <c r="O232" s="6">
        <v>3228.93798842567</v>
      </c>
      <c r="P232" s="71">
        <v>3229.9743096104598</v>
      </c>
      <c r="Q232" s="20">
        <v>0.65833929221202803</v>
      </c>
      <c r="R232" s="79">
        <v>4944.8774584533503</v>
      </c>
      <c r="S232" s="6">
        <v>7488.5897389080101</v>
      </c>
      <c r="T232" s="6">
        <v>3255.56998152094</v>
      </c>
      <c r="U232" s="71">
        <v>3256.6363568970501</v>
      </c>
      <c r="V232" s="20">
        <v>0.65858787892301895</v>
      </c>
      <c r="W232" s="79">
        <v>4980.8276203426003</v>
      </c>
      <c r="X232" s="6">
        <v>7543.0331534714196</v>
      </c>
      <c r="Y232" s="6">
        <v>3280.3526434763498</v>
      </c>
      <c r="Z232" s="71">
        <v>3281.4365393149901</v>
      </c>
      <c r="AA232" s="20">
        <v>0.65881351241970598</v>
      </c>
    </row>
    <row r="233" spans="1:27" x14ac:dyDescent="0.2">
      <c r="A233" s="52" t="s">
        <v>6094</v>
      </c>
      <c r="B233" s="1" t="s">
        <v>11726</v>
      </c>
      <c r="C233" s="131" t="s">
        <v>55</v>
      </c>
      <c r="D233" s="131" t="s">
        <v>55</v>
      </c>
      <c r="E233" s="131" t="s">
        <v>6362</v>
      </c>
      <c r="F233" s="131" t="s">
        <v>26552</v>
      </c>
      <c r="G233" s="131" t="s">
        <v>26552</v>
      </c>
      <c r="H233" s="79">
        <v>2167.1666666666702</v>
      </c>
      <c r="I233" s="6">
        <v>4136.01854090084</v>
      </c>
      <c r="J233" s="6">
        <v>1796.67521812273</v>
      </c>
      <c r="K233" s="71">
        <v>1797.2714384785099</v>
      </c>
      <c r="L233" s="20">
        <v>0.82931851348696695</v>
      </c>
      <c r="M233" s="79">
        <v>2177.8825301100401</v>
      </c>
      <c r="N233" s="6">
        <v>4156.46967212451</v>
      </c>
      <c r="O233" s="6">
        <v>1806.3026694232501</v>
      </c>
      <c r="P233" s="71">
        <v>1806.88239864976</v>
      </c>
      <c r="Q233" s="20">
        <v>0.82965099066131098</v>
      </c>
      <c r="R233" s="79">
        <v>2188.28003625674</v>
      </c>
      <c r="S233" s="6">
        <v>4176.3132212448099</v>
      </c>
      <c r="T233" s="6">
        <v>1815.5995228143299</v>
      </c>
      <c r="U233" s="71">
        <v>1816.1942299270499</v>
      </c>
      <c r="V233" s="20">
        <v>0.82996426409566104</v>
      </c>
      <c r="W233" s="79">
        <v>2197.4304950451601</v>
      </c>
      <c r="X233" s="6">
        <v>4193.7767914393798</v>
      </c>
      <c r="Y233" s="6">
        <v>1823.8109927459</v>
      </c>
      <c r="Z233" s="71">
        <v>1824.4136173294</v>
      </c>
      <c r="AA233" s="20">
        <v>0.83024861147742401</v>
      </c>
    </row>
    <row r="234" spans="1:27" x14ac:dyDescent="0.2">
      <c r="A234" s="52" t="s">
        <v>6093</v>
      </c>
      <c r="B234" s="1" t="s">
        <v>11725</v>
      </c>
      <c r="C234" s="131" t="s">
        <v>55</v>
      </c>
      <c r="D234" s="131" t="s">
        <v>55</v>
      </c>
      <c r="E234" s="131" t="s">
        <v>6362</v>
      </c>
      <c r="F234" s="131" t="s">
        <v>26552</v>
      </c>
      <c r="G234" s="131" t="s">
        <v>26552</v>
      </c>
      <c r="H234" s="79">
        <v>4269.5</v>
      </c>
      <c r="I234" s="6">
        <v>9915.4299923112503</v>
      </c>
      <c r="J234" s="6">
        <v>4307.2358520753596</v>
      </c>
      <c r="K234" s="71">
        <v>4308.6651931528204</v>
      </c>
      <c r="L234" s="20">
        <v>1.00917325053351</v>
      </c>
      <c r="M234" s="79">
        <v>4292.0971170534403</v>
      </c>
      <c r="N234" s="6">
        <v>9967.9092362909905</v>
      </c>
      <c r="O234" s="6">
        <v>4331.8158154340899</v>
      </c>
      <c r="P234" s="71">
        <v>4333.2061030501</v>
      </c>
      <c r="Q234" s="20">
        <v>1.0095778322054501</v>
      </c>
      <c r="R234" s="79">
        <v>4315.8740096759102</v>
      </c>
      <c r="S234" s="6">
        <v>10023.1283753548</v>
      </c>
      <c r="T234" s="6">
        <v>4357.4287011874603</v>
      </c>
      <c r="U234" s="71">
        <v>4358.8559949321698</v>
      </c>
      <c r="V234" s="20">
        <v>1.0099590454123299</v>
      </c>
      <c r="W234" s="79">
        <v>4340.7393576903896</v>
      </c>
      <c r="X234" s="6">
        <v>10080.875328738501</v>
      </c>
      <c r="Y234" s="6">
        <v>4384.0223634658396</v>
      </c>
      <c r="Z234" s="71">
        <v>4385.4709344314397</v>
      </c>
      <c r="AA234" s="20">
        <v>1.0103050593585601</v>
      </c>
    </row>
    <row r="235" spans="1:27" x14ac:dyDescent="0.2">
      <c r="A235" s="52" t="s">
        <v>6092</v>
      </c>
      <c r="B235" s="1" t="s">
        <v>11724</v>
      </c>
      <c r="C235" s="131" t="s">
        <v>55</v>
      </c>
      <c r="D235" s="131" t="s">
        <v>55</v>
      </c>
      <c r="E235" s="131" t="s">
        <v>6362</v>
      </c>
      <c r="F235" s="131" t="s">
        <v>26550</v>
      </c>
      <c r="G235" s="131" t="s">
        <v>26550</v>
      </c>
      <c r="H235" s="79">
        <v>7538</v>
      </c>
      <c r="I235" s="6">
        <v>18082.892659081201</v>
      </c>
      <c r="J235" s="6">
        <v>7855.1594465213402</v>
      </c>
      <c r="K235" s="71">
        <v>7857.7661535725601</v>
      </c>
      <c r="L235" s="20">
        <v>1.0424205563243001</v>
      </c>
      <c r="M235" s="79">
        <v>7534.8603779693503</v>
      </c>
      <c r="N235" s="6">
        <v>18075.361026264702</v>
      </c>
      <c r="O235" s="6">
        <v>7855.1211600306697</v>
      </c>
      <c r="P235" s="71">
        <v>7857.6422454452704</v>
      </c>
      <c r="Q235" s="20">
        <v>1.0428384669767301</v>
      </c>
      <c r="R235" s="79">
        <v>7535.3646271413099</v>
      </c>
      <c r="S235" s="6">
        <v>18076.570668563701</v>
      </c>
      <c r="T235" s="6">
        <v>7858.5612096837203</v>
      </c>
      <c r="U235" s="71">
        <v>7861.1353138231498</v>
      </c>
      <c r="V235" s="20">
        <v>1.0432322392878599</v>
      </c>
      <c r="W235" s="79">
        <v>7537.2226598480802</v>
      </c>
      <c r="X235" s="6">
        <v>18081.027899393299</v>
      </c>
      <c r="Y235" s="6">
        <v>7863.1694253190799</v>
      </c>
      <c r="Z235" s="71">
        <v>7865.7675778791599</v>
      </c>
      <c r="AA235" s="20">
        <v>1.04358965269545</v>
      </c>
    </row>
    <row r="236" spans="1:27" x14ac:dyDescent="0.2">
      <c r="A236" s="52" t="s">
        <v>6091</v>
      </c>
      <c r="B236" s="1" t="s">
        <v>11723</v>
      </c>
      <c r="C236" s="131" t="s">
        <v>55</v>
      </c>
      <c r="D236" s="131" t="s">
        <v>55</v>
      </c>
      <c r="E236" s="131" t="s">
        <v>6362</v>
      </c>
      <c r="F236" s="131" t="s">
        <v>26550</v>
      </c>
      <c r="G236" s="131" t="s">
        <v>26550</v>
      </c>
      <c r="H236" s="79">
        <v>3881.75</v>
      </c>
      <c r="I236" s="6">
        <v>14200.548009868</v>
      </c>
      <c r="J236" s="6">
        <v>6168.6794778088497</v>
      </c>
      <c r="K236" s="71">
        <v>6170.7265324104901</v>
      </c>
      <c r="L236" s="20">
        <v>1.5896764429472501</v>
      </c>
      <c r="M236" s="79">
        <v>3882.6458442087001</v>
      </c>
      <c r="N236" s="6">
        <v>14203.8252633477</v>
      </c>
      <c r="O236" s="6">
        <v>6172.6439774772998</v>
      </c>
      <c r="P236" s="71">
        <v>6174.6250752075703</v>
      </c>
      <c r="Q236" s="20">
        <v>1.5903137507165499</v>
      </c>
      <c r="R236" s="79">
        <v>3883.15902427829</v>
      </c>
      <c r="S236" s="6">
        <v>14205.7026223265</v>
      </c>
      <c r="T236" s="6">
        <v>6175.7501260048202</v>
      </c>
      <c r="U236" s="71">
        <v>6177.7730184324901</v>
      </c>
      <c r="V236" s="20">
        <v>1.59091424786052</v>
      </c>
      <c r="W236" s="79">
        <v>3884.33575875837</v>
      </c>
      <c r="X236" s="6">
        <v>14210.007452488</v>
      </c>
      <c r="Y236" s="6">
        <v>6179.7203541568897</v>
      </c>
      <c r="Z236" s="71">
        <v>6181.7622605931201</v>
      </c>
      <c r="AA236" s="20">
        <v>1.5914592981964899</v>
      </c>
    </row>
    <row r="237" spans="1:27" x14ac:dyDescent="0.2">
      <c r="A237" s="52" t="s">
        <v>6090</v>
      </c>
      <c r="B237" s="1" t="s">
        <v>11722</v>
      </c>
      <c r="C237" s="131" t="s">
        <v>55</v>
      </c>
      <c r="D237" s="131" t="s">
        <v>55</v>
      </c>
      <c r="E237" s="131" t="s">
        <v>6362</v>
      </c>
      <c r="F237" s="131" t="s">
        <v>26550</v>
      </c>
      <c r="G237" s="131" t="s">
        <v>26550</v>
      </c>
      <c r="H237" s="79">
        <v>10236.166666666701</v>
      </c>
      <c r="I237" s="6">
        <v>29293.543260265102</v>
      </c>
      <c r="J237" s="6">
        <v>12725.0356124519</v>
      </c>
      <c r="K237" s="71">
        <v>12729.2583707911</v>
      </c>
      <c r="L237" s="20">
        <v>1.2435571621008199</v>
      </c>
      <c r="M237" s="79">
        <v>10239.542048479199</v>
      </c>
      <c r="N237" s="6">
        <v>29303.202822908501</v>
      </c>
      <c r="O237" s="6">
        <v>12734.473641573801</v>
      </c>
      <c r="P237" s="71">
        <v>12738.560745401601</v>
      </c>
      <c r="Q237" s="20">
        <v>1.24405570923883</v>
      </c>
      <c r="R237" s="79">
        <v>10241.432660062699</v>
      </c>
      <c r="S237" s="6">
        <v>29308.6133163103</v>
      </c>
      <c r="T237" s="6">
        <v>12741.550150202</v>
      </c>
      <c r="U237" s="71">
        <v>12745.723697510401</v>
      </c>
      <c r="V237" s="20">
        <v>1.24452546050646</v>
      </c>
      <c r="W237" s="79">
        <v>10243.006775621199</v>
      </c>
      <c r="X237" s="6">
        <v>29313.118071235898</v>
      </c>
      <c r="Y237" s="6">
        <v>12747.8379581641</v>
      </c>
      <c r="Z237" s="71">
        <v>12752.050105459301</v>
      </c>
      <c r="AA237" s="20">
        <v>1.24495183736573</v>
      </c>
    </row>
    <row r="238" spans="1:27" x14ac:dyDescent="0.2">
      <c r="A238" s="52" t="s">
        <v>6089</v>
      </c>
      <c r="B238" s="1" t="s">
        <v>11721</v>
      </c>
      <c r="C238" s="131" t="s">
        <v>55</v>
      </c>
      <c r="D238" s="131" t="s">
        <v>55</v>
      </c>
      <c r="E238" s="131" t="s">
        <v>6362</v>
      </c>
      <c r="F238" s="131" t="s">
        <v>26550</v>
      </c>
      <c r="G238" s="131" t="s">
        <v>26550</v>
      </c>
      <c r="H238" s="79">
        <v>17787.833333333299</v>
      </c>
      <c r="I238" s="6">
        <v>70344.565471854294</v>
      </c>
      <c r="J238" s="6">
        <v>30557.488140603298</v>
      </c>
      <c r="K238" s="71">
        <v>30567.628535632299</v>
      </c>
      <c r="L238" s="20">
        <v>1.71845710283053</v>
      </c>
      <c r="M238" s="79">
        <v>17781.8437287739</v>
      </c>
      <c r="N238" s="6">
        <v>70320.878712360398</v>
      </c>
      <c r="O238" s="6">
        <v>30559.778118000999</v>
      </c>
      <c r="P238" s="71">
        <v>30569.586217623801</v>
      </c>
      <c r="Q238" s="20">
        <v>1.7191460392916</v>
      </c>
      <c r="R238" s="79">
        <v>17772.844904187201</v>
      </c>
      <c r="S238" s="6">
        <v>70285.291556047203</v>
      </c>
      <c r="T238" s="6">
        <v>30555.644428410302</v>
      </c>
      <c r="U238" s="71">
        <v>30565.653055779501</v>
      </c>
      <c r="V238" s="20">
        <v>1.71979518307608</v>
      </c>
      <c r="W238" s="79">
        <v>17772.7488341264</v>
      </c>
      <c r="X238" s="6">
        <v>70284.911633065407</v>
      </c>
      <c r="Y238" s="6">
        <v>30565.860043438999</v>
      </c>
      <c r="Z238" s="71">
        <v>30575.959630924299</v>
      </c>
      <c r="AA238" s="20">
        <v>1.7203843882727801</v>
      </c>
    </row>
    <row r="239" spans="1:27" x14ac:dyDescent="0.2">
      <c r="A239" s="52" t="s">
        <v>6088</v>
      </c>
      <c r="B239" s="1" t="s">
        <v>26551</v>
      </c>
      <c r="C239" s="131" t="s">
        <v>55</v>
      </c>
      <c r="D239" s="131" t="s">
        <v>55</v>
      </c>
      <c r="E239" s="131" t="s">
        <v>6362</v>
      </c>
      <c r="F239" s="131" t="s">
        <v>26550</v>
      </c>
      <c r="G239" s="131" t="s">
        <v>26550</v>
      </c>
      <c r="H239" s="79">
        <v>10853.5</v>
      </c>
      <c r="I239" s="6">
        <v>39777.8827423455</v>
      </c>
      <c r="J239" s="6">
        <v>17279.404201364701</v>
      </c>
      <c r="K239" s="71">
        <v>17285.138310911301</v>
      </c>
      <c r="L239" s="20">
        <v>1.5925865675506801</v>
      </c>
      <c r="M239" s="79">
        <v>10849.6962949071</v>
      </c>
      <c r="N239" s="6">
        <v>39763.942231434397</v>
      </c>
      <c r="O239" s="6">
        <v>17280.461705551101</v>
      </c>
      <c r="P239" s="71">
        <v>17286.007835149299</v>
      </c>
      <c r="Q239" s="20">
        <v>1.5932250420008101</v>
      </c>
      <c r="R239" s="79">
        <v>10842.162142662801</v>
      </c>
      <c r="S239" s="6">
        <v>39736.329698653601</v>
      </c>
      <c r="T239" s="6">
        <v>17274.868386850601</v>
      </c>
      <c r="U239" s="71">
        <v>17280.526841246501</v>
      </c>
      <c r="V239" s="20">
        <v>1.5938266384386099</v>
      </c>
      <c r="W239" s="79">
        <v>10839.6318815014</v>
      </c>
      <c r="X239" s="6">
        <v>39727.056336900801</v>
      </c>
      <c r="Y239" s="6">
        <v>17276.704426562399</v>
      </c>
      <c r="Z239" s="71">
        <v>17282.413004288199</v>
      </c>
      <c r="AA239" s="20">
        <v>1.5943726865652901</v>
      </c>
    </row>
    <row r="240" spans="1:27" x14ac:dyDescent="0.2">
      <c r="A240" s="52" t="s">
        <v>6087</v>
      </c>
      <c r="B240" s="1" t="s">
        <v>11720</v>
      </c>
      <c r="C240" s="131" t="s">
        <v>55</v>
      </c>
      <c r="D240" s="131" t="s">
        <v>55</v>
      </c>
      <c r="E240" s="131" t="s">
        <v>6362</v>
      </c>
      <c r="F240" s="131" t="s">
        <v>26550</v>
      </c>
      <c r="G240" s="131" t="s">
        <v>26550</v>
      </c>
      <c r="H240" s="79">
        <v>8655.8333333333303</v>
      </c>
      <c r="I240" s="6">
        <v>22644.779212340502</v>
      </c>
      <c r="J240" s="6">
        <v>9836.8305722855093</v>
      </c>
      <c r="K240" s="71">
        <v>9840.0948899341893</v>
      </c>
      <c r="L240" s="20">
        <v>1.1368165849543701</v>
      </c>
      <c r="M240" s="79">
        <v>8656.8237900189506</v>
      </c>
      <c r="N240" s="6">
        <v>22647.370375097598</v>
      </c>
      <c r="O240" s="6">
        <v>9842.0074704999497</v>
      </c>
      <c r="P240" s="71">
        <v>9845.1662430992201</v>
      </c>
      <c r="Q240" s="20">
        <v>1.13727233935966</v>
      </c>
      <c r="R240" s="79">
        <v>8659.0097017473799</v>
      </c>
      <c r="S240" s="6">
        <v>22653.0890028209</v>
      </c>
      <c r="T240" s="6">
        <v>9848.1448600574495</v>
      </c>
      <c r="U240" s="71">
        <v>9851.3706605282496</v>
      </c>
      <c r="V240" s="20">
        <v>1.1377017695845999</v>
      </c>
      <c r="W240" s="79">
        <v>8662.0829098762806</v>
      </c>
      <c r="X240" s="6">
        <v>22661.128912656601</v>
      </c>
      <c r="Y240" s="6">
        <v>9854.98706161466</v>
      </c>
      <c r="Z240" s="71">
        <v>9858.2433516014007</v>
      </c>
      <c r="AA240" s="20">
        <v>1.1380915484382299</v>
      </c>
    </row>
    <row r="241" spans="1:27" x14ac:dyDescent="0.2">
      <c r="A241" s="52" t="s">
        <v>6086</v>
      </c>
      <c r="B241" s="1" t="s">
        <v>11719</v>
      </c>
      <c r="C241" s="131" t="s">
        <v>55</v>
      </c>
      <c r="D241" s="131" t="s">
        <v>55</v>
      </c>
      <c r="E241" s="131" t="s">
        <v>6362</v>
      </c>
      <c r="F241" s="131" t="s">
        <v>26550</v>
      </c>
      <c r="G241" s="131" t="s">
        <v>26550</v>
      </c>
      <c r="H241" s="79">
        <v>15341.333333333299</v>
      </c>
      <c r="I241" s="6">
        <v>33071.723878836201</v>
      </c>
      <c r="J241" s="6">
        <v>14366.267009228901</v>
      </c>
      <c r="K241" s="71">
        <v>14371.0344044381</v>
      </c>
      <c r="L241" s="20">
        <v>0.93675263369794803</v>
      </c>
      <c r="M241" s="79">
        <v>15342.698427487199</v>
      </c>
      <c r="N241" s="6">
        <v>33074.666648929597</v>
      </c>
      <c r="O241" s="6">
        <v>14373.4619451004</v>
      </c>
      <c r="P241" s="71">
        <v>14378.075078943801</v>
      </c>
      <c r="Q241" s="20">
        <v>0.93712818164924305</v>
      </c>
      <c r="R241" s="79">
        <v>15348.5744247743</v>
      </c>
      <c r="S241" s="6">
        <v>33087.333693936002</v>
      </c>
      <c r="T241" s="6">
        <v>14384.3011966432</v>
      </c>
      <c r="U241" s="71">
        <v>14389.0128338329</v>
      </c>
      <c r="V241" s="20">
        <v>0.93748203811081099</v>
      </c>
      <c r="W241" s="79">
        <v>15355.222406864101</v>
      </c>
      <c r="X241" s="6">
        <v>33101.664927294099</v>
      </c>
      <c r="Y241" s="6">
        <v>14395.4204944393</v>
      </c>
      <c r="Z241" s="71">
        <v>14400.177036819099</v>
      </c>
      <c r="AA241" s="20">
        <v>0.93780322129244698</v>
      </c>
    </row>
    <row r="242" spans="1:27" x14ac:dyDescent="0.2">
      <c r="A242" s="52" t="s">
        <v>6085</v>
      </c>
      <c r="B242" s="1" t="s">
        <v>11718</v>
      </c>
      <c r="C242" s="131" t="s">
        <v>55</v>
      </c>
      <c r="D242" s="131" t="s">
        <v>55</v>
      </c>
      <c r="E242" s="131" t="s">
        <v>6362</v>
      </c>
      <c r="F242" s="131" t="s">
        <v>26550</v>
      </c>
      <c r="G242" s="131" t="s">
        <v>26550</v>
      </c>
      <c r="H242" s="79">
        <v>6445.1666666666697</v>
      </c>
      <c r="I242" s="6">
        <v>23398.5722223388</v>
      </c>
      <c r="J242" s="6">
        <v>10164.2762080498</v>
      </c>
      <c r="K242" s="71">
        <v>10167.649187381699</v>
      </c>
      <c r="L242" s="20">
        <v>1.5775618712805499</v>
      </c>
      <c r="M242" s="79">
        <v>6443.6050991350303</v>
      </c>
      <c r="N242" s="6">
        <v>23392.903098085098</v>
      </c>
      <c r="O242" s="6">
        <v>10165.9982256127</v>
      </c>
      <c r="P242" s="71">
        <v>10169.260982396299</v>
      </c>
      <c r="Q242" s="20">
        <v>1.5781943222686701</v>
      </c>
      <c r="R242" s="79">
        <v>6441.1170160296397</v>
      </c>
      <c r="S242" s="6">
        <v>23383.870346063701</v>
      </c>
      <c r="T242" s="6">
        <v>10165.842836187199</v>
      </c>
      <c r="U242" s="71">
        <v>10169.1726999405</v>
      </c>
      <c r="V242" s="20">
        <v>1.57879024315706</v>
      </c>
      <c r="W242" s="79">
        <v>6439.25632757941</v>
      </c>
      <c r="X242" s="6">
        <v>23377.1152914099</v>
      </c>
      <c r="Y242" s="6">
        <v>10166.358861585601</v>
      </c>
      <c r="Z242" s="71">
        <v>10169.7180352055</v>
      </c>
      <c r="AA242" s="20">
        <v>1.5793311397852801</v>
      </c>
    </row>
    <row r="243" spans="1:27" x14ac:dyDescent="0.2">
      <c r="A243" s="52" t="s">
        <v>6084</v>
      </c>
      <c r="B243" s="1" t="s">
        <v>11717</v>
      </c>
      <c r="C243" s="131" t="s">
        <v>55</v>
      </c>
      <c r="D243" s="131" t="s">
        <v>55</v>
      </c>
      <c r="E243" s="131" t="s">
        <v>6362</v>
      </c>
      <c r="F243" s="131" t="s">
        <v>26550</v>
      </c>
      <c r="G243" s="131" t="s">
        <v>26550</v>
      </c>
      <c r="H243" s="79">
        <v>11495.583333333299</v>
      </c>
      <c r="I243" s="6">
        <v>26306.2886347887</v>
      </c>
      <c r="J243" s="6">
        <v>11427.3803184196</v>
      </c>
      <c r="K243" s="71">
        <v>11431.1724544107</v>
      </c>
      <c r="L243" s="20">
        <v>0.99439690209231202</v>
      </c>
      <c r="M243" s="79">
        <v>11493.0346270184</v>
      </c>
      <c r="N243" s="6">
        <v>26300.456220545599</v>
      </c>
      <c r="O243" s="6">
        <v>11429.551524656899</v>
      </c>
      <c r="P243" s="71">
        <v>11433.2198163429</v>
      </c>
      <c r="Q243" s="20">
        <v>0.99479555986590196</v>
      </c>
      <c r="R243" s="79">
        <v>11491.8493462058</v>
      </c>
      <c r="S243" s="6">
        <v>26297.743844995301</v>
      </c>
      <c r="T243" s="6">
        <v>11432.612605104199</v>
      </c>
      <c r="U243" s="71">
        <v>11436.357404520601</v>
      </c>
      <c r="V243" s="20">
        <v>0.99517119133627197</v>
      </c>
      <c r="W243" s="79">
        <v>11494.2434025855</v>
      </c>
      <c r="X243" s="6">
        <v>26303.2223610746</v>
      </c>
      <c r="Y243" s="6">
        <v>11438.8791946895</v>
      </c>
      <c r="Z243" s="71">
        <v>11442.658835144501</v>
      </c>
      <c r="AA243" s="20">
        <v>0.99551213893474499</v>
      </c>
    </row>
    <row r="244" spans="1:27" x14ac:dyDescent="0.2">
      <c r="A244" s="52" t="s">
        <v>6083</v>
      </c>
      <c r="B244" s="1" t="s">
        <v>11716</v>
      </c>
      <c r="C244" s="131" t="s">
        <v>55</v>
      </c>
      <c r="D244" s="131" t="s">
        <v>55</v>
      </c>
      <c r="E244" s="131" t="s">
        <v>6362</v>
      </c>
      <c r="F244" s="131" t="s">
        <v>26550</v>
      </c>
      <c r="G244" s="131" t="s">
        <v>26550</v>
      </c>
      <c r="H244" s="79">
        <v>7315.75</v>
      </c>
      <c r="I244" s="6">
        <v>28197.087549727599</v>
      </c>
      <c r="J244" s="6">
        <v>12248.738230462201</v>
      </c>
      <c r="K244" s="71">
        <v>12252.802931189401</v>
      </c>
      <c r="L244" s="20">
        <v>1.67485260310827</v>
      </c>
      <c r="M244" s="79">
        <v>7319.5035477791098</v>
      </c>
      <c r="N244" s="6">
        <v>28211.5548449946</v>
      </c>
      <c r="O244" s="6">
        <v>12260.069444713999</v>
      </c>
      <c r="P244" s="71">
        <v>12264.004289464299</v>
      </c>
      <c r="Q244" s="20">
        <v>1.6755240583475699</v>
      </c>
      <c r="R244" s="79">
        <v>7326.9883644359097</v>
      </c>
      <c r="S244" s="6">
        <v>28240.403565982298</v>
      </c>
      <c r="T244" s="6">
        <v>12277.1594279987</v>
      </c>
      <c r="U244" s="71">
        <v>12281.1808622105</v>
      </c>
      <c r="V244" s="20">
        <v>1.6761567306181999</v>
      </c>
      <c r="W244" s="79">
        <v>7331.0255097444397</v>
      </c>
      <c r="X244" s="6">
        <v>28255.963930909398</v>
      </c>
      <c r="Y244" s="6">
        <v>12288.0973858737</v>
      </c>
      <c r="Z244" s="71">
        <v>12292.157625448201</v>
      </c>
      <c r="AA244" s="20">
        <v>1.67673098519565</v>
      </c>
    </row>
    <row r="245" spans="1:27" x14ac:dyDescent="0.2">
      <c r="A245" s="52" t="s">
        <v>6082</v>
      </c>
      <c r="B245" s="1" t="s">
        <v>11715</v>
      </c>
      <c r="C245" s="131" t="s">
        <v>55</v>
      </c>
      <c r="D245" s="131" t="s">
        <v>55</v>
      </c>
      <c r="E245" s="131" t="s">
        <v>6362</v>
      </c>
      <c r="F245" s="131" t="s">
        <v>26550</v>
      </c>
      <c r="G245" s="131" t="s">
        <v>26550</v>
      </c>
      <c r="H245" s="79">
        <v>3914.0833333333298</v>
      </c>
      <c r="I245" s="6">
        <v>19869.8005369854</v>
      </c>
      <c r="J245" s="6">
        <v>8631.3873743099593</v>
      </c>
      <c r="K245" s="71">
        <v>8634.2516698705604</v>
      </c>
      <c r="L245" s="20">
        <v>2.2059447729022699</v>
      </c>
      <c r="M245" s="79">
        <v>3914.0121257768801</v>
      </c>
      <c r="N245" s="6">
        <v>19869.439052616501</v>
      </c>
      <c r="O245" s="6">
        <v>8634.7847167952805</v>
      </c>
      <c r="P245" s="71">
        <v>8637.5560336679591</v>
      </c>
      <c r="Q245" s="20">
        <v>2.2068291451584399</v>
      </c>
      <c r="R245" s="79">
        <v>3914.25393124845</v>
      </c>
      <c r="S245" s="6">
        <v>19870.666575405299</v>
      </c>
      <c r="T245" s="6">
        <v>8638.5217872990597</v>
      </c>
      <c r="U245" s="71">
        <v>8641.3513707428792</v>
      </c>
      <c r="V245" s="20">
        <v>2.2076624364497301</v>
      </c>
      <c r="W245" s="79">
        <v>3915.16238044081</v>
      </c>
      <c r="X245" s="6">
        <v>19875.278307633002</v>
      </c>
      <c r="Y245" s="6">
        <v>8643.4621736041208</v>
      </c>
      <c r="Z245" s="71">
        <v>8646.3181509027909</v>
      </c>
      <c r="AA245" s="20">
        <v>2.2084187859225599</v>
      </c>
    </row>
    <row r="246" spans="1:27" x14ac:dyDescent="0.2">
      <c r="A246" s="52" t="s">
        <v>6081</v>
      </c>
      <c r="B246" s="1" t="s">
        <v>11714</v>
      </c>
      <c r="C246" s="131" t="s">
        <v>55</v>
      </c>
      <c r="D246" s="131" t="s">
        <v>55</v>
      </c>
      <c r="E246" s="131" t="s">
        <v>6362</v>
      </c>
      <c r="F246" s="131" t="s">
        <v>26550</v>
      </c>
      <c r="G246" s="131" t="s">
        <v>26550</v>
      </c>
      <c r="H246" s="79">
        <v>20369.25</v>
      </c>
      <c r="I246" s="6">
        <v>38225.597614759303</v>
      </c>
      <c r="J246" s="6">
        <v>16605.0957589303</v>
      </c>
      <c r="K246" s="71">
        <v>16610.6061015905</v>
      </c>
      <c r="L246" s="20">
        <v>0.81547460518136505</v>
      </c>
      <c r="M246" s="79">
        <v>20368.430564991901</v>
      </c>
      <c r="N246" s="6">
        <v>38224.059836348802</v>
      </c>
      <c r="O246" s="6">
        <v>16611.265512566599</v>
      </c>
      <c r="P246" s="71">
        <v>16616.596864986099</v>
      </c>
      <c r="Q246" s="20">
        <v>0.81580153227640895</v>
      </c>
      <c r="R246" s="79">
        <v>20369.119384298199</v>
      </c>
      <c r="S246" s="6">
        <v>38225.352497081498</v>
      </c>
      <c r="T246" s="6">
        <v>16617.990097118301</v>
      </c>
      <c r="U246" s="71">
        <v>16623.4333883209</v>
      </c>
      <c r="V246" s="20">
        <v>0.81610957620167501</v>
      </c>
      <c r="W246" s="79">
        <v>20372.6111194113</v>
      </c>
      <c r="X246" s="6">
        <v>38231.905200858499</v>
      </c>
      <c r="Y246" s="6">
        <v>16626.485491855001</v>
      </c>
      <c r="Z246" s="71">
        <v>16631.979223899802</v>
      </c>
      <c r="AA246" s="20">
        <v>0.81638917694024105</v>
      </c>
    </row>
    <row r="247" spans="1:27" x14ac:dyDescent="0.2">
      <c r="A247" s="52" t="s">
        <v>6080</v>
      </c>
      <c r="B247" s="1" t="s">
        <v>11713</v>
      </c>
      <c r="C247" s="131" t="s">
        <v>55</v>
      </c>
      <c r="D247" s="131" t="s">
        <v>55</v>
      </c>
      <c r="E247" s="131" t="s">
        <v>6362</v>
      </c>
      <c r="F247" s="131" t="s">
        <v>26550</v>
      </c>
      <c r="G247" s="131" t="s">
        <v>26550</v>
      </c>
      <c r="H247" s="79">
        <v>12136.75</v>
      </c>
      <c r="I247" s="6">
        <v>40461.843976241697</v>
      </c>
      <c r="J247" s="6">
        <v>17576.515103297501</v>
      </c>
      <c r="K247" s="71">
        <v>17582.3478080526</v>
      </c>
      <c r="L247" s="20">
        <v>1.44868665895339</v>
      </c>
      <c r="M247" s="79">
        <v>12132.1071606276</v>
      </c>
      <c r="N247" s="6">
        <v>40446.3655456657</v>
      </c>
      <c r="O247" s="6">
        <v>17577.026615536899</v>
      </c>
      <c r="P247" s="71">
        <v>17582.667927049501</v>
      </c>
      <c r="Q247" s="20">
        <v>1.4492674433432799</v>
      </c>
      <c r="R247" s="79">
        <v>12126.8492226832</v>
      </c>
      <c r="S247" s="6">
        <v>40428.836481892999</v>
      </c>
      <c r="T247" s="6">
        <v>17575.9269805402</v>
      </c>
      <c r="U247" s="71">
        <v>17581.684047920298</v>
      </c>
      <c r="V247" s="20">
        <v>1.44981468187415</v>
      </c>
      <c r="W247" s="79">
        <v>12123.837413871201</v>
      </c>
      <c r="X247" s="6">
        <v>40418.795627608502</v>
      </c>
      <c r="Y247" s="6">
        <v>17577.531529493099</v>
      </c>
      <c r="Z247" s="71">
        <v>17583.339506667799</v>
      </c>
      <c r="AA247" s="20">
        <v>1.45031139122258</v>
      </c>
    </row>
    <row r="248" spans="1:27" x14ac:dyDescent="0.2">
      <c r="A248" s="52" t="s">
        <v>6079</v>
      </c>
      <c r="B248" s="1" t="s">
        <v>11712</v>
      </c>
      <c r="C248" s="131" t="s">
        <v>55</v>
      </c>
      <c r="D248" s="131" t="s">
        <v>55</v>
      </c>
      <c r="E248" s="131" t="s">
        <v>6362</v>
      </c>
      <c r="F248" s="131" t="s">
        <v>26550</v>
      </c>
      <c r="G248" s="131" t="s">
        <v>26550</v>
      </c>
      <c r="H248" s="79">
        <v>8166.3333333333303</v>
      </c>
      <c r="I248" s="6">
        <v>39850.6460714434</v>
      </c>
      <c r="J248" s="6">
        <v>17311.0123938535</v>
      </c>
      <c r="K248" s="71">
        <v>17316.756992467701</v>
      </c>
      <c r="L248" s="20">
        <v>2.1205057748235898</v>
      </c>
      <c r="M248" s="79">
        <v>8172.8490513553897</v>
      </c>
      <c r="N248" s="6">
        <v>39882.441929168002</v>
      </c>
      <c r="O248" s="6">
        <v>17331.958850298099</v>
      </c>
      <c r="P248" s="71">
        <v>17337.521507801801</v>
      </c>
      <c r="Q248" s="20">
        <v>2.1213558942369799</v>
      </c>
      <c r="R248" s="79">
        <v>8167.4062638628202</v>
      </c>
      <c r="S248" s="6">
        <v>39855.881833081403</v>
      </c>
      <c r="T248" s="6">
        <v>17326.842170118201</v>
      </c>
      <c r="U248" s="71">
        <v>17332.517648741199</v>
      </c>
      <c r="V248" s="20">
        <v>2.1221569111151002</v>
      </c>
      <c r="W248" s="79">
        <v>8162.2630762095096</v>
      </c>
      <c r="X248" s="6">
        <v>39830.783745300098</v>
      </c>
      <c r="Y248" s="6">
        <v>17321.813929784799</v>
      </c>
      <c r="Z248" s="71">
        <v>17327.537412616301</v>
      </c>
      <c r="AA248" s="20">
        <v>2.1228839662275498</v>
      </c>
    </row>
    <row r="249" spans="1:27" x14ac:dyDescent="0.2">
      <c r="A249" s="52" t="s">
        <v>6078</v>
      </c>
      <c r="B249" s="1" t="s">
        <v>11711</v>
      </c>
      <c r="C249" s="131" t="s">
        <v>55</v>
      </c>
      <c r="D249" s="131" t="s">
        <v>55</v>
      </c>
      <c r="E249" s="131" t="s">
        <v>6362</v>
      </c>
      <c r="F249" s="131" t="s">
        <v>26550</v>
      </c>
      <c r="G249" s="131" t="s">
        <v>26550</v>
      </c>
      <c r="H249" s="79">
        <v>4765.25</v>
      </c>
      <c r="I249" s="6">
        <v>11806.0224634392</v>
      </c>
      <c r="J249" s="6">
        <v>5128.5040854873996</v>
      </c>
      <c r="K249" s="71">
        <v>5130.20596154133</v>
      </c>
      <c r="L249" s="20">
        <v>1.0765869495915901</v>
      </c>
      <c r="M249" s="79">
        <v>4767.2899668666396</v>
      </c>
      <c r="N249" s="6">
        <v>11811.0765308339</v>
      </c>
      <c r="O249" s="6">
        <v>5132.8123983406304</v>
      </c>
      <c r="P249" s="71">
        <v>5134.4597642067602</v>
      </c>
      <c r="Q249" s="20">
        <v>1.0770185576904301</v>
      </c>
      <c r="R249" s="79">
        <v>4770.8319253146101</v>
      </c>
      <c r="S249" s="6">
        <v>11819.8518188043</v>
      </c>
      <c r="T249" s="6">
        <v>5138.5315672181896</v>
      </c>
      <c r="U249" s="71">
        <v>5140.21471442858</v>
      </c>
      <c r="V249" s="20">
        <v>1.07742523628929</v>
      </c>
      <c r="W249" s="79">
        <v>4772.4958896102398</v>
      </c>
      <c r="X249" s="6">
        <v>11823.974330708799</v>
      </c>
      <c r="Y249" s="6">
        <v>5142.0701278883598</v>
      </c>
      <c r="Z249" s="71">
        <v>5143.7691733933298</v>
      </c>
      <c r="AA249" s="20">
        <v>1.0777943642846</v>
      </c>
    </row>
    <row r="250" spans="1:27" x14ac:dyDescent="0.2">
      <c r="A250" s="52" t="s">
        <v>6077</v>
      </c>
      <c r="B250" s="1" t="s">
        <v>11710</v>
      </c>
      <c r="C250" s="131" t="s">
        <v>55</v>
      </c>
      <c r="D250" s="131" t="s">
        <v>55</v>
      </c>
      <c r="E250" s="131" t="s">
        <v>6362</v>
      </c>
      <c r="F250" s="131" t="s">
        <v>26550</v>
      </c>
      <c r="G250" s="131" t="s">
        <v>26550</v>
      </c>
      <c r="H250" s="79">
        <v>10625.583333333299</v>
      </c>
      <c r="I250" s="6">
        <v>48417.891762431398</v>
      </c>
      <c r="J250" s="6">
        <v>21032.6006479561</v>
      </c>
      <c r="K250" s="71">
        <v>21039.580242551001</v>
      </c>
      <c r="L250" s="20">
        <v>1.98008707687116</v>
      </c>
      <c r="M250" s="79">
        <v>10620.621367474199</v>
      </c>
      <c r="N250" s="6">
        <v>48395.281434286801</v>
      </c>
      <c r="O250" s="6">
        <v>21031.436035369999</v>
      </c>
      <c r="P250" s="71">
        <v>21038.1860326719</v>
      </c>
      <c r="Q250" s="20">
        <v>1.98088090185586</v>
      </c>
      <c r="R250" s="79">
        <v>10611.597363896</v>
      </c>
      <c r="S250" s="6">
        <v>48354.1615056382</v>
      </c>
      <c r="T250" s="6">
        <v>21021.362121291299</v>
      </c>
      <c r="U250" s="71">
        <v>21028.247755163498</v>
      </c>
      <c r="V250" s="20">
        <v>1.98162887584751</v>
      </c>
      <c r="W250" s="79">
        <v>10606.4693076686</v>
      </c>
      <c r="X250" s="6">
        <v>48330.794348882802</v>
      </c>
      <c r="Y250" s="6">
        <v>21018.341796722201</v>
      </c>
      <c r="Z250" s="71">
        <v>21025.286688227599</v>
      </c>
      <c r="AA250" s="20">
        <v>1.98230778577996</v>
      </c>
    </row>
    <row r="251" spans="1:27" x14ac:dyDescent="0.2">
      <c r="A251" s="52" t="s">
        <v>6076</v>
      </c>
      <c r="B251" s="1" t="s">
        <v>11709</v>
      </c>
      <c r="C251" s="131" t="s">
        <v>55</v>
      </c>
      <c r="D251" s="131" t="s">
        <v>55</v>
      </c>
      <c r="E251" s="131" t="s">
        <v>6362</v>
      </c>
      <c r="F251" s="131" t="s">
        <v>26550</v>
      </c>
      <c r="G251" s="131" t="s">
        <v>26550</v>
      </c>
      <c r="H251" s="79">
        <v>15650.083333333299</v>
      </c>
      <c r="I251" s="6">
        <v>27031.549869190701</v>
      </c>
      <c r="J251" s="6">
        <v>11742.4318283752</v>
      </c>
      <c r="K251" s="71">
        <v>11746.3285131024</v>
      </c>
      <c r="L251" s="20">
        <v>0.75056012565017904</v>
      </c>
      <c r="M251" s="79">
        <v>15664.7284265328</v>
      </c>
      <c r="N251" s="6">
        <v>27056.845553483799</v>
      </c>
      <c r="O251" s="6">
        <v>11758.260303737499</v>
      </c>
      <c r="P251" s="71">
        <v>11762.0340938483</v>
      </c>
      <c r="Q251" s="20">
        <v>0.75086102826563195</v>
      </c>
      <c r="R251" s="79">
        <v>15686.030845061599</v>
      </c>
      <c r="S251" s="6">
        <v>27093.6400788887</v>
      </c>
      <c r="T251" s="6">
        <v>11778.6184590511</v>
      </c>
      <c r="U251" s="71">
        <v>11782.4765941121</v>
      </c>
      <c r="V251" s="20">
        <v>0.75114455087416498</v>
      </c>
      <c r="W251" s="79">
        <v>15714.385335032201</v>
      </c>
      <c r="X251" s="6">
        <v>27142.615269201</v>
      </c>
      <c r="Y251" s="6">
        <v>11803.9186541569</v>
      </c>
      <c r="Z251" s="71">
        <v>11807.818911141199</v>
      </c>
      <c r="AA251" s="20">
        <v>0.75140189446786698</v>
      </c>
    </row>
    <row r="252" spans="1:27" x14ac:dyDescent="0.2">
      <c r="A252" s="52" t="s">
        <v>6075</v>
      </c>
      <c r="B252" s="1" t="s">
        <v>11708</v>
      </c>
      <c r="C252" s="131" t="s">
        <v>55</v>
      </c>
      <c r="D252" s="131" t="s">
        <v>55</v>
      </c>
      <c r="E252" s="131" t="s">
        <v>6362</v>
      </c>
      <c r="F252" s="131" t="s">
        <v>26550</v>
      </c>
      <c r="G252" s="131" t="s">
        <v>26550</v>
      </c>
      <c r="H252" s="79">
        <v>4709.3333333333303</v>
      </c>
      <c r="I252" s="6">
        <v>20873.809538413901</v>
      </c>
      <c r="J252" s="6">
        <v>9067.5261570064795</v>
      </c>
      <c r="K252" s="71">
        <v>9070.5351836890804</v>
      </c>
      <c r="L252" s="20">
        <v>1.9260762706021499</v>
      </c>
      <c r="M252" s="79">
        <v>4724.5602259140896</v>
      </c>
      <c r="N252" s="6">
        <v>20941.301735949099</v>
      </c>
      <c r="O252" s="6">
        <v>9100.5906961203309</v>
      </c>
      <c r="P252" s="71">
        <v>9103.5115124897693</v>
      </c>
      <c r="Q252" s="20">
        <v>1.9268484424343399</v>
      </c>
      <c r="R252" s="79">
        <v>4737.54874312418</v>
      </c>
      <c r="S252" s="6">
        <v>20998.872482218201</v>
      </c>
      <c r="T252" s="6">
        <v>9128.9950821720995</v>
      </c>
      <c r="U252" s="71">
        <v>9131.9853221667709</v>
      </c>
      <c r="V252" s="20">
        <v>1.92757601395034</v>
      </c>
      <c r="W252" s="79">
        <v>4749.7175322241701</v>
      </c>
      <c r="X252" s="6">
        <v>21052.809837679601</v>
      </c>
      <c r="Y252" s="6">
        <v>9155.5530777236909</v>
      </c>
      <c r="Z252" s="71">
        <v>9158.5782603671305</v>
      </c>
      <c r="AA252" s="20">
        <v>1.92823640526648</v>
      </c>
    </row>
    <row r="253" spans="1:27" x14ac:dyDescent="0.2">
      <c r="A253" s="52" t="s">
        <v>6074</v>
      </c>
      <c r="B253" s="1" t="s">
        <v>11707</v>
      </c>
      <c r="C253" s="131" t="s">
        <v>55</v>
      </c>
      <c r="D253" s="131" t="s">
        <v>55</v>
      </c>
      <c r="E253" s="131" t="s">
        <v>6362</v>
      </c>
      <c r="F253" s="131" t="s">
        <v>26550</v>
      </c>
      <c r="G253" s="131" t="s">
        <v>26550</v>
      </c>
      <c r="H253" s="79">
        <v>3651.9166666666702</v>
      </c>
      <c r="I253" s="6">
        <v>11453.5745853269</v>
      </c>
      <c r="J253" s="6">
        <v>4975.4016847069497</v>
      </c>
      <c r="K253" s="71">
        <v>4977.0527542673399</v>
      </c>
      <c r="L253" s="20">
        <v>1.362860439751</v>
      </c>
      <c r="M253" s="79">
        <v>3649.4340550923598</v>
      </c>
      <c r="N253" s="6">
        <v>11445.7883241856</v>
      </c>
      <c r="O253" s="6">
        <v>4974.0668486731802</v>
      </c>
      <c r="P253" s="71">
        <v>4975.6632654728701</v>
      </c>
      <c r="Q253" s="20">
        <v>1.36340681605958</v>
      </c>
      <c r="R253" s="79">
        <v>3646.6005749651099</v>
      </c>
      <c r="S253" s="6">
        <v>11436.9016274355</v>
      </c>
      <c r="T253" s="6">
        <v>4972.0487993132401</v>
      </c>
      <c r="U253" s="71">
        <v>4973.6774144062902</v>
      </c>
      <c r="V253" s="20">
        <v>1.36392163390526</v>
      </c>
      <c r="W253" s="79">
        <v>3645.3267391392601</v>
      </c>
      <c r="X253" s="6">
        <v>11432.906472295699</v>
      </c>
      <c r="Y253" s="6">
        <v>4972.0005475189</v>
      </c>
      <c r="Z253" s="71">
        <v>4973.6433985440499</v>
      </c>
      <c r="AA253" s="20">
        <v>1.36438891612729</v>
      </c>
    </row>
    <row r="254" spans="1:27" x14ac:dyDescent="0.2">
      <c r="A254" s="52" t="s">
        <v>6073</v>
      </c>
      <c r="B254" s="1" t="s">
        <v>11706</v>
      </c>
      <c r="C254" s="131" t="s">
        <v>55</v>
      </c>
      <c r="D254" s="131" t="s">
        <v>55</v>
      </c>
      <c r="E254" s="131" t="s">
        <v>6362</v>
      </c>
      <c r="F254" s="131" t="s">
        <v>26550</v>
      </c>
      <c r="G254" s="131" t="s">
        <v>26550</v>
      </c>
      <c r="H254" s="79">
        <v>2574.5</v>
      </c>
      <c r="I254" s="6">
        <v>5967.8005923990004</v>
      </c>
      <c r="J254" s="6">
        <v>2592.3963650138999</v>
      </c>
      <c r="K254" s="71">
        <v>2593.2566426352901</v>
      </c>
      <c r="L254" s="20">
        <v>1.00728554773171</v>
      </c>
      <c r="M254" s="79">
        <v>2576.5146431819899</v>
      </c>
      <c r="N254" s="6">
        <v>5972.4706210550303</v>
      </c>
      <c r="O254" s="6">
        <v>2595.4934059099</v>
      </c>
      <c r="P254" s="71">
        <v>2596.32642432375</v>
      </c>
      <c r="Q254" s="20">
        <v>1.0076893726159</v>
      </c>
      <c r="R254" s="79">
        <v>2577.0760451434899</v>
      </c>
      <c r="S254" s="6">
        <v>5973.77197469977</v>
      </c>
      <c r="T254" s="6">
        <v>2597.0220555999599</v>
      </c>
      <c r="U254" s="71">
        <v>2597.8727208865398</v>
      </c>
      <c r="V254" s="20">
        <v>1.0080698727467701</v>
      </c>
      <c r="W254" s="79">
        <v>2579.8224971289101</v>
      </c>
      <c r="X254" s="6">
        <v>5980.1383673140999</v>
      </c>
      <c r="Y254" s="6">
        <v>2600.67300546665</v>
      </c>
      <c r="Z254" s="71">
        <v>2601.5323212032999</v>
      </c>
      <c r="AA254" s="20">
        <v>1.00841523945874</v>
      </c>
    </row>
    <row r="255" spans="1:27" x14ac:dyDescent="0.2">
      <c r="A255" s="52" t="s">
        <v>6072</v>
      </c>
      <c r="B255" s="1" t="s">
        <v>11705</v>
      </c>
      <c r="C255" s="131" t="s">
        <v>55</v>
      </c>
      <c r="D255" s="131" t="s">
        <v>55</v>
      </c>
      <c r="E255" s="131" t="s">
        <v>6362</v>
      </c>
      <c r="F255" s="131" t="s">
        <v>26550</v>
      </c>
      <c r="G255" s="131" t="s">
        <v>26550</v>
      </c>
      <c r="H255" s="79">
        <v>5691.1666666666697</v>
      </c>
      <c r="I255" s="6">
        <v>17954.217980519399</v>
      </c>
      <c r="J255" s="6">
        <v>7799.2635157159903</v>
      </c>
      <c r="K255" s="71">
        <v>7801.8516738990502</v>
      </c>
      <c r="L255" s="20">
        <v>1.3708703559139701</v>
      </c>
      <c r="M255" s="79">
        <v>5687.7479006639296</v>
      </c>
      <c r="N255" s="6">
        <v>17943.432622501899</v>
      </c>
      <c r="O255" s="6">
        <v>7797.7882196539404</v>
      </c>
      <c r="P255" s="71">
        <v>7800.2909041760704</v>
      </c>
      <c r="Q255" s="20">
        <v>1.3714199434306</v>
      </c>
      <c r="R255" s="79">
        <v>5681.6555747245502</v>
      </c>
      <c r="S255" s="6">
        <v>17924.212846605202</v>
      </c>
      <c r="T255" s="6">
        <v>7792.32556733826</v>
      </c>
      <c r="U255" s="71">
        <v>7794.8779757198199</v>
      </c>
      <c r="V255" s="20">
        <v>1.3719377870063401</v>
      </c>
      <c r="W255" s="79">
        <v>5676.5025326467703</v>
      </c>
      <c r="X255" s="6">
        <v>17907.9562781112</v>
      </c>
      <c r="Y255" s="6">
        <v>7787.9031579127904</v>
      </c>
      <c r="Z255" s="71">
        <v>7790.47644095337</v>
      </c>
      <c r="AA255" s="20">
        <v>1.3724078155781101</v>
      </c>
    </row>
    <row r="256" spans="1:27" x14ac:dyDescent="0.2">
      <c r="A256" s="52" t="s">
        <v>6071</v>
      </c>
      <c r="B256" s="1" t="s">
        <v>11704</v>
      </c>
      <c r="C256" s="131" t="s">
        <v>55</v>
      </c>
      <c r="D256" s="131" t="s">
        <v>55</v>
      </c>
      <c r="E256" s="131" t="s">
        <v>6362</v>
      </c>
      <c r="F256" s="131" t="s">
        <v>26550</v>
      </c>
      <c r="G256" s="131" t="s">
        <v>26550</v>
      </c>
      <c r="H256" s="79">
        <v>5471.0833333333303</v>
      </c>
      <c r="I256" s="6">
        <v>15481.0596412705</v>
      </c>
      <c r="J256" s="6">
        <v>6724.9302518099003</v>
      </c>
      <c r="K256" s="71">
        <v>6727.1618962756402</v>
      </c>
      <c r="L256" s="20">
        <v>1.22958498096519</v>
      </c>
      <c r="M256" s="79">
        <v>5469.4070839126398</v>
      </c>
      <c r="N256" s="6">
        <v>15476.316500712301</v>
      </c>
      <c r="O256" s="6">
        <v>6725.6383453381604</v>
      </c>
      <c r="P256" s="71">
        <v>6727.7969255039998</v>
      </c>
      <c r="Q256" s="20">
        <v>1.23007792659879</v>
      </c>
      <c r="R256" s="79">
        <v>5465.10417568507</v>
      </c>
      <c r="S256" s="6">
        <v>15464.140926910301</v>
      </c>
      <c r="T256" s="6">
        <v>6722.8403139894699</v>
      </c>
      <c r="U256" s="71">
        <v>6725.04240806486</v>
      </c>
      <c r="V256" s="20">
        <v>1.23054239990253</v>
      </c>
      <c r="W256" s="79">
        <v>5462.6884340240404</v>
      </c>
      <c r="X256" s="6">
        <v>15457.305307992799</v>
      </c>
      <c r="Y256" s="6">
        <v>6722.15159292518</v>
      </c>
      <c r="Z256" s="71">
        <v>6724.3727297754403</v>
      </c>
      <c r="AA256" s="20">
        <v>1.2309639861378601</v>
      </c>
    </row>
    <row r="257" spans="1:27" x14ac:dyDescent="0.2">
      <c r="A257" s="52" t="s">
        <v>6070</v>
      </c>
      <c r="B257" s="1" t="s">
        <v>11703</v>
      </c>
      <c r="C257" s="131" t="s">
        <v>55</v>
      </c>
      <c r="D257" s="131" t="s">
        <v>55</v>
      </c>
      <c r="E257" s="131" t="s">
        <v>6362</v>
      </c>
      <c r="F257" s="131" t="s">
        <v>26550</v>
      </c>
      <c r="G257" s="131" t="s">
        <v>26550</v>
      </c>
      <c r="H257" s="79">
        <v>8117.75</v>
      </c>
      <c r="I257" s="6">
        <v>49650.484518839003</v>
      </c>
      <c r="J257" s="6">
        <v>21568.035592837401</v>
      </c>
      <c r="K257" s="71">
        <v>21575.192869636601</v>
      </c>
      <c r="L257" s="20">
        <v>2.6577799106447699</v>
      </c>
      <c r="M257" s="79">
        <v>8137.9948216991297</v>
      </c>
      <c r="N257" s="6">
        <v>49774.307647952301</v>
      </c>
      <c r="O257" s="6">
        <v>21630.727965166599</v>
      </c>
      <c r="P257" s="71">
        <v>21637.670304013998</v>
      </c>
      <c r="Q257" s="20">
        <v>2.6588454254504201</v>
      </c>
      <c r="R257" s="79">
        <v>8156.1817860319297</v>
      </c>
      <c r="S257" s="6">
        <v>49885.544331891797</v>
      </c>
      <c r="T257" s="6">
        <v>21687.111499103401</v>
      </c>
      <c r="U257" s="71">
        <v>21694.215201930401</v>
      </c>
      <c r="V257" s="20">
        <v>2.6598493965746801</v>
      </c>
      <c r="W257" s="79">
        <v>8174.3790840342799</v>
      </c>
      <c r="X257" s="6">
        <v>49996.8442195147</v>
      </c>
      <c r="Y257" s="6">
        <v>21742.8820428135</v>
      </c>
      <c r="Z257" s="71">
        <v>21750.066337286498</v>
      </c>
      <c r="AA257" s="20">
        <v>2.66076066618534</v>
      </c>
    </row>
    <row r="258" spans="1:27" x14ac:dyDescent="0.2">
      <c r="A258" s="52" t="s">
        <v>6069</v>
      </c>
      <c r="B258" s="1" t="s">
        <v>11702</v>
      </c>
      <c r="C258" s="131" t="s">
        <v>55</v>
      </c>
      <c r="D258" s="131" t="s">
        <v>55</v>
      </c>
      <c r="E258" s="131" t="s">
        <v>6362</v>
      </c>
      <c r="F258" s="131" t="s">
        <v>26550</v>
      </c>
      <c r="G258" s="131" t="s">
        <v>26550</v>
      </c>
      <c r="H258" s="79">
        <v>4848.1666666666697</v>
      </c>
      <c r="I258" s="6">
        <v>10064.7457921232</v>
      </c>
      <c r="J258" s="6">
        <v>4372.0982298774297</v>
      </c>
      <c r="K258" s="71">
        <v>4373.5490953069702</v>
      </c>
      <c r="L258" s="20">
        <v>0.90210370146247199</v>
      </c>
      <c r="M258" s="79">
        <v>4851.3746648054503</v>
      </c>
      <c r="N258" s="6">
        <v>10071.405564360501</v>
      </c>
      <c r="O258" s="6">
        <v>4376.7928532604901</v>
      </c>
      <c r="P258" s="71">
        <v>4378.19757616677</v>
      </c>
      <c r="Q258" s="20">
        <v>0.90246535851552201</v>
      </c>
      <c r="R258" s="79">
        <v>4853.6329307636397</v>
      </c>
      <c r="S258" s="6">
        <v>10076.093702034599</v>
      </c>
      <c r="T258" s="6">
        <v>4380.4547092359999</v>
      </c>
      <c r="U258" s="71">
        <v>4381.8895452446204</v>
      </c>
      <c r="V258" s="20">
        <v>0.90280612641121105</v>
      </c>
      <c r="W258" s="79">
        <v>4855.7793006972997</v>
      </c>
      <c r="X258" s="6">
        <v>10080.549544674301</v>
      </c>
      <c r="Y258" s="6">
        <v>4383.8806848341201</v>
      </c>
      <c r="Z258" s="71">
        <v>4385.3292089861898</v>
      </c>
      <c r="AA258" s="20">
        <v>0.90311542955761104</v>
      </c>
    </row>
    <row r="259" spans="1:27" x14ac:dyDescent="0.2">
      <c r="A259" s="52" t="s">
        <v>6068</v>
      </c>
      <c r="B259" s="1" t="s">
        <v>11701</v>
      </c>
      <c r="C259" s="131" t="s">
        <v>55</v>
      </c>
      <c r="D259" s="131" t="s">
        <v>55</v>
      </c>
      <c r="E259" s="131" t="s">
        <v>6362</v>
      </c>
      <c r="F259" s="131" t="s">
        <v>26550</v>
      </c>
      <c r="G259" s="131" t="s">
        <v>26550</v>
      </c>
      <c r="H259" s="79">
        <v>3828.8333333333298</v>
      </c>
      <c r="I259" s="6">
        <v>6989.4129167433402</v>
      </c>
      <c r="J259" s="6">
        <v>3036.1819833632999</v>
      </c>
      <c r="K259" s="71">
        <v>3037.1895296822199</v>
      </c>
      <c r="L259" s="20">
        <v>0.79324150864463905</v>
      </c>
      <c r="M259" s="79">
        <v>3826.01047335472</v>
      </c>
      <c r="N259" s="6">
        <v>6984.2598760442597</v>
      </c>
      <c r="O259" s="6">
        <v>3035.1929048471002</v>
      </c>
      <c r="P259" s="71">
        <v>3036.1670439350901</v>
      </c>
      <c r="Q259" s="20">
        <v>0.79355952240060601</v>
      </c>
      <c r="R259" s="79">
        <v>3819.5902945187099</v>
      </c>
      <c r="S259" s="6">
        <v>6972.5400447072398</v>
      </c>
      <c r="T259" s="6">
        <v>3031.22388272423</v>
      </c>
      <c r="U259" s="71">
        <v>3032.2167726102898</v>
      </c>
      <c r="V259" s="20">
        <v>0.79385916781746502</v>
      </c>
      <c r="W259" s="79">
        <v>3815.6410729218601</v>
      </c>
      <c r="X259" s="6">
        <v>6965.3308668619202</v>
      </c>
      <c r="Y259" s="6">
        <v>3029.1185332100199</v>
      </c>
      <c r="Z259" s="71">
        <v>3030.11941614236</v>
      </c>
      <c r="AA259" s="20">
        <v>0.79413114552255704</v>
      </c>
    </row>
    <row r="260" spans="1:27" x14ac:dyDescent="0.2">
      <c r="A260" s="52" t="s">
        <v>6067</v>
      </c>
      <c r="B260" s="1" t="s">
        <v>11700</v>
      </c>
      <c r="C260" s="131" t="s">
        <v>55</v>
      </c>
      <c r="D260" s="131" t="s">
        <v>55</v>
      </c>
      <c r="E260" s="131" t="s">
        <v>6362</v>
      </c>
      <c r="F260" s="131" t="s">
        <v>26317</v>
      </c>
      <c r="G260" s="131" t="s">
        <v>26317</v>
      </c>
      <c r="H260" s="79">
        <v>42486.333333333299</v>
      </c>
      <c r="I260" s="6">
        <v>137877.64236197999</v>
      </c>
      <c r="J260" s="6">
        <v>59893.673279086601</v>
      </c>
      <c r="K260" s="71">
        <v>59913.5487840364</v>
      </c>
      <c r="L260" s="20">
        <v>1.4101840305675499</v>
      </c>
      <c r="M260" s="79">
        <v>42407.104751498497</v>
      </c>
      <c r="N260" s="6">
        <v>137620.527915663</v>
      </c>
      <c r="O260" s="6">
        <v>59806.601888289202</v>
      </c>
      <c r="P260" s="71">
        <v>59825.796697464699</v>
      </c>
      <c r="Q260" s="20">
        <v>1.4107493790966901</v>
      </c>
      <c r="R260" s="79">
        <v>42363.796393982797</v>
      </c>
      <c r="S260" s="6">
        <v>137479.982621203</v>
      </c>
      <c r="T260" s="6">
        <v>59767.689256118298</v>
      </c>
      <c r="U260" s="71">
        <v>59787.266409265401</v>
      </c>
      <c r="V260" s="20">
        <v>1.41128207333556</v>
      </c>
      <c r="W260" s="79">
        <v>42518.133370409501</v>
      </c>
      <c r="X260" s="6">
        <v>137980.84058585801</v>
      </c>
      <c r="Y260" s="6">
        <v>60005.810123823103</v>
      </c>
      <c r="Z260" s="71">
        <v>60025.637275034103</v>
      </c>
      <c r="AA260" s="20">
        <v>1.4117655813368499</v>
      </c>
    </row>
    <row r="261" spans="1:27" x14ac:dyDescent="0.2">
      <c r="A261" s="52" t="s">
        <v>6066</v>
      </c>
      <c r="B261" s="1" t="s">
        <v>11699</v>
      </c>
      <c r="C261" s="131" t="s">
        <v>55</v>
      </c>
      <c r="D261" s="131" t="s">
        <v>55</v>
      </c>
      <c r="E261" s="131" t="s">
        <v>6362</v>
      </c>
      <c r="F261" s="131" t="s">
        <v>26317</v>
      </c>
      <c r="G261" s="131" t="s">
        <v>26317</v>
      </c>
      <c r="H261" s="79">
        <v>14957.833333333299</v>
      </c>
      <c r="I261" s="6">
        <v>57551.833032787203</v>
      </c>
      <c r="J261" s="6">
        <v>25000.359922232099</v>
      </c>
      <c r="K261" s="71">
        <v>25008.656203795301</v>
      </c>
      <c r="L261" s="20">
        <v>1.6719437666191801</v>
      </c>
      <c r="M261" s="79">
        <v>14994.0331185338</v>
      </c>
      <c r="N261" s="6">
        <v>57691.115504202302</v>
      </c>
      <c r="O261" s="6">
        <v>25071.1839992764</v>
      </c>
      <c r="P261" s="71">
        <v>25079.230545602</v>
      </c>
      <c r="Q261" s="20">
        <v>1.6726140556940701</v>
      </c>
      <c r="R261" s="79">
        <v>15047.8247857447</v>
      </c>
      <c r="S261" s="6">
        <v>57898.084587283003</v>
      </c>
      <c r="T261" s="6">
        <v>25170.462362303901</v>
      </c>
      <c r="U261" s="71">
        <v>25178.707051074402</v>
      </c>
      <c r="V261" s="20">
        <v>1.67324562915745</v>
      </c>
      <c r="W261" s="79">
        <v>15104.8916414836</v>
      </c>
      <c r="X261" s="6">
        <v>58117.655301837898</v>
      </c>
      <c r="Y261" s="6">
        <v>25274.501692239399</v>
      </c>
      <c r="Z261" s="71">
        <v>25282.8529063268</v>
      </c>
      <c r="AA261" s="20">
        <v>1.6738188863858401</v>
      </c>
    </row>
    <row r="262" spans="1:27" x14ac:dyDescent="0.2">
      <c r="A262" s="52" t="s">
        <v>6065</v>
      </c>
      <c r="B262" s="1" t="s">
        <v>11698</v>
      </c>
      <c r="C262" s="131" t="s">
        <v>55</v>
      </c>
      <c r="D262" s="131" t="s">
        <v>55</v>
      </c>
      <c r="E262" s="131" t="s">
        <v>6362</v>
      </c>
      <c r="F262" s="131" t="s">
        <v>26549</v>
      </c>
      <c r="G262" s="131" t="s">
        <v>26549</v>
      </c>
      <c r="H262" s="79">
        <v>6021.4166666666697</v>
      </c>
      <c r="I262" s="6">
        <v>17421.479503922401</v>
      </c>
      <c r="J262" s="6">
        <v>7567.8433687371798</v>
      </c>
      <c r="K262" s="71">
        <v>7570.3547309579199</v>
      </c>
      <c r="L262" s="20">
        <v>1.2572381467746401</v>
      </c>
      <c r="M262" s="79">
        <v>6052.2818579249997</v>
      </c>
      <c r="N262" s="6">
        <v>17510.7802991768</v>
      </c>
      <c r="O262" s="6">
        <v>7609.7678301884798</v>
      </c>
      <c r="P262" s="71">
        <v>7612.2101699429304</v>
      </c>
      <c r="Q262" s="20">
        <v>1.2577421786751899</v>
      </c>
      <c r="R262" s="79">
        <v>6083.9155133581698</v>
      </c>
      <c r="S262" s="6">
        <v>17602.304455412999</v>
      </c>
      <c r="T262" s="6">
        <v>7652.3799525157501</v>
      </c>
      <c r="U262" s="71">
        <v>7654.8865211339298</v>
      </c>
      <c r="V262" s="20">
        <v>1.25821709790783</v>
      </c>
      <c r="W262" s="79">
        <v>6115.0472200027498</v>
      </c>
      <c r="X262" s="6">
        <v>17692.376347005102</v>
      </c>
      <c r="Y262" s="6">
        <v>7694.1506604099804</v>
      </c>
      <c r="Z262" s="71">
        <v>7696.6929657012297</v>
      </c>
      <c r="AA262" s="20">
        <v>1.2586481655488799</v>
      </c>
    </row>
    <row r="263" spans="1:27" x14ac:dyDescent="0.2">
      <c r="A263" s="52" t="s">
        <v>6064</v>
      </c>
      <c r="B263" s="1" t="s">
        <v>11697</v>
      </c>
      <c r="C263" s="131" t="s">
        <v>55</v>
      </c>
      <c r="D263" s="131" t="s">
        <v>55</v>
      </c>
      <c r="E263" s="131" t="s">
        <v>6362</v>
      </c>
      <c r="F263" s="131" t="s">
        <v>26317</v>
      </c>
      <c r="G263" s="131" t="s">
        <v>26317</v>
      </c>
      <c r="H263" s="79">
        <v>5830.5833333333303</v>
      </c>
      <c r="I263" s="6">
        <v>11019.6379918151</v>
      </c>
      <c r="J263" s="6">
        <v>4786.9008073319201</v>
      </c>
      <c r="K263" s="71">
        <v>4788.4893235387399</v>
      </c>
      <c r="L263" s="20">
        <v>0.82127105467527395</v>
      </c>
      <c r="M263" s="79">
        <v>5856.4571694773804</v>
      </c>
      <c r="N263" s="6">
        <v>11068.5388121047</v>
      </c>
      <c r="O263" s="6">
        <v>4810.1232007066401</v>
      </c>
      <c r="P263" s="71">
        <v>4811.6670001206403</v>
      </c>
      <c r="Q263" s="20">
        <v>0.82160030559055897</v>
      </c>
      <c r="R263" s="79">
        <v>5885.5034099014902</v>
      </c>
      <c r="S263" s="6">
        <v>11123.435386975199</v>
      </c>
      <c r="T263" s="6">
        <v>4835.7733030925601</v>
      </c>
      <c r="U263" s="71">
        <v>4837.3572805847098</v>
      </c>
      <c r="V263" s="20">
        <v>0.8219105391132</v>
      </c>
      <c r="W263" s="79">
        <v>5916.8626508053003</v>
      </c>
      <c r="X263" s="6">
        <v>11182.703467491699</v>
      </c>
      <c r="Y263" s="6">
        <v>4863.1909915332099</v>
      </c>
      <c r="Z263" s="71">
        <v>4864.7978896478699</v>
      </c>
      <c r="AA263" s="20">
        <v>0.82219212727301705</v>
      </c>
    </row>
    <row r="264" spans="1:27" x14ac:dyDescent="0.2">
      <c r="A264" s="52" t="s">
        <v>6063</v>
      </c>
      <c r="B264" s="1" t="s">
        <v>11696</v>
      </c>
      <c r="C264" s="131" t="s">
        <v>55</v>
      </c>
      <c r="D264" s="131" t="s">
        <v>55</v>
      </c>
      <c r="E264" s="131" t="s">
        <v>6362</v>
      </c>
      <c r="F264" s="131" t="s">
        <v>26317</v>
      </c>
      <c r="G264" s="131" t="s">
        <v>26317</v>
      </c>
      <c r="H264" s="79">
        <v>13252.916666666701</v>
      </c>
      <c r="I264" s="6">
        <v>33512.544218729003</v>
      </c>
      <c r="J264" s="6">
        <v>14557.7581673312</v>
      </c>
      <c r="K264" s="71">
        <v>14562.5891082081</v>
      </c>
      <c r="L264" s="20">
        <v>1.09882144998584</v>
      </c>
      <c r="M264" s="79">
        <v>13302.879618308199</v>
      </c>
      <c r="N264" s="6">
        <v>33638.885134340097</v>
      </c>
      <c r="O264" s="6">
        <v>14618.6578533419</v>
      </c>
      <c r="P264" s="71">
        <v>14623.349682321301</v>
      </c>
      <c r="Q264" s="20">
        <v>1.0992619719865599</v>
      </c>
      <c r="R264" s="79">
        <v>13356.4012978585</v>
      </c>
      <c r="S264" s="6">
        <v>33774.224976708698</v>
      </c>
      <c r="T264" s="6">
        <v>14682.9185222986</v>
      </c>
      <c r="U264" s="71">
        <v>14687.7279728251</v>
      </c>
      <c r="V264" s="20">
        <v>1.0996770496241399</v>
      </c>
      <c r="W264" s="79">
        <v>13409.189580455</v>
      </c>
      <c r="X264" s="6">
        <v>33907.710284074499</v>
      </c>
      <c r="Y264" s="6">
        <v>14745.957601075201</v>
      </c>
      <c r="Z264" s="71">
        <v>14750.829968109399</v>
      </c>
      <c r="AA264" s="20">
        <v>1.10005380113426</v>
      </c>
    </row>
    <row r="265" spans="1:27" x14ac:dyDescent="0.2">
      <c r="A265" s="52" t="s">
        <v>6062</v>
      </c>
      <c r="B265" s="1" t="s">
        <v>11695</v>
      </c>
      <c r="C265" s="131" t="s">
        <v>55</v>
      </c>
      <c r="D265" s="131" t="s">
        <v>55</v>
      </c>
      <c r="E265" s="131" t="s">
        <v>6362</v>
      </c>
      <c r="F265" s="131" t="s">
        <v>26317</v>
      </c>
      <c r="G265" s="131" t="s">
        <v>26317</v>
      </c>
      <c r="H265" s="79">
        <v>10677.416666666701</v>
      </c>
      <c r="I265" s="6">
        <v>38497.345768281601</v>
      </c>
      <c r="J265" s="6">
        <v>16723.142418580399</v>
      </c>
      <c r="K265" s="71">
        <v>16728.691934609698</v>
      </c>
      <c r="L265" s="20">
        <v>1.56673589285264</v>
      </c>
      <c r="M265" s="79">
        <v>10689.109035056001</v>
      </c>
      <c r="N265" s="6">
        <v>38539.502514879197</v>
      </c>
      <c r="O265" s="6">
        <v>16748.349383549899</v>
      </c>
      <c r="P265" s="71">
        <v>16753.7247327634</v>
      </c>
      <c r="Q265" s="20">
        <v>1.5673640036618499</v>
      </c>
      <c r="R265" s="79">
        <v>10707.386353284501</v>
      </c>
      <c r="S265" s="6">
        <v>38605.401248770097</v>
      </c>
      <c r="T265" s="6">
        <v>16783.211500700301</v>
      </c>
      <c r="U265" s="71">
        <v>16788.708910855101</v>
      </c>
      <c r="V265" s="20">
        <v>1.5679558350582199</v>
      </c>
      <c r="W265" s="79">
        <v>10742.044085052499</v>
      </c>
      <c r="X265" s="6">
        <v>38730.359440912602</v>
      </c>
      <c r="Y265" s="6">
        <v>16843.255808350401</v>
      </c>
      <c r="Z265" s="71">
        <v>16848.821165756701</v>
      </c>
      <c r="AA265" s="20">
        <v>1.5684930197970199</v>
      </c>
    </row>
    <row r="266" spans="1:27" x14ac:dyDescent="0.2">
      <c r="A266" s="52" t="s">
        <v>6061</v>
      </c>
      <c r="B266" s="1" t="s">
        <v>11694</v>
      </c>
      <c r="C266" s="131" t="s">
        <v>55</v>
      </c>
      <c r="D266" s="131" t="s">
        <v>55</v>
      </c>
      <c r="E266" s="131" t="s">
        <v>6362</v>
      </c>
      <c r="F266" s="131" t="s">
        <v>26317</v>
      </c>
      <c r="G266" s="131" t="s">
        <v>26317</v>
      </c>
      <c r="H266" s="79">
        <v>10670.666666666701</v>
      </c>
      <c r="I266" s="6">
        <v>49310.127669969203</v>
      </c>
      <c r="J266" s="6">
        <v>21420.185502313001</v>
      </c>
      <c r="K266" s="71">
        <v>21427.293715579399</v>
      </c>
      <c r="L266" s="20">
        <v>2.0080557649237201</v>
      </c>
      <c r="M266" s="79">
        <v>10707.486681185001</v>
      </c>
      <c r="N266" s="6">
        <v>49480.276328288797</v>
      </c>
      <c r="O266" s="6">
        <v>21502.948960506899</v>
      </c>
      <c r="P266" s="71">
        <v>21509.850288938502</v>
      </c>
      <c r="Q266" s="20">
        <v>2.0088608026695201</v>
      </c>
      <c r="R266" s="79">
        <v>10745.544438884999</v>
      </c>
      <c r="S266" s="6">
        <v>49656.144711178298</v>
      </c>
      <c r="T266" s="6">
        <v>21587.382906003</v>
      </c>
      <c r="U266" s="71">
        <v>21594.453942317999</v>
      </c>
      <c r="V266" s="20">
        <v>2.0096193417779702</v>
      </c>
      <c r="W266" s="79">
        <v>10785.008973394701</v>
      </c>
      <c r="X266" s="6">
        <v>49838.513938509699</v>
      </c>
      <c r="Y266" s="6">
        <v>21674.026564484</v>
      </c>
      <c r="Z266" s="71">
        <v>21681.188107693899</v>
      </c>
      <c r="AA266" s="20">
        <v>2.0103078412988502</v>
      </c>
    </row>
    <row r="267" spans="1:27" x14ac:dyDescent="0.2">
      <c r="A267" s="52" t="s">
        <v>6060</v>
      </c>
      <c r="B267" s="1" t="s">
        <v>11693</v>
      </c>
      <c r="C267" s="131" t="s">
        <v>55</v>
      </c>
      <c r="D267" s="131" t="s">
        <v>55</v>
      </c>
      <c r="E267" s="131" t="s">
        <v>6362</v>
      </c>
      <c r="F267" s="131" t="s">
        <v>26317</v>
      </c>
      <c r="G267" s="131" t="s">
        <v>26317</v>
      </c>
      <c r="H267" s="79">
        <v>12419.25</v>
      </c>
      <c r="I267" s="6">
        <v>46344.957072264697</v>
      </c>
      <c r="J267" s="6">
        <v>20132.123449950501</v>
      </c>
      <c r="K267" s="71">
        <v>20138.8042243524</v>
      </c>
      <c r="L267" s="20">
        <v>1.6215797430885499</v>
      </c>
      <c r="M267" s="79">
        <v>12433.473139724199</v>
      </c>
      <c r="N267" s="6">
        <v>46398.033610699102</v>
      </c>
      <c r="O267" s="6">
        <v>20163.4797263318</v>
      </c>
      <c r="P267" s="71">
        <v>20169.951154793602</v>
      </c>
      <c r="Q267" s="20">
        <v>1.6222298410209901</v>
      </c>
      <c r="R267" s="79">
        <v>12462.176179533401</v>
      </c>
      <c r="S267" s="6">
        <v>46505.144841071196</v>
      </c>
      <c r="T267" s="6">
        <v>20217.525436632099</v>
      </c>
      <c r="U267" s="71">
        <v>20224.147770482599</v>
      </c>
      <c r="V267" s="20">
        <v>1.6228423895737201</v>
      </c>
      <c r="W267" s="79">
        <v>12501.706234417001</v>
      </c>
      <c r="X267" s="6">
        <v>46652.6592800789</v>
      </c>
      <c r="Y267" s="6">
        <v>20288.545878149602</v>
      </c>
      <c r="Z267" s="71">
        <v>20295.249630105402</v>
      </c>
      <c r="AA267" s="20">
        <v>1.62339837855355</v>
      </c>
    </row>
    <row r="268" spans="1:27" x14ac:dyDescent="0.2">
      <c r="A268" s="52" t="s">
        <v>6059</v>
      </c>
      <c r="B268" s="1" t="s">
        <v>11692</v>
      </c>
      <c r="C268" s="131" t="s">
        <v>55</v>
      </c>
      <c r="D268" s="131" t="s">
        <v>55</v>
      </c>
      <c r="E268" s="131" t="s">
        <v>6362</v>
      </c>
      <c r="F268" s="131" t="s">
        <v>26317</v>
      </c>
      <c r="G268" s="131" t="s">
        <v>26317</v>
      </c>
      <c r="H268" s="79">
        <v>7417.5833333333303</v>
      </c>
      <c r="I268" s="6">
        <v>17489.2954627008</v>
      </c>
      <c r="J268" s="6">
        <v>7597.30243699946</v>
      </c>
      <c r="K268" s="71">
        <v>7599.8235751084503</v>
      </c>
      <c r="L268" s="20">
        <v>1.02456868141355</v>
      </c>
      <c r="M268" s="79">
        <v>7447.5837158353797</v>
      </c>
      <c r="N268" s="6">
        <v>17560.030839708899</v>
      </c>
      <c r="O268" s="6">
        <v>7631.1709414466404</v>
      </c>
      <c r="P268" s="71">
        <v>7633.6201504868104</v>
      </c>
      <c r="Q268" s="20">
        <v>1.02497943517652</v>
      </c>
      <c r="R268" s="79">
        <v>7480.3383606784801</v>
      </c>
      <c r="S268" s="6">
        <v>17637.260260086601</v>
      </c>
      <c r="T268" s="6">
        <v>7667.5765479153097</v>
      </c>
      <c r="U268" s="71">
        <v>7670.0880942409904</v>
      </c>
      <c r="V268" s="20">
        <v>1.0253664639770801</v>
      </c>
      <c r="W268" s="79">
        <v>7511.5717196360602</v>
      </c>
      <c r="X268" s="6">
        <v>17710.902768509401</v>
      </c>
      <c r="Y268" s="6">
        <v>7702.2075248727797</v>
      </c>
      <c r="Z268" s="71">
        <v>7704.7524923174096</v>
      </c>
      <c r="AA268" s="20">
        <v>1.0257177565350699</v>
      </c>
    </row>
    <row r="269" spans="1:27" x14ac:dyDescent="0.2">
      <c r="A269" s="52" t="s">
        <v>6058</v>
      </c>
      <c r="B269" s="1" t="s">
        <v>11691</v>
      </c>
      <c r="C269" s="131" t="s">
        <v>55</v>
      </c>
      <c r="D269" s="131" t="s">
        <v>55</v>
      </c>
      <c r="E269" s="131" t="s">
        <v>6362</v>
      </c>
      <c r="F269" s="131" t="s">
        <v>26549</v>
      </c>
      <c r="G269" s="131" t="s">
        <v>26549</v>
      </c>
      <c r="H269" s="79">
        <v>9512.8333333333303</v>
      </c>
      <c r="I269" s="6">
        <v>19971.762213806898</v>
      </c>
      <c r="J269" s="6">
        <v>8675.6792497288006</v>
      </c>
      <c r="K269" s="71">
        <v>8678.5582433925592</v>
      </c>
      <c r="L269" s="20">
        <v>0.91230004135387999</v>
      </c>
      <c r="M269" s="79">
        <v>9570.6878113518796</v>
      </c>
      <c r="N269" s="6">
        <v>20093.225066934199</v>
      </c>
      <c r="O269" s="6">
        <v>8732.0367857211095</v>
      </c>
      <c r="P269" s="71">
        <v>8734.8393154506593</v>
      </c>
      <c r="Q269" s="20">
        <v>0.912665786161177</v>
      </c>
      <c r="R269" s="79">
        <v>9624.5671239718195</v>
      </c>
      <c r="S269" s="6">
        <v>20206.3422405651</v>
      </c>
      <c r="T269" s="6">
        <v>8784.4525509171308</v>
      </c>
      <c r="U269" s="71">
        <v>8787.3299345845207</v>
      </c>
      <c r="V269" s="20">
        <v>0.91301040570416903</v>
      </c>
      <c r="W269" s="79">
        <v>9678.7023384961303</v>
      </c>
      <c r="X269" s="6">
        <v>20319.996668640099</v>
      </c>
      <c r="Y269" s="6">
        <v>8836.8635575634107</v>
      </c>
      <c r="Z269" s="71">
        <v>8839.7834386486702</v>
      </c>
      <c r="AA269" s="20">
        <v>0.91332320485663299</v>
      </c>
    </row>
    <row r="270" spans="1:27" x14ac:dyDescent="0.2">
      <c r="A270" s="52" t="s">
        <v>6057</v>
      </c>
      <c r="B270" s="1" t="s">
        <v>11690</v>
      </c>
      <c r="C270" s="131" t="s">
        <v>55</v>
      </c>
      <c r="D270" s="131" t="s">
        <v>55</v>
      </c>
      <c r="E270" s="131" t="s">
        <v>6362</v>
      </c>
      <c r="F270" s="131" t="s">
        <v>26317</v>
      </c>
      <c r="G270" s="131" t="s">
        <v>26317</v>
      </c>
      <c r="H270" s="79">
        <v>11596.25</v>
      </c>
      <c r="I270" s="6">
        <v>49899.145096883803</v>
      </c>
      <c r="J270" s="6">
        <v>21676.053072420498</v>
      </c>
      <c r="K270" s="71">
        <v>21683.246194440599</v>
      </c>
      <c r="L270" s="20">
        <v>1.86984983890832</v>
      </c>
      <c r="M270" s="79">
        <v>11621.8450452779</v>
      </c>
      <c r="N270" s="6">
        <v>50009.281639135297</v>
      </c>
      <c r="O270" s="6">
        <v>21732.842062224801</v>
      </c>
      <c r="P270" s="71">
        <v>21739.817174387201</v>
      </c>
      <c r="Q270" s="20">
        <v>1.8705994693347201</v>
      </c>
      <c r="R270" s="79">
        <v>11653.660641795999</v>
      </c>
      <c r="S270" s="6">
        <v>50146.185471580902</v>
      </c>
      <c r="T270" s="6">
        <v>21800.4219487214</v>
      </c>
      <c r="U270" s="71">
        <v>21807.562766853702</v>
      </c>
      <c r="V270" s="20">
        <v>1.8713058014269499</v>
      </c>
      <c r="W270" s="79">
        <v>11695.7615912902</v>
      </c>
      <c r="X270" s="6">
        <v>50327.347604816197</v>
      </c>
      <c r="Y270" s="6">
        <v>21886.613036909999</v>
      </c>
      <c r="Z270" s="71">
        <v>21893.844823053401</v>
      </c>
      <c r="AA270" s="20">
        <v>1.87194691445812</v>
      </c>
    </row>
    <row r="271" spans="1:27" x14ac:dyDescent="0.2">
      <c r="A271" s="52" t="s">
        <v>6056</v>
      </c>
      <c r="B271" s="1" t="s">
        <v>11689</v>
      </c>
      <c r="C271" s="131" t="s">
        <v>55</v>
      </c>
      <c r="D271" s="131" t="s">
        <v>55</v>
      </c>
      <c r="E271" s="131" t="s">
        <v>6362</v>
      </c>
      <c r="F271" s="131" t="s">
        <v>26317</v>
      </c>
      <c r="G271" s="131" t="s">
        <v>26317</v>
      </c>
      <c r="H271" s="79">
        <v>13246.416666666701</v>
      </c>
      <c r="I271" s="6">
        <v>22410.997595766599</v>
      </c>
      <c r="J271" s="6">
        <v>9735.2764731446496</v>
      </c>
      <c r="K271" s="71">
        <v>9738.5070904224904</v>
      </c>
      <c r="L271" s="20">
        <v>0.73518048959825499</v>
      </c>
      <c r="M271" s="79">
        <v>13306.7012115621</v>
      </c>
      <c r="N271" s="6">
        <v>22512.990219485899</v>
      </c>
      <c r="O271" s="6">
        <v>9783.6090571957993</v>
      </c>
      <c r="P271" s="71">
        <v>9786.7490869411995</v>
      </c>
      <c r="Q271" s="20">
        <v>0.73547522645489105</v>
      </c>
      <c r="R271" s="79">
        <v>13376.892832325</v>
      </c>
      <c r="S271" s="6">
        <v>22631.744165080901</v>
      </c>
      <c r="T271" s="6">
        <v>9838.8654609409805</v>
      </c>
      <c r="U271" s="71">
        <v>9842.0882219063096</v>
      </c>
      <c r="V271" s="20">
        <v>0.73575293943621001</v>
      </c>
      <c r="W271" s="79">
        <v>13450.3666707272</v>
      </c>
      <c r="X271" s="6">
        <v>22756.0511423727</v>
      </c>
      <c r="Y271" s="6">
        <v>9896.2673239227806</v>
      </c>
      <c r="Z271" s="71">
        <v>9899.5372537554194</v>
      </c>
      <c r="AA271" s="20">
        <v>0.73600500983369999</v>
      </c>
    </row>
    <row r="272" spans="1:27" x14ac:dyDescent="0.2">
      <c r="A272" s="52" t="s">
        <v>6055</v>
      </c>
      <c r="B272" s="1" t="s">
        <v>18683</v>
      </c>
      <c r="C272" s="131" t="s">
        <v>55</v>
      </c>
      <c r="D272" s="131" t="s">
        <v>55</v>
      </c>
      <c r="E272" s="131" t="s">
        <v>6362</v>
      </c>
      <c r="F272" s="131" t="s">
        <v>26317</v>
      </c>
      <c r="G272" s="131" t="s">
        <v>26317</v>
      </c>
      <c r="H272" s="79">
        <v>24596.75</v>
      </c>
      <c r="I272" s="6">
        <v>44709.972862059098</v>
      </c>
      <c r="J272" s="6">
        <v>19421.890750689301</v>
      </c>
      <c r="K272" s="71">
        <v>19428.335836866401</v>
      </c>
      <c r="L272" s="20">
        <v>0.78987410275204795</v>
      </c>
      <c r="M272" s="79">
        <v>24664.776722431499</v>
      </c>
      <c r="N272" s="6">
        <v>44833.626308705701</v>
      </c>
      <c r="O272" s="6">
        <v>19483.625593242101</v>
      </c>
      <c r="P272" s="71">
        <v>19489.878823880499</v>
      </c>
      <c r="Q272" s="20">
        <v>0.79019076650125897</v>
      </c>
      <c r="R272" s="79">
        <v>24743.604525884599</v>
      </c>
      <c r="S272" s="6">
        <v>44976.913082493498</v>
      </c>
      <c r="T272" s="6">
        <v>19553.145945767101</v>
      </c>
      <c r="U272" s="71">
        <v>19559.550659375</v>
      </c>
      <c r="V272" s="20">
        <v>0.79048913988717695</v>
      </c>
      <c r="W272" s="79">
        <v>24866.632067688901</v>
      </c>
      <c r="X272" s="6">
        <v>45200.542547986101</v>
      </c>
      <c r="Y272" s="6">
        <v>19657.041964029198</v>
      </c>
      <c r="Z272" s="71">
        <v>19663.537054131</v>
      </c>
      <c r="AA272" s="20">
        <v>0.79075996301410301</v>
      </c>
    </row>
    <row r="273" spans="1:27" x14ac:dyDescent="0.2">
      <c r="A273" s="52" t="s">
        <v>6054</v>
      </c>
      <c r="B273" s="1" t="s">
        <v>11688</v>
      </c>
      <c r="C273" s="131" t="s">
        <v>55</v>
      </c>
      <c r="D273" s="131" t="s">
        <v>55</v>
      </c>
      <c r="E273" s="131" t="s">
        <v>6362</v>
      </c>
      <c r="F273" s="131" t="s">
        <v>26317</v>
      </c>
      <c r="G273" s="131" t="s">
        <v>26317</v>
      </c>
      <c r="H273" s="79">
        <v>10111.5</v>
      </c>
      <c r="I273" s="6">
        <v>30073.518779813799</v>
      </c>
      <c r="J273" s="6">
        <v>13063.854859236601</v>
      </c>
      <c r="K273" s="71">
        <v>13068.1900535518</v>
      </c>
      <c r="L273" s="20">
        <v>1.29240864891973</v>
      </c>
      <c r="M273" s="79">
        <v>10148.6634874224</v>
      </c>
      <c r="N273" s="6">
        <v>30184.0500399552</v>
      </c>
      <c r="O273" s="6">
        <v>13117.2688512144</v>
      </c>
      <c r="P273" s="71">
        <v>13121.4788123985</v>
      </c>
      <c r="Q273" s="20">
        <v>1.29292678081803</v>
      </c>
      <c r="R273" s="79">
        <v>10195.6555214455</v>
      </c>
      <c r="S273" s="6">
        <v>30323.813261801199</v>
      </c>
      <c r="T273" s="6">
        <v>13182.8955280387</v>
      </c>
      <c r="U273" s="71">
        <v>13187.213639846001</v>
      </c>
      <c r="V273" s="20">
        <v>1.29341498563855</v>
      </c>
      <c r="W273" s="79">
        <v>10241.825950117</v>
      </c>
      <c r="X273" s="6">
        <v>30461.132873503098</v>
      </c>
      <c r="Y273" s="6">
        <v>13247.0924774995</v>
      </c>
      <c r="Z273" s="71">
        <v>13251.469588734401</v>
      </c>
      <c r="AA273" s="20">
        <v>1.29385811214485</v>
      </c>
    </row>
    <row r="274" spans="1:27" x14ac:dyDescent="0.2">
      <c r="A274" s="52" t="s">
        <v>6053</v>
      </c>
      <c r="B274" s="1" t="s">
        <v>11687</v>
      </c>
      <c r="C274" s="131" t="s">
        <v>55</v>
      </c>
      <c r="D274" s="131" t="s">
        <v>55</v>
      </c>
      <c r="E274" s="131" t="s">
        <v>6362</v>
      </c>
      <c r="F274" s="131" t="s">
        <v>26317</v>
      </c>
      <c r="G274" s="131" t="s">
        <v>26317</v>
      </c>
      <c r="H274" s="79">
        <v>8449.6666666666697</v>
      </c>
      <c r="I274" s="6">
        <v>17986.050782173999</v>
      </c>
      <c r="J274" s="6">
        <v>7813.0915982767301</v>
      </c>
      <c r="K274" s="71">
        <v>7815.6843452603798</v>
      </c>
      <c r="L274" s="20">
        <v>0.92496954656125097</v>
      </c>
      <c r="M274" s="79">
        <v>8490.0112487517708</v>
      </c>
      <c r="N274" s="6">
        <v>18071.928690829402</v>
      </c>
      <c r="O274" s="6">
        <v>7853.6295488441901</v>
      </c>
      <c r="P274" s="71">
        <v>7856.1501555291698</v>
      </c>
      <c r="Q274" s="20">
        <v>0.92534037062485697</v>
      </c>
      <c r="R274" s="79">
        <v>8538.0676634317097</v>
      </c>
      <c r="S274" s="6">
        <v>18174.222088775201</v>
      </c>
      <c r="T274" s="6">
        <v>7901.0139335446102</v>
      </c>
      <c r="U274" s="71">
        <v>7903.6019432488401</v>
      </c>
      <c r="V274" s="20">
        <v>0.92568977604847702</v>
      </c>
      <c r="W274" s="79">
        <v>8584.1085607640307</v>
      </c>
      <c r="X274" s="6">
        <v>18272.2252349517</v>
      </c>
      <c r="Y274" s="6">
        <v>7946.31829558963</v>
      </c>
      <c r="Z274" s="71">
        <v>7948.9439222429801</v>
      </c>
      <c r="AA274" s="20">
        <v>0.92600691917804401</v>
      </c>
    </row>
    <row r="275" spans="1:27" x14ac:dyDescent="0.2">
      <c r="A275" s="52" t="s">
        <v>6052</v>
      </c>
      <c r="B275" s="1" t="s">
        <v>11686</v>
      </c>
      <c r="C275" s="131" t="s">
        <v>55</v>
      </c>
      <c r="D275" s="131" t="s">
        <v>55</v>
      </c>
      <c r="E275" s="131" t="s">
        <v>6362</v>
      </c>
      <c r="F275" s="131" t="s">
        <v>26317</v>
      </c>
      <c r="G275" s="131" t="s">
        <v>26317</v>
      </c>
      <c r="H275" s="79">
        <v>10245.916666666701</v>
      </c>
      <c r="I275" s="6">
        <v>38469.340441133798</v>
      </c>
      <c r="J275" s="6">
        <v>16710.976980547599</v>
      </c>
      <c r="K275" s="71">
        <v>16716.522459519001</v>
      </c>
      <c r="L275" s="20">
        <v>1.6315301991380999</v>
      </c>
      <c r="M275" s="79">
        <v>10277.4294812065</v>
      </c>
      <c r="N275" s="6">
        <v>38587.658521421901</v>
      </c>
      <c r="O275" s="6">
        <v>16769.276836419402</v>
      </c>
      <c r="P275" s="71">
        <v>16774.658902257001</v>
      </c>
      <c r="Q275" s="20">
        <v>1.63218428624895</v>
      </c>
      <c r="R275" s="79">
        <v>10311.8448388339</v>
      </c>
      <c r="S275" s="6">
        <v>38716.874496140699</v>
      </c>
      <c r="T275" s="6">
        <v>16831.673089668999</v>
      </c>
      <c r="U275" s="71">
        <v>16837.186373617202</v>
      </c>
      <c r="V275" s="20">
        <v>1.6328005935668499</v>
      </c>
      <c r="W275" s="79">
        <v>10353.772487301399</v>
      </c>
      <c r="X275" s="6">
        <v>38874.296133976197</v>
      </c>
      <c r="Y275" s="6">
        <v>16905.851729908401</v>
      </c>
      <c r="Z275" s="71">
        <v>16911.437770291901</v>
      </c>
      <c r="AA275" s="20">
        <v>1.63335999424686</v>
      </c>
    </row>
    <row r="276" spans="1:27" x14ac:dyDescent="0.2">
      <c r="A276" s="52" t="s">
        <v>6051</v>
      </c>
      <c r="B276" s="1" t="s">
        <v>11685</v>
      </c>
      <c r="C276" s="131" t="s">
        <v>55</v>
      </c>
      <c r="D276" s="131" t="s">
        <v>55</v>
      </c>
      <c r="E276" s="131" t="s">
        <v>6362</v>
      </c>
      <c r="F276" s="131" t="s">
        <v>26317</v>
      </c>
      <c r="G276" s="131" t="s">
        <v>26317</v>
      </c>
      <c r="H276" s="79">
        <v>7305.3333333333303</v>
      </c>
      <c r="I276" s="6">
        <v>35884.880532469499</v>
      </c>
      <c r="J276" s="6">
        <v>15588.294617252999</v>
      </c>
      <c r="K276" s="71">
        <v>15593.467538028401</v>
      </c>
      <c r="L276" s="20">
        <v>2.1345319681550099</v>
      </c>
      <c r="M276" s="79">
        <v>7316.0582267514601</v>
      </c>
      <c r="N276" s="6">
        <v>35937.562799174098</v>
      </c>
      <c r="O276" s="6">
        <v>15617.608388210399</v>
      </c>
      <c r="P276" s="71">
        <v>15622.620828364599</v>
      </c>
      <c r="Q276" s="20">
        <v>2.1353877107265</v>
      </c>
      <c r="R276" s="79">
        <v>7333.66089969938</v>
      </c>
      <c r="S276" s="6">
        <v>36024.029738732701</v>
      </c>
      <c r="T276" s="6">
        <v>15660.9927796549</v>
      </c>
      <c r="U276" s="71">
        <v>15666.1226024387</v>
      </c>
      <c r="V276" s="20">
        <v>2.1361940259715202</v>
      </c>
      <c r="W276" s="79">
        <v>7356.45836293303</v>
      </c>
      <c r="X276" s="6">
        <v>36136.014258432799</v>
      </c>
      <c r="Y276" s="6">
        <v>15715.013773046399</v>
      </c>
      <c r="Z276" s="71">
        <v>15720.2063361285</v>
      </c>
      <c r="AA276" s="20">
        <v>2.1369258902269999</v>
      </c>
    </row>
    <row r="277" spans="1:27" x14ac:dyDescent="0.2">
      <c r="A277" s="52" t="s">
        <v>6050</v>
      </c>
      <c r="B277" s="1" t="s">
        <v>11684</v>
      </c>
      <c r="C277" s="131" t="s">
        <v>55</v>
      </c>
      <c r="D277" s="131" t="s">
        <v>55</v>
      </c>
      <c r="E277" s="131" t="s">
        <v>6362</v>
      </c>
      <c r="F277" s="131" t="s">
        <v>26317</v>
      </c>
      <c r="G277" s="131" t="s">
        <v>26317</v>
      </c>
      <c r="H277" s="79">
        <v>13689.25</v>
      </c>
      <c r="I277" s="6">
        <v>37555.986547902503</v>
      </c>
      <c r="J277" s="6">
        <v>16314.218530575199</v>
      </c>
      <c r="K277" s="71">
        <v>16319.6323466497</v>
      </c>
      <c r="L277" s="20">
        <v>1.19214948566573</v>
      </c>
      <c r="M277" s="79">
        <v>13734.3338690211</v>
      </c>
      <c r="N277" s="6">
        <v>37679.672591950402</v>
      </c>
      <c r="O277" s="6">
        <v>16374.6877890838</v>
      </c>
      <c r="P277" s="71">
        <v>16379.9432123564</v>
      </c>
      <c r="Q277" s="20">
        <v>1.1926274232565901</v>
      </c>
      <c r="R277" s="79">
        <v>13784.924416800101</v>
      </c>
      <c r="S277" s="6">
        <v>37818.466019774503</v>
      </c>
      <c r="T277" s="6">
        <v>16441.101330662699</v>
      </c>
      <c r="U277" s="71">
        <v>16446.486681220202</v>
      </c>
      <c r="V277" s="20">
        <v>1.1930777553757499</v>
      </c>
      <c r="W277" s="79">
        <v>13830.386350638801</v>
      </c>
      <c r="X277" s="6">
        <v>37943.189271646297</v>
      </c>
      <c r="Y277" s="6">
        <v>16500.927239314398</v>
      </c>
      <c r="Z277" s="71">
        <v>16506.379484335699</v>
      </c>
      <c r="AA277" s="20">
        <v>1.19348650615052</v>
      </c>
    </row>
    <row r="278" spans="1:27" x14ac:dyDescent="0.2">
      <c r="A278" s="52" t="s">
        <v>6049</v>
      </c>
      <c r="B278" s="1" t="s">
        <v>11683</v>
      </c>
      <c r="C278" s="131" t="s">
        <v>55</v>
      </c>
      <c r="D278" s="131" t="s">
        <v>55</v>
      </c>
      <c r="E278" s="131" t="s">
        <v>6362</v>
      </c>
      <c r="F278" s="131" t="s">
        <v>26317</v>
      </c>
      <c r="G278" s="131" t="s">
        <v>26317</v>
      </c>
      <c r="H278" s="79">
        <v>7372.1666666666697</v>
      </c>
      <c r="I278" s="6">
        <v>15091.7337059317</v>
      </c>
      <c r="J278" s="6">
        <v>6555.8081231544302</v>
      </c>
      <c r="K278" s="71">
        <v>6557.98364503625</v>
      </c>
      <c r="L278" s="20">
        <v>0.88955987317653096</v>
      </c>
      <c r="M278" s="79">
        <v>7402.67700291859</v>
      </c>
      <c r="N278" s="6">
        <v>15154.192124306101</v>
      </c>
      <c r="O278" s="6">
        <v>6585.6507676851697</v>
      </c>
      <c r="P278" s="71">
        <v>6587.7644191181398</v>
      </c>
      <c r="Q278" s="20">
        <v>0.88991650135766298</v>
      </c>
      <c r="R278" s="79">
        <v>7439.0419252031097</v>
      </c>
      <c r="S278" s="6">
        <v>15228.6356018032</v>
      </c>
      <c r="T278" s="6">
        <v>6620.4573428776202</v>
      </c>
      <c r="U278" s="71">
        <v>6622.6259009885198</v>
      </c>
      <c r="V278" s="20">
        <v>0.89025253084693401</v>
      </c>
      <c r="W278" s="79">
        <v>7473.5906901217004</v>
      </c>
      <c r="X278" s="6">
        <v>15299.3611813506</v>
      </c>
      <c r="Y278" s="6">
        <v>6653.4640473701202</v>
      </c>
      <c r="Z278" s="71">
        <v>6655.6624884455996</v>
      </c>
      <c r="AA278" s="20">
        <v>0.89055753310691699</v>
      </c>
    </row>
    <row r="279" spans="1:27" x14ac:dyDescent="0.2">
      <c r="A279" s="52" t="s">
        <v>6048</v>
      </c>
      <c r="B279" s="1" t="s">
        <v>11682</v>
      </c>
      <c r="C279" s="131" t="s">
        <v>55</v>
      </c>
      <c r="D279" s="131" t="s">
        <v>55</v>
      </c>
      <c r="E279" s="131" t="s">
        <v>6362</v>
      </c>
      <c r="F279" s="131" t="s">
        <v>26317</v>
      </c>
      <c r="G279" s="131" t="s">
        <v>26317</v>
      </c>
      <c r="H279" s="79">
        <v>21399.5</v>
      </c>
      <c r="I279" s="6">
        <v>78145.874489677793</v>
      </c>
      <c r="J279" s="6">
        <v>33946.355584652098</v>
      </c>
      <c r="K279" s="71">
        <v>33957.620563430399</v>
      </c>
      <c r="L279" s="20">
        <v>1.5868417749681301</v>
      </c>
      <c r="M279" s="79">
        <v>21346.511810149499</v>
      </c>
      <c r="N279" s="6">
        <v>77952.374247452899</v>
      </c>
      <c r="O279" s="6">
        <v>33876.244216425199</v>
      </c>
      <c r="P279" s="71">
        <v>33887.116729204499</v>
      </c>
      <c r="Q279" s="20">
        <v>1.58747794630748</v>
      </c>
      <c r="R279" s="79">
        <v>21315.560224343299</v>
      </c>
      <c r="S279" s="6">
        <v>77839.346431865197</v>
      </c>
      <c r="T279" s="6">
        <v>33839.674552894103</v>
      </c>
      <c r="U279" s="71">
        <v>33850.758877876702</v>
      </c>
      <c r="V279" s="20">
        <v>1.5880773726612001</v>
      </c>
      <c r="W279" s="79">
        <v>21423.044024652601</v>
      </c>
      <c r="X279" s="6">
        <v>78231.851657157706</v>
      </c>
      <c r="Y279" s="6">
        <v>34021.865762250098</v>
      </c>
      <c r="Z279" s="71">
        <v>34033.107284955302</v>
      </c>
      <c r="AA279" s="20">
        <v>1.58862145107817</v>
      </c>
    </row>
    <row r="280" spans="1:27" x14ac:dyDescent="0.2">
      <c r="A280" s="52" t="s">
        <v>6047</v>
      </c>
      <c r="B280" s="1" t="s">
        <v>11681</v>
      </c>
      <c r="C280" s="131" t="s">
        <v>55</v>
      </c>
      <c r="D280" s="131" t="s">
        <v>55</v>
      </c>
      <c r="E280" s="131" t="s">
        <v>6362</v>
      </c>
      <c r="F280" s="131" t="s">
        <v>26317</v>
      </c>
      <c r="G280" s="131" t="s">
        <v>26317</v>
      </c>
      <c r="H280" s="79">
        <v>7577.0833333333303</v>
      </c>
      <c r="I280" s="6">
        <v>14745.662392342199</v>
      </c>
      <c r="J280" s="6">
        <v>6405.4756846799</v>
      </c>
      <c r="K280" s="71">
        <v>6407.6013192704304</v>
      </c>
      <c r="L280" s="20">
        <v>0.84565538445141797</v>
      </c>
      <c r="M280" s="79">
        <v>7603.6101903477002</v>
      </c>
      <c r="N280" s="6">
        <v>14797.285960495799</v>
      </c>
      <c r="O280" s="6">
        <v>6430.5478540881404</v>
      </c>
      <c r="P280" s="71">
        <v>6432.61172555142</v>
      </c>
      <c r="Q280" s="20">
        <v>0.84599441114396001</v>
      </c>
      <c r="R280" s="79">
        <v>7632.6882765756</v>
      </c>
      <c r="S280" s="6">
        <v>14853.874442325699</v>
      </c>
      <c r="T280" s="6">
        <v>6457.5346533495804</v>
      </c>
      <c r="U280" s="71">
        <v>6459.6498454614903</v>
      </c>
      <c r="V280" s="20">
        <v>0.84631385579912699</v>
      </c>
      <c r="W280" s="79">
        <v>7664.4313087442497</v>
      </c>
      <c r="X280" s="6">
        <v>14915.649140461701</v>
      </c>
      <c r="Y280" s="6">
        <v>6486.5934023585096</v>
      </c>
      <c r="Z280" s="71">
        <v>6488.7367059480703</v>
      </c>
      <c r="AA280" s="20">
        <v>0.84660380458301598</v>
      </c>
    </row>
    <row r="281" spans="1:27" x14ac:dyDescent="0.2">
      <c r="A281" s="52" t="s">
        <v>6046</v>
      </c>
      <c r="B281" s="1" t="s">
        <v>11680</v>
      </c>
      <c r="C281" s="131" t="s">
        <v>55</v>
      </c>
      <c r="D281" s="131" t="s">
        <v>55</v>
      </c>
      <c r="E281" s="131" t="s">
        <v>6362</v>
      </c>
      <c r="F281" s="131" t="s">
        <v>26317</v>
      </c>
      <c r="G281" s="131" t="s">
        <v>26317</v>
      </c>
      <c r="H281" s="79">
        <v>20359.833333333299</v>
      </c>
      <c r="I281" s="6">
        <v>89886.944799973498</v>
      </c>
      <c r="J281" s="6">
        <v>39046.644631265102</v>
      </c>
      <c r="K281" s="71">
        <v>39059.602123035897</v>
      </c>
      <c r="L281" s="20">
        <v>1.91846374592306</v>
      </c>
      <c r="M281" s="79">
        <v>20399.5922923174</v>
      </c>
      <c r="N281" s="6">
        <v>90062.477246285503</v>
      </c>
      <c r="O281" s="6">
        <v>39139.006391855903</v>
      </c>
      <c r="P281" s="71">
        <v>39151.567977622202</v>
      </c>
      <c r="Q281" s="20">
        <v>1.91923286586305</v>
      </c>
      <c r="R281" s="79">
        <v>20450.575910862201</v>
      </c>
      <c r="S281" s="6">
        <v>90287.565616647495</v>
      </c>
      <c r="T281" s="6">
        <v>39251.380910742999</v>
      </c>
      <c r="U281" s="71">
        <v>39264.237862465401</v>
      </c>
      <c r="V281" s="20">
        <v>1.9199575617628599</v>
      </c>
      <c r="W281" s="79">
        <v>20544.176238445401</v>
      </c>
      <c r="X281" s="6">
        <v>90700.803158477094</v>
      </c>
      <c r="Y281" s="6">
        <v>39444.426844314003</v>
      </c>
      <c r="Z281" s="71">
        <v>39457.460092492103</v>
      </c>
      <c r="AA281" s="20">
        <v>1.92061534298237</v>
      </c>
    </row>
    <row r="282" spans="1:27" x14ac:dyDescent="0.2">
      <c r="A282" s="52" t="s">
        <v>6045</v>
      </c>
      <c r="B282" s="1" t="s">
        <v>11679</v>
      </c>
      <c r="C282" s="131" t="s">
        <v>55</v>
      </c>
      <c r="D282" s="131" t="s">
        <v>55</v>
      </c>
      <c r="E282" s="131" t="s">
        <v>6362</v>
      </c>
      <c r="F282" s="131" t="s">
        <v>26317</v>
      </c>
      <c r="G282" s="131" t="s">
        <v>26317</v>
      </c>
      <c r="H282" s="79">
        <v>10833.916666666701</v>
      </c>
      <c r="I282" s="6">
        <v>34006.264859813396</v>
      </c>
      <c r="J282" s="6">
        <v>14772.2290725605</v>
      </c>
      <c r="K282" s="71">
        <v>14777.131184853401</v>
      </c>
      <c r="L282" s="20">
        <v>1.3639694340938699</v>
      </c>
      <c r="M282" s="79">
        <v>10870.1936231535</v>
      </c>
      <c r="N282" s="6">
        <v>34120.133539862698</v>
      </c>
      <c r="O282" s="6">
        <v>14827.796942069401</v>
      </c>
      <c r="P282" s="71">
        <v>14832.5558938207</v>
      </c>
      <c r="Q282" s="20">
        <v>1.3645162550028</v>
      </c>
      <c r="R282" s="79">
        <v>10908.5811129591</v>
      </c>
      <c r="S282" s="6">
        <v>34240.626911355102</v>
      </c>
      <c r="T282" s="6">
        <v>14885.6808835305</v>
      </c>
      <c r="U282" s="71">
        <v>14890.5567497048</v>
      </c>
      <c r="V282" s="20">
        <v>1.3650314917689099</v>
      </c>
      <c r="W282" s="79">
        <v>10945.8478111028</v>
      </c>
      <c r="X282" s="6">
        <v>34357.602262607703</v>
      </c>
      <c r="Y282" s="6">
        <v>14941.608914152201</v>
      </c>
      <c r="Z282" s="71">
        <v>14946.545928395701</v>
      </c>
      <c r="AA282" s="20">
        <v>1.36549915423042</v>
      </c>
    </row>
    <row r="283" spans="1:27" x14ac:dyDescent="0.2">
      <c r="A283" s="52" t="s">
        <v>6044</v>
      </c>
      <c r="B283" s="1" t="s">
        <v>11678</v>
      </c>
      <c r="C283" s="131" t="s">
        <v>55</v>
      </c>
      <c r="D283" s="131" t="s">
        <v>55</v>
      </c>
      <c r="E283" s="131" t="s">
        <v>6362</v>
      </c>
      <c r="F283" s="131" t="s">
        <v>26317</v>
      </c>
      <c r="G283" s="131" t="s">
        <v>26317</v>
      </c>
      <c r="H283" s="79">
        <v>10692.666666666701</v>
      </c>
      <c r="I283" s="6">
        <v>31737.3611708934</v>
      </c>
      <c r="J283" s="6">
        <v>13786.6234738724</v>
      </c>
      <c r="K283" s="71">
        <v>13791.1985164118</v>
      </c>
      <c r="L283" s="20">
        <v>1.2897810196781401</v>
      </c>
      <c r="M283" s="79">
        <v>10715.349957808001</v>
      </c>
      <c r="N283" s="6">
        <v>31804.688417308</v>
      </c>
      <c r="O283" s="6">
        <v>13821.5596696497</v>
      </c>
      <c r="P283" s="71">
        <v>13825.995671562399</v>
      </c>
      <c r="Q283" s="20">
        <v>1.2902980981491601</v>
      </c>
      <c r="R283" s="79">
        <v>10747.313832886201</v>
      </c>
      <c r="S283" s="6">
        <v>31899.561761760098</v>
      </c>
      <c r="T283" s="6">
        <v>13867.9323231831</v>
      </c>
      <c r="U283" s="71">
        <v>13872.4748216183</v>
      </c>
      <c r="V283" s="20">
        <v>1.2907853103879201</v>
      </c>
      <c r="W283" s="79">
        <v>10782.1571926041</v>
      </c>
      <c r="X283" s="6">
        <v>32002.981827703301</v>
      </c>
      <c r="Y283" s="6">
        <v>13917.619597007601</v>
      </c>
      <c r="Z283" s="71">
        <v>13922.2182641647</v>
      </c>
      <c r="AA283" s="20">
        <v>1.29122753596232</v>
      </c>
    </row>
    <row r="284" spans="1:27" x14ac:dyDescent="0.2">
      <c r="A284" s="52" t="s">
        <v>6043</v>
      </c>
      <c r="B284" s="1" t="s">
        <v>11677</v>
      </c>
      <c r="C284" s="131" t="s">
        <v>55</v>
      </c>
      <c r="D284" s="131" t="s">
        <v>55</v>
      </c>
      <c r="E284" s="131" t="s">
        <v>6362</v>
      </c>
      <c r="F284" s="131" t="s">
        <v>26317</v>
      </c>
      <c r="G284" s="131" t="s">
        <v>26317</v>
      </c>
      <c r="H284" s="79">
        <v>8251.9166666666697</v>
      </c>
      <c r="I284" s="6">
        <v>12846.1197122289</v>
      </c>
      <c r="J284" s="6">
        <v>5580.3195047991003</v>
      </c>
      <c r="K284" s="71">
        <v>5582.1713142117896</v>
      </c>
      <c r="L284" s="20">
        <v>0.67646966634561101</v>
      </c>
      <c r="M284" s="79">
        <v>8277.7255875515002</v>
      </c>
      <c r="N284" s="6">
        <v>12886.297588560299</v>
      </c>
      <c r="O284" s="6">
        <v>5600.0778471460399</v>
      </c>
      <c r="P284" s="71">
        <v>5601.8751809227497</v>
      </c>
      <c r="Q284" s="20">
        <v>0.67674086579375903</v>
      </c>
      <c r="R284" s="79">
        <v>8318.4047253473691</v>
      </c>
      <c r="S284" s="6">
        <v>12949.624582157599</v>
      </c>
      <c r="T284" s="6">
        <v>5629.6860332190799</v>
      </c>
      <c r="U284" s="71">
        <v>5631.5300601007302</v>
      </c>
      <c r="V284" s="20">
        <v>0.67699640087727997</v>
      </c>
      <c r="W284" s="79">
        <v>8351.5374257401909</v>
      </c>
      <c r="X284" s="6">
        <v>13001.2037064785</v>
      </c>
      <c r="Y284" s="6">
        <v>5654.0296296184097</v>
      </c>
      <c r="Z284" s="71">
        <v>5655.8978370501</v>
      </c>
      <c r="AA284" s="20">
        <v>0.67722834116962805</v>
      </c>
    </row>
    <row r="285" spans="1:27" x14ac:dyDescent="0.2">
      <c r="A285" s="52" t="s">
        <v>6042</v>
      </c>
      <c r="B285" s="1" t="s">
        <v>11676</v>
      </c>
      <c r="C285" s="131" t="s">
        <v>55</v>
      </c>
      <c r="D285" s="131" t="s">
        <v>55</v>
      </c>
      <c r="E285" s="131" t="s">
        <v>6362</v>
      </c>
      <c r="F285" s="131" t="s">
        <v>26317</v>
      </c>
      <c r="G285" s="131" t="s">
        <v>26317</v>
      </c>
      <c r="H285" s="79">
        <v>2731.8333333333298</v>
      </c>
      <c r="I285" s="6">
        <v>8601.9348813918605</v>
      </c>
      <c r="J285" s="6">
        <v>3736.6571441761898</v>
      </c>
      <c r="K285" s="71">
        <v>3737.8971407150302</v>
      </c>
      <c r="L285" s="20">
        <v>1.36827422636143</v>
      </c>
      <c r="M285" s="79">
        <v>2741.92499643665</v>
      </c>
      <c r="N285" s="6">
        <v>8633.7112814381308</v>
      </c>
      <c r="O285" s="6">
        <v>3752.0051786448298</v>
      </c>
      <c r="P285" s="71">
        <v>3753.2093771974301</v>
      </c>
      <c r="Q285" s="20">
        <v>1.36882277307914</v>
      </c>
      <c r="R285" s="79">
        <v>2753.3562253145501</v>
      </c>
      <c r="S285" s="6">
        <v>8669.7056758333092</v>
      </c>
      <c r="T285" s="6">
        <v>3769.0452449569498</v>
      </c>
      <c r="U285" s="71">
        <v>3770.27981127359</v>
      </c>
      <c r="V285" s="20">
        <v>1.36933963597205</v>
      </c>
      <c r="W285" s="79">
        <v>2765.0158558486501</v>
      </c>
      <c r="X285" s="6">
        <v>8706.4192561867203</v>
      </c>
      <c r="Y285" s="6">
        <v>3786.2919121735099</v>
      </c>
      <c r="Z285" s="71">
        <v>3787.5429807303099</v>
      </c>
      <c r="AA285" s="20">
        <v>1.3698087744121901</v>
      </c>
    </row>
    <row r="286" spans="1:27" x14ac:dyDescent="0.2">
      <c r="A286" s="52" t="s">
        <v>6041</v>
      </c>
      <c r="B286" s="1" t="s">
        <v>11675</v>
      </c>
      <c r="C286" s="131" t="s">
        <v>55</v>
      </c>
      <c r="D286" s="131" t="s">
        <v>55</v>
      </c>
      <c r="E286" s="131" t="s">
        <v>6362</v>
      </c>
      <c r="F286" s="131" t="s">
        <v>26317</v>
      </c>
      <c r="G286" s="131" t="s">
        <v>26317</v>
      </c>
      <c r="H286" s="79">
        <v>8203.4166666666697</v>
      </c>
      <c r="I286" s="6">
        <v>36651.171880076501</v>
      </c>
      <c r="J286" s="6">
        <v>15921.169496921</v>
      </c>
      <c r="K286" s="71">
        <v>15926.4528810552</v>
      </c>
      <c r="L286" s="20">
        <v>1.94144141742427</v>
      </c>
      <c r="M286" s="79">
        <v>8214.0806901694104</v>
      </c>
      <c r="N286" s="6">
        <v>36698.816535250502</v>
      </c>
      <c r="O286" s="6">
        <v>15948.431120974499</v>
      </c>
      <c r="P286" s="71">
        <v>15953.549738022601</v>
      </c>
      <c r="Q286" s="20">
        <v>1.9422197492064801</v>
      </c>
      <c r="R286" s="79">
        <v>8230.4330062663903</v>
      </c>
      <c r="S286" s="6">
        <v>36771.875307255003</v>
      </c>
      <c r="T286" s="6">
        <v>15986.1092125989</v>
      </c>
      <c r="U286" s="71">
        <v>15991.3455286114</v>
      </c>
      <c r="V286" s="20">
        <v>1.94295312487642</v>
      </c>
      <c r="W286" s="79">
        <v>8257.4412838963599</v>
      </c>
      <c r="X286" s="6">
        <v>36892.542715217198</v>
      </c>
      <c r="Y286" s="6">
        <v>16044.016718225799</v>
      </c>
      <c r="Z286" s="71">
        <v>16049.317990633401</v>
      </c>
      <c r="AA286" s="20">
        <v>1.9436187844208701</v>
      </c>
    </row>
    <row r="287" spans="1:27" x14ac:dyDescent="0.2">
      <c r="A287" s="52" t="s">
        <v>6040</v>
      </c>
      <c r="B287" s="1" t="s">
        <v>11674</v>
      </c>
      <c r="C287" s="131" t="s">
        <v>55</v>
      </c>
      <c r="D287" s="131" t="s">
        <v>55</v>
      </c>
      <c r="E287" s="131" t="s">
        <v>6362</v>
      </c>
      <c r="F287" s="131" t="s">
        <v>26317</v>
      </c>
      <c r="G287" s="131" t="s">
        <v>26317</v>
      </c>
      <c r="H287" s="79">
        <v>6151.5833333333303</v>
      </c>
      <c r="I287" s="6">
        <v>14094.7572407063</v>
      </c>
      <c r="J287" s="6">
        <v>6122.72425507971</v>
      </c>
      <c r="K287" s="71">
        <v>6124.7560596022104</v>
      </c>
      <c r="L287" s="20">
        <v>0.995638964429572</v>
      </c>
      <c r="M287" s="79">
        <v>6172.9054294323196</v>
      </c>
      <c r="N287" s="6">
        <v>14143.611292109599</v>
      </c>
      <c r="O287" s="6">
        <v>6146.4764204965504</v>
      </c>
      <c r="P287" s="71">
        <v>6148.4491198017804</v>
      </c>
      <c r="Q287" s="20">
        <v>0.996038120151019</v>
      </c>
      <c r="R287" s="79">
        <v>6196.7519586011103</v>
      </c>
      <c r="S287" s="6">
        <v>14198.249426953</v>
      </c>
      <c r="T287" s="6">
        <v>6172.5099432774596</v>
      </c>
      <c r="U287" s="71">
        <v>6174.5317743698997</v>
      </c>
      <c r="V287" s="20">
        <v>0.99641422080798903</v>
      </c>
      <c r="W287" s="79">
        <v>6222.6131193881301</v>
      </c>
      <c r="X287" s="6">
        <v>14257.503567473401</v>
      </c>
      <c r="Y287" s="6">
        <v>6200.37570634443</v>
      </c>
      <c r="Z287" s="71">
        <v>6202.4244377329496</v>
      </c>
      <c r="AA287" s="20">
        <v>0.99675559427079297</v>
      </c>
    </row>
    <row r="288" spans="1:27" x14ac:dyDescent="0.2">
      <c r="A288" s="52" t="s">
        <v>6039</v>
      </c>
      <c r="B288" s="1" t="s">
        <v>11673</v>
      </c>
      <c r="C288" s="131" t="s">
        <v>55</v>
      </c>
      <c r="D288" s="131" t="s">
        <v>55</v>
      </c>
      <c r="E288" s="131" t="s">
        <v>6362</v>
      </c>
      <c r="F288" s="131" t="s">
        <v>26317</v>
      </c>
      <c r="G288" s="131" t="s">
        <v>26317</v>
      </c>
      <c r="H288" s="79">
        <v>6683.25</v>
      </c>
      <c r="I288" s="6">
        <v>38204.657801486399</v>
      </c>
      <c r="J288" s="6">
        <v>16595.999560930301</v>
      </c>
      <c r="K288" s="71">
        <v>16601.506885049199</v>
      </c>
      <c r="L288" s="20">
        <v>2.4840469659296298</v>
      </c>
      <c r="M288" s="79">
        <v>6699.6172103459103</v>
      </c>
      <c r="N288" s="6">
        <v>38298.220614553502</v>
      </c>
      <c r="O288" s="6">
        <v>16643.494019497899</v>
      </c>
      <c r="P288" s="71">
        <v>16648.8357155921</v>
      </c>
      <c r="Q288" s="20">
        <v>2.4850428304892</v>
      </c>
      <c r="R288" s="79">
        <v>6716.3351029035603</v>
      </c>
      <c r="S288" s="6">
        <v>38393.7880950947</v>
      </c>
      <c r="T288" s="6">
        <v>16691.215349913498</v>
      </c>
      <c r="U288" s="71">
        <v>16696.682626349801</v>
      </c>
      <c r="V288" s="20">
        <v>2.4859811743359201</v>
      </c>
      <c r="W288" s="79">
        <v>6732.2367561461797</v>
      </c>
      <c r="X288" s="6">
        <v>38484.689560790597</v>
      </c>
      <c r="Y288" s="6">
        <v>16736.417640694999</v>
      </c>
      <c r="Z288" s="71">
        <v>16741.947696578001</v>
      </c>
      <c r="AA288" s="20">
        <v>2.4868328763532399</v>
      </c>
    </row>
    <row r="289" spans="1:27" x14ac:dyDescent="0.2">
      <c r="A289" s="52" t="s">
        <v>6038</v>
      </c>
      <c r="B289" s="1" t="s">
        <v>11672</v>
      </c>
      <c r="C289" s="131" t="s">
        <v>55</v>
      </c>
      <c r="D289" s="131" t="s">
        <v>55</v>
      </c>
      <c r="E289" s="131" t="s">
        <v>6362</v>
      </c>
      <c r="F289" s="131" t="s">
        <v>26317</v>
      </c>
      <c r="G289" s="131" t="s">
        <v>26317</v>
      </c>
      <c r="H289" s="79">
        <v>6703.9166666666697</v>
      </c>
      <c r="I289" s="6">
        <v>13931.918904627</v>
      </c>
      <c r="J289" s="6">
        <v>6051.98772425886</v>
      </c>
      <c r="K289" s="71">
        <v>6053.9960551122504</v>
      </c>
      <c r="L289" s="20">
        <v>0.90305359629752502</v>
      </c>
      <c r="M289" s="79">
        <v>6731.5916217766598</v>
      </c>
      <c r="N289" s="6">
        <v>13989.4323328888</v>
      </c>
      <c r="O289" s="6">
        <v>6079.4739189560996</v>
      </c>
      <c r="P289" s="71">
        <v>6081.4251139425696</v>
      </c>
      <c r="Q289" s="20">
        <v>0.90341563416728798</v>
      </c>
      <c r="R289" s="79">
        <v>6761.3261893376302</v>
      </c>
      <c r="S289" s="6">
        <v>14051.225998371499</v>
      </c>
      <c r="T289" s="6">
        <v>6108.5933612027802</v>
      </c>
      <c r="U289" s="71">
        <v>6110.5942561551201</v>
      </c>
      <c r="V289" s="20">
        <v>0.90375676088388002</v>
      </c>
      <c r="W289" s="79">
        <v>6792.0236001601697</v>
      </c>
      <c r="X289" s="6">
        <v>14115.020621638199</v>
      </c>
      <c r="Y289" s="6">
        <v>6138.4119977790397</v>
      </c>
      <c r="Z289" s="71">
        <v>6140.4402550865198</v>
      </c>
      <c r="AA289" s="20">
        <v>0.90406638971951203</v>
      </c>
    </row>
    <row r="290" spans="1:27" x14ac:dyDescent="0.2">
      <c r="A290" s="52" t="s">
        <v>6037</v>
      </c>
      <c r="B290" s="1" t="s">
        <v>11671</v>
      </c>
      <c r="C290" s="131" t="s">
        <v>55</v>
      </c>
      <c r="D290" s="131" t="s">
        <v>55</v>
      </c>
      <c r="E290" s="131" t="s">
        <v>6362</v>
      </c>
      <c r="F290" s="131" t="s">
        <v>26317</v>
      </c>
      <c r="G290" s="131" t="s">
        <v>26317</v>
      </c>
      <c r="H290" s="79">
        <v>9072.9166666666697</v>
      </c>
      <c r="I290" s="6">
        <v>23871.640884253298</v>
      </c>
      <c r="J290" s="6">
        <v>10369.775949631499</v>
      </c>
      <c r="K290" s="71">
        <v>10373.2171233303</v>
      </c>
      <c r="L290" s="20">
        <v>1.14331669786419</v>
      </c>
      <c r="M290" s="79">
        <v>9106.6649234712295</v>
      </c>
      <c r="N290" s="6">
        <v>23960.435512982502</v>
      </c>
      <c r="O290" s="6">
        <v>10412.6342886371</v>
      </c>
      <c r="P290" s="71">
        <v>10415.976202771601</v>
      </c>
      <c r="Q290" s="20">
        <v>1.14377505819126</v>
      </c>
      <c r="R290" s="79">
        <v>9141.0317352871407</v>
      </c>
      <c r="S290" s="6">
        <v>24050.857614292101</v>
      </c>
      <c r="T290" s="6">
        <v>10455.8071424462</v>
      </c>
      <c r="U290" s="71">
        <v>10459.2319852041</v>
      </c>
      <c r="V290" s="20">
        <v>1.14420694382104</v>
      </c>
      <c r="W290" s="79">
        <v>9176.7872352816594</v>
      </c>
      <c r="X290" s="6">
        <v>24144.9334762078</v>
      </c>
      <c r="Y290" s="6">
        <v>10500.2715411357</v>
      </c>
      <c r="Z290" s="71">
        <v>10503.7410463581</v>
      </c>
      <c r="AA290" s="20">
        <v>1.1445989513601</v>
      </c>
    </row>
    <row r="291" spans="1:27" x14ac:dyDescent="0.2">
      <c r="A291" s="52" t="s">
        <v>6036</v>
      </c>
      <c r="B291" s="1" t="s">
        <v>11670</v>
      </c>
      <c r="C291" s="131" t="s">
        <v>55</v>
      </c>
      <c r="D291" s="131" t="s">
        <v>55</v>
      </c>
      <c r="E291" s="131" t="s">
        <v>6362</v>
      </c>
      <c r="F291" s="131" t="s">
        <v>26549</v>
      </c>
      <c r="G291" s="131" t="s">
        <v>26549</v>
      </c>
      <c r="H291" s="79">
        <v>9836.9166666666697</v>
      </c>
      <c r="I291" s="6">
        <v>24882.09601026</v>
      </c>
      <c r="J291" s="6">
        <v>10808.714911333</v>
      </c>
      <c r="K291" s="71">
        <v>10812.3017453834</v>
      </c>
      <c r="L291" s="20">
        <v>1.0991555699584099</v>
      </c>
      <c r="M291" s="79">
        <v>9903.8425091723893</v>
      </c>
      <c r="N291" s="6">
        <v>25051.382311570102</v>
      </c>
      <c r="O291" s="6">
        <v>10886.733769671</v>
      </c>
      <c r="P291" s="71">
        <v>10890.227845085101</v>
      </c>
      <c r="Q291" s="20">
        <v>1.0995962259092</v>
      </c>
      <c r="R291" s="79">
        <v>9968.8216053332908</v>
      </c>
      <c r="S291" s="6">
        <v>25215.744394133399</v>
      </c>
      <c r="T291" s="6">
        <v>10962.226984438401</v>
      </c>
      <c r="U291" s="71">
        <v>10965.817707104399</v>
      </c>
      <c r="V291" s="20">
        <v>1.1000114297599299</v>
      </c>
      <c r="W291" s="79">
        <v>10032.223976314601</v>
      </c>
      <c r="X291" s="6">
        <v>25376.118212016801</v>
      </c>
      <c r="Y291" s="6">
        <v>11035.695424412699</v>
      </c>
      <c r="Z291" s="71">
        <v>11039.3418446751</v>
      </c>
      <c r="AA291" s="20">
        <v>1.10038829582935</v>
      </c>
    </row>
    <row r="292" spans="1:27" x14ac:dyDescent="0.2">
      <c r="A292" s="52" t="s">
        <v>6035</v>
      </c>
      <c r="B292" s="1" t="s">
        <v>11669</v>
      </c>
      <c r="C292" s="131" t="s">
        <v>55</v>
      </c>
      <c r="D292" s="131" t="s">
        <v>55</v>
      </c>
      <c r="E292" s="131" t="s">
        <v>6362</v>
      </c>
      <c r="F292" s="131" t="s">
        <v>26549</v>
      </c>
      <c r="G292" s="131" t="s">
        <v>26549</v>
      </c>
      <c r="H292" s="79">
        <v>24457.166666666701</v>
      </c>
      <c r="I292" s="6">
        <v>74737.768043643198</v>
      </c>
      <c r="J292" s="6">
        <v>32465.883403069201</v>
      </c>
      <c r="K292" s="71">
        <v>32476.657092358</v>
      </c>
      <c r="L292" s="20">
        <v>1.32789940613282</v>
      </c>
      <c r="M292" s="79">
        <v>24605.2464364755</v>
      </c>
      <c r="N292" s="6">
        <v>75190.279638251406</v>
      </c>
      <c r="O292" s="6">
        <v>32675.9037209175</v>
      </c>
      <c r="P292" s="71">
        <v>32686.3909868173</v>
      </c>
      <c r="Q292" s="20">
        <v>1.3284317664204299</v>
      </c>
      <c r="R292" s="79">
        <v>24744.325812198102</v>
      </c>
      <c r="S292" s="6">
        <v>75615.287255203904</v>
      </c>
      <c r="T292" s="6">
        <v>32872.792864203802</v>
      </c>
      <c r="U292" s="71">
        <v>32883.560483100999</v>
      </c>
      <c r="V292" s="20">
        <v>1.32893337780456</v>
      </c>
      <c r="W292" s="79">
        <v>24883.9564487629</v>
      </c>
      <c r="X292" s="6">
        <v>76041.979450158193</v>
      </c>
      <c r="Y292" s="6">
        <v>33069.5229928431</v>
      </c>
      <c r="Z292" s="71">
        <v>33080.4498419515</v>
      </c>
      <c r="AA292" s="20">
        <v>1.3293886729815501</v>
      </c>
    </row>
    <row r="293" spans="1:27" x14ac:dyDescent="0.2">
      <c r="A293" s="52" t="s">
        <v>6034</v>
      </c>
      <c r="B293" s="1" t="s">
        <v>11668</v>
      </c>
      <c r="C293" s="131" t="s">
        <v>55</v>
      </c>
      <c r="D293" s="131" t="s">
        <v>55</v>
      </c>
      <c r="E293" s="131" t="s">
        <v>6362</v>
      </c>
      <c r="F293" s="131" t="s">
        <v>26549</v>
      </c>
      <c r="G293" s="131" t="s">
        <v>26549</v>
      </c>
      <c r="H293" s="79">
        <v>13611.416666666701</v>
      </c>
      <c r="I293" s="6">
        <v>25235.4804072314</v>
      </c>
      <c r="J293" s="6">
        <v>10962.2241333616</v>
      </c>
      <c r="K293" s="71">
        <v>10965.8619089078</v>
      </c>
      <c r="L293" s="20">
        <v>0.80563707492419601</v>
      </c>
      <c r="M293" s="79">
        <v>13704.258005788301</v>
      </c>
      <c r="N293" s="6">
        <v>25407.607662737599</v>
      </c>
      <c r="O293" s="6">
        <v>11041.5408183175</v>
      </c>
      <c r="P293" s="71">
        <v>11045.084578743899</v>
      </c>
      <c r="Q293" s="20">
        <v>0.80596005811323801</v>
      </c>
      <c r="R293" s="79">
        <v>13798.599483978</v>
      </c>
      <c r="S293" s="6">
        <v>25582.5161665876</v>
      </c>
      <c r="T293" s="6">
        <v>11121.676388679</v>
      </c>
      <c r="U293" s="71">
        <v>11125.3193396551</v>
      </c>
      <c r="V293" s="20">
        <v>0.80626438593083405</v>
      </c>
      <c r="W293" s="79">
        <v>13892.3327412241</v>
      </c>
      <c r="X293" s="6">
        <v>25756.297032655199</v>
      </c>
      <c r="Y293" s="6">
        <v>11201.029524621599</v>
      </c>
      <c r="Z293" s="71">
        <v>11204.730574664</v>
      </c>
      <c r="AA293" s="20">
        <v>0.80654061368793895</v>
      </c>
    </row>
    <row r="294" spans="1:27" x14ac:dyDescent="0.2">
      <c r="A294" s="52" t="s">
        <v>6033</v>
      </c>
      <c r="B294" s="1" t="s">
        <v>11667</v>
      </c>
      <c r="C294" s="131" t="s">
        <v>55</v>
      </c>
      <c r="D294" s="131" t="s">
        <v>55</v>
      </c>
      <c r="E294" s="131" t="s">
        <v>6362</v>
      </c>
      <c r="F294" s="131" t="s">
        <v>26549</v>
      </c>
      <c r="G294" s="131" t="s">
        <v>26549</v>
      </c>
      <c r="H294" s="79">
        <v>4387.1666666666697</v>
      </c>
      <c r="I294" s="6">
        <v>11002.137715615199</v>
      </c>
      <c r="J294" s="6">
        <v>4779.2987348924798</v>
      </c>
      <c r="K294" s="71">
        <v>4780.8847283782898</v>
      </c>
      <c r="L294" s="20">
        <v>1.0897431284530501</v>
      </c>
      <c r="M294" s="79">
        <v>4416.4210249064899</v>
      </c>
      <c r="N294" s="6">
        <v>11075.5018028704</v>
      </c>
      <c r="O294" s="6">
        <v>4813.1491505629601</v>
      </c>
      <c r="P294" s="71">
        <v>4814.6939211495101</v>
      </c>
      <c r="Q294" s="20">
        <v>1.09018001091765</v>
      </c>
      <c r="R294" s="79">
        <v>4444.5639108299902</v>
      </c>
      <c r="S294" s="6">
        <v>11146.078539559599</v>
      </c>
      <c r="T294" s="6">
        <v>4845.6171282199903</v>
      </c>
      <c r="U294" s="71">
        <v>4847.2043300976602</v>
      </c>
      <c r="V294" s="20">
        <v>1.0905916592371501</v>
      </c>
      <c r="W294" s="79">
        <v>4475.0160353294496</v>
      </c>
      <c r="X294" s="6">
        <v>11222.4463853544</v>
      </c>
      <c r="Y294" s="6">
        <v>4880.4745939008299</v>
      </c>
      <c r="Z294" s="71">
        <v>4882.0872028724498</v>
      </c>
      <c r="AA294" s="20">
        <v>1.09096529807474</v>
      </c>
    </row>
    <row r="295" spans="1:27" x14ac:dyDescent="0.2">
      <c r="A295" s="52" t="s">
        <v>6032</v>
      </c>
      <c r="B295" s="1" t="s">
        <v>18684</v>
      </c>
      <c r="C295" s="131" t="s">
        <v>55</v>
      </c>
      <c r="D295" s="131" t="s">
        <v>55</v>
      </c>
      <c r="E295" s="131" t="s">
        <v>6362</v>
      </c>
      <c r="F295" s="131" t="s">
        <v>26549</v>
      </c>
      <c r="G295" s="131" t="s">
        <v>26549</v>
      </c>
      <c r="H295" s="79">
        <v>17884.083333333299</v>
      </c>
      <c r="I295" s="6">
        <v>43964.084152181298</v>
      </c>
      <c r="J295" s="6">
        <v>19097.878721424298</v>
      </c>
      <c r="K295" s="71">
        <v>19104.216285348401</v>
      </c>
      <c r="L295" s="20">
        <v>1.06822451725781</v>
      </c>
      <c r="M295" s="79">
        <v>17987.581131724899</v>
      </c>
      <c r="N295" s="6">
        <v>44218.510718712299</v>
      </c>
      <c r="O295" s="6">
        <v>19216.311016244101</v>
      </c>
      <c r="P295" s="71">
        <v>19222.478452804098</v>
      </c>
      <c r="Q295" s="20">
        <v>1.0686527728234201</v>
      </c>
      <c r="R295" s="79">
        <v>18081.5590050182</v>
      </c>
      <c r="S295" s="6">
        <v>44449.534643892002</v>
      </c>
      <c r="T295" s="6">
        <v>19323.874818161901</v>
      </c>
      <c r="U295" s="71">
        <v>19330.204433066199</v>
      </c>
      <c r="V295" s="20">
        <v>1.0690562925299401</v>
      </c>
      <c r="W295" s="79">
        <v>18174.264588615399</v>
      </c>
      <c r="X295" s="6">
        <v>44677.430924773798</v>
      </c>
      <c r="Y295" s="6">
        <v>19429.5485192671</v>
      </c>
      <c r="Z295" s="71">
        <v>19435.968440865701</v>
      </c>
      <c r="AA295" s="20">
        <v>1.06942255330874</v>
      </c>
    </row>
    <row r="296" spans="1:27" x14ac:dyDescent="0.2">
      <c r="A296" s="52" t="s">
        <v>6031</v>
      </c>
      <c r="B296" s="1" t="s">
        <v>11666</v>
      </c>
      <c r="C296" s="131" t="s">
        <v>55</v>
      </c>
      <c r="D296" s="131" t="s">
        <v>55</v>
      </c>
      <c r="E296" s="131" t="s">
        <v>6362</v>
      </c>
      <c r="F296" s="131" t="s">
        <v>26549</v>
      </c>
      <c r="G296" s="131" t="s">
        <v>26549</v>
      </c>
      <c r="H296" s="79">
        <v>8764.0833333333303</v>
      </c>
      <c r="I296" s="6">
        <v>14826.9496476069</v>
      </c>
      <c r="J296" s="6">
        <v>6440.7866475392502</v>
      </c>
      <c r="K296" s="71">
        <v>6442.9239999486899</v>
      </c>
      <c r="L296" s="20">
        <v>0.73515092849969299</v>
      </c>
      <c r="M296" s="79">
        <v>8814.8400502798995</v>
      </c>
      <c r="N296" s="6">
        <v>14912.819128512199</v>
      </c>
      <c r="O296" s="6">
        <v>6480.75581571352</v>
      </c>
      <c r="P296" s="71">
        <v>6482.8358013215902</v>
      </c>
      <c r="Q296" s="20">
        <v>0.735445653505164</v>
      </c>
      <c r="R296" s="79">
        <v>8866.8935901970708</v>
      </c>
      <c r="S296" s="6">
        <v>15000.882555795701</v>
      </c>
      <c r="T296" s="6">
        <v>6521.4445773725902</v>
      </c>
      <c r="U296" s="71">
        <v>6523.5807034437303</v>
      </c>
      <c r="V296" s="20">
        <v>0.73572335531983601</v>
      </c>
      <c r="W296" s="79">
        <v>8917.0563903101302</v>
      </c>
      <c r="X296" s="6">
        <v>15085.7472567771</v>
      </c>
      <c r="Y296" s="6">
        <v>6560.5665367930196</v>
      </c>
      <c r="Z296" s="71">
        <v>6562.7342826244003</v>
      </c>
      <c r="AA296" s="20">
        <v>0.73597541558174995</v>
      </c>
    </row>
    <row r="297" spans="1:27" x14ac:dyDescent="0.2">
      <c r="A297" s="52" t="s">
        <v>6030</v>
      </c>
      <c r="B297" s="1" t="s">
        <v>11538</v>
      </c>
      <c r="C297" s="131" t="s">
        <v>55</v>
      </c>
      <c r="D297" s="131" t="s">
        <v>55</v>
      </c>
      <c r="E297" s="131" t="s">
        <v>6362</v>
      </c>
      <c r="F297" s="131" t="s">
        <v>26549</v>
      </c>
      <c r="G297" s="131" t="s">
        <v>26549</v>
      </c>
      <c r="H297" s="79">
        <v>15452.583333333299</v>
      </c>
      <c r="I297" s="6">
        <v>38071.3791873394</v>
      </c>
      <c r="J297" s="6">
        <v>16538.103693013902</v>
      </c>
      <c r="K297" s="71">
        <v>16543.591804592601</v>
      </c>
      <c r="L297" s="20">
        <v>1.07060362967956</v>
      </c>
      <c r="M297" s="79">
        <v>15543.5162462966</v>
      </c>
      <c r="N297" s="6">
        <v>38295.415604768998</v>
      </c>
      <c r="O297" s="6">
        <v>16642.275029089898</v>
      </c>
      <c r="P297" s="71">
        <v>16647.616333951599</v>
      </c>
      <c r="Q297" s="20">
        <v>1.07103283904104</v>
      </c>
      <c r="R297" s="79">
        <v>15632.1385979227</v>
      </c>
      <c r="S297" s="6">
        <v>38513.759365190803</v>
      </c>
      <c r="T297" s="6">
        <v>16743.371347128999</v>
      </c>
      <c r="U297" s="71">
        <v>16748.8557074772</v>
      </c>
      <c r="V297" s="20">
        <v>1.0714372574526001</v>
      </c>
      <c r="W297" s="79">
        <v>15718.2927189322</v>
      </c>
      <c r="X297" s="6">
        <v>38726.022010131899</v>
      </c>
      <c r="Y297" s="6">
        <v>16841.369524379701</v>
      </c>
      <c r="Z297" s="71">
        <v>16846.934258519101</v>
      </c>
      <c r="AA297" s="20">
        <v>1.0718043339546399</v>
      </c>
    </row>
    <row r="298" spans="1:27" x14ac:dyDescent="0.2">
      <c r="A298" s="52" t="s">
        <v>6029</v>
      </c>
      <c r="B298" s="1" t="s">
        <v>11665</v>
      </c>
      <c r="C298" s="131" t="s">
        <v>55</v>
      </c>
      <c r="D298" s="131" t="s">
        <v>55</v>
      </c>
      <c r="E298" s="131" t="s">
        <v>6362</v>
      </c>
      <c r="F298" s="131" t="s">
        <v>26549</v>
      </c>
      <c r="G298" s="131" t="s">
        <v>26549</v>
      </c>
      <c r="H298" s="79">
        <v>6461.6666666666697</v>
      </c>
      <c r="I298" s="6">
        <v>10068.198213777399</v>
      </c>
      <c r="J298" s="6">
        <v>4373.5979524650502</v>
      </c>
      <c r="K298" s="71">
        <v>4375.0493155722597</v>
      </c>
      <c r="L298" s="20">
        <v>0.67707753142722604</v>
      </c>
      <c r="M298" s="79">
        <v>6507.4736613892801</v>
      </c>
      <c r="N298" s="6">
        <v>10139.5720444369</v>
      </c>
      <c r="O298" s="6">
        <v>4406.4163810713499</v>
      </c>
      <c r="P298" s="71">
        <v>4407.8306115895803</v>
      </c>
      <c r="Q298" s="20">
        <v>0.67734897457096399</v>
      </c>
      <c r="R298" s="79">
        <v>6552.9576470274496</v>
      </c>
      <c r="S298" s="6">
        <v>10210.442580876001</v>
      </c>
      <c r="T298" s="6">
        <v>4438.8611905972002</v>
      </c>
      <c r="U298" s="71">
        <v>4440.3151578897096</v>
      </c>
      <c r="V298" s="20">
        <v>0.67760473927432197</v>
      </c>
      <c r="W298" s="79">
        <v>6596.40589290148</v>
      </c>
      <c r="X298" s="6">
        <v>10278.141144430399</v>
      </c>
      <c r="Y298" s="6">
        <v>4469.8103252587198</v>
      </c>
      <c r="Z298" s="71">
        <v>4471.2872423275903</v>
      </c>
      <c r="AA298" s="20">
        <v>0.67783688798459496</v>
      </c>
    </row>
    <row r="299" spans="1:27" x14ac:dyDescent="0.2">
      <c r="A299" s="52" t="s">
        <v>6028</v>
      </c>
      <c r="B299" s="1" t="s">
        <v>11664</v>
      </c>
      <c r="C299" s="131" t="s">
        <v>55</v>
      </c>
      <c r="D299" s="131" t="s">
        <v>55</v>
      </c>
      <c r="E299" s="131" t="s">
        <v>6362</v>
      </c>
      <c r="F299" s="131" t="s">
        <v>26549</v>
      </c>
      <c r="G299" s="131" t="s">
        <v>26549</v>
      </c>
      <c r="H299" s="79">
        <v>7548.9166666666697</v>
      </c>
      <c r="I299" s="6">
        <v>14721.287739862501</v>
      </c>
      <c r="J299" s="6">
        <v>6394.8874018596998</v>
      </c>
      <c r="K299" s="71">
        <v>6397.0095227658003</v>
      </c>
      <c r="L299" s="20">
        <v>0.84740762221057797</v>
      </c>
      <c r="M299" s="79">
        <v>7592.6969401978104</v>
      </c>
      <c r="N299" s="6">
        <v>14806.6644942288</v>
      </c>
      <c r="O299" s="6">
        <v>6434.6235413548702</v>
      </c>
      <c r="P299" s="71">
        <v>6436.6887209018196</v>
      </c>
      <c r="Q299" s="20">
        <v>0.847747351382384</v>
      </c>
      <c r="R299" s="79">
        <v>7632.8480931056502</v>
      </c>
      <c r="S299" s="6">
        <v>14884.9640305919</v>
      </c>
      <c r="T299" s="6">
        <v>6471.0504599067799</v>
      </c>
      <c r="U299" s="71">
        <v>6473.1700791768799</v>
      </c>
      <c r="V299" s="20">
        <v>0.84806745794191096</v>
      </c>
      <c r="W299" s="79">
        <v>7674.4618385501399</v>
      </c>
      <c r="X299" s="6">
        <v>14966.115796821699</v>
      </c>
      <c r="Y299" s="6">
        <v>6508.5405986958003</v>
      </c>
      <c r="Z299" s="71">
        <v>6510.6911540894698</v>
      </c>
      <c r="AA299" s="20">
        <v>0.84835800751332802</v>
      </c>
    </row>
    <row r="300" spans="1:27" x14ac:dyDescent="0.2">
      <c r="A300" s="52" t="s">
        <v>6027</v>
      </c>
      <c r="B300" s="1" t="s">
        <v>11663</v>
      </c>
      <c r="C300" s="131" t="s">
        <v>55</v>
      </c>
      <c r="D300" s="131" t="s">
        <v>55</v>
      </c>
      <c r="E300" s="131" t="s">
        <v>6362</v>
      </c>
      <c r="F300" s="131" t="s">
        <v>26549</v>
      </c>
      <c r="G300" s="131" t="s">
        <v>26549</v>
      </c>
      <c r="H300" s="79">
        <v>9343.1666666666606</v>
      </c>
      <c r="I300" s="6">
        <v>34302.287051855201</v>
      </c>
      <c r="J300" s="6">
        <v>14900.820308599799</v>
      </c>
      <c r="K300" s="71">
        <v>14905.7650934424</v>
      </c>
      <c r="L300" s="20">
        <v>1.5953654285780099</v>
      </c>
      <c r="M300" s="79">
        <v>9401.7081546912996</v>
      </c>
      <c r="N300" s="6">
        <v>34517.214923561398</v>
      </c>
      <c r="O300" s="6">
        <v>15000.359048840801</v>
      </c>
      <c r="P300" s="71">
        <v>15005.1733840549</v>
      </c>
      <c r="Q300" s="20">
        <v>1.5960050170848501</v>
      </c>
      <c r="R300" s="79">
        <v>9460.6299921742993</v>
      </c>
      <c r="S300" s="6">
        <v>34733.539201514803</v>
      </c>
      <c r="T300" s="6">
        <v>15099.96828761</v>
      </c>
      <c r="U300" s="71">
        <v>15104.9143445073</v>
      </c>
      <c r="V300" s="20">
        <v>1.5966076632319299</v>
      </c>
      <c r="W300" s="79">
        <v>9517.1381713381797</v>
      </c>
      <c r="X300" s="6">
        <v>34941.002029869604</v>
      </c>
      <c r="Y300" s="6">
        <v>15195.320773798499</v>
      </c>
      <c r="Z300" s="71">
        <v>15200.341619647599</v>
      </c>
      <c r="AA300" s="20">
        <v>1.59715466414315</v>
      </c>
    </row>
    <row r="301" spans="1:27" x14ac:dyDescent="0.2">
      <c r="A301" s="52" t="s">
        <v>6026</v>
      </c>
      <c r="B301" s="1" t="s">
        <v>11662</v>
      </c>
      <c r="C301" s="131" t="s">
        <v>55</v>
      </c>
      <c r="D301" s="131" t="s">
        <v>55</v>
      </c>
      <c r="E301" s="131" t="s">
        <v>6362</v>
      </c>
      <c r="F301" s="131" t="s">
        <v>26549</v>
      </c>
      <c r="G301" s="131" t="s">
        <v>26549</v>
      </c>
      <c r="H301" s="79">
        <v>12800.5</v>
      </c>
      <c r="I301" s="6">
        <v>38583.306078925503</v>
      </c>
      <c r="J301" s="6">
        <v>16760.483344001499</v>
      </c>
      <c r="K301" s="71">
        <v>16766.045251485601</v>
      </c>
      <c r="L301" s="20">
        <v>1.3097961213613201</v>
      </c>
      <c r="M301" s="79">
        <v>12877.0808996169</v>
      </c>
      <c r="N301" s="6">
        <v>38814.136459747897</v>
      </c>
      <c r="O301" s="6">
        <v>16867.6987513698</v>
      </c>
      <c r="P301" s="71">
        <v>16873.112405524</v>
      </c>
      <c r="Q301" s="20">
        <v>1.31032122396824</v>
      </c>
      <c r="R301" s="79">
        <v>12949.4406231295</v>
      </c>
      <c r="S301" s="6">
        <v>39032.243358702799</v>
      </c>
      <c r="T301" s="6">
        <v>16968.775726862401</v>
      </c>
      <c r="U301" s="71">
        <v>16974.333919345001</v>
      </c>
      <c r="V301" s="20">
        <v>1.31081599687221</v>
      </c>
      <c r="W301" s="79">
        <v>13021.634481193199</v>
      </c>
      <c r="X301" s="6">
        <v>39249.850305516702</v>
      </c>
      <c r="Y301" s="6">
        <v>17069.174639183198</v>
      </c>
      <c r="Z301" s="71">
        <v>17074.814644808001</v>
      </c>
      <c r="AA301" s="20">
        <v>1.3112650849990199</v>
      </c>
    </row>
    <row r="302" spans="1:27" x14ac:dyDescent="0.2">
      <c r="A302" s="52" t="s">
        <v>6025</v>
      </c>
      <c r="B302" s="1" t="s">
        <v>11661</v>
      </c>
      <c r="C302" s="131" t="s">
        <v>55</v>
      </c>
      <c r="D302" s="131" t="s">
        <v>55</v>
      </c>
      <c r="E302" s="131" t="s">
        <v>6362</v>
      </c>
      <c r="F302" s="131" t="s">
        <v>26549</v>
      </c>
      <c r="G302" s="131" t="s">
        <v>26549</v>
      </c>
      <c r="H302" s="79">
        <v>6552.8333333333303</v>
      </c>
      <c r="I302" s="6">
        <v>11813.064412989501</v>
      </c>
      <c r="J302" s="6">
        <v>5131.5630892416302</v>
      </c>
      <c r="K302" s="71">
        <v>5133.2659804152099</v>
      </c>
      <c r="L302" s="20">
        <v>0.78336586928024199</v>
      </c>
      <c r="M302" s="79">
        <v>6590.6448241296303</v>
      </c>
      <c r="N302" s="6">
        <v>11881.2287555885</v>
      </c>
      <c r="O302" s="6">
        <v>5163.2988834676999</v>
      </c>
      <c r="P302" s="71">
        <v>5164.95603391022</v>
      </c>
      <c r="Q302" s="20">
        <v>0.78367992385211005</v>
      </c>
      <c r="R302" s="79">
        <v>6626.3724575964497</v>
      </c>
      <c r="S302" s="6">
        <v>11945.6364421568</v>
      </c>
      <c r="T302" s="6">
        <v>5193.2148464737602</v>
      </c>
      <c r="U302" s="71">
        <v>5194.9159054178299</v>
      </c>
      <c r="V302" s="20">
        <v>0.78397583876565802</v>
      </c>
      <c r="W302" s="79">
        <v>6666.2638954065496</v>
      </c>
      <c r="X302" s="6">
        <v>12017.5503914984</v>
      </c>
      <c r="Y302" s="6">
        <v>5226.2534702925796</v>
      </c>
      <c r="Z302" s="71">
        <v>5227.9803317016404</v>
      </c>
      <c r="AA302" s="20">
        <v>0.78424443042286796</v>
      </c>
    </row>
    <row r="303" spans="1:27" x14ac:dyDescent="0.2">
      <c r="A303" s="52" t="s">
        <v>6024</v>
      </c>
      <c r="B303" s="1" t="s">
        <v>11660</v>
      </c>
      <c r="C303" s="131" t="s">
        <v>55</v>
      </c>
      <c r="D303" s="131" t="s">
        <v>55</v>
      </c>
      <c r="E303" s="131" t="s">
        <v>6362</v>
      </c>
      <c r="F303" s="131" t="s">
        <v>26549</v>
      </c>
      <c r="G303" s="131" t="s">
        <v>26549</v>
      </c>
      <c r="H303" s="79">
        <v>3733.1666666666702</v>
      </c>
      <c r="I303" s="6">
        <v>9362.0363443400802</v>
      </c>
      <c r="J303" s="6">
        <v>4066.8431547641499</v>
      </c>
      <c r="K303" s="71">
        <v>4068.19272236999</v>
      </c>
      <c r="L303" s="20">
        <v>1.0897431284530501</v>
      </c>
      <c r="M303" s="79">
        <v>3755.7554001158601</v>
      </c>
      <c r="N303" s="6">
        <v>9418.6843759996791</v>
      </c>
      <c r="O303" s="6">
        <v>4093.13577936619</v>
      </c>
      <c r="P303" s="71">
        <v>4094.4494631023299</v>
      </c>
      <c r="Q303" s="20">
        <v>1.09018001091765</v>
      </c>
      <c r="R303" s="79">
        <v>3777.7168497788298</v>
      </c>
      <c r="S303" s="6">
        <v>9473.7593052159391</v>
      </c>
      <c r="T303" s="6">
        <v>4118.5974237538003</v>
      </c>
      <c r="U303" s="71">
        <v>4119.9464873284496</v>
      </c>
      <c r="V303" s="20">
        <v>1.0905916592371501</v>
      </c>
      <c r="W303" s="79">
        <v>3798.61780748509</v>
      </c>
      <c r="X303" s="6">
        <v>9526.1747324254193</v>
      </c>
      <c r="Y303" s="6">
        <v>4142.7913453287601</v>
      </c>
      <c r="Z303" s="71">
        <v>4144.1602086149996</v>
      </c>
      <c r="AA303" s="20">
        <v>1.09096529807474</v>
      </c>
    </row>
    <row r="304" spans="1:27" x14ac:dyDescent="0.2">
      <c r="A304" s="52" t="s">
        <v>6023</v>
      </c>
      <c r="B304" s="1" t="s">
        <v>18685</v>
      </c>
      <c r="C304" s="131" t="s">
        <v>55</v>
      </c>
      <c r="D304" s="131" t="s">
        <v>55</v>
      </c>
      <c r="E304" s="131" t="s">
        <v>6362</v>
      </c>
      <c r="F304" s="131" t="s">
        <v>26549</v>
      </c>
      <c r="G304" s="131" t="s">
        <v>26549</v>
      </c>
      <c r="H304" s="79">
        <v>13308.25</v>
      </c>
      <c r="I304" s="6">
        <v>23646.615316503001</v>
      </c>
      <c r="J304" s="6">
        <v>10272.025454312599</v>
      </c>
      <c r="K304" s="71">
        <v>10275.4341898532</v>
      </c>
      <c r="L304" s="20">
        <v>0.77211009635776195</v>
      </c>
      <c r="M304" s="79">
        <v>13401.4275719979</v>
      </c>
      <c r="N304" s="6">
        <v>23812.176844213998</v>
      </c>
      <c r="O304" s="6">
        <v>10348.2046042447</v>
      </c>
      <c r="P304" s="71">
        <v>10351.525839800899</v>
      </c>
      <c r="Q304" s="20">
        <v>0.77241963844436101</v>
      </c>
      <c r="R304" s="79">
        <v>13490.726328262899</v>
      </c>
      <c r="S304" s="6">
        <v>23970.846341528799</v>
      </c>
      <c r="T304" s="6">
        <v>10421.0232503019</v>
      </c>
      <c r="U304" s="71">
        <v>10424.436699452401</v>
      </c>
      <c r="V304" s="20">
        <v>0.77271130151186596</v>
      </c>
      <c r="W304" s="79">
        <v>13578.844360794499</v>
      </c>
      <c r="X304" s="6">
        <v>24127.417883070601</v>
      </c>
      <c r="Y304" s="6">
        <v>10492.6542708572</v>
      </c>
      <c r="Z304" s="71">
        <v>10496.1212591772</v>
      </c>
      <c r="AA304" s="20">
        <v>0.772976033916559</v>
      </c>
    </row>
    <row r="305" spans="1:27" x14ac:dyDescent="0.2">
      <c r="A305" s="52" t="s">
        <v>6022</v>
      </c>
      <c r="B305" s="1" t="s">
        <v>11659</v>
      </c>
      <c r="C305" s="131" t="s">
        <v>55</v>
      </c>
      <c r="D305" s="131" t="s">
        <v>55</v>
      </c>
      <c r="E305" s="131" t="s">
        <v>6362</v>
      </c>
      <c r="F305" s="131" t="s">
        <v>26549</v>
      </c>
      <c r="G305" s="131" t="s">
        <v>26549</v>
      </c>
      <c r="H305" s="79">
        <v>9584</v>
      </c>
      <c r="I305" s="6">
        <v>19349.474516210499</v>
      </c>
      <c r="J305" s="6">
        <v>8405.3591644202206</v>
      </c>
      <c r="K305" s="71">
        <v>8408.1484533138591</v>
      </c>
      <c r="L305" s="20">
        <v>0.87731098219051096</v>
      </c>
      <c r="M305" s="79">
        <v>9624.9436278706107</v>
      </c>
      <c r="N305" s="6">
        <v>19432.137045851901</v>
      </c>
      <c r="O305" s="6">
        <v>8444.7436857105404</v>
      </c>
      <c r="P305" s="71">
        <v>8447.4540092946499</v>
      </c>
      <c r="Q305" s="20">
        <v>0.87766269974128996</v>
      </c>
      <c r="R305" s="79">
        <v>9662.4247604806405</v>
      </c>
      <c r="S305" s="6">
        <v>19507.8090220911</v>
      </c>
      <c r="T305" s="6">
        <v>8480.7740404836604</v>
      </c>
      <c r="U305" s="71">
        <v>8483.5519530023303</v>
      </c>
      <c r="V305" s="20">
        <v>0.87799410223612695</v>
      </c>
      <c r="W305" s="79">
        <v>9701.2312663119592</v>
      </c>
      <c r="X305" s="6">
        <v>19586.156840919</v>
      </c>
      <c r="Y305" s="6">
        <v>8517.7275588511093</v>
      </c>
      <c r="Z305" s="71">
        <v>8520.54199085252</v>
      </c>
      <c r="AA305" s="20">
        <v>0.87829490473446903</v>
      </c>
    </row>
    <row r="306" spans="1:27" x14ac:dyDescent="0.2">
      <c r="A306" s="52" t="s">
        <v>6021</v>
      </c>
      <c r="B306" s="1" t="s">
        <v>18686</v>
      </c>
      <c r="C306" s="131" t="s">
        <v>55</v>
      </c>
      <c r="D306" s="131" t="s">
        <v>55</v>
      </c>
      <c r="E306" s="131" t="s">
        <v>6362</v>
      </c>
      <c r="F306" s="131" t="s">
        <v>26549</v>
      </c>
      <c r="G306" s="131" t="s">
        <v>26549</v>
      </c>
      <c r="H306" s="79">
        <v>20916.333333333299</v>
      </c>
      <c r="I306" s="6">
        <v>61635.7931679787</v>
      </c>
      <c r="J306" s="6">
        <v>26774.4211103382</v>
      </c>
      <c r="K306" s="71">
        <v>26783.3061078709</v>
      </c>
      <c r="L306" s="20">
        <v>1.2804971923634301</v>
      </c>
      <c r="M306" s="79">
        <v>21036.155975489</v>
      </c>
      <c r="N306" s="6">
        <v>61988.883906735202</v>
      </c>
      <c r="O306" s="6">
        <v>26938.891729738501</v>
      </c>
      <c r="P306" s="71">
        <v>26947.537713122001</v>
      </c>
      <c r="Q306" s="20">
        <v>1.2810105489102199</v>
      </c>
      <c r="R306" s="79">
        <v>21152.668657320999</v>
      </c>
      <c r="S306" s="6">
        <v>62332.220926871501</v>
      </c>
      <c r="T306" s="6">
        <v>27098.147235482698</v>
      </c>
      <c r="U306" s="71">
        <v>27107.023345384801</v>
      </c>
      <c r="V306" s="20">
        <v>1.28149425420149</v>
      </c>
      <c r="W306" s="79">
        <v>21266.346194210899</v>
      </c>
      <c r="X306" s="6">
        <v>62667.203403959204</v>
      </c>
      <c r="Y306" s="6">
        <v>27253.032323056999</v>
      </c>
      <c r="Z306" s="71">
        <v>27262.037284271799</v>
      </c>
      <c r="AA306" s="20">
        <v>1.28193329664186</v>
      </c>
    </row>
    <row r="307" spans="1:27" x14ac:dyDescent="0.2">
      <c r="A307" s="52" t="s">
        <v>6020</v>
      </c>
      <c r="B307" s="1" t="s">
        <v>11658</v>
      </c>
      <c r="C307" s="131" t="s">
        <v>55</v>
      </c>
      <c r="D307" s="131" t="s">
        <v>55</v>
      </c>
      <c r="E307" s="131" t="s">
        <v>6362</v>
      </c>
      <c r="F307" s="131" t="s">
        <v>26549</v>
      </c>
      <c r="G307" s="131" t="s">
        <v>26549</v>
      </c>
      <c r="H307" s="79">
        <v>6187.0833333333303</v>
      </c>
      <c r="I307" s="6">
        <v>27760.0803325546</v>
      </c>
      <c r="J307" s="6">
        <v>12058.903482510501</v>
      </c>
      <c r="K307" s="71">
        <v>12062.905187243799</v>
      </c>
      <c r="L307" s="20">
        <v>1.94969172667419</v>
      </c>
      <c r="M307" s="79">
        <v>6214.74194568652</v>
      </c>
      <c r="N307" s="6">
        <v>27884.178434914898</v>
      </c>
      <c r="O307" s="6">
        <v>12117.799458384299</v>
      </c>
      <c r="P307" s="71">
        <v>12121.6886418671</v>
      </c>
      <c r="Q307" s="20">
        <v>1.9504733660390301</v>
      </c>
      <c r="R307" s="79">
        <v>6240.7252208759201</v>
      </c>
      <c r="S307" s="6">
        <v>28000.759668381401</v>
      </c>
      <c r="T307" s="6">
        <v>12172.9772646696</v>
      </c>
      <c r="U307" s="71">
        <v>12176.964573584</v>
      </c>
      <c r="V307" s="20">
        <v>1.9512098582470301</v>
      </c>
      <c r="W307" s="79">
        <v>6263.8426392008996</v>
      </c>
      <c r="X307" s="6">
        <v>28104.482433246299</v>
      </c>
      <c r="Y307" s="6">
        <v>12222.220341296799</v>
      </c>
      <c r="Z307" s="71">
        <v>12226.2588137437</v>
      </c>
      <c r="AA307" s="20">
        <v>1.9518783465645</v>
      </c>
    </row>
    <row r="308" spans="1:27" x14ac:dyDescent="0.2">
      <c r="A308" s="52" t="s">
        <v>6019</v>
      </c>
      <c r="B308" s="1" t="s">
        <v>11657</v>
      </c>
      <c r="C308" s="131" t="s">
        <v>55</v>
      </c>
      <c r="D308" s="131" t="s">
        <v>55</v>
      </c>
      <c r="E308" s="131" t="s">
        <v>6362</v>
      </c>
      <c r="F308" s="131" t="s">
        <v>26549</v>
      </c>
      <c r="G308" s="131" t="s">
        <v>26549</v>
      </c>
      <c r="H308" s="79">
        <v>3623.4166666666702</v>
      </c>
      <c r="I308" s="6">
        <v>9086.8052655978099</v>
      </c>
      <c r="J308" s="6">
        <v>3947.28352186035</v>
      </c>
      <c r="K308" s="71">
        <v>3948.5934140222698</v>
      </c>
      <c r="L308" s="20">
        <v>1.0897431284530501</v>
      </c>
      <c r="M308" s="79">
        <v>3646.8921820030901</v>
      </c>
      <c r="N308" s="6">
        <v>9145.6771691064605</v>
      </c>
      <c r="O308" s="6">
        <v>3974.49335310473</v>
      </c>
      <c r="P308" s="71">
        <v>3975.7689587916202</v>
      </c>
      <c r="Q308" s="20">
        <v>1.09018001091765</v>
      </c>
      <c r="R308" s="79">
        <v>3669.7077920892898</v>
      </c>
      <c r="S308" s="6">
        <v>9202.8941620557707</v>
      </c>
      <c r="T308" s="6">
        <v>4000.8422175190499</v>
      </c>
      <c r="U308" s="71">
        <v>4002.1527098901702</v>
      </c>
      <c r="V308" s="20">
        <v>1.0905916592371501</v>
      </c>
      <c r="W308" s="79">
        <v>3692.4516677025299</v>
      </c>
      <c r="X308" s="6">
        <v>9259.9312592750193</v>
      </c>
      <c r="Y308" s="6">
        <v>4027.0060288403502</v>
      </c>
      <c r="Z308" s="71">
        <v>4028.3366342816698</v>
      </c>
      <c r="AA308" s="20">
        <v>1.09096529807474</v>
      </c>
    </row>
    <row r="309" spans="1:27" x14ac:dyDescent="0.2">
      <c r="A309" s="52" t="s">
        <v>6018</v>
      </c>
      <c r="B309" s="1" t="s">
        <v>11656</v>
      </c>
      <c r="C309" s="131" t="s">
        <v>55</v>
      </c>
      <c r="D309" s="131" t="s">
        <v>55</v>
      </c>
      <c r="E309" s="131" t="s">
        <v>6362</v>
      </c>
      <c r="F309" s="131" t="s">
        <v>26549</v>
      </c>
      <c r="G309" s="131" t="s">
        <v>26549</v>
      </c>
      <c r="H309" s="79">
        <v>6481.6666666666697</v>
      </c>
      <c r="I309" s="6">
        <v>14335.550973928101</v>
      </c>
      <c r="J309" s="6">
        <v>6227.3243986430498</v>
      </c>
      <c r="K309" s="71">
        <v>6229.3909143555202</v>
      </c>
      <c r="L309" s="20">
        <v>0.96107856739863995</v>
      </c>
      <c r="M309" s="79">
        <v>6517.6773093061602</v>
      </c>
      <c r="N309" s="6">
        <v>14415.195983415701</v>
      </c>
      <c r="O309" s="6">
        <v>6264.5006553828998</v>
      </c>
      <c r="P309" s="71">
        <v>6266.5112343300898</v>
      </c>
      <c r="Q309" s="20">
        <v>0.96146386771596704</v>
      </c>
      <c r="R309" s="79">
        <v>6550.1829535254601</v>
      </c>
      <c r="S309" s="6">
        <v>14487.0889615046</v>
      </c>
      <c r="T309" s="6">
        <v>6298.0792895693103</v>
      </c>
      <c r="U309" s="71">
        <v>6300.1422514190899</v>
      </c>
      <c r="V309" s="20">
        <v>0.96182691325105696</v>
      </c>
      <c r="W309" s="79">
        <v>6583.2247282641201</v>
      </c>
      <c r="X309" s="6">
        <v>14560.167703500199</v>
      </c>
      <c r="Y309" s="6">
        <v>6331.9998260454404</v>
      </c>
      <c r="Z309" s="71">
        <v>6334.0920487445301</v>
      </c>
      <c r="AA309" s="20">
        <v>0.96215643703457798</v>
      </c>
    </row>
    <row r="310" spans="1:27" x14ac:dyDescent="0.2">
      <c r="A310" s="52" t="s">
        <v>6017</v>
      </c>
      <c r="B310" s="1" t="s">
        <v>11655</v>
      </c>
      <c r="C310" s="131" t="s">
        <v>55</v>
      </c>
      <c r="D310" s="131" t="s">
        <v>55</v>
      </c>
      <c r="E310" s="131" t="s">
        <v>6362</v>
      </c>
      <c r="F310" s="131" t="s">
        <v>26549</v>
      </c>
      <c r="G310" s="131" t="s">
        <v>26549</v>
      </c>
      <c r="H310" s="79">
        <v>5435.5</v>
      </c>
      <c r="I310" s="6">
        <v>11445.872870894</v>
      </c>
      <c r="J310" s="6">
        <v>4972.0560808800301</v>
      </c>
      <c r="K310" s="71">
        <v>4973.7060402135503</v>
      </c>
      <c r="L310" s="20">
        <v>0.915041125970666</v>
      </c>
      <c r="M310" s="79">
        <v>5465.6922361803399</v>
      </c>
      <c r="N310" s="6">
        <v>11509.450554089301</v>
      </c>
      <c r="O310" s="6">
        <v>5001.7329366967797</v>
      </c>
      <c r="P310" s="71">
        <v>5003.33823287205</v>
      </c>
      <c r="Q310" s="20">
        <v>0.91540796968996596</v>
      </c>
      <c r="R310" s="79">
        <v>5492.1963702863804</v>
      </c>
      <c r="S310" s="6">
        <v>11565.261969696199</v>
      </c>
      <c r="T310" s="6">
        <v>5027.8518398924798</v>
      </c>
      <c r="U310" s="71">
        <v>5029.4987335016403</v>
      </c>
      <c r="V310" s="20">
        <v>0.91575362467226995</v>
      </c>
      <c r="W310" s="79">
        <v>5520.8166417571101</v>
      </c>
      <c r="X310" s="6">
        <v>11625.5294683227</v>
      </c>
      <c r="Y310" s="6">
        <v>5055.7694162690696</v>
      </c>
      <c r="Z310" s="71">
        <v>5057.4399462477004</v>
      </c>
      <c r="AA310" s="20">
        <v>0.91606736365692298</v>
      </c>
    </row>
    <row r="311" spans="1:27" x14ac:dyDescent="0.2">
      <c r="A311" s="52" t="s">
        <v>6016</v>
      </c>
      <c r="B311" s="1" t="s">
        <v>9583</v>
      </c>
      <c r="C311" s="131" t="s">
        <v>55</v>
      </c>
      <c r="D311" s="131" t="s">
        <v>55</v>
      </c>
      <c r="E311" s="131" t="s">
        <v>6362</v>
      </c>
      <c r="F311" s="131" t="s">
        <v>26548</v>
      </c>
      <c r="G311" s="131" t="s">
        <v>26548</v>
      </c>
      <c r="H311" s="79">
        <v>3655.25</v>
      </c>
      <c r="I311" s="6">
        <v>11768.072248132001</v>
      </c>
      <c r="J311" s="6">
        <v>5112.0186150547297</v>
      </c>
      <c r="K311" s="71">
        <v>5113.7150204632499</v>
      </c>
      <c r="L311" s="20">
        <v>1.3990055455750601</v>
      </c>
      <c r="M311" s="79">
        <v>3663.6095201549401</v>
      </c>
      <c r="N311" s="6">
        <v>11794.9857115457</v>
      </c>
      <c r="O311" s="6">
        <v>5125.8197117276804</v>
      </c>
      <c r="P311" s="71">
        <v>5127.46483330504</v>
      </c>
      <c r="Q311" s="20">
        <v>1.39956641260398</v>
      </c>
      <c r="R311" s="79">
        <v>3671.3562828973299</v>
      </c>
      <c r="S311" s="6">
        <v>11819.9264033292</v>
      </c>
      <c r="T311" s="6">
        <v>5138.5639919000996</v>
      </c>
      <c r="U311" s="71">
        <v>5140.24714973133</v>
      </c>
      <c r="V311" s="20">
        <v>1.4000948841921701</v>
      </c>
      <c r="W311" s="79">
        <v>3679.2802224127199</v>
      </c>
      <c r="X311" s="6">
        <v>11845.4375154848</v>
      </c>
      <c r="Y311" s="6">
        <v>5151.4041469076501</v>
      </c>
      <c r="Z311" s="71">
        <v>5153.10627656407</v>
      </c>
      <c r="AA311" s="20">
        <v>1.4005745594405601</v>
      </c>
    </row>
    <row r="312" spans="1:27" x14ac:dyDescent="0.2">
      <c r="A312" s="52" t="s">
        <v>6015</v>
      </c>
      <c r="B312" s="1" t="s">
        <v>11654</v>
      </c>
      <c r="C312" s="131" t="s">
        <v>55</v>
      </c>
      <c r="D312" s="131" t="s">
        <v>55</v>
      </c>
      <c r="E312" s="131" t="s">
        <v>6362</v>
      </c>
      <c r="F312" s="131" t="s">
        <v>26548</v>
      </c>
      <c r="G312" s="131" t="s">
        <v>26548</v>
      </c>
      <c r="H312" s="79">
        <v>16943.416666666701</v>
      </c>
      <c r="I312" s="6">
        <v>56475.291354153502</v>
      </c>
      <c r="J312" s="6">
        <v>24532.7131416023</v>
      </c>
      <c r="K312" s="71">
        <v>24540.854236225201</v>
      </c>
      <c r="L312" s="20">
        <v>1.4484005628277501</v>
      </c>
      <c r="M312" s="79">
        <v>16981.353751638599</v>
      </c>
      <c r="N312" s="6">
        <v>56601.742114886598</v>
      </c>
      <c r="O312" s="6">
        <v>24597.768284417201</v>
      </c>
      <c r="P312" s="71">
        <v>24605.662888916599</v>
      </c>
      <c r="Q312" s="20">
        <v>1.44898123252054</v>
      </c>
      <c r="R312" s="79">
        <v>17014.357526878099</v>
      </c>
      <c r="S312" s="6">
        <v>56711.749314680201</v>
      </c>
      <c r="T312" s="6">
        <v>24654.718058481401</v>
      </c>
      <c r="U312" s="71">
        <v>24662.793813077798</v>
      </c>
      <c r="V312" s="20">
        <v>1.44952836297917</v>
      </c>
      <c r="W312" s="79">
        <v>17047.1959703963</v>
      </c>
      <c r="X312" s="6">
        <v>56821.205435709096</v>
      </c>
      <c r="Y312" s="6">
        <v>24710.6949769616</v>
      </c>
      <c r="Z312" s="71">
        <v>24718.859897738901</v>
      </c>
      <c r="AA312" s="20">
        <v>1.45002497423417</v>
      </c>
    </row>
    <row r="313" spans="1:27" x14ac:dyDescent="0.2">
      <c r="A313" s="52" t="s">
        <v>6014</v>
      </c>
      <c r="B313" s="1" t="s">
        <v>18687</v>
      </c>
      <c r="C313" s="131" t="s">
        <v>55</v>
      </c>
      <c r="D313" s="131" t="s">
        <v>55</v>
      </c>
      <c r="E313" s="131" t="s">
        <v>6362</v>
      </c>
      <c r="F313" s="131" t="s">
        <v>26548</v>
      </c>
      <c r="G313" s="131" t="s">
        <v>26548</v>
      </c>
      <c r="H313" s="79">
        <v>22800.416666666701</v>
      </c>
      <c r="I313" s="6">
        <v>67005.913888323295</v>
      </c>
      <c r="J313" s="6">
        <v>29107.186962608601</v>
      </c>
      <c r="K313" s="71">
        <v>29116.846080289601</v>
      </c>
      <c r="L313" s="20">
        <v>1.2770313150837</v>
      </c>
      <c r="M313" s="79">
        <v>22850.8971317754</v>
      </c>
      <c r="N313" s="6">
        <v>67154.265988531406</v>
      </c>
      <c r="O313" s="6">
        <v>29183.643689680099</v>
      </c>
      <c r="P313" s="71">
        <v>29193.010121712399</v>
      </c>
      <c r="Q313" s="20">
        <v>1.2775432821461501</v>
      </c>
      <c r="R313" s="79">
        <v>22901.088534243201</v>
      </c>
      <c r="S313" s="6">
        <v>67301.768590824096</v>
      </c>
      <c r="T313" s="6">
        <v>29258.595432082799</v>
      </c>
      <c r="U313" s="71">
        <v>29268.1792057032</v>
      </c>
      <c r="V313" s="20">
        <v>1.2780256782091099</v>
      </c>
      <c r="W313" s="79">
        <v>22951.178581197899</v>
      </c>
      <c r="X313" s="6">
        <v>67448.973329315195</v>
      </c>
      <c r="Y313" s="6">
        <v>29332.5527621152</v>
      </c>
      <c r="Z313" s="71">
        <v>29342.2448395627</v>
      </c>
      <c r="AA313" s="20">
        <v>1.27846353230856</v>
      </c>
    </row>
    <row r="314" spans="1:27" x14ac:dyDescent="0.2">
      <c r="A314" s="52" t="s">
        <v>6013</v>
      </c>
      <c r="B314" s="1" t="s">
        <v>11653</v>
      </c>
      <c r="C314" s="131" t="s">
        <v>55</v>
      </c>
      <c r="D314" s="131" t="s">
        <v>55</v>
      </c>
      <c r="E314" s="131" t="s">
        <v>6362</v>
      </c>
      <c r="F314" s="131" t="s">
        <v>26548</v>
      </c>
      <c r="G314" s="131" t="s">
        <v>26548</v>
      </c>
      <c r="H314" s="79">
        <v>9070.6666666666697</v>
      </c>
      <c r="I314" s="6">
        <v>33081.391175806697</v>
      </c>
      <c r="J314" s="6">
        <v>14370.4664567704</v>
      </c>
      <c r="K314" s="71">
        <v>14375.235245551499</v>
      </c>
      <c r="L314" s="20">
        <v>1.58480470882899</v>
      </c>
      <c r="M314" s="79">
        <v>9092.0119046155996</v>
      </c>
      <c r="N314" s="6">
        <v>33159.238834890501</v>
      </c>
      <c r="O314" s="6">
        <v>14410.2150017352</v>
      </c>
      <c r="P314" s="71">
        <v>14414.839931398499</v>
      </c>
      <c r="Q314" s="20">
        <v>1.5854400635002199</v>
      </c>
      <c r="R314" s="79">
        <v>9110.2860516692599</v>
      </c>
      <c r="S314" s="6">
        <v>33225.885998687998</v>
      </c>
      <c r="T314" s="6">
        <v>14444.5350644271</v>
      </c>
      <c r="U314" s="71">
        <v>14449.266431468601</v>
      </c>
      <c r="V314" s="20">
        <v>1.5860387203562201</v>
      </c>
      <c r="W314" s="79">
        <v>9128.1767585162106</v>
      </c>
      <c r="X314" s="6">
        <v>33291.134727735698</v>
      </c>
      <c r="Y314" s="6">
        <v>14477.818085446999</v>
      </c>
      <c r="Z314" s="71">
        <v>14482.601853681999</v>
      </c>
      <c r="AA314" s="20">
        <v>1.58658210032692</v>
      </c>
    </row>
    <row r="315" spans="1:27" x14ac:dyDescent="0.2">
      <c r="A315" s="52" t="s">
        <v>6012</v>
      </c>
      <c r="B315" s="1" t="s">
        <v>11652</v>
      </c>
      <c r="C315" s="131" t="s">
        <v>55</v>
      </c>
      <c r="D315" s="131" t="s">
        <v>55</v>
      </c>
      <c r="E315" s="131" t="s">
        <v>6362</v>
      </c>
      <c r="F315" s="131" t="s">
        <v>26548</v>
      </c>
      <c r="G315" s="131" t="s">
        <v>26548</v>
      </c>
      <c r="H315" s="79">
        <v>4442.1666666666697</v>
      </c>
      <c r="I315" s="6">
        <v>16053.4150633506</v>
      </c>
      <c r="J315" s="6">
        <v>6973.5598922818699</v>
      </c>
      <c r="K315" s="71">
        <v>6975.8740436198696</v>
      </c>
      <c r="L315" s="20">
        <v>1.5703764777593201</v>
      </c>
      <c r="M315" s="79">
        <v>4452.49121432015</v>
      </c>
      <c r="N315" s="6">
        <v>16090.726641519501</v>
      </c>
      <c r="O315" s="6">
        <v>6992.6463509309397</v>
      </c>
      <c r="P315" s="71">
        <v>6994.8906267817702</v>
      </c>
      <c r="Q315" s="20">
        <v>1.5710060480938699</v>
      </c>
      <c r="R315" s="79">
        <v>4459.6695017819502</v>
      </c>
      <c r="S315" s="6">
        <v>16116.6680428031</v>
      </c>
      <c r="T315" s="6">
        <v>7006.5182513174605</v>
      </c>
      <c r="U315" s="71">
        <v>7008.8132652713402</v>
      </c>
      <c r="V315" s="20">
        <v>1.5715992547140201</v>
      </c>
      <c r="W315" s="79">
        <v>4467.5752282216899</v>
      </c>
      <c r="X315" s="6">
        <v>16145.238314348</v>
      </c>
      <c r="Y315" s="6">
        <v>7021.32339954693</v>
      </c>
      <c r="Z315" s="71">
        <v>7023.6433889022301</v>
      </c>
      <c r="AA315" s="20">
        <v>1.57213768769552</v>
      </c>
    </row>
    <row r="316" spans="1:27" x14ac:dyDescent="0.2">
      <c r="A316" s="52" t="s">
        <v>6011</v>
      </c>
      <c r="B316" s="1" t="s">
        <v>8926</v>
      </c>
      <c r="C316" s="131" t="s">
        <v>55</v>
      </c>
      <c r="D316" s="131" t="s">
        <v>55</v>
      </c>
      <c r="E316" s="131" t="s">
        <v>6362</v>
      </c>
      <c r="F316" s="131" t="s">
        <v>26548</v>
      </c>
      <c r="G316" s="131" t="s">
        <v>26548</v>
      </c>
      <c r="H316" s="79">
        <v>7830.1666666666697</v>
      </c>
      <c r="I316" s="6">
        <v>26922.0142915465</v>
      </c>
      <c r="J316" s="6">
        <v>11694.8498710145</v>
      </c>
      <c r="K316" s="71">
        <v>11698.730765836401</v>
      </c>
      <c r="L316" s="20">
        <v>1.4940589726702</v>
      </c>
      <c r="M316" s="79">
        <v>7850.8518432537703</v>
      </c>
      <c r="N316" s="6">
        <v>26993.134951349501</v>
      </c>
      <c r="O316" s="6">
        <v>11730.573194295201</v>
      </c>
      <c r="P316" s="71">
        <v>11734.338098283601</v>
      </c>
      <c r="Q316" s="20">
        <v>1.4946579470057</v>
      </c>
      <c r="R316" s="79">
        <v>7868.0546475398296</v>
      </c>
      <c r="S316" s="6">
        <v>27052.282369605098</v>
      </c>
      <c r="T316" s="6">
        <v>11760.638716330201</v>
      </c>
      <c r="U316" s="71">
        <v>11764.490962052299</v>
      </c>
      <c r="V316" s="20">
        <v>1.49522232483868</v>
      </c>
      <c r="W316" s="79">
        <v>7882.4309874010796</v>
      </c>
      <c r="X316" s="6">
        <v>27101.711716856698</v>
      </c>
      <c r="Y316" s="6">
        <v>11786.1303091595</v>
      </c>
      <c r="Z316" s="71">
        <v>11790.0246885096</v>
      </c>
      <c r="AA316" s="20">
        <v>1.4957345909344799</v>
      </c>
    </row>
    <row r="317" spans="1:27" x14ac:dyDescent="0.2">
      <c r="A317" s="52" t="s">
        <v>6010</v>
      </c>
      <c r="B317" s="1" t="s">
        <v>6790</v>
      </c>
      <c r="C317" s="131" t="s">
        <v>55</v>
      </c>
      <c r="D317" s="131" t="s">
        <v>55</v>
      </c>
      <c r="E317" s="131" t="s">
        <v>6362</v>
      </c>
      <c r="F317" s="131" t="s">
        <v>26548</v>
      </c>
      <c r="G317" s="131" t="s">
        <v>26548</v>
      </c>
      <c r="H317" s="79">
        <v>6454</v>
      </c>
      <c r="I317" s="6">
        <v>25196.289283909398</v>
      </c>
      <c r="J317" s="6">
        <v>10945.199615858501</v>
      </c>
      <c r="K317" s="71">
        <v>10948.831741878301</v>
      </c>
      <c r="L317" s="20">
        <v>1.69644123673355</v>
      </c>
      <c r="M317" s="79">
        <v>6467.8574554248198</v>
      </c>
      <c r="N317" s="6">
        <v>25250.388517814299</v>
      </c>
      <c r="O317" s="6">
        <v>10973.2171245194</v>
      </c>
      <c r="P317" s="71">
        <v>10976.738956593101</v>
      </c>
      <c r="Q317" s="20">
        <v>1.69712134694411</v>
      </c>
      <c r="R317" s="79">
        <v>6479.7915693615696</v>
      </c>
      <c r="S317" s="6">
        <v>25296.9790643122</v>
      </c>
      <c r="T317" s="6">
        <v>10997.542733185899</v>
      </c>
      <c r="U317" s="71">
        <v>11001.145023671101</v>
      </c>
      <c r="V317" s="20">
        <v>1.69776217427855</v>
      </c>
      <c r="W317" s="79">
        <v>6495.3725721745504</v>
      </c>
      <c r="X317" s="6">
        <v>25357.806993380898</v>
      </c>
      <c r="Y317" s="6">
        <v>11027.7321484684</v>
      </c>
      <c r="Z317" s="71">
        <v>11031.375937500999</v>
      </c>
      <c r="AA317" s="20">
        <v>1.6983438309233001</v>
      </c>
    </row>
    <row r="318" spans="1:27" x14ac:dyDescent="0.2">
      <c r="A318" s="52" t="s">
        <v>6009</v>
      </c>
      <c r="B318" s="1" t="s">
        <v>11651</v>
      </c>
      <c r="C318" s="131" t="s">
        <v>55</v>
      </c>
      <c r="D318" s="131" t="s">
        <v>55</v>
      </c>
      <c r="E318" s="131" t="s">
        <v>6362</v>
      </c>
      <c r="F318" s="131" t="s">
        <v>26548</v>
      </c>
      <c r="G318" s="131" t="s">
        <v>26548</v>
      </c>
      <c r="H318" s="79">
        <v>6048.9166666666697</v>
      </c>
      <c r="I318" s="6">
        <v>12881.334168575801</v>
      </c>
      <c r="J318" s="6">
        <v>5595.6165689714398</v>
      </c>
      <c r="K318" s="71">
        <v>5597.4734546611098</v>
      </c>
      <c r="L318" s="20">
        <v>0.92536792340134399</v>
      </c>
      <c r="M318" s="79">
        <v>6061.0106975542203</v>
      </c>
      <c r="N318" s="6">
        <v>12907.088739500299</v>
      </c>
      <c r="O318" s="6">
        <v>5609.1131858843901</v>
      </c>
      <c r="P318" s="71">
        <v>5610.9134195349798</v>
      </c>
      <c r="Q318" s="20">
        <v>0.92573890717584995</v>
      </c>
      <c r="R318" s="79">
        <v>6072.5866882095897</v>
      </c>
      <c r="S318" s="6">
        <v>12931.740129522899</v>
      </c>
      <c r="T318" s="6">
        <v>5621.9109929025699</v>
      </c>
      <c r="U318" s="71">
        <v>5623.7524730376999</v>
      </c>
      <c r="V318" s="20">
        <v>0.92608846308553605</v>
      </c>
      <c r="W318" s="79">
        <v>6085.0254313980904</v>
      </c>
      <c r="X318" s="6">
        <v>12958.2287747593</v>
      </c>
      <c r="Y318" s="6">
        <v>5635.3404726174804</v>
      </c>
      <c r="Z318" s="71">
        <v>5637.20250476812</v>
      </c>
      <c r="AA318" s="20">
        <v>0.92640574280606203</v>
      </c>
    </row>
    <row r="319" spans="1:27" x14ac:dyDescent="0.2">
      <c r="A319" s="52" t="s">
        <v>6008</v>
      </c>
      <c r="B319" s="1" t="s">
        <v>11650</v>
      </c>
      <c r="C319" s="131" t="s">
        <v>55</v>
      </c>
      <c r="D319" s="131" t="s">
        <v>55</v>
      </c>
      <c r="E319" s="131" t="s">
        <v>6362</v>
      </c>
      <c r="F319" s="131" t="s">
        <v>26548</v>
      </c>
      <c r="G319" s="131" t="s">
        <v>26548</v>
      </c>
      <c r="H319" s="79">
        <v>3387.3333333333298</v>
      </c>
      <c r="I319" s="6">
        <v>12436.7631955583</v>
      </c>
      <c r="J319" s="6">
        <v>5402.4961460288096</v>
      </c>
      <c r="K319" s="71">
        <v>5404.2889453849502</v>
      </c>
      <c r="L319" s="20">
        <v>1.595440546758</v>
      </c>
      <c r="M319" s="79">
        <v>3394.2560407017199</v>
      </c>
      <c r="N319" s="6">
        <v>12462.180260765799</v>
      </c>
      <c r="O319" s="6">
        <v>5415.7665633463102</v>
      </c>
      <c r="P319" s="71">
        <v>5417.5047427853797</v>
      </c>
      <c r="Q319" s="20">
        <v>1.5960801653800301</v>
      </c>
      <c r="R319" s="79">
        <v>3402.0567576681801</v>
      </c>
      <c r="S319" s="6">
        <v>12490.820981982301</v>
      </c>
      <c r="T319" s="6">
        <v>5430.2269521074404</v>
      </c>
      <c r="U319" s="71">
        <v>5432.0056453443403</v>
      </c>
      <c r="V319" s="20">
        <v>1.5966828399028601</v>
      </c>
      <c r="W319" s="79">
        <v>3409.8362100834302</v>
      </c>
      <c r="X319" s="6">
        <v>12519.383629339</v>
      </c>
      <c r="Y319" s="6">
        <v>5444.49326254075</v>
      </c>
      <c r="Z319" s="71">
        <v>5446.2922348562697</v>
      </c>
      <c r="AA319" s="20">
        <v>1.59722986656975</v>
      </c>
    </row>
    <row r="320" spans="1:27" x14ac:dyDescent="0.2">
      <c r="A320" s="52" t="s">
        <v>6007</v>
      </c>
      <c r="B320" s="1" t="s">
        <v>11649</v>
      </c>
      <c r="C320" s="131" t="s">
        <v>55</v>
      </c>
      <c r="D320" s="131" t="s">
        <v>55</v>
      </c>
      <c r="E320" s="131" t="s">
        <v>6362</v>
      </c>
      <c r="F320" s="131" t="s">
        <v>26548</v>
      </c>
      <c r="G320" s="131" t="s">
        <v>26548</v>
      </c>
      <c r="H320" s="79">
        <v>6081.75</v>
      </c>
      <c r="I320" s="6">
        <v>19529.4487781434</v>
      </c>
      <c r="J320" s="6">
        <v>8483.5394948798403</v>
      </c>
      <c r="K320" s="71">
        <v>8486.3547276413392</v>
      </c>
      <c r="L320" s="20">
        <v>1.3953803967018299</v>
      </c>
      <c r="M320" s="79">
        <v>6093.7501155459004</v>
      </c>
      <c r="N320" s="6">
        <v>19567.983022708799</v>
      </c>
      <c r="O320" s="6">
        <v>8503.7791099968108</v>
      </c>
      <c r="P320" s="71">
        <v>8506.5083808821892</v>
      </c>
      <c r="Q320" s="20">
        <v>1.3959398103937799</v>
      </c>
      <c r="R320" s="79">
        <v>6103.7847198238596</v>
      </c>
      <c r="S320" s="6">
        <v>19600.205703722499</v>
      </c>
      <c r="T320" s="6">
        <v>8520.9423329924994</v>
      </c>
      <c r="U320" s="71">
        <v>8523.73340280107</v>
      </c>
      <c r="V320" s="20">
        <v>1.39646691258912</v>
      </c>
      <c r="W320" s="79">
        <v>6113.4577626017799</v>
      </c>
      <c r="X320" s="6">
        <v>19631.267354309999</v>
      </c>
      <c r="Y320" s="6">
        <v>8537.3454484771701</v>
      </c>
      <c r="Z320" s="71">
        <v>8540.1663626319496</v>
      </c>
      <c r="AA320" s="20">
        <v>1.3969453448873399</v>
      </c>
    </row>
    <row r="321" spans="1:27" x14ac:dyDescent="0.2">
      <c r="A321" s="52" t="s">
        <v>6006</v>
      </c>
      <c r="B321" s="1" t="s">
        <v>7239</v>
      </c>
      <c r="C321" s="131" t="s">
        <v>55</v>
      </c>
      <c r="D321" s="131" t="s">
        <v>55</v>
      </c>
      <c r="E321" s="131" t="s">
        <v>6362</v>
      </c>
      <c r="F321" s="131" t="s">
        <v>26548</v>
      </c>
      <c r="G321" s="131" t="s">
        <v>26548</v>
      </c>
      <c r="H321" s="79">
        <v>19138.083333333299</v>
      </c>
      <c r="I321" s="6">
        <v>56771.646052648299</v>
      </c>
      <c r="J321" s="6">
        <v>24661.448817541499</v>
      </c>
      <c r="K321" s="71">
        <v>24669.632632645898</v>
      </c>
      <c r="L321" s="20">
        <v>1.2890336092161401</v>
      </c>
      <c r="M321" s="79">
        <v>19174.763512319601</v>
      </c>
      <c r="N321" s="6">
        <v>56880.454970567996</v>
      </c>
      <c r="O321" s="6">
        <v>24718.890249674401</v>
      </c>
      <c r="P321" s="71">
        <v>24726.8237280262</v>
      </c>
      <c r="Q321" s="20">
        <v>1.2895503880472601</v>
      </c>
      <c r="R321" s="79">
        <v>19206.176804459301</v>
      </c>
      <c r="S321" s="6">
        <v>56973.640075452298</v>
      </c>
      <c r="T321" s="6">
        <v>24768.571765111599</v>
      </c>
      <c r="U321" s="71">
        <v>24776.684812959302</v>
      </c>
      <c r="V321" s="20">
        <v>1.2900373179531801</v>
      </c>
      <c r="W321" s="79">
        <v>19236.7082072025</v>
      </c>
      <c r="X321" s="6">
        <v>57064.209123556</v>
      </c>
      <c r="Y321" s="6">
        <v>24816.3736573524</v>
      </c>
      <c r="Z321" s="71">
        <v>24824.573496534598</v>
      </c>
      <c r="AA321" s="20">
        <v>1.2904792872639199</v>
      </c>
    </row>
    <row r="322" spans="1:27" x14ac:dyDescent="0.2">
      <c r="A322" s="52" t="s">
        <v>6005</v>
      </c>
      <c r="B322" s="1" t="s">
        <v>8402</v>
      </c>
      <c r="C322" s="131" t="s">
        <v>55</v>
      </c>
      <c r="D322" s="131" t="s">
        <v>55</v>
      </c>
      <c r="E322" s="131" t="s">
        <v>6362</v>
      </c>
      <c r="F322" s="131" t="s">
        <v>26548</v>
      </c>
      <c r="G322" s="131" t="s">
        <v>26548</v>
      </c>
      <c r="H322" s="79">
        <v>2885.8333333333298</v>
      </c>
      <c r="I322" s="6">
        <v>10874.500816506001</v>
      </c>
      <c r="J322" s="6">
        <v>4723.8536126620602</v>
      </c>
      <c r="K322" s="71">
        <v>4725.4212068789502</v>
      </c>
      <c r="L322" s="20">
        <v>1.6374546486441599</v>
      </c>
      <c r="M322" s="79">
        <v>2889.9620210898502</v>
      </c>
      <c r="N322" s="6">
        <v>10890.0586859992</v>
      </c>
      <c r="O322" s="6">
        <v>4732.55999114314</v>
      </c>
      <c r="P322" s="71">
        <v>4734.0788968002598</v>
      </c>
      <c r="Q322" s="20">
        <v>1.63811111089099</v>
      </c>
      <c r="R322" s="79">
        <v>2895.3079464225598</v>
      </c>
      <c r="S322" s="6">
        <v>10910.203393846399</v>
      </c>
      <c r="T322" s="6">
        <v>4743.0733822619004</v>
      </c>
      <c r="U322" s="71">
        <v>4744.6269955126099</v>
      </c>
      <c r="V322" s="20">
        <v>1.63872965615801</v>
      </c>
      <c r="W322" s="79">
        <v>2901.1148102572201</v>
      </c>
      <c r="X322" s="6">
        <v>10932.085026712</v>
      </c>
      <c r="Y322" s="6">
        <v>4754.2007686363004</v>
      </c>
      <c r="Z322" s="71">
        <v>4755.7716541444297</v>
      </c>
      <c r="AA322" s="20">
        <v>1.6392910881464799</v>
      </c>
    </row>
    <row r="323" spans="1:27" x14ac:dyDescent="0.2">
      <c r="A323" s="52" t="s">
        <v>6004</v>
      </c>
      <c r="B323" s="1" t="s">
        <v>11648</v>
      </c>
      <c r="C323" s="131" t="s">
        <v>55</v>
      </c>
      <c r="D323" s="131" t="s">
        <v>55</v>
      </c>
      <c r="E323" s="131" t="s">
        <v>6362</v>
      </c>
      <c r="F323" s="131" t="s">
        <v>26548</v>
      </c>
      <c r="G323" s="131" t="s">
        <v>26548</v>
      </c>
      <c r="H323" s="79">
        <v>7402.0833333333303</v>
      </c>
      <c r="I323" s="6">
        <v>26519.339911573501</v>
      </c>
      <c r="J323" s="6">
        <v>11519.929214272701</v>
      </c>
      <c r="K323" s="71">
        <v>11523.752062289601</v>
      </c>
      <c r="L323" s="20">
        <v>1.55682549673488</v>
      </c>
      <c r="M323" s="79">
        <v>7420.50678842859</v>
      </c>
      <c r="N323" s="6">
        <v>26585.345365175501</v>
      </c>
      <c r="O323" s="6">
        <v>11553.357557908101</v>
      </c>
      <c r="P323" s="71">
        <v>11557.0655848927</v>
      </c>
      <c r="Q323" s="20">
        <v>1.5574496344258599</v>
      </c>
      <c r="R323" s="79">
        <v>7440.6642098388302</v>
      </c>
      <c r="S323" s="6">
        <v>26657.563075520899</v>
      </c>
      <c r="T323" s="6">
        <v>11589.039479391</v>
      </c>
      <c r="U323" s="71">
        <v>11592.8355170752</v>
      </c>
      <c r="V323" s="20">
        <v>1.55803772218963</v>
      </c>
      <c r="W323" s="79">
        <v>7458.5112297634296</v>
      </c>
      <c r="X323" s="6">
        <v>26721.503342939599</v>
      </c>
      <c r="Y323" s="6">
        <v>11620.783356670499</v>
      </c>
      <c r="Z323" s="71">
        <v>11624.6231019939</v>
      </c>
      <c r="AA323" s="20">
        <v>1.5585715089635399</v>
      </c>
    </row>
    <row r="324" spans="1:27" x14ac:dyDescent="0.2">
      <c r="A324" s="52" t="s">
        <v>6003</v>
      </c>
      <c r="B324" s="1" t="s">
        <v>11647</v>
      </c>
      <c r="C324" s="131" t="s">
        <v>55</v>
      </c>
      <c r="D324" s="131" t="s">
        <v>55</v>
      </c>
      <c r="E324" s="131" t="s">
        <v>6362</v>
      </c>
      <c r="F324" s="131" t="s">
        <v>26548</v>
      </c>
      <c r="G324" s="131" t="s">
        <v>26548</v>
      </c>
      <c r="H324" s="79">
        <v>8292.75</v>
      </c>
      <c r="I324" s="6">
        <v>17206.0676478231</v>
      </c>
      <c r="J324" s="6">
        <v>7474.2690436426401</v>
      </c>
      <c r="K324" s="71">
        <v>7476.74935355251</v>
      </c>
      <c r="L324" s="20">
        <v>0.901600717922585</v>
      </c>
      <c r="M324" s="79">
        <v>8314.0540968675505</v>
      </c>
      <c r="N324" s="6">
        <v>17250.270081500599</v>
      </c>
      <c r="O324" s="6">
        <v>7496.5562976332503</v>
      </c>
      <c r="P324" s="71">
        <v>7498.96230237291</v>
      </c>
      <c r="Q324" s="20">
        <v>0.90196217332748196</v>
      </c>
      <c r="R324" s="79">
        <v>8333.5905411788208</v>
      </c>
      <c r="S324" s="6">
        <v>17290.804932113198</v>
      </c>
      <c r="T324" s="6">
        <v>7516.9594617865196</v>
      </c>
      <c r="U324" s="71">
        <v>7519.4216728643796</v>
      </c>
      <c r="V324" s="20">
        <v>0.90230275122213</v>
      </c>
      <c r="W324" s="79">
        <v>8353.3619824751004</v>
      </c>
      <c r="X324" s="6">
        <v>17331.827362119999</v>
      </c>
      <c r="Y324" s="6">
        <v>7537.3532830676604</v>
      </c>
      <c r="Z324" s="71">
        <v>7539.8437792873601</v>
      </c>
      <c r="AA324" s="20">
        <v>0.90261188191120501</v>
      </c>
    </row>
    <row r="325" spans="1:27" x14ac:dyDescent="0.2">
      <c r="A325" s="52" t="s">
        <v>6002</v>
      </c>
      <c r="B325" s="1" t="s">
        <v>11646</v>
      </c>
      <c r="C325" s="131" t="s">
        <v>55</v>
      </c>
      <c r="D325" s="131" t="s">
        <v>55</v>
      </c>
      <c r="E325" s="131" t="s">
        <v>6362</v>
      </c>
      <c r="F325" s="131" t="s">
        <v>26548</v>
      </c>
      <c r="G325" s="131" t="s">
        <v>26548</v>
      </c>
      <c r="H325" s="79">
        <v>11144.583333333299</v>
      </c>
      <c r="I325" s="6">
        <v>36545.156814273498</v>
      </c>
      <c r="J325" s="6">
        <v>15875.116840340301</v>
      </c>
      <c r="K325" s="71">
        <v>15880.384942062199</v>
      </c>
      <c r="L325" s="20">
        <v>1.42494200698955</v>
      </c>
      <c r="M325" s="79">
        <v>11163.2787459184</v>
      </c>
      <c r="N325" s="6">
        <v>36606.462541387198</v>
      </c>
      <c r="O325" s="6">
        <v>15908.2962760685</v>
      </c>
      <c r="P325" s="71">
        <v>15913.402011918501</v>
      </c>
      <c r="Q325" s="20">
        <v>1.4255132720516199</v>
      </c>
      <c r="R325" s="79">
        <v>11181.7612578096</v>
      </c>
      <c r="S325" s="6">
        <v>36667.070127618397</v>
      </c>
      <c r="T325" s="6">
        <v>15940.546482014201</v>
      </c>
      <c r="U325" s="71">
        <v>15945.767873766399</v>
      </c>
      <c r="V325" s="20">
        <v>1.42605154108701</v>
      </c>
      <c r="W325" s="79">
        <v>11198.211041929801</v>
      </c>
      <c r="X325" s="6">
        <v>36721.012022281699</v>
      </c>
      <c r="Y325" s="6">
        <v>15969.4205775805</v>
      </c>
      <c r="Z325" s="71">
        <v>15974.697201892201</v>
      </c>
      <c r="AA325" s="20">
        <v>1.4265401091368699</v>
      </c>
    </row>
    <row r="326" spans="1:27" x14ac:dyDescent="0.2">
      <c r="A326" s="52" t="s">
        <v>6001</v>
      </c>
      <c r="B326" s="1" t="s">
        <v>11645</v>
      </c>
      <c r="C326" s="131" t="s">
        <v>55</v>
      </c>
      <c r="D326" s="131" t="s">
        <v>55</v>
      </c>
      <c r="E326" s="131" t="s">
        <v>6362</v>
      </c>
      <c r="F326" s="131" t="s">
        <v>26548</v>
      </c>
      <c r="G326" s="131" t="s">
        <v>26548</v>
      </c>
      <c r="H326" s="79">
        <v>5382.6666666666697</v>
      </c>
      <c r="I326" s="6">
        <v>11972.7309891184</v>
      </c>
      <c r="J326" s="6">
        <v>5200.9218161565504</v>
      </c>
      <c r="K326" s="71">
        <v>5202.6477237798599</v>
      </c>
      <c r="L326" s="20">
        <v>0.96655580699402899</v>
      </c>
      <c r="M326" s="79">
        <v>5399.1093282559004</v>
      </c>
      <c r="N326" s="6">
        <v>12009.304601445599</v>
      </c>
      <c r="O326" s="6">
        <v>5218.9575939863298</v>
      </c>
      <c r="P326" s="71">
        <v>5220.6326079805804</v>
      </c>
      <c r="Q326" s="20">
        <v>0.96694330315904797</v>
      </c>
      <c r="R326" s="79">
        <v>5412.8354693645997</v>
      </c>
      <c r="S326" s="6">
        <v>12039.8358242001</v>
      </c>
      <c r="T326" s="6">
        <v>5234.16684026034</v>
      </c>
      <c r="U326" s="71">
        <v>5235.8813131989</v>
      </c>
      <c r="V326" s="20">
        <v>0.96730841771060305</v>
      </c>
      <c r="W326" s="79">
        <v>5426.8124293667797</v>
      </c>
      <c r="X326" s="6">
        <v>12070.9249464725</v>
      </c>
      <c r="Y326" s="6">
        <v>5249.4652683771601</v>
      </c>
      <c r="Z326" s="71">
        <v>5251.1997994407002</v>
      </c>
      <c r="AA326" s="20">
        <v>0.96763981946828304</v>
      </c>
    </row>
    <row r="327" spans="1:27" x14ac:dyDescent="0.2">
      <c r="A327" s="52" t="s">
        <v>6000</v>
      </c>
      <c r="B327" s="1" t="s">
        <v>11644</v>
      </c>
      <c r="C327" s="131" t="s">
        <v>55</v>
      </c>
      <c r="D327" s="131" t="s">
        <v>55</v>
      </c>
      <c r="E327" s="131" t="s">
        <v>6362</v>
      </c>
      <c r="F327" s="131" t="s">
        <v>26548</v>
      </c>
      <c r="G327" s="131" t="s">
        <v>26548</v>
      </c>
      <c r="H327" s="79">
        <v>4420.5833333333303</v>
      </c>
      <c r="I327" s="6">
        <v>16157.9525836168</v>
      </c>
      <c r="J327" s="6">
        <v>7018.97070709541</v>
      </c>
      <c r="K327" s="71">
        <v>7021.2999278526804</v>
      </c>
      <c r="L327" s="20">
        <v>1.5883197755619001</v>
      </c>
      <c r="M327" s="79">
        <v>4436.4199238559204</v>
      </c>
      <c r="N327" s="6">
        <v>16215.8379031448</v>
      </c>
      <c r="O327" s="6">
        <v>7047.0167237894702</v>
      </c>
      <c r="P327" s="71">
        <v>7049.2784497026496</v>
      </c>
      <c r="Q327" s="20">
        <v>1.5889565394377201</v>
      </c>
      <c r="R327" s="79">
        <v>4451.3877985690497</v>
      </c>
      <c r="S327" s="6">
        <v>16270.547924799301</v>
      </c>
      <c r="T327" s="6">
        <v>7073.4155900759097</v>
      </c>
      <c r="U327" s="71">
        <v>7075.7325165290404</v>
      </c>
      <c r="V327" s="20">
        <v>1.5895565241032501</v>
      </c>
      <c r="W327" s="79">
        <v>4464.3807973603198</v>
      </c>
      <c r="X327" s="6">
        <v>16318.0394530791</v>
      </c>
      <c r="Y327" s="6">
        <v>7096.4720381249499</v>
      </c>
      <c r="Z327" s="71">
        <v>7098.81685813278</v>
      </c>
      <c r="AA327" s="20">
        <v>1.5901011092804</v>
      </c>
    </row>
    <row r="328" spans="1:27" x14ac:dyDescent="0.2">
      <c r="A328" s="52" t="s">
        <v>5999</v>
      </c>
      <c r="B328" s="1" t="s">
        <v>18688</v>
      </c>
      <c r="C328" s="131" t="s">
        <v>55</v>
      </c>
      <c r="D328" s="131" t="s">
        <v>55</v>
      </c>
      <c r="E328" s="131" t="s">
        <v>6362</v>
      </c>
      <c r="F328" s="131" t="s">
        <v>26548</v>
      </c>
      <c r="G328" s="131" t="s">
        <v>26548</v>
      </c>
      <c r="H328" s="79">
        <v>4299.25</v>
      </c>
      <c r="I328" s="6">
        <v>13680.535812361501</v>
      </c>
      <c r="J328" s="6">
        <v>5942.78759189435</v>
      </c>
      <c r="K328" s="71">
        <v>5944.75968506766</v>
      </c>
      <c r="L328" s="20">
        <v>1.3827434285207101</v>
      </c>
      <c r="M328" s="79">
        <v>4307.2333774005101</v>
      </c>
      <c r="N328" s="6">
        <v>13705.9395177592</v>
      </c>
      <c r="O328" s="6">
        <v>5956.2746972307395</v>
      </c>
      <c r="P328" s="71">
        <v>5958.1863516735702</v>
      </c>
      <c r="Q328" s="20">
        <v>1.38329777600058</v>
      </c>
      <c r="R328" s="79">
        <v>4315.0004529595399</v>
      </c>
      <c r="S328" s="6">
        <v>13730.654934481399</v>
      </c>
      <c r="T328" s="6">
        <v>5969.2291325654096</v>
      </c>
      <c r="U328" s="71">
        <v>5971.1843781898096</v>
      </c>
      <c r="V328" s="20">
        <v>1.3838201046060901</v>
      </c>
      <c r="W328" s="79">
        <v>4323.0931049465598</v>
      </c>
      <c r="X328" s="6">
        <v>13756.4063598057</v>
      </c>
      <c r="Y328" s="6">
        <v>5982.4560026434101</v>
      </c>
      <c r="Z328" s="71">
        <v>5984.4327288893001</v>
      </c>
      <c r="AA328" s="20">
        <v>1.3842942040831401</v>
      </c>
    </row>
    <row r="329" spans="1:27" x14ac:dyDescent="0.2">
      <c r="A329" s="52" t="s">
        <v>5998</v>
      </c>
      <c r="B329" s="1" t="s">
        <v>11643</v>
      </c>
      <c r="C329" s="131" t="s">
        <v>55</v>
      </c>
      <c r="D329" s="131" t="s">
        <v>55</v>
      </c>
      <c r="E329" s="131" t="s">
        <v>6362</v>
      </c>
      <c r="F329" s="131" t="s">
        <v>26548</v>
      </c>
      <c r="G329" s="131" t="s">
        <v>26548</v>
      </c>
      <c r="H329" s="79">
        <v>5929.0833333333303</v>
      </c>
      <c r="I329" s="6">
        <v>20635.499164705299</v>
      </c>
      <c r="J329" s="6">
        <v>8964.0047780693094</v>
      </c>
      <c r="K329" s="71">
        <v>8966.9794515461799</v>
      </c>
      <c r="L329" s="20">
        <v>1.5123719717572199</v>
      </c>
      <c r="M329" s="79">
        <v>5942.1685641982203</v>
      </c>
      <c r="N329" s="6">
        <v>20681.040820202699</v>
      </c>
      <c r="O329" s="6">
        <v>8987.4875042428594</v>
      </c>
      <c r="P329" s="71">
        <v>8990.3720203692501</v>
      </c>
      <c r="Q329" s="20">
        <v>1.5129782878487401</v>
      </c>
      <c r="R329" s="79">
        <v>5954.5911881407801</v>
      </c>
      <c r="S329" s="6">
        <v>20724.276347784002</v>
      </c>
      <c r="T329" s="6">
        <v>9009.6178745169891</v>
      </c>
      <c r="U329" s="71">
        <v>9012.5690120148902</v>
      </c>
      <c r="V329" s="20">
        <v>1.51354958338104</v>
      </c>
      <c r="W329" s="79">
        <v>5966.3963572871899</v>
      </c>
      <c r="X329" s="6">
        <v>20765.362894281101</v>
      </c>
      <c r="Y329" s="6">
        <v>9030.5466881915909</v>
      </c>
      <c r="Z329" s="71">
        <v>9033.5305661583207</v>
      </c>
      <c r="AA329" s="20">
        <v>1.5140681284315001</v>
      </c>
    </row>
    <row r="330" spans="1:27" x14ac:dyDescent="0.2">
      <c r="A330" s="52" t="s">
        <v>5997</v>
      </c>
      <c r="B330" s="1" t="s">
        <v>11642</v>
      </c>
      <c r="C330" s="131" t="s">
        <v>55</v>
      </c>
      <c r="D330" s="131" t="s">
        <v>55</v>
      </c>
      <c r="E330" s="131" t="s">
        <v>6362</v>
      </c>
      <c r="F330" s="131" t="s">
        <v>26548</v>
      </c>
      <c r="G330" s="131" t="s">
        <v>26548</v>
      </c>
      <c r="H330" s="79">
        <v>4265.1666666666697</v>
      </c>
      <c r="I330" s="6">
        <v>15868.8277206448</v>
      </c>
      <c r="J330" s="6">
        <v>6893.3756520665502</v>
      </c>
      <c r="K330" s="71">
        <v>6895.6631945462796</v>
      </c>
      <c r="L330" s="20">
        <v>1.61673944618333</v>
      </c>
      <c r="M330" s="79">
        <v>4271.2342566096904</v>
      </c>
      <c r="N330" s="6">
        <v>15891.402580435901</v>
      </c>
      <c r="O330" s="6">
        <v>6906.0248639439496</v>
      </c>
      <c r="P330" s="71">
        <v>6908.2413388019004</v>
      </c>
      <c r="Q330" s="20">
        <v>1.61738760362101</v>
      </c>
      <c r="R330" s="79">
        <v>4273.5783407077297</v>
      </c>
      <c r="S330" s="6">
        <v>15900.1238965348</v>
      </c>
      <c r="T330" s="6">
        <v>6912.3784136651902</v>
      </c>
      <c r="U330" s="71">
        <v>6914.6425917269398</v>
      </c>
      <c r="V330" s="20">
        <v>1.61799832376112</v>
      </c>
      <c r="W330" s="79">
        <v>4278.5227364585498</v>
      </c>
      <c r="X330" s="6">
        <v>15918.5198398787</v>
      </c>
      <c r="Y330" s="6">
        <v>6922.7269156234797</v>
      </c>
      <c r="Z330" s="71">
        <v>6925.0143266769201</v>
      </c>
      <c r="AA330" s="20">
        <v>1.61855265315452</v>
      </c>
    </row>
    <row r="331" spans="1:27" x14ac:dyDescent="0.2">
      <c r="A331" s="52" t="s">
        <v>5996</v>
      </c>
      <c r="B331" s="1" t="s">
        <v>11641</v>
      </c>
      <c r="C331" s="131" t="s">
        <v>55</v>
      </c>
      <c r="D331" s="131" t="s">
        <v>55</v>
      </c>
      <c r="E331" s="131" t="s">
        <v>6362</v>
      </c>
      <c r="F331" s="131" t="s">
        <v>26299</v>
      </c>
      <c r="G331" s="131" t="s">
        <v>26299</v>
      </c>
      <c r="H331" s="79">
        <v>13501.583333333299</v>
      </c>
      <c r="I331" s="6">
        <v>70152.737646248395</v>
      </c>
      <c r="J331" s="6">
        <v>30474.1586542859</v>
      </c>
      <c r="K331" s="71">
        <v>30484.271396717799</v>
      </c>
      <c r="L331" s="20">
        <v>2.2578293703862702</v>
      </c>
      <c r="M331" s="79">
        <v>13507.279500218099</v>
      </c>
      <c r="N331" s="6">
        <v>70182.334301039795</v>
      </c>
      <c r="O331" s="6">
        <v>30499.570018401399</v>
      </c>
      <c r="P331" s="71">
        <v>30509.358794355099</v>
      </c>
      <c r="Q331" s="20">
        <v>2.2587345433891799</v>
      </c>
      <c r="R331" s="79">
        <v>13512.0534532402</v>
      </c>
      <c r="S331" s="6">
        <v>70207.139234330301</v>
      </c>
      <c r="T331" s="6">
        <v>30521.6686917978</v>
      </c>
      <c r="U331" s="71">
        <v>30531.666190274402</v>
      </c>
      <c r="V331" s="20">
        <v>2.25958743398493</v>
      </c>
      <c r="W331" s="79">
        <v>13518.8637223284</v>
      </c>
      <c r="X331" s="6">
        <v>70242.524641274402</v>
      </c>
      <c r="Y331" s="6">
        <v>30547.426572746001</v>
      </c>
      <c r="Z331" s="71">
        <v>30557.5200694343</v>
      </c>
      <c r="AA331" s="20">
        <v>2.2603615730635802</v>
      </c>
    </row>
    <row r="332" spans="1:27" x14ac:dyDescent="0.2">
      <c r="A332" s="52" t="s">
        <v>5995</v>
      </c>
      <c r="B332" s="1" t="s">
        <v>18689</v>
      </c>
      <c r="C332" s="131" t="s">
        <v>55</v>
      </c>
      <c r="D332" s="131" t="s">
        <v>55</v>
      </c>
      <c r="E332" s="131" t="s">
        <v>6362</v>
      </c>
      <c r="F332" s="131" t="s">
        <v>26299</v>
      </c>
      <c r="G332" s="131" t="s">
        <v>26299</v>
      </c>
      <c r="H332" s="79">
        <v>6989.75</v>
      </c>
      <c r="I332" s="6">
        <v>50559.6618605107</v>
      </c>
      <c r="J332" s="6">
        <v>21962.979760158301</v>
      </c>
      <c r="K332" s="71">
        <v>21970.268097791301</v>
      </c>
      <c r="L332" s="20">
        <v>3.1432122891078</v>
      </c>
      <c r="M332" s="79">
        <v>6991.1636104649997</v>
      </c>
      <c r="N332" s="6">
        <v>50569.887071299701</v>
      </c>
      <c r="O332" s="6">
        <v>21976.467823625899</v>
      </c>
      <c r="P332" s="71">
        <v>21983.521126988799</v>
      </c>
      <c r="Q332" s="20">
        <v>3.1444724157337598</v>
      </c>
      <c r="R332" s="79">
        <v>6991.4963696742598</v>
      </c>
      <c r="S332" s="6">
        <v>50572.294051964498</v>
      </c>
      <c r="T332" s="6">
        <v>21985.6672821596</v>
      </c>
      <c r="U332" s="71">
        <v>21992.868778164899</v>
      </c>
      <c r="V332" s="20">
        <v>3.1456597579824699</v>
      </c>
      <c r="W332" s="79">
        <v>6997.0960231897998</v>
      </c>
      <c r="X332" s="6">
        <v>50612.798589076898</v>
      </c>
      <c r="Y332" s="6">
        <v>22010.751413574999</v>
      </c>
      <c r="Z332" s="71">
        <v>22018.024217585898</v>
      </c>
      <c r="AA332" s="20">
        <v>3.14673746717405</v>
      </c>
    </row>
    <row r="333" spans="1:27" x14ac:dyDescent="0.2">
      <c r="A333" s="52" t="s">
        <v>5994</v>
      </c>
      <c r="B333" s="1" t="s">
        <v>11640</v>
      </c>
      <c r="C333" s="131" t="s">
        <v>55</v>
      </c>
      <c r="D333" s="131" t="s">
        <v>55</v>
      </c>
      <c r="E333" s="131" t="s">
        <v>6362</v>
      </c>
      <c r="F333" s="131" t="s">
        <v>26299</v>
      </c>
      <c r="G333" s="131" t="s">
        <v>26299</v>
      </c>
      <c r="H333" s="79">
        <v>11837.75</v>
      </c>
      <c r="I333" s="6">
        <v>37116.430075687997</v>
      </c>
      <c r="J333" s="6">
        <v>16123.2763931589</v>
      </c>
      <c r="K333" s="71">
        <v>16128.6268457562</v>
      </c>
      <c r="L333" s="20">
        <v>1.3624740213094699</v>
      </c>
      <c r="M333" s="79">
        <v>11850.514809238701</v>
      </c>
      <c r="N333" s="6">
        <v>37156.453234610701</v>
      </c>
      <c r="O333" s="6">
        <v>16147.3091248786</v>
      </c>
      <c r="P333" s="71">
        <v>16152.4915714241</v>
      </c>
      <c r="Q333" s="20">
        <v>1.3630202427013201</v>
      </c>
      <c r="R333" s="79">
        <v>11859.132021130101</v>
      </c>
      <c r="S333" s="6">
        <v>37183.471894627597</v>
      </c>
      <c r="T333" s="6">
        <v>16165.045640025901</v>
      </c>
      <c r="U333" s="71">
        <v>16170.3405674033</v>
      </c>
      <c r="V333" s="20">
        <v>1.3635349145782001</v>
      </c>
      <c r="W333" s="79">
        <v>11870.732996811499</v>
      </c>
      <c r="X333" s="6">
        <v>37219.845935529702</v>
      </c>
      <c r="Y333" s="6">
        <v>16186.356008286601</v>
      </c>
      <c r="Z333" s="71">
        <v>16191.704312517</v>
      </c>
      <c r="AA333" s="20">
        <v>1.3640020643094299</v>
      </c>
    </row>
    <row r="334" spans="1:27" x14ac:dyDescent="0.2">
      <c r="A334" s="52" t="s">
        <v>5993</v>
      </c>
      <c r="B334" s="1" t="s">
        <v>11639</v>
      </c>
      <c r="C334" s="131" t="s">
        <v>55</v>
      </c>
      <c r="D334" s="131" t="s">
        <v>55</v>
      </c>
      <c r="E334" s="131" t="s">
        <v>6362</v>
      </c>
      <c r="F334" s="131" t="s">
        <v>26299</v>
      </c>
      <c r="G334" s="131" t="s">
        <v>26299</v>
      </c>
      <c r="H334" s="79">
        <v>5755.75</v>
      </c>
      <c r="I334" s="6">
        <v>32272.068512753001</v>
      </c>
      <c r="J334" s="6">
        <v>14018.8988905725</v>
      </c>
      <c r="K334" s="71">
        <v>14023.5510128926</v>
      </c>
      <c r="L334" s="20">
        <v>2.4364419950297602</v>
      </c>
      <c r="M334" s="79">
        <v>5764.7027156349004</v>
      </c>
      <c r="N334" s="6">
        <v>32322.2657333315</v>
      </c>
      <c r="O334" s="6">
        <v>14046.486437150499</v>
      </c>
      <c r="P334" s="71">
        <v>14050.994628859</v>
      </c>
      <c r="Q334" s="20">
        <v>2.4374187745623401</v>
      </c>
      <c r="R334" s="79">
        <v>5775.4935380235802</v>
      </c>
      <c r="S334" s="6">
        <v>32382.769083796</v>
      </c>
      <c r="T334" s="6">
        <v>14078.0006147197</v>
      </c>
      <c r="U334" s="71">
        <v>14082.6119218904</v>
      </c>
      <c r="V334" s="20">
        <v>2.4383391357251099</v>
      </c>
      <c r="W334" s="79">
        <v>5785.4494548223101</v>
      </c>
      <c r="X334" s="6">
        <v>32438.5911797933</v>
      </c>
      <c r="Y334" s="6">
        <v>14107.059608814199</v>
      </c>
      <c r="Z334" s="71">
        <v>14111.720870839201</v>
      </c>
      <c r="AA334" s="20">
        <v>2.4391745154867301</v>
      </c>
    </row>
    <row r="335" spans="1:27" x14ac:dyDescent="0.2">
      <c r="A335" s="52" t="s">
        <v>5992</v>
      </c>
      <c r="B335" s="1" t="s">
        <v>11638</v>
      </c>
      <c r="C335" s="131" t="s">
        <v>55</v>
      </c>
      <c r="D335" s="131" t="s">
        <v>55</v>
      </c>
      <c r="E335" s="131" t="s">
        <v>6362</v>
      </c>
      <c r="F335" s="131" t="s">
        <v>26299</v>
      </c>
      <c r="G335" s="131" t="s">
        <v>26299</v>
      </c>
      <c r="H335" s="79">
        <v>8133.75</v>
      </c>
      <c r="I335" s="6">
        <v>33083.838441666201</v>
      </c>
      <c r="J335" s="6">
        <v>14371.529542411399</v>
      </c>
      <c r="K335" s="71">
        <v>14376.298683973801</v>
      </c>
      <c r="L335" s="20">
        <v>1.7674871595480299</v>
      </c>
      <c r="M335" s="79">
        <v>8126.9908781283202</v>
      </c>
      <c r="N335" s="6">
        <v>33056.3458710794</v>
      </c>
      <c r="O335" s="6">
        <v>14365.500171637101</v>
      </c>
      <c r="P335" s="71">
        <v>14370.1107501652</v>
      </c>
      <c r="Q335" s="20">
        <v>1.7681957523588001</v>
      </c>
      <c r="R335" s="79">
        <v>8120.0656343002502</v>
      </c>
      <c r="S335" s="6">
        <v>33028.177603308999</v>
      </c>
      <c r="T335" s="6">
        <v>14358.583832014599</v>
      </c>
      <c r="U335" s="71">
        <v>14363.2870453755</v>
      </c>
      <c r="V335" s="20">
        <v>1.7688634171505999</v>
      </c>
      <c r="W335" s="79">
        <v>8118.7198205537698</v>
      </c>
      <c r="X335" s="6">
        <v>33022.7035372803</v>
      </c>
      <c r="Y335" s="6">
        <v>14361.081363324</v>
      </c>
      <c r="Z335" s="71">
        <v>14365.8265593501</v>
      </c>
      <c r="AA335" s="20">
        <v>1.76946943322035</v>
      </c>
    </row>
    <row r="336" spans="1:27" x14ac:dyDescent="0.2">
      <c r="A336" s="52" t="s">
        <v>5991</v>
      </c>
      <c r="B336" s="1" t="s">
        <v>11637</v>
      </c>
      <c r="C336" s="131" t="s">
        <v>55</v>
      </c>
      <c r="D336" s="131" t="s">
        <v>55</v>
      </c>
      <c r="E336" s="131" t="s">
        <v>6362</v>
      </c>
      <c r="F336" s="131" t="s">
        <v>26299</v>
      </c>
      <c r="G336" s="131" t="s">
        <v>26299</v>
      </c>
      <c r="H336" s="79">
        <v>10131.583333333299</v>
      </c>
      <c r="I336" s="6">
        <v>36762.320141913297</v>
      </c>
      <c r="J336" s="6">
        <v>15969.451999913899</v>
      </c>
      <c r="K336" s="71">
        <v>15974.751406427</v>
      </c>
      <c r="L336" s="20">
        <v>1.5767280276785001</v>
      </c>
      <c r="M336" s="79">
        <v>10137.1505153418</v>
      </c>
      <c r="N336" s="6">
        <v>36782.520590406799</v>
      </c>
      <c r="O336" s="6">
        <v>15984.8069086494</v>
      </c>
      <c r="P336" s="71">
        <v>15989.9372004337</v>
      </c>
      <c r="Q336" s="20">
        <v>1.57736014437531</v>
      </c>
      <c r="R336" s="79">
        <v>10140.8315865165</v>
      </c>
      <c r="S336" s="6">
        <v>36795.877309937998</v>
      </c>
      <c r="T336" s="6">
        <v>15996.5437806758</v>
      </c>
      <c r="U336" s="71">
        <v>16001.783514574099</v>
      </c>
      <c r="V336" s="20">
        <v>1.5779557502809201</v>
      </c>
      <c r="W336" s="79">
        <v>10147.1948042723</v>
      </c>
      <c r="X336" s="6">
        <v>36818.966163928097</v>
      </c>
      <c r="Y336" s="6">
        <v>16012.0193731779</v>
      </c>
      <c r="Z336" s="71">
        <v>16017.310073006</v>
      </c>
      <c r="AA336" s="20">
        <v>1.57849636101025</v>
      </c>
    </row>
    <row r="337" spans="1:27" x14ac:dyDescent="0.2">
      <c r="A337" s="52" t="s">
        <v>5990</v>
      </c>
      <c r="B337" s="1" t="s">
        <v>11636</v>
      </c>
      <c r="C337" s="131" t="s">
        <v>55</v>
      </c>
      <c r="D337" s="131" t="s">
        <v>55</v>
      </c>
      <c r="E337" s="131" t="s">
        <v>6362</v>
      </c>
      <c r="F337" s="131" t="s">
        <v>26299</v>
      </c>
      <c r="G337" s="131" t="s">
        <v>26299</v>
      </c>
      <c r="H337" s="79">
        <v>5534.5</v>
      </c>
      <c r="I337" s="6">
        <v>23878.597599709599</v>
      </c>
      <c r="J337" s="6">
        <v>10372.7979279269</v>
      </c>
      <c r="K337" s="71">
        <v>10376.2401044586</v>
      </c>
      <c r="L337" s="20">
        <v>1.8748288200304599</v>
      </c>
      <c r="M337" s="79">
        <v>5533.7378157371804</v>
      </c>
      <c r="N337" s="6">
        <v>23875.309156072701</v>
      </c>
      <c r="O337" s="6">
        <v>10375.6404025141</v>
      </c>
      <c r="P337" s="71">
        <v>10378.970443534799</v>
      </c>
      <c r="Q337" s="20">
        <v>1.8755804465507</v>
      </c>
      <c r="R337" s="79">
        <v>5533.1804492810797</v>
      </c>
      <c r="S337" s="6">
        <v>23872.9043987648</v>
      </c>
      <c r="T337" s="6">
        <v>10378.4442254238</v>
      </c>
      <c r="U337" s="71">
        <v>10381.8437276391</v>
      </c>
      <c r="V337" s="20">
        <v>1.87628865944323</v>
      </c>
      <c r="W337" s="79">
        <v>5533.9766050471499</v>
      </c>
      <c r="X337" s="6">
        <v>23876.339412436198</v>
      </c>
      <c r="Y337" s="6">
        <v>10383.463987835999</v>
      </c>
      <c r="Z337" s="71">
        <v>10386.8948974455</v>
      </c>
      <c r="AA337" s="20">
        <v>1.8769314796113099</v>
      </c>
    </row>
    <row r="338" spans="1:27" x14ac:dyDescent="0.2">
      <c r="A338" s="52" t="s">
        <v>5989</v>
      </c>
      <c r="B338" s="1" t="s">
        <v>11635</v>
      </c>
      <c r="C338" s="131" t="s">
        <v>55</v>
      </c>
      <c r="D338" s="131" t="s">
        <v>55</v>
      </c>
      <c r="E338" s="131" t="s">
        <v>6362</v>
      </c>
      <c r="F338" s="131" t="s">
        <v>26299</v>
      </c>
      <c r="G338" s="131" t="s">
        <v>26299</v>
      </c>
      <c r="H338" s="79">
        <v>9563.6666666666697</v>
      </c>
      <c r="I338" s="6">
        <v>22829.640115234601</v>
      </c>
      <c r="J338" s="6">
        <v>9917.1336463034804</v>
      </c>
      <c r="K338" s="71">
        <v>9920.4246122450095</v>
      </c>
      <c r="L338" s="20">
        <v>1.0373034692668399</v>
      </c>
      <c r="M338" s="79">
        <v>9561.3414658676193</v>
      </c>
      <c r="N338" s="6">
        <v>22824.089577006202</v>
      </c>
      <c r="O338" s="6">
        <v>9918.8054243708793</v>
      </c>
      <c r="P338" s="71">
        <v>9921.9888451197403</v>
      </c>
      <c r="Q338" s="20">
        <v>1.03771932845821</v>
      </c>
      <c r="R338" s="79">
        <v>9562.8109052168402</v>
      </c>
      <c r="S338" s="6">
        <v>22827.597308160199</v>
      </c>
      <c r="T338" s="6">
        <v>9924.0101458050503</v>
      </c>
      <c r="U338" s="71">
        <v>9927.2607962631191</v>
      </c>
      <c r="V338" s="20">
        <v>1.0381111677997801</v>
      </c>
      <c r="W338" s="79">
        <v>9566.4946903042401</v>
      </c>
      <c r="X338" s="6">
        <v>22836.390952976399</v>
      </c>
      <c r="Y338" s="6">
        <v>9931.2059095988807</v>
      </c>
      <c r="Z338" s="71">
        <v>9934.4873838572894</v>
      </c>
      <c r="AA338" s="20">
        <v>1.03846682671826</v>
      </c>
    </row>
    <row r="339" spans="1:27" x14ac:dyDescent="0.2">
      <c r="A339" s="52" t="s">
        <v>5988</v>
      </c>
      <c r="B339" s="1" t="s">
        <v>18690</v>
      </c>
      <c r="C339" s="131" t="s">
        <v>55</v>
      </c>
      <c r="D339" s="131" t="s">
        <v>55</v>
      </c>
      <c r="E339" s="131" t="s">
        <v>6362</v>
      </c>
      <c r="F339" s="131" t="s">
        <v>26299</v>
      </c>
      <c r="G339" s="131" t="s">
        <v>26299</v>
      </c>
      <c r="H339" s="79">
        <v>12324.833333333299</v>
      </c>
      <c r="I339" s="6">
        <v>36555.7090376868</v>
      </c>
      <c r="J339" s="6">
        <v>15879.7006975245</v>
      </c>
      <c r="K339" s="71">
        <v>15884.9703203834</v>
      </c>
      <c r="L339" s="20">
        <v>1.2888588340924201</v>
      </c>
      <c r="M339" s="79">
        <v>12341.506941191499</v>
      </c>
      <c r="N339" s="6">
        <v>36605.163301366301</v>
      </c>
      <c r="O339" s="6">
        <v>15907.731657316799</v>
      </c>
      <c r="P339" s="71">
        <v>15912.8372119535</v>
      </c>
      <c r="Q339" s="20">
        <v>1.2893755428554801</v>
      </c>
      <c r="R339" s="79">
        <v>12363.333786466999</v>
      </c>
      <c r="S339" s="6">
        <v>36669.902173164402</v>
      </c>
      <c r="T339" s="6">
        <v>15941.777678112199</v>
      </c>
      <c r="U339" s="71">
        <v>15946.9994731477</v>
      </c>
      <c r="V339" s="20">
        <v>1.2898624067404401</v>
      </c>
      <c r="W339" s="79">
        <v>12382.3094282191</v>
      </c>
      <c r="X339" s="6">
        <v>36726.184316698098</v>
      </c>
      <c r="Y339" s="6">
        <v>15971.6699312976</v>
      </c>
      <c r="Z339" s="71">
        <v>15976.9472988419</v>
      </c>
      <c r="AA339" s="20">
        <v>1.29030431612625</v>
      </c>
    </row>
    <row r="340" spans="1:27" x14ac:dyDescent="0.2">
      <c r="A340" s="52" t="s">
        <v>5987</v>
      </c>
      <c r="B340" s="1" t="s">
        <v>18691</v>
      </c>
      <c r="C340" s="131" t="s">
        <v>55</v>
      </c>
      <c r="D340" s="131" t="s">
        <v>55</v>
      </c>
      <c r="E340" s="131" t="s">
        <v>6362</v>
      </c>
      <c r="F340" s="131" t="s">
        <v>26299</v>
      </c>
      <c r="G340" s="131" t="s">
        <v>26299</v>
      </c>
      <c r="H340" s="79">
        <v>4789.5833333333303</v>
      </c>
      <c r="I340" s="6">
        <v>11940.307378907401</v>
      </c>
      <c r="J340" s="6">
        <v>5186.8370879639197</v>
      </c>
      <c r="K340" s="71">
        <v>5188.5583216196901</v>
      </c>
      <c r="L340" s="20">
        <v>1.08330056301759</v>
      </c>
      <c r="M340" s="79">
        <v>4793.5486307976898</v>
      </c>
      <c r="N340" s="6">
        <v>11950.1927629331</v>
      </c>
      <c r="O340" s="6">
        <v>5193.2689976239699</v>
      </c>
      <c r="P340" s="71">
        <v>5194.9357669146302</v>
      </c>
      <c r="Q340" s="20">
        <v>1.08373486263143</v>
      </c>
      <c r="R340" s="79">
        <v>4794.4763686674896</v>
      </c>
      <c r="S340" s="6">
        <v>11952.5055894488</v>
      </c>
      <c r="T340" s="6">
        <v>5196.2011216607198</v>
      </c>
      <c r="U340" s="71">
        <v>5197.9031587715399</v>
      </c>
      <c r="V340" s="20">
        <v>1.0841440772845401</v>
      </c>
      <c r="W340" s="79">
        <v>4796.8341497275696</v>
      </c>
      <c r="X340" s="6">
        <v>11958.3834766532</v>
      </c>
      <c r="Y340" s="6">
        <v>5200.5226612705601</v>
      </c>
      <c r="Z340" s="71">
        <v>5202.2410206922204</v>
      </c>
      <c r="AA340" s="20">
        <v>1.08451550716793</v>
      </c>
    </row>
    <row r="341" spans="1:27" x14ac:dyDescent="0.2">
      <c r="A341" s="52" t="s">
        <v>5986</v>
      </c>
      <c r="B341" s="1" t="s">
        <v>11634</v>
      </c>
      <c r="C341" s="131" t="s">
        <v>55</v>
      </c>
      <c r="D341" s="131" t="s">
        <v>55</v>
      </c>
      <c r="E341" s="131" t="s">
        <v>6362</v>
      </c>
      <c r="F341" s="131" t="s">
        <v>26299</v>
      </c>
      <c r="G341" s="131" t="s">
        <v>26299</v>
      </c>
      <c r="H341" s="79">
        <v>11466.166666666701</v>
      </c>
      <c r="I341" s="6">
        <v>28110.912303863101</v>
      </c>
      <c r="J341" s="6">
        <v>12211.3039377652</v>
      </c>
      <c r="K341" s="71">
        <v>12215.3562160539</v>
      </c>
      <c r="L341" s="20">
        <v>1.0653391470023901</v>
      </c>
      <c r="M341" s="79">
        <v>11480.4342435703</v>
      </c>
      <c r="N341" s="6">
        <v>28145.891265427599</v>
      </c>
      <c r="O341" s="6">
        <v>12231.533617819599</v>
      </c>
      <c r="P341" s="71">
        <v>12235.4593040533</v>
      </c>
      <c r="Q341" s="20">
        <v>1.06576624581129</v>
      </c>
      <c r="R341" s="79">
        <v>11489.6141413082</v>
      </c>
      <c r="S341" s="6">
        <v>28168.397069483301</v>
      </c>
      <c r="T341" s="6">
        <v>12245.855511420301</v>
      </c>
      <c r="U341" s="71">
        <v>12249.866691905099</v>
      </c>
      <c r="V341" s="20">
        <v>1.06616867557489</v>
      </c>
      <c r="W341" s="79">
        <v>11508.0485031955</v>
      </c>
      <c r="X341" s="6">
        <v>28213.591487588099</v>
      </c>
      <c r="Y341" s="6">
        <v>12269.6702420933</v>
      </c>
      <c r="Z341" s="71">
        <v>12273.7243929613</v>
      </c>
      <c r="AA341" s="20">
        <v>1.06653394705046</v>
      </c>
    </row>
    <row r="342" spans="1:27" x14ac:dyDescent="0.2">
      <c r="A342" s="52" t="s">
        <v>5985</v>
      </c>
      <c r="B342" s="1" t="s">
        <v>11633</v>
      </c>
      <c r="C342" s="131" t="s">
        <v>55</v>
      </c>
      <c r="D342" s="131" t="s">
        <v>55</v>
      </c>
      <c r="E342" s="131" t="s">
        <v>6362</v>
      </c>
      <c r="F342" s="131" t="s">
        <v>26299</v>
      </c>
      <c r="G342" s="131" t="s">
        <v>26299</v>
      </c>
      <c r="H342" s="79">
        <v>5623.25</v>
      </c>
      <c r="I342" s="6">
        <v>36236.872126235998</v>
      </c>
      <c r="J342" s="6">
        <v>15741.1988093531</v>
      </c>
      <c r="K342" s="71">
        <v>15746.422470847299</v>
      </c>
      <c r="L342" s="20">
        <v>2.80023517909523</v>
      </c>
      <c r="M342" s="79">
        <v>5630.0074362321402</v>
      </c>
      <c r="N342" s="6">
        <v>36280.417825368299</v>
      </c>
      <c r="O342" s="6">
        <v>15766.605012242801</v>
      </c>
      <c r="P342" s="71">
        <v>15771.6652725653</v>
      </c>
      <c r="Q342" s="20">
        <v>2.80135780479899</v>
      </c>
      <c r="R342" s="79">
        <v>5639.5703967357103</v>
      </c>
      <c r="S342" s="6">
        <v>36342.042646764399</v>
      </c>
      <c r="T342" s="6">
        <v>15799.244882283099</v>
      </c>
      <c r="U342" s="71">
        <v>15804.4199901134</v>
      </c>
      <c r="V342" s="20">
        <v>2.8024155881202102</v>
      </c>
      <c r="W342" s="79">
        <v>5652.9074493600501</v>
      </c>
      <c r="X342" s="6">
        <v>36427.988153453502</v>
      </c>
      <c r="Y342" s="6">
        <v>15841.9888663372</v>
      </c>
      <c r="Z342" s="71">
        <v>15847.2233845961</v>
      </c>
      <c r="AA342" s="20">
        <v>2.8033757011871998</v>
      </c>
    </row>
    <row r="343" spans="1:27" x14ac:dyDescent="0.2">
      <c r="A343" s="52" t="s">
        <v>5984</v>
      </c>
      <c r="B343" s="1" t="s">
        <v>11632</v>
      </c>
      <c r="C343" s="131" t="s">
        <v>55</v>
      </c>
      <c r="D343" s="131" t="s">
        <v>55</v>
      </c>
      <c r="E343" s="131" t="s">
        <v>6362</v>
      </c>
      <c r="F343" s="131" t="s">
        <v>26299</v>
      </c>
      <c r="G343" s="131" t="s">
        <v>26299</v>
      </c>
      <c r="H343" s="79">
        <v>9228.0833333333303</v>
      </c>
      <c r="I343" s="6">
        <v>18649.746170474002</v>
      </c>
      <c r="J343" s="6">
        <v>8101.3990719373996</v>
      </c>
      <c r="K343" s="71">
        <v>8104.0874927427803</v>
      </c>
      <c r="L343" s="20">
        <v>0.87819834303722699</v>
      </c>
      <c r="M343" s="79">
        <v>9245.7954182951798</v>
      </c>
      <c r="N343" s="6">
        <v>18685.5418906421</v>
      </c>
      <c r="O343" s="6">
        <v>8120.2912228721298</v>
      </c>
      <c r="P343" s="71">
        <v>8122.8974140876699</v>
      </c>
      <c r="Q343" s="20">
        <v>0.87855041633458897</v>
      </c>
      <c r="R343" s="79">
        <v>9268.0023329241303</v>
      </c>
      <c r="S343" s="6">
        <v>18730.421559160401</v>
      </c>
      <c r="T343" s="6">
        <v>8142.8146413756203</v>
      </c>
      <c r="U343" s="71">
        <v>8145.4818538990903</v>
      </c>
      <c r="V343" s="20">
        <v>0.87888215402823699</v>
      </c>
      <c r="W343" s="79">
        <v>9288.8630617089893</v>
      </c>
      <c r="X343" s="6">
        <v>18772.580616758401</v>
      </c>
      <c r="Y343" s="6">
        <v>8163.9153902851203</v>
      </c>
      <c r="Z343" s="71">
        <v>8166.6129154844702</v>
      </c>
      <c r="AA343" s="20">
        <v>0.87918326077486098</v>
      </c>
    </row>
    <row r="344" spans="1:27" x14ac:dyDescent="0.2">
      <c r="A344" s="52" t="s">
        <v>5983</v>
      </c>
      <c r="B344" s="1" t="s">
        <v>11631</v>
      </c>
      <c r="C344" s="131" t="s">
        <v>55</v>
      </c>
      <c r="D344" s="131" t="s">
        <v>55</v>
      </c>
      <c r="E344" s="131" t="s">
        <v>6362</v>
      </c>
      <c r="F344" s="131" t="s">
        <v>26299</v>
      </c>
      <c r="G344" s="131" t="s">
        <v>26299</v>
      </c>
      <c r="H344" s="79">
        <v>9299.5833333333303</v>
      </c>
      <c r="I344" s="6">
        <v>30591.395667725799</v>
      </c>
      <c r="J344" s="6">
        <v>13288.8191724641</v>
      </c>
      <c r="K344" s="71">
        <v>13293.2290203959</v>
      </c>
      <c r="L344" s="20">
        <v>1.4294435077266101</v>
      </c>
      <c r="M344" s="79">
        <v>9311.7342076383702</v>
      </c>
      <c r="N344" s="6">
        <v>30631.366512682001</v>
      </c>
      <c r="O344" s="6">
        <v>13311.661930558201</v>
      </c>
      <c r="P344" s="71">
        <v>13315.934281812</v>
      </c>
      <c r="Q344" s="20">
        <v>1.4300165774586899</v>
      </c>
      <c r="R344" s="79">
        <v>9324.7696156414895</v>
      </c>
      <c r="S344" s="6">
        <v>30674.247070833899</v>
      </c>
      <c r="T344" s="6">
        <v>13335.2422086519</v>
      </c>
      <c r="U344" s="71">
        <v>13339.6102222429</v>
      </c>
      <c r="V344" s="20">
        <v>1.43055654692711</v>
      </c>
      <c r="W344" s="79">
        <v>9340.5020391338694</v>
      </c>
      <c r="X344" s="6">
        <v>30725.999582168799</v>
      </c>
      <c r="Y344" s="6">
        <v>13362.2790596425</v>
      </c>
      <c r="Z344" s="71">
        <v>13366.694230888301</v>
      </c>
      <c r="AA344" s="20">
        <v>1.4310466584007899</v>
      </c>
    </row>
    <row r="345" spans="1:27" x14ac:dyDescent="0.2">
      <c r="A345" s="52" t="s">
        <v>5982</v>
      </c>
      <c r="B345" s="1" t="s">
        <v>11630</v>
      </c>
      <c r="C345" s="131" t="s">
        <v>55</v>
      </c>
      <c r="D345" s="131" t="s">
        <v>55</v>
      </c>
      <c r="E345" s="131" t="s">
        <v>6362</v>
      </c>
      <c r="F345" s="131" t="s">
        <v>26299</v>
      </c>
      <c r="G345" s="131" t="s">
        <v>26299</v>
      </c>
      <c r="H345" s="79">
        <v>14563.333333333299</v>
      </c>
      <c r="I345" s="6">
        <v>60685.291058032701</v>
      </c>
      <c r="J345" s="6">
        <v>26361.525575943098</v>
      </c>
      <c r="K345" s="71">
        <v>26370.273555544001</v>
      </c>
      <c r="L345" s="20">
        <v>1.81073061722664</v>
      </c>
      <c r="M345" s="79">
        <v>14562.3252018599</v>
      </c>
      <c r="N345" s="6">
        <v>60681.090182416701</v>
      </c>
      <c r="O345" s="6">
        <v>26370.555742317702</v>
      </c>
      <c r="P345" s="71">
        <v>26379.0193194036</v>
      </c>
      <c r="Q345" s="20">
        <v>1.81145654651596</v>
      </c>
      <c r="R345" s="79">
        <v>14554.7356310717</v>
      </c>
      <c r="S345" s="6">
        <v>60649.464502927702</v>
      </c>
      <c r="T345" s="6">
        <v>26366.590094417901</v>
      </c>
      <c r="U345" s="71">
        <v>26375.2265797609</v>
      </c>
      <c r="V345" s="20">
        <v>1.8121405464386899</v>
      </c>
      <c r="W345" s="79">
        <v>14557.755003434801</v>
      </c>
      <c r="X345" s="6">
        <v>60662.046202904901</v>
      </c>
      <c r="Y345" s="6">
        <v>26381.019355430501</v>
      </c>
      <c r="Z345" s="71">
        <v>26389.736185663802</v>
      </c>
      <c r="AA345" s="20">
        <v>1.81276138933766</v>
      </c>
    </row>
    <row r="346" spans="1:27" x14ac:dyDescent="0.2">
      <c r="A346" s="52" t="s">
        <v>5981</v>
      </c>
      <c r="B346" s="1" t="s">
        <v>11629</v>
      </c>
      <c r="C346" s="131" t="s">
        <v>55</v>
      </c>
      <c r="D346" s="131" t="s">
        <v>55</v>
      </c>
      <c r="E346" s="131" t="s">
        <v>6362</v>
      </c>
      <c r="F346" s="131" t="s">
        <v>26299</v>
      </c>
      <c r="G346" s="131" t="s">
        <v>26299</v>
      </c>
      <c r="H346" s="79">
        <v>5315.25</v>
      </c>
      <c r="I346" s="6">
        <v>34077.608144553</v>
      </c>
      <c r="J346" s="6">
        <v>14803.2204016379</v>
      </c>
      <c r="K346" s="71">
        <v>14808.1327982944</v>
      </c>
      <c r="L346" s="20">
        <v>2.7859710828830999</v>
      </c>
      <c r="M346" s="79">
        <v>5317.30677714176</v>
      </c>
      <c r="N346" s="6">
        <v>34090.794738876401</v>
      </c>
      <c r="O346" s="6">
        <v>14815.046998314299</v>
      </c>
      <c r="P346" s="71">
        <v>14819.801857996699</v>
      </c>
      <c r="Q346" s="20">
        <v>2.7870879900525201</v>
      </c>
      <c r="R346" s="79">
        <v>5320.1722602119498</v>
      </c>
      <c r="S346" s="6">
        <v>34109.166181275301</v>
      </c>
      <c r="T346" s="6">
        <v>14828.529988433</v>
      </c>
      <c r="U346" s="71">
        <v>14833.3871345958</v>
      </c>
      <c r="V346" s="20">
        <v>2.7881403851395001</v>
      </c>
      <c r="W346" s="79">
        <v>5324.39375409884</v>
      </c>
      <c r="X346" s="6">
        <v>34136.2314020009</v>
      </c>
      <c r="Y346" s="6">
        <v>14845.3380277587</v>
      </c>
      <c r="Z346" s="71">
        <v>14850.2432321256</v>
      </c>
      <c r="AA346" s="20">
        <v>2.7890956074940001</v>
      </c>
    </row>
    <row r="347" spans="1:27" x14ac:dyDescent="0.2">
      <c r="A347" s="52" t="s">
        <v>5980</v>
      </c>
      <c r="B347" s="1" t="s">
        <v>11628</v>
      </c>
      <c r="C347" s="131" t="s">
        <v>55</v>
      </c>
      <c r="D347" s="131" t="s">
        <v>55</v>
      </c>
      <c r="E347" s="131" t="s">
        <v>6362</v>
      </c>
      <c r="F347" s="131" t="s">
        <v>26299</v>
      </c>
      <c r="G347" s="131" t="s">
        <v>26299</v>
      </c>
      <c r="H347" s="79">
        <v>14949.166666666701</v>
      </c>
      <c r="I347" s="6">
        <v>66158.073279794698</v>
      </c>
      <c r="J347" s="6">
        <v>28738.887305535602</v>
      </c>
      <c r="K347" s="71">
        <v>28748.424204269901</v>
      </c>
      <c r="L347" s="20">
        <v>1.9230787137033201</v>
      </c>
      <c r="M347" s="79">
        <v>14955.9239810733</v>
      </c>
      <c r="N347" s="6">
        <v>66187.978017072397</v>
      </c>
      <c r="O347" s="6">
        <v>28763.717964254101</v>
      </c>
      <c r="P347" s="71">
        <v>28772.949621965301</v>
      </c>
      <c r="Q347" s="20">
        <v>1.9238496838027199</v>
      </c>
      <c r="R347" s="79">
        <v>14961.3850332273</v>
      </c>
      <c r="S347" s="6">
        <v>66212.146099257094</v>
      </c>
      <c r="T347" s="6">
        <v>28784.8957905729</v>
      </c>
      <c r="U347" s="71">
        <v>28794.324401921702</v>
      </c>
      <c r="V347" s="20">
        <v>1.92457612299752</v>
      </c>
      <c r="W347" s="79">
        <v>14970.351140423099</v>
      </c>
      <c r="X347" s="6">
        <v>66251.825928247898</v>
      </c>
      <c r="Y347" s="6">
        <v>28811.931208183101</v>
      </c>
      <c r="Z347" s="71">
        <v>28821.451261583999</v>
      </c>
      <c r="AA347" s="20">
        <v>1.92523548654514</v>
      </c>
    </row>
    <row r="348" spans="1:27" x14ac:dyDescent="0.2">
      <c r="A348" s="52" t="s">
        <v>5979</v>
      </c>
      <c r="B348" s="1" t="s">
        <v>11627</v>
      </c>
      <c r="C348" s="131" t="s">
        <v>55</v>
      </c>
      <c r="D348" s="131" t="s">
        <v>55</v>
      </c>
      <c r="E348" s="131" t="s">
        <v>6362</v>
      </c>
      <c r="F348" s="131" t="s">
        <v>26299</v>
      </c>
      <c r="G348" s="131" t="s">
        <v>26299</v>
      </c>
      <c r="H348" s="79">
        <v>8654.6666666666697</v>
      </c>
      <c r="I348" s="6">
        <v>34964.002410203801</v>
      </c>
      <c r="J348" s="6">
        <v>15188.267662628599</v>
      </c>
      <c r="K348" s="71">
        <v>15193.3078358653</v>
      </c>
      <c r="L348" s="20">
        <v>1.7555046798488601</v>
      </c>
      <c r="M348" s="79">
        <v>8662.95143848923</v>
      </c>
      <c r="N348" s="6">
        <v>34997.472073811703</v>
      </c>
      <c r="O348" s="6">
        <v>15209.0673616487</v>
      </c>
      <c r="P348" s="71">
        <v>15213.9486813781</v>
      </c>
      <c r="Q348" s="20">
        <v>1.75620846883465</v>
      </c>
      <c r="R348" s="79">
        <v>8673.8017871536194</v>
      </c>
      <c r="S348" s="6">
        <v>35041.306415614199</v>
      </c>
      <c r="T348" s="6">
        <v>15233.766203966999</v>
      </c>
      <c r="U348" s="71">
        <v>15238.7560869237</v>
      </c>
      <c r="V348" s="20">
        <v>1.7568716072683599</v>
      </c>
      <c r="W348" s="79">
        <v>8683.7313945722308</v>
      </c>
      <c r="X348" s="6">
        <v>35081.421053310602</v>
      </c>
      <c r="Y348" s="6">
        <v>15256.38691329</v>
      </c>
      <c r="Z348" s="71">
        <v>15261.427936644899</v>
      </c>
      <c r="AA348" s="20">
        <v>1.75747351492057</v>
      </c>
    </row>
    <row r="349" spans="1:27" x14ac:dyDescent="0.2">
      <c r="A349" s="52" t="s">
        <v>5978</v>
      </c>
      <c r="B349" s="1" t="s">
        <v>11626</v>
      </c>
      <c r="C349" s="131" t="s">
        <v>55</v>
      </c>
      <c r="D349" s="131" t="s">
        <v>55</v>
      </c>
      <c r="E349" s="131" t="s">
        <v>6362</v>
      </c>
      <c r="F349" s="131" t="s">
        <v>26299</v>
      </c>
      <c r="G349" s="131" t="s">
        <v>26299</v>
      </c>
      <c r="H349" s="79">
        <v>8537.5833333333303</v>
      </c>
      <c r="I349" s="6">
        <v>20996.957284033801</v>
      </c>
      <c r="J349" s="6">
        <v>9121.0212031565607</v>
      </c>
      <c r="K349" s="71">
        <v>9124.0479819821794</v>
      </c>
      <c r="L349" s="20">
        <v>1.0686921141207599</v>
      </c>
      <c r="M349" s="79">
        <v>8541.1867048226104</v>
      </c>
      <c r="N349" s="6">
        <v>21005.819257531999</v>
      </c>
      <c r="O349" s="6">
        <v>9128.6284735258505</v>
      </c>
      <c r="P349" s="71">
        <v>9131.5582885638505</v>
      </c>
      <c r="Q349" s="20">
        <v>1.0691205571478599</v>
      </c>
      <c r="R349" s="79">
        <v>8543.2862165827501</v>
      </c>
      <c r="S349" s="6">
        <v>21010.982704496299</v>
      </c>
      <c r="T349" s="6">
        <v>9134.2598486358693</v>
      </c>
      <c r="U349" s="71">
        <v>9137.2518131265206</v>
      </c>
      <c r="V349" s="20">
        <v>1.0695242534881799</v>
      </c>
      <c r="W349" s="79">
        <v>8547.7195237642409</v>
      </c>
      <c r="X349" s="6">
        <v>21021.885785366201</v>
      </c>
      <c r="Y349" s="6">
        <v>9142.1046684844405</v>
      </c>
      <c r="Z349" s="71">
        <v>9145.1254074974495</v>
      </c>
      <c r="AA349" s="20">
        <v>1.0698906745913099</v>
      </c>
    </row>
    <row r="350" spans="1:27" x14ac:dyDescent="0.2">
      <c r="A350" s="52" t="s">
        <v>5977</v>
      </c>
      <c r="B350" s="1" t="s">
        <v>11625</v>
      </c>
      <c r="C350" s="131" t="s">
        <v>55</v>
      </c>
      <c r="D350" s="131" t="s">
        <v>55</v>
      </c>
      <c r="E350" s="131" t="s">
        <v>6362</v>
      </c>
      <c r="F350" s="131" t="s">
        <v>26299</v>
      </c>
      <c r="G350" s="131" t="s">
        <v>26299</v>
      </c>
      <c r="H350" s="79">
        <v>5213.8333333333303</v>
      </c>
      <c r="I350" s="6">
        <v>15222.636153397299</v>
      </c>
      <c r="J350" s="6">
        <v>6612.6717907195798</v>
      </c>
      <c r="K350" s="71">
        <v>6614.8661826096104</v>
      </c>
      <c r="L350" s="20">
        <v>1.26871454450205</v>
      </c>
      <c r="M350" s="79">
        <v>5222.3038781570503</v>
      </c>
      <c r="N350" s="6">
        <v>15247.3672895171</v>
      </c>
      <c r="O350" s="6">
        <v>6626.1424740900802</v>
      </c>
      <c r="P350" s="71">
        <v>6628.2691212551799</v>
      </c>
      <c r="Q350" s="20">
        <v>1.26922317733726</v>
      </c>
      <c r="R350" s="79">
        <v>5228.7683897489296</v>
      </c>
      <c r="S350" s="6">
        <v>15266.2414846785</v>
      </c>
      <c r="T350" s="6">
        <v>6636.8060263662501</v>
      </c>
      <c r="U350" s="71">
        <v>6638.9799395558603</v>
      </c>
      <c r="V350" s="20">
        <v>1.26970243175652</v>
      </c>
      <c r="W350" s="79">
        <v>5238.7097052272302</v>
      </c>
      <c r="X350" s="6">
        <v>15295.2667754267</v>
      </c>
      <c r="Y350" s="6">
        <v>6651.6834512859195</v>
      </c>
      <c r="Z350" s="71">
        <v>6653.8813040159102</v>
      </c>
      <c r="AA350" s="20">
        <v>1.2701374342954399</v>
      </c>
    </row>
    <row r="351" spans="1:27" x14ac:dyDescent="0.2">
      <c r="A351" s="52" t="s">
        <v>5976</v>
      </c>
      <c r="B351" s="1" t="s">
        <v>11624</v>
      </c>
      <c r="C351" s="131" t="s">
        <v>55</v>
      </c>
      <c r="D351" s="131" t="s">
        <v>55</v>
      </c>
      <c r="E351" s="131" t="s">
        <v>6362</v>
      </c>
      <c r="F351" s="131" t="s">
        <v>26299</v>
      </c>
      <c r="G351" s="131" t="s">
        <v>26299</v>
      </c>
      <c r="H351" s="79">
        <v>8366.5833333333303</v>
      </c>
      <c r="I351" s="6">
        <v>20402.7987036429</v>
      </c>
      <c r="J351" s="6">
        <v>8862.9203299455803</v>
      </c>
      <c r="K351" s="71">
        <v>8865.8614589036697</v>
      </c>
      <c r="L351" s="20">
        <v>1.05967527073819</v>
      </c>
      <c r="M351" s="79">
        <v>8376.0345276169901</v>
      </c>
      <c r="N351" s="6">
        <v>20425.846440908699</v>
      </c>
      <c r="O351" s="6">
        <v>8876.5861083702603</v>
      </c>
      <c r="P351" s="71">
        <v>8879.4350309156107</v>
      </c>
      <c r="Q351" s="20">
        <v>1.0601000988760101</v>
      </c>
      <c r="R351" s="79">
        <v>8385.7110404333398</v>
      </c>
      <c r="S351" s="6">
        <v>20449.443641256701</v>
      </c>
      <c r="T351" s="6">
        <v>8890.1378201267999</v>
      </c>
      <c r="U351" s="71">
        <v>8893.0498214400504</v>
      </c>
      <c r="V351" s="20">
        <v>1.0605003891214999</v>
      </c>
      <c r="W351" s="79">
        <v>8395.0730217341206</v>
      </c>
      <c r="X351" s="6">
        <v>20472.273823224299</v>
      </c>
      <c r="Y351" s="6">
        <v>8903.0866214712605</v>
      </c>
      <c r="Z351" s="71">
        <v>8906.0283840159791</v>
      </c>
      <c r="AA351" s="20">
        <v>1.0608637186310399</v>
      </c>
    </row>
    <row r="352" spans="1:27" x14ac:dyDescent="0.2">
      <c r="A352" s="52" t="s">
        <v>5975</v>
      </c>
      <c r="B352" s="1" t="s">
        <v>11623</v>
      </c>
      <c r="C352" s="131" t="s">
        <v>55</v>
      </c>
      <c r="D352" s="131" t="s">
        <v>55</v>
      </c>
      <c r="E352" s="131" t="s">
        <v>6362</v>
      </c>
      <c r="F352" s="131" t="s">
        <v>26299</v>
      </c>
      <c r="G352" s="131" t="s">
        <v>26299</v>
      </c>
      <c r="H352" s="79">
        <v>7632.6666666666697</v>
      </c>
      <c r="I352" s="6">
        <v>24419.607954912201</v>
      </c>
      <c r="J352" s="6">
        <v>10607.8113565003</v>
      </c>
      <c r="K352" s="71">
        <v>10611.331521412199</v>
      </c>
      <c r="L352" s="20">
        <v>1.39025218640216</v>
      </c>
      <c r="M352" s="79">
        <v>7631.7675104856398</v>
      </c>
      <c r="N352" s="6">
        <v>24416.731235360599</v>
      </c>
      <c r="O352" s="6">
        <v>10610.929535900799</v>
      </c>
      <c r="P352" s="71">
        <v>10614.335092498</v>
      </c>
      <c r="Q352" s="20">
        <v>1.3908095441736801</v>
      </c>
      <c r="R352" s="79">
        <v>7626.2580296116703</v>
      </c>
      <c r="S352" s="6">
        <v>24399.1044518454</v>
      </c>
      <c r="T352" s="6">
        <v>10607.2030647796</v>
      </c>
      <c r="U352" s="71">
        <v>10610.6774978963</v>
      </c>
      <c r="V352" s="20">
        <v>1.39133470919769</v>
      </c>
      <c r="W352" s="79">
        <v>7627.2708552248196</v>
      </c>
      <c r="X352" s="6">
        <v>24402.344840228601</v>
      </c>
      <c r="Y352" s="6">
        <v>10612.2159050602</v>
      </c>
      <c r="Z352" s="71">
        <v>10615.722398997999</v>
      </c>
      <c r="AA352" s="20">
        <v>1.3918113831929799</v>
      </c>
    </row>
    <row r="353" spans="1:27" x14ac:dyDescent="0.2">
      <c r="A353" s="52" t="s">
        <v>5974</v>
      </c>
      <c r="B353" s="1" t="s">
        <v>11622</v>
      </c>
      <c r="C353" s="131" t="s">
        <v>55</v>
      </c>
      <c r="D353" s="131" t="s">
        <v>55</v>
      </c>
      <c r="E353" s="131" t="s">
        <v>6362</v>
      </c>
      <c r="F353" s="131" t="s">
        <v>26299</v>
      </c>
      <c r="G353" s="131" t="s">
        <v>26299</v>
      </c>
      <c r="H353" s="79">
        <v>10149.333333333299</v>
      </c>
      <c r="I353" s="6">
        <v>26120.679322404099</v>
      </c>
      <c r="J353" s="6">
        <v>11346.752137352099</v>
      </c>
      <c r="K353" s="71">
        <v>11350.517517164701</v>
      </c>
      <c r="L353" s="20">
        <v>1.1183510428104999</v>
      </c>
      <c r="M353" s="79">
        <v>10157.654372588</v>
      </c>
      <c r="N353" s="6">
        <v>26142.094640126201</v>
      </c>
      <c r="O353" s="6">
        <v>11360.731355616799</v>
      </c>
      <c r="P353" s="71">
        <v>11364.377559607399</v>
      </c>
      <c r="Q353" s="20">
        <v>1.1187993943046399</v>
      </c>
      <c r="R353" s="79">
        <v>10161.413209992301</v>
      </c>
      <c r="S353" s="6">
        <v>26151.768515565898</v>
      </c>
      <c r="T353" s="6">
        <v>11369.1516709227</v>
      </c>
      <c r="U353" s="71">
        <v>11372.875683448299</v>
      </c>
      <c r="V353" s="20">
        <v>1.11922184920742</v>
      </c>
      <c r="W353" s="79">
        <v>10167.8252438786</v>
      </c>
      <c r="X353" s="6">
        <v>26168.270750288899</v>
      </c>
      <c r="Y353" s="6">
        <v>11380.190751436599</v>
      </c>
      <c r="Z353" s="71">
        <v>11383.951000025399</v>
      </c>
      <c r="AA353" s="20">
        <v>1.1196052968041501</v>
      </c>
    </row>
    <row r="354" spans="1:27" x14ac:dyDescent="0.2">
      <c r="A354" s="52" t="s">
        <v>5973</v>
      </c>
      <c r="B354" s="1" t="s">
        <v>11621</v>
      </c>
      <c r="C354" s="131" t="s">
        <v>55</v>
      </c>
      <c r="D354" s="131" t="s">
        <v>55</v>
      </c>
      <c r="E354" s="131" t="s">
        <v>6362</v>
      </c>
      <c r="F354" s="131" t="s">
        <v>26299</v>
      </c>
      <c r="G354" s="131" t="s">
        <v>26299</v>
      </c>
      <c r="H354" s="79">
        <v>7231.8333333333303</v>
      </c>
      <c r="I354" s="6">
        <v>21968.730203295301</v>
      </c>
      <c r="J354" s="6">
        <v>9543.1567193333394</v>
      </c>
      <c r="K354" s="71">
        <v>9546.3235823461891</v>
      </c>
      <c r="L354" s="20">
        <v>1.3200419786148501</v>
      </c>
      <c r="M354" s="79">
        <v>7242.1950256036898</v>
      </c>
      <c r="N354" s="6">
        <v>22000.206761374699</v>
      </c>
      <c r="O354" s="6">
        <v>9560.7655861043895</v>
      </c>
      <c r="P354" s="71">
        <v>9563.8340946837507</v>
      </c>
      <c r="Q354" s="20">
        <v>1.3205711888277301</v>
      </c>
      <c r="R354" s="79">
        <v>7246.40245677447</v>
      </c>
      <c r="S354" s="6">
        <v>22012.988018350599</v>
      </c>
      <c r="T354" s="6">
        <v>9569.8690267110906</v>
      </c>
      <c r="U354" s="71">
        <v>9573.0036767848305</v>
      </c>
      <c r="V354" s="20">
        <v>1.3210698320840899</v>
      </c>
      <c r="W354" s="79">
        <v>7253.40431775862</v>
      </c>
      <c r="X354" s="6">
        <v>22034.258142784001</v>
      </c>
      <c r="Y354" s="6">
        <v>9582.3703111336799</v>
      </c>
      <c r="Z354" s="71">
        <v>9585.5365229509407</v>
      </c>
      <c r="AA354" s="20">
        <v>1.32152243319492</v>
      </c>
    </row>
    <row r="355" spans="1:27" x14ac:dyDescent="0.2">
      <c r="A355" s="52" t="s">
        <v>5972</v>
      </c>
      <c r="B355" s="1" t="s">
        <v>11620</v>
      </c>
      <c r="C355" s="131" t="s">
        <v>55</v>
      </c>
      <c r="D355" s="131" t="s">
        <v>55</v>
      </c>
      <c r="E355" s="131" t="s">
        <v>6362</v>
      </c>
      <c r="F355" s="131" t="s">
        <v>26299</v>
      </c>
      <c r="G355" s="131" t="s">
        <v>26299</v>
      </c>
      <c r="H355" s="79">
        <v>6402.4166666666697</v>
      </c>
      <c r="I355" s="6">
        <v>21488.243714861499</v>
      </c>
      <c r="J355" s="6">
        <v>9334.4346940631804</v>
      </c>
      <c r="K355" s="71">
        <v>9337.5322934056094</v>
      </c>
      <c r="L355" s="20">
        <v>1.45843870831154</v>
      </c>
      <c r="M355" s="79">
        <v>6405.77351514773</v>
      </c>
      <c r="N355" s="6">
        <v>21499.510207192601</v>
      </c>
      <c r="O355" s="6">
        <v>9343.1747954255407</v>
      </c>
      <c r="P355" s="71">
        <v>9346.1734686761392</v>
      </c>
      <c r="Q355" s="20">
        <v>1.4590234023377899</v>
      </c>
      <c r="R355" s="79">
        <v>6403.7321199532098</v>
      </c>
      <c r="S355" s="6">
        <v>21492.658732235199</v>
      </c>
      <c r="T355" s="6">
        <v>9343.6624292816505</v>
      </c>
      <c r="U355" s="71">
        <v>9346.7229844513404</v>
      </c>
      <c r="V355" s="20">
        <v>1.4595743246860899</v>
      </c>
      <c r="W355" s="79">
        <v>6401.6197309769004</v>
      </c>
      <c r="X355" s="6">
        <v>21485.568982925401</v>
      </c>
      <c r="Y355" s="6">
        <v>9343.7535770735394</v>
      </c>
      <c r="Z355" s="71">
        <v>9346.8409450245508</v>
      </c>
      <c r="AA355" s="20">
        <v>1.46007437770725</v>
      </c>
    </row>
    <row r="356" spans="1:27" x14ac:dyDescent="0.2">
      <c r="A356" s="52" t="s">
        <v>5971</v>
      </c>
      <c r="B356" s="1" t="s">
        <v>11619</v>
      </c>
      <c r="C356" s="131" t="s">
        <v>55</v>
      </c>
      <c r="D356" s="131" t="s">
        <v>55</v>
      </c>
      <c r="E356" s="131" t="s">
        <v>6362</v>
      </c>
      <c r="F356" s="131" t="s">
        <v>26299</v>
      </c>
      <c r="G356" s="131" t="s">
        <v>26299</v>
      </c>
      <c r="H356" s="79">
        <v>7412.5833333333303</v>
      </c>
      <c r="I356" s="6">
        <v>17210.461360202498</v>
      </c>
      <c r="J356" s="6">
        <v>7476.1776603641601</v>
      </c>
      <c r="K356" s="71">
        <v>7478.6586036417802</v>
      </c>
      <c r="L356" s="20">
        <v>1.0089139328810399</v>
      </c>
      <c r="M356" s="79">
        <v>7413.6433362766502</v>
      </c>
      <c r="N356" s="6">
        <v>17212.922464365201</v>
      </c>
      <c r="O356" s="6">
        <v>7480.3259132325802</v>
      </c>
      <c r="P356" s="71">
        <v>7482.7267088628596</v>
      </c>
      <c r="Q356" s="20">
        <v>1.0093184105914801</v>
      </c>
      <c r="R356" s="79">
        <v>7414.28948124197</v>
      </c>
      <c r="S356" s="6">
        <v>17214.422677240898</v>
      </c>
      <c r="T356" s="6">
        <v>7483.7532394198197</v>
      </c>
      <c r="U356" s="71">
        <v>7486.2045736625596</v>
      </c>
      <c r="V356" s="20">
        <v>1.0096995258416199</v>
      </c>
      <c r="W356" s="79">
        <v>7419.3973380862999</v>
      </c>
      <c r="X356" s="6">
        <v>17226.282047840799</v>
      </c>
      <c r="Y356" s="6">
        <v>7491.4531996850301</v>
      </c>
      <c r="Z356" s="71">
        <v>7493.9285295751397</v>
      </c>
      <c r="AA356" s="20">
        <v>1.01004545087594</v>
      </c>
    </row>
    <row r="357" spans="1:27" x14ac:dyDescent="0.2">
      <c r="A357" s="52" t="s">
        <v>5970</v>
      </c>
      <c r="B357" s="1" t="s">
        <v>11618</v>
      </c>
      <c r="C357" s="131" t="s">
        <v>55</v>
      </c>
      <c r="D357" s="131" t="s">
        <v>55</v>
      </c>
      <c r="E357" s="131" t="s">
        <v>6362</v>
      </c>
      <c r="F357" s="131" t="s">
        <v>26299</v>
      </c>
      <c r="G357" s="131" t="s">
        <v>26299</v>
      </c>
      <c r="H357" s="79">
        <v>6623</v>
      </c>
      <c r="I357" s="6">
        <v>15534.170271209599</v>
      </c>
      <c r="J357" s="6">
        <v>6748.0013651733498</v>
      </c>
      <c r="K357" s="71">
        <v>6750.2406657069696</v>
      </c>
      <c r="L357" s="20">
        <v>1.01921193805028</v>
      </c>
      <c r="M357" s="79">
        <v>6630.8080658323697</v>
      </c>
      <c r="N357" s="6">
        <v>15552.483999750901</v>
      </c>
      <c r="O357" s="6">
        <v>6758.7389253229803</v>
      </c>
      <c r="P357" s="71">
        <v>6760.9081290537197</v>
      </c>
      <c r="Q357" s="20">
        <v>1.01962054427299</v>
      </c>
      <c r="R357" s="79">
        <v>6637.8481230379903</v>
      </c>
      <c r="S357" s="6">
        <v>15568.9963728976</v>
      </c>
      <c r="T357" s="6">
        <v>6768.4248972363903</v>
      </c>
      <c r="U357" s="71">
        <v>6770.6419227300503</v>
      </c>
      <c r="V357" s="20">
        <v>1.0200055495742899</v>
      </c>
      <c r="W357" s="79">
        <v>6646.1591453312203</v>
      </c>
      <c r="X357" s="6">
        <v>15588.489780029</v>
      </c>
      <c r="Y357" s="6">
        <v>6779.2017637080999</v>
      </c>
      <c r="Z357" s="71">
        <v>6781.4417511056699</v>
      </c>
      <c r="AA357" s="20">
        <v>1.0203550054725199</v>
      </c>
    </row>
    <row r="358" spans="1:27" x14ac:dyDescent="0.2">
      <c r="A358" s="52" t="s">
        <v>5969</v>
      </c>
      <c r="B358" s="1" t="s">
        <v>11617</v>
      </c>
      <c r="C358" s="131" t="s">
        <v>55</v>
      </c>
      <c r="D358" s="131" t="s">
        <v>55</v>
      </c>
      <c r="E358" s="131" t="s">
        <v>6362</v>
      </c>
      <c r="F358" s="131" t="s">
        <v>26299</v>
      </c>
      <c r="G358" s="131" t="s">
        <v>26299</v>
      </c>
      <c r="H358" s="79">
        <v>7139.4166666666697</v>
      </c>
      <c r="I358" s="6">
        <v>29477.341180886298</v>
      </c>
      <c r="J358" s="6">
        <v>12804.876929858299</v>
      </c>
      <c r="K358" s="71">
        <v>12809.1261832579</v>
      </c>
      <c r="L358" s="20">
        <v>1.79414184397763</v>
      </c>
      <c r="M358" s="79">
        <v>7132.1189266784804</v>
      </c>
      <c r="N358" s="6">
        <v>29447.210151766601</v>
      </c>
      <c r="O358" s="6">
        <v>12797.055794952101</v>
      </c>
      <c r="P358" s="71">
        <v>12801.1629843967</v>
      </c>
      <c r="Q358" s="20">
        <v>1.7948611227600999</v>
      </c>
      <c r="R358" s="79">
        <v>7127.51021920318</v>
      </c>
      <c r="S358" s="6">
        <v>29428.181644397599</v>
      </c>
      <c r="T358" s="6">
        <v>12793.530973458899</v>
      </c>
      <c r="U358" s="71">
        <v>12797.7215473004</v>
      </c>
      <c r="V358" s="20">
        <v>1.7955388563064201</v>
      </c>
      <c r="W358" s="79">
        <v>7128.9654994667198</v>
      </c>
      <c r="X358" s="6">
        <v>29434.190229530599</v>
      </c>
      <c r="Y358" s="6">
        <v>12800.490434486601</v>
      </c>
      <c r="Z358" s="71">
        <v>12804.719979240601</v>
      </c>
      <c r="AA358" s="20">
        <v>1.7961540114338499</v>
      </c>
    </row>
    <row r="359" spans="1:27" x14ac:dyDescent="0.2">
      <c r="A359" s="52" t="s">
        <v>5968</v>
      </c>
      <c r="B359" s="1" t="s">
        <v>11616</v>
      </c>
      <c r="C359" s="131" t="s">
        <v>55</v>
      </c>
      <c r="D359" s="131" t="s">
        <v>55</v>
      </c>
      <c r="E359" s="131" t="s">
        <v>6362</v>
      </c>
      <c r="F359" s="131" t="s">
        <v>26299</v>
      </c>
      <c r="G359" s="131" t="s">
        <v>26299</v>
      </c>
      <c r="H359" s="79">
        <v>9193.5</v>
      </c>
      <c r="I359" s="6">
        <v>21697.353258758802</v>
      </c>
      <c r="J359" s="6">
        <v>9425.2713118582597</v>
      </c>
      <c r="K359" s="71">
        <v>9428.3990550130093</v>
      </c>
      <c r="L359" s="20">
        <v>1.02555055800435</v>
      </c>
      <c r="M359" s="79">
        <v>9203.9600132932192</v>
      </c>
      <c r="N359" s="6">
        <v>21722.039678894202</v>
      </c>
      <c r="O359" s="6">
        <v>9439.8808008742708</v>
      </c>
      <c r="P359" s="71">
        <v>9442.9105117237705</v>
      </c>
      <c r="Q359" s="20">
        <v>1.02596170540565</v>
      </c>
      <c r="R359" s="79">
        <v>9217.4846873081897</v>
      </c>
      <c r="S359" s="6">
        <v>21753.958929431199</v>
      </c>
      <c r="T359" s="6">
        <v>9457.2593958422603</v>
      </c>
      <c r="U359" s="71">
        <v>9460.35716016691</v>
      </c>
      <c r="V359" s="20">
        <v>1.0263491051081599</v>
      </c>
      <c r="W359" s="79">
        <v>9229.2588932138806</v>
      </c>
      <c r="X359" s="6">
        <v>21781.746943231999</v>
      </c>
      <c r="Y359" s="6">
        <v>9472.5569556698392</v>
      </c>
      <c r="Z359" s="71">
        <v>9475.6868829006598</v>
      </c>
      <c r="AA359" s="20">
        <v>1.02670073432093</v>
      </c>
    </row>
    <row r="360" spans="1:27" x14ac:dyDescent="0.2">
      <c r="A360" s="52" t="s">
        <v>5967</v>
      </c>
      <c r="B360" s="1" t="s">
        <v>8713</v>
      </c>
      <c r="C360" s="131" t="s">
        <v>55</v>
      </c>
      <c r="D360" s="131" t="s">
        <v>55</v>
      </c>
      <c r="E360" s="131" t="s">
        <v>6362</v>
      </c>
      <c r="F360" s="131" t="s">
        <v>26299</v>
      </c>
      <c r="G360" s="131" t="s">
        <v>26299</v>
      </c>
      <c r="H360" s="79">
        <v>4357.75</v>
      </c>
      <c r="I360" s="6">
        <v>23046.716778796599</v>
      </c>
      <c r="J360" s="6">
        <v>10011.4311592371</v>
      </c>
      <c r="K360" s="71">
        <v>10014.753417476901</v>
      </c>
      <c r="L360" s="20">
        <v>2.29814776374893</v>
      </c>
      <c r="M360" s="79">
        <v>4356.12177433946</v>
      </c>
      <c r="N360" s="6">
        <v>23038.105624955599</v>
      </c>
      <c r="O360" s="6">
        <v>10011.8116987347</v>
      </c>
      <c r="P360" s="71">
        <v>10015.024969661201</v>
      </c>
      <c r="Q360" s="20">
        <v>2.29906910056016</v>
      </c>
      <c r="R360" s="79">
        <v>4354.8047798190601</v>
      </c>
      <c r="S360" s="6">
        <v>23031.140470986</v>
      </c>
      <c r="T360" s="6">
        <v>10012.497969807</v>
      </c>
      <c r="U360" s="71">
        <v>10015.7776048169</v>
      </c>
      <c r="V360" s="20">
        <v>2.2999372213495701</v>
      </c>
      <c r="W360" s="79">
        <v>4357.56398003097</v>
      </c>
      <c r="X360" s="6">
        <v>23045.732979922999</v>
      </c>
      <c r="Y360" s="6">
        <v>10022.245635596701</v>
      </c>
      <c r="Z360" s="71">
        <v>10025.5571912491</v>
      </c>
      <c r="AA360" s="20">
        <v>2.3007251843443601</v>
      </c>
    </row>
    <row r="361" spans="1:27" x14ac:dyDescent="0.2">
      <c r="A361" s="52" t="s">
        <v>5966</v>
      </c>
      <c r="B361" s="1" t="s">
        <v>11615</v>
      </c>
      <c r="C361" s="131" t="s">
        <v>55</v>
      </c>
      <c r="D361" s="131" t="s">
        <v>55</v>
      </c>
      <c r="E361" s="131" t="s">
        <v>6362</v>
      </c>
      <c r="F361" s="131" t="s">
        <v>26299</v>
      </c>
      <c r="G361" s="131" t="s">
        <v>26299</v>
      </c>
      <c r="H361" s="79">
        <v>10471.916666666701</v>
      </c>
      <c r="I361" s="6">
        <v>25628.7100289808</v>
      </c>
      <c r="J361" s="6">
        <v>11133.042012788999</v>
      </c>
      <c r="K361" s="71">
        <v>11136.736473647999</v>
      </c>
      <c r="L361" s="20">
        <v>1.06348597187538</v>
      </c>
      <c r="M361" s="79">
        <v>10474.852104809201</v>
      </c>
      <c r="N361" s="6">
        <v>25635.8941477394</v>
      </c>
      <c r="O361" s="6">
        <v>11140.748684554899</v>
      </c>
      <c r="P361" s="71">
        <v>11144.3242855475</v>
      </c>
      <c r="Q361" s="20">
        <v>1.0639123277388201</v>
      </c>
      <c r="R361" s="79">
        <v>10474.180860546699</v>
      </c>
      <c r="S361" s="6">
        <v>25634.2513611217</v>
      </c>
      <c r="T361" s="6">
        <v>11144.1676122852</v>
      </c>
      <c r="U361" s="71">
        <v>11147.8179303544</v>
      </c>
      <c r="V361" s="20">
        <v>1.0643140574691701</v>
      </c>
      <c r="W361" s="79">
        <v>10478.430838988599</v>
      </c>
      <c r="X361" s="6">
        <v>25644.652653318899</v>
      </c>
      <c r="Y361" s="6">
        <v>11152.4770487894</v>
      </c>
      <c r="Z361" s="71">
        <v>11156.162056097301</v>
      </c>
      <c r="AA361" s="20">
        <v>1.0646786935489401</v>
      </c>
    </row>
    <row r="362" spans="1:27" x14ac:dyDescent="0.2">
      <c r="A362" s="52" t="s">
        <v>5965</v>
      </c>
      <c r="B362" s="1" t="s">
        <v>11614</v>
      </c>
      <c r="C362" s="131" t="s">
        <v>55</v>
      </c>
      <c r="D362" s="131" t="s">
        <v>55</v>
      </c>
      <c r="E362" s="131" t="s">
        <v>6362</v>
      </c>
      <c r="F362" s="131" t="s">
        <v>26299</v>
      </c>
      <c r="G362" s="131" t="s">
        <v>26299</v>
      </c>
      <c r="H362" s="79">
        <v>2113.8333333333298</v>
      </c>
      <c r="I362" s="6">
        <v>8529.2477103466808</v>
      </c>
      <c r="J362" s="6">
        <v>3705.08203453853</v>
      </c>
      <c r="K362" s="71">
        <v>3706.3115529882298</v>
      </c>
      <c r="L362" s="20">
        <v>1.7533603499116399</v>
      </c>
      <c r="M362" s="79">
        <v>2114.7049484035101</v>
      </c>
      <c r="N362" s="6">
        <v>8532.7646483779008</v>
      </c>
      <c r="O362" s="6">
        <v>3708.1361775093601</v>
      </c>
      <c r="P362" s="71">
        <v>3709.32629639384</v>
      </c>
      <c r="Q362" s="20">
        <v>1.75406327922681</v>
      </c>
      <c r="R362" s="79">
        <v>2114.50761959377</v>
      </c>
      <c r="S362" s="6">
        <v>8531.9684331455101</v>
      </c>
      <c r="T362" s="6">
        <v>3709.1657151301201</v>
      </c>
      <c r="U362" s="71">
        <v>3710.3806676597701</v>
      </c>
      <c r="V362" s="20">
        <v>1.75472560764411</v>
      </c>
      <c r="W362" s="79">
        <v>2114.8445375996598</v>
      </c>
      <c r="X362" s="6">
        <v>8533.3278861757008</v>
      </c>
      <c r="Y362" s="6">
        <v>3711.01705633952</v>
      </c>
      <c r="Z362" s="71">
        <v>3712.24325253903</v>
      </c>
      <c r="AA362" s="20">
        <v>1.75532678007265</v>
      </c>
    </row>
    <row r="363" spans="1:27" x14ac:dyDescent="0.2">
      <c r="A363" s="52" t="s">
        <v>5964</v>
      </c>
      <c r="B363" s="1" t="s">
        <v>11613</v>
      </c>
      <c r="C363" s="131" t="s">
        <v>55</v>
      </c>
      <c r="D363" s="131" t="s">
        <v>55</v>
      </c>
      <c r="E363" s="131" t="s">
        <v>6362</v>
      </c>
      <c r="F363" s="131" t="s">
        <v>26299</v>
      </c>
      <c r="G363" s="131" t="s">
        <v>26299</v>
      </c>
      <c r="H363" s="79">
        <v>4652.25</v>
      </c>
      <c r="I363" s="6">
        <v>16589.741337530199</v>
      </c>
      <c r="J363" s="6">
        <v>7206.5385687838098</v>
      </c>
      <c r="K363" s="71">
        <v>7208.9300332766798</v>
      </c>
      <c r="L363" s="20">
        <v>1.54955774803088</v>
      </c>
      <c r="M363" s="79">
        <v>4661.4360663931802</v>
      </c>
      <c r="N363" s="6">
        <v>16622.498490600701</v>
      </c>
      <c r="O363" s="6">
        <v>7223.7417242380998</v>
      </c>
      <c r="P363" s="71">
        <v>7226.0601696864596</v>
      </c>
      <c r="Q363" s="20">
        <v>1.55017897205178</v>
      </c>
      <c r="R363" s="79">
        <v>4672.1885901014102</v>
      </c>
      <c r="S363" s="6">
        <v>16660.841569120799</v>
      </c>
      <c r="T363" s="6">
        <v>7243.09083157431</v>
      </c>
      <c r="U363" s="71">
        <v>7245.4633358526698</v>
      </c>
      <c r="V363" s="20">
        <v>1.5507643144377901</v>
      </c>
      <c r="W363" s="79">
        <v>4683.6341523903102</v>
      </c>
      <c r="X363" s="6">
        <v>16701.6559960831</v>
      </c>
      <c r="Y363" s="6">
        <v>7263.3011525304</v>
      </c>
      <c r="Z363" s="71">
        <v>7265.70109630159</v>
      </c>
      <c r="AA363" s="20">
        <v>1.55129560932796</v>
      </c>
    </row>
    <row r="364" spans="1:27" x14ac:dyDescent="0.2">
      <c r="A364" s="52" t="s">
        <v>5963</v>
      </c>
      <c r="B364" s="1" t="s">
        <v>11612</v>
      </c>
      <c r="C364" s="131" t="s">
        <v>55</v>
      </c>
      <c r="D364" s="131" t="s">
        <v>55</v>
      </c>
      <c r="E364" s="131" t="s">
        <v>6362</v>
      </c>
      <c r="F364" s="131" t="s">
        <v>26299</v>
      </c>
      <c r="G364" s="131" t="s">
        <v>26299</v>
      </c>
      <c r="H364" s="79">
        <v>8209.4166666666697</v>
      </c>
      <c r="I364" s="6">
        <v>27230.908831614499</v>
      </c>
      <c r="J364" s="6">
        <v>11829.032820066899</v>
      </c>
      <c r="K364" s="71">
        <v>11832.958243028899</v>
      </c>
      <c r="L364" s="20">
        <v>1.4413884351948101</v>
      </c>
      <c r="M364" s="79">
        <v>8209.1294196939998</v>
      </c>
      <c r="N364" s="6">
        <v>27229.956023827701</v>
      </c>
      <c r="O364" s="6">
        <v>11833.489988867699</v>
      </c>
      <c r="P364" s="71">
        <v>11837.2879237954</v>
      </c>
      <c r="Q364" s="20">
        <v>1.4419662936970301</v>
      </c>
      <c r="R364" s="79">
        <v>8207.2247325732205</v>
      </c>
      <c r="S364" s="6">
        <v>27223.638113135101</v>
      </c>
      <c r="T364" s="6">
        <v>11835.133465575</v>
      </c>
      <c r="U364" s="71">
        <v>11839.0101123596</v>
      </c>
      <c r="V364" s="20">
        <v>1.44251077533826</v>
      </c>
      <c r="W364" s="79">
        <v>8206.6237935216304</v>
      </c>
      <c r="X364" s="6">
        <v>27221.6447782623</v>
      </c>
      <c r="Y364" s="6">
        <v>11838.287409230201</v>
      </c>
      <c r="Z364" s="71">
        <v>11842.199022356601</v>
      </c>
      <c r="AA364" s="20">
        <v>1.4430049823540001</v>
      </c>
    </row>
    <row r="365" spans="1:27" x14ac:dyDescent="0.2">
      <c r="A365" s="52" t="s">
        <v>5962</v>
      </c>
      <c r="B365" s="1" t="s">
        <v>11611</v>
      </c>
      <c r="C365" s="131" t="s">
        <v>55</v>
      </c>
      <c r="D365" s="131" t="s">
        <v>55</v>
      </c>
      <c r="E365" s="131" t="s">
        <v>6362</v>
      </c>
      <c r="F365" s="131" t="s">
        <v>26299</v>
      </c>
      <c r="G365" s="131" t="s">
        <v>26299</v>
      </c>
      <c r="H365" s="79">
        <v>4564.1666666666697</v>
      </c>
      <c r="I365" s="6">
        <v>14609.497635493201</v>
      </c>
      <c r="J365" s="6">
        <v>6346.32608421437</v>
      </c>
      <c r="K365" s="71">
        <v>6348.4320902179097</v>
      </c>
      <c r="L365" s="20">
        <v>1.3909290685158799</v>
      </c>
      <c r="M365" s="79">
        <v>4565.36306110023</v>
      </c>
      <c r="N365" s="6">
        <v>14613.3271892595</v>
      </c>
      <c r="O365" s="6">
        <v>6350.6037559087499</v>
      </c>
      <c r="P365" s="71">
        <v>6352.6419694737297</v>
      </c>
      <c r="Q365" s="20">
        <v>1.39148669765221</v>
      </c>
      <c r="R365" s="79">
        <v>4567.1719550439502</v>
      </c>
      <c r="S365" s="6">
        <v>14619.117300296901</v>
      </c>
      <c r="T365" s="6">
        <v>6355.4769453988401</v>
      </c>
      <c r="U365" s="71">
        <v>6357.5587080875403</v>
      </c>
      <c r="V365" s="20">
        <v>1.3920121183670999</v>
      </c>
      <c r="W365" s="79">
        <v>4568.1424671253799</v>
      </c>
      <c r="X365" s="6">
        <v>14622.223824443499</v>
      </c>
      <c r="Y365" s="6">
        <v>6358.9871077182397</v>
      </c>
      <c r="Z365" s="71">
        <v>6361.0882475690896</v>
      </c>
      <c r="AA365" s="20">
        <v>1.3924890244440999</v>
      </c>
    </row>
    <row r="366" spans="1:27" x14ac:dyDescent="0.2">
      <c r="A366" s="52" t="s">
        <v>5961</v>
      </c>
      <c r="B366" s="1" t="s">
        <v>11610</v>
      </c>
      <c r="C366" s="131" t="s">
        <v>55</v>
      </c>
      <c r="D366" s="131" t="s">
        <v>55</v>
      </c>
      <c r="E366" s="131" t="s">
        <v>6362</v>
      </c>
      <c r="F366" s="131" t="s">
        <v>26299</v>
      </c>
      <c r="G366" s="131" t="s">
        <v>26299</v>
      </c>
      <c r="H366" s="79">
        <v>2748.5833333333298</v>
      </c>
      <c r="I366" s="6">
        <v>5904.4058131962402</v>
      </c>
      <c r="J366" s="6">
        <v>2564.8578451485801</v>
      </c>
      <c r="K366" s="71">
        <v>2565.7089842089499</v>
      </c>
      <c r="L366" s="20">
        <v>0.93346596157133599</v>
      </c>
      <c r="M366" s="79">
        <v>2750.5388339224</v>
      </c>
      <c r="N366" s="6">
        <v>5908.6065477731299</v>
      </c>
      <c r="O366" s="6">
        <v>2567.7396015641102</v>
      </c>
      <c r="P366" s="71">
        <v>2568.5637124500099</v>
      </c>
      <c r="Q366" s="20">
        <v>0.933840191882371</v>
      </c>
      <c r="R366" s="79">
        <v>2752.2725626276401</v>
      </c>
      <c r="S366" s="6">
        <v>5912.3308801306603</v>
      </c>
      <c r="T366" s="6">
        <v>2570.31131431423</v>
      </c>
      <c r="U366" s="71">
        <v>2571.15323038732</v>
      </c>
      <c r="V366" s="20">
        <v>0.93419280681001904</v>
      </c>
      <c r="W366" s="79">
        <v>2755.2369321649799</v>
      </c>
      <c r="X366" s="6">
        <v>5918.6988299455797</v>
      </c>
      <c r="Y366" s="6">
        <v>2573.9538667965498</v>
      </c>
      <c r="Z366" s="71">
        <v>2574.8043539813998</v>
      </c>
      <c r="AA366" s="20">
        <v>0.93451286309457204</v>
      </c>
    </row>
    <row r="367" spans="1:27" x14ac:dyDescent="0.2">
      <c r="A367" s="52" t="s">
        <v>5960</v>
      </c>
      <c r="B367" s="1" t="s">
        <v>11609</v>
      </c>
      <c r="C367" s="131" t="s">
        <v>55</v>
      </c>
      <c r="D367" s="131" t="s">
        <v>55</v>
      </c>
      <c r="E367" s="131" t="s">
        <v>6362</v>
      </c>
      <c r="F367" s="131" t="s">
        <v>26299</v>
      </c>
      <c r="G367" s="131" t="s">
        <v>26299</v>
      </c>
      <c r="H367" s="79">
        <v>3634.3333333333298</v>
      </c>
      <c r="I367" s="6">
        <v>9592.6107294401099</v>
      </c>
      <c r="J367" s="6">
        <v>4167.0040412656099</v>
      </c>
      <c r="K367" s="71">
        <v>4168.3868469095696</v>
      </c>
      <c r="L367" s="20">
        <v>1.1469467615086399</v>
      </c>
      <c r="M367" s="79">
        <v>3640.4074671073499</v>
      </c>
      <c r="N367" s="6">
        <v>9608.6430510431601</v>
      </c>
      <c r="O367" s="6">
        <v>4175.68729276043</v>
      </c>
      <c r="P367" s="71">
        <v>4177.0274712395703</v>
      </c>
      <c r="Q367" s="20">
        <v>1.14740657714303</v>
      </c>
      <c r="R367" s="79">
        <v>3644.4280761788</v>
      </c>
      <c r="S367" s="6">
        <v>9619.2552140398602</v>
      </c>
      <c r="T367" s="6">
        <v>4181.8499358710396</v>
      </c>
      <c r="U367" s="71">
        <v>4183.21971806693</v>
      </c>
      <c r="V367" s="20">
        <v>1.1478398340222</v>
      </c>
      <c r="W367" s="79">
        <v>3648.98333067359</v>
      </c>
      <c r="X367" s="6">
        <v>9631.2785424289505</v>
      </c>
      <c r="Y367" s="6">
        <v>4188.4994250852296</v>
      </c>
      <c r="Z367" s="71">
        <v>4189.8833912591199</v>
      </c>
      <c r="AA367" s="20">
        <v>1.14823308619655</v>
      </c>
    </row>
    <row r="368" spans="1:27" x14ac:dyDescent="0.2">
      <c r="A368" s="52" t="s">
        <v>5959</v>
      </c>
      <c r="B368" s="1" t="s">
        <v>11608</v>
      </c>
      <c r="C368" s="131" t="s">
        <v>55</v>
      </c>
      <c r="D368" s="131" t="s">
        <v>55</v>
      </c>
      <c r="E368" s="131" t="s">
        <v>6362</v>
      </c>
      <c r="F368" s="131" t="s">
        <v>26299</v>
      </c>
      <c r="G368" s="131" t="s">
        <v>26299</v>
      </c>
      <c r="H368" s="79">
        <v>3033.8333333333298</v>
      </c>
      <c r="I368" s="6">
        <v>10802.485270692199</v>
      </c>
      <c r="J368" s="6">
        <v>4692.5702552003504</v>
      </c>
      <c r="K368" s="71">
        <v>4694.1274681450304</v>
      </c>
      <c r="L368" s="20">
        <v>1.5472595071620201</v>
      </c>
      <c r="M368" s="79">
        <v>3035.33352111046</v>
      </c>
      <c r="N368" s="6">
        <v>10807.8269472396</v>
      </c>
      <c r="O368" s="6">
        <v>4696.8240370884396</v>
      </c>
      <c r="P368" s="71">
        <v>4698.3314733626403</v>
      </c>
      <c r="Q368" s="20">
        <v>1.54787980980877</v>
      </c>
      <c r="R368" s="79">
        <v>3037.1483985663799</v>
      </c>
      <c r="S368" s="6">
        <v>10814.2891305014</v>
      </c>
      <c r="T368" s="6">
        <v>4701.3758654486601</v>
      </c>
      <c r="U368" s="71">
        <v>4702.9158205057402</v>
      </c>
      <c r="V368" s="20">
        <v>1.5484642840388201</v>
      </c>
      <c r="W368" s="79">
        <v>3040.42177349454</v>
      </c>
      <c r="X368" s="6">
        <v>10825.9445448112</v>
      </c>
      <c r="Y368" s="6">
        <v>4708.0418557296498</v>
      </c>
      <c r="Z368" s="71">
        <v>4709.5974893856001</v>
      </c>
      <c r="AA368" s="20">
        <v>1.54899479093408</v>
      </c>
    </row>
    <row r="369" spans="1:27" x14ac:dyDescent="0.2">
      <c r="A369" s="52" t="s">
        <v>5958</v>
      </c>
      <c r="B369" s="1" t="s">
        <v>11607</v>
      </c>
      <c r="C369" s="131" t="s">
        <v>38</v>
      </c>
      <c r="D369" s="131" t="s">
        <v>38</v>
      </c>
      <c r="E369" s="131" t="s">
        <v>6362</v>
      </c>
      <c r="F369" s="131" t="s">
        <v>26266</v>
      </c>
      <c r="G369" s="131" t="s">
        <v>26266</v>
      </c>
      <c r="H369" s="79">
        <v>12788.75</v>
      </c>
      <c r="I369" s="6">
        <v>29875.282433924</v>
      </c>
      <c r="J369" s="6">
        <v>12977.7415291175</v>
      </c>
      <c r="K369" s="71">
        <v>12908.5534161696</v>
      </c>
      <c r="L369" s="20">
        <v>1.00936787537246</v>
      </c>
      <c r="M369" s="79">
        <v>12785.298096143601</v>
      </c>
      <c r="N369" s="6">
        <v>29867.218580721401</v>
      </c>
      <c r="O369" s="6">
        <v>12979.581449232501</v>
      </c>
      <c r="P369" s="71">
        <v>12919.327643913401</v>
      </c>
      <c r="Q369" s="20">
        <v>1.0104830991629601</v>
      </c>
      <c r="R369" s="79">
        <v>12787.369577098099</v>
      </c>
      <c r="S369" s="6">
        <v>29872.0576837277</v>
      </c>
      <c r="T369" s="6">
        <v>12986.5004856825</v>
      </c>
      <c r="U369" s="71">
        <v>12935.309115386301</v>
      </c>
      <c r="V369" s="20">
        <v>1.0115691923500201</v>
      </c>
      <c r="W369" s="79">
        <v>12790.818592907</v>
      </c>
      <c r="X369" s="6">
        <v>29880.1147902792</v>
      </c>
      <c r="Y369" s="6">
        <v>12994.4163767277</v>
      </c>
      <c r="Z369" s="71">
        <v>12952.4200971625</v>
      </c>
      <c r="AA369" s="20">
        <v>1.01263417998478</v>
      </c>
    </row>
    <row r="370" spans="1:27" x14ac:dyDescent="0.2">
      <c r="A370" s="52" t="s">
        <v>5957</v>
      </c>
      <c r="B370" s="1" t="s">
        <v>11606</v>
      </c>
      <c r="C370" s="131" t="s">
        <v>38</v>
      </c>
      <c r="D370" s="131" t="s">
        <v>38</v>
      </c>
      <c r="E370" s="131" t="s">
        <v>6362</v>
      </c>
      <c r="F370" s="131" t="s">
        <v>26546</v>
      </c>
      <c r="G370" s="131" t="s">
        <v>26546</v>
      </c>
      <c r="H370" s="79">
        <v>12419.25</v>
      </c>
      <c r="I370" s="6">
        <v>26069.4865266794</v>
      </c>
      <c r="J370" s="6">
        <v>11324.514125961299</v>
      </c>
      <c r="K370" s="71">
        <v>11264.139848921701</v>
      </c>
      <c r="L370" s="20">
        <v>0.90699034554596403</v>
      </c>
      <c r="M370" s="79">
        <v>12520.647715994201</v>
      </c>
      <c r="N370" s="6">
        <v>26282.332422441901</v>
      </c>
      <c r="O370" s="6">
        <v>11421.675353897301</v>
      </c>
      <c r="P370" s="71">
        <v>11368.6536593316</v>
      </c>
      <c r="Q370" s="20">
        <v>0.90799245511947102</v>
      </c>
      <c r="R370" s="79">
        <v>12610.5178377266</v>
      </c>
      <c r="S370" s="6">
        <v>26470.980523386101</v>
      </c>
      <c r="T370" s="6">
        <v>11507.925067067201</v>
      </c>
      <c r="U370" s="71">
        <v>11462.56208001</v>
      </c>
      <c r="V370" s="20">
        <v>0.90896838873006003</v>
      </c>
      <c r="W370" s="79">
        <v>12703.361351035301</v>
      </c>
      <c r="X370" s="6">
        <v>26665.8701277738</v>
      </c>
      <c r="Y370" s="6">
        <v>11596.5893009476</v>
      </c>
      <c r="Z370" s="71">
        <v>11559.1106183991</v>
      </c>
      <c r="AA370" s="20">
        <v>0.90992535746903602</v>
      </c>
    </row>
    <row r="371" spans="1:27" x14ac:dyDescent="0.2">
      <c r="A371" s="52" t="s">
        <v>5956</v>
      </c>
      <c r="B371" s="1" t="s">
        <v>11605</v>
      </c>
      <c r="C371" s="131" t="s">
        <v>38</v>
      </c>
      <c r="D371" s="131" t="s">
        <v>38</v>
      </c>
      <c r="E371" s="131" t="s">
        <v>6362</v>
      </c>
      <c r="F371" s="131" t="s">
        <v>26258</v>
      </c>
      <c r="G371" s="131" t="s">
        <v>26258</v>
      </c>
      <c r="H371" s="79">
        <v>16956.666666666701</v>
      </c>
      <c r="I371" s="6">
        <v>30094.677079805799</v>
      </c>
      <c r="J371" s="6">
        <v>13073.0459672738</v>
      </c>
      <c r="K371" s="71">
        <v>13003.3497586594</v>
      </c>
      <c r="L371" s="20">
        <v>0.76685766219733098</v>
      </c>
      <c r="M371" s="79">
        <v>16955.9629997474</v>
      </c>
      <c r="N371" s="6">
        <v>30093.428212376599</v>
      </c>
      <c r="O371" s="6">
        <v>13077.8867644976</v>
      </c>
      <c r="P371" s="71">
        <v>13017.176606302201</v>
      </c>
      <c r="Q371" s="20">
        <v>0.76770494288623703</v>
      </c>
      <c r="R371" s="79">
        <v>16947.448315619698</v>
      </c>
      <c r="S371" s="6">
        <v>30078.3163584789</v>
      </c>
      <c r="T371" s="6">
        <v>13076.168844260001</v>
      </c>
      <c r="U371" s="71">
        <v>13024.6240110618</v>
      </c>
      <c r="V371" s="20">
        <v>0.76853009187569499</v>
      </c>
      <c r="W371" s="79">
        <v>16945.629478788102</v>
      </c>
      <c r="X371" s="6">
        <v>30075.088288470499</v>
      </c>
      <c r="Y371" s="6">
        <v>13079.2074438206</v>
      </c>
      <c r="Z371" s="71">
        <v>13036.9371304507</v>
      </c>
      <c r="AA371" s="20">
        <v>0.76933920612213802</v>
      </c>
    </row>
    <row r="372" spans="1:27" x14ac:dyDescent="0.2">
      <c r="A372" s="52" t="s">
        <v>5955</v>
      </c>
      <c r="B372" s="1" t="s">
        <v>18692</v>
      </c>
      <c r="C372" s="131" t="s">
        <v>38</v>
      </c>
      <c r="D372" s="131" t="s">
        <v>38</v>
      </c>
      <c r="E372" s="131" t="s">
        <v>6362</v>
      </c>
      <c r="F372" s="131" t="s">
        <v>26546</v>
      </c>
      <c r="G372" s="131" t="s">
        <v>26546</v>
      </c>
      <c r="H372" s="79">
        <v>13144.25</v>
      </c>
      <c r="I372" s="6">
        <v>39490.057967311499</v>
      </c>
      <c r="J372" s="6">
        <v>17154.373901004201</v>
      </c>
      <c r="K372" s="71">
        <v>17062.918946661801</v>
      </c>
      <c r="L372" s="20">
        <v>1.29812799868093</v>
      </c>
      <c r="M372" s="79">
        <v>13250.2287120825</v>
      </c>
      <c r="N372" s="6">
        <v>39808.4561629819</v>
      </c>
      <c r="O372" s="6">
        <v>17299.8063994195</v>
      </c>
      <c r="P372" s="71">
        <v>17219.497248394498</v>
      </c>
      <c r="Q372" s="20">
        <v>1.29956226587187</v>
      </c>
      <c r="R372" s="79">
        <v>13354.662855533201</v>
      </c>
      <c r="S372" s="6">
        <v>40122.213918550697</v>
      </c>
      <c r="T372" s="6">
        <v>17442.626686669399</v>
      </c>
      <c r="U372" s="71">
        <v>17373.869752294198</v>
      </c>
      <c r="V372" s="20">
        <v>1.3009590687716801</v>
      </c>
      <c r="W372" s="79">
        <v>13455.8203020295</v>
      </c>
      <c r="X372" s="6">
        <v>40426.127297097402</v>
      </c>
      <c r="Y372" s="6">
        <v>17580.719963230498</v>
      </c>
      <c r="Z372" s="71">
        <v>17523.901341360299</v>
      </c>
      <c r="AA372" s="20">
        <v>1.30232872823942</v>
      </c>
    </row>
    <row r="373" spans="1:27" x14ac:dyDescent="0.2">
      <c r="A373" s="52" t="s">
        <v>5954</v>
      </c>
      <c r="B373" s="1" t="s">
        <v>11604</v>
      </c>
      <c r="C373" s="131" t="s">
        <v>38</v>
      </c>
      <c r="D373" s="131" t="s">
        <v>38</v>
      </c>
      <c r="E373" s="131" t="s">
        <v>6362</v>
      </c>
      <c r="F373" s="131" t="s">
        <v>26258</v>
      </c>
      <c r="G373" s="131" t="s">
        <v>26258</v>
      </c>
      <c r="H373" s="79">
        <v>9823.0833333333303</v>
      </c>
      <c r="I373" s="6">
        <v>17772.295561816401</v>
      </c>
      <c r="J373" s="6">
        <v>7720.23691124788</v>
      </c>
      <c r="K373" s="71">
        <v>7679.0780838662804</v>
      </c>
      <c r="L373" s="20">
        <v>0.78173805752093595</v>
      </c>
      <c r="M373" s="79">
        <v>9832.4997578709408</v>
      </c>
      <c r="N373" s="6">
        <v>17789.332114835401</v>
      </c>
      <c r="O373" s="6">
        <v>7730.8198112894497</v>
      </c>
      <c r="P373" s="71">
        <v>7694.9318041385104</v>
      </c>
      <c r="Q373" s="20">
        <v>0.78260177916391005</v>
      </c>
      <c r="R373" s="79">
        <v>9834.7470100229802</v>
      </c>
      <c r="S373" s="6">
        <v>17793.397928805702</v>
      </c>
      <c r="T373" s="6">
        <v>7735.4554309879604</v>
      </c>
      <c r="U373" s="71">
        <v>7704.9631083014601</v>
      </c>
      <c r="V373" s="20">
        <v>0.78344293965559297</v>
      </c>
      <c r="W373" s="79">
        <v>9838.9489071032804</v>
      </c>
      <c r="X373" s="6">
        <v>17801.0001606404</v>
      </c>
      <c r="Y373" s="6">
        <v>7741.3895372587504</v>
      </c>
      <c r="Z373" s="71">
        <v>7716.3703636533501</v>
      </c>
      <c r="AA373" s="20">
        <v>0.78426775426005901</v>
      </c>
    </row>
    <row r="374" spans="1:27" x14ac:dyDescent="0.2">
      <c r="A374" s="52" t="s">
        <v>5953</v>
      </c>
      <c r="B374" s="1" t="s">
        <v>18693</v>
      </c>
      <c r="C374" s="131" t="s">
        <v>38</v>
      </c>
      <c r="D374" s="131" t="s">
        <v>38</v>
      </c>
      <c r="E374" s="131" t="s">
        <v>6362</v>
      </c>
      <c r="F374" s="131" t="s">
        <v>26264</v>
      </c>
      <c r="G374" s="131" t="s">
        <v>26264</v>
      </c>
      <c r="H374" s="79">
        <v>37894</v>
      </c>
      <c r="I374" s="6">
        <v>147928.48612898399</v>
      </c>
      <c r="J374" s="6">
        <v>64259.7325070187</v>
      </c>
      <c r="K374" s="71">
        <v>63917.145191597003</v>
      </c>
      <c r="L374" s="20">
        <v>1.6867352401857001</v>
      </c>
      <c r="M374" s="79">
        <v>37854.0169493258</v>
      </c>
      <c r="N374" s="6">
        <v>147772.402523214</v>
      </c>
      <c r="O374" s="6">
        <v>64218.3646701158</v>
      </c>
      <c r="P374" s="71">
        <v>63920.250215664702</v>
      </c>
      <c r="Q374" s="20">
        <v>1.6885988692093901</v>
      </c>
      <c r="R374" s="79">
        <v>37802.000738713003</v>
      </c>
      <c r="S374" s="6">
        <v>147569.34453804101</v>
      </c>
      <c r="T374" s="6">
        <v>64153.912154469901</v>
      </c>
      <c r="U374" s="71">
        <v>63901.024421036796</v>
      </c>
      <c r="V374" s="20">
        <v>1.6904138186420301</v>
      </c>
      <c r="W374" s="79">
        <v>37764.530652324298</v>
      </c>
      <c r="X374" s="6">
        <v>147423.07090225199</v>
      </c>
      <c r="Y374" s="6">
        <v>64112.095294323801</v>
      </c>
      <c r="Z374" s="71">
        <v>63904.893262355901</v>
      </c>
      <c r="AA374" s="20">
        <v>1.69219349899223</v>
      </c>
    </row>
    <row r="375" spans="1:27" x14ac:dyDescent="0.2">
      <c r="A375" s="52" t="s">
        <v>5952</v>
      </c>
      <c r="B375" s="1" t="s">
        <v>11603</v>
      </c>
      <c r="C375" s="131" t="s">
        <v>38</v>
      </c>
      <c r="D375" s="131" t="s">
        <v>38</v>
      </c>
      <c r="E375" s="131" t="s">
        <v>6362</v>
      </c>
      <c r="F375" s="131" t="s">
        <v>26546</v>
      </c>
      <c r="G375" s="131" t="s">
        <v>26546</v>
      </c>
      <c r="H375" s="79">
        <v>9134.3333333333303</v>
      </c>
      <c r="I375" s="6">
        <v>12027.6410813724</v>
      </c>
      <c r="J375" s="6">
        <v>5224.7746110611197</v>
      </c>
      <c r="K375" s="71">
        <v>5196.9198186762997</v>
      </c>
      <c r="L375" s="20">
        <v>0.56894352647625801</v>
      </c>
      <c r="M375" s="79">
        <v>9186.6204994906293</v>
      </c>
      <c r="N375" s="6">
        <v>12096.4902512847</v>
      </c>
      <c r="O375" s="6">
        <v>5256.8463997427998</v>
      </c>
      <c r="P375" s="71">
        <v>5232.4430704982296</v>
      </c>
      <c r="Q375" s="20">
        <v>0.56957213708657695</v>
      </c>
      <c r="R375" s="79">
        <v>9231.2242983009201</v>
      </c>
      <c r="S375" s="6">
        <v>12155.222340795601</v>
      </c>
      <c r="T375" s="6">
        <v>5284.3296736906505</v>
      </c>
      <c r="U375" s="71">
        <v>5263.4994217385101</v>
      </c>
      <c r="V375" s="20">
        <v>0.57018432784774797</v>
      </c>
      <c r="W375" s="79">
        <v>9279.6518211197108</v>
      </c>
      <c r="X375" s="6">
        <v>12218.9893221032</v>
      </c>
      <c r="Y375" s="6">
        <v>5313.8562575353499</v>
      </c>
      <c r="Z375" s="71">
        <v>5296.6825587333997</v>
      </c>
      <c r="AA375" s="20">
        <v>0.57078462218577997</v>
      </c>
    </row>
    <row r="376" spans="1:27" x14ac:dyDescent="0.2">
      <c r="A376" s="52" t="s">
        <v>5951</v>
      </c>
      <c r="B376" s="1" t="s">
        <v>11602</v>
      </c>
      <c r="C376" s="131" t="s">
        <v>38</v>
      </c>
      <c r="D376" s="131" t="s">
        <v>38</v>
      </c>
      <c r="E376" s="131" t="s">
        <v>6362</v>
      </c>
      <c r="F376" s="131" t="s">
        <v>26264</v>
      </c>
      <c r="G376" s="131" t="s">
        <v>26264</v>
      </c>
      <c r="H376" s="79">
        <v>10468.333333333299</v>
      </c>
      <c r="I376" s="6">
        <v>39932.968169310501</v>
      </c>
      <c r="J376" s="6">
        <v>17346.7728895281</v>
      </c>
      <c r="K376" s="71">
        <v>17254.292200244101</v>
      </c>
      <c r="L376" s="20">
        <v>1.6482367967117399</v>
      </c>
      <c r="M376" s="79">
        <v>10455.250156583301</v>
      </c>
      <c r="N376" s="6">
        <v>39883.060503584202</v>
      </c>
      <c r="O376" s="6">
        <v>17332.227667998501</v>
      </c>
      <c r="P376" s="71">
        <v>17251.7680109797</v>
      </c>
      <c r="Q376" s="20">
        <v>1.65005788982646</v>
      </c>
      <c r="R376" s="79">
        <v>10440.529373113</v>
      </c>
      <c r="S376" s="6">
        <v>39826.905950702501</v>
      </c>
      <c r="T376" s="6">
        <v>17314.245270548301</v>
      </c>
      <c r="U376" s="71">
        <v>17245.994401731001</v>
      </c>
      <c r="V376" s="20">
        <v>1.65183141442462</v>
      </c>
      <c r="W376" s="79">
        <v>10425.2918014513</v>
      </c>
      <c r="X376" s="6">
        <v>39768.780034688403</v>
      </c>
      <c r="Y376" s="6">
        <v>17294.849440583701</v>
      </c>
      <c r="Z376" s="71">
        <v>17238.954715411899</v>
      </c>
      <c r="AA376" s="20">
        <v>1.6535704749302</v>
      </c>
    </row>
    <row r="377" spans="1:27" x14ac:dyDescent="0.2">
      <c r="A377" s="52" t="s">
        <v>5950</v>
      </c>
      <c r="B377" s="1" t="s">
        <v>11601</v>
      </c>
      <c r="C377" s="131" t="s">
        <v>38</v>
      </c>
      <c r="D377" s="131" t="s">
        <v>38</v>
      </c>
      <c r="E377" s="131" t="s">
        <v>6362</v>
      </c>
      <c r="F377" s="131" t="s">
        <v>26266</v>
      </c>
      <c r="G377" s="131" t="s">
        <v>26266</v>
      </c>
      <c r="H377" s="79">
        <v>3285.9166666666702</v>
      </c>
      <c r="I377" s="6">
        <v>13991.245213894899</v>
      </c>
      <c r="J377" s="6">
        <v>6077.7589118370497</v>
      </c>
      <c r="K377" s="71">
        <v>6045.3566121673603</v>
      </c>
      <c r="L377" s="20">
        <v>1.8397778231850099</v>
      </c>
      <c r="M377" s="79">
        <v>3280.0792589938301</v>
      </c>
      <c r="N377" s="6">
        <v>13966.389865920801</v>
      </c>
      <c r="O377" s="6">
        <v>6069.4602119215897</v>
      </c>
      <c r="P377" s="71">
        <v>6041.2845673192296</v>
      </c>
      <c r="Q377" s="20">
        <v>1.8418105448989699</v>
      </c>
      <c r="R377" s="79">
        <v>3274.3732969554399</v>
      </c>
      <c r="S377" s="6">
        <v>13942.0942059394</v>
      </c>
      <c r="T377" s="6">
        <v>6061.1496902502404</v>
      </c>
      <c r="U377" s="71">
        <v>6037.2572984117596</v>
      </c>
      <c r="V377" s="20">
        <v>1.8437901701755599</v>
      </c>
      <c r="W377" s="79">
        <v>3269.4819506103699</v>
      </c>
      <c r="X377" s="6">
        <v>13921.2671329847</v>
      </c>
      <c r="Y377" s="6">
        <v>6054.1514946424604</v>
      </c>
      <c r="Z377" s="71">
        <v>6034.5852570117504</v>
      </c>
      <c r="AA377" s="20">
        <v>1.84573132629932</v>
      </c>
    </row>
    <row r="378" spans="1:27" x14ac:dyDescent="0.2">
      <c r="A378" s="52" t="s">
        <v>5949</v>
      </c>
      <c r="B378" s="1" t="s">
        <v>11600</v>
      </c>
      <c r="C378" s="131" t="s">
        <v>38</v>
      </c>
      <c r="D378" s="131" t="s">
        <v>38</v>
      </c>
      <c r="E378" s="131" t="s">
        <v>6362</v>
      </c>
      <c r="F378" s="131" t="s">
        <v>26546</v>
      </c>
      <c r="G378" s="131" t="s">
        <v>26546</v>
      </c>
      <c r="H378" s="79">
        <v>8872</v>
      </c>
      <c r="I378" s="6">
        <v>25651.270043382901</v>
      </c>
      <c r="J378" s="6">
        <v>11142.842021758001</v>
      </c>
      <c r="K378" s="71">
        <v>11083.4362915212</v>
      </c>
      <c r="L378" s="20">
        <v>1.2492601771326901</v>
      </c>
      <c r="M378" s="79">
        <v>8918.4067108109302</v>
      </c>
      <c r="N378" s="6">
        <v>25785.443969311302</v>
      </c>
      <c r="O378" s="6">
        <v>11205.739473187101</v>
      </c>
      <c r="P378" s="71">
        <v>11153.720196038999</v>
      </c>
      <c r="Q378" s="20">
        <v>1.25064045156389</v>
      </c>
      <c r="R378" s="79">
        <v>8962.0182811573904</v>
      </c>
      <c r="S378" s="6">
        <v>25911.5364138529</v>
      </c>
      <c r="T378" s="6">
        <v>11264.713793271199</v>
      </c>
      <c r="U378" s="71">
        <v>11220.309518562401</v>
      </c>
      <c r="V378" s="20">
        <v>1.25198467204123</v>
      </c>
      <c r="W378" s="79">
        <v>9006.3922498854408</v>
      </c>
      <c r="X378" s="6">
        <v>26039.833151312301</v>
      </c>
      <c r="Y378" s="6">
        <v>11324.335154788299</v>
      </c>
      <c r="Z378" s="71">
        <v>11287.736362563801</v>
      </c>
      <c r="AA378" s="20">
        <v>1.25330277089668</v>
      </c>
    </row>
    <row r="379" spans="1:27" x14ac:dyDescent="0.2">
      <c r="A379" s="52" t="s">
        <v>5948</v>
      </c>
      <c r="B379" s="1" t="s">
        <v>11599</v>
      </c>
      <c r="C379" s="131" t="s">
        <v>38</v>
      </c>
      <c r="D379" s="131" t="s">
        <v>38</v>
      </c>
      <c r="E379" s="131" t="s">
        <v>6362</v>
      </c>
      <c r="F379" s="131" t="s">
        <v>26266</v>
      </c>
      <c r="G379" s="131" t="s">
        <v>26266</v>
      </c>
      <c r="H379" s="79">
        <v>16935.5</v>
      </c>
      <c r="I379" s="6">
        <v>55208.4505505856</v>
      </c>
      <c r="J379" s="6">
        <v>23982.400938073999</v>
      </c>
      <c r="K379" s="71">
        <v>23854.543786570201</v>
      </c>
      <c r="L379" s="20">
        <v>1.4085526725854101</v>
      </c>
      <c r="M379" s="79">
        <v>16910.603264024699</v>
      </c>
      <c r="N379" s="6">
        <v>55127.289072214</v>
      </c>
      <c r="O379" s="6">
        <v>23957.006128787802</v>
      </c>
      <c r="P379" s="71">
        <v>23845.7929291205</v>
      </c>
      <c r="Q379" s="20">
        <v>1.41010894506936</v>
      </c>
      <c r="R379" s="79">
        <v>16884.038365333701</v>
      </c>
      <c r="S379" s="6">
        <v>55040.689509416203</v>
      </c>
      <c r="T379" s="6">
        <v>23928.245874930199</v>
      </c>
      <c r="U379" s="71">
        <v>23833.923336192802</v>
      </c>
      <c r="V379" s="20">
        <v>1.41162456637913</v>
      </c>
      <c r="W379" s="79">
        <v>16863.0582790886</v>
      </c>
      <c r="X379" s="6">
        <v>54972.296013268402</v>
      </c>
      <c r="Y379" s="6">
        <v>23906.6318384269</v>
      </c>
      <c r="Z379" s="71">
        <v>23829.368684388799</v>
      </c>
      <c r="AA379" s="20">
        <v>1.4131107353129899</v>
      </c>
    </row>
    <row r="380" spans="1:27" x14ac:dyDescent="0.2">
      <c r="A380" s="52" t="s">
        <v>5947</v>
      </c>
      <c r="B380" s="1" t="s">
        <v>11598</v>
      </c>
      <c r="C380" s="131" t="s">
        <v>38</v>
      </c>
      <c r="D380" s="131" t="s">
        <v>38</v>
      </c>
      <c r="E380" s="131" t="s">
        <v>6362</v>
      </c>
      <c r="F380" s="131" t="s">
        <v>26266</v>
      </c>
      <c r="G380" s="131" t="s">
        <v>26266</v>
      </c>
      <c r="H380" s="79">
        <v>10243.916666666701</v>
      </c>
      <c r="I380" s="6">
        <v>36836.494679042997</v>
      </c>
      <c r="J380" s="6">
        <v>16001.673217338001</v>
      </c>
      <c r="K380" s="71">
        <v>15916.363645450499</v>
      </c>
      <c r="L380" s="20">
        <v>1.5537381026577199</v>
      </c>
      <c r="M380" s="79">
        <v>10216.5672524206</v>
      </c>
      <c r="N380" s="6">
        <v>36738.147866477702</v>
      </c>
      <c r="O380" s="6">
        <v>15965.5235802469</v>
      </c>
      <c r="P380" s="71">
        <v>15891.408436135</v>
      </c>
      <c r="Q380" s="20">
        <v>1.5554547866721</v>
      </c>
      <c r="R380" s="79">
        <v>10185.712708884599</v>
      </c>
      <c r="S380" s="6">
        <v>36627.196824432896</v>
      </c>
      <c r="T380" s="6">
        <v>15923.2120661307</v>
      </c>
      <c r="U380" s="71">
        <v>15860.444498680101</v>
      </c>
      <c r="V380" s="20">
        <v>1.5571266294253101</v>
      </c>
      <c r="W380" s="79">
        <v>10163.415341441199</v>
      </c>
      <c r="X380" s="6">
        <v>36547.016861639997</v>
      </c>
      <c r="Y380" s="6">
        <v>15893.752676677699</v>
      </c>
      <c r="Z380" s="71">
        <v>15842.3861157335</v>
      </c>
      <c r="AA380" s="20">
        <v>1.5587659840227499</v>
      </c>
    </row>
    <row r="381" spans="1:27" x14ac:dyDescent="0.2">
      <c r="A381" s="52" t="s">
        <v>5946</v>
      </c>
      <c r="B381" s="1" t="s">
        <v>18694</v>
      </c>
      <c r="C381" s="131" t="s">
        <v>38</v>
      </c>
      <c r="D381" s="131" t="s">
        <v>38</v>
      </c>
      <c r="E381" s="131" t="s">
        <v>6362</v>
      </c>
      <c r="F381" s="131" t="s">
        <v>26264</v>
      </c>
      <c r="G381" s="131" t="s">
        <v>26264</v>
      </c>
      <c r="H381" s="79">
        <v>17251.583333333299</v>
      </c>
      <c r="I381" s="6">
        <v>113606.222709262</v>
      </c>
      <c r="J381" s="6">
        <v>49350.234518486199</v>
      </c>
      <c r="K381" s="71">
        <v>49087.134071292901</v>
      </c>
      <c r="L381" s="20">
        <v>2.8453697914467502</v>
      </c>
      <c r="M381" s="79">
        <v>17196.644532955099</v>
      </c>
      <c r="N381" s="6">
        <v>113244.436230274</v>
      </c>
      <c r="O381" s="6">
        <v>49213.333332351802</v>
      </c>
      <c r="P381" s="71">
        <v>48984.875225493102</v>
      </c>
      <c r="Q381" s="20">
        <v>2.84851356505159</v>
      </c>
      <c r="R381" s="79">
        <v>17139.371260813001</v>
      </c>
      <c r="S381" s="6">
        <v>112867.27663949601</v>
      </c>
      <c r="T381" s="6">
        <v>49067.625619072103</v>
      </c>
      <c r="U381" s="71">
        <v>48874.206383813696</v>
      </c>
      <c r="V381" s="20">
        <v>2.85157522058923</v>
      </c>
      <c r="W381" s="79">
        <v>17106.491779525</v>
      </c>
      <c r="X381" s="6">
        <v>112650.756590199</v>
      </c>
      <c r="Y381" s="6">
        <v>48990.134293683397</v>
      </c>
      <c r="Z381" s="71">
        <v>48831.804491398398</v>
      </c>
      <c r="AA381" s="20">
        <v>2.8545773803747401</v>
      </c>
    </row>
    <row r="382" spans="1:27" x14ac:dyDescent="0.2">
      <c r="A382" s="52" t="s">
        <v>5945</v>
      </c>
      <c r="B382" s="1" t="s">
        <v>11597</v>
      </c>
      <c r="C382" s="131" t="s">
        <v>38</v>
      </c>
      <c r="D382" s="131" t="s">
        <v>38</v>
      </c>
      <c r="E382" s="131" t="s">
        <v>6362</v>
      </c>
      <c r="F382" s="131" t="s">
        <v>26264</v>
      </c>
      <c r="G382" s="131" t="s">
        <v>26264</v>
      </c>
      <c r="H382" s="79">
        <v>9304.5833333333303</v>
      </c>
      <c r="I382" s="6">
        <v>39572.259418693902</v>
      </c>
      <c r="J382" s="6">
        <v>17190.081988173501</v>
      </c>
      <c r="K382" s="71">
        <v>17098.436663637502</v>
      </c>
      <c r="L382" s="20">
        <v>1.8376359317867501</v>
      </c>
      <c r="M382" s="79">
        <v>9290.6973121005994</v>
      </c>
      <c r="N382" s="6">
        <v>39513.202369621496</v>
      </c>
      <c r="O382" s="6">
        <v>17171.496136823102</v>
      </c>
      <c r="P382" s="71">
        <v>17091.782627623099</v>
      </c>
      <c r="Q382" s="20">
        <v>1.83966628698172</v>
      </c>
      <c r="R382" s="79">
        <v>9273.1928936287404</v>
      </c>
      <c r="S382" s="6">
        <v>39438.756329006203</v>
      </c>
      <c r="T382" s="6">
        <v>17145.5021158569</v>
      </c>
      <c r="U382" s="71">
        <v>17077.9164141742</v>
      </c>
      <c r="V382" s="20">
        <v>1.8416436075548199</v>
      </c>
      <c r="W382" s="79">
        <v>9257.1977281120708</v>
      </c>
      <c r="X382" s="6">
        <v>39370.729119555202</v>
      </c>
      <c r="Y382" s="6">
        <v>17121.743032971699</v>
      </c>
      <c r="Z382" s="71">
        <v>17066.407765406799</v>
      </c>
      <c r="AA382" s="20">
        <v>1.84358250376135</v>
      </c>
    </row>
    <row r="383" spans="1:27" x14ac:dyDescent="0.2">
      <c r="A383" s="52" t="s">
        <v>5944</v>
      </c>
      <c r="B383" s="1" t="s">
        <v>11596</v>
      </c>
      <c r="C383" s="131" t="s">
        <v>38</v>
      </c>
      <c r="D383" s="131" t="s">
        <v>38</v>
      </c>
      <c r="E383" s="131" t="s">
        <v>6362</v>
      </c>
      <c r="F383" s="131" t="s">
        <v>26264</v>
      </c>
      <c r="G383" s="131" t="s">
        <v>26264</v>
      </c>
      <c r="H383" s="79">
        <v>8339.75</v>
      </c>
      <c r="I383" s="6">
        <v>26572.2284444098</v>
      </c>
      <c r="J383" s="6">
        <v>11542.9038492581</v>
      </c>
      <c r="K383" s="71">
        <v>11481.365273113899</v>
      </c>
      <c r="L383" s="20">
        <v>1.3767037708701</v>
      </c>
      <c r="M383" s="79">
        <v>8341.3714073197007</v>
      </c>
      <c r="N383" s="6">
        <v>26577.394595157799</v>
      </c>
      <c r="O383" s="6">
        <v>11549.902342728001</v>
      </c>
      <c r="P383" s="71">
        <v>11496.2853929107</v>
      </c>
      <c r="Q383" s="20">
        <v>1.3782248543473901</v>
      </c>
      <c r="R383" s="79">
        <v>8337.8904893855197</v>
      </c>
      <c r="S383" s="6">
        <v>26566.303645603701</v>
      </c>
      <c r="T383" s="6">
        <v>11549.3655927277</v>
      </c>
      <c r="U383" s="71">
        <v>11503.8392516325</v>
      </c>
      <c r="V383" s="20">
        <v>1.37970620581757</v>
      </c>
      <c r="W383" s="79">
        <v>8337.9421009386697</v>
      </c>
      <c r="X383" s="6">
        <v>26566.468091058399</v>
      </c>
      <c r="Y383" s="6">
        <v>11553.360837374399</v>
      </c>
      <c r="Z383" s="71">
        <v>11516.0218636508</v>
      </c>
      <c r="AA383" s="20">
        <v>1.3811587708619799</v>
      </c>
    </row>
    <row r="384" spans="1:27" x14ac:dyDescent="0.2">
      <c r="A384" s="52" t="s">
        <v>5943</v>
      </c>
      <c r="B384" s="1" t="s">
        <v>26547</v>
      </c>
      <c r="C384" s="131" t="s">
        <v>38</v>
      </c>
      <c r="D384" s="131" t="s">
        <v>38</v>
      </c>
      <c r="E384" s="131" t="s">
        <v>6362</v>
      </c>
      <c r="F384" s="131" t="s">
        <v>26258</v>
      </c>
      <c r="G384" s="131" t="s">
        <v>26258</v>
      </c>
      <c r="H384" s="79">
        <v>12759.75</v>
      </c>
      <c r="I384" s="6">
        <v>29815.457292465398</v>
      </c>
      <c r="J384" s="6">
        <v>12951.7536501908</v>
      </c>
      <c r="K384" s="71">
        <v>12882.7040861806</v>
      </c>
      <c r="L384" s="20">
        <v>1.0096360889657401</v>
      </c>
      <c r="M384" s="79">
        <v>12771.450793318199</v>
      </c>
      <c r="N384" s="6">
        <v>29842.798306471799</v>
      </c>
      <c r="O384" s="6">
        <v>12968.968979986999</v>
      </c>
      <c r="P384" s="71">
        <v>12908.7644398664</v>
      </c>
      <c r="Q384" s="20">
        <v>1.01075160909832</v>
      </c>
      <c r="R384" s="79">
        <v>12784.312742832701</v>
      </c>
      <c r="S384" s="6">
        <v>29872.852571363099</v>
      </c>
      <c r="T384" s="6">
        <v>12986.846053060999</v>
      </c>
      <c r="U384" s="71">
        <v>12935.653320575801</v>
      </c>
      <c r="V384" s="20">
        <v>1.0118379908867501</v>
      </c>
      <c r="W384" s="79">
        <v>12799.730197570399</v>
      </c>
      <c r="X384" s="6">
        <v>29908.878235133201</v>
      </c>
      <c r="Y384" s="6">
        <v>13006.9251699999</v>
      </c>
      <c r="Z384" s="71">
        <v>12964.888463626399</v>
      </c>
      <c r="AA384" s="20">
        <v>1.0129032615146301</v>
      </c>
    </row>
    <row r="385" spans="1:27" x14ac:dyDescent="0.2">
      <c r="A385" s="52" t="s">
        <v>5942</v>
      </c>
      <c r="B385" s="1" t="s">
        <v>18695</v>
      </c>
      <c r="C385" s="131" t="s">
        <v>38</v>
      </c>
      <c r="D385" s="131" t="s">
        <v>38</v>
      </c>
      <c r="E385" s="131" t="s">
        <v>6362</v>
      </c>
      <c r="F385" s="131" t="s">
        <v>26546</v>
      </c>
      <c r="G385" s="131" t="s">
        <v>26546</v>
      </c>
      <c r="H385" s="79">
        <v>10709.416666666701</v>
      </c>
      <c r="I385" s="6">
        <v>14329.410085360099</v>
      </c>
      <c r="J385" s="6">
        <v>6224.6568133316596</v>
      </c>
      <c r="K385" s="71">
        <v>6191.4713582433096</v>
      </c>
      <c r="L385" s="20">
        <v>0.57813338960976501</v>
      </c>
      <c r="M385" s="79">
        <v>10783.7359762837</v>
      </c>
      <c r="N385" s="6">
        <v>14428.850783010501</v>
      </c>
      <c r="O385" s="6">
        <v>6270.4347058883104</v>
      </c>
      <c r="P385" s="71">
        <v>6241.3260976090396</v>
      </c>
      <c r="Q385" s="20">
        <v>0.57877215385608505</v>
      </c>
      <c r="R385" s="79">
        <v>10859.3898702065</v>
      </c>
      <c r="S385" s="6">
        <v>14530.0771807049</v>
      </c>
      <c r="T385" s="6">
        <v>6316.7678759209202</v>
      </c>
      <c r="U385" s="71">
        <v>6291.8678650389902</v>
      </c>
      <c r="V385" s="20">
        <v>0.57939423303156301</v>
      </c>
      <c r="W385" s="79">
        <v>10940.027165748799</v>
      </c>
      <c r="X385" s="6">
        <v>14637.971467757599</v>
      </c>
      <c r="Y385" s="6">
        <v>6365.8355229807903</v>
      </c>
      <c r="Z385" s="71">
        <v>6345.2619627269996</v>
      </c>
      <c r="AA385" s="20">
        <v>0.58000422362686699</v>
      </c>
    </row>
    <row r="386" spans="1:27" x14ac:dyDescent="0.2">
      <c r="A386" s="52" t="s">
        <v>5941</v>
      </c>
      <c r="B386" s="1" t="s">
        <v>11595</v>
      </c>
      <c r="C386" s="131" t="s">
        <v>38</v>
      </c>
      <c r="D386" s="131" t="s">
        <v>38</v>
      </c>
      <c r="E386" s="131" t="s">
        <v>6362</v>
      </c>
      <c r="F386" s="131" t="s">
        <v>26546</v>
      </c>
      <c r="G386" s="131" t="s">
        <v>26546</v>
      </c>
      <c r="H386" s="79">
        <v>33797.25</v>
      </c>
      <c r="I386" s="6">
        <v>81765.912644923199</v>
      </c>
      <c r="J386" s="6">
        <v>35518.8903249754</v>
      </c>
      <c r="K386" s="71">
        <v>35329.528794691098</v>
      </c>
      <c r="L386" s="20">
        <v>1.0453373808428501</v>
      </c>
      <c r="M386" s="79">
        <v>34035.375245152201</v>
      </c>
      <c r="N386" s="6">
        <v>82342.010640874607</v>
      </c>
      <c r="O386" s="6">
        <v>35783.8755864821</v>
      </c>
      <c r="P386" s="71">
        <v>35617.7597004204</v>
      </c>
      <c r="Q386" s="20">
        <v>1.0464923463858</v>
      </c>
      <c r="R386" s="79">
        <v>34250.913427729902</v>
      </c>
      <c r="S386" s="6">
        <v>82863.463605488199</v>
      </c>
      <c r="T386" s="6">
        <v>36023.846155874198</v>
      </c>
      <c r="U386" s="71">
        <v>35881.844078401999</v>
      </c>
      <c r="V386" s="20">
        <v>1.0476171432365899</v>
      </c>
      <c r="W386" s="79">
        <v>34476.841258676497</v>
      </c>
      <c r="X386" s="6">
        <v>83410.052315789799</v>
      </c>
      <c r="Y386" s="6">
        <v>36273.788015989303</v>
      </c>
      <c r="Z386" s="71">
        <v>36156.555806535202</v>
      </c>
      <c r="AA386" s="20">
        <v>1.04872008242449</v>
      </c>
    </row>
    <row r="387" spans="1:27" x14ac:dyDescent="0.2">
      <c r="A387" s="52" t="s">
        <v>5940</v>
      </c>
      <c r="B387" s="1" t="s">
        <v>11594</v>
      </c>
      <c r="C387" s="131" t="s">
        <v>38</v>
      </c>
      <c r="D387" s="131" t="s">
        <v>38</v>
      </c>
      <c r="E387" s="131" t="s">
        <v>6362</v>
      </c>
      <c r="F387" s="131" t="s">
        <v>26258</v>
      </c>
      <c r="G387" s="131" t="s">
        <v>26258</v>
      </c>
      <c r="H387" s="79">
        <v>20386.416666666701</v>
      </c>
      <c r="I387" s="6">
        <v>68439.789925673307</v>
      </c>
      <c r="J387" s="6">
        <v>29730.058817918401</v>
      </c>
      <c r="K387" s="71">
        <v>29571.559231312702</v>
      </c>
      <c r="L387" s="20">
        <v>1.45055208646179</v>
      </c>
      <c r="M387" s="79">
        <v>20347.089500361901</v>
      </c>
      <c r="N387" s="6">
        <v>68307.763633643699</v>
      </c>
      <c r="O387" s="6">
        <v>29684.926278005802</v>
      </c>
      <c r="P387" s="71">
        <v>29547.122930812999</v>
      </c>
      <c r="Q387" s="20">
        <v>1.4521547629840399</v>
      </c>
      <c r="R387" s="79">
        <v>20304.467883554102</v>
      </c>
      <c r="S387" s="6">
        <v>68164.677452863994</v>
      </c>
      <c r="T387" s="6">
        <v>29633.734181298802</v>
      </c>
      <c r="U387" s="71">
        <v>29516.921229156</v>
      </c>
      <c r="V387" s="20">
        <v>1.4537155762187499</v>
      </c>
      <c r="W387" s="79">
        <v>20271.693017299302</v>
      </c>
      <c r="X387" s="6">
        <v>68054.648064276698</v>
      </c>
      <c r="Y387" s="6">
        <v>29595.9516730697</v>
      </c>
      <c r="Z387" s="71">
        <v>29500.3013703221</v>
      </c>
      <c r="AA387" s="20">
        <v>1.4552460588835501</v>
      </c>
    </row>
    <row r="388" spans="1:27" x14ac:dyDescent="0.2">
      <c r="A388" s="52" t="s">
        <v>5939</v>
      </c>
      <c r="B388" s="1" t="s">
        <v>11593</v>
      </c>
      <c r="C388" s="131" t="s">
        <v>38</v>
      </c>
      <c r="D388" s="131" t="s">
        <v>38</v>
      </c>
      <c r="E388" s="131" t="s">
        <v>6362</v>
      </c>
      <c r="F388" s="131" t="s">
        <v>26264</v>
      </c>
      <c r="G388" s="131" t="s">
        <v>26264</v>
      </c>
      <c r="H388" s="79">
        <v>7976.25</v>
      </c>
      <c r="I388" s="6">
        <v>38034.856068266003</v>
      </c>
      <c r="J388" s="6">
        <v>16522.238149308399</v>
      </c>
      <c r="K388" s="71">
        <v>16434.153294431198</v>
      </c>
      <c r="L388" s="20">
        <v>2.0603859325411298</v>
      </c>
      <c r="M388" s="79">
        <v>7969.8473293201296</v>
      </c>
      <c r="N388" s="6">
        <v>38004.324846481097</v>
      </c>
      <c r="O388" s="6">
        <v>16515.773922329499</v>
      </c>
      <c r="P388" s="71">
        <v>16439.1044064054</v>
      </c>
      <c r="Q388" s="20">
        <v>2.06266239830315</v>
      </c>
      <c r="R388" s="79">
        <v>7962.7764985222102</v>
      </c>
      <c r="S388" s="6">
        <v>37970.607494131102</v>
      </c>
      <c r="T388" s="6">
        <v>16507.242918615699</v>
      </c>
      <c r="U388" s="71">
        <v>16442.173165163</v>
      </c>
      <c r="V388" s="20">
        <v>2.06487940082387</v>
      </c>
      <c r="W388" s="79">
        <v>7955.43318835026</v>
      </c>
      <c r="X388" s="6">
        <v>37935.5908201985</v>
      </c>
      <c r="Y388" s="6">
        <v>16497.622786081101</v>
      </c>
      <c r="Z388" s="71">
        <v>16444.304594744201</v>
      </c>
      <c r="AA388" s="20">
        <v>2.0670533213483302</v>
      </c>
    </row>
    <row r="389" spans="1:27" x14ac:dyDescent="0.2">
      <c r="A389" s="52" t="s">
        <v>5938</v>
      </c>
      <c r="B389" s="1" t="s">
        <v>11592</v>
      </c>
      <c r="C389" s="131" t="s">
        <v>38</v>
      </c>
      <c r="D389" s="131" t="s">
        <v>38</v>
      </c>
      <c r="E389" s="131" t="s">
        <v>6362</v>
      </c>
      <c r="F389" s="131" t="s">
        <v>26546</v>
      </c>
      <c r="G389" s="131" t="s">
        <v>26546</v>
      </c>
      <c r="H389" s="79">
        <v>11771.083333333299</v>
      </c>
      <c r="I389" s="6">
        <v>18979.1916428523</v>
      </c>
      <c r="J389" s="6">
        <v>8244.5092901560893</v>
      </c>
      <c r="K389" s="71">
        <v>8200.5554143073896</v>
      </c>
      <c r="L389" s="20">
        <v>0.696669557260297</v>
      </c>
      <c r="M389" s="79">
        <v>11836.952802828901</v>
      </c>
      <c r="N389" s="6">
        <v>19085.396760050699</v>
      </c>
      <c r="O389" s="6">
        <v>8294.0586204399606</v>
      </c>
      <c r="P389" s="71">
        <v>8255.5559464226499</v>
      </c>
      <c r="Q389" s="20">
        <v>0.69743928897390295</v>
      </c>
      <c r="R389" s="79">
        <v>11896.447882562599</v>
      </c>
      <c r="S389" s="6">
        <v>19181.324083653599</v>
      </c>
      <c r="T389" s="6">
        <v>8338.8388294420492</v>
      </c>
      <c r="U389" s="71">
        <v>8305.9680351253392</v>
      </c>
      <c r="V389" s="20">
        <v>0.69818891463391497</v>
      </c>
      <c r="W389" s="79">
        <v>11957.322487674701</v>
      </c>
      <c r="X389" s="6">
        <v>19279.475695012301</v>
      </c>
      <c r="Y389" s="6">
        <v>8384.3565014514206</v>
      </c>
      <c r="Z389" s="71">
        <v>8357.2593414558105</v>
      </c>
      <c r="AA389" s="20">
        <v>0.698923973161239</v>
      </c>
    </row>
    <row r="390" spans="1:27" x14ac:dyDescent="0.2">
      <c r="A390" s="52" t="s">
        <v>5937</v>
      </c>
      <c r="B390" s="1" t="s">
        <v>18696</v>
      </c>
      <c r="C390" s="131" t="s">
        <v>38</v>
      </c>
      <c r="D390" s="131" t="s">
        <v>38</v>
      </c>
      <c r="E390" s="131" t="s">
        <v>6362</v>
      </c>
      <c r="F390" s="131" t="s">
        <v>26266</v>
      </c>
      <c r="G390" s="131" t="s">
        <v>26266</v>
      </c>
      <c r="H390" s="79">
        <v>24533.75</v>
      </c>
      <c r="I390" s="6">
        <v>53614.563495170602</v>
      </c>
      <c r="J390" s="6">
        <v>23290.0207312079</v>
      </c>
      <c r="K390" s="71">
        <v>23165.8548598739</v>
      </c>
      <c r="L390" s="20">
        <v>0.94424435155139097</v>
      </c>
      <c r="M390" s="79">
        <v>24526.522675420201</v>
      </c>
      <c r="N390" s="6">
        <v>53598.769340074701</v>
      </c>
      <c r="O390" s="6">
        <v>23292.7478783437</v>
      </c>
      <c r="P390" s="71">
        <v>23184.618297933299</v>
      </c>
      <c r="Q390" s="20">
        <v>0.94528762208791495</v>
      </c>
      <c r="R390" s="79">
        <v>24523.3925594502</v>
      </c>
      <c r="S390" s="6">
        <v>53591.928975213203</v>
      </c>
      <c r="T390" s="6">
        <v>23298.415496980899</v>
      </c>
      <c r="U390" s="71">
        <v>23206.575680986101</v>
      </c>
      <c r="V390" s="20">
        <v>0.94630364150180801</v>
      </c>
      <c r="W390" s="79">
        <v>24522.848759618199</v>
      </c>
      <c r="X390" s="6">
        <v>53590.740588170003</v>
      </c>
      <c r="Y390" s="6">
        <v>23305.813984571199</v>
      </c>
      <c r="Z390" s="71">
        <v>23230.4925964291</v>
      </c>
      <c r="AA390" s="20">
        <v>0.94729991707500105</v>
      </c>
    </row>
    <row r="391" spans="1:27" x14ac:dyDescent="0.2">
      <c r="A391" s="52" t="s">
        <v>5936</v>
      </c>
      <c r="B391" s="1" t="s">
        <v>18697</v>
      </c>
      <c r="C391" s="131" t="s">
        <v>38</v>
      </c>
      <c r="D391" s="131" t="s">
        <v>38</v>
      </c>
      <c r="E391" s="131" t="s">
        <v>6362</v>
      </c>
      <c r="F391" s="131" t="s">
        <v>26266</v>
      </c>
      <c r="G391" s="131" t="s">
        <v>26266</v>
      </c>
      <c r="H391" s="79">
        <v>21222</v>
      </c>
      <c r="I391" s="6">
        <v>55747.055131788104</v>
      </c>
      <c r="J391" s="6">
        <v>24216.369304957301</v>
      </c>
      <c r="K391" s="71">
        <v>24087.264800071</v>
      </c>
      <c r="L391" s="20">
        <v>1.1350138912482799</v>
      </c>
      <c r="M391" s="79">
        <v>21206.288361496801</v>
      </c>
      <c r="N391" s="6">
        <v>55705.782981290897</v>
      </c>
      <c r="O391" s="6">
        <v>24208.405795966501</v>
      </c>
      <c r="P391" s="71">
        <v>24096.025548913101</v>
      </c>
      <c r="Q391" s="20">
        <v>1.1362679379887699</v>
      </c>
      <c r="R391" s="79">
        <v>21185.783354251598</v>
      </c>
      <c r="S391" s="6">
        <v>55651.919360078202</v>
      </c>
      <c r="T391" s="6">
        <v>24193.970346827198</v>
      </c>
      <c r="U391" s="71">
        <v>24098.600351166999</v>
      </c>
      <c r="V391" s="20">
        <v>1.13748922795111</v>
      </c>
      <c r="W391" s="79">
        <v>21166.006457761199</v>
      </c>
      <c r="X391" s="6">
        <v>55599.968378126301</v>
      </c>
      <c r="Y391" s="6">
        <v>24179.597190614299</v>
      </c>
      <c r="Z391" s="71">
        <v>24101.451847725999</v>
      </c>
      <c r="AA391" s="20">
        <v>1.1386867851440401</v>
      </c>
    </row>
    <row r="392" spans="1:27" x14ac:dyDescent="0.2">
      <c r="A392" s="52" t="s">
        <v>5935</v>
      </c>
      <c r="B392" s="1" t="s">
        <v>11591</v>
      </c>
      <c r="C392" s="131" t="s">
        <v>38</v>
      </c>
      <c r="D392" s="131" t="s">
        <v>38</v>
      </c>
      <c r="E392" s="131" t="s">
        <v>6362</v>
      </c>
      <c r="F392" s="131" t="s">
        <v>26264</v>
      </c>
      <c r="G392" s="131" t="s">
        <v>26264</v>
      </c>
      <c r="H392" s="79">
        <v>5533.6666666666697</v>
      </c>
      <c r="I392" s="6">
        <v>33900.461667605399</v>
      </c>
      <c r="J392" s="6">
        <v>14726.2684532938</v>
      </c>
      <c r="K392" s="71">
        <v>14647.758434985801</v>
      </c>
      <c r="L392" s="20">
        <v>2.6470257999492501</v>
      </c>
      <c r="M392" s="79">
        <v>5506.82310404498</v>
      </c>
      <c r="N392" s="6">
        <v>33736.012086433497</v>
      </c>
      <c r="O392" s="6">
        <v>14660.8669121535</v>
      </c>
      <c r="P392" s="71">
        <v>14592.8082444539</v>
      </c>
      <c r="Q392" s="20">
        <v>2.6499504285392601</v>
      </c>
      <c r="R392" s="79">
        <v>5479.3387320069996</v>
      </c>
      <c r="S392" s="6">
        <v>33567.636765537398</v>
      </c>
      <c r="T392" s="6">
        <v>14593.106901916901</v>
      </c>
      <c r="U392" s="71">
        <v>14535.582464135299</v>
      </c>
      <c r="V392" s="20">
        <v>2.65279866331811</v>
      </c>
      <c r="W392" s="79">
        <v>5460.2696200177998</v>
      </c>
      <c r="X392" s="6">
        <v>33450.815182495702</v>
      </c>
      <c r="Y392" s="6">
        <v>14547.26073421</v>
      </c>
      <c r="Z392" s="71">
        <v>14500.245861745499</v>
      </c>
      <c r="AA392" s="20">
        <v>2.6555915496528502</v>
      </c>
    </row>
    <row r="393" spans="1:27" x14ac:dyDescent="0.2">
      <c r="A393" s="52" t="s">
        <v>5934</v>
      </c>
      <c r="B393" s="1" t="s">
        <v>11590</v>
      </c>
      <c r="C393" s="131" t="s">
        <v>38</v>
      </c>
      <c r="D393" s="131" t="s">
        <v>38</v>
      </c>
      <c r="E393" s="131" t="s">
        <v>6362</v>
      </c>
      <c r="F393" s="131" t="s">
        <v>26546</v>
      </c>
      <c r="G393" s="131" t="s">
        <v>26546</v>
      </c>
      <c r="H393" s="79">
        <v>11484.333333333299</v>
      </c>
      <c r="I393" s="6">
        <v>16675.084655023998</v>
      </c>
      <c r="J393" s="6">
        <v>7243.61147405666</v>
      </c>
      <c r="K393" s="71">
        <v>7204.9936754440696</v>
      </c>
      <c r="L393" s="20">
        <v>0.62737587514388304</v>
      </c>
      <c r="M393" s="79">
        <v>11570.525655117101</v>
      </c>
      <c r="N393" s="6">
        <v>16800.234650294999</v>
      </c>
      <c r="O393" s="6">
        <v>7300.9816237282803</v>
      </c>
      <c r="P393" s="71">
        <v>7267.0890111571498</v>
      </c>
      <c r="Q393" s="20">
        <v>0.62806904610623804</v>
      </c>
      <c r="R393" s="79">
        <v>11647.3161023099</v>
      </c>
      <c r="S393" s="6">
        <v>16911.733260660199</v>
      </c>
      <c r="T393" s="6">
        <v>7352.1628315190801</v>
      </c>
      <c r="U393" s="71">
        <v>7323.1814065076596</v>
      </c>
      <c r="V393" s="20">
        <v>0.62874411084759096</v>
      </c>
      <c r="W393" s="79">
        <v>11723.5998322041</v>
      </c>
      <c r="X393" s="6">
        <v>17022.496124891499</v>
      </c>
      <c r="Y393" s="6">
        <v>7402.8297404679297</v>
      </c>
      <c r="Z393" s="71">
        <v>7378.9047485066603</v>
      </c>
      <c r="AA393" s="20">
        <v>0.62940605736449595</v>
      </c>
    </row>
    <row r="394" spans="1:27" x14ac:dyDescent="0.2">
      <c r="A394" s="52" t="s">
        <v>5933</v>
      </c>
      <c r="B394" s="1" t="s">
        <v>11589</v>
      </c>
      <c r="C394" s="131" t="s">
        <v>38</v>
      </c>
      <c r="D394" s="131" t="s">
        <v>38</v>
      </c>
      <c r="E394" s="131" t="s">
        <v>6362</v>
      </c>
      <c r="F394" s="131" t="s">
        <v>26264</v>
      </c>
      <c r="G394" s="131" t="s">
        <v>26264</v>
      </c>
      <c r="H394" s="79">
        <v>7144.5</v>
      </c>
      <c r="I394" s="6">
        <v>18712.0035550713</v>
      </c>
      <c r="J394" s="6">
        <v>8128.4435106760102</v>
      </c>
      <c r="K394" s="71">
        <v>8085.1084152400699</v>
      </c>
      <c r="L394" s="20">
        <v>1.1316548975071801</v>
      </c>
      <c r="M394" s="79">
        <v>7140.7232366915796</v>
      </c>
      <c r="N394" s="6">
        <v>18702.111916964499</v>
      </c>
      <c r="O394" s="6">
        <v>8127.4921614425002</v>
      </c>
      <c r="P394" s="71">
        <v>8089.76272214253</v>
      </c>
      <c r="Q394" s="20">
        <v>1.1329052329845899</v>
      </c>
      <c r="R394" s="79">
        <v>7136.8108972851796</v>
      </c>
      <c r="S394" s="6">
        <v>18691.8651944673</v>
      </c>
      <c r="T394" s="6">
        <v>8126.0527478992999</v>
      </c>
      <c r="U394" s="71">
        <v>8094.0207331372703</v>
      </c>
      <c r="V394" s="20">
        <v>1.13412290862522</v>
      </c>
      <c r="W394" s="79">
        <v>7136.0616402616197</v>
      </c>
      <c r="X394" s="6">
        <v>18689.902831798401</v>
      </c>
      <c r="Y394" s="6">
        <v>8127.9600544232399</v>
      </c>
      <c r="Z394" s="71">
        <v>8101.6915347110298</v>
      </c>
      <c r="AA394" s="20">
        <v>1.1353169217319199</v>
      </c>
    </row>
    <row r="395" spans="1:27" x14ac:dyDescent="0.2">
      <c r="A395" s="52" t="s">
        <v>5932</v>
      </c>
      <c r="B395" s="1" t="s">
        <v>11588</v>
      </c>
      <c r="C395" s="131" t="s">
        <v>38</v>
      </c>
      <c r="D395" s="131" t="s">
        <v>38</v>
      </c>
      <c r="E395" s="131" t="s">
        <v>6362</v>
      </c>
      <c r="F395" s="131" t="s">
        <v>26546</v>
      </c>
      <c r="G395" s="131" t="s">
        <v>26546</v>
      </c>
      <c r="H395" s="79">
        <v>18781.833333333299</v>
      </c>
      <c r="I395" s="6">
        <v>23908.484483866399</v>
      </c>
      <c r="J395" s="6">
        <v>10385.780709212901</v>
      </c>
      <c r="K395" s="71">
        <v>10330.4110929242</v>
      </c>
      <c r="L395" s="20">
        <v>0.55002144410418896</v>
      </c>
      <c r="M395" s="79">
        <v>18902.969710273599</v>
      </c>
      <c r="N395" s="6">
        <v>24062.686000678299</v>
      </c>
      <c r="O395" s="6">
        <v>10457.0699139259</v>
      </c>
      <c r="P395" s="71">
        <v>10408.5261101626</v>
      </c>
      <c r="Q395" s="20">
        <v>0.55062914820763198</v>
      </c>
      <c r="R395" s="79">
        <v>19021.511027587701</v>
      </c>
      <c r="S395" s="6">
        <v>24213.584115649399</v>
      </c>
      <c r="T395" s="6">
        <v>10526.550437444001</v>
      </c>
      <c r="U395" s="71">
        <v>10485.0559222758</v>
      </c>
      <c r="V395" s="20">
        <v>0.55122097855784602</v>
      </c>
      <c r="W395" s="79">
        <v>19133.459039449401</v>
      </c>
      <c r="X395" s="6">
        <v>24356.089229878398</v>
      </c>
      <c r="Y395" s="6">
        <v>10592.1000298411</v>
      </c>
      <c r="Z395" s="71">
        <v>10557.867727201299</v>
      </c>
      <c r="AA395" s="20">
        <v>0.55180130813947703</v>
      </c>
    </row>
    <row r="396" spans="1:27" x14ac:dyDescent="0.2">
      <c r="A396" s="52" t="s">
        <v>5931</v>
      </c>
      <c r="B396" s="1" t="s">
        <v>10632</v>
      </c>
      <c r="C396" s="131" t="s">
        <v>38</v>
      </c>
      <c r="D396" s="131" t="s">
        <v>38</v>
      </c>
      <c r="E396" s="131" t="s">
        <v>6362</v>
      </c>
      <c r="F396" s="131" t="s">
        <v>26546</v>
      </c>
      <c r="G396" s="131" t="s">
        <v>26546</v>
      </c>
      <c r="H396" s="79">
        <v>14572.75</v>
      </c>
      <c r="I396" s="6">
        <v>23787.381905167898</v>
      </c>
      <c r="J396" s="6">
        <v>10333.174078017501</v>
      </c>
      <c r="K396" s="71">
        <v>10278.084922973399</v>
      </c>
      <c r="L396" s="20">
        <v>0.70529480866503402</v>
      </c>
      <c r="M396" s="79">
        <v>14679.0103039231</v>
      </c>
      <c r="N396" s="6">
        <v>23960.832656109</v>
      </c>
      <c r="O396" s="6">
        <v>10412.8068775759</v>
      </c>
      <c r="P396" s="71">
        <v>10364.468551653699</v>
      </c>
      <c r="Q396" s="20">
        <v>0.70607407019012003</v>
      </c>
      <c r="R396" s="79">
        <v>14782.668742395799</v>
      </c>
      <c r="S396" s="6">
        <v>24130.036331711999</v>
      </c>
      <c r="T396" s="6">
        <v>10490.229091650899</v>
      </c>
      <c r="U396" s="71">
        <v>10448.8777512713</v>
      </c>
      <c r="V396" s="20">
        <v>0.70683297673474899</v>
      </c>
      <c r="W396" s="79">
        <v>14883.8914558304</v>
      </c>
      <c r="X396" s="6">
        <v>24295.2641261877</v>
      </c>
      <c r="Y396" s="6">
        <v>10565.648099215699</v>
      </c>
      <c r="Z396" s="71">
        <v>10531.501285807601</v>
      </c>
      <c r="AA396" s="20">
        <v>0.70757713579550297</v>
      </c>
    </row>
    <row r="397" spans="1:27" x14ac:dyDescent="0.2">
      <c r="A397" s="52" t="s">
        <v>5930</v>
      </c>
      <c r="B397" s="1" t="s">
        <v>7758</v>
      </c>
      <c r="C397" s="131" t="s">
        <v>38</v>
      </c>
      <c r="D397" s="131" t="s">
        <v>38</v>
      </c>
      <c r="E397" s="131" t="s">
        <v>6362</v>
      </c>
      <c r="F397" s="131" t="s">
        <v>26264</v>
      </c>
      <c r="G397" s="131" t="s">
        <v>26264</v>
      </c>
      <c r="H397" s="79">
        <v>8180.5</v>
      </c>
      <c r="I397" s="6">
        <v>30109.595380497602</v>
      </c>
      <c r="J397" s="6">
        <v>13079.526436566801</v>
      </c>
      <c r="K397" s="71">
        <v>13009.7956786866</v>
      </c>
      <c r="L397" s="20">
        <v>1.59034236033086</v>
      </c>
      <c r="M397" s="79">
        <v>8181.10699904783</v>
      </c>
      <c r="N397" s="6">
        <v>30111.829534366701</v>
      </c>
      <c r="O397" s="6">
        <v>13085.883540524799</v>
      </c>
      <c r="P397" s="71">
        <v>13025.136259700401</v>
      </c>
      <c r="Q397" s="20">
        <v>1.5920994874185601</v>
      </c>
      <c r="R397" s="79">
        <v>8179.9274636353903</v>
      </c>
      <c r="S397" s="6">
        <v>30107.4880718637</v>
      </c>
      <c r="T397" s="6">
        <v>13088.8508788909</v>
      </c>
      <c r="U397" s="71">
        <v>13037.2560544936</v>
      </c>
      <c r="V397" s="20">
        <v>1.5938107168372799</v>
      </c>
      <c r="W397" s="79">
        <v>8180.9945415983102</v>
      </c>
      <c r="X397" s="6">
        <v>30111.415617332001</v>
      </c>
      <c r="Y397" s="6">
        <v>13095.005657461799</v>
      </c>
      <c r="Z397" s="71">
        <v>13052.684286300901</v>
      </c>
      <c r="AA397" s="20">
        <v>1.5954886927171501</v>
      </c>
    </row>
    <row r="398" spans="1:27" x14ac:dyDescent="0.2">
      <c r="A398" s="52" t="s">
        <v>5929</v>
      </c>
      <c r="B398" s="1" t="s">
        <v>11587</v>
      </c>
      <c r="C398" s="131" t="s">
        <v>38</v>
      </c>
      <c r="D398" s="131" t="s">
        <v>38</v>
      </c>
      <c r="E398" s="131" t="s">
        <v>6362</v>
      </c>
      <c r="F398" s="131" t="s">
        <v>26266</v>
      </c>
      <c r="G398" s="131" t="s">
        <v>26266</v>
      </c>
      <c r="H398" s="79">
        <v>34762.833333333299</v>
      </c>
      <c r="I398" s="6">
        <v>112141.146899545</v>
      </c>
      <c r="J398" s="6">
        <v>48713.809566818498</v>
      </c>
      <c r="K398" s="71">
        <v>48454.102086062398</v>
      </c>
      <c r="L398" s="20">
        <v>1.3938478955799301</v>
      </c>
      <c r="M398" s="79">
        <v>34705.347826921097</v>
      </c>
      <c r="N398" s="6">
        <v>111955.70486271899</v>
      </c>
      <c r="O398" s="6">
        <v>48653.2813909182</v>
      </c>
      <c r="P398" s="71">
        <v>48427.423156850498</v>
      </c>
      <c r="Q398" s="20">
        <v>1.39538792114583</v>
      </c>
      <c r="R398" s="79">
        <v>34654.240889115703</v>
      </c>
      <c r="S398" s="6">
        <v>111790.839399508</v>
      </c>
      <c r="T398" s="6">
        <v>48599.6580994619</v>
      </c>
      <c r="U398" s="71">
        <v>48408.083541190201</v>
      </c>
      <c r="V398" s="20">
        <v>1.3968877199210099</v>
      </c>
      <c r="W398" s="79">
        <v>34605.651707079101</v>
      </c>
      <c r="X398" s="6">
        <v>111634.095944559</v>
      </c>
      <c r="Y398" s="6">
        <v>48548.003738429397</v>
      </c>
      <c r="Z398" s="71">
        <v>48391.102845136098</v>
      </c>
      <c r="AA398" s="20">
        <v>1.3983583737923599</v>
      </c>
    </row>
    <row r="399" spans="1:27" x14ac:dyDescent="0.2">
      <c r="A399" s="52" t="s">
        <v>5928</v>
      </c>
      <c r="B399" s="1" t="s">
        <v>11586</v>
      </c>
      <c r="C399" s="131" t="s">
        <v>38</v>
      </c>
      <c r="D399" s="131" t="s">
        <v>38</v>
      </c>
      <c r="E399" s="131" t="s">
        <v>6362</v>
      </c>
      <c r="F399" s="131" t="s">
        <v>26264</v>
      </c>
      <c r="G399" s="131" t="s">
        <v>26264</v>
      </c>
      <c r="H399" s="79">
        <v>15654.333333333299</v>
      </c>
      <c r="I399" s="6">
        <v>78150.132222436805</v>
      </c>
      <c r="J399" s="6">
        <v>33948.205132195901</v>
      </c>
      <c r="K399" s="71">
        <v>33767.217381299903</v>
      </c>
      <c r="L399" s="20">
        <v>2.1570524060196301</v>
      </c>
      <c r="M399" s="79">
        <v>15629.855569613401</v>
      </c>
      <c r="N399" s="6">
        <v>78027.933440125795</v>
      </c>
      <c r="O399" s="6">
        <v>33909.080440959602</v>
      </c>
      <c r="P399" s="71">
        <v>33751.667727812397</v>
      </c>
      <c r="Q399" s="20">
        <v>2.1594356760039699</v>
      </c>
      <c r="R399" s="79">
        <v>15602.316461627201</v>
      </c>
      <c r="S399" s="6">
        <v>77890.451703626197</v>
      </c>
      <c r="T399" s="6">
        <v>33861.891925516102</v>
      </c>
      <c r="U399" s="71">
        <v>33728.412036118498</v>
      </c>
      <c r="V399" s="20">
        <v>2.16175669292898</v>
      </c>
      <c r="W399" s="79">
        <v>15575.0647138106</v>
      </c>
      <c r="X399" s="6">
        <v>77754.404537017093</v>
      </c>
      <c r="Y399" s="6">
        <v>33814.231128965701</v>
      </c>
      <c r="Z399" s="71">
        <v>33704.947890488002</v>
      </c>
      <c r="AA399" s="20">
        <v>2.1640326065933699</v>
      </c>
    </row>
    <row r="400" spans="1:27" x14ac:dyDescent="0.2">
      <c r="A400" s="52" t="s">
        <v>5927</v>
      </c>
      <c r="B400" s="1" t="s">
        <v>11585</v>
      </c>
      <c r="C400" s="131" t="s">
        <v>38</v>
      </c>
      <c r="D400" s="131" t="s">
        <v>38</v>
      </c>
      <c r="E400" s="131" t="s">
        <v>6362</v>
      </c>
      <c r="F400" s="131" t="s">
        <v>26546</v>
      </c>
      <c r="G400" s="131" t="s">
        <v>26546</v>
      </c>
      <c r="H400" s="79">
        <v>6193.1666666666697</v>
      </c>
      <c r="I400" s="6">
        <v>11311.413132752001</v>
      </c>
      <c r="J400" s="6">
        <v>4913.6471359089101</v>
      </c>
      <c r="K400" s="71">
        <v>4887.45105454433</v>
      </c>
      <c r="L400" s="20">
        <v>0.78916833949422605</v>
      </c>
      <c r="M400" s="79">
        <v>6230.6926718309996</v>
      </c>
      <c r="N400" s="6">
        <v>11379.9519224345</v>
      </c>
      <c r="O400" s="6">
        <v>4945.4559173759399</v>
      </c>
      <c r="P400" s="71">
        <v>4922.49812484425</v>
      </c>
      <c r="Q400" s="20">
        <v>0.79004027065865301</v>
      </c>
      <c r="R400" s="79">
        <v>6264.5875372297996</v>
      </c>
      <c r="S400" s="6">
        <v>11441.8586732521</v>
      </c>
      <c r="T400" s="6">
        <v>4974.2038124893097</v>
      </c>
      <c r="U400" s="71">
        <v>4954.5960429000497</v>
      </c>
      <c r="V400" s="20">
        <v>0.79088942623203595</v>
      </c>
      <c r="W400" s="79">
        <v>6299.3828009085701</v>
      </c>
      <c r="X400" s="6">
        <v>11505.4099425328</v>
      </c>
      <c r="Y400" s="6">
        <v>5003.5312256180596</v>
      </c>
      <c r="Z400" s="71">
        <v>4987.3604573378598</v>
      </c>
      <c r="AA400" s="20">
        <v>0.79172208055343496</v>
      </c>
    </row>
    <row r="401" spans="1:27" x14ac:dyDescent="0.2">
      <c r="A401" s="52" t="s">
        <v>5926</v>
      </c>
      <c r="B401" s="1" t="s">
        <v>9331</v>
      </c>
      <c r="C401" s="131" t="s">
        <v>38</v>
      </c>
      <c r="D401" s="131" t="s">
        <v>38</v>
      </c>
      <c r="E401" s="131" t="s">
        <v>6362</v>
      </c>
      <c r="F401" s="131" t="s">
        <v>26546</v>
      </c>
      <c r="G401" s="131" t="s">
        <v>26546</v>
      </c>
      <c r="H401" s="79">
        <v>13808.25</v>
      </c>
      <c r="I401" s="6">
        <v>20650.613836512301</v>
      </c>
      <c r="J401" s="6">
        <v>8970.5705504412799</v>
      </c>
      <c r="K401" s="71">
        <v>8922.7458309353096</v>
      </c>
      <c r="L401" s="20">
        <v>0.646189475924561</v>
      </c>
      <c r="M401" s="79">
        <v>13903.7280944375</v>
      </c>
      <c r="N401" s="6">
        <v>20793.4039263554</v>
      </c>
      <c r="O401" s="6">
        <v>9036.3178325258905</v>
      </c>
      <c r="P401" s="71">
        <v>8994.3694432336906</v>
      </c>
      <c r="Q401" s="20">
        <v>0.64690343353535995</v>
      </c>
      <c r="R401" s="79">
        <v>13993.693449274</v>
      </c>
      <c r="S401" s="6">
        <v>20927.949564028098</v>
      </c>
      <c r="T401" s="6">
        <v>9098.1622376029809</v>
      </c>
      <c r="U401" s="71">
        <v>9062.2982731243301</v>
      </c>
      <c r="V401" s="20">
        <v>0.64759874196004197</v>
      </c>
      <c r="W401" s="79">
        <v>14087.999718306401</v>
      </c>
      <c r="X401" s="6">
        <v>21068.987157071999</v>
      </c>
      <c r="Y401" s="6">
        <v>9162.5883527057395</v>
      </c>
      <c r="Z401" s="71">
        <v>9132.9760476321007</v>
      </c>
      <c r="AA401" s="20">
        <v>0.64828053877403402</v>
      </c>
    </row>
    <row r="402" spans="1:27" x14ac:dyDescent="0.2">
      <c r="A402" s="52" t="s">
        <v>5925</v>
      </c>
      <c r="B402" s="1" t="s">
        <v>11584</v>
      </c>
      <c r="C402" s="131" t="s">
        <v>38</v>
      </c>
      <c r="D402" s="131" t="s">
        <v>38</v>
      </c>
      <c r="E402" s="131" t="s">
        <v>6362</v>
      </c>
      <c r="F402" s="131" t="s">
        <v>26258</v>
      </c>
      <c r="G402" s="131" t="s">
        <v>26258</v>
      </c>
      <c r="H402" s="79">
        <v>14962.916666666701</v>
      </c>
      <c r="I402" s="6">
        <v>22129.154213567101</v>
      </c>
      <c r="J402" s="6">
        <v>9612.8444735822304</v>
      </c>
      <c r="K402" s="71">
        <v>9561.5956050717505</v>
      </c>
      <c r="L402" s="20">
        <v>0.63901950522603701</v>
      </c>
      <c r="M402" s="79">
        <v>14976.494508039201</v>
      </c>
      <c r="N402" s="6">
        <v>22149.234933945001</v>
      </c>
      <c r="O402" s="6">
        <v>9625.5296785115206</v>
      </c>
      <c r="P402" s="71">
        <v>9580.8460503367205</v>
      </c>
      <c r="Q402" s="20">
        <v>0.63972554092640499</v>
      </c>
      <c r="R402" s="79">
        <v>14983.929217635099</v>
      </c>
      <c r="S402" s="6">
        <v>22160.230372791801</v>
      </c>
      <c r="T402" s="6">
        <v>9633.8807840433001</v>
      </c>
      <c r="U402" s="71">
        <v>9595.9050754103591</v>
      </c>
      <c r="V402" s="20">
        <v>0.64041313436776304</v>
      </c>
      <c r="W402" s="79">
        <v>14994.205917871899</v>
      </c>
      <c r="X402" s="6">
        <v>22175.4289259492</v>
      </c>
      <c r="Y402" s="6">
        <v>9643.7633797196904</v>
      </c>
      <c r="Z402" s="71">
        <v>9612.5959789519893</v>
      </c>
      <c r="AA402" s="20">
        <v>0.64108736612017403</v>
      </c>
    </row>
    <row r="403" spans="1:27" x14ac:dyDescent="0.2">
      <c r="A403" s="52" t="s">
        <v>5924</v>
      </c>
      <c r="B403" s="1" t="s">
        <v>11583</v>
      </c>
      <c r="C403" s="131" t="s">
        <v>38</v>
      </c>
      <c r="D403" s="131" t="s">
        <v>38</v>
      </c>
      <c r="E403" s="131" t="s">
        <v>6362</v>
      </c>
      <c r="F403" s="131" t="s">
        <v>26258</v>
      </c>
      <c r="G403" s="131" t="s">
        <v>26258</v>
      </c>
      <c r="H403" s="79">
        <v>12470.583333333299</v>
      </c>
      <c r="I403" s="6">
        <v>36365.047108757302</v>
      </c>
      <c r="J403" s="6">
        <v>15796.877673556</v>
      </c>
      <c r="K403" s="71">
        <v>15712.65992625</v>
      </c>
      <c r="L403" s="20">
        <v>1.2599779421906201</v>
      </c>
      <c r="M403" s="79">
        <v>12461.179435440799</v>
      </c>
      <c r="N403" s="6">
        <v>36337.624719545202</v>
      </c>
      <c r="O403" s="6">
        <v>15791.465765192401</v>
      </c>
      <c r="P403" s="71">
        <v>15718.1586321666</v>
      </c>
      <c r="Q403" s="20">
        <v>1.26137005839613</v>
      </c>
      <c r="R403" s="79">
        <v>12446.470483090499</v>
      </c>
      <c r="S403" s="6">
        <v>36294.732440103297</v>
      </c>
      <c r="T403" s="6">
        <v>15778.6773663695</v>
      </c>
      <c r="U403" s="71">
        <v>15716.479538961101</v>
      </c>
      <c r="V403" s="20">
        <v>1.26272581133046</v>
      </c>
      <c r="W403" s="79">
        <v>12438.0460152173</v>
      </c>
      <c r="X403" s="6">
        <v>36270.166133709601</v>
      </c>
      <c r="Y403" s="6">
        <v>15773.3544232514</v>
      </c>
      <c r="Z403" s="71">
        <v>15722.3769739504</v>
      </c>
      <c r="AA403" s="20">
        <v>1.2640552185379299</v>
      </c>
    </row>
    <row r="404" spans="1:27" x14ac:dyDescent="0.2">
      <c r="A404" s="52" t="s">
        <v>5923</v>
      </c>
      <c r="B404" s="1" t="s">
        <v>11582</v>
      </c>
      <c r="C404" s="131" t="s">
        <v>38</v>
      </c>
      <c r="D404" s="131" t="s">
        <v>38</v>
      </c>
      <c r="E404" s="131" t="s">
        <v>6362</v>
      </c>
      <c r="F404" s="131" t="s">
        <v>26264</v>
      </c>
      <c r="G404" s="131" t="s">
        <v>26264</v>
      </c>
      <c r="H404" s="79">
        <v>8819.25</v>
      </c>
      <c r="I404" s="6">
        <v>42224.975887366301</v>
      </c>
      <c r="J404" s="6">
        <v>18342.414815707602</v>
      </c>
      <c r="K404" s="71">
        <v>18244.626069864698</v>
      </c>
      <c r="L404" s="20">
        <v>2.0687276208140899</v>
      </c>
      <c r="M404" s="79">
        <v>8809.8192698225903</v>
      </c>
      <c r="N404" s="6">
        <v>42179.823254847499</v>
      </c>
      <c r="O404" s="6">
        <v>18330.346027062202</v>
      </c>
      <c r="P404" s="71">
        <v>18245.2529055878</v>
      </c>
      <c r="Q404" s="20">
        <v>2.0710133030862101</v>
      </c>
      <c r="R404" s="79">
        <v>8797.4605001301206</v>
      </c>
      <c r="S404" s="6">
        <v>42120.651698052803</v>
      </c>
      <c r="T404" s="6">
        <v>18311.422317318102</v>
      </c>
      <c r="U404" s="71">
        <v>18239.240685204801</v>
      </c>
      <c r="V404" s="20">
        <v>2.0732392813738798</v>
      </c>
      <c r="W404" s="79">
        <v>8786.2855630840695</v>
      </c>
      <c r="X404" s="6">
        <v>42067.148118121098</v>
      </c>
      <c r="Y404" s="6">
        <v>18294.375448858002</v>
      </c>
      <c r="Z404" s="71">
        <v>18235.2503844036</v>
      </c>
      <c r="AA404" s="20">
        <v>2.0754220032433</v>
      </c>
    </row>
    <row r="405" spans="1:27" x14ac:dyDescent="0.2">
      <c r="A405" s="52" t="s">
        <v>5922</v>
      </c>
      <c r="B405" s="1" t="s">
        <v>11581</v>
      </c>
      <c r="C405" s="131" t="s">
        <v>38</v>
      </c>
      <c r="D405" s="131" t="s">
        <v>38</v>
      </c>
      <c r="E405" s="131" t="s">
        <v>6362</v>
      </c>
      <c r="F405" s="131" t="s">
        <v>26264</v>
      </c>
      <c r="G405" s="131" t="s">
        <v>26264</v>
      </c>
      <c r="H405" s="79">
        <v>7546.3333333333303</v>
      </c>
      <c r="I405" s="6">
        <v>43078.898231049003</v>
      </c>
      <c r="J405" s="6">
        <v>18713.356362009799</v>
      </c>
      <c r="K405" s="71">
        <v>18613.590018944298</v>
      </c>
      <c r="L405" s="20">
        <v>2.4665740561346698</v>
      </c>
      <c r="M405" s="79">
        <v>7533.4577247407196</v>
      </c>
      <c r="N405" s="6">
        <v>43005.3967028599</v>
      </c>
      <c r="O405" s="6">
        <v>18689.120573873101</v>
      </c>
      <c r="P405" s="71">
        <v>18602.361949409998</v>
      </c>
      <c r="Q405" s="20">
        <v>2.4692993083796999</v>
      </c>
      <c r="R405" s="79">
        <v>7521.7324725672097</v>
      </c>
      <c r="S405" s="6">
        <v>42938.462084045103</v>
      </c>
      <c r="T405" s="6">
        <v>18666.9550726218</v>
      </c>
      <c r="U405" s="71">
        <v>18593.3719691152</v>
      </c>
      <c r="V405" s="20">
        <v>2.4719533746949698</v>
      </c>
      <c r="W405" s="79">
        <v>7512.6738928614304</v>
      </c>
      <c r="X405" s="6">
        <v>42886.750396258998</v>
      </c>
      <c r="Y405" s="6">
        <v>18650.808258443602</v>
      </c>
      <c r="Z405" s="71">
        <v>18590.531249070398</v>
      </c>
      <c r="AA405" s="20">
        <v>2.4745558657530999</v>
      </c>
    </row>
    <row r="406" spans="1:27" x14ac:dyDescent="0.2">
      <c r="A406" s="52" t="s">
        <v>5921</v>
      </c>
      <c r="B406" s="1" t="s">
        <v>11580</v>
      </c>
      <c r="C406" s="131" t="s">
        <v>38</v>
      </c>
      <c r="D406" s="131" t="s">
        <v>38</v>
      </c>
      <c r="E406" s="131" t="s">
        <v>6362</v>
      </c>
      <c r="F406" s="131" t="s">
        <v>26264</v>
      </c>
      <c r="G406" s="131" t="s">
        <v>26264</v>
      </c>
      <c r="H406" s="79">
        <v>56762.083333333299</v>
      </c>
      <c r="I406" s="6">
        <v>206928.53132916999</v>
      </c>
      <c r="J406" s="6">
        <v>89889.191860507795</v>
      </c>
      <c r="K406" s="71">
        <v>89409.966446341103</v>
      </c>
      <c r="L406" s="20">
        <v>1.5751706279222399</v>
      </c>
      <c r="M406" s="79">
        <v>56703.428010644398</v>
      </c>
      <c r="N406" s="6">
        <v>206714.70091516999</v>
      </c>
      <c r="O406" s="6">
        <v>89833.282936297503</v>
      </c>
      <c r="P406" s="71">
        <v>89416.258923436399</v>
      </c>
      <c r="Q406" s="20">
        <v>1.57691099216525</v>
      </c>
      <c r="R406" s="79">
        <v>56648.810478583902</v>
      </c>
      <c r="S406" s="6">
        <v>206515.59043453899</v>
      </c>
      <c r="T406" s="6">
        <v>89780.049431950596</v>
      </c>
      <c r="U406" s="71">
        <v>89426.146256822394</v>
      </c>
      <c r="V406" s="20">
        <v>1.57860589659919</v>
      </c>
      <c r="W406" s="79">
        <v>56607.130976318498</v>
      </c>
      <c r="X406" s="6">
        <v>206363.64607866199</v>
      </c>
      <c r="Y406" s="6">
        <v>89744.4725693691</v>
      </c>
      <c r="Z406" s="71">
        <v>89454.429996452207</v>
      </c>
      <c r="AA406" s="20">
        <v>1.5802678647302499</v>
      </c>
    </row>
    <row r="407" spans="1:27" x14ac:dyDescent="0.2">
      <c r="A407" s="52" t="s">
        <v>5920</v>
      </c>
      <c r="B407" s="1" t="s">
        <v>8814</v>
      </c>
      <c r="C407" s="131" t="s">
        <v>38</v>
      </c>
      <c r="D407" s="131" t="s">
        <v>38</v>
      </c>
      <c r="E407" s="131" t="s">
        <v>6362</v>
      </c>
      <c r="F407" s="131" t="s">
        <v>26546</v>
      </c>
      <c r="G407" s="131" t="s">
        <v>26546</v>
      </c>
      <c r="H407" s="79">
        <v>10407.666666666701</v>
      </c>
      <c r="I407" s="6">
        <v>15334.6563048198</v>
      </c>
      <c r="J407" s="6">
        <v>6661.3330401798603</v>
      </c>
      <c r="K407" s="71">
        <v>6625.8195371767797</v>
      </c>
      <c r="L407" s="20">
        <v>0.63662872278545701</v>
      </c>
      <c r="M407" s="79">
        <v>10486.6235393468</v>
      </c>
      <c r="N407" s="6">
        <v>15450.9913628334</v>
      </c>
      <c r="O407" s="6">
        <v>6714.6326439226204</v>
      </c>
      <c r="P407" s="71">
        <v>6683.4619802384004</v>
      </c>
      <c r="Q407" s="20">
        <v>0.63733211697372605</v>
      </c>
      <c r="R407" s="79">
        <v>10565.223250003801</v>
      </c>
      <c r="S407" s="6">
        <v>15566.800178313901</v>
      </c>
      <c r="T407" s="6">
        <v>6767.4701293281996</v>
      </c>
      <c r="U407" s="71">
        <v>6740.7934992582996</v>
      </c>
      <c r="V407" s="20">
        <v>0.63801713790154901</v>
      </c>
      <c r="W407" s="79">
        <v>10642.7986618829</v>
      </c>
      <c r="X407" s="6">
        <v>15681.099791951699</v>
      </c>
      <c r="Y407" s="6">
        <v>6819.4764769755802</v>
      </c>
      <c r="Z407" s="71">
        <v>6797.4368076043102</v>
      </c>
      <c r="AA407" s="20">
        <v>0.63868884713090501</v>
      </c>
    </row>
    <row r="408" spans="1:27" x14ac:dyDescent="0.2">
      <c r="A408" s="52" t="s">
        <v>5919</v>
      </c>
      <c r="B408" s="1" t="s">
        <v>11579</v>
      </c>
      <c r="C408" s="131" t="s">
        <v>38</v>
      </c>
      <c r="D408" s="131" t="s">
        <v>38</v>
      </c>
      <c r="E408" s="131" t="s">
        <v>6362</v>
      </c>
      <c r="F408" s="131" t="s">
        <v>26264</v>
      </c>
      <c r="G408" s="131" t="s">
        <v>26264</v>
      </c>
      <c r="H408" s="79">
        <v>7927.25</v>
      </c>
      <c r="I408" s="6">
        <v>37718.961413439698</v>
      </c>
      <c r="J408" s="6">
        <v>16385.0143694217</v>
      </c>
      <c r="K408" s="71">
        <v>16297.6610944084</v>
      </c>
      <c r="L408" s="20">
        <v>2.0559035093391</v>
      </c>
      <c r="M408" s="79">
        <v>7912.3495420265999</v>
      </c>
      <c r="N408" s="6">
        <v>37648.062955671703</v>
      </c>
      <c r="O408" s="6">
        <v>16360.9509944254</v>
      </c>
      <c r="P408" s="71">
        <v>16285.000197405599</v>
      </c>
      <c r="Q408" s="20">
        <v>2.0581750225906301</v>
      </c>
      <c r="R408" s="79">
        <v>7896.5504461616401</v>
      </c>
      <c r="S408" s="6">
        <v>37572.888653448703</v>
      </c>
      <c r="T408" s="6">
        <v>16334.339666607701</v>
      </c>
      <c r="U408" s="71">
        <v>16269.95147894</v>
      </c>
      <c r="V408" s="20">
        <v>2.0603872019646898</v>
      </c>
      <c r="W408" s="79">
        <v>7887.2452845013204</v>
      </c>
      <c r="X408" s="6">
        <v>37528.613396125998</v>
      </c>
      <c r="Y408" s="6">
        <v>16320.634372835601</v>
      </c>
      <c r="Z408" s="71">
        <v>16267.888185247501</v>
      </c>
      <c r="AA408" s="20">
        <v>2.06255639306849</v>
      </c>
    </row>
    <row r="409" spans="1:27" x14ac:dyDescent="0.2">
      <c r="A409" s="52" t="s">
        <v>5918</v>
      </c>
      <c r="B409" s="1" t="s">
        <v>11578</v>
      </c>
      <c r="C409" s="131" t="s">
        <v>38</v>
      </c>
      <c r="D409" s="131" t="s">
        <v>38</v>
      </c>
      <c r="E409" s="131" t="s">
        <v>6362</v>
      </c>
      <c r="F409" s="131" t="s">
        <v>26264</v>
      </c>
      <c r="G409" s="131" t="s">
        <v>26264</v>
      </c>
      <c r="H409" s="79">
        <v>7923.8333333333303</v>
      </c>
      <c r="I409" s="6">
        <v>45386.101308433797</v>
      </c>
      <c r="J409" s="6">
        <v>19715.5991110016</v>
      </c>
      <c r="K409" s="71">
        <v>19610.489520471801</v>
      </c>
      <c r="L409" s="20">
        <v>2.47487405344279</v>
      </c>
      <c r="M409" s="79">
        <v>7923.5283069963598</v>
      </c>
      <c r="N409" s="6">
        <v>45384.354179784103</v>
      </c>
      <c r="O409" s="6">
        <v>19722.9588019808</v>
      </c>
      <c r="P409" s="71">
        <v>19631.4008943072</v>
      </c>
      <c r="Q409" s="20">
        <v>2.4776084761346802</v>
      </c>
      <c r="R409" s="79">
        <v>7921.6461496990996</v>
      </c>
      <c r="S409" s="6">
        <v>45373.573566641702</v>
      </c>
      <c r="T409" s="6">
        <v>19725.589090614401</v>
      </c>
      <c r="U409" s="71">
        <v>19647.8329671258</v>
      </c>
      <c r="V409" s="20">
        <v>2.4802714733568498</v>
      </c>
      <c r="W409" s="79">
        <v>7922.7829557968698</v>
      </c>
      <c r="X409" s="6">
        <v>45380.084960123997</v>
      </c>
      <c r="Y409" s="6">
        <v>19735.122281892</v>
      </c>
      <c r="Z409" s="71">
        <v>19671.340909294999</v>
      </c>
      <c r="AA409" s="20">
        <v>2.4828827217716598</v>
      </c>
    </row>
    <row r="410" spans="1:27" x14ac:dyDescent="0.2">
      <c r="A410" s="52" t="s">
        <v>5917</v>
      </c>
      <c r="B410" s="1" t="s">
        <v>11577</v>
      </c>
      <c r="C410" s="131" t="s">
        <v>38</v>
      </c>
      <c r="D410" s="131" t="s">
        <v>38</v>
      </c>
      <c r="E410" s="131" t="s">
        <v>6362</v>
      </c>
      <c r="F410" s="131" t="s">
        <v>26546</v>
      </c>
      <c r="G410" s="131" t="s">
        <v>26546</v>
      </c>
      <c r="H410" s="79">
        <v>47580.75</v>
      </c>
      <c r="I410" s="6">
        <v>68150.548050216603</v>
      </c>
      <c r="J410" s="6">
        <v>29604.412932984102</v>
      </c>
      <c r="K410" s="71">
        <v>29446.583201118399</v>
      </c>
      <c r="L410" s="20">
        <v>0.618875978228977</v>
      </c>
      <c r="M410" s="79">
        <v>47859.4150799704</v>
      </c>
      <c r="N410" s="6">
        <v>68549.683791507894</v>
      </c>
      <c r="O410" s="6">
        <v>29790.059013574199</v>
      </c>
      <c r="P410" s="71">
        <v>29651.7676192586</v>
      </c>
      <c r="Q410" s="20">
        <v>0.61955975788070305</v>
      </c>
      <c r="R410" s="79">
        <v>48127.621111165397</v>
      </c>
      <c r="S410" s="6">
        <v>68933.838896593705</v>
      </c>
      <c r="T410" s="6">
        <v>29968.117422263302</v>
      </c>
      <c r="U410" s="71">
        <v>29849.986367809001</v>
      </c>
      <c r="V410" s="20">
        <v>0.62022567662052897</v>
      </c>
      <c r="W410" s="79">
        <v>48397.469539645899</v>
      </c>
      <c r="X410" s="6">
        <v>69320.346429397105</v>
      </c>
      <c r="Y410" s="6">
        <v>30146.385019097801</v>
      </c>
      <c r="Z410" s="71">
        <v>30048.9557866922</v>
      </c>
      <c r="AA410" s="20">
        <v>0.62087865486597205</v>
      </c>
    </row>
    <row r="411" spans="1:27" x14ac:dyDescent="0.2">
      <c r="A411" s="52" t="s">
        <v>5916</v>
      </c>
      <c r="B411" s="1" t="s">
        <v>10674</v>
      </c>
      <c r="C411" s="131" t="s">
        <v>38</v>
      </c>
      <c r="D411" s="131" t="s">
        <v>38</v>
      </c>
      <c r="E411" s="131" t="s">
        <v>6362</v>
      </c>
      <c r="F411" s="131" t="s">
        <v>26258</v>
      </c>
      <c r="G411" s="131" t="s">
        <v>26258</v>
      </c>
      <c r="H411" s="79">
        <v>7279.75</v>
      </c>
      <c r="I411" s="6">
        <v>14202.301897266099</v>
      </c>
      <c r="J411" s="6">
        <v>6169.4413617299097</v>
      </c>
      <c r="K411" s="71">
        <v>6136.5502762661499</v>
      </c>
      <c r="L411" s="20">
        <v>0.84296167811616496</v>
      </c>
      <c r="M411" s="79">
        <v>7286.1388135622701</v>
      </c>
      <c r="N411" s="6">
        <v>14214.7660421854</v>
      </c>
      <c r="O411" s="6">
        <v>6177.3985792376998</v>
      </c>
      <c r="P411" s="71">
        <v>6148.7218632104896</v>
      </c>
      <c r="Q411" s="20">
        <v>0.84389304411348598</v>
      </c>
      <c r="R411" s="79">
        <v>7286.3448528461604</v>
      </c>
      <c r="S411" s="6">
        <v>14215.168010949799</v>
      </c>
      <c r="T411" s="6">
        <v>6179.8650843801297</v>
      </c>
      <c r="U411" s="71">
        <v>6155.5047293896396</v>
      </c>
      <c r="V411" s="20">
        <v>0.84480008203086998</v>
      </c>
      <c r="W411" s="79">
        <v>7289.2258233883604</v>
      </c>
      <c r="X411" s="6">
        <v>14220.788590419899</v>
      </c>
      <c r="Y411" s="6">
        <v>6184.4089102847902</v>
      </c>
      <c r="Z411" s="71">
        <v>6164.4216974687297</v>
      </c>
      <c r="AA411" s="20">
        <v>0.84568949389514603</v>
      </c>
    </row>
    <row r="412" spans="1:27" x14ac:dyDescent="0.2">
      <c r="A412" s="52" t="s">
        <v>5915</v>
      </c>
      <c r="B412" s="1" t="s">
        <v>11576</v>
      </c>
      <c r="C412" s="131" t="s">
        <v>38</v>
      </c>
      <c r="D412" s="131" t="s">
        <v>38</v>
      </c>
      <c r="E412" s="131" t="s">
        <v>6362</v>
      </c>
      <c r="F412" s="131" t="s">
        <v>26258</v>
      </c>
      <c r="G412" s="131" t="s">
        <v>26258</v>
      </c>
      <c r="H412" s="79">
        <v>10522.083333333299</v>
      </c>
      <c r="I412" s="6">
        <v>31682.6166908714</v>
      </c>
      <c r="J412" s="6">
        <v>13762.8426204715</v>
      </c>
      <c r="K412" s="71">
        <v>13689.468905363001</v>
      </c>
      <c r="L412" s="20">
        <v>1.30102266553958</v>
      </c>
      <c r="M412" s="79">
        <v>10507.8633413404</v>
      </c>
      <c r="N412" s="6">
        <v>31639.799451985698</v>
      </c>
      <c r="O412" s="6">
        <v>13749.9028546806</v>
      </c>
      <c r="P412" s="71">
        <v>13686.073063789199</v>
      </c>
      <c r="Q412" s="20">
        <v>1.3024601309711501</v>
      </c>
      <c r="R412" s="79">
        <v>10494.040612852499</v>
      </c>
      <c r="S412" s="6">
        <v>31598.178397064199</v>
      </c>
      <c r="T412" s="6">
        <v>13736.9097048741</v>
      </c>
      <c r="U412" s="71">
        <v>13682.7603031778</v>
      </c>
      <c r="V412" s="20">
        <v>1.3038600485708001</v>
      </c>
      <c r="W412" s="79">
        <v>10483.172009604201</v>
      </c>
      <c r="X412" s="6">
        <v>31565.452388366899</v>
      </c>
      <c r="Y412" s="6">
        <v>13727.3445678882</v>
      </c>
      <c r="Z412" s="71">
        <v>13682.9795588375</v>
      </c>
      <c r="AA412" s="20">
        <v>1.30523276221183</v>
      </c>
    </row>
    <row r="413" spans="1:27" x14ac:dyDescent="0.2">
      <c r="A413" s="52" t="s">
        <v>5914</v>
      </c>
      <c r="B413" s="1" t="s">
        <v>11575</v>
      </c>
      <c r="C413" s="131" t="s">
        <v>38</v>
      </c>
      <c r="D413" s="131" t="s">
        <v>38</v>
      </c>
      <c r="E413" s="131" t="s">
        <v>6362</v>
      </c>
      <c r="F413" s="131" t="s">
        <v>26258</v>
      </c>
      <c r="G413" s="131" t="s">
        <v>26258</v>
      </c>
      <c r="H413" s="79">
        <v>8344.75</v>
      </c>
      <c r="I413" s="6">
        <v>20763.385536535799</v>
      </c>
      <c r="J413" s="6">
        <v>9019.5582705721299</v>
      </c>
      <c r="K413" s="71">
        <v>8971.4723832885593</v>
      </c>
      <c r="L413" s="20">
        <v>1.07510379379712</v>
      </c>
      <c r="M413" s="79">
        <v>8347.4510180264097</v>
      </c>
      <c r="N413" s="6">
        <v>20770.106202658</v>
      </c>
      <c r="O413" s="6">
        <v>9026.1931969996403</v>
      </c>
      <c r="P413" s="71">
        <v>8984.2918082844808</v>
      </c>
      <c r="Q413" s="20">
        <v>1.0762916474601401</v>
      </c>
      <c r="R413" s="79">
        <v>8348.8332138061905</v>
      </c>
      <c r="S413" s="6">
        <v>20773.5453786504</v>
      </c>
      <c r="T413" s="6">
        <v>9031.03696455924</v>
      </c>
      <c r="U413" s="71">
        <v>8995.4376005949798</v>
      </c>
      <c r="V413" s="20">
        <v>1.07744847336506</v>
      </c>
      <c r="W413" s="79">
        <v>8349.8721640253407</v>
      </c>
      <c r="X413" s="6">
        <v>20776.130491919601</v>
      </c>
      <c r="Y413" s="6">
        <v>9035.2293558477904</v>
      </c>
      <c r="Z413" s="71">
        <v>9006.0286586434195</v>
      </c>
      <c r="AA413" s="20">
        <v>1.07858281920112</v>
      </c>
    </row>
    <row r="414" spans="1:27" x14ac:dyDescent="0.2">
      <c r="A414" s="52" t="s">
        <v>5913</v>
      </c>
      <c r="B414" s="1" t="s">
        <v>11574</v>
      </c>
      <c r="C414" s="131" t="s">
        <v>38</v>
      </c>
      <c r="D414" s="131" t="s">
        <v>38</v>
      </c>
      <c r="E414" s="131" t="s">
        <v>6362</v>
      </c>
      <c r="F414" s="131" t="s">
        <v>26546</v>
      </c>
      <c r="G414" s="131" t="s">
        <v>26546</v>
      </c>
      <c r="H414" s="79">
        <v>17703.25</v>
      </c>
      <c r="I414" s="6">
        <v>49363.877842069101</v>
      </c>
      <c r="J414" s="6">
        <v>21443.5344310537</v>
      </c>
      <c r="K414" s="71">
        <v>21329.2127149917</v>
      </c>
      <c r="L414" s="20">
        <v>1.2048190425482099</v>
      </c>
      <c r="M414" s="79">
        <v>17803.0249224285</v>
      </c>
      <c r="N414" s="6">
        <v>49642.090999679298</v>
      </c>
      <c r="O414" s="6">
        <v>21573.2697605947</v>
      </c>
      <c r="P414" s="71">
        <v>21473.1223404845</v>
      </c>
      <c r="Q414" s="20">
        <v>1.20615021514868</v>
      </c>
      <c r="R414" s="79">
        <v>17893.464534474999</v>
      </c>
      <c r="S414" s="6">
        <v>49894.273506345999</v>
      </c>
      <c r="T414" s="6">
        <v>21690.90639765</v>
      </c>
      <c r="U414" s="71">
        <v>21605.403207418902</v>
      </c>
      <c r="V414" s="20">
        <v>1.2074466163772899</v>
      </c>
      <c r="W414" s="79">
        <v>17986.158446956299</v>
      </c>
      <c r="X414" s="6">
        <v>50152.741921604596</v>
      </c>
      <c r="Y414" s="6">
        <v>21810.679628845199</v>
      </c>
      <c r="Z414" s="71">
        <v>21740.190322311799</v>
      </c>
      <c r="AA414" s="20">
        <v>1.2087178252335999</v>
      </c>
    </row>
    <row r="415" spans="1:27" x14ac:dyDescent="0.2">
      <c r="A415" s="52" t="s">
        <v>5912</v>
      </c>
      <c r="B415" s="1" t="s">
        <v>18698</v>
      </c>
      <c r="C415" s="131" t="s">
        <v>38</v>
      </c>
      <c r="D415" s="131" t="s">
        <v>38</v>
      </c>
      <c r="E415" s="131" t="s">
        <v>6362</v>
      </c>
      <c r="F415" s="131" t="s">
        <v>26546</v>
      </c>
      <c r="G415" s="131" t="s">
        <v>26546</v>
      </c>
      <c r="H415" s="79">
        <v>28587.666666666701</v>
      </c>
      <c r="I415" s="6">
        <v>87005.897824785498</v>
      </c>
      <c r="J415" s="6">
        <v>37795.125651990798</v>
      </c>
      <c r="K415" s="71">
        <v>37593.628849436798</v>
      </c>
      <c r="L415" s="20">
        <v>1.3150296345546499</v>
      </c>
      <c r="M415" s="79">
        <v>28794.443177840501</v>
      </c>
      <c r="N415" s="6">
        <v>87635.217321669697</v>
      </c>
      <c r="O415" s="6">
        <v>38084.177071045102</v>
      </c>
      <c r="P415" s="71">
        <v>37907.382726793701</v>
      </c>
      <c r="Q415" s="20">
        <v>1.3164825759147201</v>
      </c>
      <c r="R415" s="79">
        <v>28983.891278430201</v>
      </c>
      <c r="S415" s="6">
        <v>88211.798204439896</v>
      </c>
      <c r="T415" s="6">
        <v>38348.967197158003</v>
      </c>
      <c r="U415" s="71">
        <v>38197.799745816301</v>
      </c>
      <c r="V415" s="20">
        <v>1.31789756519833</v>
      </c>
      <c r="W415" s="79">
        <v>29174.875167586299</v>
      </c>
      <c r="X415" s="6">
        <v>88793.053223950395</v>
      </c>
      <c r="Y415" s="6">
        <v>38614.774844450199</v>
      </c>
      <c r="Z415" s="71">
        <v>38489.9768671727</v>
      </c>
      <c r="AA415" s="20">
        <v>1.31928505764219</v>
      </c>
    </row>
    <row r="416" spans="1:27" x14ac:dyDescent="0.2">
      <c r="A416" s="52" t="s">
        <v>5911</v>
      </c>
      <c r="B416" s="1" t="s">
        <v>11573</v>
      </c>
      <c r="C416" s="131" t="s">
        <v>38</v>
      </c>
      <c r="D416" s="131" t="s">
        <v>38</v>
      </c>
      <c r="E416" s="131" t="s">
        <v>6362</v>
      </c>
      <c r="F416" s="131" t="s">
        <v>26264</v>
      </c>
      <c r="G416" s="131" t="s">
        <v>26264</v>
      </c>
      <c r="H416" s="79">
        <v>12370.916666666701</v>
      </c>
      <c r="I416" s="6">
        <v>44717.1415372845</v>
      </c>
      <c r="J416" s="6">
        <v>19425.004803732601</v>
      </c>
      <c r="K416" s="71">
        <v>19321.4444559357</v>
      </c>
      <c r="L416" s="20">
        <v>1.56184420092305</v>
      </c>
      <c r="M416" s="79">
        <v>12384.3320250406</v>
      </c>
      <c r="N416" s="6">
        <v>44765.634021337399</v>
      </c>
      <c r="O416" s="6">
        <v>19454.077765431099</v>
      </c>
      <c r="P416" s="71">
        <v>19363.768057146201</v>
      </c>
      <c r="Q416" s="20">
        <v>1.56356984115038</v>
      </c>
      <c r="R416" s="79">
        <v>12395.768611568001</v>
      </c>
      <c r="S416" s="6">
        <v>44806.973840546401</v>
      </c>
      <c r="T416" s="6">
        <v>19479.2670027278</v>
      </c>
      <c r="U416" s="71">
        <v>19402.481854077902</v>
      </c>
      <c r="V416" s="20">
        <v>1.5652504061725601</v>
      </c>
      <c r="W416" s="79">
        <v>12406.395568809599</v>
      </c>
      <c r="X416" s="6">
        <v>44845.3870934921</v>
      </c>
      <c r="Y416" s="6">
        <v>19502.590152630499</v>
      </c>
      <c r="Z416" s="71">
        <v>19439.5602939165</v>
      </c>
      <c r="AA416" s="20">
        <v>1.5668983135431001</v>
      </c>
    </row>
    <row r="417" spans="1:27" x14ac:dyDescent="0.2">
      <c r="A417" s="52" t="s">
        <v>5910</v>
      </c>
      <c r="B417" s="1" t="s">
        <v>11572</v>
      </c>
      <c r="C417" s="131" t="s">
        <v>38</v>
      </c>
      <c r="D417" s="131" t="s">
        <v>38</v>
      </c>
      <c r="E417" s="131" t="s">
        <v>6362</v>
      </c>
      <c r="F417" s="131" t="s">
        <v>26264</v>
      </c>
      <c r="G417" s="131" t="s">
        <v>26264</v>
      </c>
      <c r="H417" s="79">
        <v>3602.25</v>
      </c>
      <c r="I417" s="6">
        <v>9701.1824012288998</v>
      </c>
      <c r="J417" s="6">
        <v>4214.16728054127</v>
      </c>
      <c r="K417" s="71">
        <v>4191.7003296366602</v>
      </c>
      <c r="L417" s="20">
        <v>1.16363393146968</v>
      </c>
      <c r="M417" s="79">
        <v>3605.3860717694702</v>
      </c>
      <c r="N417" s="6">
        <v>9709.6281238353095</v>
      </c>
      <c r="O417" s="6">
        <v>4219.57299888736</v>
      </c>
      <c r="P417" s="71">
        <v>4199.98489961013</v>
      </c>
      <c r="Q417" s="20">
        <v>1.1649195997334201</v>
      </c>
      <c r="R417" s="79">
        <v>3611.4378572160099</v>
      </c>
      <c r="S417" s="6">
        <v>9725.9261249373903</v>
      </c>
      <c r="T417" s="6">
        <v>4228.2237696004004</v>
      </c>
      <c r="U417" s="71">
        <v>4211.5565720806599</v>
      </c>
      <c r="V417" s="20">
        <v>1.16617168523766</v>
      </c>
      <c r="W417" s="79">
        <v>3617.0538062752698</v>
      </c>
      <c r="X417" s="6">
        <v>9741.0503795504701</v>
      </c>
      <c r="Y417" s="6">
        <v>4236.2375602298498</v>
      </c>
      <c r="Z417" s="71">
        <v>4222.54658622021</v>
      </c>
      <c r="AA417" s="20">
        <v>1.1673994395367999</v>
      </c>
    </row>
    <row r="418" spans="1:27" x14ac:dyDescent="0.2">
      <c r="A418" s="52" t="s">
        <v>5909</v>
      </c>
      <c r="B418" s="1" t="s">
        <v>11571</v>
      </c>
      <c r="C418" s="131" t="s">
        <v>38</v>
      </c>
      <c r="D418" s="131" t="s">
        <v>38</v>
      </c>
      <c r="E418" s="131" t="s">
        <v>6362</v>
      </c>
      <c r="F418" s="131" t="s">
        <v>26546</v>
      </c>
      <c r="G418" s="131" t="s">
        <v>26546</v>
      </c>
      <c r="H418" s="79">
        <v>6524.5</v>
      </c>
      <c r="I418" s="6">
        <v>8850.6348875030508</v>
      </c>
      <c r="J418" s="6">
        <v>3844.6917512042401</v>
      </c>
      <c r="K418" s="71">
        <v>3824.1945817595101</v>
      </c>
      <c r="L418" s="20">
        <v>0.58612837485776903</v>
      </c>
      <c r="M418" s="79">
        <v>6564.3670873416304</v>
      </c>
      <c r="N418" s="6">
        <v>8904.7155119323597</v>
      </c>
      <c r="O418" s="6">
        <v>3869.7771590948901</v>
      </c>
      <c r="P418" s="71">
        <v>3851.8128818580399</v>
      </c>
      <c r="Q418" s="20">
        <v>0.58677597255120995</v>
      </c>
      <c r="R418" s="79">
        <v>6602.5924524526399</v>
      </c>
      <c r="S418" s="6">
        <v>8956.5691022517804</v>
      </c>
      <c r="T418" s="6">
        <v>3893.7555031504198</v>
      </c>
      <c r="U418" s="71">
        <v>3878.40674310344</v>
      </c>
      <c r="V418" s="20">
        <v>0.58740665443658302</v>
      </c>
      <c r="W418" s="79">
        <v>6640.5932685099897</v>
      </c>
      <c r="X418" s="6">
        <v>9008.1180865955193</v>
      </c>
      <c r="Y418" s="6">
        <v>3917.4962348549998</v>
      </c>
      <c r="Z418" s="71">
        <v>3904.83539174323</v>
      </c>
      <c r="AA418" s="20">
        <v>0.58802508056925296</v>
      </c>
    </row>
    <row r="419" spans="1:27" x14ac:dyDescent="0.2">
      <c r="A419" s="52" t="s">
        <v>5908</v>
      </c>
      <c r="B419" s="1" t="s">
        <v>6492</v>
      </c>
      <c r="C419" s="131" t="s">
        <v>38</v>
      </c>
      <c r="D419" s="131" t="s">
        <v>38</v>
      </c>
      <c r="E419" s="131" t="s">
        <v>6362</v>
      </c>
      <c r="F419" s="131" t="s">
        <v>26264</v>
      </c>
      <c r="G419" s="131" t="s">
        <v>26264</v>
      </c>
      <c r="H419" s="79">
        <v>13709</v>
      </c>
      <c r="I419" s="6">
        <v>45941.555940079197</v>
      </c>
      <c r="J419" s="6">
        <v>19956.887094022</v>
      </c>
      <c r="K419" s="71">
        <v>19850.4911271081</v>
      </c>
      <c r="L419" s="20">
        <v>1.4479897240577799</v>
      </c>
      <c r="M419" s="79">
        <v>13680.122783298</v>
      </c>
      <c r="N419" s="6">
        <v>45844.7827059622</v>
      </c>
      <c r="O419" s="6">
        <v>19923.050067289802</v>
      </c>
      <c r="P419" s="71">
        <v>19830.563296062901</v>
      </c>
      <c r="Q419" s="20">
        <v>1.4495895694937799</v>
      </c>
      <c r="R419" s="79">
        <v>13647.233348612899</v>
      </c>
      <c r="S419" s="6">
        <v>45734.563740069403</v>
      </c>
      <c r="T419" s="6">
        <v>19882.525017566</v>
      </c>
      <c r="U419" s="71">
        <v>19804.150269748301</v>
      </c>
      <c r="V419" s="20">
        <v>1.4511476255926501</v>
      </c>
      <c r="W419" s="79">
        <v>13621.8222928423</v>
      </c>
      <c r="X419" s="6">
        <v>45649.406293123597</v>
      </c>
      <c r="Y419" s="6">
        <v>19852.2461137346</v>
      </c>
      <c r="Z419" s="71">
        <v>19788.086212003</v>
      </c>
      <c r="AA419" s="20">
        <v>1.4526754046997601</v>
      </c>
    </row>
    <row r="420" spans="1:27" x14ac:dyDescent="0.2">
      <c r="A420" s="52" t="s">
        <v>5907</v>
      </c>
      <c r="B420" s="1" t="s">
        <v>11570</v>
      </c>
      <c r="C420" s="131" t="s">
        <v>38</v>
      </c>
      <c r="D420" s="131" t="s">
        <v>38</v>
      </c>
      <c r="E420" s="131" t="s">
        <v>6362</v>
      </c>
      <c r="F420" s="131" t="s">
        <v>26266</v>
      </c>
      <c r="G420" s="131" t="s">
        <v>26266</v>
      </c>
      <c r="H420" s="79">
        <v>7891.75</v>
      </c>
      <c r="I420" s="6">
        <v>21460.029378946499</v>
      </c>
      <c r="J420" s="6">
        <v>9322.1784631896699</v>
      </c>
      <c r="K420" s="71">
        <v>9272.47921968228</v>
      </c>
      <c r="L420" s="20">
        <v>1.1749585604818</v>
      </c>
      <c r="M420" s="79">
        <v>7886.7499221196204</v>
      </c>
      <c r="N420" s="6">
        <v>21446.432671218801</v>
      </c>
      <c r="O420" s="6">
        <v>9320.1085631470196</v>
      </c>
      <c r="P420" s="71">
        <v>9276.8427606931491</v>
      </c>
      <c r="Q420" s="20">
        <v>1.17625674102773</v>
      </c>
      <c r="R420" s="79">
        <v>7880.7792850539099</v>
      </c>
      <c r="S420" s="6">
        <v>21430.196722684999</v>
      </c>
      <c r="T420" s="6">
        <v>9316.5078580784193</v>
      </c>
      <c r="U420" s="71">
        <v>9279.7831989482293</v>
      </c>
      <c r="V420" s="20">
        <v>1.1775210119826101</v>
      </c>
      <c r="W420" s="79">
        <v>7874.8536828281703</v>
      </c>
      <c r="X420" s="6">
        <v>21414.083237355098</v>
      </c>
      <c r="Y420" s="6">
        <v>9312.6654922565594</v>
      </c>
      <c r="Z420" s="71">
        <v>9282.5681572034191</v>
      </c>
      <c r="AA420" s="20">
        <v>1.1787607149380901</v>
      </c>
    </row>
    <row r="421" spans="1:27" x14ac:dyDescent="0.2">
      <c r="A421" s="52" t="s">
        <v>5906</v>
      </c>
      <c r="B421" s="1" t="s">
        <v>11569</v>
      </c>
      <c r="C421" s="131" t="s">
        <v>38</v>
      </c>
      <c r="D421" s="131" t="s">
        <v>38</v>
      </c>
      <c r="E421" s="131" t="s">
        <v>6362</v>
      </c>
      <c r="F421" s="131" t="s">
        <v>26546</v>
      </c>
      <c r="G421" s="131" t="s">
        <v>26546</v>
      </c>
      <c r="H421" s="79">
        <v>8157.5833333333303</v>
      </c>
      <c r="I421" s="6">
        <v>14443.4572848027</v>
      </c>
      <c r="J421" s="6">
        <v>6274.1986069451495</v>
      </c>
      <c r="K421" s="71">
        <v>6240.7490301523903</v>
      </c>
      <c r="L421" s="20">
        <v>0.76502424494415899</v>
      </c>
      <c r="M421" s="79">
        <v>8203.8323044638601</v>
      </c>
      <c r="N421" s="6">
        <v>14525.343673417399</v>
      </c>
      <c r="O421" s="6">
        <v>6312.3682166008202</v>
      </c>
      <c r="P421" s="71">
        <v>6283.0649446029602</v>
      </c>
      <c r="Q421" s="20">
        <v>0.76586949993897602</v>
      </c>
      <c r="R421" s="79">
        <v>8243.0757680099596</v>
      </c>
      <c r="S421" s="6">
        <v>14594.8264192595</v>
      </c>
      <c r="T421" s="6">
        <v>6344.91679109912</v>
      </c>
      <c r="U421" s="71">
        <v>6319.9058202598198</v>
      </c>
      <c r="V421" s="20">
        <v>0.76669267614721504</v>
      </c>
      <c r="W421" s="79">
        <v>8285.2114032228001</v>
      </c>
      <c r="X421" s="6">
        <v>14669.429916704399</v>
      </c>
      <c r="Y421" s="6">
        <v>6379.5163333474502</v>
      </c>
      <c r="Z421" s="71">
        <v>6358.8985584771499</v>
      </c>
      <c r="AA421" s="20">
        <v>0.76749985594859405</v>
      </c>
    </row>
    <row r="422" spans="1:27" x14ac:dyDescent="0.2">
      <c r="A422" s="52" t="s">
        <v>5905</v>
      </c>
      <c r="B422" s="1" t="s">
        <v>11568</v>
      </c>
      <c r="C422" s="131" t="s">
        <v>38</v>
      </c>
      <c r="D422" s="131" t="s">
        <v>38</v>
      </c>
      <c r="E422" s="131" t="s">
        <v>6362</v>
      </c>
      <c r="F422" s="131" t="s">
        <v>26258</v>
      </c>
      <c r="G422" s="131" t="s">
        <v>26258</v>
      </c>
      <c r="H422" s="79">
        <v>4656.1666666666697</v>
      </c>
      <c r="I422" s="6">
        <v>15699.229128430999</v>
      </c>
      <c r="J422" s="6">
        <v>6819.7024843460003</v>
      </c>
      <c r="K422" s="71">
        <v>6783.3446677952998</v>
      </c>
      <c r="L422" s="20">
        <v>1.4568517738759299</v>
      </c>
      <c r="M422" s="79">
        <v>4647.0597119286604</v>
      </c>
      <c r="N422" s="6">
        <v>15668.5231465945</v>
      </c>
      <c r="O422" s="6">
        <v>6809.1667732890201</v>
      </c>
      <c r="P422" s="71">
        <v>6777.5572633254196</v>
      </c>
      <c r="Q422" s="20">
        <v>1.4584614107556899</v>
      </c>
      <c r="R422" s="79">
        <v>4638.2647407931299</v>
      </c>
      <c r="S422" s="6">
        <v>15638.8690820132</v>
      </c>
      <c r="T422" s="6">
        <v>6798.8011766501804</v>
      </c>
      <c r="U422" s="71">
        <v>6772.0010430046104</v>
      </c>
      <c r="V422" s="20">
        <v>1.4600290025374101</v>
      </c>
      <c r="W422" s="79">
        <v>4632.1232698784897</v>
      </c>
      <c r="X422" s="6">
        <v>15618.161842350901</v>
      </c>
      <c r="Y422" s="6">
        <v>6792.1057011686198</v>
      </c>
      <c r="Z422" s="71">
        <v>6770.1544906183899</v>
      </c>
      <c r="AA422" s="20">
        <v>1.4615661320247999</v>
      </c>
    </row>
    <row r="423" spans="1:27" x14ac:dyDescent="0.2">
      <c r="A423" s="52" t="s">
        <v>5904</v>
      </c>
      <c r="B423" s="1" t="s">
        <v>11567</v>
      </c>
      <c r="C423" s="131" t="s">
        <v>38</v>
      </c>
      <c r="D423" s="131" t="s">
        <v>38</v>
      </c>
      <c r="E423" s="131" t="s">
        <v>6362</v>
      </c>
      <c r="F423" s="131" t="s">
        <v>26266</v>
      </c>
      <c r="G423" s="131" t="s">
        <v>26266</v>
      </c>
      <c r="H423" s="79">
        <v>5334.3333333333303</v>
      </c>
      <c r="I423" s="6">
        <v>13964.691177110801</v>
      </c>
      <c r="J423" s="6">
        <v>6066.2239103955899</v>
      </c>
      <c r="K423" s="71">
        <v>6033.8831071720097</v>
      </c>
      <c r="L423" s="20">
        <v>1.13114099365844</v>
      </c>
      <c r="M423" s="79">
        <v>5331.8160296035603</v>
      </c>
      <c r="N423" s="6">
        <v>13958.101156017499</v>
      </c>
      <c r="O423" s="6">
        <v>6065.8581361204197</v>
      </c>
      <c r="P423" s="71">
        <v>6037.6992130722101</v>
      </c>
      <c r="Q423" s="20">
        <v>1.13239076133711</v>
      </c>
      <c r="R423" s="79">
        <v>5326.6191164645397</v>
      </c>
      <c r="S423" s="6">
        <v>13944.49621562</v>
      </c>
      <c r="T423" s="6">
        <v>6062.1939336771002</v>
      </c>
      <c r="U423" s="71">
        <v>6038.2974255447798</v>
      </c>
      <c r="V423" s="20">
        <v>1.13360788401041</v>
      </c>
      <c r="W423" s="79">
        <v>5321.7968075314302</v>
      </c>
      <c r="X423" s="6">
        <v>13931.871947355599</v>
      </c>
      <c r="Y423" s="6">
        <v>6058.7633702828698</v>
      </c>
      <c r="Z423" s="71">
        <v>6039.1822276642697</v>
      </c>
      <c r="AA423" s="20">
        <v>1.13480135489532</v>
      </c>
    </row>
    <row r="424" spans="1:27" x14ac:dyDescent="0.2">
      <c r="A424" s="52" t="s">
        <v>5903</v>
      </c>
      <c r="B424" s="1" t="s">
        <v>11566</v>
      </c>
      <c r="C424" s="131" t="s">
        <v>38</v>
      </c>
      <c r="D424" s="131" t="s">
        <v>38</v>
      </c>
      <c r="E424" s="131" t="s">
        <v>6362</v>
      </c>
      <c r="F424" s="131" t="s">
        <v>26546</v>
      </c>
      <c r="G424" s="131" t="s">
        <v>26546</v>
      </c>
      <c r="H424" s="79">
        <v>12284.5</v>
      </c>
      <c r="I424" s="6">
        <v>19865.717332271899</v>
      </c>
      <c r="J424" s="6">
        <v>8629.6136412750002</v>
      </c>
      <c r="K424" s="71">
        <v>8583.6066621739301</v>
      </c>
      <c r="L424" s="20">
        <v>0.69873471953876298</v>
      </c>
      <c r="M424" s="79">
        <v>12369.7662378933</v>
      </c>
      <c r="N424" s="6">
        <v>20003.604505537001</v>
      </c>
      <c r="O424" s="6">
        <v>8693.0898254262702</v>
      </c>
      <c r="P424" s="71">
        <v>8652.7347689854196</v>
      </c>
      <c r="Q424" s="20">
        <v>0.69950673299538901</v>
      </c>
      <c r="R424" s="79">
        <v>12448.4228693552</v>
      </c>
      <c r="S424" s="6">
        <v>20130.803040840099</v>
      </c>
      <c r="T424" s="6">
        <v>8751.6128361474493</v>
      </c>
      <c r="U424" s="71">
        <v>8717.1149316597403</v>
      </c>
      <c r="V424" s="20">
        <v>0.70025858079733305</v>
      </c>
      <c r="W424" s="79">
        <v>12526.4780795802</v>
      </c>
      <c r="X424" s="6">
        <v>20257.028995713299</v>
      </c>
      <c r="Y424" s="6">
        <v>8809.4798555252091</v>
      </c>
      <c r="Z424" s="71">
        <v>8781.0087516209496</v>
      </c>
      <c r="AA424" s="20">
        <v>0.70099581828472102</v>
      </c>
    </row>
    <row r="425" spans="1:27" x14ac:dyDescent="0.2">
      <c r="A425" s="52" t="s">
        <v>5902</v>
      </c>
      <c r="B425" s="1" t="s">
        <v>11565</v>
      </c>
      <c r="C425" s="131" t="s">
        <v>38</v>
      </c>
      <c r="D425" s="131" t="s">
        <v>38</v>
      </c>
      <c r="E425" s="131" t="s">
        <v>6362</v>
      </c>
      <c r="F425" s="131" t="s">
        <v>26264</v>
      </c>
      <c r="G425" s="131" t="s">
        <v>26264</v>
      </c>
      <c r="H425" s="79">
        <v>2668.0833333333298</v>
      </c>
      <c r="I425" s="6">
        <v>10911.296458872001</v>
      </c>
      <c r="J425" s="6">
        <v>4739.8375397456302</v>
      </c>
      <c r="K425" s="71">
        <v>4714.5680878676703</v>
      </c>
      <c r="L425" s="20">
        <v>1.76702430129032</v>
      </c>
      <c r="M425" s="79">
        <v>2665.2713905391902</v>
      </c>
      <c r="N425" s="6">
        <v>10899.796839999901</v>
      </c>
      <c r="O425" s="6">
        <v>4736.7919608083303</v>
      </c>
      <c r="P425" s="71">
        <v>4714.8028279722803</v>
      </c>
      <c r="Q425" s="20">
        <v>1.7689766395678299</v>
      </c>
      <c r="R425" s="79">
        <v>2664.0604084040801</v>
      </c>
      <c r="S425" s="6">
        <v>10894.8444515503</v>
      </c>
      <c r="T425" s="6">
        <v>4736.3962757264599</v>
      </c>
      <c r="U425" s="71">
        <v>4717.7259175427598</v>
      </c>
      <c r="V425" s="20">
        <v>1.77087798109238</v>
      </c>
      <c r="W425" s="79">
        <v>2662.9620445619698</v>
      </c>
      <c r="X425" s="6">
        <v>10890.352622771499</v>
      </c>
      <c r="Y425" s="6">
        <v>4736.0519684389001</v>
      </c>
      <c r="Z425" s="71">
        <v>4720.7456586566204</v>
      </c>
      <c r="AA425" s="20">
        <v>1.7727423747164699</v>
      </c>
    </row>
    <row r="426" spans="1:27" x14ac:dyDescent="0.2">
      <c r="A426" s="52" t="s">
        <v>5901</v>
      </c>
      <c r="B426" s="1" t="s">
        <v>11564</v>
      </c>
      <c r="C426" s="131" t="s">
        <v>38</v>
      </c>
      <c r="D426" s="131" t="s">
        <v>38</v>
      </c>
      <c r="E426" s="131" t="s">
        <v>6362</v>
      </c>
      <c r="F426" s="131" t="s">
        <v>26258</v>
      </c>
      <c r="G426" s="131" t="s">
        <v>26258</v>
      </c>
      <c r="H426" s="79">
        <v>10592.166666666701</v>
      </c>
      <c r="I426" s="6">
        <v>18025.0647363473</v>
      </c>
      <c r="J426" s="6">
        <v>7830.0391539830098</v>
      </c>
      <c r="K426" s="71">
        <v>7788.2949389239602</v>
      </c>
      <c r="L426" s="20">
        <v>0.73528817889861597</v>
      </c>
      <c r="M426" s="79">
        <v>10598.425891888901</v>
      </c>
      <c r="N426" s="6">
        <v>18035.716281341</v>
      </c>
      <c r="O426" s="6">
        <v>7837.8924986345401</v>
      </c>
      <c r="P426" s="71">
        <v>7801.5074387178001</v>
      </c>
      <c r="Q426" s="20">
        <v>0.736100579302854</v>
      </c>
      <c r="R426" s="79">
        <v>10601.425458416799</v>
      </c>
      <c r="S426" s="6">
        <v>18040.8207498173</v>
      </c>
      <c r="T426" s="6">
        <v>7843.0193832022997</v>
      </c>
      <c r="U426" s="71">
        <v>7812.1030551331096</v>
      </c>
      <c r="V426" s="20">
        <v>0.73689175911064297</v>
      </c>
      <c r="W426" s="79">
        <v>10606.1925997939</v>
      </c>
      <c r="X426" s="6">
        <v>18048.933162946101</v>
      </c>
      <c r="Y426" s="6">
        <v>7849.2119030062004</v>
      </c>
      <c r="Z426" s="71">
        <v>7823.8442614062396</v>
      </c>
      <c r="AA426" s="20">
        <v>0.73766756428299096</v>
      </c>
    </row>
    <row r="427" spans="1:27" x14ac:dyDescent="0.2">
      <c r="A427" s="52" t="s">
        <v>5900</v>
      </c>
      <c r="B427" s="1" t="s">
        <v>11563</v>
      </c>
      <c r="C427" s="131" t="s">
        <v>38</v>
      </c>
      <c r="D427" s="131" t="s">
        <v>38</v>
      </c>
      <c r="E427" s="131" t="s">
        <v>6362</v>
      </c>
      <c r="F427" s="131" t="s">
        <v>26546</v>
      </c>
      <c r="G427" s="131" t="s">
        <v>26546</v>
      </c>
      <c r="H427" s="79">
        <v>4210.9166666666697</v>
      </c>
      <c r="I427" s="6">
        <v>6345.1365764806196</v>
      </c>
      <c r="J427" s="6">
        <v>2756.3100914155598</v>
      </c>
      <c r="K427" s="71">
        <v>2741.6154010107298</v>
      </c>
      <c r="L427" s="20">
        <v>0.651073297819731</v>
      </c>
      <c r="M427" s="79">
        <v>4245.23853556621</v>
      </c>
      <c r="N427" s="6">
        <v>6396.85380647275</v>
      </c>
      <c r="O427" s="6">
        <v>2779.9202250971898</v>
      </c>
      <c r="P427" s="71">
        <v>2767.0152810741001</v>
      </c>
      <c r="Q427" s="20">
        <v>0.65179265143579102</v>
      </c>
      <c r="R427" s="79">
        <v>4282.7250674747202</v>
      </c>
      <c r="S427" s="6">
        <v>6453.3396463899699</v>
      </c>
      <c r="T427" s="6">
        <v>2805.5080550333</v>
      </c>
      <c r="U427" s="71">
        <v>2794.4490478840999</v>
      </c>
      <c r="V427" s="20">
        <v>0.65249321491744094</v>
      </c>
      <c r="W427" s="79">
        <v>4319.8015688162404</v>
      </c>
      <c r="X427" s="6">
        <v>6509.2076398490399</v>
      </c>
      <c r="Y427" s="6">
        <v>2830.7573430839898</v>
      </c>
      <c r="Z427" s="71">
        <v>2821.6087000580201</v>
      </c>
      <c r="AA427" s="20">
        <v>0.65318016466928297</v>
      </c>
    </row>
    <row r="428" spans="1:27" x14ac:dyDescent="0.2">
      <c r="A428" s="52" t="s">
        <v>5899</v>
      </c>
      <c r="B428" s="1" t="s">
        <v>11562</v>
      </c>
      <c r="C428" s="131" t="s">
        <v>38</v>
      </c>
      <c r="D428" s="131" t="s">
        <v>38</v>
      </c>
      <c r="E428" s="131" t="s">
        <v>6362</v>
      </c>
      <c r="F428" s="131" t="s">
        <v>26546</v>
      </c>
      <c r="G428" s="131" t="s">
        <v>26546</v>
      </c>
      <c r="H428" s="79">
        <v>23559.666666666701</v>
      </c>
      <c r="I428" s="6">
        <v>35827.631451199901</v>
      </c>
      <c r="J428" s="6">
        <v>15563.425771874199</v>
      </c>
      <c r="K428" s="71">
        <v>15480.4526245245</v>
      </c>
      <c r="L428" s="20">
        <v>0.65707434844258705</v>
      </c>
      <c r="M428" s="79">
        <v>23693.884974860099</v>
      </c>
      <c r="N428" s="6">
        <v>36031.739775311296</v>
      </c>
      <c r="O428" s="6">
        <v>15658.5354577704</v>
      </c>
      <c r="P428" s="71">
        <v>15585.8454137389</v>
      </c>
      <c r="Q428" s="20">
        <v>0.65780033246029401</v>
      </c>
      <c r="R428" s="79">
        <v>23820.9615387179</v>
      </c>
      <c r="S428" s="6">
        <v>36224.9875135072</v>
      </c>
      <c r="T428" s="6">
        <v>15748.3566387951</v>
      </c>
      <c r="U428" s="71">
        <v>15686.278332392099</v>
      </c>
      <c r="V428" s="20">
        <v>0.65850735315180398</v>
      </c>
      <c r="W428" s="79">
        <v>23951.1367066737</v>
      </c>
      <c r="X428" s="6">
        <v>36422.947357659701</v>
      </c>
      <c r="Y428" s="6">
        <v>15839.796699410301</v>
      </c>
      <c r="Z428" s="71">
        <v>15788.604517233</v>
      </c>
      <c r="AA428" s="20">
        <v>0.65920063463349798</v>
      </c>
    </row>
    <row r="429" spans="1:27" x14ac:dyDescent="0.2">
      <c r="A429" s="52" t="s">
        <v>5898</v>
      </c>
      <c r="B429" s="1" t="s">
        <v>18699</v>
      </c>
      <c r="C429" s="131" t="s">
        <v>38</v>
      </c>
      <c r="D429" s="131" t="s">
        <v>38</v>
      </c>
      <c r="E429" s="131" t="s">
        <v>6362</v>
      </c>
      <c r="F429" s="131" t="s">
        <v>26264</v>
      </c>
      <c r="G429" s="131" t="s">
        <v>26264</v>
      </c>
      <c r="H429" s="79">
        <v>7676.5833333333303</v>
      </c>
      <c r="I429" s="6">
        <v>27604.219137489399</v>
      </c>
      <c r="J429" s="6">
        <v>11991.197802791899</v>
      </c>
      <c r="K429" s="71">
        <v>11927.2692412545</v>
      </c>
      <c r="L429" s="20">
        <v>1.55372106617586</v>
      </c>
      <c r="M429" s="79">
        <v>7675.8147474651896</v>
      </c>
      <c r="N429" s="6">
        <v>27601.455380253999</v>
      </c>
      <c r="O429" s="6">
        <v>11994.9347562149</v>
      </c>
      <c r="P429" s="71">
        <v>11939.2518771912</v>
      </c>
      <c r="Q429" s="20">
        <v>1.55543773136708</v>
      </c>
      <c r="R429" s="79">
        <v>7684.4915978998697</v>
      </c>
      <c r="S429" s="6">
        <v>27632.656458966001</v>
      </c>
      <c r="T429" s="6">
        <v>12012.949034995299</v>
      </c>
      <c r="U429" s="71">
        <v>11965.595298468799</v>
      </c>
      <c r="V429" s="20">
        <v>1.5571095557888199</v>
      </c>
      <c r="W429" s="79">
        <v>7711.7692774020898</v>
      </c>
      <c r="X429" s="6">
        <v>27730.744242273398</v>
      </c>
      <c r="Y429" s="6">
        <v>12059.6871748925</v>
      </c>
      <c r="Z429" s="71">
        <v>12020.7118196797</v>
      </c>
      <c r="AA429" s="20">
        <v>1.558748892411</v>
      </c>
    </row>
    <row r="430" spans="1:27" x14ac:dyDescent="0.2">
      <c r="A430" s="52" t="s">
        <v>5897</v>
      </c>
      <c r="B430" s="1" t="s">
        <v>11561</v>
      </c>
      <c r="C430" s="131" t="s">
        <v>38</v>
      </c>
      <c r="D430" s="131" t="s">
        <v>38</v>
      </c>
      <c r="E430" s="131" t="s">
        <v>6362</v>
      </c>
      <c r="F430" s="131" t="s">
        <v>26266</v>
      </c>
      <c r="G430" s="131" t="s">
        <v>26266</v>
      </c>
      <c r="H430" s="79">
        <v>4533.9166666666697</v>
      </c>
      <c r="I430" s="6">
        <v>10993.198543996101</v>
      </c>
      <c r="J430" s="6">
        <v>4775.4155830256104</v>
      </c>
      <c r="K430" s="71">
        <v>4749.95645425577</v>
      </c>
      <c r="L430" s="20">
        <v>1.04764970410185</v>
      </c>
      <c r="M430" s="79">
        <v>4527.0994325031297</v>
      </c>
      <c r="N430" s="6">
        <v>10976.6690807989</v>
      </c>
      <c r="O430" s="6">
        <v>4770.1988047680097</v>
      </c>
      <c r="P430" s="71">
        <v>4748.0545907007099</v>
      </c>
      <c r="Q430" s="20">
        <v>1.04880722446942</v>
      </c>
      <c r="R430" s="79">
        <v>4520.9482451714102</v>
      </c>
      <c r="S430" s="6">
        <v>10961.754553561101</v>
      </c>
      <c r="T430" s="6">
        <v>4765.4845990505601</v>
      </c>
      <c r="U430" s="71">
        <v>4746.6995778648998</v>
      </c>
      <c r="V430" s="20">
        <v>1.04993450941063</v>
      </c>
      <c r="W430" s="79">
        <v>4514.8351596779603</v>
      </c>
      <c r="X430" s="6">
        <v>10946.932410260601</v>
      </c>
      <c r="Y430" s="6">
        <v>4760.6576743506903</v>
      </c>
      <c r="Z430" s="71">
        <v>4745.2718420970396</v>
      </c>
      <c r="AA430" s="20">
        <v>1.0510398883390299</v>
      </c>
    </row>
    <row r="431" spans="1:27" x14ac:dyDescent="0.2">
      <c r="A431" s="52" t="s">
        <v>5896</v>
      </c>
      <c r="B431" s="1" t="s">
        <v>7163</v>
      </c>
      <c r="C431" s="131" t="s">
        <v>38</v>
      </c>
      <c r="D431" s="131" t="s">
        <v>38</v>
      </c>
      <c r="E431" s="131" t="s">
        <v>6362</v>
      </c>
      <c r="F431" s="131" t="s">
        <v>26258</v>
      </c>
      <c r="G431" s="131" t="s">
        <v>26258</v>
      </c>
      <c r="H431" s="79">
        <v>14706.583333333299</v>
      </c>
      <c r="I431" s="6">
        <v>30460.963617672001</v>
      </c>
      <c r="J431" s="6">
        <v>13232.159844256699</v>
      </c>
      <c r="K431" s="71">
        <v>13161.615353306999</v>
      </c>
      <c r="L431" s="20">
        <v>0.89494718487573</v>
      </c>
      <c r="M431" s="79">
        <v>14715.545828423599</v>
      </c>
      <c r="N431" s="6">
        <v>30479.527156916902</v>
      </c>
      <c r="O431" s="6">
        <v>13245.676164926001</v>
      </c>
      <c r="P431" s="71">
        <v>13184.1870948753</v>
      </c>
      <c r="Q431" s="20">
        <v>0.89593598828047505</v>
      </c>
      <c r="R431" s="79">
        <v>14715.718034323099</v>
      </c>
      <c r="S431" s="6">
        <v>30479.883837834601</v>
      </c>
      <c r="T431" s="6">
        <v>13250.745243412</v>
      </c>
      <c r="U431" s="71">
        <v>13198.512249064999</v>
      </c>
      <c r="V431" s="20">
        <v>0.89689896329086105</v>
      </c>
      <c r="W431" s="79">
        <v>14720.353012777499</v>
      </c>
      <c r="X431" s="6">
        <v>30489.484022110399</v>
      </c>
      <c r="Y431" s="6">
        <v>13259.421969281801</v>
      </c>
      <c r="Z431" s="71">
        <v>13216.569225784</v>
      </c>
      <c r="AA431" s="20">
        <v>0.89784322524818705</v>
      </c>
    </row>
    <row r="432" spans="1:27" x14ac:dyDescent="0.2">
      <c r="A432" s="52" t="s">
        <v>5895</v>
      </c>
      <c r="B432" s="1" t="s">
        <v>11560</v>
      </c>
      <c r="C432" s="131" t="s">
        <v>38</v>
      </c>
      <c r="D432" s="131" t="s">
        <v>38</v>
      </c>
      <c r="E432" s="131" t="s">
        <v>6362</v>
      </c>
      <c r="F432" s="131" t="s">
        <v>26264</v>
      </c>
      <c r="G432" s="131" t="s">
        <v>26264</v>
      </c>
      <c r="H432" s="79">
        <v>13399.416666666701</v>
      </c>
      <c r="I432" s="6">
        <v>53205.173198607597</v>
      </c>
      <c r="J432" s="6">
        <v>23112.182698544199</v>
      </c>
      <c r="K432" s="71">
        <v>22988.964933463001</v>
      </c>
      <c r="L432" s="20">
        <v>1.7156690851066601</v>
      </c>
      <c r="M432" s="79">
        <v>13369.5208536098</v>
      </c>
      <c r="N432" s="6">
        <v>53086.465649527403</v>
      </c>
      <c r="O432" s="6">
        <v>23070.112902802499</v>
      </c>
      <c r="P432" s="71">
        <v>22963.016838343799</v>
      </c>
      <c r="Q432" s="20">
        <v>1.7175646823680899</v>
      </c>
      <c r="R432" s="79">
        <v>13336.6732032255</v>
      </c>
      <c r="S432" s="6">
        <v>52956.037215862103</v>
      </c>
      <c r="T432" s="6">
        <v>23021.9695711901</v>
      </c>
      <c r="U432" s="71">
        <v>22931.219474921501</v>
      </c>
      <c r="V432" s="20">
        <v>1.7194107650006401</v>
      </c>
      <c r="W432" s="79">
        <v>13310.814315895501</v>
      </c>
      <c r="X432" s="6">
        <v>52853.359120737397</v>
      </c>
      <c r="Y432" s="6">
        <v>22985.137779558201</v>
      </c>
      <c r="Z432" s="71">
        <v>22910.852775595598</v>
      </c>
      <c r="AA432" s="20">
        <v>1.72122097355351</v>
      </c>
    </row>
    <row r="433" spans="1:27" x14ac:dyDescent="0.2">
      <c r="A433" s="52" t="s">
        <v>5894</v>
      </c>
      <c r="B433" s="1" t="s">
        <v>11559</v>
      </c>
      <c r="C433" s="131" t="s">
        <v>38</v>
      </c>
      <c r="D433" s="131" t="s">
        <v>38</v>
      </c>
      <c r="E433" s="131" t="s">
        <v>6362</v>
      </c>
      <c r="F433" s="131" t="s">
        <v>26258</v>
      </c>
      <c r="G433" s="131" t="s">
        <v>26258</v>
      </c>
      <c r="H433" s="79">
        <v>9879.4166666666697</v>
      </c>
      <c r="I433" s="6">
        <v>30005.121437473099</v>
      </c>
      <c r="J433" s="6">
        <v>13034.1432395343</v>
      </c>
      <c r="K433" s="71">
        <v>12964.654432671199</v>
      </c>
      <c r="L433" s="20">
        <v>1.31228946709113</v>
      </c>
      <c r="M433" s="79">
        <v>9856.7275549745591</v>
      </c>
      <c r="N433" s="6">
        <v>29936.211543842699</v>
      </c>
      <c r="O433" s="6">
        <v>13009.5641468793</v>
      </c>
      <c r="P433" s="71">
        <v>12949.171155898999</v>
      </c>
      <c r="Q433" s="20">
        <v>1.3137393809128599</v>
      </c>
      <c r="R433" s="79">
        <v>9829.7384207679406</v>
      </c>
      <c r="S433" s="6">
        <v>29854.241901637601</v>
      </c>
      <c r="T433" s="6">
        <v>12978.7552990196</v>
      </c>
      <c r="U433" s="71">
        <v>12927.5944594055</v>
      </c>
      <c r="V433" s="20">
        <v>1.31515142174002</v>
      </c>
      <c r="W433" s="79">
        <v>9807.4193691286691</v>
      </c>
      <c r="X433" s="6">
        <v>29786.4559303196</v>
      </c>
      <c r="Y433" s="6">
        <v>12953.6855350885</v>
      </c>
      <c r="Z433" s="71">
        <v>12911.8208923558</v>
      </c>
      <c r="AA433" s="20">
        <v>1.31653602302344</v>
      </c>
    </row>
    <row r="434" spans="1:27" x14ac:dyDescent="0.2">
      <c r="A434" s="52" t="s">
        <v>5893</v>
      </c>
      <c r="B434" s="1" t="s">
        <v>11558</v>
      </c>
      <c r="C434" s="131" t="s">
        <v>38</v>
      </c>
      <c r="D434" s="131" t="s">
        <v>38</v>
      </c>
      <c r="E434" s="131" t="s">
        <v>6362</v>
      </c>
      <c r="F434" s="131" t="s">
        <v>26258</v>
      </c>
      <c r="G434" s="131" t="s">
        <v>26258</v>
      </c>
      <c r="H434" s="79">
        <v>7780.5</v>
      </c>
      <c r="I434" s="6">
        <v>21912.940893808998</v>
      </c>
      <c r="J434" s="6">
        <v>9518.9219948515802</v>
      </c>
      <c r="K434" s="71">
        <v>9468.1738543801202</v>
      </c>
      <c r="L434" s="20">
        <v>1.2169107196684199</v>
      </c>
      <c r="M434" s="79">
        <v>7763.1404545149499</v>
      </c>
      <c r="N434" s="6">
        <v>21864.049602226602</v>
      </c>
      <c r="O434" s="6">
        <v>9501.5949294098991</v>
      </c>
      <c r="P434" s="71">
        <v>9457.4866310540092</v>
      </c>
      <c r="Q434" s="20">
        <v>1.2182552520421901</v>
      </c>
      <c r="R434" s="79">
        <v>7744.2241432680003</v>
      </c>
      <c r="S434" s="6">
        <v>21810.773847418601</v>
      </c>
      <c r="T434" s="6">
        <v>9481.95896518058</v>
      </c>
      <c r="U434" s="71">
        <v>9444.5821158087601</v>
      </c>
      <c r="V434" s="20">
        <v>1.2195646640753399</v>
      </c>
      <c r="W434" s="79">
        <v>7727.0619898737104</v>
      </c>
      <c r="X434" s="6">
        <v>21762.438489415999</v>
      </c>
      <c r="Y434" s="6">
        <v>9464.1599970156694</v>
      </c>
      <c r="Z434" s="71">
        <v>9433.5730512412792</v>
      </c>
      <c r="AA434" s="20">
        <v>1.2208486309031701</v>
      </c>
    </row>
    <row r="435" spans="1:27" x14ac:dyDescent="0.2">
      <c r="A435" s="52" t="s">
        <v>5892</v>
      </c>
      <c r="B435" s="1" t="s">
        <v>11557</v>
      </c>
      <c r="C435" s="131" t="s">
        <v>38</v>
      </c>
      <c r="D435" s="131" t="s">
        <v>38</v>
      </c>
      <c r="E435" s="131" t="s">
        <v>6362</v>
      </c>
      <c r="F435" s="131" t="s">
        <v>26264</v>
      </c>
      <c r="G435" s="131" t="s">
        <v>26264</v>
      </c>
      <c r="H435" s="79">
        <v>6431.5833333333303</v>
      </c>
      <c r="I435" s="6">
        <v>24152.085340756301</v>
      </c>
      <c r="J435" s="6">
        <v>10491.600259671701</v>
      </c>
      <c r="K435" s="71">
        <v>10435.6664885959</v>
      </c>
      <c r="L435" s="20">
        <v>1.62256569614987</v>
      </c>
      <c r="M435" s="79">
        <v>6423.23128929618</v>
      </c>
      <c r="N435" s="6">
        <v>24120.721480583699</v>
      </c>
      <c r="O435" s="6">
        <v>10482.2907504876</v>
      </c>
      <c r="P435" s="71">
        <v>10433.6298665718</v>
      </c>
      <c r="Q435" s="20">
        <v>1.62435842594655</v>
      </c>
      <c r="R435" s="79">
        <v>6412.6113867754202</v>
      </c>
      <c r="S435" s="6">
        <v>24080.841286438899</v>
      </c>
      <c r="T435" s="6">
        <v>10468.8421659126</v>
      </c>
      <c r="U435" s="71">
        <v>10427.5751304646</v>
      </c>
      <c r="V435" s="20">
        <v>1.62610432810089</v>
      </c>
      <c r="W435" s="79">
        <v>6400.4997474241</v>
      </c>
      <c r="X435" s="6">
        <v>24035.359274923401</v>
      </c>
      <c r="Y435" s="6">
        <v>10452.619354869599</v>
      </c>
      <c r="Z435" s="71">
        <v>10418.837835801</v>
      </c>
      <c r="AA435" s="20">
        <v>1.6278163029369801</v>
      </c>
    </row>
    <row r="436" spans="1:27" x14ac:dyDescent="0.2">
      <c r="A436" s="52" t="s">
        <v>5891</v>
      </c>
      <c r="B436" s="1" t="s">
        <v>11556</v>
      </c>
      <c r="C436" s="131" t="s">
        <v>38</v>
      </c>
      <c r="D436" s="131" t="s">
        <v>38</v>
      </c>
      <c r="E436" s="131" t="s">
        <v>6362</v>
      </c>
      <c r="F436" s="131" t="s">
        <v>26266</v>
      </c>
      <c r="G436" s="131" t="s">
        <v>26266</v>
      </c>
      <c r="H436" s="79">
        <v>4381.4166666666697</v>
      </c>
      <c r="I436" s="6">
        <v>19994.6725618983</v>
      </c>
      <c r="J436" s="6">
        <v>8685.6314427006891</v>
      </c>
      <c r="K436" s="71">
        <v>8639.3258164148592</v>
      </c>
      <c r="L436" s="20">
        <v>1.9718110542058001</v>
      </c>
      <c r="M436" s="79">
        <v>4367.9189947885598</v>
      </c>
      <c r="N436" s="6">
        <v>19933.075697212102</v>
      </c>
      <c r="O436" s="6">
        <v>8662.4396860536908</v>
      </c>
      <c r="P436" s="71">
        <v>8622.2269136716895</v>
      </c>
      <c r="Q436" s="20">
        <v>1.97398965593433</v>
      </c>
      <c r="R436" s="79">
        <v>4352.8648977897901</v>
      </c>
      <c r="S436" s="6">
        <v>19864.376058920301</v>
      </c>
      <c r="T436" s="6">
        <v>8635.7870645607709</v>
      </c>
      <c r="U436" s="71">
        <v>8601.7457326477706</v>
      </c>
      <c r="V436" s="20">
        <v>1.9761113507141901</v>
      </c>
      <c r="W436" s="79">
        <v>4340.1289143611002</v>
      </c>
      <c r="X436" s="6">
        <v>19806.255172964</v>
      </c>
      <c r="Y436" s="6">
        <v>8613.4450415478805</v>
      </c>
      <c r="Z436" s="71">
        <v>8585.60749690581</v>
      </c>
      <c r="AA436" s="20">
        <v>1.9781918155695299</v>
      </c>
    </row>
    <row r="437" spans="1:27" x14ac:dyDescent="0.2">
      <c r="A437" s="52" t="s">
        <v>5890</v>
      </c>
      <c r="B437" s="1" t="s">
        <v>11555</v>
      </c>
      <c r="C437" s="131" t="s">
        <v>38</v>
      </c>
      <c r="D437" s="131" t="s">
        <v>38</v>
      </c>
      <c r="E437" s="131" t="s">
        <v>6362</v>
      </c>
      <c r="F437" s="131" t="s">
        <v>26264</v>
      </c>
      <c r="G437" s="131" t="s">
        <v>26264</v>
      </c>
      <c r="H437" s="79">
        <v>2887.9166666666702</v>
      </c>
      <c r="I437" s="6">
        <v>9885.01327740735</v>
      </c>
      <c r="J437" s="6">
        <v>4294.0229137521601</v>
      </c>
      <c r="K437" s="71">
        <v>4271.1302292514802</v>
      </c>
      <c r="L437" s="20">
        <v>1.4789658851830201</v>
      </c>
      <c r="M437" s="79">
        <v>2885.2171243868102</v>
      </c>
      <c r="N437" s="6">
        <v>9875.7730484259191</v>
      </c>
      <c r="O437" s="6">
        <v>4291.7756238245402</v>
      </c>
      <c r="P437" s="71">
        <v>4271.85234556457</v>
      </c>
      <c r="Q437" s="20">
        <v>1.48059995535776</v>
      </c>
      <c r="R437" s="79">
        <v>2882.1182787102898</v>
      </c>
      <c r="S437" s="6">
        <v>9865.1660489198093</v>
      </c>
      <c r="T437" s="6">
        <v>4288.7565711759999</v>
      </c>
      <c r="U437" s="71">
        <v>4271.8507599462901</v>
      </c>
      <c r="V437" s="20">
        <v>1.4821913422158</v>
      </c>
      <c r="W437" s="79">
        <v>2879.2496504799701</v>
      </c>
      <c r="X437" s="6">
        <v>9855.3470577861608</v>
      </c>
      <c r="Y437" s="6">
        <v>4285.94348130465</v>
      </c>
      <c r="Z437" s="71">
        <v>4272.0918641620701</v>
      </c>
      <c r="AA437" s="20">
        <v>1.4837518043806699</v>
      </c>
    </row>
    <row r="438" spans="1:27" x14ac:dyDescent="0.2">
      <c r="A438" s="52" t="s">
        <v>5889</v>
      </c>
      <c r="B438" s="1" t="s">
        <v>11554</v>
      </c>
      <c r="C438" s="131" t="s">
        <v>38</v>
      </c>
      <c r="D438" s="131" t="s">
        <v>38</v>
      </c>
      <c r="E438" s="131" t="s">
        <v>6362</v>
      </c>
      <c r="F438" s="131" t="s">
        <v>26258</v>
      </c>
      <c r="G438" s="131" t="s">
        <v>26258</v>
      </c>
      <c r="H438" s="79">
        <v>9724.5833333333303</v>
      </c>
      <c r="I438" s="6">
        <v>36020.607242580401</v>
      </c>
      <c r="J438" s="6">
        <v>15647.253931405399</v>
      </c>
      <c r="K438" s="71">
        <v>15563.833871767099</v>
      </c>
      <c r="L438" s="20">
        <v>1.6004628001302901</v>
      </c>
      <c r="M438" s="79">
        <v>9686.7688022156108</v>
      </c>
      <c r="N438" s="6">
        <v>35880.539300668199</v>
      </c>
      <c r="O438" s="6">
        <v>15592.827334649</v>
      </c>
      <c r="P438" s="71">
        <v>15520.4423208279</v>
      </c>
      <c r="Q438" s="20">
        <v>1.60223110902347</v>
      </c>
      <c r="R438" s="79">
        <v>9648.1987271536109</v>
      </c>
      <c r="S438" s="6">
        <v>35737.672765670897</v>
      </c>
      <c r="T438" s="6">
        <v>15536.5026956734</v>
      </c>
      <c r="U438" s="71">
        <v>15475.259494436899</v>
      </c>
      <c r="V438" s="20">
        <v>1.6039532281693001</v>
      </c>
      <c r="W438" s="79">
        <v>9615.5766868891205</v>
      </c>
      <c r="X438" s="6">
        <v>35616.838210652902</v>
      </c>
      <c r="Y438" s="6">
        <v>15489.2318513561</v>
      </c>
      <c r="Z438" s="71">
        <v>15439.1726496019</v>
      </c>
      <c r="AA438" s="20">
        <v>1.60564188216119</v>
      </c>
    </row>
    <row r="439" spans="1:27" x14ac:dyDescent="0.2">
      <c r="A439" s="52" t="s">
        <v>5888</v>
      </c>
      <c r="B439" s="1" t="s">
        <v>7065</v>
      </c>
      <c r="C439" s="131" t="s">
        <v>38</v>
      </c>
      <c r="D439" s="131" t="s">
        <v>38</v>
      </c>
      <c r="E439" s="131" t="s">
        <v>6362</v>
      </c>
      <c r="F439" s="131" t="s">
        <v>26546</v>
      </c>
      <c r="G439" s="131" t="s">
        <v>26546</v>
      </c>
      <c r="H439" s="79">
        <v>2755.75</v>
      </c>
      <c r="I439" s="6">
        <v>4697.1479390327004</v>
      </c>
      <c r="J439" s="6">
        <v>2040.42830428856</v>
      </c>
      <c r="K439" s="71">
        <v>2029.55018781024</v>
      </c>
      <c r="L439" s="20">
        <v>0.73647834085466601</v>
      </c>
      <c r="M439" s="79">
        <v>2773.1149861757899</v>
      </c>
      <c r="N439" s="6">
        <v>4726.7463819346103</v>
      </c>
      <c r="O439" s="6">
        <v>2054.1313376193002</v>
      </c>
      <c r="P439" s="71">
        <v>2044.59565033995</v>
      </c>
      <c r="Q439" s="20">
        <v>0.737292056237277</v>
      </c>
      <c r="R439" s="79">
        <v>2790.2357014794202</v>
      </c>
      <c r="S439" s="6">
        <v>4755.9284676111902</v>
      </c>
      <c r="T439" s="6">
        <v>2067.57994405415</v>
      </c>
      <c r="U439" s="71">
        <v>2059.4297691359802</v>
      </c>
      <c r="V439" s="20">
        <v>0.73808451667507602</v>
      </c>
      <c r="W439" s="79">
        <v>2807.7306719427102</v>
      </c>
      <c r="X439" s="6">
        <v>4785.7484674134403</v>
      </c>
      <c r="Y439" s="6">
        <v>2081.2506476744902</v>
      </c>
      <c r="Z439" s="71">
        <v>2074.5243137237298</v>
      </c>
      <c r="AA439" s="20">
        <v>0.73886157759153703</v>
      </c>
    </row>
    <row r="440" spans="1:27" x14ac:dyDescent="0.2">
      <c r="A440" s="52" t="s">
        <v>5887</v>
      </c>
      <c r="B440" s="1" t="s">
        <v>11553</v>
      </c>
      <c r="C440" s="131" t="s">
        <v>38</v>
      </c>
      <c r="D440" s="131" t="s">
        <v>38</v>
      </c>
      <c r="E440" s="131" t="s">
        <v>6362</v>
      </c>
      <c r="F440" s="131" t="s">
        <v>26258</v>
      </c>
      <c r="G440" s="131" t="s">
        <v>26258</v>
      </c>
      <c r="H440" s="79">
        <v>2835.3333333333298</v>
      </c>
      <c r="I440" s="6">
        <v>5897.4317027091001</v>
      </c>
      <c r="J440" s="6">
        <v>2561.8283104990701</v>
      </c>
      <c r="K440" s="71">
        <v>2548.1704590075501</v>
      </c>
      <c r="L440" s="20">
        <v>0.89871988913974399</v>
      </c>
      <c r="M440" s="79">
        <v>2839.5987787540098</v>
      </c>
      <c r="N440" s="6">
        <v>5906.3037364676402</v>
      </c>
      <c r="O440" s="6">
        <v>2566.7388546475199</v>
      </c>
      <c r="P440" s="71">
        <v>2554.8235410561201</v>
      </c>
      <c r="Q440" s="20">
        <v>0.89971286090535396</v>
      </c>
      <c r="R440" s="79">
        <v>2843.3010691029199</v>
      </c>
      <c r="S440" s="6">
        <v>5914.0044199180202</v>
      </c>
      <c r="T440" s="6">
        <v>2571.03886463873</v>
      </c>
      <c r="U440" s="71">
        <v>2560.90410949735</v>
      </c>
      <c r="V440" s="20">
        <v>0.90067989539543802</v>
      </c>
      <c r="W440" s="79">
        <v>2846.1177113999101</v>
      </c>
      <c r="X440" s="6">
        <v>5919.8629746714296</v>
      </c>
      <c r="Y440" s="6">
        <v>2574.46013597914</v>
      </c>
      <c r="Z440" s="71">
        <v>2566.13981250591</v>
      </c>
      <c r="AA440" s="20">
        <v>0.90162813794644903</v>
      </c>
    </row>
    <row r="441" spans="1:27" x14ac:dyDescent="0.2">
      <c r="A441" s="52" t="s">
        <v>5886</v>
      </c>
      <c r="B441" s="1" t="s">
        <v>11552</v>
      </c>
      <c r="C441" s="131" t="s">
        <v>38</v>
      </c>
      <c r="D441" s="131" t="s">
        <v>38</v>
      </c>
      <c r="E441" s="131" t="s">
        <v>6362</v>
      </c>
      <c r="F441" s="131" t="s">
        <v>26264</v>
      </c>
      <c r="G441" s="131" t="s">
        <v>26264</v>
      </c>
      <c r="H441" s="79">
        <v>4665.25</v>
      </c>
      <c r="I441" s="6">
        <v>14314.3125063192</v>
      </c>
      <c r="J441" s="6">
        <v>6218.0984660108497</v>
      </c>
      <c r="K441" s="71">
        <v>6184.9479753787</v>
      </c>
      <c r="L441" s="20">
        <v>1.3257484540761399</v>
      </c>
      <c r="M441" s="79">
        <v>4661.2547588120296</v>
      </c>
      <c r="N441" s="6">
        <v>14302.0539712133</v>
      </c>
      <c r="O441" s="6">
        <v>6215.3318330922502</v>
      </c>
      <c r="P441" s="71">
        <v>6186.4790233364602</v>
      </c>
      <c r="Q441" s="20">
        <v>1.3272132383755699</v>
      </c>
      <c r="R441" s="79">
        <v>4652.32033006045</v>
      </c>
      <c r="S441" s="6">
        <v>14274.640605323901</v>
      </c>
      <c r="T441" s="6">
        <v>6205.7200450226401</v>
      </c>
      <c r="U441" s="71">
        <v>6181.2577725936799</v>
      </c>
      <c r="V441" s="20">
        <v>1.3286397612507801</v>
      </c>
      <c r="W441" s="79">
        <v>4646.2375209975698</v>
      </c>
      <c r="X441" s="6">
        <v>14255.976818851001</v>
      </c>
      <c r="Y441" s="6">
        <v>6199.7117461340804</v>
      </c>
      <c r="Z441" s="71">
        <v>6179.6750765241304</v>
      </c>
      <c r="AA441" s="20">
        <v>1.33003856315924</v>
      </c>
    </row>
    <row r="442" spans="1:27" x14ac:dyDescent="0.2">
      <c r="A442" s="52" t="s">
        <v>5885</v>
      </c>
      <c r="B442" s="1" t="s">
        <v>11551</v>
      </c>
      <c r="C442" s="131" t="s">
        <v>38</v>
      </c>
      <c r="D442" s="131" t="s">
        <v>38</v>
      </c>
      <c r="E442" s="131" t="s">
        <v>6362</v>
      </c>
      <c r="F442" s="131" t="s">
        <v>26264</v>
      </c>
      <c r="G442" s="131" t="s">
        <v>26264</v>
      </c>
      <c r="H442" s="79">
        <v>3589.25</v>
      </c>
      <c r="I442" s="6">
        <v>8014.22798895294</v>
      </c>
      <c r="J442" s="6">
        <v>3481.3588666846799</v>
      </c>
      <c r="K442" s="71">
        <v>3462.7987304745402</v>
      </c>
      <c r="L442" s="20">
        <v>0.96476944500230999</v>
      </c>
      <c r="M442" s="79">
        <v>3597.4618902390898</v>
      </c>
      <c r="N442" s="6">
        <v>8032.56384201315</v>
      </c>
      <c r="O442" s="6">
        <v>3490.7608270181099</v>
      </c>
      <c r="P442" s="71">
        <v>3474.5560191736299</v>
      </c>
      <c r="Q442" s="20">
        <v>0.96583539317012901</v>
      </c>
      <c r="R442" s="79">
        <v>3605.6412424165901</v>
      </c>
      <c r="S442" s="6">
        <v>8050.8270427242696</v>
      </c>
      <c r="T442" s="6">
        <v>3499.99556131808</v>
      </c>
      <c r="U442" s="71">
        <v>3486.1989600695601</v>
      </c>
      <c r="V442" s="20">
        <v>0.96687349785610599</v>
      </c>
      <c r="W442" s="79">
        <v>3612.7141319124898</v>
      </c>
      <c r="X442" s="6">
        <v>8066.6196871376897</v>
      </c>
      <c r="Y442" s="6">
        <v>3508.0526197134</v>
      </c>
      <c r="Z442" s="71">
        <v>3496.7150456141999</v>
      </c>
      <c r="AA442" s="20">
        <v>0.96789142952838902</v>
      </c>
    </row>
    <row r="443" spans="1:27" x14ac:dyDescent="0.2">
      <c r="A443" s="52" t="s">
        <v>5884</v>
      </c>
      <c r="B443" s="1" t="s">
        <v>11550</v>
      </c>
      <c r="C443" s="131" t="s">
        <v>38</v>
      </c>
      <c r="D443" s="131" t="s">
        <v>38</v>
      </c>
      <c r="E443" s="131" t="s">
        <v>6362</v>
      </c>
      <c r="F443" s="131" t="s">
        <v>26266</v>
      </c>
      <c r="G443" s="131" t="s">
        <v>26266</v>
      </c>
      <c r="H443" s="79">
        <v>4322.75</v>
      </c>
      <c r="I443" s="6">
        <v>8982.2017053561103</v>
      </c>
      <c r="J443" s="6">
        <v>3901.8440194608402</v>
      </c>
      <c r="K443" s="71">
        <v>3881.04215465888</v>
      </c>
      <c r="L443" s="20">
        <v>0.89781786007955</v>
      </c>
      <c r="M443" s="79">
        <v>4324.7738250345201</v>
      </c>
      <c r="N443" s="6">
        <v>8986.4069924248597</v>
      </c>
      <c r="O443" s="6">
        <v>3905.2783297812398</v>
      </c>
      <c r="P443" s="71">
        <v>3887.1492490308501</v>
      </c>
      <c r="Q443" s="20">
        <v>0.89880983521718005</v>
      </c>
      <c r="R443" s="79">
        <v>4327.6612240290997</v>
      </c>
      <c r="S443" s="6">
        <v>8992.4066917304208</v>
      </c>
      <c r="T443" s="6">
        <v>3909.3354433774298</v>
      </c>
      <c r="U443" s="71">
        <v>3893.92526890319</v>
      </c>
      <c r="V443" s="20">
        <v>0.89977589911206202</v>
      </c>
      <c r="W443" s="79">
        <v>4330.5430109422296</v>
      </c>
      <c r="X443" s="6">
        <v>8998.3947297445593</v>
      </c>
      <c r="Y443" s="6">
        <v>3913.2676919465298</v>
      </c>
      <c r="Z443" s="71">
        <v>3900.6205149406401</v>
      </c>
      <c r="AA443" s="20">
        <v>0.90072318992900402</v>
      </c>
    </row>
    <row r="444" spans="1:27" x14ac:dyDescent="0.2">
      <c r="A444" s="52" t="s">
        <v>5883</v>
      </c>
      <c r="B444" s="1" t="s">
        <v>11549</v>
      </c>
      <c r="C444" s="131" t="s">
        <v>38</v>
      </c>
      <c r="D444" s="131" t="s">
        <v>38</v>
      </c>
      <c r="E444" s="131" t="s">
        <v>6362</v>
      </c>
      <c r="F444" s="131" t="s">
        <v>26264</v>
      </c>
      <c r="G444" s="131" t="s">
        <v>26264</v>
      </c>
      <c r="H444" s="79">
        <v>2438.75</v>
      </c>
      <c r="I444" s="6">
        <v>9422.8191634499708</v>
      </c>
      <c r="J444" s="6">
        <v>4093.2470462608699</v>
      </c>
      <c r="K444" s="71">
        <v>4071.4247562788401</v>
      </c>
      <c r="L444" s="20">
        <v>1.66947196567046</v>
      </c>
      <c r="M444" s="79">
        <v>2436.676849471</v>
      </c>
      <c r="N444" s="6">
        <v>9414.8089440616295</v>
      </c>
      <c r="O444" s="6">
        <v>4091.4516089987701</v>
      </c>
      <c r="P444" s="71">
        <v>4072.4582747618201</v>
      </c>
      <c r="Q444" s="20">
        <v>1.67131652096007</v>
      </c>
      <c r="R444" s="79">
        <v>2433.0922387673099</v>
      </c>
      <c r="S444" s="6">
        <v>9400.9587591586005</v>
      </c>
      <c r="T444" s="6">
        <v>4086.9483041403701</v>
      </c>
      <c r="U444" s="71">
        <v>4070.8379991163602</v>
      </c>
      <c r="V444" s="20">
        <v>1.6731128948809499</v>
      </c>
      <c r="W444" s="79">
        <v>2429.1149477425802</v>
      </c>
      <c r="X444" s="6">
        <v>9385.5913397484801</v>
      </c>
      <c r="Y444" s="6">
        <v>4081.6537241074602</v>
      </c>
      <c r="Z444" s="71">
        <v>4068.4623451400198</v>
      </c>
      <c r="AA444" s="20">
        <v>1.6748743606888199</v>
      </c>
    </row>
    <row r="445" spans="1:27" x14ac:dyDescent="0.2">
      <c r="A445" s="52" t="s">
        <v>5882</v>
      </c>
      <c r="B445" s="1" t="s">
        <v>11548</v>
      </c>
      <c r="C445" s="131" t="s">
        <v>38</v>
      </c>
      <c r="D445" s="131" t="s">
        <v>38</v>
      </c>
      <c r="E445" s="131" t="s">
        <v>6362</v>
      </c>
      <c r="F445" s="131" t="s">
        <v>26258</v>
      </c>
      <c r="G445" s="131" t="s">
        <v>26258</v>
      </c>
      <c r="H445" s="79">
        <v>3091.8333333333298</v>
      </c>
      <c r="I445" s="6">
        <v>5516.0751522742703</v>
      </c>
      <c r="J445" s="6">
        <v>2396.1680609959699</v>
      </c>
      <c r="K445" s="71">
        <v>2383.3933924548901</v>
      </c>
      <c r="L445" s="20">
        <v>0.77086735780978699</v>
      </c>
      <c r="M445" s="79">
        <v>3092.4104006295402</v>
      </c>
      <c r="N445" s="6">
        <v>5517.1046859620901</v>
      </c>
      <c r="O445" s="6">
        <v>2397.6022220431901</v>
      </c>
      <c r="P445" s="71">
        <v>2386.4720744275201</v>
      </c>
      <c r="Q445" s="20">
        <v>0.77171906870501195</v>
      </c>
      <c r="R445" s="79">
        <v>3090.4495206045599</v>
      </c>
      <c r="S445" s="6">
        <v>5513.6063209416398</v>
      </c>
      <c r="T445" s="6">
        <v>2396.9708388644099</v>
      </c>
      <c r="U445" s="71">
        <v>2387.5222409194198</v>
      </c>
      <c r="V445" s="20">
        <v>0.77254853217999397</v>
      </c>
      <c r="W445" s="79">
        <v>3089.2881923361601</v>
      </c>
      <c r="X445" s="6">
        <v>5511.5344194792096</v>
      </c>
      <c r="Y445" s="6">
        <v>2396.8841359564899</v>
      </c>
      <c r="Z445" s="71">
        <v>2389.13771523694</v>
      </c>
      <c r="AA445" s="20">
        <v>0.77336187707053705</v>
      </c>
    </row>
    <row r="446" spans="1:27" x14ac:dyDescent="0.2">
      <c r="A446" s="52" t="s">
        <v>5881</v>
      </c>
      <c r="B446" s="1" t="s">
        <v>11547</v>
      </c>
      <c r="C446" s="131" t="s">
        <v>38</v>
      </c>
      <c r="D446" s="131" t="s">
        <v>38</v>
      </c>
      <c r="E446" s="131" t="s">
        <v>6362</v>
      </c>
      <c r="F446" s="131" t="s">
        <v>26258</v>
      </c>
      <c r="G446" s="131" t="s">
        <v>26258</v>
      </c>
      <c r="H446" s="79">
        <v>1624.8333333333301</v>
      </c>
      <c r="I446" s="6">
        <v>3704.6484185773802</v>
      </c>
      <c r="J446" s="6">
        <v>1609.28920885975</v>
      </c>
      <c r="K446" s="71">
        <v>1600.70962023883</v>
      </c>
      <c r="L446" s="20">
        <v>0.98515311533828998</v>
      </c>
      <c r="M446" s="79">
        <v>1623.94546801142</v>
      </c>
      <c r="N446" s="6">
        <v>3702.6240701145198</v>
      </c>
      <c r="O446" s="6">
        <v>1609.07218608434</v>
      </c>
      <c r="P446" s="71">
        <v>1601.6025521347501</v>
      </c>
      <c r="Q446" s="20">
        <v>0.98624158488275504</v>
      </c>
      <c r="R446" s="79">
        <v>1621.5622619205801</v>
      </c>
      <c r="S446" s="6">
        <v>3697.19031854479</v>
      </c>
      <c r="T446" s="6">
        <v>1607.3068810923301</v>
      </c>
      <c r="U446" s="71">
        <v>1600.97105245086</v>
      </c>
      <c r="V446" s="20">
        <v>0.98730162266767396</v>
      </c>
      <c r="W446" s="79">
        <v>1619.67954165027</v>
      </c>
      <c r="X446" s="6">
        <v>3692.8976833994102</v>
      </c>
      <c r="Y446" s="6">
        <v>1605.9861373208801</v>
      </c>
      <c r="Z446" s="71">
        <v>1600.79579703583</v>
      </c>
      <c r="AA446" s="20">
        <v>0.98834106122301602</v>
      </c>
    </row>
    <row r="447" spans="1:27" x14ac:dyDescent="0.2">
      <c r="A447" s="52" t="s">
        <v>5880</v>
      </c>
      <c r="B447" s="1" t="s">
        <v>6714</v>
      </c>
      <c r="C447" s="131" t="s">
        <v>38</v>
      </c>
      <c r="D447" s="131" t="s">
        <v>38</v>
      </c>
      <c r="E447" s="131" t="s">
        <v>6362</v>
      </c>
      <c r="F447" s="131" t="s">
        <v>26546</v>
      </c>
      <c r="G447" s="131" t="s">
        <v>26546</v>
      </c>
      <c r="H447" s="79">
        <v>7472.1666666666697</v>
      </c>
      <c r="I447" s="6">
        <v>12001.1242884492</v>
      </c>
      <c r="J447" s="6">
        <v>5213.2557882516803</v>
      </c>
      <c r="K447" s="71">
        <v>5185.4624060599799</v>
      </c>
      <c r="L447" s="20">
        <v>0.69397038869493199</v>
      </c>
      <c r="M447" s="79">
        <v>7524.8049535063701</v>
      </c>
      <c r="N447" s="6">
        <v>12085.6671862291</v>
      </c>
      <c r="O447" s="6">
        <v>5252.1429535869602</v>
      </c>
      <c r="P447" s="71">
        <v>5227.7614586773498</v>
      </c>
      <c r="Q447" s="20">
        <v>0.69473713816879001</v>
      </c>
      <c r="R447" s="79">
        <v>7578.2774428360099</v>
      </c>
      <c r="S447" s="6">
        <v>12171.5499052697</v>
      </c>
      <c r="T447" s="6">
        <v>5291.4278765067302</v>
      </c>
      <c r="U447" s="71">
        <v>5270.5696442122999</v>
      </c>
      <c r="V447" s="20">
        <v>0.69548385948771796</v>
      </c>
      <c r="W447" s="79">
        <v>7632.8064230720202</v>
      </c>
      <c r="X447" s="6">
        <v>12259.1294652993</v>
      </c>
      <c r="Y447" s="6">
        <v>5331.3126072773903</v>
      </c>
      <c r="Z447" s="71">
        <v>5314.0824918020999</v>
      </c>
      <c r="AA447" s="20">
        <v>0.69621607011269004</v>
      </c>
    </row>
    <row r="448" spans="1:27" x14ac:dyDescent="0.2">
      <c r="A448" s="52" t="s">
        <v>5879</v>
      </c>
      <c r="B448" s="1" t="s">
        <v>11546</v>
      </c>
      <c r="C448" s="131" t="s">
        <v>38</v>
      </c>
      <c r="D448" s="131" t="s">
        <v>38</v>
      </c>
      <c r="E448" s="131" t="s">
        <v>6362</v>
      </c>
      <c r="F448" s="131" t="s">
        <v>26266</v>
      </c>
      <c r="G448" s="131" t="s">
        <v>26266</v>
      </c>
      <c r="H448" s="79">
        <v>3204.8333333333298</v>
      </c>
      <c r="I448" s="6">
        <v>10671.802815422699</v>
      </c>
      <c r="J448" s="6">
        <v>4635.8021516475601</v>
      </c>
      <c r="K448" s="71">
        <v>4611.0873426684602</v>
      </c>
      <c r="L448" s="20">
        <v>1.43879161974158</v>
      </c>
      <c r="M448" s="79">
        <v>3195.5545034204602</v>
      </c>
      <c r="N448" s="6">
        <v>10640.9051577635</v>
      </c>
      <c r="O448" s="6">
        <v>4624.2838051849603</v>
      </c>
      <c r="P448" s="71">
        <v>4602.8169576423397</v>
      </c>
      <c r="Q448" s="20">
        <v>1.4403813024361101</v>
      </c>
      <c r="R448" s="79">
        <v>3186.3420859190101</v>
      </c>
      <c r="S448" s="6">
        <v>10610.228647379499</v>
      </c>
      <c r="T448" s="6">
        <v>4612.66314296974</v>
      </c>
      <c r="U448" s="71">
        <v>4594.4805273171296</v>
      </c>
      <c r="V448" s="20">
        <v>1.44192946125305</v>
      </c>
      <c r="W448" s="79">
        <v>3177.83316354302</v>
      </c>
      <c r="X448" s="6">
        <v>10581.8947116257</v>
      </c>
      <c r="Y448" s="6">
        <v>4601.9082223302603</v>
      </c>
      <c r="Z448" s="71">
        <v>4587.0354478526897</v>
      </c>
      <c r="AA448" s="20">
        <v>1.4434475354076</v>
      </c>
    </row>
    <row r="449" spans="1:27" x14ac:dyDescent="0.2">
      <c r="A449" s="52" t="s">
        <v>5878</v>
      </c>
      <c r="B449" s="1" t="s">
        <v>11545</v>
      </c>
      <c r="C449" s="131" t="s">
        <v>38</v>
      </c>
      <c r="D449" s="131" t="s">
        <v>38</v>
      </c>
      <c r="E449" s="131" t="s">
        <v>6362</v>
      </c>
      <c r="F449" s="131" t="s">
        <v>26266</v>
      </c>
      <c r="G449" s="131" t="s">
        <v>26266</v>
      </c>
      <c r="H449" s="79">
        <v>6794.4166666666697</v>
      </c>
      <c r="I449" s="6">
        <v>22800.8353704533</v>
      </c>
      <c r="J449" s="6">
        <v>9904.6209434223892</v>
      </c>
      <c r="K449" s="71">
        <v>9851.8165297266696</v>
      </c>
      <c r="L449" s="20">
        <v>1.4499871016241299</v>
      </c>
      <c r="M449" s="79">
        <v>6764.5045341246296</v>
      </c>
      <c r="N449" s="6">
        <v>22700.4556552945</v>
      </c>
      <c r="O449" s="6">
        <v>9865.0770682332804</v>
      </c>
      <c r="P449" s="71">
        <v>9819.28141330775</v>
      </c>
      <c r="Q449" s="20">
        <v>1.45158915390962</v>
      </c>
      <c r="R449" s="79">
        <v>6732.4073801159702</v>
      </c>
      <c r="S449" s="6">
        <v>22592.743402673601</v>
      </c>
      <c r="T449" s="6">
        <v>9821.9103711608896</v>
      </c>
      <c r="U449" s="71">
        <v>9783.1934703775696</v>
      </c>
      <c r="V449" s="20">
        <v>1.4531493592131699</v>
      </c>
      <c r="W449" s="79">
        <v>6704.2607454765803</v>
      </c>
      <c r="X449" s="6">
        <v>22498.288379655402</v>
      </c>
      <c r="Y449" s="6">
        <v>9784.1701419449601</v>
      </c>
      <c r="Z449" s="71">
        <v>9752.5489646113601</v>
      </c>
      <c r="AA449" s="20">
        <v>1.45467924576047</v>
      </c>
    </row>
    <row r="450" spans="1:27" x14ac:dyDescent="0.2">
      <c r="A450" s="52" t="s">
        <v>5877</v>
      </c>
      <c r="B450" s="1" t="s">
        <v>11544</v>
      </c>
      <c r="C450" s="131" t="s">
        <v>38</v>
      </c>
      <c r="D450" s="131" t="s">
        <v>38</v>
      </c>
      <c r="E450" s="131" t="s">
        <v>6362</v>
      </c>
      <c r="F450" s="131" t="s">
        <v>26266</v>
      </c>
      <c r="G450" s="131" t="s">
        <v>26266</v>
      </c>
      <c r="H450" s="79">
        <v>2912.5</v>
      </c>
      <c r="I450" s="6">
        <v>8383.8142275201808</v>
      </c>
      <c r="J450" s="6">
        <v>3641.9061246881001</v>
      </c>
      <c r="K450" s="71">
        <v>3622.4900643716601</v>
      </c>
      <c r="L450" s="20">
        <v>1.2437734126597999</v>
      </c>
      <c r="M450" s="79">
        <v>2906.5894250056399</v>
      </c>
      <c r="N450" s="6">
        <v>8366.8002660676193</v>
      </c>
      <c r="O450" s="6">
        <v>3636.0120119448302</v>
      </c>
      <c r="P450" s="71">
        <v>3619.1329191356799</v>
      </c>
      <c r="Q450" s="20">
        <v>1.24514762491048</v>
      </c>
      <c r="R450" s="79">
        <v>2897.47255627291</v>
      </c>
      <c r="S450" s="6">
        <v>8340.5567866541005</v>
      </c>
      <c r="T450" s="6">
        <v>3625.9519149143998</v>
      </c>
      <c r="U450" s="71">
        <v>3611.6588074404199</v>
      </c>
      <c r="V450" s="20">
        <v>1.24648594155666</v>
      </c>
      <c r="W450" s="79">
        <v>2890.6222492678098</v>
      </c>
      <c r="X450" s="6">
        <v>8320.8377475700709</v>
      </c>
      <c r="Y450" s="6">
        <v>3618.60826352295</v>
      </c>
      <c r="Z450" s="71">
        <v>3606.9133878266298</v>
      </c>
      <c r="AA450" s="20">
        <v>1.2477982513074</v>
      </c>
    </row>
    <row r="451" spans="1:27" x14ac:dyDescent="0.2">
      <c r="A451" s="52" t="s">
        <v>5876</v>
      </c>
      <c r="B451" s="1" t="s">
        <v>11543</v>
      </c>
      <c r="C451" s="131" t="s">
        <v>38</v>
      </c>
      <c r="D451" s="131" t="s">
        <v>38</v>
      </c>
      <c r="E451" s="131" t="s">
        <v>6362</v>
      </c>
      <c r="F451" s="131" t="s">
        <v>26266</v>
      </c>
      <c r="G451" s="131" t="s">
        <v>26266</v>
      </c>
      <c r="H451" s="79">
        <v>2367.6666666666702</v>
      </c>
      <c r="I451" s="6">
        <v>4301.8482468472002</v>
      </c>
      <c r="J451" s="6">
        <v>1868.71119188738</v>
      </c>
      <c r="K451" s="71">
        <v>1858.7485492564399</v>
      </c>
      <c r="L451" s="20">
        <v>0.78505499757416797</v>
      </c>
      <c r="M451" s="79">
        <v>2362.36887179737</v>
      </c>
      <c r="N451" s="6">
        <v>4292.2226057502003</v>
      </c>
      <c r="O451" s="6">
        <v>1865.2976593385299</v>
      </c>
      <c r="P451" s="71">
        <v>1856.63857564869</v>
      </c>
      <c r="Q451" s="20">
        <v>0.78592238401622005</v>
      </c>
      <c r="R451" s="79">
        <v>2356.51280386386</v>
      </c>
      <c r="S451" s="6">
        <v>4281.5826301456</v>
      </c>
      <c r="T451" s="6">
        <v>1861.36407121912</v>
      </c>
      <c r="U451" s="71">
        <v>1854.0267768085901</v>
      </c>
      <c r="V451" s="20">
        <v>0.78676711357927998</v>
      </c>
      <c r="W451" s="79">
        <v>2351.25144848113</v>
      </c>
      <c r="X451" s="6">
        <v>4272.0231964855002</v>
      </c>
      <c r="Y451" s="6">
        <v>1857.83918756</v>
      </c>
      <c r="Z451" s="71">
        <v>1851.8348906646199</v>
      </c>
      <c r="AA451" s="20">
        <v>0.78759542789899195</v>
      </c>
    </row>
    <row r="452" spans="1:27" x14ac:dyDescent="0.2">
      <c r="A452" s="52" t="s">
        <v>5875</v>
      </c>
      <c r="B452" s="1" t="s">
        <v>11542</v>
      </c>
      <c r="C452" s="131" t="s">
        <v>38</v>
      </c>
      <c r="D452" s="131" t="s">
        <v>38</v>
      </c>
      <c r="E452" s="131" t="s">
        <v>6362</v>
      </c>
      <c r="F452" s="131" t="s">
        <v>26546</v>
      </c>
      <c r="G452" s="131" t="s">
        <v>26546</v>
      </c>
      <c r="H452" s="79">
        <v>2489.1666666666702</v>
      </c>
      <c r="I452" s="6">
        <v>2984.3554445720802</v>
      </c>
      <c r="J452" s="6">
        <v>1296.39589772353</v>
      </c>
      <c r="K452" s="71">
        <v>1289.48443430783</v>
      </c>
      <c r="L452" s="20">
        <v>0.51803860768978904</v>
      </c>
      <c r="M452" s="79">
        <v>2505.6753131558598</v>
      </c>
      <c r="N452" s="6">
        <v>3004.1482811435799</v>
      </c>
      <c r="O452" s="6">
        <v>1305.5312531125201</v>
      </c>
      <c r="P452" s="71">
        <v>1299.47071670226</v>
      </c>
      <c r="Q452" s="20">
        <v>0.51861097480566998</v>
      </c>
      <c r="R452" s="79">
        <v>2521.8725675466799</v>
      </c>
      <c r="S452" s="6">
        <v>3023.5677780280798</v>
      </c>
      <c r="T452" s="6">
        <v>1314.45797385578</v>
      </c>
      <c r="U452" s="71">
        <v>1309.2765237066301</v>
      </c>
      <c r="V452" s="20">
        <v>0.51916839120079505</v>
      </c>
      <c r="W452" s="79">
        <v>2538.3435835219698</v>
      </c>
      <c r="X452" s="6">
        <v>3043.3154979625301</v>
      </c>
      <c r="Y452" s="6">
        <v>1323.4925308633401</v>
      </c>
      <c r="Z452" s="71">
        <v>1319.2151735186701</v>
      </c>
      <c r="AA452" s="20">
        <v>0.51971497557798896</v>
      </c>
    </row>
    <row r="453" spans="1:27" x14ac:dyDescent="0.2">
      <c r="A453" s="52" t="s">
        <v>5874</v>
      </c>
      <c r="B453" s="1" t="s">
        <v>18700</v>
      </c>
      <c r="C453" s="131" t="s">
        <v>38</v>
      </c>
      <c r="D453" s="131" t="s">
        <v>38</v>
      </c>
      <c r="E453" s="131" t="s">
        <v>6362</v>
      </c>
      <c r="F453" s="131" t="s">
        <v>26264</v>
      </c>
      <c r="G453" s="131" t="s">
        <v>26264</v>
      </c>
      <c r="H453" s="79">
        <v>10626.75</v>
      </c>
      <c r="I453" s="6">
        <v>43181.293156496897</v>
      </c>
      <c r="J453" s="6">
        <v>18757.836439454899</v>
      </c>
      <c r="K453" s="71">
        <v>18657.8329601654</v>
      </c>
      <c r="L453" s="20">
        <v>1.7557421563662801</v>
      </c>
      <c r="M453" s="79">
        <v>10594.8026392189</v>
      </c>
      <c r="N453" s="6">
        <v>43051.476575560599</v>
      </c>
      <c r="O453" s="6">
        <v>18709.145788449801</v>
      </c>
      <c r="P453" s="71">
        <v>18622.2942029474</v>
      </c>
      <c r="Q453" s="20">
        <v>1.7576820293011499</v>
      </c>
      <c r="R453" s="79">
        <v>10560.378236447301</v>
      </c>
      <c r="S453" s="6">
        <v>42911.594652318003</v>
      </c>
      <c r="T453" s="6">
        <v>18655.274795391899</v>
      </c>
      <c r="U453" s="71">
        <v>18581.737734265898</v>
      </c>
      <c r="V453" s="20">
        <v>1.7595712310885101</v>
      </c>
      <c r="W453" s="79">
        <v>10532.4508863353</v>
      </c>
      <c r="X453" s="6">
        <v>42798.113193521203</v>
      </c>
      <c r="Y453" s="6">
        <v>18612.2612606517</v>
      </c>
      <c r="Z453" s="71">
        <v>18552.108830208999</v>
      </c>
      <c r="AA453" s="20">
        <v>1.7614237208813699</v>
      </c>
    </row>
    <row r="454" spans="1:27" x14ac:dyDescent="0.2">
      <c r="A454" s="52" t="s">
        <v>5873</v>
      </c>
      <c r="B454" s="1" t="s">
        <v>11541</v>
      </c>
      <c r="C454" s="131" t="s">
        <v>38</v>
      </c>
      <c r="D454" s="131" t="s">
        <v>38</v>
      </c>
      <c r="E454" s="131" t="s">
        <v>6362</v>
      </c>
      <c r="F454" s="131" t="s">
        <v>26266</v>
      </c>
      <c r="G454" s="131" t="s">
        <v>26266</v>
      </c>
      <c r="H454" s="79">
        <v>2851</v>
      </c>
      <c r="I454" s="6">
        <v>9502.9747131478398</v>
      </c>
      <c r="J454" s="6">
        <v>4128.0663992964101</v>
      </c>
      <c r="K454" s="71">
        <v>4106.0584772207503</v>
      </c>
      <c r="L454" s="20">
        <v>1.4402169334341499</v>
      </c>
      <c r="M454" s="79">
        <v>2844.5264862188601</v>
      </c>
      <c r="N454" s="6">
        <v>9481.3971481645494</v>
      </c>
      <c r="O454" s="6">
        <v>4120.3892556824103</v>
      </c>
      <c r="P454" s="71">
        <v>4101.2615871191601</v>
      </c>
      <c r="Q454" s="20">
        <v>1.44180819091997</v>
      </c>
      <c r="R454" s="79">
        <v>2837.9661412729001</v>
      </c>
      <c r="S454" s="6">
        <v>9459.5301568874402</v>
      </c>
      <c r="T454" s="6">
        <v>4112.4114809026196</v>
      </c>
      <c r="U454" s="71">
        <v>4096.2008028095097</v>
      </c>
      <c r="V454" s="20">
        <v>1.4433578833933001</v>
      </c>
      <c r="W454" s="79">
        <v>2830.45292978619</v>
      </c>
      <c r="X454" s="6">
        <v>9434.4870636665692</v>
      </c>
      <c r="Y454" s="6">
        <v>4102.9177453501097</v>
      </c>
      <c r="Z454" s="71">
        <v>4089.6576438055999</v>
      </c>
      <c r="AA454" s="20">
        <v>1.44487746140139</v>
      </c>
    </row>
    <row r="455" spans="1:27" x14ac:dyDescent="0.2">
      <c r="A455" s="52" t="s">
        <v>5872</v>
      </c>
      <c r="B455" s="1" t="s">
        <v>11540</v>
      </c>
      <c r="C455" s="131" t="s">
        <v>38</v>
      </c>
      <c r="D455" s="131" t="s">
        <v>38</v>
      </c>
      <c r="E455" s="131" t="s">
        <v>6362</v>
      </c>
      <c r="F455" s="131" t="s">
        <v>26543</v>
      </c>
      <c r="G455" s="131" t="s">
        <v>26268</v>
      </c>
      <c r="H455" s="79">
        <v>7860.9166666666697</v>
      </c>
      <c r="I455" s="6">
        <v>10709.626464802301</v>
      </c>
      <c r="J455" s="6">
        <v>4652.2326421851003</v>
      </c>
      <c r="K455" s="71">
        <v>4627.4302374843101</v>
      </c>
      <c r="L455" s="20">
        <v>0.58866292999980596</v>
      </c>
      <c r="M455" s="79">
        <v>7912.4300685098697</v>
      </c>
      <c r="N455" s="6">
        <v>10779.8077572731</v>
      </c>
      <c r="O455" s="6">
        <v>4684.64756483578</v>
      </c>
      <c r="P455" s="71">
        <v>4662.9004966838502</v>
      </c>
      <c r="Q455" s="20">
        <v>0.58931332805599101</v>
      </c>
      <c r="R455" s="79">
        <v>7962.8393568561196</v>
      </c>
      <c r="S455" s="6">
        <v>10848.484817651301</v>
      </c>
      <c r="T455" s="6">
        <v>4716.2420093374503</v>
      </c>
      <c r="U455" s="71">
        <v>4697.6510970764502</v>
      </c>
      <c r="V455" s="20">
        <v>0.58994673715622703</v>
      </c>
      <c r="W455" s="79">
        <v>8014.15807630986</v>
      </c>
      <c r="X455" s="6">
        <v>10918.4008769745</v>
      </c>
      <c r="Y455" s="6">
        <v>4748.2497359612798</v>
      </c>
      <c r="Z455" s="71">
        <v>4732.9040045659003</v>
      </c>
      <c r="AA455" s="20">
        <v>0.590567837507041</v>
      </c>
    </row>
    <row r="456" spans="1:27" x14ac:dyDescent="0.2">
      <c r="A456" s="52" t="s">
        <v>5871</v>
      </c>
      <c r="B456" s="1" t="s">
        <v>11539</v>
      </c>
      <c r="C456" s="131" t="s">
        <v>38</v>
      </c>
      <c r="D456" s="131" t="s">
        <v>38</v>
      </c>
      <c r="E456" s="131" t="s">
        <v>6362</v>
      </c>
      <c r="F456" s="131" t="s">
        <v>26542</v>
      </c>
      <c r="G456" s="131" t="s">
        <v>26268</v>
      </c>
      <c r="H456" s="79">
        <v>11033.666666666701</v>
      </c>
      <c r="I456" s="6">
        <v>13508.594264827099</v>
      </c>
      <c r="J456" s="6">
        <v>5868.0966507474704</v>
      </c>
      <c r="K456" s="71">
        <v>5836.8121215441297</v>
      </c>
      <c r="L456" s="20">
        <v>0.529000222489725</v>
      </c>
      <c r="M456" s="79">
        <v>11102.998024967899</v>
      </c>
      <c r="N456" s="6">
        <v>13593.477125386</v>
      </c>
      <c r="O456" s="6">
        <v>5907.4012215222701</v>
      </c>
      <c r="P456" s="71">
        <v>5879.9778870691898</v>
      </c>
      <c r="Q456" s="20">
        <v>0.529584700803026</v>
      </c>
      <c r="R456" s="79">
        <v>11160.6413403066</v>
      </c>
      <c r="S456" s="6">
        <v>13664.050234263999</v>
      </c>
      <c r="T456" s="6">
        <v>5940.2735788208602</v>
      </c>
      <c r="U456" s="71">
        <v>5916.8576674466003</v>
      </c>
      <c r="V456" s="20">
        <v>0.53015391204068896</v>
      </c>
      <c r="W456" s="79">
        <v>11222.839139972</v>
      </c>
      <c r="X456" s="6">
        <v>13740.199429742501</v>
      </c>
      <c r="Y456" s="6">
        <v>5975.4078504221898</v>
      </c>
      <c r="Z456" s="71">
        <v>5956.0961021044895</v>
      </c>
      <c r="AA456" s="20">
        <v>0.53071206205664001</v>
      </c>
    </row>
    <row r="457" spans="1:27" x14ac:dyDescent="0.2">
      <c r="A457" s="52" t="s">
        <v>5870</v>
      </c>
      <c r="B457" s="1" t="s">
        <v>11538</v>
      </c>
      <c r="C457" s="131" t="s">
        <v>38</v>
      </c>
      <c r="D457" s="131" t="s">
        <v>38</v>
      </c>
      <c r="E457" s="131" t="s">
        <v>6362</v>
      </c>
      <c r="F457" s="131" t="s">
        <v>26541</v>
      </c>
      <c r="G457" s="131" t="s">
        <v>26541</v>
      </c>
      <c r="H457" s="79">
        <v>58458.416666666701</v>
      </c>
      <c r="I457" s="6">
        <v>132706.14757845199</v>
      </c>
      <c r="J457" s="6">
        <v>57647.189994175496</v>
      </c>
      <c r="K457" s="71">
        <v>57339.856065271299</v>
      </c>
      <c r="L457" s="20">
        <v>0.98086570480050095</v>
      </c>
      <c r="M457" s="79">
        <v>58334.141674079197</v>
      </c>
      <c r="N457" s="6">
        <v>132424.03156424899</v>
      </c>
      <c r="O457" s="6">
        <v>57548.328408235298</v>
      </c>
      <c r="P457" s="71">
        <v>57281.177592170097</v>
      </c>
      <c r="Q457" s="20">
        <v>0.98194943729879303</v>
      </c>
      <c r="R457" s="79">
        <v>58244.730221863902</v>
      </c>
      <c r="S457" s="6">
        <v>132221.059091687</v>
      </c>
      <c r="T457" s="6">
        <v>57481.438550080296</v>
      </c>
      <c r="U457" s="71">
        <v>57254.852980763797</v>
      </c>
      <c r="V457" s="20">
        <v>0.98300486177325397</v>
      </c>
      <c r="W457" s="79">
        <v>58206.208501536901</v>
      </c>
      <c r="X457" s="6">
        <v>132133.61113475999</v>
      </c>
      <c r="Y457" s="6">
        <v>57462.937224199799</v>
      </c>
      <c r="Z457" s="71">
        <v>57277.224414455603</v>
      </c>
      <c r="AA457" s="20">
        <v>0.98403977666649101</v>
      </c>
    </row>
    <row r="458" spans="1:27" x14ac:dyDescent="0.2">
      <c r="A458" s="52" t="s">
        <v>5869</v>
      </c>
      <c r="B458" s="1" t="s">
        <v>11537</v>
      </c>
      <c r="C458" s="131" t="s">
        <v>23</v>
      </c>
      <c r="D458" s="131" t="s">
        <v>23</v>
      </c>
      <c r="E458" s="131" t="s">
        <v>6362</v>
      </c>
      <c r="F458" s="131" t="s">
        <v>26544</v>
      </c>
      <c r="G458" s="131" t="s">
        <v>26268</v>
      </c>
      <c r="H458" s="79">
        <v>9639.75</v>
      </c>
      <c r="I458" s="6">
        <v>12321.162470446399</v>
      </c>
      <c r="J458" s="6">
        <v>5352.27950508497</v>
      </c>
      <c r="K458" s="71">
        <v>5352.9891328456397</v>
      </c>
      <c r="L458" s="20">
        <v>0.55530373016371204</v>
      </c>
      <c r="M458" s="79">
        <v>9711.4192368270596</v>
      </c>
      <c r="N458" s="6">
        <v>12412.767367988299</v>
      </c>
      <c r="O458" s="6">
        <v>5394.2928976712201</v>
      </c>
      <c r="P458" s="71">
        <v>5394.41393059046</v>
      </c>
      <c r="Q458" s="20">
        <v>0.55547122403428895</v>
      </c>
      <c r="R458" s="79">
        <v>9777.9819559641892</v>
      </c>
      <c r="S458" s="6">
        <v>12497.8453084912</v>
      </c>
      <c r="T458" s="6">
        <v>5433.2806895026197</v>
      </c>
      <c r="U458" s="71">
        <v>5432.9129795962199</v>
      </c>
      <c r="V458" s="20">
        <v>0.55562722492879602</v>
      </c>
      <c r="W458" s="79">
        <v>9839.0155689925305</v>
      </c>
      <c r="X458" s="6">
        <v>12575.856155482101</v>
      </c>
      <c r="Y458" s="6">
        <v>5469.0523220925697</v>
      </c>
      <c r="Z458" s="71">
        <v>5468.1819360872596</v>
      </c>
      <c r="AA458" s="20">
        <v>0.55576514720843895</v>
      </c>
    </row>
    <row r="459" spans="1:27" x14ac:dyDescent="0.2">
      <c r="A459" s="52" t="s">
        <v>5868</v>
      </c>
      <c r="B459" s="1" t="s">
        <v>11536</v>
      </c>
      <c r="C459" s="131" t="s">
        <v>38</v>
      </c>
      <c r="D459" s="131" t="s">
        <v>38</v>
      </c>
      <c r="E459" s="131" t="s">
        <v>6362</v>
      </c>
      <c r="F459" s="131" t="s">
        <v>26542</v>
      </c>
      <c r="G459" s="131" t="s">
        <v>26268</v>
      </c>
      <c r="H459" s="79">
        <v>8748.25</v>
      </c>
      <c r="I459" s="6">
        <v>14103.2264556352</v>
      </c>
      <c r="J459" s="6">
        <v>6126.4032590370698</v>
      </c>
      <c r="K459" s="71">
        <v>6093.7416222106904</v>
      </c>
      <c r="L459" s="20">
        <v>0.69656692735240699</v>
      </c>
      <c r="M459" s="79">
        <v>8809.0092563402595</v>
      </c>
      <c r="N459" s="6">
        <v>14201.1776517536</v>
      </c>
      <c r="O459" s="6">
        <v>6171.4933885719602</v>
      </c>
      <c r="P459" s="71">
        <v>6142.8440856173602</v>
      </c>
      <c r="Q459" s="20">
        <v>0.697336545672951</v>
      </c>
      <c r="R459" s="79">
        <v>8867.0405883974709</v>
      </c>
      <c r="S459" s="6">
        <v>14294.7311073047</v>
      </c>
      <c r="T459" s="6">
        <v>6214.4541374810096</v>
      </c>
      <c r="U459" s="71">
        <v>6189.9574362109797</v>
      </c>
      <c r="V459" s="20">
        <v>0.69808606090182401</v>
      </c>
      <c r="W459" s="79">
        <v>8928.7040566958294</v>
      </c>
      <c r="X459" s="6">
        <v>14394.140001363699</v>
      </c>
      <c r="Y459" s="6">
        <v>6259.7968540429401</v>
      </c>
      <c r="Z459" s="71">
        <v>6239.5659971054301</v>
      </c>
      <c r="AA459" s="20">
        <v>0.698821011143968</v>
      </c>
    </row>
    <row r="460" spans="1:27" x14ac:dyDescent="0.2">
      <c r="A460" s="52" t="s">
        <v>5867</v>
      </c>
      <c r="B460" s="1" t="s">
        <v>11535</v>
      </c>
      <c r="C460" s="131" t="s">
        <v>38</v>
      </c>
      <c r="D460" s="131" t="s">
        <v>38</v>
      </c>
      <c r="E460" s="131" t="s">
        <v>6362</v>
      </c>
      <c r="F460" s="131" t="s">
        <v>26542</v>
      </c>
      <c r="G460" s="131" t="s">
        <v>26268</v>
      </c>
      <c r="H460" s="79">
        <v>7877.8333333333303</v>
      </c>
      <c r="I460" s="6">
        <v>12849.5711413676</v>
      </c>
      <c r="J460" s="6">
        <v>5581.8187962406701</v>
      </c>
      <c r="K460" s="71">
        <v>5552.0604975056804</v>
      </c>
      <c r="L460" s="20">
        <v>0.70476998720109396</v>
      </c>
      <c r="M460" s="79">
        <v>7920.03054945446</v>
      </c>
      <c r="N460" s="6">
        <v>12918.3992197965</v>
      </c>
      <c r="O460" s="6">
        <v>5614.0284510885303</v>
      </c>
      <c r="P460" s="71">
        <v>5587.9670115366698</v>
      </c>
      <c r="Q460" s="20">
        <v>0.705548668864866</v>
      </c>
      <c r="R460" s="79">
        <v>7957.97327557055</v>
      </c>
      <c r="S460" s="6">
        <v>12980.287779492601</v>
      </c>
      <c r="T460" s="6">
        <v>5643.01647169434</v>
      </c>
      <c r="U460" s="71">
        <v>5620.7723154562</v>
      </c>
      <c r="V460" s="20">
        <v>0.70630701069465696</v>
      </c>
      <c r="W460" s="79">
        <v>8000.4345029898604</v>
      </c>
      <c r="X460" s="6">
        <v>13049.5464879963</v>
      </c>
      <c r="Y460" s="6">
        <v>5675.0531844561301</v>
      </c>
      <c r="Z460" s="71">
        <v>5656.7121437219803</v>
      </c>
      <c r="AA460" s="20">
        <v>0.70705061601441799</v>
      </c>
    </row>
    <row r="461" spans="1:27" x14ac:dyDescent="0.2">
      <c r="A461" s="52" t="s">
        <v>5866</v>
      </c>
      <c r="B461" s="1" t="s">
        <v>11534</v>
      </c>
      <c r="C461" s="131" t="s">
        <v>38</v>
      </c>
      <c r="D461" s="131" t="s">
        <v>38</v>
      </c>
      <c r="E461" s="131" t="s">
        <v>6362</v>
      </c>
      <c r="F461" s="131" t="s">
        <v>26539</v>
      </c>
      <c r="G461" s="131" t="s">
        <v>26268</v>
      </c>
      <c r="H461" s="79">
        <v>5634.75</v>
      </c>
      <c r="I461" s="6">
        <v>8209.2607328259801</v>
      </c>
      <c r="J461" s="6">
        <v>3566.08056079073</v>
      </c>
      <c r="K461" s="71">
        <v>3547.0687485992398</v>
      </c>
      <c r="L461" s="20">
        <v>0.62949886837911895</v>
      </c>
      <c r="M461" s="79">
        <v>5671.8683572359696</v>
      </c>
      <c r="N461" s="6">
        <v>8263.3384243871405</v>
      </c>
      <c r="O461" s="6">
        <v>3591.0499610812699</v>
      </c>
      <c r="P461" s="71">
        <v>3574.37959107802</v>
      </c>
      <c r="Q461" s="20">
        <v>0.63019438498038405</v>
      </c>
      <c r="R461" s="79">
        <v>5706.7041750949602</v>
      </c>
      <c r="S461" s="6">
        <v>8314.0906869801092</v>
      </c>
      <c r="T461" s="6">
        <v>3614.4461117350802</v>
      </c>
      <c r="U461" s="71">
        <v>3600.1983588838998</v>
      </c>
      <c r="V461" s="20">
        <v>0.63087173409054398</v>
      </c>
      <c r="W461" s="79">
        <v>5740.9288753214996</v>
      </c>
      <c r="X461" s="6">
        <v>8363.9526130038794</v>
      </c>
      <c r="Y461" s="6">
        <v>3637.3582756097799</v>
      </c>
      <c r="Z461" s="71">
        <v>3625.6028022901</v>
      </c>
      <c r="AA461" s="20">
        <v>0.63153592058516095</v>
      </c>
    </row>
    <row r="462" spans="1:27" x14ac:dyDescent="0.2">
      <c r="A462" s="52" t="s">
        <v>5865</v>
      </c>
      <c r="B462" s="1" t="s">
        <v>11533</v>
      </c>
      <c r="C462" s="131" t="s">
        <v>38</v>
      </c>
      <c r="D462" s="131" t="s">
        <v>38</v>
      </c>
      <c r="E462" s="131" t="s">
        <v>6362</v>
      </c>
      <c r="F462" s="131" t="s">
        <v>26542</v>
      </c>
      <c r="G462" s="131" t="s">
        <v>26268</v>
      </c>
      <c r="H462" s="79">
        <v>15412.916666666701</v>
      </c>
      <c r="I462" s="6">
        <v>21157.046910029901</v>
      </c>
      <c r="J462" s="6">
        <v>9190.5637017845002</v>
      </c>
      <c r="K462" s="71">
        <v>9141.5661348328704</v>
      </c>
      <c r="L462" s="20">
        <v>0.59311072216482097</v>
      </c>
      <c r="M462" s="79">
        <v>15488.905936511201</v>
      </c>
      <c r="N462" s="6">
        <v>21261.356080158399</v>
      </c>
      <c r="O462" s="6">
        <v>9239.6786871100994</v>
      </c>
      <c r="P462" s="71">
        <v>9196.7862561791608</v>
      </c>
      <c r="Q462" s="20">
        <v>0.593766034468585</v>
      </c>
      <c r="R462" s="79">
        <v>15560.516222591699</v>
      </c>
      <c r="S462" s="6">
        <v>21359.654294222099</v>
      </c>
      <c r="T462" s="6">
        <v>9285.8404266214093</v>
      </c>
      <c r="U462" s="71">
        <v>9249.2366551654195</v>
      </c>
      <c r="V462" s="20">
        <v>0.59440422945202998</v>
      </c>
      <c r="W462" s="79">
        <v>15642.2857460219</v>
      </c>
      <c r="X462" s="6">
        <v>21471.897919516301</v>
      </c>
      <c r="Y462" s="6">
        <v>9337.8082354475901</v>
      </c>
      <c r="Z462" s="71">
        <v>9307.6296422877695</v>
      </c>
      <c r="AA462" s="20">
        <v>0.59503002268417504</v>
      </c>
    </row>
    <row r="463" spans="1:27" x14ac:dyDescent="0.2">
      <c r="A463" s="52" t="s">
        <v>5864</v>
      </c>
      <c r="B463" s="1" t="s">
        <v>18701</v>
      </c>
      <c r="C463" s="131" t="s">
        <v>38</v>
      </c>
      <c r="D463" s="131" t="s">
        <v>38</v>
      </c>
      <c r="E463" s="131" t="s">
        <v>6362</v>
      </c>
      <c r="F463" s="131" t="s">
        <v>26542</v>
      </c>
      <c r="G463" s="131" t="s">
        <v>26268</v>
      </c>
      <c r="H463" s="79">
        <v>20387</v>
      </c>
      <c r="I463" s="6">
        <v>35406.768556369199</v>
      </c>
      <c r="J463" s="6">
        <v>15380.604073689799</v>
      </c>
      <c r="K463" s="71">
        <v>15298.605601962599</v>
      </c>
      <c r="L463" s="20">
        <v>0.75040984951011103</v>
      </c>
      <c r="M463" s="79">
        <v>20475.068858822899</v>
      </c>
      <c r="N463" s="6">
        <v>35559.720619025102</v>
      </c>
      <c r="O463" s="6">
        <v>15453.407180824999</v>
      </c>
      <c r="P463" s="71">
        <v>15381.6693831593</v>
      </c>
      <c r="Q463" s="20">
        <v>0.75123895744708202</v>
      </c>
      <c r="R463" s="79">
        <v>20560.148426949101</v>
      </c>
      <c r="S463" s="6">
        <v>35707.481082924598</v>
      </c>
      <c r="T463" s="6">
        <v>15523.377242221301</v>
      </c>
      <c r="U463" s="71">
        <v>15462.185780092501</v>
      </c>
      <c r="V463" s="20">
        <v>0.75204640837249703</v>
      </c>
      <c r="W463" s="79">
        <v>20659.963549162101</v>
      </c>
      <c r="X463" s="6">
        <v>35880.833264737703</v>
      </c>
      <c r="Y463" s="6">
        <v>15604.039363919301</v>
      </c>
      <c r="Z463" s="71">
        <v>15553.609119076</v>
      </c>
      <c r="AA463" s="20">
        <v>0.752838168473283</v>
      </c>
    </row>
    <row r="464" spans="1:27" x14ac:dyDescent="0.2">
      <c r="A464" s="52" t="s">
        <v>5863</v>
      </c>
      <c r="B464" s="1" t="s">
        <v>8614</v>
      </c>
      <c r="C464" s="131" t="s">
        <v>38</v>
      </c>
      <c r="D464" s="131" t="s">
        <v>38</v>
      </c>
      <c r="E464" s="131" t="s">
        <v>6362</v>
      </c>
      <c r="F464" s="131" t="s">
        <v>26542</v>
      </c>
      <c r="G464" s="131" t="s">
        <v>26268</v>
      </c>
      <c r="H464" s="79">
        <v>6897.25</v>
      </c>
      <c r="I464" s="6">
        <v>13294.857404394799</v>
      </c>
      <c r="J464" s="6">
        <v>5775.2499392203199</v>
      </c>
      <c r="K464" s="71">
        <v>5744.4604028282902</v>
      </c>
      <c r="L464" s="20">
        <v>0.83286243108895397</v>
      </c>
      <c r="M464" s="79">
        <v>6931.63522683057</v>
      </c>
      <c r="N464" s="6">
        <v>13361.1369632813</v>
      </c>
      <c r="O464" s="6">
        <v>5806.4317238164604</v>
      </c>
      <c r="P464" s="71">
        <v>5779.4771099058598</v>
      </c>
      <c r="Q464" s="20">
        <v>0.83378263869613201</v>
      </c>
      <c r="R464" s="79">
        <v>6965.4602669701098</v>
      </c>
      <c r="S464" s="6">
        <v>13426.336729181199</v>
      </c>
      <c r="T464" s="6">
        <v>5836.9306293027603</v>
      </c>
      <c r="U464" s="71">
        <v>5813.9220845783702</v>
      </c>
      <c r="V464" s="20">
        <v>0.83467880969011099</v>
      </c>
      <c r="W464" s="79">
        <v>7003.75140182427</v>
      </c>
      <c r="X464" s="6">
        <v>13500.14515685</v>
      </c>
      <c r="Y464" s="6">
        <v>5871.0118266160198</v>
      </c>
      <c r="Z464" s="71">
        <v>5852.0374727971703</v>
      </c>
      <c r="AA464" s="20">
        <v>0.83555756580293306</v>
      </c>
    </row>
    <row r="465" spans="1:27" x14ac:dyDescent="0.2">
      <c r="A465" s="52" t="s">
        <v>5862</v>
      </c>
      <c r="B465" s="1" t="s">
        <v>26545</v>
      </c>
      <c r="C465" s="131" t="s">
        <v>38</v>
      </c>
      <c r="D465" s="131" t="s">
        <v>38</v>
      </c>
      <c r="E465" s="131" t="s">
        <v>6362</v>
      </c>
      <c r="F465" s="131" t="s">
        <v>26542</v>
      </c>
      <c r="G465" s="131" t="s">
        <v>26268</v>
      </c>
      <c r="H465" s="79">
        <v>10274.833333333299</v>
      </c>
      <c r="I465" s="6">
        <v>19262.811664299701</v>
      </c>
      <c r="J465" s="6">
        <v>8367.7130569813507</v>
      </c>
      <c r="K465" s="71">
        <v>8323.1023460342203</v>
      </c>
      <c r="L465" s="20">
        <v>0.81004743104032995</v>
      </c>
      <c r="M465" s="79">
        <v>10318.1025035766</v>
      </c>
      <c r="N465" s="6">
        <v>19343.930827037198</v>
      </c>
      <c r="O465" s="6">
        <v>8406.4113649977808</v>
      </c>
      <c r="P465" s="71">
        <v>8367.3871271362095</v>
      </c>
      <c r="Q465" s="20">
        <v>0.81094243095915697</v>
      </c>
      <c r="R465" s="79">
        <v>10360.6332096441</v>
      </c>
      <c r="S465" s="6">
        <v>19423.665549182999</v>
      </c>
      <c r="T465" s="6">
        <v>8444.1937264203207</v>
      </c>
      <c r="U465" s="71">
        <v>8410.9076345760295</v>
      </c>
      <c r="V465" s="20">
        <v>0.81181405271125795</v>
      </c>
      <c r="W465" s="79">
        <v>10408.662950333901</v>
      </c>
      <c r="X465" s="6">
        <v>19513.709622812101</v>
      </c>
      <c r="Y465" s="6">
        <v>8486.2213439645693</v>
      </c>
      <c r="Z465" s="71">
        <v>8458.7949699219407</v>
      </c>
      <c r="AA465" s="20">
        <v>0.81266873663639605</v>
      </c>
    </row>
    <row r="466" spans="1:27" x14ac:dyDescent="0.2">
      <c r="A466" s="52" t="s">
        <v>5861</v>
      </c>
      <c r="B466" s="1" t="s">
        <v>11532</v>
      </c>
      <c r="C466" s="131" t="s">
        <v>38</v>
      </c>
      <c r="D466" s="131" t="s">
        <v>38</v>
      </c>
      <c r="E466" s="131" t="s">
        <v>6362</v>
      </c>
      <c r="F466" s="131" t="s">
        <v>26269</v>
      </c>
      <c r="G466" s="131" t="s">
        <v>26268</v>
      </c>
      <c r="H466" s="79">
        <v>13553.166666666701</v>
      </c>
      <c r="I466" s="6">
        <v>27848.781918787201</v>
      </c>
      <c r="J466" s="6">
        <v>12097.435210600301</v>
      </c>
      <c r="K466" s="71">
        <v>12032.9402665568</v>
      </c>
      <c r="L466" s="20">
        <v>0.88783238356769001</v>
      </c>
      <c r="M466" s="79">
        <v>13576.715099429401</v>
      </c>
      <c r="N466" s="6">
        <v>27897.168778085001</v>
      </c>
      <c r="O466" s="6">
        <v>12123.444751961701</v>
      </c>
      <c r="P466" s="71">
        <v>12067.165303911799</v>
      </c>
      <c r="Q466" s="20">
        <v>0.88881332601720098</v>
      </c>
      <c r="R466" s="79">
        <v>13595.555966293599</v>
      </c>
      <c r="S466" s="6">
        <v>27935.8826230015</v>
      </c>
      <c r="T466" s="6">
        <v>12144.7727870853</v>
      </c>
      <c r="U466" s="71">
        <v>12096.8994156876</v>
      </c>
      <c r="V466" s="20">
        <v>0.88976864540725598</v>
      </c>
      <c r="W466" s="79">
        <v>13617.1214288234</v>
      </c>
      <c r="X466" s="6">
        <v>27980.1949138292</v>
      </c>
      <c r="Y466" s="6">
        <v>12168.1695523666</v>
      </c>
      <c r="Z466" s="71">
        <v>12128.843596086401</v>
      </c>
      <c r="AA466" s="20">
        <v>0.89070540051241998</v>
      </c>
    </row>
    <row r="467" spans="1:27" x14ac:dyDescent="0.2">
      <c r="A467" s="52" t="s">
        <v>5860</v>
      </c>
      <c r="B467" s="1" t="s">
        <v>11531</v>
      </c>
      <c r="C467" s="131" t="s">
        <v>38</v>
      </c>
      <c r="D467" s="131" t="s">
        <v>38</v>
      </c>
      <c r="E467" s="131" t="s">
        <v>6362</v>
      </c>
      <c r="F467" s="131" t="s">
        <v>26540</v>
      </c>
      <c r="G467" s="131" t="s">
        <v>26268</v>
      </c>
      <c r="H467" s="79">
        <v>6705</v>
      </c>
      <c r="I467" s="6">
        <v>9211.2107979328503</v>
      </c>
      <c r="J467" s="6">
        <v>4001.3249471425102</v>
      </c>
      <c r="K467" s="71">
        <v>3979.9927205942299</v>
      </c>
      <c r="L467" s="20">
        <v>0.59358578979779697</v>
      </c>
      <c r="M467" s="79">
        <v>6789.1408229813396</v>
      </c>
      <c r="N467" s="6">
        <v>9326.8019772307907</v>
      </c>
      <c r="O467" s="6">
        <v>4053.20587844996</v>
      </c>
      <c r="P467" s="71">
        <v>4034.3900885207199</v>
      </c>
      <c r="Q467" s="20">
        <v>0.59424162699118699</v>
      </c>
      <c r="R467" s="79">
        <v>6867.0456894470299</v>
      </c>
      <c r="S467" s="6">
        <v>9433.8263094008507</v>
      </c>
      <c r="T467" s="6">
        <v>4101.2370572521704</v>
      </c>
      <c r="U467" s="71">
        <v>4085.07042751986</v>
      </c>
      <c r="V467" s="20">
        <v>0.59488033315369104</v>
      </c>
      <c r="W467" s="79">
        <v>6940.28539401133</v>
      </c>
      <c r="X467" s="6">
        <v>9534.44172439266</v>
      </c>
      <c r="Y467" s="6">
        <v>4146.3865368653196</v>
      </c>
      <c r="Z467" s="71">
        <v>4132.9859497870402</v>
      </c>
      <c r="AA467" s="20">
        <v>0.59550662763138396</v>
      </c>
    </row>
    <row r="468" spans="1:27" x14ac:dyDescent="0.2">
      <c r="A468" s="52" t="s">
        <v>5859</v>
      </c>
      <c r="B468" s="1" t="s">
        <v>11530</v>
      </c>
      <c r="C468" s="131" t="s">
        <v>38</v>
      </c>
      <c r="D468" s="131" t="s">
        <v>38</v>
      </c>
      <c r="E468" s="131" t="s">
        <v>6362</v>
      </c>
      <c r="F468" s="131" t="s">
        <v>26543</v>
      </c>
      <c r="G468" s="131" t="s">
        <v>26268</v>
      </c>
      <c r="H468" s="79">
        <v>4205.4166666666697</v>
      </c>
      <c r="I468" s="6">
        <v>6073.2307035910899</v>
      </c>
      <c r="J468" s="6">
        <v>2638.1949189008301</v>
      </c>
      <c r="K468" s="71">
        <v>2624.1299348188199</v>
      </c>
      <c r="L468" s="20">
        <v>0.62398809507234398</v>
      </c>
      <c r="M468" s="79">
        <v>4226.4866617940397</v>
      </c>
      <c r="N468" s="6">
        <v>6103.6588279542102</v>
      </c>
      <c r="O468" s="6">
        <v>2652.5046743688199</v>
      </c>
      <c r="P468" s="71">
        <v>2640.1912187398798</v>
      </c>
      <c r="Q468" s="20">
        <v>0.62467752296636403</v>
      </c>
      <c r="R468" s="79">
        <v>4243.80050867917</v>
      </c>
      <c r="S468" s="6">
        <v>6128.6625302825696</v>
      </c>
      <c r="T468" s="6">
        <v>2664.3587719587899</v>
      </c>
      <c r="U468" s="71">
        <v>2653.8561599080799</v>
      </c>
      <c r="V468" s="20">
        <v>0.62534894241154204</v>
      </c>
      <c r="W468" s="79">
        <v>4260.8664186891301</v>
      </c>
      <c r="X468" s="6">
        <v>6153.3081758564604</v>
      </c>
      <c r="Y468" s="6">
        <v>2675.98197304832</v>
      </c>
      <c r="Z468" s="71">
        <v>2667.3335440774799</v>
      </c>
      <c r="AA468" s="20">
        <v>0.62600731446964597</v>
      </c>
    </row>
    <row r="469" spans="1:27" x14ac:dyDescent="0.2">
      <c r="A469" s="52" t="s">
        <v>5858</v>
      </c>
      <c r="B469" s="1" t="s">
        <v>11529</v>
      </c>
      <c r="C469" s="131" t="s">
        <v>38</v>
      </c>
      <c r="D469" s="131" t="s">
        <v>38</v>
      </c>
      <c r="E469" s="131" t="s">
        <v>6362</v>
      </c>
      <c r="F469" s="131" t="s">
        <v>26541</v>
      </c>
      <c r="G469" s="131" t="s">
        <v>26541</v>
      </c>
      <c r="H469" s="79">
        <v>9864.3333333333303</v>
      </c>
      <c r="I469" s="6">
        <v>20201.914802718598</v>
      </c>
      <c r="J469" s="6">
        <v>8775.6569091118708</v>
      </c>
      <c r="K469" s="71">
        <v>8728.8713308926308</v>
      </c>
      <c r="L469" s="20">
        <v>0.88489217019828703</v>
      </c>
      <c r="M469" s="79">
        <v>9854.8084997129808</v>
      </c>
      <c r="N469" s="6">
        <v>20182.4081750726</v>
      </c>
      <c r="O469" s="6">
        <v>8770.7936392543797</v>
      </c>
      <c r="P469" s="71">
        <v>8730.0778662149805</v>
      </c>
      <c r="Q469" s="20">
        <v>0.88586986408404</v>
      </c>
      <c r="R469" s="79">
        <v>9852.6038709848708</v>
      </c>
      <c r="S469" s="6">
        <v>20177.8931490459</v>
      </c>
      <c r="T469" s="6">
        <v>8772.0846670323608</v>
      </c>
      <c r="U469" s="71">
        <v>8737.5060648173003</v>
      </c>
      <c r="V469" s="20">
        <v>0.88682201976561204</v>
      </c>
      <c r="W469" s="79">
        <v>9856.9219943710505</v>
      </c>
      <c r="X469" s="6">
        <v>20186.736560739999</v>
      </c>
      <c r="Y469" s="6">
        <v>8778.9107236932905</v>
      </c>
      <c r="Z469" s="71">
        <v>8750.53841528466</v>
      </c>
      <c r="AA469" s="20">
        <v>0.88775567264119504</v>
      </c>
    </row>
    <row r="470" spans="1:27" x14ac:dyDescent="0.2">
      <c r="A470" s="52" t="s">
        <v>5857</v>
      </c>
      <c r="B470" s="1" t="s">
        <v>11528</v>
      </c>
      <c r="C470" s="131" t="s">
        <v>38</v>
      </c>
      <c r="D470" s="131" t="s">
        <v>38</v>
      </c>
      <c r="E470" s="131" t="s">
        <v>6362</v>
      </c>
      <c r="F470" s="131" t="s">
        <v>26543</v>
      </c>
      <c r="G470" s="131" t="s">
        <v>26268</v>
      </c>
      <c r="H470" s="79">
        <v>5672.5833333333303</v>
      </c>
      <c r="I470" s="6">
        <v>8523.0832971983491</v>
      </c>
      <c r="J470" s="6">
        <v>3702.4042302133398</v>
      </c>
      <c r="K470" s="71">
        <v>3682.6656369084899</v>
      </c>
      <c r="L470" s="20">
        <v>0.64920432552631602</v>
      </c>
      <c r="M470" s="79">
        <v>5715.59989248482</v>
      </c>
      <c r="N470" s="6">
        <v>8587.7158808490094</v>
      </c>
      <c r="O470" s="6">
        <v>3732.0166736348001</v>
      </c>
      <c r="P470" s="71">
        <v>3714.6919080419898</v>
      </c>
      <c r="Q470" s="20">
        <v>0.64992161416446703</v>
      </c>
      <c r="R470" s="79">
        <v>5758.5101719424201</v>
      </c>
      <c r="S470" s="6">
        <v>8652.1887787567593</v>
      </c>
      <c r="T470" s="6">
        <v>3761.4299947856798</v>
      </c>
      <c r="U470" s="71">
        <v>3746.6028474784598</v>
      </c>
      <c r="V470" s="20">
        <v>0.65062016660720401</v>
      </c>
      <c r="W470" s="79">
        <v>5802.8113880194196</v>
      </c>
      <c r="X470" s="6">
        <v>8718.7515655161205</v>
      </c>
      <c r="Y470" s="6">
        <v>3791.6550496125001</v>
      </c>
      <c r="Z470" s="71">
        <v>3779.4009089984002</v>
      </c>
      <c r="AA470" s="20">
        <v>0.65130514439973297</v>
      </c>
    </row>
    <row r="471" spans="1:27" x14ac:dyDescent="0.2">
      <c r="A471" s="52" t="s">
        <v>5856</v>
      </c>
      <c r="B471" s="1" t="s">
        <v>11527</v>
      </c>
      <c r="C471" s="131" t="s">
        <v>38</v>
      </c>
      <c r="D471" s="131" t="s">
        <v>38</v>
      </c>
      <c r="E471" s="131" t="s">
        <v>6362</v>
      </c>
      <c r="F471" s="131" t="s">
        <v>26538</v>
      </c>
      <c r="G471" s="131" t="s">
        <v>26268</v>
      </c>
      <c r="H471" s="79">
        <v>6251.6666666666697</v>
      </c>
      <c r="I471" s="6">
        <v>12044.387600616299</v>
      </c>
      <c r="J471" s="6">
        <v>5232.0492535265203</v>
      </c>
      <c r="K471" s="71">
        <v>5204.1556779078601</v>
      </c>
      <c r="L471" s="20">
        <v>0.83244292368560802</v>
      </c>
      <c r="M471" s="79">
        <v>6228.13986505298</v>
      </c>
      <c r="N471" s="6">
        <v>11999.061140850201</v>
      </c>
      <c r="O471" s="6">
        <v>5214.5060301167096</v>
      </c>
      <c r="P471" s="71">
        <v>5190.29925331095</v>
      </c>
      <c r="Q471" s="20">
        <v>0.83336266779018398</v>
      </c>
      <c r="R471" s="79">
        <v>6206.2485672476596</v>
      </c>
      <c r="S471" s="6">
        <v>11956.8856235191</v>
      </c>
      <c r="T471" s="6">
        <v>5198.1052862544102</v>
      </c>
      <c r="U471" s="71">
        <v>5177.6149214451298</v>
      </c>
      <c r="V471" s="20">
        <v>0.83425838738864599</v>
      </c>
      <c r="W471" s="79">
        <v>6189.8445699259501</v>
      </c>
      <c r="X471" s="6">
        <v>11925.281874874699</v>
      </c>
      <c r="Y471" s="6">
        <v>5186.1272682385897</v>
      </c>
      <c r="Z471" s="71">
        <v>5169.3663730737999</v>
      </c>
      <c r="AA471" s="20">
        <v>0.83513670087771597</v>
      </c>
    </row>
    <row r="472" spans="1:27" x14ac:dyDescent="0.2">
      <c r="A472" s="52" t="s">
        <v>5855</v>
      </c>
      <c r="B472" s="1" t="s">
        <v>11526</v>
      </c>
      <c r="C472" s="131" t="s">
        <v>38</v>
      </c>
      <c r="D472" s="131" t="s">
        <v>38</v>
      </c>
      <c r="E472" s="131" t="s">
        <v>6362</v>
      </c>
      <c r="F472" s="131" t="s">
        <v>26269</v>
      </c>
      <c r="G472" s="131" t="s">
        <v>26268</v>
      </c>
      <c r="H472" s="79">
        <v>9312.5833333333303</v>
      </c>
      <c r="I472" s="6">
        <v>25835.4218711344</v>
      </c>
      <c r="J472" s="6">
        <v>11222.8370754603</v>
      </c>
      <c r="K472" s="71">
        <v>11163.0048683363</v>
      </c>
      <c r="L472" s="20">
        <v>1.19870120553763</v>
      </c>
      <c r="M472" s="79">
        <v>9305.0949145903196</v>
      </c>
      <c r="N472" s="6">
        <v>25814.6471354409</v>
      </c>
      <c r="O472" s="6">
        <v>11218.4304732657</v>
      </c>
      <c r="P472" s="71">
        <v>11166.3522819646</v>
      </c>
      <c r="Q472" s="20">
        <v>1.20002561870227</v>
      </c>
      <c r="R472" s="79">
        <v>9297.3641157423208</v>
      </c>
      <c r="S472" s="6">
        <v>25793.199977065</v>
      </c>
      <c r="T472" s="6">
        <v>11213.2685192265</v>
      </c>
      <c r="U472" s="71">
        <v>11169.067036184</v>
      </c>
      <c r="V472" s="20">
        <v>1.20131543705732</v>
      </c>
      <c r="W472" s="79">
        <v>9290.5800545138009</v>
      </c>
      <c r="X472" s="6">
        <v>25774.379304265101</v>
      </c>
      <c r="Y472" s="6">
        <v>11208.893234918</v>
      </c>
      <c r="Z472" s="71">
        <v>11172.6675361053</v>
      </c>
      <c r="AA472" s="20">
        <v>1.2025801909620399</v>
      </c>
    </row>
    <row r="473" spans="1:27" x14ac:dyDescent="0.2">
      <c r="A473" s="52" t="s">
        <v>5854</v>
      </c>
      <c r="B473" s="1" t="s">
        <v>11525</v>
      </c>
      <c r="C473" s="131" t="s">
        <v>38</v>
      </c>
      <c r="D473" s="131" t="s">
        <v>38</v>
      </c>
      <c r="E473" s="131" t="s">
        <v>6362</v>
      </c>
      <c r="F473" s="131" t="s">
        <v>26539</v>
      </c>
      <c r="G473" s="131" t="s">
        <v>26268</v>
      </c>
      <c r="H473" s="79">
        <v>21185.166666666701</v>
      </c>
      <c r="I473" s="6">
        <v>37984.480413640602</v>
      </c>
      <c r="J473" s="6">
        <v>16500.355101791301</v>
      </c>
      <c r="K473" s="71">
        <v>16412.386911802201</v>
      </c>
      <c r="L473" s="20">
        <v>0.77471124820678705</v>
      </c>
      <c r="M473" s="79">
        <v>21322.337175328401</v>
      </c>
      <c r="N473" s="6">
        <v>38230.423746613698</v>
      </c>
      <c r="O473" s="6">
        <v>16614.031116313599</v>
      </c>
      <c r="P473" s="71">
        <v>16536.905470901798</v>
      </c>
      <c r="Q473" s="20">
        <v>0.77556720611454699</v>
      </c>
      <c r="R473" s="79">
        <v>21452.279062437799</v>
      </c>
      <c r="S473" s="6">
        <v>38463.406339740301</v>
      </c>
      <c r="T473" s="6">
        <v>16721.481004107001</v>
      </c>
      <c r="U473" s="71">
        <v>16655.566747458201</v>
      </c>
      <c r="V473" s="20">
        <v>0.77640080566644798</v>
      </c>
      <c r="W473" s="79">
        <v>21582.911768920701</v>
      </c>
      <c r="X473" s="6">
        <v>38697.627554935498</v>
      </c>
      <c r="Y473" s="6">
        <v>16829.0211992076</v>
      </c>
      <c r="Z473" s="71">
        <v>16774.6319708958</v>
      </c>
      <c r="AA473" s="20">
        <v>0.77721820625941795</v>
      </c>
    </row>
    <row r="474" spans="1:27" x14ac:dyDescent="0.2">
      <c r="A474" s="52" t="s">
        <v>5853</v>
      </c>
      <c r="B474" s="1" t="s">
        <v>11524</v>
      </c>
      <c r="C474" s="131" t="s">
        <v>38</v>
      </c>
      <c r="D474" s="131" t="s">
        <v>38</v>
      </c>
      <c r="E474" s="131" t="s">
        <v>6362</v>
      </c>
      <c r="F474" s="131" t="s">
        <v>26541</v>
      </c>
      <c r="G474" s="131" t="s">
        <v>26541</v>
      </c>
      <c r="H474" s="79">
        <v>32404</v>
      </c>
      <c r="I474" s="6">
        <v>57311.098934986898</v>
      </c>
      <c r="J474" s="6">
        <v>24895.7856841338</v>
      </c>
      <c r="K474" s="71">
        <v>24763.059013011902</v>
      </c>
      <c r="L474" s="20">
        <v>0.76419759946339705</v>
      </c>
      <c r="M474" s="79">
        <v>32415.939825932001</v>
      </c>
      <c r="N474" s="6">
        <v>57332.216221286602</v>
      </c>
      <c r="O474" s="6">
        <v>24915.214923612901</v>
      </c>
      <c r="P474" s="71">
        <v>24799.553527645599</v>
      </c>
      <c r="Q474" s="20">
        <v>0.76504194111955104</v>
      </c>
      <c r="R474" s="79">
        <v>32442.321659712699</v>
      </c>
      <c r="S474" s="6">
        <v>57378.876259735298</v>
      </c>
      <c r="T474" s="6">
        <v>24944.743087480001</v>
      </c>
      <c r="U474" s="71">
        <v>24846.413627457699</v>
      </c>
      <c r="V474" s="20">
        <v>0.76586422784631702</v>
      </c>
      <c r="W474" s="79">
        <v>32489.8114983622</v>
      </c>
      <c r="X474" s="6">
        <v>57462.868817482697</v>
      </c>
      <c r="Y474" s="6">
        <v>24989.744813784098</v>
      </c>
      <c r="Z474" s="71">
        <v>24908.9811781549</v>
      </c>
      <c r="AA474" s="20">
        <v>0.76667053545110997</v>
      </c>
    </row>
    <row r="475" spans="1:27" x14ac:dyDescent="0.2">
      <c r="A475" s="52" t="s">
        <v>5852</v>
      </c>
      <c r="B475" s="1" t="s">
        <v>11523</v>
      </c>
      <c r="C475" s="131" t="s">
        <v>38</v>
      </c>
      <c r="D475" s="131" t="s">
        <v>38</v>
      </c>
      <c r="E475" s="131" t="s">
        <v>6362</v>
      </c>
      <c r="F475" s="131" t="s">
        <v>26542</v>
      </c>
      <c r="G475" s="131" t="s">
        <v>26268</v>
      </c>
      <c r="H475" s="79">
        <v>14145.083333333299</v>
      </c>
      <c r="I475" s="6">
        <v>25441.365733904</v>
      </c>
      <c r="J475" s="6">
        <v>11051.660159953401</v>
      </c>
      <c r="K475" s="71">
        <v>10992.74054673</v>
      </c>
      <c r="L475" s="20">
        <v>0.77714215517028895</v>
      </c>
      <c r="M475" s="79">
        <v>14212.8544870609</v>
      </c>
      <c r="N475" s="6">
        <v>25563.259021314199</v>
      </c>
      <c r="O475" s="6">
        <v>11109.1831895302</v>
      </c>
      <c r="P475" s="71">
        <v>11057.612145904999</v>
      </c>
      <c r="Q475" s="20">
        <v>0.77800079892266905</v>
      </c>
      <c r="R475" s="79">
        <v>14276.2957196511</v>
      </c>
      <c r="S475" s="6">
        <v>25677.364506796501</v>
      </c>
      <c r="T475" s="6">
        <v>11162.9105088467</v>
      </c>
      <c r="U475" s="71">
        <v>11118.9075315957</v>
      </c>
      <c r="V475" s="20">
        <v>0.77883701416262197</v>
      </c>
      <c r="W475" s="79">
        <v>14347.9311020881</v>
      </c>
      <c r="X475" s="6">
        <v>25806.2080011133</v>
      </c>
      <c r="Y475" s="6">
        <v>11222.7350605762</v>
      </c>
      <c r="Z475" s="71">
        <v>11186.464626766299</v>
      </c>
      <c r="AA475" s="20">
        <v>0.77965697961417402</v>
      </c>
    </row>
    <row r="476" spans="1:27" x14ac:dyDescent="0.2">
      <c r="A476" s="52" t="s">
        <v>5851</v>
      </c>
      <c r="B476" s="1" t="s">
        <v>11522</v>
      </c>
      <c r="C476" s="131" t="s">
        <v>38</v>
      </c>
      <c r="D476" s="131" t="s">
        <v>38</v>
      </c>
      <c r="E476" s="131" t="s">
        <v>6362</v>
      </c>
      <c r="F476" s="131" t="s">
        <v>26538</v>
      </c>
      <c r="G476" s="131" t="s">
        <v>26268</v>
      </c>
      <c r="H476" s="79">
        <v>3237.9166666666702</v>
      </c>
      <c r="I476" s="6">
        <v>4664.1602312753503</v>
      </c>
      <c r="J476" s="6">
        <v>2026.0985336542601</v>
      </c>
      <c r="K476" s="71">
        <v>2015.2968133491099</v>
      </c>
      <c r="L476" s="20">
        <v>0.62240539853788102</v>
      </c>
      <c r="M476" s="79">
        <v>3239.3898843329498</v>
      </c>
      <c r="N476" s="6">
        <v>4666.2823746034501</v>
      </c>
      <c r="O476" s="6">
        <v>2027.8551209109801</v>
      </c>
      <c r="P476" s="71">
        <v>2018.4414130692801</v>
      </c>
      <c r="Q476" s="20">
        <v>0.62309307775248401</v>
      </c>
      <c r="R476" s="79">
        <v>3243.8227712175899</v>
      </c>
      <c r="S476" s="6">
        <v>4672.6678677601903</v>
      </c>
      <c r="T476" s="6">
        <v>2031.38344792217</v>
      </c>
      <c r="U476" s="71">
        <v>2023.3759556488701</v>
      </c>
      <c r="V476" s="20">
        <v>0.62376279419525305</v>
      </c>
      <c r="W476" s="79">
        <v>3248.0944848446802</v>
      </c>
      <c r="X476" s="6">
        <v>4678.8211937626702</v>
      </c>
      <c r="Y476" s="6">
        <v>2034.7495707677101</v>
      </c>
      <c r="Z476" s="71">
        <v>2028.17352230644</v>
      </c>
      <c r="AA476" s="20">
        <v>0.62441949634461502</v>
      </c>
    </row>
    <row r="477" spans="1:27" x14ac:dyDescent="0.2">
      <c r="A477" s="52" t="s">
        <v>5850</v>
      </c>
      <c r="B477" s="1" t="s">
        <v>11521</v>
      </c>
      <c r="C477" s="131" t="s">
        <v>38</v>
      </c>
      <c r="D477" s="131" t="s">
        <v>38</v>
      </c>
      <c r="E477" s="131" t="s">
        <v>6362</v>
      </c>
      <c r="F477" s="131" t="s">
        <v>26542</v>
      </c>
      <c r="G477" s="131" t="s">
        <v>26268</v>
      </c>
      <c r="H477" s="79">
        <v>5874.6666666666697</v>
      </c>
      <c r="I477" s="6">
        <v>6996.8975581377799</v>
      </c>
      <c r="J477" s="6">
        <v>3039.4332912520199</v>
      </c>
      <c r="K477" s="71">
        <v>3023.2291887600099</v>
      </c>
      <c r="L477" s="20">
        <v>0.51462140071947404</v>
      </c>
      <c r="M477" s="79">
        <v>5917.5620383328896</v>
      </c>
      <c r="N477" s="6">
        <v>7047.9871838640902</v>
      </c>
      <c r="O477" s="6">
        <v>3062.8872741822402</v>
      </c>
      <c r="P477" s="71">
        <v>3048.6687406914102</v>
      </c>
      <c r="Q477" s="20">
        <v>0.51518999225402096</v>
      </c>
      <c r="R477" s="79">
        <v>5954.8833294206897</v>
      </c>
      <c r="S477" s="6">
        <v>7092.4379187390496</v>
      </c>
      <c r="T477" s="6">
        <v>3083.3479719259799</v>
      </c>
      <c r="U477" s="71">
        <v>3071.1937500894601</v>
      </c>
      <c r="V477" s="20">
        <v>0.51574373168923804</v>
      </c>
      <c r="W477" s="79">
        <v>5992.9308543959596</v>
      </c>
      <c r="X477" s="6">
        <v>7137.75361913499</v>
      </c>
      <c r="Y477" s="6">
        <v>3104.10261715961</v>
      </c>
      <c r="Z477" s="71">
        <v>3094.07055742487</v>
      </c>
      <c r="AA477" s="20">
        <v>0.51628671055920605</v>
      </c>
    </row>
    <row r="478" spans="1:27" x14ac:dyDescent="0.2">
      <c r="A478" s="52" t="s">
        <v>5849</v>
      </c>
      <c r="B478" s="1" t="s">
        <v>11520</v>
      </c>
      <c r="C478" s="131" t="s">
        <v>38</v>
      </c>
      <c r="D478" s="131" t="s">
        <v>38</v>
      </c>
      <c r="E478" s="131" t="s">
        <v>6362</v>
      </c>
      <c r="F478" s="131" t="s">
        <v>26540</v>
      </c>
      <c r="G478" s="131" t="s">
        <v>26268</v>
      </c>
      <c r="H478" s="79">
        <v>11005.666666666701</v>
      </c>
      <c r="I478" s="6">
        <v>17700.416117856101</v>
      </c>
      <c r="J478" s="6">
        <v>7689.0126760616004</v>
      </c>
      <c r="K478" s="71">
        <v>7648.0203141552101</v>
      </c>
      <c r="L478" s="20">
        <v>0.69491658668157696</v>
      </c>
      <c r="M478" s="79">
        <v>11124.965476928999</v>
      </c>
      <c r="N478" s="6">
        <v>17892.2844206101</v>
      </c>
      <c r="O478" s="6">
        <v>7775.56042999078</v>
      </c>
      <c r="P478" s="71">
        <v>7739.4647279661904</v>
      </c>
      <c r="Q478" s="20">
        <v>0.69568438158449197</v>
      </c>
      <c r="R478" s="79">
        <v>11239.2457270784</v>
      </c>
      <c r="S478" s="6">
        <v>18076.081372031698</v>
      </c>
      <c r="T478" s="6">
        <v>7858.3484941849201</v>
      </c>
      <c r="U478" s="71">
        <v>7827.3717404300196</v>
      </c>
      <c r="V478" s="20">
        <v>0.69643212102496999</v>
      </c>
      <c r="W478" s="79">
        <v>11353.260451439701</v>
      </c>
      <c r="X478" s="6">
        <v>18259.4512782702</v>
      </c>
      <c r="Y478" s="6">
        <v>7940.76309230268</v>
      </c>
      <c r="Z478" s="71">
        <v>7915.0995690541004</v>
      </c>
      <c r="AA478" s="20">
        <v>0.69716532998680303</v>
      </c>
    </row>
    <row r="479" spans="1:27" x14ac:dyDescent="0.2">
      <c r="A479" s="52" t="s">
        <v>5848</v>
      </c>
      <c r="B479" s="1" t="s">
        <v>10077</v>
      </c>
      <c r="C479" s="131" t="s">
        <v>38</v>
      </c>
      <c r="D479" s="131" t="s">
        <v>38</v>
      </c>
      <c r="E479" s="131" t="s">
        <v>6362</v>
      </c>
      <c r="F479" s="131" t="s">
        <v>26542</v>
      </c>
      <c r="G479" s="131" t="s">
        <v>26268</v>
      </c>
      <c r="H479" s="79">
        <v>12302.5</v>
      </c>
      <c r="I479" s="6">
        <v>16017.909787996699</v>
      </c>
      <c r="J479" s="6">
        <v>6958.1364971229104</v>
      </c>
      <c r="K479" s="71">
        <v>6921.0406486049196</v>
      </c>
      <c r="L479" s="20">
        <v>0.56257188771427902</v>
      </c>
      <c r="M479" s="79">
        <v>12371.397245902701</v>
      </c>
      <c r="N479" s="6">
        <v>16107.614308989199</v>
      </c>
      <c r="O479" s="6">
        <v>6999.9853287743999</v>
      </c>
      <c r="P479" s="71">
        <v>6967.4900010255096</v>
      </c>
      <c r="Q479" s="20">
        <v>0.56319345846994695</v>
      </c>
      <c r="R479" s="79">
        <v>12431.8668997475</v>
      </c>
      <c r="S479" s="6">
        <v>16186.346067590899</v>
      </c>
      <c r="T479" s="6">
        <v>7036.80989417411</v>
      </c>
      <c r="U479" s="71">
        <v>7009.07155609034</v>
      </c>
      <c r="V479" s="20">
        <v>0.563798793263519</v>
      </c>
      <c r="W479" s="79">
        <v>12497.998195361601</v>
      </c>
      <c r="X479" s="6">
        <v>16272.449308989801</v>
      </c>
      <c r="Y479" s="6">
        <v>7076.6455642599803</v>
      </c>
      <c r="Z479" s="71">
        <v>7053.7747575315598</v>
      </c>
      <c r="AA479" s="20">
        <v>0.56439236486283395</v>
      </c>
    </row>
    <row r="480" spans="1:27" x14ac:dyDescent="0.2">
      <c r="A480" s="52" t="s">
        <v>5847</v>
      </c>
      <c r="B480" s="1" t="s">
        <v>11519</v>
      </c>
      <c r="C480" s="131" t="s">
        <v>38</v>
      </c>
      <c r="D480" s="131" t="s">
        <v>38</v>
      </c>
      <c r="E480" s="131" t="s">
        <v>6362</v>
      </c>
      <c r="F480" s="131" t="s">
        <v>26539</v>
      </c>
      <c r="G480" s="131" t="s">
        <v>26268</v>
      </c>
      <c r="H480" s="79">
        <v>10965.916666666701</v>
      </c>
      <c r="I480" s="6">
        <v>17146.2681228685</v>
      </c>
      <c r="J480" s="6">
        <v>7448.2922924557197</v>
      </c>
      <c r="K480" s="71">
        <v>7408.5832808959503</v>
      </c>
      <c r="L480" s="20">
        <v>0.67560091017433899</v>
      </c>
      <c r="M480" s="79">
        <v>11054.133261155999</v>
      </c>
      <c r="N480" s="6">
        <v>17284.203274847001</v>
      </c>
      <c r="O480" s="6">
        <v>7511.3028548221</v>
      </c>
      <c r="P480" s="71">
        <v>7476.4338891565203</v>
      </c>
      <c r="Q480" s="20">
        <v>0.676347363698658</v>
      </c>
      <c r="R480" s="79">
        <v>11139.7422291533</v>
      </c>
      <c r="S480" s="6">
        <v>17418.061151358699</v>
      </c>
      <c r="T480" s="6">
        <v>7572.2824988044204</v>
      </c>
      <c r="U480" s="71">
        <v>7542.4333860421802</v>
      </c>
      <c r="V480" s="20">
        <v>0.67707431921568295</v>
      </c>
      <c r="W480" s="79">
        <v>11228.0250038954</v>
      </c>
      <c r="X480" s="6">
        <v>17556.099782543999</v>
      </c>
      <c r="Y480" s="6">
        <v>7634.8860145601902</v>
      </c>
      <c r="Z480" s="71">
        <v>7610.2110466185304</v>
      </c>
      <c r="AA480" s="20">
        <v>0.67778714813854402</v>
      </c>
    </row>
    <row r="481" spans="1:27" x14ac:dyDescent="0.2">
      <c r="A481" s="52" t="s">
        <v>5846</v>
      </c>
      <c r="B481" s="1" t="s">
        <v>11518</v>
      </c>
      <c r="C481" s="131" t="s">
        <v>38</v>
      </c>
      <c r="D481" s="131" t="s">
        <v>38</v>
      </c>
      <c r="E481" s="131" t="s">
        <v>6362</v>
      </c>
      <c r="F481" s="131" t="s">
        <v>26538</v>
      </c>
      <c r="G481" s="131" t="s">
        <v>26268</v>
      </c>
      <c r="H481" s="79">
        <v>6432.0833333333303</v>
      </c>
      <c r="I481" s="6">
        <v>10871.9908320302</v>
      </c>
      <c r="J481" s="6">
        <v>4722.7632822245096</v>
      </c>
      <c r="K481" s="71">
        <v>4697.5848581771797</v>
      </c>
      <c r="L481" s="20">
        <v>0.73033644228964401</v>
      </c>
      <c r="M481" s="79">
        <v>6435.1130227015101</v>
      </c>
      <c r="N481" s="6">
        <v>10877.111840780801</v>
      </c>
      <c r="O481" s="6">
        <v>4726.9336007389402</v>
      </c>
      <c r="P481" s="71">
        <v>4704.9902323761698</v>
      </c>
      <c r="Q481" s="20">
        <v>0.73114337165145504</v>
      </c>
      <c r="R481" s="79">
        <v>6441.4502928173397</v>
      </c>
      <c r="S481" s="6">
        <v>10887.823571184301</v>
      </c>
      <c r="T481" s="6">
        <v>4733.3440364984599</v>
      </c>
      <c r="U481" s="71">
        <v>4714.6857099093204</v>
      </c>
      <c r="V481" s="20">
        <v>0.73192922332514498</v>
      </c>
      <c r="W481" s="79">
        <v>6449.3166995990696</v>
      </c>
      <c r="X481" s="6">
        <v>10901.1199633453</v>
      </c>
      <c r="Y481" s="6">
        <v>4740.7345243014697</v>
      </c>
      <c r="Z481" s="71">
        <v>4725.4130811019304</v>
      </c>
      <c r="AA481" s="20">
        <v>0.73269980390258804</v>
      </c>
    </row>
    <row r="482" spans="1:27" x14ac:dyDescent="0.2">
      <c r="A482" s="52" t="s">
        <v>5845</v>
      </c>
      <c r="B482" s="1" t="s">
        <v>11517</v>
      </c>
      <c r="C482" s="131" t="s">
        <v>38</v>
      </c>
      <c r="D482" s="131" t="s">
        <v>38</v>
      </c>
      <c r="E482" s="131" t="s">
        <v>6362</v>
      </c>
      <c r="F482" s="131" t="s">
        <v>26538</v>
      </c>
      <c r="G482" s="131" t="s">
        <v>26268</v>
      </c>
      <c r="H482" s="79">
        <v>3581.3333333333298</v>
      </c>
      <c r="I482" s="6">
        <v>5169.41425647098</v>
      </c>
      <c r="J482" s="6">
        <v>2245.5795096094698</v>
      </c>
      <c r="K482" s="71">
        <v>2233.6076724145501</v>
      </c>
      <c r="L482" s="20">
        <v>0.62368047442699603</v>
      </c>
      <c r="M482" s="79">
        <v>3575.8883554731301</v>
      </c>
      <c r="N482" s="6">
        <v>5161.5547964439702</v>
      </c>
      <c r="O482" s="6">
        <v>2243.0887129330799</v>
      </c>
      <c r="P482" s="71">
        <v>2232.6758478379202</v>
      </c>
      <c r="Q482" s="20">
        <v>0.624369562439125</v>
      </c>
      <c r="R482" s="79">
        <v>3570.20523921219</v>
      </c>
      <c r="S482" s="6">
        <v>5153.3515996214301</v>
      </c>
      <c r="T482" s="6">
        <v>2240.3546404448798</v>
      </c>
      <c r="U482" s="71">
        <v>2231.52340649387</v>
      </c>
      <c r="V482" s="20">
        <v>0.62504065088041905</v>
      </c>
      <c r="W482" s="79">
        <v>3566.8530953394502</v>
      </c>
      <c r="X482" s="6">
        <v>5148.5130049661402</v>
      </c>
      <c r="Y482" s="6">
        <v>2239.0115358356202</v>
      </c>
      <c r="Z482" s="71">
        <v>2231.7753390198</v>
      </c>
      <c r="AA482" s="20">
        <v>0.62569869836688696</v>
      </c>
    </row>
    <row r="483" spans="1:27" x14ac:dyDescent="0.2">
      <c r="A483" s="52" t="s">
        <v>5844</v>
      </c>
      <c r="B483" s="1" t="s">
        <v>18702</v>
      </c>
      <c r="C483" s="131" t="s">
        <v>38</v>
      </c>
      <c r="D483" s="131" t="s">
        <v>38</v>
      </c>
      <c r="E483" s="131" t="s">
        <v>6362</v>
      </c>
      <c r="F483" s="131" t="s">
        <v>26542</v>
      </c>
      <c r="G483" s="131" t="s">
        <v>26268</v>
      </c>
      <c r="H483" s="79">
        <v>7742.1666666666697</v>
      </c>
      <c r="I483" s="6">
        <v>12765.0319231421</v>
      </c>
      <c r="J483" s="6">
        <v>5545.0951895055696</v>
      </c>
      <c r="K483" s="71">
        <v>5515.5326749942697</v>
      </c>
      <c r="L483" s="20">
        <v>0.71240169741385095</v>
      </c>
      <c r="M483" s="79">
        <v>7782.5880267280199</v>
      </c>
      <c r="N483" s="6">
        <v>12831.677343445701</v>
      </c>
      <c r="O483" s="6">
        <v>5576.3411902382004</v>
      </c>
      <c r="P483" s="71">
        <v>5550.4547024663498</v>
      </c>
      <c r="Q483" s="20">
        <v>0.713188811151795</v>
      </c>
      <c r="R483" s="79">
        <v>7818.5297544241603</v>
      </c>
      <c r="S483" s="6">
        <v>12890.936891989</v>
      </c>
      <c r="T483" s="6">
        <v>5604.1722997847201</v>
      </c>
      <c r="U483" s="71">
        <v>5582.08126304095</v>
      </c>
      <c r="V483" s="20">
        <v>0.71395536480273603</v>
      </c>
      <c r="W483" s="79">
        <v>7858.8103798330803</v>
      </c>
      <c r="X483" s="6">
        <v>12957.350273587101</v>
      </c>
      <c r="Y483" s="6">
        <v>5634.9584255571099</v>
      </c>
      <c r="Z483" s="71">
        <v>5616.7469659180197</v>
      </c>
      <c r="AA483" s="20">
        <v>0.71470702236708195</v>
      </c>
    </row>
    <row r="484" spans="1:27" x14ac:dyDescent="0.2">
      <c r="A484" s="52" t="s">
        <v>5843</v>
      </c>
      <c r="B484" s="1" t="s">
        <v>11516</v>
      </c>
      <c r="C484" s="131" t="s">
        <v>38</v>
      </c>
      <c r="D484" s="131" t="s">
        <v>38</v>
      </c>
      <c r="E484" s="131" t="s">
        <v>6362</v>
      </c>
      <c r="F484" s="131" t="s">
        <v>26269</v>
      </c>
      <c r="G484" s="131" t="s">
        <v>26268</v>
      </c>
      <c r="H484" s="79">
        <v>8850</v>
      </c>
      <c r="I484" s="6">
        <v>17055.099841633699</v>
      </c>
      <c r="J484" s="6">
        <v>7408.6890387580997</v>
      </c>
      <c r="K484" s="71">
        <v>7369.1911636571504</v>
      </c>
      <c r="L484" s="20">
        <v>0.83267696764487598</v>
      </c>
      <c r="M484" s="79">
        <v>8884.5580508701805</v>
      </c>
      <c r="N484" s="6">
        <v>17121.6976956363</v>
      </c>
      <c r="O484" s="6">
        <v>7440.6818026602004</v>
      </c>
      <c r="P484" s="71">
        <v>7406.1406740011498</v>
      </c>
      <c r="Q484" s="20">
        <v>0.83359697033841496</v>
      </c>
      <c r="R484" s="79">
        <v>8920.1299377548894</v>
      </c>
      <c r="S484" s="6">
        <v>17190.2493433622</v>
      </c>
      <c r="T484" s="6">
        <v>7473.2441872654699</v>
      </c>
      <c r="U484" s="71">
        <v>7443.7854727390804</v>
      </c>
      <c r="V484" s="20">
        <v>0.83449294177127298</v>
      </c>
      <c r="W484" s="79">
        <v>8953.1728810337609</v>
      </c>
      <c r="X484" s="6">
        <v>17253.9273881851</v>
      </c>
      <c r="Y484" s="6">
        <v>7503.4757459781704</v>
      </c>
      <c r="Z484" s="71">
        <v>7479.2254790940397</v>
      </c>
      <c r="AA484" s="20">
        <v>0.83537150220095702</v>
      </c>
    </row>
    <row r="485" spans="1:27" x14ac:dyDescent="0.2">
      <c r="A485" s="52" t="s">
        <v>5842</v>
      </c>
      <c r="B485" s="1" t="s">
        <v>18703</v>
      </c>
      <c r="C485" s="131" t="s">
        <v>38</v>
      </c>
      <c r="D485" s="131" t="s">
        <v>38</v>
      </c>
      <c r="E485" s="131" t="s">
        <v>6362</v>
      </c>
      <c r="F485" s="131" t="s">
        <v>26269</v>
      </c>
      <c r="G485" s="131" t="s">
        <v>26268</v>
      </c>
      <c r="H485" s="79">
        <v>24779.25</v>
      </c>
      <c r="I485" s="6">
        <v>76273.860113599803</v>
      </c>
      <c r="J485" s="6">
        <v>33133.157625259897</v>
      </c>
      <c r="K485" s="71">
        <v>32956.515129571897</v>
      </c>
      <c r="L485" s="20">
        <v>1.33000454531803</v>
      </c>
      <c r="M485" s="79">
        <v>24774.072388855599</v>
      </c>
      <c r="N485" s="6">
        <v>76257.922730985301</v>
      </c>
      <c r="O485" s="6">
        <v>33139.875966722699</v>
      </c>
      <c r="P485" s="71">
        <v>32986.034054130403</v>
      </c>
      <c r="Q485" s="20">
        <v>1.33147403205978</v>
      </c>
      <c r="R485" s="79">
        <v>24770.584921054</v>
      </c>
      <c r="S485" s="6">
        <v>76247.187836618104</v>
      </c>
      <c r="T485" s="6">
        <v>33147.503675702697</v>
      </c>
      <c r="U485" s="71">
        <v>33016.839826967604</v>
      </c>
      <c r="V485" s="20">
        <v>1.3329051345454701</v>
      </c>
      <c r="W485" s="79">
        <v>24769.726059073899</v>
      </c>
      <c r="X485" s="6">
        <v>76244.544144071799</v>
      </c>
      <c r="Y485" s="6">
        <v>33157.615357762399</v>
      </c>
      <c r="Z485" s="71">
        <v>33050.454216860802</v>
      </c>
      <c r="AA485" s="20">
        <v>1.33430842707093</v>
      </c>
    </row>
    <row r="486" spans="1:27" x14ac:dyDescent="0.2">
      <c r="A486" s="52" t="s">
        <v>5841</v>
      </c>
      <c r="B486" s="1" t="s">
        <v>11515</v>
      </c>
      <c r="C486" s="131" t="s">
        <v>38</v>
      </c>
      <c r="D486" s="131" t="s">
        <v>38</v>
      </c>
      <c r="E486" s="131" t="s">
        <v>6362</v>
      </c>
      <c r="F486" s="131" t="s">
        <v>26540</v>
      </c>
      <c r="G486" s="131" t="s">
        <v>26268</v>
      </c>
      <c r="H486" s="79">
        <v>15932.833333333299</v>
      </c>
      <c r="I486" s="6">
        <v>28938.283482716499</v>
      </c>
      <c r="J486" s="6">
        <v>12570.7117301953</v>
      </c>
      <c r="K486" s="71">
        <v>12503.6936114361</v>
      </c>
      <c r="L486" s="20">
        <v>0.784775271908288</v>
      </c>
      <c r="M486" s="79">
        <v>16127.715784480701</v>
      </c>
      <c r="N486" s="6">
        <v>29292.242097554401</v>
      </c>
      <c r="O486" s="6">
        <v>12729.710371532699</v>
      </c>
      <c r="P486" s="71">
        <v>12670.616517582601</v>
      </c>
      <c r="Q486" s="20">
        <v>0.785642349288872</v>
      </c>
      <c r="R486" s="79">
        <v>16313.303932541699</v>
      </c>
      <c r="S486" s="6">
        <v>29629.319774026801</v>
      </c>
      <c r="T486" s="6">
        <v>12880.973239598599</v>
      </c>
      <c r="U486" s="71">
        <v>12830.1978462113</v>
      </c>
      <c r="V486" s="20">
        <v>0.78648677786341503</v>
      </c>
      <c r="W486" s="79">
        <v>16494.5339039176</v>
      </c>
      <c r="X486" s="6">
        <v>29958.481836889001</v>
      </c>
      <c r="Y486" s="6">
        <v>13028.497036758999</v>
      </c>
      <c r="Z486" s="71">
        <v>12986.3906128914</v>
      </c>
      <c r="AA486" s="20">
        <v>0.78731479704358198</v>
      </c>
    </row>
    <row r="487" spans="1:27" x14ac:dyDescent="0.2">
      <c r="A487" s="52" t="s">
        <v>5840</v>
      </c>
      <c r="B487" s="1" t="s">
        <v>11514</v>
      </c>
      <c r="C487" s="131" t="s">
        <v>38</v>
      </c>
      <c r="D487" s="131" t="s">
        <v>38</v>
      </c>
      <c r="E487" s="131" t="s">
        <v>6362</v>
      </c>
      <c r="F487" s="131" t="s">
        <v>26543</v>
      </c>
      <c r="G487" s="131" t="s">
        <v>26268</v>
      </c>
      <c r="H487" s="79">
        <v>8577.3333333333394</v>
      </c>
      <c r="I487" s="6">
        <v>12233.5076559099</v>
      </c>
      <c r="J487" s="6">
        <v>5314.2024917762801</v>
      </c>
      <c r="K487" s="71">
        <v>5285.8709333611196</v>
      </c>
      <c r="L487" s="20">
        <v>0.61626040727822795</v>
      </c>
      <c r="M487" s="79">
        <v>8637.1996302253992</v>
      </c>
      <c r="N487" s="6">
        <v>12318.8925620222</v>
      </c>
      <c r="O487" s="6">
        <v>5353.4971440668196</v>
      </c>
      <c r="P487" s="71">
        <v>5328.6451427941702</v>
      </c>
      <c r="Q487" s="20">
        <v>0.61694129705499301</v>
      </c>
      <c r="R487" s="79">
        <v>8689.9742526456193</v>
      </c>
      <c r="S487" s="6">
        <v>12394.1628963237</v>
      </c>
      <c r="T487" s="6">
        <v>5388.2060679205997</v>
      </c>
      <c r="U487" s="71">
        <v>5366.9663465376498</v>
      </c>
      <c r="V487" s="20">
        <v>0.61760440140587403</v>
      </c>
      <c r="W487" s="79">
        <v>8744.9895379036898</v>
      </c>
      <c r="X487" s="6">
        <v>12472.628998460699</v>
      </c>
      <c r="Y487" s="6">
        <v>5424.1603707350596</v>
      </c>
      <c r="Z487" s="71">
        <v>5406.6301832505296</v>
      </c>
      <c r="AA487" s="20">
        <v>0.61825461995310504</v>
      </c>
    </row>
    <row r="488" spans="1:27" x14ac:dyDescent="0.2">
      <c r="A488" s="52" t="s">
        <v>5839</v>
      </c>
      <c r="B488" s="1" t="s">
        <v>11513</v>
      </c>
      <c r="C488" s="131" t="s">
        <v>38</v>
      </c>
      <c r="D488" s="131" t="s">
        <v>38</v>
      </c>
      <c r="E488" s="131" t="s">
        <v>6362</v>
      </c>
      <c r="F488" s="131" t="s">
        <v>26543</v>
      </c>
      <c r="G488" s="131" t="s">
        <v>26268</v>
      </c>
      <c r="H488" s="79">
        <v>9431.25</v>
      </c>
      <c r="I488" s="6">
        <v>13633.515832547</v>
      </c>
      <c r="J488" s="6">
        <v>5922.3622403989502</v>
      </c>
      <c r="K488" s="71">
        <v>5890.7884055612203</v>
      </c>
      <c r="L488" s="20">
        <v>0.62460314439350195</v>
      </c>
      <c r="M488" s="79">
        <v>9508.9993832208402</v>
      </c>
      <c r="N488" s="6">
        <v>13745.907874652899</v>
      </c>
      <c r="O488" s="6">
        <v>5973.64399267724</v>
      </c>
      <c r="P488" s="71">
        <v>5945.9131460711296</v>
      </c>
      <c r="Q488" s="20">
        <v>0.62529325183920204</v>
      </c>
      <c r="R488" s="79">
        <v>9584.4293308485594</v>
      </c>
      <c r="S488" s="6">
        <v>13854.94701424</v>
      </c>
      <c r="T488" s="6">
        <v>6023.2635473098298</v>
      </c>
      <c r="U488" s="71">
        <v>5999.5204985198898</v>
      </c>
      <c r="V488" s="20">
        <v>0.62596533308558699</v>
      </c>
      <c r="W488" s="79">
        <v>9659.0264382661608</v>
      </c>
      <c r="X488" s="6">
        <v>13962.782226437799</v>
      </c>
      <c r="Y488" s="6">
        <v>6072.2057897492596</v>
      </c>
      <c r="Z488" s="71">
        <v>6052.5812029628296</v>
      </c>
      <c r="AA488" s="20">
        <v>0.62662435408441697</v>
      </c>
    </row>
    <row r="489" spans="1:27" x14ac:dyDescent="0.2">
      <c r="A489" s="52" t="s">
        <v>5838</v>
      </c>
      <c r="B489" s="1" t="s">
        <v>11512</v>
      </c>
      <c r="C489" s="131" t="s">
        <v>38</v>
      </c>
      <c r="D489" s="131" t="s">
        <v>38</v>
      </c>
      <c r="E489" s="131" t="s">
        <v>6362</v>
      </c>
      <c r="F489" s="131" t="s">
        <v>26538</v>
      </c>
      <c r="G489" s="131" t="s">
        <v>26268</v>
      </c>
      <c r="H489" s="79">
        <v>4131.5833333333303</v>
      </c>
      <c r="I489" s="6">
        <v>6371.0946250465204</v>
      </c>
      <c r="J489" s="6">
        <v>2767.5861971940999</v>
      </c>
      <c r="K489" s="71">
        <v>2752.8313905912</v>
      </c>
      <c r="L489" s="20">
        <v>0.66628969295658302</v>
      </c>
      <c r="M489" s="79">
        <v>4136.3239042287496</v>
      </c>
      <c r="N489" s="6">
        <v>6378.4048069585497</v>
      </c>
      <c r="O489" s="6">
        <v>2771.9027295542401</v>
      </c>
      <c r="P489" s="71">
        <v>2759.0350043442099</v>
      </c>
      <c r="Q489" s="20">
        <v>0.66702585876399201</v>
      </c>
      <c r="R489" s="79">
        <v>4141.9455226534601</v>
      </c>
      <c r="S489" s="6">
        <v>6387.0736053441096</v>
      </c>
      <c r="T489" s="6">
        <v>2776.6997290941399</v>
      </c>
      <c r="U489" s="71">
        <v>2765.7542812277002</v>
      </c>
      <c r="V489" s="20">
        <v>0.66774279528811098</v>
      </c>
      <c r="W489" s="79">
        <v>4148.7299580380604</v>
      </c>
      <c r="X489" s="6">
        <v>6397.5355218360401</v>
      </c>
      <c r="Y489" s="6">
        <v>2782.1928041149499</v>
      </c>
      <c r="Z489" s="71">
        <v>2773.2011154220099</v>
      </c>
      <c r="AA489" s="20">
        <v>0.66844579991257302</v>
      </c>
    </row>
    <row r="490" spans="1:27" x14ac:dyDescent="0.2">
      <c r="A490" s="52" t="s">
        <v>5837</v>
      </c>
      <c r="B490" s="1" t="s">
        <v>11511</v>
      </c>
      <c r="C490" s="131" t="s">
        <v>38</v>
      </c>
      <c r="D490" s="131" t="s">
        <v>38</v>
      </c>
      <c r="E490" s="131" t="s">
        <v>6362</v>
      </c>
      <c r="F490" s="131" t="s">
        <v>26269</v>
      </c>
      <c r="G490" s="131" t="s">
        <v>26268</v>
      </c>
      <c r="H490" s="79">
        <v>3099.4166666666702</v>
      </c>
      <c r="I490" s="6">
        <v>6415.79924525151</v>
      </c>
      <c r="J490" s="6">
        <v>2787.0057627650999</v>
      </c>
      <c r="K490" s="71">
        <v>2772.1474248125401</v>
      </c>
      <c r="L490" s="20">
        <v>0.89440940762375798</v>
      </c>
      <c r="M490" s="79">
        <v>3101.8256640875702</v>
      </c>
      <c r="N490" s="6">
        <v>6420.7858751554804</v>
      </c>
      <c r="O490" s="6">
        <v>2790.3205318373898</v>
      </c>
      <c r="P490" s="71">
        <v>2777.3673075165002</v>
      </c>
      <c r="Q490" s="20">
        <v>0.89539761685268304</v>
      </c>
      <c r="R490" s="79">
        <v>3101.5138681450298</v>
      </c>
      <c r="S490" s="6">
        <v>6420.1404568758599</v>
      </c>
      <c r="T490" s="6">
        <v>2791.07512592899</v>
      </c>
      <c r="U490" s="71">
        <v>2780.07301181414</v>
      </c>
      <c r="V490" s="20">
        <v>0.89636001320763203</v>
      </c>
      <c r="W490" s="79">
        <v>3104.89805274943</v>
      </c>
      <c r="X490" s="6">
        <v>6427.1457263719503</v>
      </c>
      <c r="Y490" s="6">
        <v>2795.0698405467101</v>
      </c>
      <c r="Z490" s="71">
        <v>2786.03653493106</v>
      </c>
      <c r="AA490" s="20">
        <v>0.89730370775426704</v>
      </c>
    </row>
    <row r="491" spans="1:27" x14ac:dyDescent="0.2">
      <c r="A491" s="52" t="s">
        <v>5836</v>
      </c>
      <c r="B491" s="1" t="s">
        <v>8596</v>
      </c>
      <c r="C491" s="131" t="s">
        <v>38</v>
      </c>
      <c r="D491" s="131" t="s">
        <v>38</v>
      </c>
      <c r="E491" s="131" t="s">
        <v>6362</v>
      </c>
      <c r="F491" s="131" t="s">
        <v>26541</v>
      </c>
      <c r="G491" s="131" t="s">
        <v>26541</v>
      </c>
      <c r="H491" s="79">
        <v>18967.666666666701</v>
      </c>
      <c r="I491" s="6">
        <v>37455.797161904797</v>
      </c>
      <c r="J491" s="6">
        <v>16270.696533475601</v>
      </c>
      <c r="K491" s="71">
        <v>16183.9527200799</v>
      </c>
      <c r="L491" s="20">
        <v>0.85323898845825097</v>
      </c>
      <c r="M491" s="79">
        <v>18966.4172529303</v>
      </c>
      <c r="N491" s="6">
        <v>37453.329921821802</v>
      </c>
      <c r="O491" s="6">
        <v>16276.3246584685</v>
      </c>
      <c r="P491" s="71">
        <v>16200.7667137753</v>
      </c>
      <c r="Q491" s="20">
        <v>0.85418170958314699</v>
      </c>
      <c r="R491" s="79">
        <v>19012.730572837201</v>
      </c>
      <c r="S491" s="6">
        <v>37544.785678969602</v>
      </c>
      <c r="T491" s="6">
        <v>16322.1222527427</v>
      </c>
      <c r="U491" s="71">
        <v>16257.7822247896</v>
      </c>
      <c r="V491" s="20">
        <v>0.85509980602242097</v>
      </c>
      <c r="W491" s="79">
        <v>19113.445213266499</v>
      </c>
      <c r="X491" s="6">
        <v>37743.668715531203</v>
      </c>
      <c r="Y491" s="6">
        <v>16414.158724532201</v>
      </c>
      <c r="Z491" s="71">
        <v>16361.110278288899</v>
      </c>
      <c r="AA491" s="20">
        <v>0.85600006151338603</v>
      </c>
    </row>
    <row r="492" spans="1:27" x14ac:dyDescent="0.2">
      <c r="A492" s="52" t="s">
        <v>5835</v>
      </c>
      <c r="B492" s="1" t="s">
        <v>11510</v>
      </c>
      <c r="C492" s="131" t="s">
        <v>38</v>
      </c>
      <c r="D492" s="131" t="s">
        <v>38</v>
      </c>
      <c r="E492" s="131" t="s">
        <v>6362</v>
      </c>
      <c r="F492" s="131" t="s">
        <v>26543</v>
      </c>
      <c r="G492" s="131" t="s">
        <v>26268</v>
      </c>
      <c r="H492" s="79">
        <v>8073.8333333333303</v>
      </c>
      <c r="I492" s="6">
        <v>11581.9203556949</v>
      </c>
      <c r="J492" s="6">
        <v>5031.1547386864504</v>
      </c>
      <c r="K492" s="71">
        <v>5004.3321901299396</v>
      </c>
      <c r="L492" s="20">
        <v>0.61982109160827503</v>
      </c>
      <c r="M492" s="79">
        <v>8127.9576927665003</v>
      </c>
      <c r="N492" s="6">
        <v>11659.5617924669</v>
      </c>
      <c r="O492" s="6">
        <v>5066.9677036939802</v>
      </c>
      <c r="P492" s="71">
        <v>5043.4458292197896</v>
      </c>
      <c r="Q492" s="20">
        <v>0.620505915490704</v>
      </c>
      <c r="R492" s="79">
        <v>8179.5494113823797</v>
      </c>
      <c r="S492" s="6">
        <v>11733.570153966701</v>
      </c>
      <c r="T492" s="6">
        <v>5101.0217011693903</v>
      </c>
      <c r="U492" s="71">
        <v>5080.9140292772099</v>
      </c>
      <c r="V492" s="20">
        <v>0.62117285118502796</v>
      </c>
      <c r="W492" s="79">
        <v>8232.1431209758703</v>
      </c>
      <c r="X492" s="6">
        <v>11809.015872323</v>
      </c>
      <c r="Y492" s="6">
        <v>5135.56491738358</v>
      </c>
      <c r="Z492" s="71">
        <v>5118.9674332224404</v>
      </c>
      <c r="AA492" s="20">
        <v>0.62182682662295896</v>
      </c>
    </row>
    <row r="493" spans="1:27" x14ac:dyDescent="0.2">
      <c r="A493" s="52" t="s">
        <v>5834</v>
      </c>
      <c r="B493" s="1" t="s">
        <v>11509</v>
      </c>
      <c r="C493" s="131" t="s">
        <v>38</v>
      </c>
      <c r="D493" s="131" t="s">
        <v>38</v>
      </c>
      <c r="E493" s="131" t="s">
        <v>6362</v>
      </c>
      <c r="F493" s="131" t="s">
        <v>26543</v>
      </c>
      <c r="G493" s="131" t="s">
        <v>26268</v>
      </c>
      <c r="H493" s="79">
        <v>21452.583333333299</v>
      </c>
      <c r="I493" s="6">
        <v>37266.149079527502</v>
      </c>
      <c r="J493" s="6">
        <v>16188.3139216952</v>
      </c>
      <c r="K493" s="71">
        <v>16102.009313953</v>
      </c>
      <c r="L493" s="20">
        <v>0.75058602797423601</v>
      </c>
      <c r="M493" s="79">
        <v>21606.4118107139</v>
      </c>
      <c r="N493" s="6">
        <v>37533.370741444298</v>
      </c>
      <c r="O493" s="6">
        <v>16311.1084912765</v>
      </c>
      <c r="P493" s="71">
        <v>16235.389073095301</v>
      </c>
      <c r="Q493" s="20">
        <v>0.75141533056611898</v>
      </c>
      <c r="R493" s="79">
        <v>21745.992905077299</v>
      </c>
      <c r="S493" s="6">
        <v>37775.842698802699</v>
      </c>
      <c r="T493" s="6">
        <v>16422.5713792157</v>
      </c>
      <c r="U493" s="71">
        <v>16357.8353917481</v>
      </c>
      <c r="V493" s="20">
        <v>0.75222297106189195</v>
      </c>
      <c r="W493" s="79">
        <v>21887.9777463139</v>
      </c>
      <c r="X493" s="6">
        <v>38022.490301953403</v>
      </c>
      <c r="Y493" s="6">
        <v>16535.4140749289</v>
      </c>
      <c r="Z493" s="71">
        <v>16481.973747015301</v>
      </c>
      <c r="AA493" s="20">
        <v>0.75301491704920198</v>
      </c>
    </row>
    <row r="494" spans="1:27" x14ac:dyDescent="0.2">
      <c r="A494" s="52" t="s">
        <v>5833</v>
      </c>
      <c r="B494" s="1" t="s">
        <v>11508</v>
      </c>
      <c r="C494" s="131" t="s">
        <v>23</v>
      </c>
      <c r="D494" s="131" t="s">
        <v>23</v>
      </c>
      <c r="E494" s="131" t="s">
        <v>6362</v>
      </c>
      <c r="F494" s="131" t="s">
        <v>26544</v>
      </c>
      <c r="G494" s="131" t="s">
        <v>26268</v>
      </c>
      <c r="H494" s="79">
        <v>15144.5</v>
      </c>
      <c r="I494" s="6">
        <v>27856.871019491398</v>
      </c>
      <c r="J494" s="6">
        <v>12100.9490939711</v>
      </c>
      <c r="K494" s="71">
        <v>12102.5534887713</v>
      </c>
      <c r="L494" s="20">
        <v>0.79913853139894597</v>
      </c>
      <c r="M494" s="79">
        <v>15219.4634791509</v>
      </c>
      <c r="N494" s="6">
        <v>27994.7592277437</v>
      </c>
      <c r="O494" s="6">
        <v>12165.855235769901</v>
      </c>
      <c r="P494" s="71">
        <v>12166.128203701401</v>
      </c>
      <c r="Q494" s="20">
        <v>0.79937957210960697</v>
      </c>
      <c r="R494" s="79">
        <v>15291.718780011</v>
      </c>
      <c r="S494" s="6">
        <v>28127.6659989502</v>
      </c>
      <c r="T494" s="6">
        <v>12228.148191996201</v>
      </c>
      <c r="U494" s="71">
        <v>12227.320623629301</v>
      </c>
      <c r="V494" s="20">
        <v>0.79960407325909</v>
      </c>
      <c r="W494" s="79">
        <v>15361.9127807476</v>
      </c>
      <c r="X494" s="6">
        <v>28256.781204131101</v>
      </c>
      <c r="Y494" s="6">
        <v>12288.452805811399</v>
      </c>
      <c r="Z494" s="71">
        <v>12286.4971292665</v>
      </c>
      <c r="AA494" s="20">
        <v>0.79980255744353501</v>
      </c>
    </row>
    <row r="495" spans="1:27" x14ac:dyDescent="0.2">
      <c r="A495" s="52" t="s">
        <v>5832</v>
      </c>
      <c r="B495" s="1" t="s">
        <v>11507</v>
      </c>
      <c r="C495" s="131" t="s">
        <v>38</v>
      </c>
      <c r="D495" s="131" t="s">
        <v>38</v>
      </c>
      <c r="E495" s="131" t="s">
        <v>6362</v>
      </c>
      <c r="F495" s="131" t="s">
        <v>26269</v>
      </c>
      <c r="G495" s="131" t="s">
        <v>26268</v>
      </c>
      <c r="H495" s="79">
        <v>15964</v>
      </c>
      <c r="I495" s="6">
        <v>40006.991216534603</v>
      </c>
      <c r="J495" s="6">
        <v>17378.9283001488</v>
      </c>
      <c r="K495" s="71">
        <v>17286.2761810226</v>
      </c>
      <c r="L495" s="20">
        <v>1.0828286257217901</v>
      </c>
      <c r="M495" s="79">
        <v>15999.934255669799</v>
      </c>
      <c r="N495" s="6">
        <v>40097.045178633904</v>
      </c>
      <c r="O495" s="6">
        <v>17425.220308447701</v>
      </c>
      <c r="P495" s="71">
        <v>17344.328961048501</v>
      </c>
      <c r="Q495" s="20">
        <v>1.0840250143466901</v>
      </c>
      <c r="R495" s="79">
        <v>16035.0887767</v>
      </c>
      <c r="S495" s="6">
        <v>40185.145066762001</v>
      </c>
      <c r="T495" s="6">
        <v>17469.985209991199</v>
      </c>
      <c r="U495" s="71">
        <v>17401.120431297299</v>
      </c>
      <c r="V495" s="20">
        <v>1.0851901522729499</v>
      </c>
      <c r="W495" s="79">
        <v>16075.6857192801</v>
      </c>
      <c r="X495" s="6">
        <v>40286.884074856403</v>
      </c>
      <c r="Y495" s="6">
        <v>17520.165162148402</v>
      </c>
      <c r="Z495" s="71">
        <v>17463.5422455935</v>
      </c>
      <c r="AA495" s="20">
        <v>1.08633264860665</v>
      </c>
    </row>
    <row r="496" spans="1:27" x14ac:dyDescent="0.2">
      <c r="A496" s="52" t="s">
        <v>5831</v>
      </c>
      <c r="B496" s="1" t="s">
        <v>11506</v>
      </c>
      <c r="C496" s="131" t="s">
        <v>38</v>
      </c>
      <c r="D496" s="131" t="s">
        <v>38</v>
      </c>
      <c r="E496" s="131" t="s">
        <v>6362</v>
      </c>
      <c r="F496" s="131" t="s">
        <v>26542</v>
      </c>
      <c r="G496" s="131" t="s">
        <v>26268</v>
      </c>
      <c r="H496" s="79">
        <v>7451.5833333333303</v>
      </c>
      <c r="I496" s="6">
        <v>9629.3074152703903</v>
      </c>
      <c r="J496" s="6">
        <v>4182.9449818988596</v>
      </c>
      <c r="K496" s="71">
        <v>4160.6444861451801</v>
      </c>
      <c r="L496" s="20">
        <v>0.55835710345387601</v>
      </c>
      <c r="M496" s="79">
        <v>7485.0845960069701</v>
      </c>
      <c r="N496" s="6">
        <v>9672.59941680261</v>
      </c>
      <c r="O496" s="6">
        <v>4203.4812052176003</v>
      </c>
      <c r="P496" s="71">
        <v>4183.9678072554098</v>
      </c>
      <c r="Q496" s="20">
        <v>0.55897401740621799</v>
      </c>
      <c r="R496" s="79">
        <v>7516.5888683173098</v>
      </c>
      <c r="S496" s="6">
        <v>9713.3108078453297</v>
      </c>
      <c r="T496" s="6">
        <v>4222.7394195339302</v>
      </c>
      <c r="U496" s="71">
        <v>4206.0938407247504</v>
      </c>
      <c r="V496" s="20">
        <v>0.55957481703616696</v>
      </c>
      <c r="W496" s="79">
        <v>7552.3358538381999</v>
      </c>
      <c r="X496" s="6">
        <v>9759.5048443811593</v>
      </c>
      <c r="Y496" s="6">
        <v>4244.2631318082404</v>
      </c>
      <c r="Z496" s="71">
        <v>4230.5462201852497</v>
      </c>
      <c r="AA496" s="20">
        <v>0.56016394160162097</v>
      </c>
    </row>
    <row r="497" spans="1:27" x14ac:dyDescent="0.2">
      <c r="A497" s="52" t="s">
        <v>5830</v>
      </c>
      <c r="B497" s="1" t="s">
        <v>11505</v>
      </c>
      <c r="C497" s="131" t="s">
        <v>38</v>
      </c>
      <c r="D497" s="131" t="s">
        <v>38</v>
      </c>
      <c r="E497" s="131" t="s">
        <v>6362</v>
      </c>
      <c r="F497" s="131" t="s">
        <v>26542</v>
      </c>
      <c r="G497" s="131" t="s">
        <v>26268</v>
      </c>
      <c r="H497" s="79">
        <v>11266.083333333299</v>
      </c>
      <c r="I497" s="6">
        <v>20852.231837138399</v>
      </c>
      <c r="J497" s="6">
        <v>9058.1528621911293</v>
      </c>
      <c r="K497" s="71">
        <v>9009.86121591952</v>
      </c>
      <c r="L497" s="20">
        <v>0.79973323020447995</v>
      </c>
      <c r="M497" s="79">
        <v>11328.0425732393</v>
      </c>
      <c r="N497" s="6">
        <v>20966.911304416099</v>
      </c>
      <c r="O497" s="6">
        <v>9111.7200042913701</v>
      </c>
      <c r="P497" s="71">
        <v>9069.4215830820394</v>
      </c>
      <c r="Q497" s="20">
        <v>0.80061683423640295</v>
      </c>
      <c r="R497" s="79">
        <v>11384.803573779</v>
      </c>
      <c r="S497" s="6">
        <v>21071.969425108298</v>
      </c>
      <c r="T497" s="6">
        <v>9160.7730565719703</v>
      </c>
      <c r="U497" s="71">
        <v>9124.6622870651408</v>
      </c>
      <c r="V497" s="20">
        <v>0.80147735777195594</v>
      </c>
      <c r="W497" s="79">
        <v>11449.5282441332</v>
      </c>
      <c r="X497" s="6">
        <v>21191.767387885098</v>
      </c>
      <c r="Y497" s="6">
        <v>9215.9836442972901</v>
      </c>
      <c r="Z497" s="71">
        <v>9186.1987725205308</v>
      </c>
      <c r="AA497" s="20">
        <v>0.80232115914711299</v>
      </c>
    </row>
    <row r="498" spans="1:27" x14ac:dyDescent="0.2">
      <c r="A498" s="52" t="s">
        <v>5829</v>
      </c>
      <c r="B498" s="1" t="s">
        <v>11504</v>
      </c>
      <c r="C498" s="131" t="s">
        <v>38</v>
      </c>
      <c r="D498" s="131" t="s">
        <v>38</v>
      </c>
      <c r="E498" s="131" t="s">
        <v>6362</v>
      </c>
      <c r="F498" s="131" t="s">
        <v>26542</v>
      </c>
      <c r="G498" s="131" t="s">
        <v>26268</v>
      </c>
      <c r="H498" s="79">
        <v>12894.083333333299</v>
      </c>
      <c r="I498" s="6">
        <v>24716.705465175899</v>
      </c>
      <c r="J498" s="6">
        <v>10736.869707853901</v>
      </c>
      <c r="K498" s="71">
        <v>10679.628334045699</v>
      </c>
      <c r="L498" s="20">
        <v>0.82825805122859097</v>
      </c>
      <c r="M498" s="79">
        <v>12962.315331208199</v>
      </c>
      <c r="N498" s="6">
        <v>24847.499578349802</v>
      </c>
      <c r="O498" s="6">
        <v>10798.1311924082</v>
      </c>
      <c r="P498" s="71">
        <v>10748.004114179799</v>
      </c>
      <c r="Q498" s="20">
        <v>0.82917317157860004</v>
      </c>
      <c r="R498" s="79">
        <v>13025.944055775801</v>
      </c>
      <c r="S498" s="6">
        <v>24969.4696636677</v>
      </c>
      <c r="T498" s="6">
        <v>10855.1621501151</v>
      </c>
      <c r="U498" s="71">
        <v>10812.3722833711</v>
      </c>
      <c r="V498" s="20">
        <v>0.83006438819893602</v>
      </c>
      <c r="W498" s="79">
        <v>13097.4144407845</v>
      </c>
      <c r="X498" s="6">
        <v>25106.471450461999</v>
      </c>
      <c r="Y498" s="6">
        <v>10918.430068543999</v>
      </c>
      <c r="Z498" s="71">
        <v>10883.143109262501</v>
      </c>
      <c r="AA498" s="20">
        <v>0.83093828621419397</v>
      </c>
    </row>
    <row r="499" spans="1:27" x14ac:dyDescent="0.2">
      <c r="A499" s="52" t="s">
        <v>5828</v>
      </c>
      <c r="B499" s="1" t="s">
        <v>11503</v>
      </c>
      <c r="C499" s="131" t="s">
        <v>61</v>
      </c>
      <c r="D499" s="131" t="s">
        <v>61</v>
      </c>
      <c r="E499" s="131" t="s">
        <v>6361</v>
      </c>
      <c r="F499" s="131" t="s">
        <v>26544</v>
      </c>
      <c r="G499" s="131" t="s">
        <v>26268</v>
      </c>
      <c r="H499" s="79">
        <v>7443.1666666666697</v>
      </c>
      <c r="I499" s="6">
        <v>10848.101323646501</v>
      </c>
      <c r="J499" s="6">
        <v>4712.3857446816601</v>
      </c>
      <c r="K499" s="71">
        <v>4712.7309633578698</v>
      </c>
      <c r="L499" s="20">
        <v>0.63316209006353097</v>
      </c>
      <c r="M499" s="79">
        <v>7493.1470871269603</v>
      </c>
      <c r="N499" s="6">
        <v>10920.945677351499</v>
      </c>
      <c r="O499" s="6">
        <v>4745.9827415373502</v>
      </c>
      <c r="P499" s="71">
        <v>4748.1249790112897</v>
      </c>
      <c r="Q499" s="20">
        <v>0.633662321558915</v>
      </c>
      <c r="R499" s="79">
        <v>7541.3393097787102</v>
      </c>
      <c r="S499" s="6">
        <v>10991.1838082104</v>
      </c>
      <c r="T499" s="6">
        <v>4778.27859649935</v>
      </c>
      <c r="U499" s="71">
        <v>4782.2581602773598</v>
      </c>
      <c r="V499" s="20">
        <v>0.63413910498315595</v>
      </c>
      <c r="W499" s="79">
        <v>7588.2638328360899</v>
      </c>
      <c r="X499" s="6">
        <v>11059.574320406</v>
      </c>
      <c r="Y499" s="6">
        <v>4809.6439614574101</v>
      </c>
      <c r="Z499" s="71">
        <v>4815.6022497970398</v>
      </c>
      <c r="AA499" s="20">
        <v>0.63461186325109997</v>
      </c>
    </row>
    <row r="500" spans="1:27" x14ac:dyDescent="0.2">
      <c r="A500" s="52" t="s">
        <v>5827</v>
      </c>
      <c r="B500" s="1" t="s">
        <v>11502</v>
      </c>
      <c r="C500" s="131" t="s">
        <v>38</v>
      </c>
      <c r="D500" s="131" t="s">
        <v>38</v>
      </c>
      <c r="E500" s="131" t="s">
        <v>6362</v>
      </c>
      <c r="F500" s="131" t="s">
        <v>26269</v>
      </c>
      <c r="G500" s="131" t="s">
        <v>26268</v>
      </c>
      <c r="H500" s="79">
        <v>9569.6666666666697</v>
      </c>
      <c r="I500" s="6">
        <v>17480.086851370801</v>
      </c>
      <c r="J500" s="6">
        <v>7593.3022412541104</v>
      </c>
      <c r="K500" s="71">
        <v>7552.8201395003798</v>
      </c>
      <c r="L500" s="20">
        <v>0.78924589565993697</v>
      </c>
      <c r="M500" s="79">
        <v>9594.7823226034798</v>
      </c>
      <c r="N500" s="6">
        <v>17525.9634594489</v>
      </c>
      <c r="O500" s="6">
        <v>7616.3660698228496</v>
      </c>
      <c r="P500" s="71">
        <v>7581.0093797627896</v>
      </c>
      <c r="Q500" s="20">
        <v>0.79011791251411501</v>
      </c>
      <c r="R500" s="79">
        <v>9612.4392961163394</v>
      </c>
      <c r="S500" s="6">
        <v>17558.215933990301</v>
      </c>
      <c r="T500" s="6">
        <v>7633.2130236442899</v>
      </c>
      <c r="U500" s="71">
        <v>7603.1237293902896</v>
      </c>
      <c r="V500" s="20">
        <v>0.79096715153895802</v>
      </c>
      <c r="W500" s="79">
        <v>9634.4018955077208</v>
      </c>
      <c r="X500" s="6">
        <v>17598.333124924498</v>
      </c>
      <c r="Y500" s="6">
        <v>7653.25266541563</v>
      </c>
      <c r="Z500" s="71">
        <v>7628.5183388247196</v>
      </c>
      <c r="AA500" s="20">
        <v>0.79179988769014298</v>
      </c>
    </row>
    <row r="501" spans="1:27" x14ac:dyDescent="0.2">
      <c r="A501" s="52" t="s">
        <v>5826</v>
      </c>
      <c r="B501" s="1" t="s">
        <v>11501</v>
      </c>
      <c r="C501" s="131" t="s">
        <v>38</v>
      </c>
      <c r="D501" s="131" t="s">
        <v>38</v>
      </c>
      <c r="E501" s="131" t="s">
        <v>6362</v>
      </c>
      <c r="F501" s="131" t="s">
        <v>26543</v>
      </c>
      <c r="G501" s="131" t="s">
        <v>26268</v>
      </c>
      <c r="H501" s="79">
        <v>3566.25</v>
      </c>
      <c r="I501" s="6">
        <v>4748.2475754075404</v>
      </c>
      <c r="J501" s="6">
        <v>2062.6258475108302</v>
      </c>
      <c r="K501" s="71">
        <v>2051.6293894763799</v>
      </c>
      <c r="L501" s="20">
        <v>0.57529040013358101</v>
      </c>
      <c r="M501" s="79">
        <v>3584.80937437895</v>
      </c>
      <c r="N501" s="6">
        <v>4772.95826714141</v>
      </c>
      <c r="O501" s="6">
        <v>2074.2139216852802</v>
      </c>
      <c r="P501" s="71">
        <v>2064.5850070460701</v>
      </c>
      <c r="Q501" s="20">
        <v>0.57592602323624298</v>
      </c>
      <c r="R501" s="79">
        <v>3600.2941274457398</v>
      </c>
      <c r="S501" s="6">
        <v>4793.5752853552804</v>
      </c>
      <c r="T501" s="6">
        <v>2083.9464234609</v>
      </c>
      <c r="U501" s="71">
        <v>2075.7317336637102</v>
      </c>
      <c r="V501" s="20">
        <v>0.57654504331743395</v>
      </c>
      <c r="W501" s="79">
        <v>3614.97249873377</v>
      </c>
      <c r="X501" s="6">
        <v>4813.1186546870204</v>
      </c>
      <c r="Y501" s="6">
        <v>2093.153534</v>
      </c>
      <c r="Z501" s="71">
        <v>2086.3887314541698</v>
      </c>
      <c r="AA501" s="20">
        <v>0.57715203426443196</v>
      </c>
    </row>
    <row r="502" spans="1:27" x14ac:dyDescent="0.2">
      <c r="A502" s="52" t="s">
        <v>5825</v>
      </c>
      <c r="B502" s="1" t="s">
        <v>11500</v>
      </c>
      <c r="C502" s="131" t="s">
        <v>38</v>
      </c>
      <c r="D502" s="131" t="s">
        <v>38</v>
      </c>
      <c r="E502" s="131" t="s">
        <v>6362</v>
      </c>
      <c r="F502" s="131" t="s">
        <v>26543</v>
      </c>
      <c r="G502" s="131" t="s">
        <v>26268</v>
      </c>
      <c r="H502" s="79">
        <v>9927.5</v>
      </c>
      <c r="I502" s="6">
        <v>14495.173234902601</v>
      </c>
      <c r="J502" s="6">
        <v>6296.6638751752598</v>
      </c>
      <c r="K502" s="71">
        <v>6263.0945295065103</v>
      </c>
      <c r="L502" s="20">
        <v>0.63088335729101097</v>
      </c>
      <c r="M502" s="79">
        <v>10000.0992285578</v>
      </c>
      <c r="N502" s="6">
        <v>14601.175591454101</v>
      </c>
      <c r="O502" s="6">
        <v>6345.3229610792396</v>
      </c>
      <c r="P502" s="71">
        <v>6315.86670658607</v>
      </c>
      <c r="Q502" s="20">
        <v>0.63158040357735001</v>
      </c>
      <c r="R502" s="79">
        <v>10066.4513696913</v>
      </c>
      <c r="S502" s="6">
        <v>14698.056556474199</v>
      </c>
      <c r="T502" s="6">
        <v>6389.79479184717</v>
      </c>
      <c r="U502" s="71">
        <v>6364.6069168174699</v>
      </c>
      <c r="V502" s="20">
        <v>0.63225924241589404</v>
      </c>
      <c r="W502" s="79">
        <v>10133.7668635473</v>
      </c>
      <c r="X502" s="6">
        <v>14796.3441157627</v>
      </c>
      <c r="Y502" s="6">
        <v>6434.7094260867998</v>
      </c>
      <c r="Z502" s="71">
        <v>6413.9132742516904</v>
      </c>
      <c r="AA502" s="20">
        <v>0.63292488968968497</v>
      </c>
    </row>
    <row r="503" spans="1:27" x14ac:dyDescent="0.2">
      <c r="A503" s="52" t="s">
        <v>5824</v>
      </c>
      <c r="B503" s="1" t="s">
        <v>11499</v>
      </c>
      <c r="C503" s="131" t="s">
        <v>38</v>
      </c>
      <c r="D503" s="131" t="s">
        <v>38</v>
      </c>
      <c r="E503" s="131" t="s">
        <v>6362</v>
      </c>
      <c r="F503" s="131" t="s">
        <v>26542</v>
      </c>
      <c r="G503" s="131" t="s">
        <v>26268</v>
      </c>
      <c r="H503" s="79">
        <v>8366.4166666666697</v>
      </c>
      <c r="I503" s="6">
        <v>13403.0125210815</v>
      </c>
      <c r="J503" s="6">
        <v>5822.2322280912604</v>
      </c>
      <c r="K503" s="71">
        <v>5791.19221545869</v>
      </c>
      <c r="L503" s="20">
        <v>0.69219505150058602</v>
      </c>
      <c r="M503" s="79">
        <v>8409.5367154901905</v>
      </c>
      <c r="N503" s="6">
        <v>13472.0909064067</v>
      </c>
      <c r="O503" s="6">
        <v>5854.6496634286596</v>
      </c>
      <c r="P503" s="71">
        <v>5827.4712122273404</v>
      </c>
      <c r="Q503" s="20">
        <v>0.69295983945147099</v>
      </c>
      <c r="R503" s="79">
        <v>8445.1875638477904</v>
      </c>
      <c r="S503" s="6">
        <v>13529.2036209608</v>
      </c>
      <c r="T503" s="6">
        <v>5881.6507136772698</v>
      </c>
      <c r="U503" s="71">
        <v>5858.4658872516302</v>
      </c>
      <c r="V503" s="20">
        <v>0.69370465048409102</v>
      </c>
      <c r="W503" s="79">
        <v>8487.8547966783099</v>
      </c>
      <c r="X503" s="6">
        <v>13597.5565943605</v>
      </c>
      <c r="Y503" s="6">
        <v>5913.3746082770404</v>
      </c>
      <c r="Z503" s="71">
        <v>5894.2633434057698</v>
      </c>
      <c r="AA503" s="20">
        <v>0.694434987944477</v>
      </c>
    </row>
    <row r="504" spans="1:27" x14ac:dyDescent="0.2">
      <c r="A504" s="52" t="s">
        <v>5823</v>
      </c>
      <c r="B504" s="1" t="s">
        <v>11498</v>
      </c>
      <c r="C504" s="131" t="s">
        <v>38</v>
      </c>
      <c r="D504" s="131" t="s">
        <v>38</v>
      </c>
      <c r="E504" s="131" t="s">
        <v>6362</v>
      </c>
      <c r="F504" s="131" t="s">
        <v>26539</v>
      </c>
      <c r="G504" s="131" t="s">
        <v>26268</v>
      </c>
      <c r="H504" s="79">
        <v>3638.0833333333298</v>
      </c>
      <c r="I504" s="6">
        <v>5242.48505270633</v>
      </c>
      <c r="J504" s="6">
        <v>2277.32126498757</v>
      </c>
      <c r="K504" s="71">
        <v>2265.1802032668402</v>
      </c>
      <c r="L504" s="20">
        <v>0.62263010374515304</v>
      </c>
      <c r="M504" s="79">
        <v>3667.9274351941799</v>
      </c>
      <c r="N504" s="6">
        <v>5285.49046065932</v>
      </c>
      <c r="O504" s="6">
        <v>2296.94819917215</v>
      </c>
      <c r="P504" s="71">
        <v>2286.28530760186</v>
      </c>
      <c r="Q504" s="20">
        <v>0.62331803123057805</v>
      </c>
      <c r="R504" s="79">
        <v>3699.8771162995899</v>
      </c>
      <c r="S504" s="6">
        <v>5331.5300123372999</v>
      </c>
      <c r="T504" s="6">
        <v>2317.8154591059701</v>
      </c>
      <c r="U504" s="71">
        <v>2308.6788830455998</v>
      </c>
      <c r="V504" s="20">
        <v>0.62398798945912304</v>
      </c>
      <c r="W504" s="79">
        <v>3731.1656488354902</v>
      </c>
      <c r="X504" s="6">
        <v>5376.6168476600897</v>
      </c>
      <c r="Y504" s="6">
        <v>2338.2104957426</v>
      </c>
      <c r="Z504" s="71">
        <v>2330.65370066887</v>
      </c>
      <c r="AA504" s="20">
        <v>0.62464492869574895</v>
      </c>
    </row>
    <row r="505" spans="1:27" x14ac:dyDescent="0.2">
      <c r="A505" s="52" t="s">
        <v>5822</v>
      </c>
      <c r="B505" s="1" t="s">
        <v>11497</v>
      </c>
      <c r="C505" s="131" t="s">
        <v>38</v>
      </c>
      <c r="D505" s="131" t="s">
        <v>38</v>
      </c>
      <c r="E505" s="131" t="s">
        <v>6362</v>
      </c>
      <c r="F505" s="131" t="s">
        <v>26542</v>
      </c>
      <c r="G505" s="131" t="s">
        <v>26268</v>
      </c>
      <c r="H505" s="79">
        <v>7538.0833333333303</v>
      </c>
      <c r="I505" s="6">
        <v>12333.2558421085</v>
      </c>
      <c r="J505" s="6">
        <v>5357.5328328817204</v>
      </c>
      <c r="K505" s="71">
        <v>5328.9702678212398</v>
      </c>
      <c r="L505" s="20">
        <v>0.70693968641293603</v>
      </c>
      <c r="M505" s="79">
        <v>7585.9140675383396</v>
      </c>
      <c r="N505" s="6">
        <v>12411.512960792499</v>
      </c>
      <c r="O505" s="6">
        <v>5393.7477621968601</v>
      </c>
      <c r="P505" s="71">
        <v>5368.7089095285601</v>
      </c>
      <c r="Q505" s="20">
        <v>0.70772076531981198</v>
      </c>
      <c r="R505" s="79">
        <v>7628.1726590130202</v>
      </c>
      <c r="S505" s="6">
        <v>12480.653350615399</v>
      </c>
      <c r="T505" s="6">
        <v>5425.8067025523997</v>
      </c>
      <c r="U505" s="71">
        <v>5404.4187635635699</v>
      </c>
      <c r="V505" s="20">
        <v>0.70848144177465799</v>
      </c>
      <c r="W505" s="79">
        <v>7673.4112771685895</v>
      </c>
      <c r="X505" s="6">
        <v>12554.669440247701</v>
      </c>
      <c r="Y505" s="6">
        <v>5459.8385355544997</v>
      </c>
      <c r="Z505" s="71">
        <v>5442.1930408379403</v>
      </c>
      <c r="AA505" s="20">
        <v>0.70922733635177404</v>
      </c>
    </row>
    <row r="506" spans="1:27" x14ac:dyDescent="0.2">
      <c r="A506" s="52" t="s">
        <v>5821</v>
      </c>
      <c r="B506" s="1" t="s">
        <v>11496</v>
      </c>
      <c r="C506" s="131" t="s">
        <v>38</v>
      </c>
      <c r="D506" s="131" t="s">
        <v>38</v>
      </c>
      <c r="E506" s="131" t="s">
        <v>6362</v>
      </c>
      <c r="F506" s="131" t="s">
        <v>26541</v>
      </c>
      <c r="G506" s="131" t="s">
        <v>26541</v>
      </c>
      <c r="H506" s="79">
        <v>7468.5833333333303</v>
      </c>
      <c r="I506" s="6">
        <v>10070.675595569201</v>
      </c>
      <c r="J506" s="6">
        <v>4374.6741203852598</v>
      </c>
      <c r="K506" s="71">
        <v>4351.3514608552996</v>
      </c>
      <c r="L506" s="20">
        <v>0.58262072827581701</v>
      </c>
      <c r="M506" s="79">
        <v>7475.8465524222602</v>
      </c>
      <c r="N506" s="6">
        <v>10080.469356977401</v>
      </c>
      <c r="O506" s="6">
        <v>4380.73176153854</v>
      </c>
      <c r="P506" s="71">
        <v>4360.3955311487398</v>
      </c>
      <c r="Q506" s="20">
        <v>0.58326445046359598</v>
      </c>
      <c r="R506" s="79">
        <v>7482.16179686344</v>
      </c>
      <c r="S506" s="6">
        <v>10088.984864569</v>
      </c>
      <c r="T506" s="6">
        <v>4386.0589796309996</v>
      </c>
      <c r="U506" s="71">
        <v>4368.7696129062997</v>
      </c>
      <c r="V506" s="20">
        <v>0.58389135807484305</v>
      </c>
      <c r="W506" s="79">
        <v>7488.9711692966503</v>
      </c>
      <c r="X506" s="6">
        <v>10098.1666568479</v>
      </c>
      <c r="Y506" s="6">
        <v>4391.5421042277803</v>
      </c>
      <c r="Z506" s="71">
        <v>4377.34920594095</v>
      </c>
      <c r="AA506" s="20">
        <v>0.58450608327713105</v>
      </c>
    </row>
    <row r="507" spans="1:27" x14ac:dyDescent="0.2">
      <c r="A507" s="52" t="s">
        <v>5820</v>
      </c>
      <c r="B507" s="1" t="s">
        <v>11495</v>
      </c>
      <c r="C507" s="131" t="s">
        <v>38</v>
      </c>
      <c r="D507" s="131" t="s">
        <v>38</v>
      </c>
      <c r="E507" s="131" t="s">
        <v>6362</v>
      </c>
      <c r="F507" s="131" t="s">
        <v>26538</v>
      </c>
      <c r="G507" s="131" t="s">
        <v>26268</v>
      </c>
      <c r="H507" s="79">
        <v>5036.0833333333303</v>
      </c>
      <c r="I507" s="6">
        <v>8853.0164870213994</v>
      </c>
      <c r="J507" s="6">
        <v>3845.7263115650699</v>
      </c>
      <c r="K507" s="71">
        <v>3825.2236265782999</v>
      </c>
      <c r="L507" s="20">
        <v>0.759563210810974</v>
      </c>
      <c r="M507" s="79">
        <v>5033.9925986481403</v>
      </c>
      <c r="N507" s="6">
        <v>8849.3411489833106</v>
      </c>
      <c r="O507" s="6">
        <v>3845.71278054708</v>
      </c>
      <c r="P507" s="71">
        <v>3827.8602149540802</v>
      </c>
      <c r="Q507" s="20">
        <v>0.76040243205404001</v>
      </c>
      <c r="R507" s="79">
        <v>5037.6398817555901</v>
      </c>
      <c r="S507" s="6">
        <v>8855.7527699486309</v>
      </c>
      <c r="T507" s="6">
        <v>3849.9268736572199</v>
      </c>
      <c r="U507" s="71">
        <v>3834.7508812934502</v>
      </c>
      <c r="V507" s="20">
        <v>0.76121973211730698</v>
      </c>
      <c r="W507" s="79">
        <v>5042.4976823362504</v>
      </c>
      <c r="X507" s="6">
        <v>8864.2923801545494</v>
      </c>
      <c r="Y507" s="6">
        <v>3854.94857972421</v>
      </c>
      <c r="Z507" s="71">
        <v>3842.4898825753498</v>
      </c>
      <c r="AA507" s="20">
        <v>0.76202114996215198</v>
      </c>
    </row>
    <row r="508" spans="1:27" x14ac:dyDescent="0.2">
      <c r="A508" s="52" t="s">
        <v>5819</v>
      </c>
      <c r="B508" s="1" t="s">
        <v>11494</v>
      </c>
      <c r="C508" s="131" t="s">
        <v>38</v>
      </c>
      <c r="D508" s="131" t="s">
        <v>38</v>
      </c>
      <c r="E508" s="131" t="s">
        <v>6362</v>
      </c>
      <c r="F508" s="131" t="s">
        <v>26540</v>
      </c>
      <c r="G508" s="131" t="s">
        <v>26268</v>
      </c>
      <c r="H508" s="79">
        <v>10789.916666666701</v>
      </c>
      <c r="I508" s="6">
        <v>18015.311710718699</v>
      </c>
      <c r="J508" s="6">
        <v>7825.8024661453101</v>
      </c>
      <c r="K508" s="71">
        <v>7784.0808381008101</v>
      </c>
      <c r="L508" s="20">
        <v>0.72142177540149099</v>
      </c>
      <c r="M508" s="79">
        <v>10919.6376179213</v>
      </c>
      <c r="N508" s="6">
        <v>18231.899423530402</v>
      </c>
      <c r="O508" s="6">
        <v>7923.1490171192299</v>
      </c>
      <c r="P508" s="71">
        <v>7886.3681794428603</v>
      </c>
      <c r="Q508" s="20">
        <v>0.72221885518433204</v>
      </c>
      <c r="R508" s="79">
        <v>11041.8810358263</v>
      </c>
      <c r="S508" s="6">
        <v>18436.0023231335</v>
      </c>
      <c r="T508" s="6">
        <v>8014.8195902097596</v>
      </c>
      <c r="U508" s="71">
        <v>7983.2260444387202</v>
      </c>
      <c r="V508" s="20">
        <v>0.72299511455851695</v>
      </c>
      <c r="W508" s="79">
        <v>11160.1985815762</v>
      </c>
      <c r="X508" s="6">
        <v>18633.550416727001</v>
      </c>
      <c r="Y508" s="6">
        <v>8103.45322938554</v>
      </c>
      <c r="Z508" s="71">
        <v>8077.2639125744599</v>
      </c>
      <c r="AA508" s="20">
        <v>0.72375628923922497</v>
      </c>
    </row>
    <row r="509" spans="1:27" x14ac:dyDescent="0.2">
      <c r="A509" s="52" t="s">
        <v>5818</v>
      </c>
      <c r="B509" s="1" t="s">
        <v>11493</v>
      </c>
      <c r="C509" s="131" t="s">
        <v>38</v>
      </c>
      <c r="D509" s="131" t="s">
        <v>38</v>
      </c>
      <c r="E509" s="131" t="s">
        <v>6362</v>
      </c>
      <c r="F509" s="131" t="s">
        <v>26540</v>
      </c>
      <c r="G509" s="131" t="s">
        <v>26268</v>
      </c>
      <c r="H509" s="79">
        <v>18621.166666666701</v>
      </c>
      <c r="I509" s="6">
        <v>39831.8477524681</v>
      </c>
      <c r="J509" s="6">
        <v>17302.8464551588</v>
      </c>
      <c r="K509" s="71">
        <v>17210.5999504666</v>
      </c>
      <c r="L509" s="20">
        <v>0.92424928354650004</v>
      </c>
      <c r="M509" s="79">
        <v>18837.398537165202</v>
      </c>
      <c r="N509" s="6">
        <v>40294.381335841601</v>
      </c>
      <c r="O509" s="6">
        <v>17510.9778997826</v>
      </c>
      <c r="P509" s="71">
        <v>17429.688448543598</v>
      </c>
      <c r="Q509" s="20">
        <v>0.92527046206278496</v>
      </c>
      <c r="R509" s="79">
        <v>19039.179508584199</v>
      </c>
      <c r="S509" s="6">
        <v>40726.003536361102</v>
      </c>
      <c r="T509" s="6">
        <v>17705.116611132002</v>
      </c>
      <c r="U509" s="71">
        <v>17635.324970067701</v>
      </c>
      <c r="V509" s="20">
        <v>0.92626496651898504</v>
      </c>
      <c r="W509" s="79">
        <v>19238.944432666201</v>
      </c>
      <c r="X509" s="6">
        <v>41153.313284711199</v>
      </c>
      <c r="Y509" s="6">
        <v>17896.962306096299</v>
      </c>
      <c r="Z509" s="71">
        <v>17839.121629717702</v>
      </c>
      <c r="AA509" s="20">
        <v>0.92724014522482101</v>
      </c>
    </row>
    <row r="510" spans="1:27" x14ac:dyDescent="0.2">
      <c r="A510" s="52" t="s">
        <v>5817</v>
      </c>
      <c r="B510" s="1" t="s">
        <v>11492</v>
      </c>
      <c r="C510" s="131" t="s">
        <v>38</v>
      </c>
      <c r="D510" s="131" t="s">
        <v>38</v>
      </c>
      <c r="E510" s="131" t="s">
        <v>6362</v>
      </c>
      <c r="F510" s="131" t="s">
        <v>26543</v>
      </c>
      <c r="G510" s="131" t="s">
        <v>26268</v>
      </c>
      <c r="H510" s="79">
        <v>9619.8333333333303</v>
      </c>
      <c r="I510" s="6">
        <v>17018.0339893938</v>
      </c>
      <c r="J510" s="6">
        <v>7392.5877332393802</v>
      </c>
      <c r="K510" s="71">
        <v>7353.1756988790903</v>
      </c>
      <c r="L510" s="20">
        <v>0.76437662110006299</v>
      </c>
      <c r="M510" s="79">
        <v>9682.6241116701403</v>
      </c>
      <c r="N510" s="6">
        <v>17129.114458558801</v>
      </c>
      <c r="O510" s="6">
        <v>7443.9049510823397</v>
      </c>
      <c r="P510" s="71">
        <v>7409.3488599255897</v>
      </c>
      <c r="Q510" s="20">
        <v>0.76522116055247402</v>
      </c>
      <c r="R510" s="79">
        <v>9738.9090814040392</v>
      </c>
      <c r="S510" s="6">
        <v>17228.685781141401</v>
      </c>
      <c r="T510" s="6">
        <v>7489.9539440278404</v>
      </c>
      <c r="U510" s="71">
        <v>7460.4293614604903</v>
      </c>
      <c r="V510" s="20">
        <v>0.76604363990888902</v>
      </c>
      <c r="W510" s="79">
        <v>9797.3354207494103</v>
      </c>
      <c r="X510" s="6">
        <v>17332.045308734199</v>
      </c>
      <c r="Y510" s="6">
        <v>7537.44806480037</v>
      </c>
      <c r="Z510" s="71">
        <v>7513.0880037587003</v>
      </c>
      <c r="AA510" s="20">
        <v>0.76685013640004696</v>
      </c>
    </row>
    <row r="511" spans="1:27" x14ac:dyDescent="0.2">
      <c r="A511" s="52" t="s">
        <v>5816</v>
      </c>
      <c r="B511" s="1" t="s">
        <v>11491</v>
      </c>
      <c r="C511" s="131" t="s">
        <v>38</v>
      </c>
      <c r="D511" s="131" t="s">
        <v>38</v>
      </c>
      <c r="E511" s="131" t="s">
        <v>6362</v>
      </c>
      <c r="F511" s="131" t="s">
        <v>26539</v>
      </c>
      <c r="G511" s="131" t="s">
        <v>26268</v>
      </c>
      <c r="H511" s="79">
        <v>6130.0833333333303</v>
      </c>
      <c r="I511" s="6">
        <v>8950.7944542427304</v>
      </c>
      <c r="J511" s="6">
        <v>3888.20079489916</v>
      </c>
      <c r="K511" s="71">
        <v>3867.4716660936601</v>
      </c>
      <c r="L511" s="20">
        <v>0.63090034111993998</v>
      </c>
      <c r="M511" s="79">
        <v>6177.7283890304197</v>
      </c>
      <c r="N511" s="6">
        <v>9020.3630191571101</v>
      </c>
      <c r="O511" s="6">
        <v>3920.03480981544</v>
      </c>
      <c r="P511" s="71">
        <v>3901.8372265421799</v>
      </c>
      <c r="Q511" s="20">
        <v>0.63159740617126103</v>
      </c>
      <c r="R511" s="79">
        <v>6220.1732786337298</v>
      </c>
      <c r="S511" s="6">
        <v>9082.3386011865496</v>
      </c>
      <c r="T511" s="6">
        <v>3948.4322072560899</v>
      </c>
      <c r="U511" s="71">
        <v>3932.8679175974398</v>
      </c>
      <c r="V511" s="20">
        <v>0.63227626328463005</v>
      </c>
      <c r="W511" s="79">
        <v>6263.0565305240298</v>
      </c>
      <c r="X511" s="6">
        <v>9144.9542545680197</v>
      </c>
      <c r="Y511" s="6">
        <v>3977.0042439276099</v>
      </c>
      <c r="Z511" s="71">
        <v>3964.1510785973601</v>
      </c>
      <c r="AA511" s="20">
        <v>0.63294192847812003</v>
      </c>
    </row>
    <row r="512" spans="1:27" x14ac:dyDescent="0.2">
      <c r="A512" s="52" t="s">
        <v>5815</v>
      </c>
      <c r="B512" s="1" t="s">
        <v>11490</v>
      </c>
      <c r="C512" s="131" t="s">
        <v>38</v>
      </c>
      <c r="D512" s="131" t="s">
        <v>38</v>
      </c>
      <c r="E512" s="131" t="s">
        <v>6362</v>
      </c>
      <c r="F512" s="131" t="s">
        <v>26538</v>
      </c>
      <c r="G512" s="131" t="s">
        <v>26268</v>
      </c>
      <c r="H512" s="79">
        <v>6145.25</v>
      </c>
      <c r="I512" s="6">
        <v>8755.7005008244905</v>
      </c>
      <c r="J512" s="6">
        <v>3803.4525115329602</v>
      </c>
      <c r="K512" s="71">
        <v>3783.1752004638902</v>
      </c>
      <c r="L512" s="20">
        <v>0.61562592253592396</v>
      </c>
      <c r="M512" s="79">
        <v>6158.1105995093403</v>
      </c>
      <c r="N512" s="6">
        <v>8774.0241748108801</v>
      </c>
      <c r="O512" s="6">
        <v>3812.98181840078</v>
      </c>
      <c r="P512" s="71">
        <v>3795.28119646088</v>
      </c>
      <c r="Q512" s="20">
        <v>0.61630611128732804</v>
      </c>
      <c r="R512" s="79">
        <v>6175.3310778475998</v>
      </c>
      <c r="S512" s="6">
        <v>8798.55976747362</v>
      </c>
      <c r="T512" s="6">
        <v>3825.06293685437</v>
      </c>
      <c r="U512" s="71">
        <v>3809.98495542105</v>
      </c>
      <c r="V512" s="20">
        <v>0.61696853292423204</v>
      </c>
      <c r="W512" s="79">
        <v>6191.5884083354904</v>
      </c>
      <c r="X512" s="6">
        <v>8821.7230751820007</v>
      </c>
      <c r="Y512" s="6">
        <v>3836.4358237470701</v>
      </c>
      <c r="Z512" s="71">
        <v>3824.0369574403999</v>
      </c>
      <c r="AA512" s="20">
        <v>0.61761808202435597</v>
      </c>
    </row>
    <row r="513" spans="1:27" x14ac:dyDescent="0.2">
      <c r="A513" s="52" t="s">
        <v>5814</v>
      </c>
      <c r="B513" s="1" t="s">
        <v>11489</v>
      </c>
      <c r="C513" s="131" t="s">
        <v>38</v>
      </c>
      <c r="D513" s="131" t="s">
        <v>38</v>
      </c>
      <c r="E513" s="131" t="s">
        <v>6362</v>
      </c>
      <c r="F513" s="131" t="s">
        <v>26543</v>
      </c>
      <c r="G513" s="131" t="s">
        <v>26268</v>
      </c>
      <c r="H513" s="79">
        <v>3711.5</v>
      </c>
      <c r="I513" s="6">
        <v>5059.0148140542497</v>
      </c>
      <c r="J513" s="6">
        <v>2197.6222917384098</v>
      </c>
      <c r="K513" s="71">
        <v>2185.9061284139598</v>
      </c>
      <c r="L513" s="20">
        <v>0.58895490459759203</v>
      </c>
      <c r="M513" s="79">
        <v>3741.8978413571399</v>
      </c>
      <c r="N513" s="6">
        <v>5100.4490400386303</v>
      </c>
      <c r="O513" s="6">
        <v>2216.5336073702201</v>
      </c>
      <c r="P513" s="71">
        <v>2206.24401637038</v>
      </c>
      <c r="Q513" s="20">
        <v>0.58960562524876503</v>
      </c>
      <c r="R513" s="79">
        <v>3769.7888967327599</v>
      </c>
      <c r="S513" s="6">
        <v>5138.4663544195801</v>
      </c>
      <c r="T513" s="6">
        <v>2233.8834677493101</v>
      </c>
      <c r="U513" s="71">
        <v>2225.0777424561602</v>
      </c>
      <c r="V513" s="20">
        <v>0.59023934851753002</v>
      </c>
      <c r="W513" s="79">
        <v>3799.09360907675</v>
      </c>
      <c r="X513" s="6">
        <v>5178.4105747805797</v>
      </c>
      <c r="Y513" s="6">
        <v>2252.0135431420799</v>
      </c>
      <c r="Z513" s="71">
        <v>2244.73532551378</v>
      </c>
      <c r="AA513" s="20">
        <v>0.59086075693178097</v>
      </c>
    </row>
    <row r="514" spans="1:27" x14ac:dyDescent="0.2">
      <c r="A514" s="52" t="s">
        <v>5813</v>
      </c>
      <c r="B514" s="1" t="s">
        <v>11488</v>
      </c>
      <c r="C514" s="131" t="s">
        <v>38</v>
      </c>
      <c r="D514" s="131" t="s">
        <v>38</v>
      </c>
      <c r="E514" s="131" t="s">
        <v>6362</v>
      </c>
      <c r="F514" s="131" t="s">
        <v>26541</v>
      </c>
      <c r="G514" s="131" t="s">
        <v>26541</v>
      </c>
      <c r="H514" s="79">
        <v>18860.416666666701</v>
      </c>
      <c r="I514" s="6">
        <v>28584.897470992899</v>
      </c>
      <c r="J514" s="6">
        <v>12417.2018067226</v>
      </c>
      <c r="K514" s="71">
        <v>12351.0020939935</v>
      </c>
      <c r="L514" s="20">
        <v>0.65486369215915996</v>
      </c>
      <c r="M514" s="79">
        <v>18857.257700313301</v>
      </c>
      <c r="N514" s="6">
        <v>28580.109733218</v>
      </c>
      <c r="O514" s="6">
        <v>12420.2346163479</v>
      </c>
      <c r="P514" s="71">
        <v>12362.5774105653</v>
      </c>
      <c r="Q514" s="20">
        <v>0.65558723368138005</v>
      </c>
      <c r="R514" s="79">
        <v>18857.190448600599</v>
      </c>
      <c r="S514" s="6">
        <v>28580.007806344001</v>
      </c>
      <c r="T514" s="6">
        <v>12424.7980901589</v>
      </c>
      <c r="U514" s="71">
        <v>12375.8208895196</v>
      </c>
      <c r="V514" s="20">
        <v>0.65629187567748404</v>
      </c>
      <c r="W514" s="79">
        <v>18864.9494669778</v>
      </c>
      <c r="X514" s="6">
        <v>28591.767395154198</v>
      </c>
      <c r="Y514" s="6">
        <v>12434.1333052727</v>
      </c>
      <c r="Z514" s="71">
        <v>12393.947788408999</v>
      </c>
      <c r="AA514" s="20">
        <v>0.65698282468787295</v>
      </c>
    </row>
    <row r="515" spans="1:27" x14ac:dyDescent="0.2">
      <c r="A515" s="52" t="s">
        <v>5812</v>
      </c>
      <c r="B515" s="1" t="s">
        <v>11487</v>
      </c>
      <c r="C515" s="131" t="s">
        <v>38</v>
      </c>
      <c r="D515" s="131" t="s">
        <v>38</v>
      </c>
      <c r="E515" s="131" t="s">
        <v>6362</v>
      </c>
      <c r="F515" s="131" t="s">
        <v>26541</v>
      </c>
      <c r="G515" s="131" t="s">
        <v>26541</v>
      </c>
      <c r="H515" s="79">
        <v>7257.9166666666697</v>
      </c>
      <c r="I515" s="6">
        <v>10344.787533762301</v>
      </c>
      <c r="J515" s="6">
        <v>4493.7476016748396</v>
      </c>
      <c r="K515" s="71">
        <v>4469.7901267993802</v>
      </c>
      <c r="L515" s="20">
        <v>0.61585029590209095</v>
      </c>
      <c r="M515" s="79">
        <v>7257.58316326561</v>
      </c>
      <c r="N515" s="6">
        <v>10344.3121877389</v>
      </c>
      <c r="O515" s="6">
        <v>4495.3915683233699</v>
      </c>
      <c r="P515" s="71">
        <v>4474.5230642463903</v>
      </c>
      <c r="Q515" s="20">
        <v>0.61653073255767499</v>
      </c>
      <c r="R515" s="79">
        <v>7256.0809962462099</v>
      </c>
      <c r="S515" s="6">
        <v>10342.1711327545</v>
      </c>
      <c r="T515" s="6">
        <v>4496.1285178452999</v>
      </c>
      <c r="U515" s="71">
        <v>4478.4052689908203</v>
      </c>
      <c r="V515" s="20">
        <v>0.61719339562328901</v>
      </c>
      <c r="W515" s="79">
        <v>7254.8180305238202</v>
      </c>
      <c r="X515" s="6">
        <v>10340.3710139793</v>
      </c>
      <c r="Y515" s="6">
        <v>4496.8731676093203</v>
      </c>
      <c r="Z515" s="71">
        <v>4482.3398528961998</v>
      </c>
      <c r="AA515" s="20">
        <v>0.61784318146054995</v>
      </c>
    </row>
    <row r="516" spans="1:27" x14ac:dyDescent="0.2">
      <c r="A516" s="52" t="s">
        <v>5811</v>
      </c>
      <c r="B516" s="1" t="s">
        <v>11486</v>
      </c>
      <c r="C516" s="131" t="s">
        <v>38</v>
      </c>
      <c r="D516" s="131" t="s">
        <v>38</v>
      </c>
      <c r="E516" s="131" t="s">
        <v>6362</v>
      </c>
      <c r="F516" s="131" t="s">
        <v>26541</v>
      </c>
      <c r="G516" s="131" t="s">
        <v>26541</v>
      </c>
      <c r="H516" s="79">
        <v>44761.166666666701</v>
      </c>
      <c r="I516" s="6">
        <v>104767.629334599</v>
      </c>
      <c r="J516" s="6">
        <v>45510.773567747397</v>
      </c>
      <c r="K516" s="71">
        <v>45268.142403080899</v>
      </c>
      <c r="L516" s="20">
        <v>1.0113262404483201</v>
      </c>
      <c r="M516" s="79">
        <v>44669.746687361097</v>
      </c>
      <c r="N516" s="6">
        <v>104553.65246091801</v>
      </c>
      <c r="O516" s="6">
        <v>45436.525810514802</v>
      </c>
      <c r="P516" s="71">
        <v>45225.600397297902</v>
      </c>
      <c r="Q516" s="20">
        <v>1.01244362798444</v>
      </c>
      <c r="R516" s="79">
        <v>44621.622856682501</v>
      </c>
      <c r="S516" s="6">
        <v>104441.01420704401</v>
      </c>
      <c r="T516" s="6">
        <v>45404.414255124597</v>
      </c>
      <c r="U516" s="71">
        <v>45225.435000029604</v>
      </c>
      <c r="V516" s="20">
        <v>1.01353182839823</v>
      </c>
      <c r="W516" s="79">
        <v>44640.312333356902</v>
      </c>
      <c r="X516" s="6">
        <v>104484.75864693501</v>
      </c>
      <c r="Y516" s="6">
        <v>45438.8635522201</v>
      </c>
      <c r="Z516" s="71">
        <v>45292.010999435697</v>
      </c>
      <c r="AA516" s="20">
        <v>1.01459888231095</v>
      </c>
    </row>
    <row r="517" spans="1:27" x14ac:dyDescent="0.2">
      <c r="A517" s="52" t="s">
        <v>5810</v>
      </c>
      <c r="B517" s="1" t="s">
        <v>18704</v>
      </c>
      <c r="C517" s="131" t="s">
        <v>38</v>
      </c>
      <c r="D517" s="131" t="s">
        <v>38</v>
      </c>
      <c r="E517" s="131" t="s">
        <v>6362</v>
      </c>
      <c r="F517" s="131" t="s">
        <v>26269</v>
      </c>
      <c r="G517" s="131" t="s">
        <v>26268</v>
      </c>
      <c r="H517" s="79">
        <v>5078.25</v>
      </c>
      <c r="I517" s="6">
        <v>8675.38614511171</v>
      </c>
      <c r="J517" s="6">
        <v>3768.5641735959598</v>
      </c>
      <c r="K517" s="71">
        <v>3748.47286239908</v>
      </c>
      <c r="L517" s="20">
        <v>0.73814264016129205</v>
      </c>
      <c r="M517" s="79">
        <v>5085.1317434029097</v>
      </c>
      <c r="N517" s="6">
        <v>8687.1425142096996</v>
      </c>
      <c r="O517" s="6">
        <v>3775.2251191229502</v>
      </c>
      <c r="P517" s="71">
        <v>3757.69977131008</v>
      </c>
      <c r="Q517" s="20">
        <v>0.73895819438405996</v>
      </c>
      <c r="R517" s="79">
        <v>5090.3331727535297</v>
      </c>
      <c r="S517" s="6">
        <v>8696.0283327737998</v>
      </c>
      <c r="T517" s="6">
        <v>3780.48868821625</v>
      </c>
      <c r="U517" s="71">
        <v>3765.5864136155901</v>
      </c>
      <c r="V517" s="20">
        <v>0.73975244562993003</v>
      </c>
      <c r="W517" s="79">
        <v>5096.3024961621804</v>
      </c>
      <c r="X517" s="6">
        <v>8706.2259767643609</v>
      </c>
      <c r="Y517" s="6">
        <v>3786.20785783474</v>
      </c>
      <c r="Z517" s="71">
        <v>3773.97132184267</v>
      </c>
      <c r="AA517" s="20">
        <v>0.74053126255450796</v>
      </c>
    </row>
    <row r="518" spans="1:27" x14ac:dyDescent="0.2">
      <c r="A518" s="52" t="s">
        <v>5809</v>
      </c>
      <c r="B518" s="1" t="s">
        <v>11485</v>
      </c>
      <c r="C518" s="131" t="s">
        <v>38</v>
      </c>
      <c r="D518" s="131" t="s">
        <v>38</v>
      </c>
      <c r="E518" s="131" t="s">
        <v>6362</v>
      </c>
      <c r="F518" s="131" t="s">
        <v>26269</v>
      </c>
      <c r="G518" s="131" t="s">
        <v>26268</v>
      </c>
      <c r="H518" s="79">
        <v>10558</v>
      </c>
      <c r="I518" s="6">
        <v>32415.382252773201</v>
      </c>
      <c r="J518" s="6">
        <v>14081.153989906499</v>
      </c>
      <c r="K518" s="71">
        <v>14006.083264348899</v>
      </c>
      <c r="L518" s="20">
        <v>1.3265848895954599</v>
      </c>
      <c r="M518" s="79">
        <v>10552.9380490105</v>
      </c>
      <c r="N518" s="6">
        <v>32399.8409498494</v>
      </c>
      <c r="O518" s="6">
        <v>14080.198777605499</v>
      </c>
      <c r="P518" s="71">
        <v>14014.835687176301</v>
      </c>
      <c r="Q518" s="20">
        <v>1.3280505980503099</v>
      </c>
      <c r="R518" s="79">
        <v>10549.555714350599</v>
      </c>
      <c r="S518" s="6">
        <v>32389.4564384923</v>
      </c>
      <c r="T518" s="6">
        <v>14080.9078578675</v>
      </c>
      <c r="U518" s="71">
        <v>14025.4024529238</v>
      </c>
      <c r="V518" s="20">
        <v>1.32947802094121</v>
      </c>
      <c r="W518" s="79">
        <v>10547.8979742867</v>
      </c>
      <c r="X518" s="6">
        <v>32384.3668118731</v>
      </c>
      <c r="Y518" s="6">
        <v>14083.478239751101</v>
      </c>
      <c r="Z518" s="71">
        <v>14037.962252556201</v>
      </c>
      <c r="AA518" s="20">
        <v>1.3308777053757499</v>
      </c>
    </row>
    <row r="519" spans="1:27" x14ac:dyDescent="0.2">
      <c r="A519" s="52" t="s">
        <v>5808</v>
      </c>
      <c r="B519" s="1" t="s">
        <v>11484</v>
      </c>
      <c r="C519" s="131" t="s">
        <v>38</v>
      </c>
      <c r="D519" s="131" t="s">
        <v>38</v>
      </c>
      <c r="E519" s="131" t="s">
        <v>6362</v>
      </c>
      <c r="F519" s="131" t="s">
        <v>26542</v>
      </c>
      <c r="G519" s="131" t="s">
        <v>26268</v>
      </c>
      <c r="H519" s="79">
        <v>5791.4166666666697</v>
      </c>
      <c r="I519" s="6">
        <v>9402.5312980912204</v>
      </c>
      <c r="J519" s="6">
        <v>4084.4340526637202</v>
      </c>
      <c r="K519" s="71">
        <v>4062.6587473126401</v>
      </c>
      <c r="L519" s="20">
        <v>0.70149653895494202</v>
      </c>
      <c r="M519" s="79">
        <v>5818.5785716025603</v>
      </c>
      <c r="N519" s="6">
        <v>9446.6294308927299</v>
      </c>
      <c r="O519" s="6">
        <v>4105.2800342825703</v>
      </c>
      <c r="P519" s="71">
        <v>4086.2225057379601</v>
      </c>
      <c r="Q519" s="20">
        <v>0.70227160387258003</v>
      </c>
      <c r="R519" s="79">
        <v>5846.6866420475098</v>
      </c>
      <c r="S519" s="6">
        <v>9492.2636905737309</v>
      </c>
      <c r="T519" s="6">
        <v>4126.6419720062404</v>
      </c>
      <c r="U519" s="71">
        <v>4110.3751988673203</v>
      </c>
      <c r="V519" s="20">
        <v>0.70302642342875299</v>
      </c>
      <c r="W519" s="79">
        <v>5877.6913415003601</v>
      </c>
      <c r="X519" s="6">
        <v>9542.6007106453999</v>
      </c>
      <c r="Y519" s="6">
        <v>4149.9347583271301</v>
      </c>
      <c r="Z519" s="71">
        <v>4136.5227038542198</v>
      </c>
      <c r="AA519" s="20">
        <v>0.70376657492162897</v>
      </c>
    </row>
    <row r="520" spans="1:27" x14ac:dyDescent="0.2">
      <c r="A520" s="52" t="s">
        <v>5807</v>
      </c>
      <c r="B520" s="1" t="s">
        <v>11483</v>
      </c>
      <c r="C520" s="131" t="s">
        <v>38</v>
      </c>
      <c r="D520" s="131" t="s">
        <v>38</v>
      </c>
      <c r="E520" s="131" t="s">
        <v>6362</v>
      </c>
      <c r="F520" s="131" t="s">
        <v>26540</v>
      </c>
      <c r="G520" s="131" t="s">
        <v>26268</v>
      </c>
      <c r="H520" s="79">
        <v>11408.416666666701</v>
      </c>
      <c r="I520" s="6">
        <v>25493.3002808329</v>
      </c>
      <c r="J520" s="6">
        <v>11074.2203860522</v>
      </c>
      <c r="K520" s="71">
        <v>11015.1804977048</v>
      </c>
      <c r="L520" s="20">
        <v>0.96553104778239596</v>
      </c>
      <c r="M520" s="79">
        <v>11538.355500567501</v>
      </c>
      <c r="N520" s="6">
        <v>25783.662195861401</v>
      </c>
      <c r="O520" s="6">
        <v>11204.965156906001</v>
      </c>
      <c r="P520" s="71">
        <v>11152.9494742885</v>
      </c>
      <c r="Q520" s="20">
        <v>0.966597837424924</v>
      </c>
      <c r="R520" s="79">
        <v>11658.3912312919</v>
      </c>
      <c r="S520" s="6">
        <v>26051.894591047901</v>
      </c>
      <c r="T520" s="6">
        <v>11325.732741333301</v>
      </c>
      <c r="U520" s="71">
        <v>11281.087936578</v>
      </c>
      <c r="V520" s="20">
        <v>0.967636761605568</v>
      </c>
      <c r="W520" s="79">
        <v>11779.554360841001</v>
      </c>
      <c r="X520" s="6">
        <v>26322.646276826199</v>
      </c>
      <c r="Y520" s="6">
        <v>11447.3263660178</v>
      </c>
      <c r="Z520" s="71">
        <v>11410.3300820444</v>
      </c>
      <c r="AA520" s="20">
        <v>0.96865549684765295</v>
      </c>
    </row>
    <row r="521" spans="1:27" x14ac:dyDescent="0.2">
      <c r="A521" s="52" t="s">
        <v>5806</v>
      </c>
      <c r="B521" s="1" t="s">
        <v>11482</v>
      </c>
      <c r="C521" s="131" t="s">
        <v>38</v>
      </c>
      <c r="D521" s="131" t="s">
        <v>38</v>
      </c>
      <c r="E521" s="131" t="s">
        <v>6362</v>
      </c>
      <c r="F521" s="131" t="s">
        <v>26541</v>
      </c>
      <c r="G521" s="131" t="s">
        <v>26541</v>
      </c>
      <c r="H521" s="79">
        <v>26368.25</v>
      </c>
      <c r="I521" s="6">
        <v>61805.429476744001</v>
      </c>
      <c r="J521" s="6">
        <v>26848.110662026302</v>
      </c>
      <c r="K521" s="71">
        <v>26704.975578872301</v>
      </c>
      <c r="L521" s="20">
        <v>1.0127701147733501</v>
      </c>
      <c r="M521" s="79">
        <v>26307.7521284953</v>
      </c>
      <c r="N521" s="6">
        <v>61663.626477653197</v>
      </c>
      <c r="O521" s="6">
        <v>26797.542602054298</v>
      </c>
      <c r="P521" s="71">
        <v>26673.143065652599</v>
      </c>
      <c r="Q521" s="20">
        <v>1.0138890976079</v>
      </c>
      <c r="R521" s="79">
        <v>26258.527742748902</v>
      </c>
      <c r="S521" s="6">
        <v>61548.247781615799</v>
      </c>
      <c r="T521" s="6">
        <v>26757.3247940086</v>
      </c>
      <c r="U521" s="71">
        <v>26651.8503343435</v>
      </c>
      <c r="V521" s="20">
        <v>1.0149788516495699</v>
      </c>
      <c r="W521" s="79">
        <v>26257.334147804799</v>
      </c>
      <c r="X521" s="6">
        <v>61545.450074216198</v>
      </c>
      <c r="Y521" s="6">
        <v>26765.198526534899</v>
      </c>
      <c r="Z521" s="71">
        <v>26678.6968532506</v>
      </c>
      <c r="AA521" s="20">
        <v>1.0160474289992201</v>
      </c>
    </row>
    <row r="522" spans="1:27" x14ac:dyDescent="0.2">
      <c r="A522" s="52" t="s">
        <v>5805</v>
      </c>
      <c r="B522" s="1" t="s">
        <v>11481</v>
      </c>
      <c r="C522" s="131" t="s">
        <v>38</v>
      </c>
      <c r="D522" s="131" t="s">
        <v>38</v>
      </c>
      <c r="E522" s="131" t="s">
        <v>6362</v>
      </c>
      <c r="F522" s="131" t="s">
        <v>26541</v>
      </c>
      <c r="G522" s="131" t="s">
        <v>26541</v>
      </c>
      <c r="H522" s="79">
        <v>8425.1666666666697</v>
      </c>
      <c r="I522" s="6">
        <v>18069.857816871001</v>
      </c>
      <c r="J522" s="6">
        <v>7849.4971464761502</v>
      </c>
      <c r="K522" s="71">
        <v>7807.6491952023398</v>
      </c>
      <c r="L522" s="20">
        <v>0.92670560762821796</v>
      </c>
      <c r="M522" s="79">
        <v>8427.1072521447695</v>
      </c>
      <c r="N522" s="6">
        <v>18074.0198833391</v>
      </c>
      <c r="O522" s="6">
        <v>7854.53833127506</v>
      </c>
      <c r="P522" s="71">
        <v>7818.0759980839002</v>
      </c>
      <c r="Q522" s="20">
        <v>0.92772950007182298</v>
      </c>
      <c r="R522" s="79">
        <v>8428.0113436216398</v>
      </c>
      <c r="S522" s="6">
        <v>18075.958931560501</v>
      </c>
      <c r="T522" s="6">
        <v>7858.2952647336397</v>
      </c>
      <c r="U522" s="71">
        <v>7827.3187208034497</v>
      </c>
      <c r="V522" s="20">
        <v>0.92872664756522905</v>
      </c>
      <c r="W522" s="79">
        <v>8434.2834428428796</v>
      </c>
      <c r="X522" s="6">
        <v>18089.411002673802</v>
      </c>
      <c r="Y522" s="6">
        <v>7866.8151119343902</v>
      </c>
      <c r="Z522" s="71">
        <v>7841.3905790311201</v>
      </c>
      <c r="AA522" s="20">
        <v>0.92970441794733905</v>
      </c>
    </row>
    <row r="523" spans="1:27" x14ac:dyDescent="0.2">
      <c r="A523" s="52" t="s">
        <v>5804</v>
      </c>
      <c r="B523" s="1" t="s">
        <v>11480</v>
      </c>
      <c r="C523" s="131" t="s">
        <v>38</v>
      </c>
      <c r="D523" s="131" t="s">
        <v>38</v>
      </c>
      <c r="E523" s="131" t="s">
        <v>6362</v>
      </c>
      <c r="F523" s="131" t="s">
        <v>26269</v>
      </c>
      <c r="G523" s="131" t="s">
        <v>26268</v>
      </c>
      <c r="H523" s="79">
        <v>5236</v>
      </c>
      <c r="I523" s="6">
        <v>9064.5234939200891</v>
      </c>
      <c r="J523" s="6">
        <v>3937.6043807749402</v>
      </c>
      <c r="K523" s="71">
        <v>3916.6118670906499</v>
      </c>
      <c r="L523" s="20">
        <v>0.74801601739699197</v>
      </c>
      <c r="M523" s="79">
        <v>5249.1074127804304</v>
      </c>
      <c r="N523" s="6">
        <v>9087.2149475283095</v>
      </c>
      <c r="O523" s="6">
        <v>3949.0870647814399</v>
      </c>
      <c r="P523" s="71">
        <v>3930.7546151473698</v>
      </c>
      <c r="Q523" s="20">
        <v>0.74884248045236101</v>
      </c>
      <c r="R523" s="79">
        <v>5260.4206373595598</v>
      </c>
      <c r="S523" s="6">
        <v>9106.8003161283104</v>
      </c>
      <c r="T523" s="6">
        <v>3959.0666294420298</v>
      </c>
      <c r="U523" s="71">
        <v>3943.4604200495401</v>
      </c>
      <c r="V523" s="20">
        <v>0.74964735558275397</v>
      </c>
      <c r="W523" s="79">
        <v>5272.4335198337903</v>
      </c>
      <c r="X523" s="6">
        <v>9127.5969271705908</v>
      </c>
      <c r="Y523" s="6">
        <v>3969.4558010594201</v>
      </c>
      <c r="Z523" s="71">
        <v>3956.6270313240002</v>
      </c>
      <c r="AA523" s="20">
        <v>0.75043658994276397</v>
      </c>
    </row>
    <row r="524" spans="1:27" x14ac:dyDescent="0.2">
      <c r="A524" s="52" t="s">
        <v>5803</v>
      </c>
      <c r="B524" s="1" t="s">
        <v>11479</v>
      </c>
      <c r="C524" s="131" t="s">
        <v>38</v>
      </c>
      <c r="D524" s="131" t="s">
        <v>38</v>
      </c>
      <c r="E524" s="131" t="s">
        <v>6362</v>
      </c>
      <c r="F524" s="131" t="s">
        <v>26538</v>
      </c>
      <c r="G524" s="131" t="s">
        <v>26268</v>
      </c>
      <c r="H524" s="79">
        <v>8417</v>
      </c>
      <c r="I524" s="6">
        <v>19613.955147663499</v>
      </c>
      <c r="J524" s="6">
        <v>8520.2488322265599</v>
      </c>
      <c r="K524" s="71">
        <v>8474.8249087167897</v>
      </c>
      <c r="L524" s="20">
        <v>1.00687001410441</v>
      </c>
      <c r="M524" s="79">
        <v>8334.5765188317691</v>
      </c>
      <c r="N524" s="6">
        <v>19421.885471680602</v>
      </c>
      <c r="O524" s="6">
        <v>8440.2885958741499</v>
      </c>
      <c r="P524" s="71">
        <v>8401.1070931514605</v>
      </c>
      <c r="Q524" s="20">
        <v>1.0079824780742399</v>
      </c>
      <c r="R524" s="79">
        <v>8262.59357884157</v>
      </c>
      <c r="S524" s="6">
        <v>19254.145165589998</v>
      </c>
      <c r="T524" s="6">
        <v>8370.4968767699793</v>
      </c>
      <c r="U524" s="71">
        <v>8337.5012898792102</v>
      </c>
      <c r="V524" s="20">
        <v>1.0090658835295301</v>
      </c>
      <c r="W524" s="79">
        <v>8196.4082934111702</v>
      </c>
      <c r="X524" s="6">
        <v>19099.915009968299</v>
      </c>
      <c r="Y524" s="6">
        <v>8306.2682369742306</v>
      </c>
      <c r="Z524" s="71">
        <v>8279.4234481887397</v>
      </c>
      <c r="AA524" s="20">
        <v>1.0101282356619901</v>
      </c>
    </row>
    <row r="525" spans="1:27" x14ac:dyDescent="0.2">
      <c r="A525" s="52" t="s">
        <v>5802</v>
      </c>
      <c r="B525" s="1" t="s">
        <v>11478</v>
      </c>
      <c r="C525" s="131" t="s">
        <v>38</v>
      </c>
      <c r="D525" s="131" t="s">
        <v>38</v>
      </c>
      <c r="E525" s="131" t="s">
        <v>6362</v>
      </c>
      <c r="F525" s="131" t="s">
        <v>26540</v>
      </c>
      <c r="G525" s="131" t="s">
        <v>26268</v>
      </c>
      <c r="H525" s="79">
        <v>9413</v>
      </c>
      <c r="I525" s="6">
        <v>15344.478737605101</v>
      </c>
      <c r="J525" s="6">
        <v>6665.5998782978404</v>
      </c>
      <c r="K525" s="71">
        <v>6630.0636275403103</v>
      </c>
      <c r="L525" s="20">
        <v>0.70435181425053695</v>
      </c>
      <c r="M525" s="79">
        <v>9527.5495303006392</v>
      </c>
      <c r="N525" s="6">
        <v>15531.210155017199</v>
      </c>
      <c r="O525" s="6">
        <v>6749.4938193646803</v>
      </c>
      <c r="P525" s="71">
        <v>6718.1613231524698</v>
      </c>
      <c r="Q525" s="20">
        <v>0.70513003388610895</v>
      </c>
      <c r="R525" s="79">
        <v>9636.8641896284698</v>
      </c>
      <c r="S525" s="6">
        <v>15709.408016035401</v>
      </c>
      <c r="T525" s="6">
        <v>6829.46708894313</v>
      </c>
      <c r="U525" s="71">
        <v>6802.5460736117402</v>
      </c>
      <c r="V525" s="20">
        <v>0.70588792575627202</v>
      </c>
      <c r="W525" s="79">
        <v>9740.4258660528994</v>
      </c>
      <c r="X525" s="6">
        <v>15878.227727277899</v>
      </c>
      <c r="Y525" s="6">
        <v>6905.20447665336</v>
      </c>
      <c r="Z525" s="71">
        <v>6882.88774543209</v>
      </c>
      <c r="AA525" s="20">
        <v>0.70663108986026602</v>
      </c>
    </row>
    <row r="526" spans="1:27" x14ac:dyDescent="0.2">
      <c r="A526" s="52" t="s">
        <v>5801</v>
      </c>
      <c r="B526" s="1" t="s">
        <v>11477</v>
      </c>
      <c r="C526" s="131" t="s">
        <v>38</v>
      </c>
      <c r="D526" s="131" t="s">
        <v>38</v>
      </c>
      <c r="E526" s="131" t="s">
        <v>6362</v>
      </c>
      <c r="F526" s="131" t="s">
        <v>26269</v>
      </c>
      <c r="G526" s="131" t="s">
        <v>26268</v>
      </c>
      <c r="H526" s="79">
        <v>4572.6666666666697</v>
      </c>
      <c r="I526" s="6">
        <v>9855.9131654394896</v>
      </c>
      <c r="J526" s="6">
        <v>4281.3819041676497</v>
      </c>
      <c r="K526" s="71">
        <v>4258.5566125640198</v>
      </c>
      <c r="L526" s="20">
        <v>0.93130703001108495</v>
      </c>
      <c r="M526" s="79">
        <v>4581.1662780515999</v>
      </c>
      <c r="N526" s="6">
        <v>9874.2332044575505</v>
      </c>
      <c r="O526" s="6">
        <v>4291.1064443308896</v>
      </c>
      <c r="P526" s="71">
        <v>4271.1862725355604</v>
      </c>
      <c r="Q526" s="20">
        <v>0.93233600644422099</v>
      </c>
      <c r="R526" s="79">
        <v>4586.3797037690001</v>
      </c>
      <c r="S526" s="6">
        <v>9885.4702079198305</v>
      </c>
      <c r="T526" s="6">
        <v>4297.5835483299297</v>
      </c>
      <c r="U526" s="71">
        <v>4280.6429421178</v>
      </c>
      <c r="V526" s="20">
        <v>0.93333810512898496</v>
      </c>
      <c r="W526" s="79">
        <v>4594.0657849666804</v>
      </c>
      <c r="X526" s="6">
        <v>9902.0367662082408</v>
      </c>
      <c r="Y526" s="6">
        <v>4306.2481393022099</v>
      </c>
      <c r="Z526" s="71">
        <v>4292.33090012098</v>
      </c>
      <c r="AA526" s="20">
        <v>0.93432073048821396</v>
      </c>
    </row>
    <row r="527" spans="1:27" x14ac:dyDescent="0.2">
      <c r="A527" s="52" t="s">
        <v>5800</v>
      </c>
      <c r="B527" s="1" t="s">
        <v>11476</v>
      </c>
      <c r="C527" s="131" t="s">
        <v>38</v>
      </c>
      <c r="D527" s="131" t="s">
        <v>38</v>
      </c>
      <c r="E527" s="131" t="s">
        <v>6362</v>
      </c>
      <c r="F527" s="131" t="s">
        <v>26539</v>
      </c>
      <c r="G527" s="131" t="s">
        <v>26268</v>
      </c>
      <c r="H527" s="79">
        <v>4106</v>
      </c>
      <c r="I527" s="6">
        <v>5867.1397193144903</v>
      </c>
      <c r="J527" s="6">
        <v>2548.6695552046499</v>
      </c>
      <c r="K527" s="71">
        <v>2535.0818568630898</v>
      </c>
      <c r="L527" s="20">
        <v>0.61740912247030899</v>
      </c>
      <c r="M527" s="79">
        <v>4138.09919570492</v>
      </c>
      <c r="N527" s="6">
        <v>5913.0068566935397</v>
      </c>
      <c r="O527" s="6">
        <v>2569.65187096007</v>
      </c>
      <c r="P527" s="71">
        <v>2557.7230345660601</v>
      </c>
      <c r="Q527" s="20">
        <v>0.61809128143201897</v>
      </c>
      <c r="R527" s="79">
        <v>4167.8690973274997</v>
      </c>
      <c r="S527" s="6">
        <v>5955.5456224631198</v>
      </c>
      <c r="T527" s="6">
        <v>2589.0983787418199</v>
      </c>
      <c r="U527" s="71">
        <v>2578.8924349630702</v>
      </c>
      <c r="V527" s="20">
        <v>0.61875562181564203</v>
      </c>
      <c r="W527" s="79">
        <v>4195.8415491351998</v>
      </c>
      <c r="X527" s="6">
        <v>5995.5159787825496</v>
      </c>
      <c r="Y527" s="6">
        <v>2607.3604993970898</v>
      </c>
      <c r="Z527" s="71">
        <v>2598.9338461880898</v>
      </c>
      <c r="AA527" s="20">
        <v>0.61940705237635796</v>
      </c>
    </row>
    <row r="528" spans="1:27" x14ac:dyDescent="0.2">
      <c r="A528" s="52" t="s">
        <v>5799</v>
      </c>
      <c r="B528" s="1" t="s">
        <v>11475</v>
      </c>
      <c r="C528" s="131" t="s">
        <v>38</v>
      </c>
      <c r="D528" s="131" t="s">
        <v>38</v>
      </c>
      <c r="E528" s="131" t="s">
        <v>6362</v>
      </c>
      <c r="F528" s="131" t="s">
        <v>26539</v>
      </c>
      <c r="G528" s="131" t="s">
        <v>26268</v>
      </c>
      <c r="H528" s="79">
        <v>1759.6666666666699</v>
      </c>
      <c r="I528" s="6">
        <v>2447.6235635778798</v>
      </c>
      <c r="J528" s="6">
        <v>1063.2410267232101</v>
      </c>
      <c r="K528" s="71">
        <v>1057.5725797070099</v>
      </c>
      <c r="L528" s="20">
        <v>0.60100733834457798</v>
      </c>
      <c r="M528" s="79">
        <v>1773.3344040470799</v>
      </c>
      <c r="N528" s="6">
        <v>2466.6348210545402</v>
      </c>
      <c r="O528" s="6">
        <v>1071.9407124858899</v>
      </c>
      <c r="P528" s="71">
        <v>1066.9645499450301</v>
      </c>
      <c r="Q528" s="20">
        <v>0.60167137541008897</v>
      </c>
      <c r="R528" s="79">
        <v>1785.55357512562</v>
      </c>
      <c r="S528" s="6">
        <v>2483.6311827097102</v>
      </c>
      <c r="T528" s="6">
        <v>1079.7273459365899</v>
      </c>
      <c r="U528" s="71">
        <v>1075.4711783535099</v>
      </c>
      <c r="V528" s="20">
        <v>0.60231806725700998</v>
      </c>
      <c r="W528" s="79">
        <v>1797.6887942523799</v>
      </c>
      <c r="X528" s="6">
        <v>2500.5107706717499</v>
      </c>
      <c r="Y528" s="6">
        <v>1087.4348487835</v>
      </c>
      <c r="Z528" s="71">
        <v>1083.92039945431</v>
      </c>
      <c r="AA528" s="20">
        <v>0.60295219223696706</v>
      </c>
    </row>
    <row r="529" spans="1:27" x14ac:dyDescent="0.2">
      <c r="A529" s="52" t="s">
        <v>5798</v>
      </c>
      <c r="B529" s="1" t="s">
        <v>11474</v>
      </c>
      <c r="C529" s="131" t="s">
        <v>38</v>
      </c>
      <c r="D529" s="131" t="s">
        <v>38</v>
      </c>
      <c r="E529" s="131" t="s">
        <v>6362</v>
      </c>
      <c r="F529" s="131" t="s">
        <v>26538</v>
      </c>
      <c r="G529" s="131" t="s">
        <v>26268</v>
      </c>
      <c r="H529" s="79">
        <v>1526.5833333333301</v>
      </c>
      <c r="I529" s="6">
        <v>2402.6067801210502</v>
      </c>
      <c r="J529" s="6">
        <v>1043.6858582836401</v>
      </c>
      <c r="K529" s="71">
        <v>1038.1216655554199</v>
      </c>
      <c r="L529" s="20">
        <v>0.68002947686364101</v>
      </c>
      <c r="M529" s="79">
        <v>1528.9764623850399</v>
      </c>
      <c r="N529" s="6">
        <v>2406.37319624769</v>
      </c>
      <c r="O529" s="6">
        <v>1045.75244639979</v>
      </c>
      <c r="P529" s="71">
        <v>1040.8978550122599</v>
      </c>
      <c r="Q529" s="20">
        <v>0.68078082339381996</v>
      </c>
      <c r="R529" s="79">
        <v>1530.8955293331501</v>
      </c>
      <c r="S529" s="6">
        <v>2409.3935117197502</v>
      </c>
      <c r="T529" s="6">
        <v>1047.4534543763</v>
      </c>
      <c r="U529" s="71">
        <v>1043.3245069581601</v>
      </c>
      <c r="V529" s="20">
        <v>0.68151254410718998</v>
      </c>
      <c r="W529" s="79">
        <v>1533.30243965625</v>
      </c>
      <c r="X529" s="6">
        <v>2413.1816174425999</v>
      </c>
      <c r="Y529" s="6">
        <v>1049.4567022184301</v>
      </c>
      <c r="Z529" s="71">
        <v>1046.0649933659299</v>
      </c>
      <c r="AA529" s="20">
        <v>0.68223004562651302</v>
      </c>
    </row>
    <row r="530" spans="1:27" x14ac:dyDescent="0.2">
      <c r="A530" s="52" t="s">
        <v>5797</v>
      </c>
      <c r="B530" s="1" t="s">
        <v>11473</v>
      </c>
      <c r="C530" s="131" t="s">
        <v>38</v>
      </c>
      <c r="D530" s="131" t="s">
        <v>38</v>
      </c>
      <c r="E530" s="131" t="s">
        <v>6362</v>
      </c>
      <c r="F530" s="131" t="s">
        <v>26269</v>
      </c>
      <c r="G530" s="131" t="s">
        <v>26268</v>
      </c>
      <c r="H530" s="79">
        <v>4265.75</v>
      </c>
      <c r="I530" s="6">
        <v>8221.6113364333396</v>
      </c>
      <c r="J530" s="6">
        <v>3571.44562944571</v>
      </c>
      <c r="K530" s="71">
        <v>3552.4052145135001</v>
      </c>
      <c r="L530" s="20">
        <v>0.83277388841669098</v>
      </c>
      <c r="M530" s="79">
        <v>4279.7539504219303</v>
      </c>
      <c r="N530" s="6">
        <v>8248.6019096136297</v>
      </c>
      <c r="O530" s="6">
        <v>3584.64582293685</v>
      </c>
      <c r="P530" s="71">
        <v>3568.0051822198998</v>
      </c>
      <c r="Q530" s="20">
        <v>0.83369399819542001</v>
      </c>
      <c r="R530" s="79">
        <v>4293.4260772959096</v>
      </c>
      <c r="S530" s="6">
        <v>8274.9529412728298</v>
      </c>
      <c r="T530" s="6">
        <v>3597.4314701922299</v>
      </c>
      <c r="U530" s="71">
        <v>3583.2507872046099</v>
      </c>
      <c r="V530" s="20">
        <v>0.83459007391631101</v>
      </c>
      <c r="W530" s="79">
        <v>4305.7016250884299</v>
      </c>
      <c r="X530" s="6">
        <v>8298.6122703221008</v>
      </c>
      <c r="Y530" s="6">
        <v>3608.9427348742602</v>
      </c>
      <c r="Z530" s="71">
        <v>3597.2790969212601</v>
      </c>
      <c r="AA530" s="20">
        <v>0.83546873660744603</v>
      </c>
    </row>
    <row r="531" spans="1:27" x14ac:dyDescent="0.2">
      <c r="A531" s="52" t="s">
        <v>5796</v>
      </c>
      <c r="B531" s="1" t="s">
        <v>11472</v>
      </c>
      <c r="C531" s="131" t="s">
        <v>23</v>
      </c>
      <c r="D531" s="131" t="s">
        <v>23</v>
      </c>
      <c r="E531" s="131" t="s">
        <v>6362</v>
      </c>
      <c r="F531" s="131" t="s">
        <v>26182</v>
      </c>
      <c r="G531" s="131" t="s">
        <v>26182</v>
      </c>
      <c r="H531" s="79">
        <v>5492.8333333333303</v>
      </c>
      <c r="I531" s="6">
        <v>6992.2154044525696</v>
      </c>
      <c r="J531" s="6">
        <v>3037.39937641086</v>
      </c>
      <c r="K531" s="71">
        <v>3037.8020876137598</v>
      </c>
      <c r="L531" s="20">
        <v>0.55304829097559105</v>
      </c>
      <c r="M531" s="79">
        <v>5518.0226990282799</v>
      </c>
      <c r="N531" s="6">
        <v>7024.2807266919699</v>
      </c>
      <c r="O531" s="6">
        <v>3052.58501282815</v>
      </c>
      <c r="P531" s="71">
        <v>3052.6535043398899</v>
      </c>
      <c r="Q531" s="20">
        <v>0.55321510454776801</v>
      </c>
      <c r="R531" s="79">
        <v>5544.9358338495904</v>
      </c>
      <c r="S531" s="6">
        <v>7058.5403563693699</v>
      </c>
      <c r="T531" s="6">
        <v>3068.6114340269801</v>
      </c>
      <c r="U531" s="71">
        <v>3068.4037586117602</v>
      </c>
      <c r="V531" s="20">
        <v>0.55337047182411003</v>
      </c>
      <c r="W531" s="79">
        <v>5572.7512039000703</v>
      </c>
      <c r="X531" s="6">
        <v>7093.9485049777004</v>
      </c>
      <c r="Y531" s="6">
        <v>3085.0524261953201</v>
      </c>
      <c r="Z531" s="71">
        <v>3084.56144781382</v>
      </c>
      <c r="AA531" s="20">
        <v>0.55350783391426095</v>
      </c>
    </row>
    <row r="532" spans="1:27" x14ac:dyDescent="0.2">
      <c r="A532" s="52" t="s">
        <v>5795</v>
      </c>
      <c r="B532" s="1" t="s">
        <v>11471</v>
      </c>
      <c r="C532" s="131" t="s">
        <v>23</v>
      </c>
      <c r="D532" s="131" t="s">
        <v>23</v>
      </c>
      <c r="E532" s="131" t="s">
        <v>6362</v>
      </c>
      <c r="F532" s="131" t="s">
        <v>26182</v>
      </c>
      <c r="G532" s="131" t="s">
        <v>26182</v>
      </c>
      <c r="H532" s="79">
        <v>7098.4166666666697</v>
      </c>
      <c r="I532" s="6">
        <v>29213.875251889302</v>
      </c>
      <c r="J532" s="6">
        <v>12690.4280460422</v>
      </c>
      <c r="K532" s="71">
        <v>12692.1105964448</v>
      </c>
      <c r="L532" s="20">
        <v>1.7880199476096601</v>
      </c>
      <c r="M532" s="79">
        <v>7095.1693719590503</v>
      </c>
      <c r="N532" s="6">
        <v>29200.510854313201</v>
      </c>
      <c r="O532" s="6">
        <v>12689.8461592067</v>
      </c>
      <c r="P532" s="71">
        <v>12690.1308840362</v>
      </c>
      <c r="Q532" s="20">
        <v>1.78855926035947</v>
      </c>
      <c r="R532" s="79">
        <v>7091.74212069443</v>
      </c>
      <c r="S532" s="6">
        <v>29186.405836870101</v>
      </c>
      <c r="T532" s="6">
        <v>12688.421989165799</v>
      </c>
      <c r="U532" s="71">
        <v>12687.5632706993</v>
      </c>
      <c r="V532" s="20">
        <v>1.7890615669280601</v>
      </c>
      <c r="W532" s="79">
        <v>7091.5439362422403</v>
      </c>
      <c r="X532" s="6">
        <v>29185.590199223701</v>
      </c>
      <c r="Y532" s="6">
        <v>12692.3779882076</v>
      </c>
      <c r="Z532" s="71">
        <v>12690.358027979701</v>
      </c>
      <c r="AA532" s="20">
        <v>1.7895056622471199</v>
      </c>
    </row>
    <row r="533" spans="1:27" x14ac:dyDescent="0.2">
      <c r="A533" s="52" t="s">
        <v>5794</v>
      </c>
      <c r="B533" s="1" t="s">
        <v>11470</v>
      </c>
      <c r="C533" s="131" t="s">
        <v>23</v>
      </c>
      <c r="D533" s="131" t="s">
        <v>23</v>
      </c>
      <c r="E533" s="131" t="s">
        <v>6362</v>
      </c>
      <c r="F533" s="131" t="s">
        <v>26182</v>
      </c>
      <c r="G533" s="131" t="s">
        <v>26182</v>
      </c>
      <c r="H533" s="79">
        <v>20076.083333333299</v>
      </c>
      <c r="I533" s="6">
        <v>66074.554140088105</v>
      </c>
      <c r="J533" s="6">
        <v>28702.606818137901</v>
      </c>
      <c r="K533" s="71">
        <v>28706.4123306457</v>
      </c>
      <c r="L533" s="20">
        <v>1.4298811104745199</v>
      </c>
      <c r="M533" s="79">
        <v>20084.288304165999</v>
      </c>
      <c r="N533" s="6">
        <v>66101.558400854599</v>
      </c>
      <c r="O533" s="6">
        <v>28726.162058454702</v>
      </c>
      <c r="P533" s="71">
        <v>28726.806593580699</v>
      </c>
      <c r="Q533" s="20">
        <v>1.43031239935059</v>
      </c>
      <c r="R533" s="79">
        <v>20091.430909222199</v>
      </c>
      <c r="S533" s="6">
        <v>66125.066195509906</v>
      </c>
      <c r="T533" s="6">
        <v>28747.0389002214</v>
      </c>
      <c r="U533" s="71">
        <v>28745.093377509202</v>
      </c>
      <c r="V533" s="20">
        <v>1.4307140943512799</v>
      </c>
      <c r="W533" s="79">
        <v>20104.695998612799</v>
      </c>
      <c r="X533" s="6">
        <v>66168.724355946804</v>
      </c>
      <c r="Y533" s="6">
        <v>28775.791573525701</v>
      </c>
      <c r="Z533" s="71">
        <v>28771.2119782316</v>
      </c>
      <c r="AA533" s="20">
        <v>1.4310692377649901</v>
      </c>
    </row>
    <row r="534" spans="1:27" x14ac:dyDescent="0.2">
      <c r="A534" s="52" t="s">
        <v>5793</v>
      </c>
      <c r="B534" s="1" t="s">
        <v>18705</v>
      </c>
      <c r="C534" s="131" t="s">
        <v>23</v>
      </c>
      <c r="D534" s="131" t="s">
        <v>23</v>
      </c>
      <c r="E534" s="131" t="s">
        <v>6362</v>
      </c>
      <c r="F534" s="131" t="s">
        <v>26182</v>
      </c>
      <c r="G534" s="131" t="s">
        <v>26182</v>
      </c>
      <c r="H534" s="79">
        <v>15866.083333333299</v>
      </c>
      <c r="I534" s="6">
        <v>41168.083110738502</v>
      </c>
      <c r="J534" s="6">
        <v>17883.303464730401</v>
      </c>
      <c r="K534" s="71">
        <v>17885.674508428499</v>
      </c>
      <c r="L534" s="20">
        <v>1.1272898378676799</v>
      </c>
      <c r="M534" s="79">
        <v>15904.362877080701</v>
      </c>
      <c r="N534" s="6">
        <v>41267.407903462903</v>
      </c>
      <c r="O534" s="6">
        <v>17933.832058517699</v>
      </c>
      <c r="P534" s="71">
        <v>17934.2344437957</v>
      </c>
      <c r="Q534" s="20">
        <v>1.1276298574424699</v>
      </c>
      <c r="R534" s="79">
        <v>15939.7234828154</v>
      </c>
      <c r="S534" s="6">
        <v>41359.1588621052</v>
      </c>
      <c r="T534" s="6">
        <v>17980.372906910001</v>
      </c>
      <c r="U534" s="71">
        <v>17979.156043358002</v>
      </c>
      <c r="V534" s="20">
        <v>1.1279465457943101</v>
      </c>
      <c r="W534" s="79">
        <v>15975.487545780999</v>
      </c>
      <c r="X534" s="6">
        <v>41451.956680294803</v>
      </c>
      <c r="Y534" s="6">
        <v>18026.837865732199</v>
      </c>
      <c r="Z534" s="71">
        <v>18023.968939550101</v>
      </c>
      <c r="AA534" s="20">
        <v>1.12822653380053</v>
      </c>
    </row>
    <row r="535" spans="1:27" x14ac:dyDescent="0.2">
      <c r="A535" s="52" t="s">
        <v>5792</v>
      </c>
      <c r="B535" s="1" t="s">
        <v>11469</v>
      </c>
      <c r="C535" s="131" t="s">
        <v>23</v>
      </c>
      <c r="D535" s="131" t="s">
        <v>23</v>
      </c>
      <c r="E535" s="131" t="s">
        <v>6362</v>
      </c>
      <c r="F535" s="131" t="s">
        <v>26182</v>
      </c>
      <c r="G535" s="131" t="s">
        <v>26182</v>
      </c>
      <c r="H535" s="79">
        <v>10110.416666666701</v>
      </c>
      <c r="I535" s="6">
        <v>37711.123302426298</v>
      </c>
      <c r="J535" s="6">
        <v>16381.6095152907</v>
      </c>
      <c r="K535" s="71">
        <v>16383.7814580799</v>
      </c>
      <c r="L535" s="20">
        <v>1.6204852874259901</v>
      </c>
      <c r="M535" s="79">
        <v>10128.1084931246</v>
      </c>
      <c r="N535" s="6">
        <v>37777.112536203298</v>
      </c>
      <c r="O535" s="6">
        <v>16417.032866829199</v>
      </c>
      <c r="P535" s="71">
        <v>16417.401219354801</v>
      </c>
      <c r="Q535" s="20">
        <v>1.6209740674183799</v>
      </c>
      <c r="R535" s="79">
        <v>10143.712625378799</v>
      </c>
      <c r="S535" s="6">
        <v>37835.314821516098</v>
      </c>
      <c r="T535" s="6">
        <v>16448.426134809699</v>
      </c>
      <c r="U535" s="71">
        <v>16447.312949318301</v>
      </c>
      <c r="V535" s="20">
        <v>1.6214293086506</v>
      </c>
      <c r="W535" s="79">
        <v>10161.5175542166</v>
      </c>
      <c r="X535" s="6">
        <v>37901.725918994103</v>
      </c>
      <c r="Y535" s="6">
        <v>16482.895445510399</v>
      </c>
      <c r="Z535" s="71">
        <v>16480.272233904801</v>
      </c>
      <c r="AA535" s="20">
        <v>1.6218317929359201</v>
      </c>
    </row>
    <row r="536" spans="1:27" x14ac:dyDescent="0.2">
      <c r="A536" s="52" t="s">
        <v>5791</v>
      </c>
      <c r="B536" s="1" t="s">
        <v>6758</v>
      </c>
      <c r="C536" s="131" t="s">
        <v>23</v>
      </c>
      <c r="D536" s="131" t="s">
        <v>23</v>
      </c>
      <c r="E536" s="131" t="s">
        <v>6362</v>
      </c>
      <c r="F536" s="131" t="s">
        <v>26182</v>
      </c>
      <c r="G536" s="131" t="s">
        <v>26182</v>
      </c>
      <c r="H536" s="79">
        <v>11070.583333333299</v>
      </c>
      <c r="I536" s="6">
        <v>34083.920899413402</v>
      </c>
      <c r="J536" s="6">
        <v>14805.962645199799</v>
      </c>
      <c r="K536" s="71">
        <v>14807.925682090199</v>
      </c>
      <c r="L536" s="20">
        <v>1.3375921788605201</v>
      </c>
      <c r="M536" s="79">
        <v>11074.805121948501</v>
      </c>
      <c r="N536" s="6">
        <v>34096.918869337998</v>
      </c>
      <c r="O536" s="6">
        <v>14817.7083994728</v>
      </c>
      <c r="P536" s="71">
        <v>14818.040867608701</v>
      </c>
      <c r="Q536" s="20">
        <v>1.33799563102394</v>
      </c>
      <c r="R536" s="79">
        <v>11078.7452161492</v>
      </c>
      <c r="S536" s="6">
        <v>34109.049563360903</v>
      </c>
      <c r="T536" s="6">
        <v>14828.479290264901</v>
      </c>
      <c r="U536" s="71">
        <v>14827.4757384435</v>
      </c>
      <c r="V536" s="20">
        <v>1.33837139939187</v>
      </c>
      <c r="W536" s="79">
        <v>11086.5207218949</v>
      </c>
      <c r="X536" s="6">
        <v>34132.988656253401</v>
      </c>
      <c r="Y536" s="6">
        <v>14843.927805986001</v>
      </c>
      <c r="Z536" s="71">
        <v>14841.565431983099</v>
      </c>
      <c r="AA536" s="20">
        <v>1.33870362075564</v>
      </c>
    </row>
    <row r="537" spans="1:27" x14ac:dyDescent="0.2">
      <c r="A537" s="52" t="s">
        <v>5790</v>
      </c>
      <c r="B537" s="1" t="s">
        <v>11468</v>
      </c>
      <c r="C537" s="131" t="s">
        <v>23</v>
      </c>
      <c r="D537" s="131" t="s">
        <v>23</v>
      </c>
      <c r="E537" s="131" t="s">
        <v>6362</v>
      </c>
      <c r="F537" s="131" t="s">
        <v>26182</v>
      </c>
      <c r="G537" s="131" t="s">
        <v>26182</v>
      </c>
      <c r="H537" s="79">
        <v>13604.416666666701</v>
      </c>
      <c r="I537" s="6">
        <v>23447.205218363499</v>
      </c>
      <c r="J537" s="6">
        <v>10185.4022494049</v>
      </c>
      <c r="K537" s="71">
        <v>10186.7526729362</v>
      </c>
      <c r="L537" s="20">
        <v>0.74878276096141705</v>
      </c>
      <c r="M537" s="79">
        <v>13655.8624005071</v>
      </c>
      <c r="N537" s="6">
        <v>23535.871914519801</v>
      </c>
      <c r="O537" s="6">
        <v>10228.129066239801</v>
      </c>
      <c r="P537" s="71">
        <v>10228.3585569891</v>
      </c>
      <c r="Q537" s="20">
        <v>0.74900861307809197</v>
      </c>
      <c r="R537" s="79">
        <v>13709.0305899123</v>
      </c>
      <c r="S537" s="6">
        <v>23627.507261967301</v>
      </c>
      <c r="T537" s="6">
        <v>10271.7609138841</v>
      </c>
      <c r="U537" s="71">
        <v>10271.0657485761</v>
      </c>
      <c r="V537" s="20">
        <v>0.74921896783379904</v>
      </c>
      <c r="W537" s="79">
        <v>13765.997306731701</v>
      </c>
      <c r="X537" s="6">
        <v>23725.689369484899</v>
      </c>
      <c r="Y537" s="6">
        <v>10317.948530515299</v>
      </c>
      <c r="Z537" s="71">
        <v>10316.3064547999</v>
      </c>
      <c r="AA537" s="20">
        <v>0.74940494502022703</v>
      </c>
    </row>
    <row r="538" spans="1:27" x14ac:dyDescent="0.2">
      <c r="A538" s="52" t="s">
        <v>5789</v>
      </c>
      <c r="B538" s="1" t="s">
        <v>11467</v>
      </c>
      <c r="C538" s="131" t="s">
        <v>23</v>
      </c>
      <c r="D538" s="131" t="s">
        <v>23</v>
      </c>
      <c r="E538" s="131" t="s">
        <v>6362</v>
      </c>
      <c r="F538" s="131" t="s">
        <v>26182</v>
      </c>
      <c r="G538" s="131" t="s">
        <v>26182</v>
      </c>
      <c r="H538" s="79">
        <v>8771.1666666666697</v>
      </c>
      <c r="I538" s="6">
        <v>59157.789614024499</v>
      </c>
      <c r="J538" s="6">
        <v>25697.983098326898</v>
      </c>
      <c r="K538" s="71">
        <v>25701.3902451664</v>
      </c>
      <c r="L538" s="20">
        <v>2.9302134165161999</v>
      </c>
      <c r="M538" s="79">
        <v>8777.20888119148</v>
      </c>
      <c r="N538" s="6">
        <v>59198.541781808497</v>
      </c>
      <c r="O538" s="6">
        <v>25726.275537044599</v>
      </c>
      <c r="P538" s="71">
        <v>25726.852763066399</v>
      </c>
      <c r="Q538" s="20">
        <v>2.9310972441587899</v>
      </c>
      <c r="R538" s="79">
        <v>8777.0062324759692</v>
      </c>
      <c r="S538" s="6">
        <v>59197.1750023899</v>
      </c>
      <c r="T538" s="6">
        <v>25735.225542843698</v>
      </c>
      <c r="U538" s="71">
        <v>25733.483851604698</v>
      </c>
      <c r="V538" s="20">
        <v>2.9319204259406599</v>
      </c>
      <c r="W538" s="79">
        <v>8779.49963967861</v>
      </c>
      <c r="X538" s="6">
        <v>59213.991973759999</v>
      </c>
      <c r="Y538" s="6">
        <v>25751.282163265802</v>
      </c>
      <c r="Z538" s="71">
        <v>25747.183911083499</v>
      </c>
      <c r="AA538" s="20">
        <v>2.9326482109208301</v>
      </c>
    </row>
    <row r="539" spans="1:27" x14ac:dyDescent="0.2">
      <c r="A539" s="52" t="s">
        <v>5788</v>
      </c>
      <c r="B539" s="1" t="s">
        <v>11466</v>
      </c>
      <c r="C539" s="131" t="s">
        <v>23</v>
      </c>
      <c r="D539" s="131" t="s">
        <v>23</v>
      </c>
      <c r="E539" s="131" t="s">
        <v>6362</v>
      </c>
      <c r="F539" s="131" t="s">
        <v>26182</v>
      </c>
      <c r="G539" s="131" t="s">
        <v>26182</v>
      </c>
      <c r="H539" s="79">
        <v>8768.8333333333303</v>
      </c>
      <c r="I539" s="6">
        <v>39821.457065614501</v>
      </c>
      <c r="J539" s="6">
        <v>17298.332769017299</v>
      </c>
      <c r="K539" s="71">
        <v>17300.626254836701</v>
      </c>
      <c r="L539" s="20">
        <v>1.97296785070268</v>
      </c>
      <c r="M539" s="79">
        <v>8762.63747032225</v>
      </c>
      <c r="N539" s="6">
        <v>39793.320107880099</v>
      </c>
      <c r="O539" s="6">
        <v>17293.2286305696</v>
      </c>
      <c r="P539" s="71">
        <v>17293.6166424896</v>
      </c>
      <c r="Q539" s="20">
        <v>1.97356294849131</v>
      </c>
      <c r="R539" s="79">
        <v>8754.7459315584001</v>
      </c>
      <c r="S539" s="6">
        <v>39757.482664046896</v>
      </c>
      <c r="T539" s="6">
        <v>17284.0643718832</v>
      </c>
      <c r="U539" s="71">
        <v>17282.894632630701</v>
      </c>
      <c r="V539" s="20">
        <v>1.9741172122803401</v>
      </c>
      <c r="W539" s="79">
        <v>8751.9708168278594</v>
      </c>
      <c r="X539" s="6">
        <v>39744.880176589999</v>
      </c>
      <c r="Y539" s="6">
        <v>17284.45574867</v>
      </c>
      <c r="Z539" s="71">
        <v>17281.704970745999</v>
      </c>
      <c r="AA539" s="20">
        <v>1.9746072436070701</v>
      </c>
    </row>
    <row r="540" spans="1:27" x14ac:dyDescent="0.2">
      <c r="A540" s="52" t="s">
        <v>5787</v>
      </c>
      <c r="B540" s="1" t="s">
        <v>11465</v>
      </c>
      <c r="C540" s="131" t="s">
        <v>23</v>
      </c>
      <c r="D540" s="131" t="s">
        <v>23</v>
      </c>
      <c r="E540" s="131" t="s">
        <v>6362</v>
      </c>
      <c r="F540" s="131" t="s">
        <v>26182</v>
      </c>
      <c r="G540" s="131" t="s">
        <v>26182</v>
      </c>
      <c r="H540" s="79">
        <v>12551.333333333299</v>
      </c>
      <c r="I540" s="6">
        <v>28730.9267557774</v>
      </c>
      <c r="J540" s="6">
        <v>12480.636531325001</v>
      </c>
      <c r="K540" s="71">
        <v>12482.291266685001</v>
      </c>
      <c r="L540" s="20">
        <v>0.99449922451943995</v>
      </c>
      <c r="M540" s="79">
        <v>12573.276634604899</v>
      </c>
      <c r="N540" s="6">
        <v>28781.156589124101</v>
      </c>
      <c r="O540" s="6">
        <v>12507.604788909901</v>
      </c>
      <c r="P540" s="71">
        <v>12507.8854247503</v>
      </c>
      <c r="Q540" s="20">
        <v>0.99479919103389403</v>
      </c>
      <c r="R540" s="79">
        <v>12595.2932752614</v>
      </c>
      <c r="S540" s="6">
        <v>28831.554301726599</v>
      </c>
      <c r="T540" s="6">
        <v>12534.1547578195</v>
      </c>
      <c r="U540" s="71">
        <v>12533.3064797466</v>
      </c>
      <c r="V540" s="20">
        <v>0.99507857465799898</v>
      </c>
      <c r="W540" s="79">
        <v>12621.323952237</v>
      </c>
      <c r="X540" s="6">
        <v>28891.140439209201</v>
      </c>
      <c r="Y540" s="6">
        <v>12564.326178149</v>
      </c>
      <c r="Z540" s="71">
        <v>12562.3265970465</v>
      </c>
      <c r="AA540" s="20">
        <v>0.99532558110275704</v>
      </c>
    </row>
    <row r="541" spans="1:27" x14ac:dyDescent="0.2">
      <c r="A541" s="52" t="s">
        <v>5786</v>
      </c>
      <c r="B541" s="1" t="s">
        <v>11464</v>
      </c>
      <c r="C541" s="131" t="s">
        <v>23</v>
      </c>
      <c r="D541" s="131" t="s">
        <v>23</v>
      </c>
      <c r="E541" s="131" t="s">
        <v>6362</v>
      </c>
      <c r="F541" s="131" t="s">
        <v>26182</v>
      </c>
      <c r="G541" s="131" t="s">
        <v>26182</v>
      </c>
      <c r="H541" s="79">
        <v>7035.75</v>
      </c>
      <c r="I541" s="6">
        <v>8916.0625718096908</v>
      </c>
      <c r="J541" s="6">
        <v>3873.1133595240299</v>
      </c>
      <c r="K541" s="71">
        <v>3873.6268732068502</v>
      </c>
      <c r="L541" s="20">
        <v>0.55056346135193102</v>
      </c>
      <c r="M541" s="79">
        <v>7061.3400354462901</v>
      </c>
      <c r="N541" s="6">
        <v>8948.4915747239393</v>
      </c>
      <c r="O541" s="6">
        <v>3888.8011927856901</v>
      </c>
      <c r="P541" s="71">
        <v>3888.8884466611498</v>
      </c>
      <c r="Q541" s="20">
        <v>0.55072952543565901</v>
      </c>
      <c r="R541" s="79">
        <v>7088.0845235266197</v>
      </c>
      <c r="S541" s="6">
        <v>8982.3835591144107</v>
      </c>
      <c r="T541" s="6">
        <v>3904.9780128326702</v>
      </c>
      <c r="U541" s="71">
        <v>3904.7137343641598</v>
      </c>
      <c r="V541" s="20">
        <v>0.55088419465142102</v>
      </c>
      <c r="W541" s="79">
        <v>7115.2265420986496</v>
      </c>
      <c r="X541" s="6">
        <v>9016.7793144942098</v>
      </c>
      <c r="Y541" s="6">
        <v>3921.2628737196501</v>
      </c>
      <c r="Z541" s="71">
        <v>3920.6388145358201</v>
      </c>
      <c r="AA541" s="20">
        <v>0.55102093957776099</v>
      </c>
    </row>
    <row r="542" spans="1:27" x14ac:dyDescent="0.2">
      <c r="A542" s="52" t="s">
        <v>5785</v>
      </c>
      <c r="B542" s="1" t="s">
        <v>6761</v>
      </c>
      <c r="C542" s="131" t="s">
        <v>23</v>
      </c>
      <c r="D542" s="131" t="s">
        <v>23</v>
      </c>
      <c r="E542" s="131" t="s">
        <v>6362</v>
      </c>
      <c r="F542" s="131" t="s">
        <v>26182</v>
      </c>
      <c r="G542" s="131" t="s">
        <v>26182</v>
      </c>
      <c r="H542" s="79">
        <v>18351</v>
      </c>
      <c r="I542" s="6">
        <v>43623.235002600501</v>
      </c>
      <c r="J542" s="6">
        <v>18949.8147768085</v>
      </c>
      <c r="K542" s="71">
        <v>18952.3272230685</v>
      </c>
      <c r="L542" s="20">
        <v>1.03276809018956</v>
      </c>
      <c r="M542" s="79">
        <v>18391.1914258908</v>
      </c>
      <c r="N542" s="6">
        <v>43718.776390902203</v>
      </c>
      <c r="O542" s="6">
        <v>18999.138386216298</v>
      </c>
      <c r="P542" s="71">
        <v>18999.564674003399</v>
      </c>
      <c r="Q542" s="20">
        <v>1.0330795995770099</v>
      </c>
      <c r="R542" s="79">
        <v>18425.1951650228</v>
      </c>
      <c r="S542" s="6">
        <v>43799.608667242603</v>
      </c>
      <c r="T542" s="6">
        <v>19041.327693327799</v>
      </c>
      <c r="U542" s="71">
        <v>19040.039027193299</v>
      </c>
      <c r="V542" s="20">
        <v>1.03336973403341</v>
      </c>
      <c r="W542" s="79">
        <v>18464.039215692701</v>
      </c>
      <c r="X542" s="6">
        <v>43891.947131131499</v>
      </c>
      <c r="Y542" s="6">
        <v>19087.9533298444</v>
      </c>
      <c r="Z542" s="71">
        <v>19084.915529788701</v>
      </c>
      <c r="AA542" s="20">
        <v>1.03362624541917</v>
      </c>
    </row>
    <row r="543" spans="1:27" x14ac:dyDescent="0.2">
      <c r="A543" s="52" t="s">
        <v>5784</v>
      </c>
      <c r="B543" s="1" t="s">
        <v>11463</v>
      </c>
      <c r="C543" s="131" t="s">
        <v>23</v>
      </c>
      <c r="D543" s="131" t="s">
        <v>23</v>
      </c>
      <c r="E543" s="131" t="s">
        <v>6362</v>
      </c>
      <c r="F543" s="131" t="s">
        <v>26182</v>
      </c>
      <c r="G543" s="131" t="s">
        <v>26182</v>
      </c>
      <c r="H543" s="79">
        <v>9709.4166666666697</v>
      </c>
      <c r="I543" s="6">
        <v>14716.344273562299</v>
      </c>
      <c r="J543" s="6">
        <v>6392.7399735284898</v>
      </c>
      <c r="K543" s="71">
        <v>6393.5875499205104</v>
      </c>
      <c r="L543" s="20">
        <v>0.65849347797280999</v>
      </c>
      <c r="M543" s="79">
        <v>9755.6254107854293</v>
      </c>
      <c r="N543" s="6">
        <v>14786.3818268208</v>
      </c>
      <c r="O543" s="6">
        <v>6425.8091774422001</v>
      </c>
      <c r="P543" s="71">
        <v>6425.9533547158499</v>
      </c>
      <c r="Q543" s="20">
        <v>0.65869209652223504</v>
      </c>
      <c r="R543" s="79">
        <v>9801.1770124722407</v>
      </c>
      <c r="S543" s="6">
        <v>14855.423364088099</v>
      </c>
      <c r="T543" s="6">
        <v>6458.2080275587796</v>
      </c>
      <c r="U543" s="71">
        <v>6457.7709533111802</v>
      </c>
      <c r="V543" s="20">
        <v>0.65887708640436904</v>
      </c>
      <c r="W543" s="79">
        <v>9848.6792678677302</v>
      </c>
      <c r="X543" s="6">
        <v>14927.421463270601</v>
      </c>
      <c r="Y543" s="6">
        <v>6491.7130100097402</v>
      </c>
      <c r="Z543" s="71">
        <v>6490.6798701124198</v>
      </c>
      <c r="AA543" s="20">
        <v>0.65904063819896097</v>
      </c>
    </row>
    <row r="544" spans="1:27" x14ac:dyDescent="0.2">
      <c r="A544" s="52" t="s">
        <v>5783</v>
      </c>
      <c r="B544" s="1" t="s">
        <v>26537</v>
      </c>
      <c r="C544" s="131" t="s">
        <v>23</v>
      </c>
      <c r="D544" s="131" t="s">
        <v>23</v>
      </c>
      <c r="E544" s="131" t="s">
        <v>6362</v>
      </c>
      <c r="F544" s="131" t="s">
        <v>26182</v>
      </c>
      <c r="G544" s="131" t="s">
        <v>26182</v>
      </c>
      <c r="H544" s="79">
        <v>4480.5</v>
      </c>
      <c r="I544" s="6">
        <v>19887.150969872298</v>
      </c>
      <c r="J544" s="6">
        <v>8638.9243552212993</v>
      </c>
      <c r="K544" s="71">
        <v>8640.0697401996094</v>
      </c>
      <c r="L544" s="20">
        <v>1.9283717755160401</v>
      </c>
      <c r="M544" s="79">
        <v>4480.8905244141897</v>
      </c>
      <c r="N544" s="6">
        <v>19888.884351856999</v>
      </c>
      <c r="O544" s="6">
        <v>8643.2351804571408</v>
      </c>
      <c r="P544" s="71">
        <v>8643.4291105987595</v>
      </c>
      <c r="Q544" s="20">
        <v>1.92895342198273</v>
      </c>
      <c r="R544" s="79">
        <v>4479.6383649360496</v>
      </c>
      <c r="S544" s="6">
        <v>19883.326515771801</v>
      </c>
      <c r="T544" s="6">
        <v>8644.0255367715108</v>
      </c>
      <c r="U544" s="71">
        <v>8643.4405322406001</v>
      </c>
      <c r="V544" s="20">
        <v>1.92949515744314</v>
      </c>
      <c r="W544" s="79">
        <v>4480.0310569189096</v>
      </c>
      <c r="X544" s="6">
        <v>19885.069518728498</v>
      </c>
      <c r="Y544" s="6">
        <v>8647.7202253117794</v>
      </c>
      <c r="Z544" s="71">
        <v>8646.3439622558199</v>
      </c>
      <c r="AA544" s="20">
        <v>1.92997411232284</v>
      </c>
    </row>
    <row r="545" spans="1:27" x14ac:dyDescent="0.2">
      <c r="A545" s="52" t="s">
        <v>5782</v>
      </c>
      <c r="B545" s="1" t="s">
        <v>6696</v>
      </c>
      <c r="C545" s="131" t="s">
        <v>23</v>
      </c>
      <c r="D545" s="131" t="s">
        <v>23</v>
      </c>
      <c r="E545" s="131" t="s">
        <v>6362</v>
      </c>
      <c r="F545" s="131" t="s">
        <v>26182</v>
      </c>
      <c r="G545" s="131" t="s">
        <v>26182</v>
      </c>
      <c r="H545" s="79">
        <v>5867.9166666666697</v>
      </c>
      <c r="I545" s="6">
        <v>27688.5360886128</v>
      </c>
      <c r="J545" s="6">
        <v>12027.824857301601</v>
      </c>
      <c r="K545" s="71">
        <v>12029.419556982601</v>
      </c>
      <c r="L545" s="20">
        <v>2.05003244598156</v>
      </c>
      <c r="M545" s="79">
        <v>5859.8759951522597</v>
      </c>
      <c r="N545" s="6">
        <v>27650.595123181502</v>
      </c>
      <c r="O545" s="6">
        <v>12016.289717474499</v>
      </c>
      <c r="P545" s="71">
        <v>12016.559329572099</v>
      </c>
      <c r="Q545" s="20">
        <v>2.0506507884318799</v>
      </c>
      <c r="R545" s="79">
        <v>5850.1301001521097</v>
      </c>
      <c r="S545" s="6">
        <v>27604.607836593001</v>
      </c>
      <c r="T545" s="6">
        <v>12000.7552500232</v>
      </c>
      <c r="U545" s="71">
        <v>11999.943071002501</v>
      </c>
      <c r="V545" s="20">
        <v>2.05122670189684</v>
      </c>
      <c r="W545" s="79">
        <v>5844.5252914132998</v>
      </c>
      <c r="X545" s="6">
        <v>27578.1608098457</v>
      </c>
      <c r="Y545" s="6">
        <v>11993.3309153174</v>
      </c>
      <c r="Z545" s="71">
        <v>11991.422206683699</v>
      </c>
      <c r="AA545" s="20">
        <v>2.0517358739641902</v>
      </c>
    </row>
    <row r="546" spans="1:27" x14ac:dyDescent="0.2">
      <c r="A546" s="52" t="s">
        <v>5781</v>
      </c>
      <c r="B546" s="1" t="s">
        <v>11462</v>
      </c>
      <c r="C546" s="131" t="s">
        <v>23</v>
      </c>
      <c r="D546" s="131" t="s">
        <v>23</v>
      </c>
      <c r="E546" s="131" t="s">
        <v>6362</v>
      </c>
      <c r="F546" s="131" t="s">
        <v>26182</v>
      </c>
      <c r="G546" s="131" t="s">
        <v>26182</v>
      </c>
      <c r="H546" s="79">
        <v>10874.166666666701</v>
      </c>
      <c r="I546" s="6">
        <v>28996.708109681502</v>
      </c>
      <c r="J546" s="6">
        <v>12596.0912294306</v>
      </c>
      <c r="K546" s="71">
        <v>12597.761272260699</v>
      </c>
      <c r="L546" s="20">
        <v>1.15850360385569</v>
      </c>
      <c r="M546" s="79">
        <v>10900.927191660699</v>
      </c>
      <c r="N546" s="6">
        <v>29068.066877290999</v>
      </c>
      <c r="O546" s="6">
        <v>12632.289162977801</v>
      </c>
      <c r="P546" s="71">
        <v>12632.5725963885</v>
      </c>
      <c r="Q546" s="20">
        <v>1.15885303830417</v>
      </c>
      <c r="R546" s="79">
        <v>10929.0151269328</v>
      </c>
      <c r="S546" s="6">
        <v>29142.965275067701</v>
      </c>
      <c r="T546" s="6">
        <v>12669.536752570601</v>
      </c>
      <c r="U546" s="71">
        <v>12668.679312206301</v>
      </c>
      <c r="V546" s="20">
        <v>1.1591784955065501</v>
      </c>
      <c r="W546" s="79">
        <v>10956.7359368135</v>
      </c>
      <c r="X546" s="6">
        <v>29216.884707913901</v>
      </c>
      <c r="Y546" s="6">
        <v>12705.9875034012</v>
      </c>
      <c r="Z546" s="71">
        <v>12703.965377253</v>
      </c>
      <c r="AA546" s="20">
        <v>1.1594662361597099</v>
      </c>
    </row>
    <row r="547" spans="1:27" x14ac:dyDescent="0.2">
      <c r="A547" s="52" t="s">
        <v>5780</v>
      </c>
      <c r="B547" s="1" t="s">
        <v>11461</v>
      </c>
      <c r="C547" s="131" t="s">
        <v>23</v>
      </c>
      <c r="D547" s="131" t="s">
        <v>23</v>
      </c>
      <c r="E547" s="131" t="s">
        <v>6362</v>
      </c>
      <c r="F547" s="131" t="s">
        <v>26182</v>
      </c>
      <c r="G547" s="131" t="s">
        <v>26182</v>
      </c>
      <c r="H547" s="79">
        <v>10127.416666666701</v>
      </c>
      <c r="I547" s="6">
        <v>27110.563243869601</v>
      </c>
      <c r="J547" s="6">
        <v>11776.7550236853</v>
      </c>
      <c r="K547" s="71">
        <v>11778.3164354703</v>
      </c>
      <c r="L547" s="20">
        <v>1.1630129205839199</v>
      </c>
      <c r="M547" s="79">
        <v>10147.9423078047</v>
      </c>
      <c r="N547" s="6">
        <v>27165.509308646899</v>
      </c>
      <c r="O547" s="6">
        <v>11805.482982237199</v>
      </c>
      <c r="P547" s="71">
        <v>11805.747864418399</v>
      </c>
      <c r="Q547" s="20">
        <v>1.16336371515816</v>
      </c>
      <c r="R547" s="79">
        <v>10170.199578059301</v>
      </c>
      <c r="S547" s="6">
        <v>27225.0908537471</v>
      </c>
      <c r="T547" s="6">
        <v>11835.765026241599</v>
      </c>
      <c r="U547" s="71">
        <v>11834.964013318</v>
      </c>
      <c r="V547" s="20">
        <v>1.1636904391581699</v>
      </c>
      <c r="W547" s="79">
        <v>10193.4556278938</v>
      </c>
      <c r="X547" s="6">
        <v>27287.346079397801</v>
      </c>
      <c r="Y547" s="6">
        <v>11866.859925414999</v>
      </c>
      <c r="Z547" s="71">
        <v>11864.971344323099</v>
      </c>
      <c r="AA547" s="20">
        <v>1.1639792998024401</v>
      </c>
    </row>
    <row r="548" spans="1:27" x14ac:dyDescent="0.2">
      <c r="A548" s="52" t="s">
        <v>5779</v>
      </c>
      <c r="B548" s="1" t="s">
        <v>11460</v>
      </c>
      <c r="C548" s="131" t="s">
        <v>23</v>
      </c>
      <c r="D548" s="131" t="s">
        <v>23</v>
      </c>
      <c r="E548" s="131" t="s">
        <v>6362</v>
      </c>
      <c r="F548" s="131" t="s">
        <v>26182</v>
      </c>
      <c r="G548" s="131" t="s">
        <v>26182</v>
      </c>
      <c r="H548" s="79">
        <v>3984.9166666666702</v>
      </c>
      <c r="I548" s="6">
        <v>6553.58476548001</v>
      </c>
      <c r="J548" s="6">
        <v>2846.8594184396602</v>
      </c>
      <c r="K548" s="71">
        <v>2847.2368670523801</v>
      </c>
      <c r="L548" s="20">
        <v>0.71450349034125704</v>
      </c>
      <c r="M548" s="79">
        <v>4000.7789502709602</v>
      </c>
      <c r="N548" s="6">
        <v>6579.6718405358997</v>
      </c>
      <c r="O548" s="6">
        <v>2859.3685860852802</v>
      </c>
      <c r="P548" s="71">
        <v>2859.4327423581599</v>
      </c>
      <c r="Q548" s="20">
        <v>0.71471900294929003</v>
      </c>
      <c r="R548" s="79">
        <v>4013.6535415779399</v>
      </c>
      <c r="S548" s="6">
        <v>6600.8453637257398</v>
      </c>
      <c r="T548" s="6">
        <v>2869.63430606372</v>
      </c>
      <c r="U548" s="71">
        <v>2869.4400968883901</v>
      </c>
      <c r="V548" s="20">
        <v>0.71491972766545397</v>
      </c>
      <c r="W548" s="79">
        <v>4027.6013434327101</v>
      </c>
      <c r="X548" s="6">
        <v>6623.7838865088997</v>
      </c>
      <c r="Y548" s="6">
        <v>2880.5848442977899</v>
      </c>
      <c r="Z548" s="71">
        <v>2880.1264064208099</v>
      </c>
      <c r="AA548" s="20">
        <v>0.71509719081732503</v>
      </c>
    </row>
    <row r="549" spans="1:27" x14ac:dyDescent="0.2">
      <c r="A549" s="52" t="s">
        <v>5778</v>
      </c>
      <c r="B549" s="1" t="s">
        <v>11459</v>
      </c>
      <c r="C549" s="131" t="s">
        <v>23</v>
      </c>
      <c r="D549" s="131" t="s">
        <v>23</v>
      </c>
      <c r="E549" s="131" t="s">
        <v>6362</v>
      </c>
      <c r="F549" s="131" t="s">
        <v>26182</v>
      </c>
      <c r="G549" s="131" t="s">
        <v>26182</v>
      </c>
      <c r="H549" s="79">
        <v>4293.8333333333303</v>
      </c>
      <c r="I549" s="6">
        <v>18732.363075347199</v>
      </c>
      <c r="J549" s="6">
        <v>8137.2876309744997</v>
      </c>
      <c r="K549" s="71">
        <v>8138.366506843</v>
      </c>
      <c r="L549" s="20">
        <v>1.8953615278134499</v>
      </c>
      <c r="M549" s="79">
        <v>4293.4683610436095</v>
      </c>
      <c r="N549" s="6">
        <v>18730.770839945199</v>
      </c>
      <c r="O549" s="6">
        <v>8139.9466464180396</v>
      </c>
      <c r="P549" s="71">
        <v>8140.1292841657096</v>
      </c>
      <c r="Q549" s="20">
        <v>1.8959332175414201</v>
      </c>
      <c r="R549" s="79">
        <v>4292.5994170264103</v>
      </c>
      <c r="S549" s="6">
        <v>18726.979967417301</v>
      </c>
      <c r="T549" s="6">
        <v>8141.3184527529202</v>
      </c>
      <c r="U549" s="71">
        <v>8140.7674700930302</v>
      </c>
      <c r="V549" s="20">
        <v>1.8964656794675601</v>
      </c>
      <c r="W549" s="79">
        <v>4293.3099489504702</v>
      </c>
      <c r="X549" s="6">
        <v>18730.0797481831</v>
      </c>
      <c r="Y549" s="6">
        <v>8145.4323962767103</v>
      </c>
      <c r="Z549" s="71">
        <v>8144.1360710730996</v>
      </c>
      <c r="AA549" s="20">
        <v>1.89693643550333</v>
      </c>
    </row>
    <row r="550" spans="1:27" x14ac:dyDescent="0.2">
      <c r="A550" s="52" t="s">
        <v>5777</v>
      </c>
      <c r="B550" s="1" t="s">
        <v>18706</v>
      </c>
      <c r="C550" s="131" t="s">
        <v>23</v>
      </c>
      <c r="D550" s="131" t="s">
        <v>23</v>
      </c>
      <c r="E550" s="131" t="s">
        <v>6362</v>
      </c>
      <c r="F550" s="131" t="s">
        <v>26182</v>
      </c>
      <c r="G550" s="131" t="s">
        <v>26182</v>
      </c>
      <c r="H550" s="79">
        <v>86712.416666666701</v>
      </c>
      <c r="I550" s="6">
        <v>213336.60556789199</v>
      </c>
      <c r="J550" s="6">
        <v>92672.841901422493</v>
      </c>
      <c r="K550" s="71">
        <v>92685.128857141302</v>
      </c>
      <c r="L550" s="20">
        <v>1.06887954943563</v>
      </c>
      <c r="M550" s="79">
        <v>86969.699719292999</v>
      </c>
      <c r="N550" s="6">
        <v>213969.59326708599</v>
      </c>
      <c r="O550" s="6">
        <v>92986.086265894904</v>
      </c>
      <c r="P550" s="71">
        <v>92988.172614872106</v>
      </c>
      <c r="Q550" s="20">
        <v>1.06920195096688</v>
      </c>
      <c r="R550" s="79">
        <v>87219.527615235304</v>
      </c>
      <c r="S550" s="6">
        <v>214584.239212215</v>
      </c>
      <c r="T550" s="6">
        <v>93287.792767863197</v>
      </c>
      <c r="U550" s="71">
        <v>93281.4792995358</v>
      </c>
      <c r="V550" s="20">
        <v>1.06950223017766</v>
      </c>
      <c r="W550" s="79">
        <v>87483.184134796495</v>
      </c>
      <c r="X550" s="6">
        <v>215232.90740855099</v>
      </c>
      <c r="Y550" s="6">
        <v>93601.582071240002</v>
      </c>
      <c r="Z550" s="71">
        <v>93586.685613442096</v>
      </c>
      <c r="AA550" s="20">
        <v>1.0697677106635901</v>
      </c>
    </row>
    <row r="551" spans="1:27" x14ac:dyDescent="0.2">
      <c r="A551" s="52" t="s">
        <v>5776</v>
      </c>
      <c r="B551" s="1" t="s">
        <v>11458</v>
      </c>
      <c r="C551" s="131" t="s">
        <v>23</v>
      </c>
      <c r="D551" s="131" t="s">
        <v>23</v>
      </c>
      <c r="E551" s="131" t="s">
        <v>6362</v>
      </c>
      <c r="F551" s="131" t="s">
        <v>26182</v>
      </c>
      <c r="G551" s="131" t="s">
        <v>26182</v>
      </c>
      <c r="H551" s="79">
        <v>7069.6666666666697</v>
      </c>
      <c r="I551" s="6">
        <v>26194.7807652755</v>
      </c>
      <c r="J551" s="6">
        <v>11378.941602829</v>
      </c>
      <c r="K551" s="71">
        <v>11380.450270834999</v>
      </c>
      <c r="L551" s="20">
        <v>1.60975768836366</v>
      </c>
      <c r="M551" s="79">
        <v>7067.6987756455301</v>
      </c>
      <c r="N551" s="6">
        <v>26187.489265364798</v>
      </c>
      <c r="O551" s="6">
        <v>11380.458777976201</v>
      </c>
      <c r="P551" s="71">
        <v>11380.714123797099</v>
      </c>
      <c r="Q551" s="20">
        <v>1.6102432326365801</v>
      </c>
      <c r="R551" s="79">
        <v>7063.9239237593702</v>
      </c>
      <c r="S551" s="6">
        <v>26173.502549690402</v>
      </c>
      <c r="T551" s="6">
        <v>11378.6002682608</v>
      </c>
      <c r="U551" s="71">
        <v>11377.830195025401</v>
      </c>
      <c r="V551" s="20">
        <v>1.61069546017565</v>
      </c>
      <c r="W551" s="79">
        <v>7064.1264532796204</v>
      </c>
      <c r="X551" s="6">
        <v>26174.252969283199</v>
      </c>
      <c r="Y551" s="6">
        <v>11382.7923292757</v>
      </c>
      <c r="Z551" s="71">
        <v>11380.9807863316</v>
      </c>
      <c r="AA551" s="20">
        <v>1.61109528001836</v>
      </c>
    </row>
    <row r="552" spans="1:27" x14ac:dyDescent="0.2">
      <c r="A552" s="52" t="s">
        <v>5775</v>
      </c>
      <c r="B552" s="1" t="s">
        <v>11457</v>
      </c>
      <c r="C552" s="131" t="s">
        <v>23</v>
      </c>
      <c r="D552" s="131" t="s">
        <v>23</v>
      </c>
      <c r="E552" s="131" t="s">
        <v>6362</v>
      </c>
      <c r="F552" s="131" t="s">
        <v>26182</v>
      </c>
      <c r="G552" s="131" t="s">
        <v>26182</v>
      </c>
      <c r="H552" s="79">
        <v>13592.083333333299</v>
      </c>
      <c r="I552" s="6">
        <v>55362.7108069686</v>
      </c>
      <c r="J552" s="6">
        <v>24049.411174378201</v>
      </c>
      <c r="K552" s="71">
        <v>24052.599746608201</v>
      </c>
      <c r="L552" s="20">
        <v>1.7696036109211799</v>
      </c>
      <c r="M552" s="79">
        <v>13586.3416352738</v>
      </c>
      <c r="N552" s="6">
        <v>55339.323960271497</v>
      </c>
      <c r="O552" s="6">
        <v>24049.151438274301</v>
      </c>
      <c r="P552" s="71">
        <v>24049.691034299001</v>
      </c>
      <c r="Q552" s="20">
        <v>1.77013736883073</v>
      </c>
      <c r="R552" s="79">
        <v>13577.136356638301</v>
      </c>
      <c r="S552" s="6">
        <v>55301.829400644601</v>
      </c>
      <c r="T552" s="6">
        <v>24041.773150492299</v>
      </c>
      <c r="U552" s="71">
        <v>24040.146067582398</v>
      </c>
      <c r="V552" s="20">
        <v>1.7706345017171701</v>
      </c>
      <c r="W552" s="79">
        <v>13573.9572676025</v>
      </c>
      <c r="X552" s="6">
        <v>55288.880466871902</v>
      </c>
      <c r="Y552" s="6">
        <v>24044.309696674602</v>
      </c>
      <c r="Z552" s="71">
        <v>24040.483104893301</v>
      </c>
      <c r="AA552" s="20">
        <v>1.7710740229212001</v>
      </c>
    </row>
    <row r="553" spans="1:27" x14ac:dyDescent="0.2">
      <c r="A553" s="52" t="s">
        <v>5774</v>
      </c>
      <c r="B553" s="1" t="s">
        <v>11456</v>
      </c>
      <c r="C553" s="131" t="s">
        <v>23</v>
      </c>
      <c r="D553" s="131" t="s">
        <v>23</v>
      </c>
      <c r="E553" s="131" t="s">
        <v>6362</v>
      </c>
      <c r="F553" s="131" t="s">
        <v>26182</v>
      </c>
      <c r="G553" s="131" t="s">
        <v>26182</v>
      </c>
      <c r="H553" s="79">
        <v>10055.583333333299</v>
      </c>
      <c r="I553" s="6">
        <v>18060.366615694398</v>
      </c>
      <c r="J553" s="6">
        <v>7845.3741944691201</v>
      </c>
      <c r="K553" s="71">
        <v>7846.4143672246701</v>
      </c>
      <c r="L553" s="20">
        <v>0.78030424562387402</v>
      </c>
      <c r="M553" s="79">
        <v>10098.400440631</v>
      </c>
      <c r="N553" s="6">
        <v>18137.268435269201</v>
      </c>
      <c r="O553" s="6">
        <v>7882.0246447094796</v>
      </c>
      <c r="P553" s="71">
        <v>7882.2014954052802</v>
      </c>
      <c r="Q553" s="20">
        <v>0.78053960543009904</v>
      </c>
      <c r="R553" s="79">
        <v>10140.4844349177</v>
      </c>
      <c r="S553" s="6">
        <v>18212.853544583701</v>
      </c>
      <c r="T553" s="6">
        <v>7917.8084719366698</v>
      </c>
      <c r="U553" s="71">
        <v>7917.2726158345304</v>
      </c>
      <c r="V553" s="20">
        <v>0.78075881548343196</v>
      </c>
      <c r="W553" s="79">
        <v>10183.2737259319</v>
      </c>
      <c r="X553" s="6">
        <v>18289.7054046224</v>
      </c>
      <c r="Y553" s="6">
        <v>7953.9201607307496</v>
      </c>
      <c r="Z553" s="71">
        <v>7952.6543142206801</v>
      </c>
      <c r="AA553" s="20">
        <v>0.78095262174570901</v>
      </c>
    </row>
    <row r="554" spans="1:27" x14ac:dyDescent="0.2">
      <c r="A554" s="52" t="s">
        <v>5773</v>
      </c>
      <c r="B554" s="1" t="s">
        <v>11455</v>
      </c>
      <c r="C554" s="131" t="s">
        <v>23</v>
      </c>
      <c r="D554" s="131" t="s">
        <v>23</v>
      </c>
      <c r="E554" s="131" t="s">
        <v>6362</v>
      </c>
      <c r="F554" s="131" t="s">
        <v>26182</v>
      </c>
      <c r="G554" s="131" t="s">
        <v>26182</v>
      </c>
      <c r="H554" s="79">
        <v>18739.916666666701</v>
      </c>
      <c r="I554" s="6">
        <v>50962.827823376399</v>
      </c>
      <c r="J554" s="6">
        <v>22138.113959173199</v>
      </c>
      <c r="K554" s="71">
        <v>22141.049123567998</v>
      </c>
      <c r="L554" s="20">
        <v>1.1814913330405099</v>
      </c>
      <c r="M554" s="79">
        <v>18749.3681678266</v>
      </c>
      <c r="N554" s="6">
        <v>50988.530991370899</v>
      </c>
      <c r="O554" s="6">
        <v>22158.400494862199</v>
      </c>
      <c r="P554" s="71">
        <v>22158.8976676981</v>
      </c>
      <c r="Q554" s="20">
        <v>1.1818477011786499</v>
      </c>
      <c r="R554" s="79">
        <v>18760.2967647402</v>
      </c>
      <c r="S554" s="6">
        <v>51018.251091666301</v>
      </c>
      <c r="T554" s="6">
        <v>22179.5414830599</v>
      </c>
      <c r="U554" s="71">
        <v>22178.0404310089</v>
      </c>
      <c r="V554" s="20">
        <v>1.18217961629969</v>
      </c>
      <c r="W554" s="79">
        <v>18774.931432010799</v>
      </c>
      <c r="X554" s="6">
        <v>51058.049776027001</v>
      </c>
      <c r="Y554" s="6">
        <v>22204.384515591901</v>
      </c>
      <c r="Z554" s="71">
        <v>22200.850743303599</v>
      </c>
      <c r="AA554" s="20">
        <v>1.1824730664769101</v>
      </c>
    </row>
    <row r="555" spans="1:27" x14ac:dyDescent="0.2">
      <c r="A555" s="52" t="s">
        <v>5772</v>
      </c>
      <c r="B555" s="1" t="s">
        <v>11454</v>
      </c>
      <c r="C555" s="131" t="s">
        <v>23</v>
      </c>
      <c r="D555" s="131" t="s">
        <v>23</v>
      </c>
      <c r="E555" s="131" t="s">
        <v>6362</v>
      </c>
      <c r="F555" s="131" t="s">
        <v>26182</v>
      </c>
      <c r="G555" s="131" t="s">
        <v>26182</v>
      </c>
      <c r="H555" s="79">
        <v>24261.166666666701</v>
      </c>
      <c r="I555" s="6">
        <v>56374.122613816799</v>
      </c>
      <c r="J555" s="6">
        <v>24488.765715638299</v>
      </c>
      <c r="K555" s="71">
        <v>24492.012539343999</v>
      </c>
      <c r="L555" s="20">
        <v>1.0095150359357801</v>
      </c>
      <c r="M555" s="79">
        <v>24326.5444341281</v>
      </c>
      <c r="N555" s="6">
        <v>56526.036754209301</v>
      </c>
      <c r="O555" s="6">
        <v>24564.8685387513</v>
      </c>
      <c r="P555" s="71">
        <v>24565.4197060324</v>
      </c>
      <c r="Q555" s="20">
        <v>1.0098195316047101</v>
      </c>
      <c r="R555" s="79">
        <v>24391.5334629358</v>
      </c>
      <c r="S555" s="6">
        <v>56677.047607433902</v>
      </c>
      <c r="T555" s="6">
        <v>24639.631928735002</v>
      </c>
      <c r="U555" s="71">
        <v>24637.9643843419</v>
      </c>
      <c r="V555" s="20">
        <v>1.0101031336049699</v>
      </c>
      <c r="W555" s="79">
        <v>24463.0861033607</v>
      </c>
      <c r="X555" s="6">
        <v>56843.309905536698</v>
      </c>
      <c r="Y555" s="6">
        <v>24720.307881287499</v>
      </c>
      <c r="Z555" s="71">
        <v>24716.373706085</v>
      </c>
      <c r="AA555" s="20">
        <v>1.0103538695671599</v>
      </c>
    </row>
    <row r="556" spans="1:27" x14ac:dyDescent="0.2">
      <c r="A556" s="52" t="s">
        <v>5771</v>
      </c>
      <c r="B556" s="1" t="s">
        <v>11453</v>
      </c>
      <c r="C556" s="131" t="s">
        <v>23</v>
      </c>
      <c r="D556" s="131" t="s">
        <v>23</v>
      </c>
      <c r="E556" s="131" t="s">
        <v>6362</v>
      </c>
      <c r="F556" s="131" t="s">
        <v>26182</v>
      </c>
      <c r="G556" s="131" t="s">
        <v>26182</v>
      </c>
      <c r="H556" s="79">
        <v>14864.666666666701</v>
      </c>
      <c r="I556" s="6">
        <v>88976.044552365202</v>
      </c>
      <c r="J556" s="6">
        <v>38650.952038285701</v>
      </c>
      <c r="K556" s="71">
        <v>38656.076544305397</v>
      </c>
      <c r="L556" s="20">
        <v>2.60053436859031</v>
      </c>
      <c r="M556" s="79">
        <v>14875.410838632601</v>
      </c>
      <c r="N556" s="6">
        <v>89040.356382892802</v>
      </c>
      <c r="O556" s="6">
        <v>38694.8170221123</v>
      </c>
      <c r="P556" s="71">
        <v>38695.685226111003</v>
      </c>
      <c r="Q556" s="20">
        <v>2.6013187565627001</v>
      </c>
      <c r="R556" s="79">
        <v>14879.202568107499</v>
      </c>
      <c r="S556" s="6">
        <v>89063.052693429403</v>
      </c>
      <c r="T556" s="6">
        <v>38719.039354615197</v>
      </c>
      <c r="U556" s="71">
        <v>38716.418953581197</v>
      </c>
      <c r="V556" s="20">
        <v>2.6020493219554002</v>
      </c>
      <c r="W556" s="79">
        <v>14884.316939967601</v>
      </c>
      <c r="X556" s="6">
        <v>89093.665998704906</v>
      </c>
      <c r="Y556" s="6">
        <v>38745.506857721899</v>
      </c>
      <c r="Z556" s="71">
        <v>38739.340607163002</v>
      </c>
      <c r="AA556" s="20">
        <v>2.60269522366454</v>
      </c>
    </row>
    <row r="557" spans="1:27" x14ac:dyDescent="0.2">
      <c r="A557" s="52" t="s">
        <v>5770</v>
      </c>
      <c r="B557" s="1" t="s">
        <v>11452</v>
      </c>
      <c r="C557" s="131" t="s">
        <v>23</v>
      </c>
      <c r="D557" s="131" t="s">
        <v>23</v>
      </c>
      <c r="E557" s="131" t="s">
        <v>6362</v>
      </c>
      <c r="F557" s="131" t="s">
        <v>26182</v>
      </c>
      <c r="G557" s="131" t="s">
        <v>26182</v>
      </c>
      <c r="H557" s="79">
        <v>8735.0833333333303</v>
      </c>
      <c r="I557" s="6">
        <v>44242.595190792097</v>
      </c>
      <c r="J557" s="6">
        <v>19218.863159984601</v>
      </c>
      <c r="K557" s="71">
        <v>19221.411277812502</v>
      </c>
      <c r="L557" s="20">
        <v>2.2004840187915602</v>
      </c>
      <c r="M557" s="79">
        <v>8739.8952081772804</v>
      </c>
      <c r="N557" s="6">
        <v>44266.9670053136</v>
      </c>
      <c r="O557" s="6">
        <v>19237.368963671299</v>
      </c>
      <c r="P557" s="71">
        <v>19237.800596689402</v>
      </c>
      <c r="Q557" s="20">
        <v>2.2011477413012899</v>
      </c>
      <c r="R557" s="79">
        <v>8741.5177638767891</v>
      </c>
      <c r="S557" s="6">
        <v>44275.185138129098</v>
      </c>
      <c r="T557" s="6">
        <v>19248.078568528199</v>
      </c>
      <c r="U557" s="71">
        <v>19246.7759100474</v>
      </c>
      <c r="V557" s="20">
        <v>2.2017659209688101</v>
      </c>
      <c r="W557" s="79">
        <v>8746.2443278335504</v>
      </c>
      <c r="X557" s="6">
        <v>44299.124858885298</v>
      </c>
      <c r="Y557" s="6">
        <v>19265.0288521742</v>
      </c>
      <c r="Z557" s="71">
        <v>19261.9628709918</v>
      </c>
      <c r="AA557" s="20">
        <v>2.20231246109757</v>
      </c>
    </row>
    <row r="558" spans="1:27" x14ac:dyDescent="0.2">
      <c r="A558" s="52" t="s">
        <v>5769</v>
      </c>
      <c r="B558" s="1" t="s">
        <v>26536</v>
      </c>
      <c r="C558" s="131" t="s">
        <v>23</v>
      </c>
      <c r="D558" s="131" t="s">
        <v>23</v>
      </c>
      <c r="E558" s="131" t="s">
        <v>6362</v>
      </c>
      <c r="F558" s="131" t="s">
        <v>26182</v>
      </c>
      <c r="G558" s="131" t="s">
        <v>26182</v>
      </c>
      <c r="H558" s="79">
        <v>12606.916666666701</v>
      </c>
      <c r="I558" s="6">
        <v>34832.009855741599</v>
      </c>
      <c r="J558" s="6">
        <v>15130.9304555456</v>
      </c>
      <c r="K558" s="71">
        <v>15132.936578037101</v>
      </c>
      <c r="L558" s="20">
        <v>1.20036778049381</v>
      </c>
      <c r="M558" s="79">
        <v>12634.9026830488</v>
      </c>
      <c r="N558" s="6">
        <v>34909.333219115899</v>
      </c>
      <c r="O558" s="6">
        <v>15170.7643157767</v>
      </c>
      <c r="P558" s="71">
        <v>15171.1047055048</v>
      </c>
      <c r="Q558" s="20">
        <v>1.20072984225344</v>
      </c>
      <c r="R558" s="79">
        <v>12660.742141352501</v>
      </c>
      <c r="S558" s="6">
        <v>34980.725795912898</v>
      </c>
      <c r="T558" s="6">
        <v>15207.4295432822</v>
      </c>
      <c r="U558" s="71">
        <v>15206.400345121199</v>
      </c>
      <c r="V558" s="20">
        <v>1.2010670603150599</v>
      </c>
      <c r="W558" s="79">
        <v>12688.1537284721</v>
      </c>
      <c r="X558" s="6">
        <v>35056.462052283699</v>
      </c>
      <c r="Y558" s="6">
        <v>15245.5326159098</v>
      </c>
      <c r="Z558" s="71">
        <v>15243.1063275053</v>
      </c>
      <c r="AA558" s="20">
        <v>1.2013651988862599</v>
      </c>
    </row>
    <row r="559" spans="1:27" x14ac:dyDescent="0.2">
      <c r="A559" s="52" t="s">
        <v>5768</v>
      </c>
      <c r="B559" s="1" t="s">
        <v>11451</v>
      </c>
      <c r="C559" s="131" t="s">
        <v>23</v>
      </c>
      <c r="D559" s="131" t="s">
        <v>23</v>
      </c>
      <c r="E559" s="131" t="s">
        <v>6362</v>
      </c>
      <c r="F559" s="131" t="s">
        <v>26182</v>
      </c>
      <c r="G559" s="131" t="s">
        <v>26182</v>
      </c>
      <c r="H559" s="79">
        <v>10838.75</v>
      </c>
      <c r="I559" s="6">
        <v>46373.1242400341</v>
      </c>
      <c r="J559" s="6">
        <v>20144.359191109699</v>
      </c>
      <c r="K559" s="71">
        <v>20147.030015099601</v>
      </c>
      <c r="L559" s="20">
        <v>1.858796449323</v>
      </c>
      <c r="M559" s="79">
        <v>10825.1833569599</v>
      </c>
      <c r="N559" s="6">
        <v>46315.079943116099</v>
      </c>
      <c r="O559" s="6">
        <v>20127.430039214199</v>
      </c>
      <c r="P559" s="71">
        <v>20127.881642725701</v>
      </c>
      <c r="Q559" s="20">
        <v>1.8593571100839501</v>
      </c>
      <c r="R559" s="79">
        <v>10815.582796363</v>
      </c>
      <c r="S559" s="6">
        <v>46274.004358816201</v>
      </c>
      <c r="T559" s="6">
        <v>20117.040025923299</v>
      </c>
      <c r="U559" s="71">
        <v>20115.678558455002</v>
      </c>
      <c r="V559" s="20">
        <v>1.8598792998209299</v>
      </c>
      <c r="W559" s="79">
        <v>10828.393317784799</v>
      </c>
      <c r="X559" s="6">
        <v>46328.813622012502</v>
      </c>
      <c r="Y559" s="6">
        <v>20147.710230353499</v>
      </c>
      <c r="Z559" s="71">
        <v>20144.503772636301</v>
      </c>
      <c r="AA559" s="20">
        <v>1.8603409740899099</v>
      </c>
    </row>
    <row r="560" spans="1:27" x14ac:dyDescent="0.2">
      <c r="A560" s="52" t="s">
        <v>5767</v>
      </c>
      <c r="B560" s="1" t="s">
        <v>11450</v>
      </c>
      <c r="C560" s="131" t="s">
        <v>23</v>
      </c>
      <c r="D560" s="131" t="s">
        <v>23</v>
      </c>
      <c r="E560" s="131" t="s">
        <v>6362</v>
      </c>
      <c r="F560" s="131" t="s">
        <v>26182</v>
      </c>
      <c r="G560" s="131" t="s">
        <v>26182</v>
      </c>
      <c r="H560" s="79">
        <v>24494.666666666701</v>
      </c>
      <c r="I560" s="6">
        <v>96478.795582135601</v>
      </c>
      <c r="J560" s="6">
        <v>41910.126703396701</v>
      </c>
      <c r="K560" s="71">
        <v>41915.683324521196</v>
      </c>
      <c r="L560" s="20">
        <v>1.71121672709112</v>
      </c>
      <c r="M560" s="79">
        <v>24483.7612935334</v>
      </c>
      <c r="N560" s="6">
        <v>96435.841853489794</v>
      </c>
      <c r="O560" s="6">
        <v>41908.718770706597</v>
      </c>
      <c r="P560" s="71">
        <v>41909.659085715597</v>
      </c>
      <c r="Q560" s="20">
        <v>1.71173287401657</v>
      </c>
      <c r="R560" s="79">
        <v>24466.084579881499</v>
      </c>
      <c r="S560" s="6">
        <v>96366.217389266705</v>
      </c>
      <c r="T560" s="6">
        <v>41893.998136285401</v>
      </c>
      <c r="U560" s="71">
        <v>41891.162862532103</v>
      </c>
      <c r="V560" s="20">
        <v>1.71221360433697</v>
      </c>
      <c r="W560" s="79">
        <v>24460.426871142299</v>
      </c>
      <c r="X560" s="6">
        <v>96343.932990285393</v>
      </c>
      <c r="Y560" s="6">
        <v>41898.539862859201</v>
      </c>
      <c r="Z560" s="71">
        <v>41891.871814979597</v>
      </c>
      <c r="AA560" s="20">
        <v>1.7126386238337701</v>
      </c>
    </row>
    <row r="561" spans="1:27" x14ac:dyDescent="0.2">
      <c r="A561" s="52" t="s">
        <v>5766</v>
      </c>
      <c r="B561" s="1" t="s">
        <v>11449</v>
      </c>
      <c r="C561" s="131" t="s">
        <v>23</v>
      </c>
      <c r="D561" s="131" t="s">
        <v>23</v>
      </c>
      <c r="E561" s="131" t="s">
        <v>6362</v>
      </c>
      <c r="F561" s="131" t="s">
        <v>26182</v>
      </c>
      <c r="G561" s="131" t="s">
        <v>26182</v>
      </c>
      <c r="H561" s="79">
        <v>6325.6666666666697</v>
      </c>
      <c r="I561" s="6">
        <v>18796.583547833801</v>
      </c>
      <c r="J561" s="6">
        <v>8165.1848297592396</v>
      </c>
      <c r="K561" s="71">
        <v>8166.26740435586</v>
      </c>
      <c r="L561" s="20">
        <v>1.2909734000668001</v>
      </c>
      <c r="M561" s="79">
        <v>6335.0490715088099</v>
      </c>
      <c r="N561" s="6">
        <v>18824.463163657401</v>
      </c>
      <c r="O561" s="6">
        <v>8180.6630975835196</v>
      </c>
      <c r="P561" s="71">
        <v>8180.8466488950298</v>
      </c>
      <c r="Q561" s="20">
        <v>1.29136279080891</v>
      </c>
      <c r="R561" s="79">
        <v>6342.03267095091</v>
      </c>
      <c r="S561" s="6">
        <v>18845.214780411101</v>
      </c>
      <c r="T561" s="6">
        <v>8192.7195471343002</v>
      </c>
      <c r="U561" s="71">
        <v>8192.1650857858094</v>
      </c>
      <c r="V561" s="20">
        <v>1.2917254626122101</v>
      </c>
      <c r="W561" s="79">
        <v>6352.0610281254103</v>
      </c>
      <c r="X561" s="6">
        <v>18875.013829809501</v>
      </c>
      <c r="Y561" s="6">
        <v>8208.4620672485307</v>
      </c>
      <c r="Z561" s="71">
        <v>8207.1557110303493</v>
      </c>
      <c r="AA561" s="20">
        <v>1.2920461051446199</v>
      </c>
    </row>
    <row r="562" spans="1:27" x14ac:dyDescent="0.2">
      <c r="A562" s="52" t="s">
        <v>5765</v>
      </c>
      <c r="B562" s="1" t="s">
        <v>11448</v>
      </c>
      <c r="C562" s="131" t="s">
        <v>23</v>
      </c>
      <c r="D562" s="131" t="s">
        <v>23</v>
      </c>
      <c r="E562" s="131" t="s">
        <v>6362</v>
      </c>
      <c r="F562" s="131" t="s">
        <v>26182</v>
      </c>
      <c r="G562" s="131" t="s">
        <v>26182</v>
      </c>
      <c r="H562" s="79">
        <v>32198.583333333299</v>
      </c>
      <c r="I562" s="6">
        <v>102203.158936907</v>
      </c>
      <c r="J562" s="6">
        <v>44396.774593714901</v>
      </c>
      <c r="K562" s="71">
        <v>44402.660905090503</v>
      </c>
      <c r="L562" s="20">
        <v>1.37902529578446</v>
      </c>
      <c r="M562" s="79">
        <v>32214.858601991498</v>
      </c>
      <c r="N562" s="6">
        <v>102254.81909388299</v>
      </c>
      <c r="O562" s="6">
        <v>44437.507611180299</v>
      </c>
      <c r="P562" s="71">
        <v>44438.504665172797</v>
      </c>
      <c r="Q562" s="20">
        <v>1.3794412452403499</v>
      </c>
      <c r="R562" s="79">
        <v>32224.588942960199</v>
      </c>
      <c r="S562" s="6">
        <v>102285.70466341999</v>
      </c>
      <c r="T562" s="6">
        <v>44467.420602681501</v>
      </c>
      <c r="U562" s="71">
        <v>44464.411166578</v>
      </c>
      <c r="V562" s="20">
        <v>1.3798286533703601</v>
      </c>
      <c r="W562" s="79">
        <v>32243.873399792701</v>
      </c>
      <c r="X562" s="6">
        <v>102346.916437437</v>
      </c>
      <c r="Y562" s="6">
        <v>44509.1478529019</v>
      </c>
      <c r="Z562" s="71">
        <v>44502.064333286697</v>
      </c>
      <c r="AA562" s="20">
        <v>1.3801711655887099</v>
      </c>
    </row>
    <row r="563" spans="1:27" x14ac:dyDescent="0.2">
      <c r="A563" s="52" t="s">
        <v>5764</v>
      </c>
      <c r="B563" s="1" t="s">
        <v>11447</v>
      </c>
      <c r="C563" s="131" t="s">
        <v>23</v>
      </c>
      <c r="D563" s="131" t="s">
        <v>23</v>
      </c>
      <c r="E563" s="131" t="s">
        <v>6362</v>
      </c>
      <c r="F563" s="131" t="s">
        <v>26182</v>
      </c>
      <c r="G563" s="131" t="s">
        <v>26182</v>
      </c>
      <c r="H563" s="79">
        <v>8390</v>
      </c>
      <c r="I563" s="6">
        <v>25496.364351547902</v>
      </c>
      <c r="J563" s="6">
        <v>11075.551410046801</v>
      </c>
      <c r="K563" s="71">
        <v>11077.0198533031</v>
      </c>
      <c r="L563" s="20">
        <v>1.3202645832304101</v>
      </c>
      <c r="M563" s="79">
        <v>8401.8972031936992</v>
      </c>
      <c r="N563" s="6">
        <v>25532.5187529055</v>
      </c>
      <c r="O563" s="6">
        <v>11095.8242014309</v>
      </c>
      <c r="P563" s="71">
        <v>11096.0731608441</v>
      </c>
      <c r="Q563" s="20">
        <v>1.3206628089458501</v>
      </c>
      <c r="R563" s="79">
        <v>8416.8518653119609</v>
      </c>
      <c r="S563" s="6">
        <v>25577.9644637663</v>
      </c>
      <c r="T563" s="6">
        <v>11119.69759326</v>
      </c>
      <c r="U563" s="71">
        <v>11118.9450418652</v>
      </c>
      <c r="V563" s="20">
        <v>1.32103370949051</v>
      </c>
      <c r="W563" s="79">
        <v>8434.1938204466696</v>
      </c>
      <c r="X563" s="6">
        <v>25630.6649174829</v>
      </c>
      <c r="Y563" s="6">
        <v>11146.3939910469</v>
      </c>
      <c r="Z563" s="71">
        <v>11144.620070307399</v>
      </c>
      <c r="AA563" s="20">
        <v>1.3213616271527899</v>
      </c>
    </row>
    <row r="564" spans="1:27" x14ac:dyDescent="0.2">
      <c r="A564" s="52" t="s">
        <v>5763</v>
      </c>
      <c r="B564" s="1" t="s">
        <v>11446</v>
      </c>
      <c r="C564" s="131" t="s">
        <v>23</v>
      </c>
      <c r="D564" s="131" t="s">
        <v>23</v>
      </c>
      <c r="E564" s="131" t="s">
        <v>6362</v>
      </c>
      <c r="F564" s="131" t="s">
        <v>26182</v>
      </c>
      <c r="G564" s="131" t="s">
        <v>26182</v>
      </c>
      <c r="H564" s="79">
        <v>8756.75</v>
      </c>
      <c r="I564" s="6">
        <v>37948.038494054403</v>
      </c>
      <c r="J564" s="6">
        <v>16484.524830922401</v>
      </c>
      <c r="K564" s="71">
        <v>16486.710418657502</v>
      </c>
      <c r="L564" s="20">
        <v>1.8827430746175799</v>
      </c>
      <c r="M564" s="79">
        <v>8744.4077572517399</v>
      </c>
      <c r="N564" s="6">
        <v>37894.552451525698</v>
      </c>
      <c r="O564" s="6">
        <v>16468.069455395202</v>
      </c>
      <c r="P564" s="71">
        <v>16468.438953039898</v>
      </c>
      <c r="Q564" s="20">
        <v>1.8833109582959</v>
      </c>
      <c r="R564" s="79">
        <v>8729.3459513079906</v>
      </c>
      <c r="S564" s="6">
        <v>37829.280976178801</v>
      </c>
      <c r="T564" s="6">
        <v>16445.802996617</v>
      </c>
      <c r="U564" s="71">
        <v>16444.689988652601</v>
      </c>
      <c r="V564" s="20">
        <v>1.8838398753332199</v>
      </c>
      <c r="W564" s="79">
        <v>8719.8511839852708</v>
      </c>
      <c r="X564" s="6">
        <v>37788.134683792399</v>
      </c>
      <c r="Y564" s="6">
        <v>16433.4963110922</v>
      </c>
      <c r="Z564" s="71">
        <v>16430.880961235402</v>
      </c>
      <c r="AA564" s="20">
        <v>1.8843074972898699</v>
      </c>
    </row>
    <row r="565" spans="1:27" x14ac:dyDescent="0.2">
      <c r="A565" s="52" t="s">
        <v>5762</v>
      </c>
      <c r="B565" s="1" t="s">
        <v>6876</v>
      </c>
      <c r="C565" s="131" t="s">
        <v>23</v>
      </c>
      <c r="D565" s="131" t="s">
        <v>23</v>
      </c>
      <c r="E565" s="131" t="s">
        <v>6362</v>
      </c>
      <c r="F565" s="131" t="s">
        <v>26182</v>
      </c>
      <c r="G565" s="131" t="s">
        <v>26182</v>
      </c>
      <c r="H565" s="79">
        <v>8962.3333333333394</v>
      </c>
      <c r="I565" s="6">
        <v>39169.418139655601</v>
      </c>
      <c r="J565" s="6">
        <v>17015.088830931199</v>
      </c>
      <c r="K565" s="71">
        <v>17017.344763076198</v>
      </c>
      <c r="L565" s="20">
        <v>1.8987627585535301</v>
      </c>
      <c r="M565" s="79">
        <v>8966.2255423487495</v>
      </c>
      <c r="N565" s="6">
        <v>39186.4288395193</v>
      </c>
      <c r="O565" s="6">
        <v>17029.4881477647</v>
      </c>
      <c r="P565" s="71">
        <v>17029.870242082401</v>
      </c>
      <c r="Q565" s="20">
        <v>1.8993354741800601</v>
      </c>
      <c r="R565" s="79">
        <v>8969.3084223176993</v>
      </c>
      <c r="S565" s="6">
        <v>39199.902408297297</v>
      </c>
      <c r="T565" s="6">
        <v>17041.663385022399</v>
      </c>
      <c r="U565" s="71">
        <v>17040.510050820401</v>
      </c>
      <c r="V565" s="20">
        <v>1.8998688916103801</v>
      </c>
      <c r="W565" s="79">
        <v>8974.6282913877003</v>
      </c>
      <c r="X565" s="6">
        <v>39223.152623202397</v>
      </c>
      <c r="Y565" s="6">
        <v>17057.5642152367</v>
      </c>
      <c r="Z565" s="71">
        <v>17054.849546533002</v>
      </c>
      <c r="AA565" s="20">
        <v>1.90034049241898</v>
      </c>
    </row>
    <row r="566" spans="1:27" x14ac:dyDescent="0.2">
      <c r="A566" s="52" t="s">
        <v>5761</v>
      </c>
      <c r="B566" s="1" t="s">
        <v>11445</v>
      </c>
      <c r="C566" s="131" t="s">
        <v>23</v>
      </c>
      <c r="D566" s="131" t="s">
        <v>23</v>
      </c>
      <c r="E566" s="131" t="s">
        <v>6362</v>
      </c>
      <c r="F566" s="131" t="s">
        <v>26182</v>
      </c>
      <c r="G566" s="131" t="s">
        <v>26182</v>
      </c>
      <c r="H566" s="79">
        <v>19943.916666666701</v>
      </c>
      <c r="I566" s="6">
        <v>56923.4446479908</v>
      </c>
      <c r="J566" s="6">
        <v>24727.389714977198</v>
      </c>
      <c r="K566" s="71">
        <v>24730.668176457799</v>
      </c>
      <c r="L566" s="20">
        <v>1.2400106052283799</v>
      </c>
      <c r="M566" s="79">
        <v>19975.893915005501</v>
      </c>
      <c r="N566" s="6">
        <v>57014.713336896501</v>
      </c>
      <c r="O566" s="6">
        <v>24777.235736258401</v>
      </c>
      <c r="P566" s="71">
        <v>24777.791668468399</v>
      </c>
      <c r="Q566" s="20">
        <v>1.24038462428236</v>
      </c>
      <c r="R566" s="79">
        <v>20007.635044298</v>
      </c>
      <c r="S566" s="6">
        <v>57105.308100530099</v>
      </c>
      <c r="T566" s="6">
        <v>24825.812779096101</v>
      </c>
      <c r="U566" s="71">
        <v>24824.132634480899</v>
      </c>
      <c r="V566" s="20">
        <v>1.2407329791611501</v>
      </c>
      <c r="W566" s="79">
        <v>20046.2914829287</v>
      </c>
      <c r="X566" s="6">
        <v>57215.640372844697</v>
      </c>
      <c r="Y566" s="6">
        <v>24882.228849660602</v>
      </c>
      <c r="Z566" s="71">
        <v>24878.268905140802</v>
      </c>
      <c r="AA566" s="20">
        <v>1.2410409639272599</v>
      </c>
    </row>
    <row r="567" spans="1:27" x14ac:dyDescent="0.2">
      <c r="A567" s="52" t="s">
        <v>5760</v>
      </c>
      <c r="B567" s="1" t="s">
        <v>11444</v>
      </c>
      <c r="C567" s="131" t="s">
        <v>23</v>
      </c>
      <c r="D567" s="131" t="s">
        <v>23</v>
      </c>
      <c r="E567" s="131" t="s">
        <v>6362</v>
      </c>
      <c r="F567" s="131" t="s">
        <v>26182</v>
      </c>
      <c r="G567" s="131" t="s">
        <v>26182</v>
      </c>
      <c r="H567" s="79">
        <v>11530.916666666701</v>
      </c>
      <c r="I567" s="6">
        <v>30792.106039348299</v>
      </c>
      <c r="J567" s="6">
        <v>13376.007212640499</v>
      </c>
      <c r="K567" s="71">
        <v>13377.7806600167</v>
      </c>
      <c r="L567" s="20">
        <v>1.16016627703927</v>
      </c>
      <c r="M567" s="79">
        <v>11540.5597315782</v>
      </c>
      <c r="N567" s="6">
        <v>30817.856834873299</v>
      </c>
      <c r="O567" s="6">
        <v>13392.706180454899</v>
      </c>
      <c r="P567" s="71">
        <v>13393.006675507</v>
      </c>
      <c r="Q567" s="20">
        <v>1.16051621299269</v>
      </c>
      <c r="R567" s="79">
        <v>11548.3686215201</v>
      </c>
      <c r="S567" s="6">
        <v>30838.709658121599</v>
      </c>
      <c r="T567" s="6">
        <v>13406.7402451213</v>
      </c>
      <c r="U567" s="71">
        <v>13405.832912796301</v>
      </c>
      <c r="V567" s="20">
        <v>1.1608421372881099</v>
      </c>
      <c r="W567" s="79">
        <v>11558.197585052099</v>
      </c>
      <c r="X567" s="6">
        <v>30864.956876455199</v>
      </c>
      <c r="Y567" s="6">
        <v>13422.7095149207</v>
      </c>
      <c r="Z567" s="71">
        <v>13420.573324256</v>
      </c>
      <c r="AA567" s="20">
        <v>1.1611302909038701</v>
      </c>
    </row>
    <row r="568" spans="1:27" x14ac:dyDescent="0.2">
      <c r="A568" s="52" t="s">
        <v>5759</v>
      </c>
      <c r="B568" s="1" t="s">
        <v>11443</v>
      </c>
      <c r="C568" s="131" t="s">
        <v>23</v>
      </c>
      <c r="D568" s="131" t="s">
        <v>23</v>
      </c>
      <c r="E568" s="131" t="s">
        <v>6362</v>
      </c>
      <c r="F568" s="131" t="s">
        <v>26182</v>
      </c>
      <c r="G568" s="131" t="s">
        <v>26182</v>
      </c>
      <c r="H568" s="79">
        <v>7784.0833333333303</v>
      </c>
      <c r="I568" s="6">
        <v>13691.760067893199</v>
      </c>
      <c r="J568" s="6">
        <v>5947.6633780051498</v>
      </c>
      <c r="K568" s="71">
        <v>5948.45194426747</v>
      </c>
      <c r="L568" s="20">
        <v>0.76418143145959805</v>
      </c>
      <c r="M568" s="79">
        <v>7814.16400229587</v>
      </c>
      <c r="N568" s="6">
        <v>13744.670254549799</v>
      </c>
      <c r="O568" s="6">
        <v>5973.1061524733104</v>
      </c>
      <c r="P568" s="71">
        <v>5973.2401723510402</v>
      </c>
      <c r="Q568" s="20">
        <v>0.764411928210881</v>
      </c>
      <c r="R568" s="79">
        <v>7842.9715597866298</v>
      </c>
      <c r="S568" s="6">
        <v>13795.341110502301</v>
      </c>
      <c r="T568" s="6">
        <v>5997.3506321020704</v>
      </c>
      <c r="U568" s="71">
        <v>5996.9447474504896</v>
      </c>
      <c r="V568" s="20">
        <v>0.76462660889894096</v>
      </c>
      <c r="W568" s="79">
        <v>7872.2504752088598</v>
      </c>
      <c r="X568" s="6">
        <v>13846.841058260101</v>
      </c>
      <c r="Y568" s="6">
        <v>6021.7847045198596</v>
      </c>
      <c r="Z568" s="71">
        <v>6020.8263525376196</v>
      </c>
      <c r="AA568" s="20">
        <v>0.76481641069453998</v>
      </c>
    </row>
    <row r="569" spans="1:27" x14ac:dyDescent="0.2">
      <c r="A569" s="52" t="s">
        <v>5758</v>
      </c>
      <c r="B569" s="1" t="s">
        <v>11442</v>
      </c>
      <c r="C569" s="131" t="s">
        <v>23</v>
      </c>
      <c r="D569" s="131" t="s">
        <v>23</v>
      </c>
      <c r="E569" s="131" t="s">
        <v>6362</v>
      </c>
      <c r="F569" s="131" t="s">
        <v>26182</v>
      </c>
      <c r="G569" s="131" t="s">
        <v>26182</v>
      </c>
      <c r="H569" s="79">
        <v>4584.0833333333303</v>
      </c>
      <c r="I569" s="6">
        <v>18876.909299924901</v>
      </c>
      <c r="J569" s="6">
        <v>8200.0781182520404</v>
      </c>
      <c r="K569" s="71">
        <v>8201.1653191478199</v>
      </c>
      <c r="L569" s="20">
        <v>1.7890524065111899</v>
      </c>
      <c r="M569" s="79">
        <v>4579.8282905549904</v>
      </c>
      <c r="N569" s="6">
        <v>18859.387354804501</v>
      </c>
      <c r="O569" s="6">
        <v>8195.8403188007305</v>
      </c>
      <c r="P569" s="71">
        <v>8196.0242106468504</v>
      </c>
      <c r="Q569" s="20">
        <v>1.78959203067712</v>
      </c>
      <c r="R569" s="79">
        <v>4574.9680638751497</v>
      </c>
      <c r="S569" s="6">
        <v>18839.373308038601</v>
      </c>
      <c r="T569" s="6">
        <v>8190.1800406628799</v>
      </c>
      <c r="U569" s="71">
        <v>8189.6257511814001</v>
      </c>
      <c r="V569" s="20">
        <v>1.79009462729331</v>
      </c>
      <c r="W569" s="79">
        <v>4573.0498213949104</v>
      </c>
      <c r="X569" s="6">
        <v>18831.474130235401</v>
      </c>
      <c r="Y569" s="6">
        <v>8189.52730112882</v>
      </c>
      <c r="Z569" s="71">
        <v>8188.2239583313403</v>
      </c>
      <c r="AA569" s="20">
        <v>1.7905389790469599</v>
      </c>
    </row>
    <row r="570" spans="1:27" x14ac:dyDescent="0.2">
      <c r="A570" s="52" t="s">
        <v>5757</v>
      </c>
      <c r="B570" s="1" t="s">
        <v>18707</v>
      </c>
      <c r="C570" s="131" t="s">
        <v>23</v>
      </c>
      <c r="D570" s="131" t="s">
        <v>23</v>
      </c>
      <c r="E570" s="131" t="s">
        <v>6362</v>
      </c>
      <c r="F570" s="131" t="s">
        <v>26182</v>
      </c>
      <c r="G570" s="131" t="s">
        <v>26182</v>
      </c>
      <c r="H570" s="79">
        <v>11722.333333333299</v>
      </c>
      <c r="I570" s="6">
        <v>54628.162082807998</v>
      </c>
      <c r="J570" s="6">
        <v>23730.325204102199</v>
      </c>
      <c r="K570" s="71">
        <v>23733.471470570301</v>
      </c>
      <c r="L570" s="20">
        <v>2.0246371431089099</v>
      </c>
      <c r="M570" s="79">
        <v>11708.486416624701</v>
      </c>
      <c r="N570" s="6">
        <v>54563.632983626303</v>
      </c>
      <c r="O570" s="6">
        <v>23712.054624803299</v>
      </c>
      <c r="P570" s="71">
        <v>23712.586657313801</v>
      </c>
      <c r="Q570" s="20">
        <v>2.0252478256834898</v>
      </c>
      <c r="R570" s="79">
        <v>11693.5884304925</v>
      </c>
      <c r="S570" s="6">
        <v>54494.205713645999</v>
      </c>
      <c r="T570" s="6">
        <v>23690.668934154099</v>
      </c>
      <c r="U570" s="71">
        <v>23689.0656130385</v>
      </c>
      <c r="V570" s="20">
        <v>2.02581660487265</v>
      </c>
      <c r="W570" s="79">
        <v>11685.244647998499</v>
      </c>
      <c r="X570" s="6">
        <v>54455.322200482799</v>
      </c>
      <c r="Y570" s="6">
        <v>23681.8076358978</v>
      </c>
      <c r="Z570" s="71">
        <v>23678.038735413302</v>
      </c>
      <c r="AA570" s="20">
        <v>2.0263194694403799</v>
      </c>
    </row>
    <row r="571" spans="1:27" x14ac:dyDescent="0.2">
      <c r="A571" s="52" t="s">
        <v>5756</v>
      </c>
      <c r="B571" s="1" t="s">
        <v>11441</v>
      </c>
      <c r="C571" s="131" t="s">
        <v>23</v>
      </c>
      <c r="D571" s="131" t="s">
        <v>23</v>
      </c>
      <c r="E571" s="131" t="s">
        <v>6362</v>
      </c>
      <c r="F571" s="131" t="s">
        <v>26182</v>
      </c>
      <c r="G571" s="131" t="s">
        <v>26182</v>
      </c>
      <c r="H571" s="79">
        <v>9756.25</v>
      </c>
      <c r="I571" s="6">
        <v>40332.320869933297</v>
      </c>
      <c r="J571" s="6">
        <v>17520.250617783899</v>
      </c>
      <c r="K571" s="71">
        <v>17522.573526406399</v>
      </c>
      <c r="L571" s="20">
        <v>1.7960357233984701</v>
      </c>
      <c r="M571" s="79">
        <v>9747.3313601504506</v>
      </c>
      <c r="N571" s="6">
        <v>40295.451227997502</v>
      </c>
      <c r="O571" s="6">
        <v>17511.442849417701</v>
      </c>
      <c r="P571" s="71">
        <v>17511.835757457498</v>
      </c>
      <c r="Q571" s="20">
        <v>1.7965774539121799</v>
      </c>
      <c r="R571" s="79">
        <v>9735.8030221834706</v>
      </c>
      <c r="S571" s="6">
        <v>40247.793098492701</v>
      </c>
      <c r="T571" s="6">
        <v>17497.220651992298</v>
      </c>
      <c r="U571" s="71">
        <v>17496.036486892801</v>
      </c>
      <c r="V571" s="20">
        <v>1.7970820123442599</v>
      </c>
      <c r="W571" s="79">
        <v>9730.8584509173706</v>
      </c>
      <c r="X571" s="6">
        <v>40227.352249306998</v>
      </c>
      <c r="Y571" s="6">
        <v>17494.275658902301</v>
      </c>
      <c r="Z571" s="71">
        <v>17491.491488664102</v>
      </c>
      <c r="AA571" s="20">
        <v>1.7975280985630899</v>
      </c>
    </row>
    <row r="572" spans="1:27" x14ac:dyDescent="0.2">
      <c r="A572" s="52" t="s">
        <v>5755</v>
      </c>
      <c r="B572" s="1" t="s">
        <v>11440</v>
      </c>
      <c r="C572" s="131" t="s">
        <v>23</v>
      </c>
      <c r="D572" s="131" t="s">
        <v>23</v>
      </c>
      <c r="E572" s="131" t="s">
        <v>6362</v>
      </c>
      <c r="F572" s="131" t="s">
        <v>26182</v>
      </c>
      <c r="G572" s="131" t="s">
        <v>26182</v>
      </c>
      <c r="H572" s="79">
        <v>3448.5833333333298</v>
      </c>
      <c r="I572" s="6">
        <v>4391.3183682492199</v>
      </c>
      <c r="J572" s="6">
        <v>1907.5767695669299</v>
      </c>
      <c r="K572" s="71">
        <v>1907.8296841297799</v>
      </c>
      <c r="L572" s="20">
        <v>0.55322127950021505</v>
      </c>
      <c r="M572" s="79">
        <v>3474.26379280028</v>
      </c>
      <c r="N572" s="6">
        <v>4424.0190637122796</v>
      </c>
      <c r="O572" s="6">
        <v>1922.57325921455</v>
      </c>
      <c r="P572" s="71">
        <v>1922.6163964075799</v>
      </c>
      <c r="Q572" s="20">
        <v>0.55338814525017399</v>
      </c>
      <c r="R572" s="79">
        <v>3498.9119939428801</v>
      </c>
      <c r="S572" s="6">
        <v>4455.4053136473103</v>
      </c>
      <c r="T572" s="6">
        <v>1936.93129151634</v>
      </c>
      <c r="U572" s="71">
        <v>1936.8002051866199</v>
      </c>
      <c r="V572" s="20">
        <v>0.55354356112400105</v>
      </c>
      <c r="W572" s="79">
        <v>3524.7059221333502</v>
      </c>
      <c r="X572" s="6">
        <v>4488.2504966409397</v>
      </c>
      <c r="Y572" s="6">
        <v>1951.87321620937</v>
      </c>
      <c r="Z572" s="71">
        <v>1951.56258046637</v>
      </c>
      <c r="AA572" s="20">
        <v>0.55368096617977702</v>
      </c>
    </row>
    <row r="573" spans="1:27" x14ac:dyDescent="0.2">
      <c r="A573" s="52" t="s">
        <v>5754</v>
      </c>
      <c r="B573" s="1" t="s">
        <v>11439</v>
      </c>
      <c r="C573" s="131" t="s">
        <v>23</v>
      </c>
      <c r="D573" s="131" t="s">
        <v>23</v>
      </c>
      <c r="E573" s="131" t="s">
        <v>6362</v>
      </c>
      <c r="F573" s="131" t="s">
        <v>26182</v>
      </c>
      <c r="G573" s="131" t="s">
        <v>26182</v>
      </c>
      <c r="H573" s="79">
        <v>2210.9166666666702</v>
      </c>
      <c r="I573" s="6">
        <v>7122.9478865644196</v>
      </c>
      <c r="J573" s="6">
        <v>3094.1892114880702</v>
      </c>
      <c r="K573" s="71">
        <v>3094.5994521265002</v>
      </c>
      <c r="L573" s="20">
        <v>1.3996906797903601</v>
      </c>
      <c r="M573" s="79">
        <v>2209.4294374391802</v>
      </c>
      <c r="N573" s="6">
        <v>7118.1564548282204</v>
      </c>
      <c r="O573" s="6">
        <v>3093.3811671857202</v>
      </c>
      <c r="P573" s="71">
        <v>3093.4505740496202</v>
      </c>
      <c r="Q573" s="20">
        <v>1.4001128624569501</v>
      </c>
      <c r="R573" s="79">
        <v>2208.0875671253398</v>
      </c>
      <c r="S573" s="6">
        <v>7113.8333283802303</v>
      </c>
      <c r="T573" s="6">
        <v>3092.6493565389301</v>
      </c>
      <c r="U573" s="71">
        <v>3092.4400543013999</v>
      </c>
      <c r="V573" s="20">
        <v>1.4005060760916199</v>
      </c>
      <c r="W573" s="79">
        <v>2207.58389760413</v>
      </c>
      <c r="X573" s="6">
        <v>7112.2106477040397</v>
      </c>
      <c r="Y573" s="6">
        <v>3092.9943597582501</v>
      </c>
      <c r="Z573" s="71">
        <v>3092.5021174378799</v>
      </c>
      <c r="AA573" s="20">
        <v>1.4008537210269301</v>
      </c>
    </row>
    <row r="574" spans="1:27" x14ac:dyDescent="0.2">
      <c r="A574" s="52" t="s">
        <v>5753</v>
      </c>
      <c r="B574" s="1" t="s">
        <v>11438</v>
      </c>
      <c r="C574" s="131" t="s">
        <v>23</v>
      </c>
      <c r="D574" s="131" t="s">
        <v>23</v>
      </c>
      <c r="E574" s="131" t="s">
        <v>6362</v>
      </c>
      <c r="F574" s="131" t="s">
        <v>26182</v>
      </c>
      <c r="G574" s="131" t="s">
        <v>26182</v>
      </c>
      <c r="H574" s="79">
        <v>4237.25</v>
      </c>
      <c r="I574" s="6">
        <v>14995.9551076147</v>
      </c>
      <c r="J574" s="6">
        <v>6514.2021602408304</v>
      </c>
      <c r="K574" s="71">
        <v>6515.0658406011598</v>
      </c>
      <c r="L574" s="20">
        <v>1.5375693765062599</v>
      </c>
      <c r="M574" s="79">
        <v>4237.8889565105301</v>
      </c>
      <c r="N574" s="6">
        <v>14998.2164240694</v>
      </c>
      <c r="O574" s="6">
        <v>6517.8674453161302</v>
      </c>
      <c r="P574" s="71">
        <v>6518.0136881211001</v>
      </c>
      <c r="Q574" s="20">
        <v>1.5380331469298401</v>
      </c>
      <c r="R574" s="79">
        <v>4237.0344953968197</v>
      </c>
      <c r="S574" s="6">
        <v>14995.192420174801</v>
      </c>
      <c r="T574" s="6">
        <v>6518.9708626460297</v>
      </c>
      <c r="U574" s="71">
        <v>6518.5296761322597</v>
      </c>
      <c r="V574" s="20">
        <v>1.5384650946821601</v>
      </c>
      <c r="W574" s="79">
        <v>4237.0160078688295</v>
      </c>
      <c r="X574" s="6">
        <v>14995.126991384899</v>
      </c>
      <c r="Y574" s="6">
        <v>6521.15713462235</v>
      </c>
      <c r="Z574" s="71">
        <v>6520.1193087662105</v>
      </c>
      <c r="AA574" s="20">
        <v>1.53884698491988</v>
      </c>
    </row>
    <row r="575" spans="1:27" x14ac:dyDescent="0.2">
      <c r="A575" s="52" t="s">
        <v>5752</v>
      </c>
      <c r="B575" s="1" t="s">
        <v>11437</v>
      </c>
      <c r="C575" s="131" t="s">
        <v>23</v>
      </c>
      <c r="D575" s="131" t="s">
        <v>23</v>
      </c>
      <c r="E575" s="131" t="s">
        <v>6362</v>
      </c>
      <c r="F575" s="131" t="s">
        <v>26182</v>
      </c>
      <c r="G575" s="131" t="s">
        <v>26182</v>
      </c>
      <c r="H575" s="79">
        <v>17120.25</v>
      </c>
      <c r="I575" s="6">
        <v>21778.406812095898</v>
      </c>
      <c r="J575" s="6">
        <v>9460.4807552351103</v>
      </c>
      <c r="K575" s="71">
        <v>9461.7350656213403</v>
      </c>
      <c r="L575" s="20">
        <v>0.55266337031418</v>
      </c>
      <c r="M575" s="79">
        <v>17204.672139279301</v>
      </c>
      <c r="N575" s="6">
        <v>21885.798917536598</v>
      </c>
      <c r="O575" s="6">
        <v>9511.0466635500707</v>
      </c>
      <c r="P575" s="71">
        <v>9511.2600649660908</v>
      </c>
      <c r="Q575" s="20">
        <v>0.55283006778439603</v>
      </c>
      <c r="R575" s="79">
        <v>17306.794335987099</v>
      </c>
      <c r="S575" s="6">
        <v>22015.7069939051</v>
      </c>
      <c r="T575" s="6">
        <v>9571.0510670557505</v>
      </c>
      <c r="U575" s="71">
        <v>9570.4033239161708</v>
      </c>
      <c r="V575" s="20">
        <v>0.55298532692538105</v>
      </c>
      <c r="W575" s="79">
        <v>17402.922077656</v>
      </c>
      <c r="X575" s="6">
        <v>22137.9896161795</v>
      </c>
      <c r="Y575" s="6">
        <v>9627.4815821623797</v>
      </c>
      <c r="Z575" s="71">
        <v>9625.9493925357201</v>
      </c>
      <c r="AA575" s="20">
        <v>0.55312259341175296</v>
      </c>
    </row>
    <row r="576" spans="1:27" x14ac:dyDescent="0.2">
      <c r="A576" s="52" t="s">
        <v>5751</v>
      </c>
      <c r="B576" s="1" t="s">
        <v>11436</v>
      </c>
      <c r="C576" s="131" t="s">
        <v>23</v>
      </c>
      <c r="D576" s="131" t="s">
        <v>23</v>
      </c>
      <c r="E576" s="131" t="s">
        <v>6362</v>
      </c>
      <c r="F576" s="131" t="s">
        <v>26182</v>
      </c>
      <c r="G576" s="131" t="s">
        <v>26182</v>
      </c>
      <c r="H576" s="79">
        <v>6486.9166666666697</v>
      </c>
      <c r="I576" s="6">
        <v>28273.379902522302</v>
      </c>
      <c r="J576" s="6">
        <v>12281.8794212579</v>
      </c>
      <c r="K576" s="71">
        <v>12283.507804563</v>
      </c>
      <c r="L576" s="20">
        <v>1.89358187190571</v>
      </c>
      <c r="M576" s="79">
        <v>6478.8880605430204</v>
      </c>
      <c r="N576" s="6">
        <v>28238.3870326141</v>
      </c>
      <c r="O576" s="6">
        <v>12271.730074033299</v>
      </c>
      <c r="P576" s="71">
        <v>12272.005417501499</v>
      </c>
      <c r="Q576" s="20">
        <v>1.8941530248437399</v>
      </c>
      <c r="R576" s="79">
        <v>6469.3439683262204</v>
      </c>
      <c r="S576" s="6">
        <v>28196.788880682099</v>
      </c>
      <c r="T576" s="6">
        <v>12258.198493407899</v>
      </c>
      <c r="U576" s="71">
        <v>12257.368891317001</v>
      </c>
      <c r="V576" s="20">
        <v>1.89468498681301</v>
      </c>
      <c r="W576" s="79">
        <v>6463.8981537705904</v>
      </c>
      <c r="X576" s="6">
        <v>28173.053168983901</v>
      </c>
      <c r="Y576" s="6">
        <v>12252.0407318035</v>
      </c>
      <c r="Z576" s="71">
        <v>12250.090850149199</v>
      </c>
      <c r="AA576" s="20">
        <v>1.8951553008308699</v>
      </c>
    </row>
    <row r="577" spans="1:27" x14ac:dyDescent="0.2">
      <c r="A577" s="52" t="s">
        <v>5750</v>
      </c>
      <c r="B577" s="1" t="s">
        <v>11435</v>
      </c>
      <c r="C577" s="131" t="s">
        <v>23</v>
      </c>
      <c r="D577" s="131" t="s">
        <v>23</v>
      </c>
      <c r="E577" s="131" t="s">
        <v>6362</v>
      </c>
      <c r="F577" s="131" t="s">
        <v>26182</v>
      </c>
      <c r="G577" s="131" t="s">
        <v>26182</v>
      </c>
      <c r="H577" s="79">
        <v>3639</v>
      </c>
      <c r="I577" s="6">
        <v>11304.0317921852</v>
      </c>
      <c r="J577" s="6">
        <v>4910.4407016190999</v>
      </c>
      <c r="K577" s="71">
        <v>4911.0917485301798</v>
      </c>
      <c r="L577" s="20">
        <v>1.3495717912971099</v>
      </c>
      <c r="M577" s="79">
        <v>3641.3355023005302</v>
      </c>
      <c r="N577" s="6">
        <v>11311.286695250899</v>
      </c>
      <c r="O577" s="6">
        <v>4915.6156459575805</v>
      </c>
      <c r="P577" s="71">
        <v>4915.7259386915503</v>
      </c>
      <c r="Q577" s="20">
        <v>1.34997885681939</v>
      </c>
      <c r="R577" s="79">
        <v>3643.5214204416402</v>
      </c>
      <c r="S577" s="6">
        <v>11318.0769365706</v>
      </c>
      <c r="T577" s="6">
        <v>4920.3912629638398</v>
      </c>
      <c r="U577" s="71">
        <v>4920.0582640421599</v>
      </c>
      <c r="V577" s="20">
        <v>1.35035799060728</v>
      </c>
      <c r="W577" s="79">
        <v>3647.0902984491699</v>
      </c>
      <c r="X577" s="6">
        <v>11329.1631444462</v>
      </c>
      <c r="Y577" s="6">
        <v>4926.8841211649396</v>
      </c>
      <c r="Z577" s="71">
        <v>4926.10001987346</v>
      </c>
      <c r="AA577" s="20">
        <v>1.35069318737958</v>
      </c>
    </row>
    <row r="578" spans="1:27" x14ac:dyDescent="0.2">
      <c r="A578" s="52" t="s">
        <v>5749</v>
      </c>
      <c r="B578" s="1" t="s">
        <v>6722</v>
      </c>
      <c r="C578" s="131" t="s">
        <v>23</v>
      </c>
      <c r="D578" s="131" t="s">
        <v>23</v>
      </c>
      <c r="E578" s="131" t="s">
        <v>6362</v>
      </c>
      <c r="F578" s="131" t="s">
        <v>26182</v>
      </c>
      <c r="G578" s="131" t="s">
        <v>26182</v>
      </c>
      <c r="H578" s="79">
        <v>10003.25</v>
      </c>
      <c r="I578" s="6">
        <v>53331.803162639597</v>
      </c>
      <c r="J578" s="6">
        <v>23167.190410912499</v>
      </c>
      <c r="K578" s="71">
        <v>23170.2620145978</v>
      </c>
      <c r="L578" s="20">
        <v>2.3162734126006801</v>
      </c>
      <c r="M578" s="79">
        <v>9991.6054995933791</v>
      </c>
      <c r="N578" s="6">
        <v>53269.7211189425</v>
      </c>
      <c r="O578" s="6">
        <v>23149.751362770301</v>
      </c>
      <c r="P578" s="71">
        <v>23150.270778760601</v>
      </c>
      <c r="Q578" s="20">
        <v>2.3169720601661798</v>
      </c>
      <c r="R578" s="79">
        <v>9979.9345476648195</v>
      </c>
      <c r="S578" s="6">
        <v>53207.498050342299</v>
      </c>
      <c r="T578" s="6">
        <v>23131.288998853299</v>
      </c>
      <c r="U578" s="71">
        <v>23129.7235350757</v>
      </c>
      <c r="V578" s="20">
        <v>2.3176227684266499</v>
      </c>
      <c r="W578" s="79">
        <v>9976.1783903795695</v>
      </c>
      <c r="X578" s="6">
        <v>53187.472294614403</v>
      </c>
      <c r="Y578" s="6">
        <v>23130.438616880299</v>
      </c>
      <c r="Z578" s="71">
        <v>23126.7574653968</v>
      </c>
      <c r="AA578" s="20">
        <v>2.3181980674783098</v>
      </c>
    </row>
    <row r="579" spans="1:27" x14ac:dyDescent="0.2">
      <c r="A579" s="52" t="s">
        <v>5748</v>
      </c>
      <c r="B579" s="1" t="s">
        <v>11434</v>
      </c>
      <c r="C579" s="131" t="s">
        <v>23</v>
      </c>
      <c r="D579" s="131" t="s">
        <v>23</v>
      </c>
      <c r="E579" s="131" t="s">
        <v>6362</v>
      </c>
      <c r="F579" s="131" t="s">
        <v>26182</v>
      </c>
      <c r="G579" s="131" t="s">
        <v>26182</v>
      </c>
      <c r="H579" s="79">
        <v>3173.6666666666702</v>
      </c>
      <c r="I579" s="6">
        <v>12831.582758741801</v>
      </c>
      <c r="J579" s="6">
        <v>5574.0046916958399</v>
      </c>
      <c r="K579" s="71">
        <v>5574.7437167156604</v>
      </c>
      <c r="L579" s="20">
        <v>1.7565624566901601</v>
      </c>
      <c r="M579" s="79">
        <v>3173.8953761235598</v>
      </c>
      <c r="N579" s="6">
        <v>12832.507463391599</v>
      </c>
      <c r="O579" s="6">
        <v>5576.7019405846704</v>
      </c>
      <c r="P579" s="71">
        <v>5576.8270662551504</v>
      </c>
      <c r="Q579" s="20">
        <v>1.75709228105257</v>
      </c>
      <c r="R579" s="79">
        <v>3172.2145252392502</v>
      </c>
      <c r="S579" s="6">
        <v>12825.7115457694</v>
      </c>
      <c r="T579" s="6">
        <v>5575.8164028013698</v>
      </c>
      <c r="U579" s="71">
        <v>5575.4390464590897</v>
      </c>
      <c r="V579" s="20">
        <v>1.75758575030123</v>
      </c>
      <c r="W579" s="79">
        <v>3172.1462105733499</v>
      </c>
      <c r="X579" s="6">
        <v>12825.4353399226</v>
      </c>
      <c r="Y579" s="6">
        <v>5577.5905879040101</v>
      </c>
      <c r="Z579" s="71">
        <v>5576.7029283050097</v>
      </c>
      <c r="AA579" s="20">
        <v>1.7580220324387399</v>
      </c>
    </row>
    <row r="580" spans="1:27" x14ac:dyDescent="0.2">
      <c r="A580" s="52" t="s">
        <v>5747</v>
      </c>
      <c r="B580" s="1" t="s">
        <v>11433</v>
      </c>
      <c r="C580" s="131" t="s">
        <v>23</v>
      </c>
      <c r="D580" s="131" t="s">
        <v>23</v>
      </c>
      <c r="E580" s="131" t="s">
        <v>6362</v>
      </c>
      <c r="F580" s="131" t="s">
        <v>26182</v>
      </c>
      <c r="G580" s="131" t="s">
        <v>26182</v>
      </c>
      <c r="H580" s="79">
        <v>9886.25</v>
      </c>
      <c r="I580" s="6">
        <v>39452.730912751103</v>
      </c>
      <c r="J580" s="6">
        <v>17138.159129907101</v>
      </c>
      <c r="K580" s="71">
        <v>17140.4313792307</v>
      </c>
      <c r="L580" s="20">
        <v>1.73376471151657</v>
      </c>
      <c r="M580" s="79">
        <v>9879.3649726803505</v>
      </c>
      <c r="N580" s="6">
        <v>39425.2550619311</v>
      </c>
      <c r="O580" s="6">
        <v>17133.276332714999</v>
      </c>
      <c r="P580" s="71">
        <v>17133.660755750701</v>
      </c>
      <c r="Q580" s="20">
        <v>1.73428765949338</v>
      </c>
      <c r="R580" s="79">
        <v>9870.4358418796892</v>
      </c>
      <c r="S580" s="6">
        <v>39389.6218749529</v>
      </c>
      <c r="T580" s="6">
        <v>17124.1415313875</v>
      </c>
      <c r="U580" s="71">
        <v>17122.9826152852</v>
      </c>
      <c r="V580" s="20">
        <v>1.7347747241953999</v>
      </c>
      <c r="W580" s="79">
        <v>9867.0468438842108</v>
      </c>
      <c r="X580" s="6">
        <v>39376.097512734697</v>
      </c>
      <c r="Y580" s="6">
        <v>17124.077667116799</v>
      </c>
      <c r="Z580" s="71">
        <v>17121.352412963501</v>
      </c>
      <c r="AA580" s="20">
        <v>1.7352053439956701</v>
      </c>
    </row>
    <row r="581" spans="1:27" x14ac:dyDescent="0.2">
      <c r="A581" s="52" t="s">
        <v>5746</v>
      </c>
      <c r="B581" s="1" t="s">
        <v>18708</v>
      </c>
      <c r="C581" s="131" t="s">
        <v>23</v>
      </c>
      <c r="D581" s="131" t="s">
        <v>23</v>
      </c>
      <c r="E581" s="131" t="s">
        <v>6362</v>
      </c>
      <c r="F581" s="131" t="s">
        <v>26182</v>
      </c>
      <c r="G581" s="131" t="s">
        <v>26182</v>
      </c>
      <c r="H581" s="79">
        <v>4460.6666666666697</v>
      </c>
      <c r="I581" s="6">
        <v>18365.1986923084</v>
      </c>
      <c r="J581" s="6">
        <v>7977.7924204333403</v>
      </c>
      <c r="K581" s="71">
        <v>7978.8501497550296</v>
      </c>
      <c r="L581" s="20">
        <v>1.78871248313145</v>
      </c>
      <c r="M581" s="79">
        <v>4457.8580914336198</v>
      </c>
      <c r="N581" s="6">
        <v>18353.635388871498</v>
      </c>
      <c r="O581" s="6">
        <v>7976.0525666471403</v>
      </c>
      <c r="P581" s="71">
        <v>7976.23152706781</v>
      </c>
      <c r="Q581" s="20">
        <v>1.78925200476777</v>
      </c>
      <c r="R581" s="79">
        <v>4452.8742442933599</v>
      </c>
      <c r="S581" s="6">
        <v>18333.116181806101</v>
      </c>
      <c r="T581" s="6">
        <v>7970.09113733705</v>
      </c>
      <c r="U581" s="71">
        <v>7969.5517428839403</v>
      </c>
      <c r="V581" s="20">
        <v>1.78975450588963</v>
      </c>
      <c r="W581" s="79">
        <v>4451.97591071233</v>
      </c>
      <c r="X581" s="6">
        <v>18329.4176147666</v>
      </c>
      <c r="Y581" s="6">
        <v>7971.1904087694902</v>
      </c>
      <c r="Z581" s="71">
        <v>7969.9218137426196</v>
      </c>
      <c r="AA581" s="20">
        <v>1.7901987732155999</v>
      </c>
    </row>
    <row r="582" spans="1:27" x14ac:dyDescent="0.2">
      <c r="A582" s="52" t="s">
        <v>5745</v>
      </c>
      <c r="B582" s="1" t="s">
        <v>11432</v>
      </c>
      <c r="C582" s="131" t="s">
        <v>23</v>
      </c>
      <c r="D582" s="131" t="s">
        <v>23</v>
      </c>
      <c r="E582" s="131" t="s">
        <v>6362</v>
      </c>
      <c r="F582" s="131" t="s">
        <v>26182</v>
      </c>
      <c r="G582" s="131" t="s">
        <v>26182</v>
      </c>
      <c r="H582" s="79">
        <v>7764.3333333333303</v>
      </c>
      <c r="I582" s="6">
        <v>35326.399065624602</v>
      </c>
      <c r="J582" s="6">
        <v>15345.6917852447</v>
      </c>
      <c r="K582" s="71">
        <v>15347.726381697899</v>
      </c>
      <c r="L582" s="20">
        <v>1.97669596638877</v>
      </c>
      <c r="M582" s="79">
        <v>7760.7862205363699</v>
      </c>
      <c r="N582" s="6">
        <v>35310.260304340598</v>
      </c>
      <c r="O582" s="6">
        <v>15344.997672787</v>
      </c>
      <c r="P582" s="71">
        <v>15345.3419718266</v>
      </c>
      <c r="Q582" s="20">
        <v>1.97729218867287</v>
      </c>
      <c r="R582" s="79">
        <v>7754.7076237433103</v>
      </c>
      <c r="S582" s="6">
        <v>35282.6037204651</v>
      </c>
      <c r="T582" s="6">
        <v>15338.667165253801</v>
      </c>
      <c r="U582" s="71">
        <v>15337.6290852816</v>
      </c>
      <c r="V582" s="20">
        <v>1.9778474997975299</v>
      </c>
      <c r="W582" s="79">
        <v>7750.1237583396896</v>
      </c>
      <c r="X582" s="6">
        <v>35261.7479107568</v>
      </c>
      <c r="Y582" s="6">
        <v>15334.8083747205</v>
      </c>
      <c r="Z582" s="71">
        <v>15332.367878302201</v>
      </c>
      <c r="AA582" s="20">
        <v>1.97833845708637</v>
      </c>
    </row>
    <row r="583" spans="1:27" x14ac:dyDescent="0.2">
      <c r="A583" s="52" t="s">
        <v>5744</v>
      </c>
      <c r="B583" s="1" t="s">
        <v>18709</v>
      </c>
      <c r="C583" s="131" t="s">
        <v>23</v>
      </c>
      <c r="D583" s="131" t="s">
        <v>23</v>
      </c>
      <c r="E583" s="131" t="s">
        <v>6362</v>
      </c>
      <c r="F583" s="131" t="s">
        <v>26182</v>
      </c>
      <c r="G583" s="131" t="s">
        <v>26182</v>
      </c>
      <c r="H583" s="79">
        <v>5985.4166666666697</v>
      </c>
      <c r="I583" s="6">
        <v>30615.977661972702</v>
      </c>
      <c r="J583" s="6">
        <v>13299.497523984701</v>
      </c>
      <c r="K583" s="71">
        <v>13301.2608273842</v>
      </c>
      <c r="L583" s="20">
        <v>2.2222781751285701</v>
      </c>
      <c r="M583" s="79">
        <v>5985.2069814770703</v>
      </c>
      <c r="N583" s="6">
        <v>30614.905102209799</v>
      </c>
      <c r="O583" s="6">
        <v>13304.508193848</v>
      </c>
      <c r="P583" s="71">
        <v>13304.8067099828</v>
      </c>
      <c r="Q583" s="20">
        <v>2.2229484713157501</v>
      </c>
      <c r="R583" s="79">
        <v>5984.6329144704696</v>
      </c>
      <c r="S583" s="6">
        <v>30611.968694666401</v>
      </c>
      <c r="T583" s="6">
        <v>13308.167469746701</v>
      </c>
      <c r="U583" s="71">
        <v>13307.2668085635</v>
      </c>
      <c r="V583" s="20">
        <v>2.22357277359274</v>
      </c>
      <c r="W583" s="79">
        <v>5991.94169201355</v>
      </c>
      <c r="X583" s="6">
        <v>30649.353789549001</v>
      </c>
      <c r="Y583" s="6">
        <v>13328.9469473058</v>
      </c>
      <c r="Z583" s="71">
        <v>13326.8256787193</v>
      </c>
      <c r="AA583" s="20">
        <v>2.2241247267946802</v>
      </c>
    </row>
    <row r="584" spans="1:27" x14ac:dyDescent="0.2">
      <c r="A584" s="52" t="s">
        <v>5743</v>
      </c>
      <c r="B584" s="1" t="s">
        <v>11431</v>
      </c>
      <c r="C584" s="131" t="s">
        <v>23</v>
      </c>
      <c r="D584" s="131" t="s">
        <v>23</v>
      </c>
      <c r="E584" s="131" t="s">
        <v>6362</v>
      </c>
      <c r="F584" s="131" t="s">
        <v>26182</v>
      </c>
      <c r="G584" s="131" t="s">
        <v>26182</v>
      </c>
      <c r="H584" s="79">
        <v>3885</v>
      </c>
      <c r="I584" s="6">
        <v>13043.5653861131</v>
      </c>
      <c r="J584" s="6">
        <v>5666.08936914694</v>
      </c>
      <c r="K584" s="71">
        <v>5666.8406031411596</v>
      </c>
      <c r="L584" s="20">
        <v>1.45864622989477</v>
      </c>
      <c r="M584" s="79">
        <v>3882.8971897113802</v>
      </c>
      <c r="N584" s="6">
        <v>13036.5053749177</v>
      </c>
      <c r="O584" s="6">
        <v>5665.3545715944601</v>
      </c>
      <c r="P584" s="71">
        <v>5665.4816863832502</v>
      </c>
      <c r="Q584" s="20">
        <v>1.45908619506982</v>
      </c>
      <c r="R584" s="79">
        <v>3880.43320825515</v>
      </c>
      <c r="S584" s="6">
        <v>13028.2327614725</v>
      </c>
      <c r="T584" s="6">
        <v>5663.8599481752899</v>
      </c>
      <c r="U584" s="71">
        <v>5663.4766332813197</v>
      </c>
      <c r="V584" s="20">
        <v>1.4594959710253399</v>
      </c>
      <c r="W584" s="79">
        <v>3880.1109251421399</v>
      </c>
      <c r="X584" s="6">
        <v>13027.1507226418</v>
      </c>
      <c r="Y584" s="6">
        <v>5665.3136000490804</v>
      </c>
      <c r="Z584" s="71">
        <v>5664.411979552</v>
      </c>
      <c r="AA584" s="20">
        <v>1.4598582589090501</v>
      </c>
    </row>
    <row r="585" spans="1:27" x14ac:dyDescent="0.2">
      <c r="A585" s="52" t="s">
        <v>5742</v>
      </c>
      <c r="B585" s="1" t="s">
        <v>11430</v>
      </c>
      <c r="C585" s="131" t="s">
        <v>23</v>
      </c>
      <c r="D585" s="131" t="s">
        <v>23</v>
      </c>
      <c r="E585" s="131" t="s">
        <v>6362</v>
      </c>
      <c r="F585" s="131" t="s">
        <v>26182</v>
      </c>
      <c r="G585" s="131" t="s">
        <v>26182</v>
      </c>
      <c r="H585" s="79">
        <v>6142.5833333333303</v>
      </c>
      <c r="I585" s="6">
        <v>30217.524243583299</v>
      </c>
      <c r="J585" s="6">
        <v>13126.4104414881</v>
      </c>
      <c r="K585" s="71">
        <v>13128.150796273099</v>
      </c>
      <c r="L585" s="20">
        <v>2.1372360916997</v>
      </c>
      <c r="M585" s="79">
        <v>6139.0107951857699</v>
      </c>
      <c r="N585" s="6">
        <v>30199.949674020801</v>
      </c>
      <c r="O585" s="6">
        <v>13124.1784532856</v>
      </c>
      <c r="P585" s="71">
        <v>13124.472923322901</v>
      </c>
      <c r="Q585" s="20">
        <v>2.1378807370098101</v>
      </c>
      <c r="R585" s="79">
        <v>6135.3009741719798</v>
      </c>
      <c r="S585" s="6">
        <v>30181.6997618356</v>
      </c>
      <c r="T585" s="6">
        <v>13121.1134755311</v>
      </c>
      <c r="U585" s="71">
        <v>13120.2254736619</v>
      </c>
      <c r="V585" s="20">
        <v>2.1384811485034998</v>
      </c>
      <c r="W585" s="79">
        <v>6135.1328611115796</v>
      </c>
      <c r="X585" s="6">
        <v>30180.872754662501</v>
      </c>
      <c r="Y585" s="6">
        <v>13125.211530804099</v>
      </c>
      <c r="Z585" s="71">
        <v>13123.1226861998</v>
      </c>
      <c r="AA585" s="20">
        <v>2.13901197957466</v>
      </c>
    </row>
    <row r="586" spans="1:27" x14ac:dyDescent="0.2">
      <c r="A586" s="52" t="s">
        <v>5741</v>
      </c>
      <c r="B586" s="1" t="s">
        <v>11429</v>
      </c>
      <c r="C586" s="131" t="s">
        <v>23</v>
      </c>
      <c r="D586" s="131" t="s">
        <v>23</v>
      </c>
      <c r="E586" s="131" t="s">
        <v>6362</v>
      </c>
      <c r="F586" s="131" t="s">
        <v>26182</v>
      </c>
      <c r="G586" s="131" t="s">
        <v>26182</v>
      </c>
      <c r="H586" s="79">
        <v>2969.3333333333298</v>
      </c>
      <c r="I586" s="6">
        <v>11693.9828609707</v>
      </c>
      <c r="J586" s="6">
        <v>5079.8343865455599</v>
      </c>
      <c r="K586" s="71">
        <v>5080.5078923848696</v>
      </c>
      <c r="L586" s="20">
        <v>1.7109927792046</v>
      </c>
      <c r="M586" s="79">
        <v>2967.6212541469899</v>
      </c>
      <c r="N586" s="6">
        <v>11687.2402617357</v>
      </c>
      <c r="O586" s="6">
        <v>5078.9961068508801</v>
      </c>
      <c r="P586" s="71">
        <v>5079.1100653876701</v>
      </c>
      <c r="Q586" s="20">
        <v>1.7115088585816201</v>
      </c>
      <c r="R586" s="79">
        <v>2967.1852991391702</v>
      </c>
      <c r="S586" s="6">
        <v>11685.5233610657</v>
      </c>
      <c r="T586" s="6">
        <v>5080.1339636739904</v>
      </c>
      <c r="U586" s="71">
        <v>5079.7901537935504</v>
      </c>
      <c r="V586" s="20">
        <v>1.71198952598858</v>
      </c>
      <c r="W586" s="79">
        <v>2967.2544206395901</v>
      </c>
      <c r="X586" s="6">
        <v>11685.7955789512</v>
      </c>
      <c r="Y586" s="6">
        <v>5081.9782491470296</v>
      </c>
      <c r="Z586" s="71">
        <v>5081.1694650128002</v>
      </c>
      <c r="AA586" s="20">
        <v>1.71241448986284</v>
      </c>
    </row>
    <row r="587" spans="1:27" x14ac:dyDescent="0.2">
      <c r="A587" s="52" t="s">
        <v>5740</v>
      </c>
      <c r="B587" s="1" t="s">
        <v>9191</v>
      </c>
      <c r="C587" s="131" t="s">
        <v>23</v>
      </c>
      <c r="D587" s="131" t="s">
        <v>23</v>
      </c>
      <c r="E587" s="131" t="s">
        <v>6362</v>
      </c>
      <c r="F587" s="131" t="s">
        <v>26535</v>
      </c>
      <c r="G587" s="131" t="s">
        <v>26535</v>
      </c>
      <c r="H587" s="79">
        <v>10264.166666666701</v>
      </c>
      <c r="I587" s="6">
        <v>23273.5080813188</v>
      </c>
      <c r="J587" s="6">
        <v>10109.948684944</v>
      </c>
      <c r="K587" s="71">
        <v>10111.289104523999</v>
      </c>
      <c r="L587" s="20">
        <v>0.98510570150432297</v>
      </c>
      <c r="M587" s="79">
        <v>10266.781788014499</v>
      </c>
      <c r="N587" s="6">
        <v>23279.437744174</v>
      </c>
      <c r="O587" s="6">
        <v>10116.6888867207</v>
      </c>
      <c r="P587" s="71">
        <v>10116.9158770626</v>
      </c>
      <c r="Q587" s="20">
        <v>0.98540283469091905</v>
      </c>
      <c r="R587" s="79">
        <v>10266.2977433291</v>
      </c>
      <c r="S587" s="6">
        <v>23278.340195949899</v>
      </c>
      <c r="T587" s="6">
        <v>10119.964933827099</v>
      </c>
      <c r="U587" s="71">
        <v>10119.280041665101</v>
      </c>
      <c r="V587" s="20">
        <v>0.98567957940245599</v>
      </c>
      <c r="W587" s="79">
        <v>10268.2315524324</v>
      </c>
      <c r="X587" s="6">
        <v>23282.725015804499</v>
      </c>
      <c r="Y587" s="6">
        <v>10125.3099381882</v>
      </c>
      <c r="Z587" s="71">
        <v>10123.698520423201</v>
      </c>
      <c r="AA587" s="20">
        <v>0.98592425275266105</v>
      </c>
    </row>
    <row r="588" spans="1:27" x14ac:dyDescent="0.2">
      <c r="A588" s="52" t="s">
        <v>5739</v>
      </c>
      <c r="B588" s="1" t="s">
        <v>11428</v>
      </c>
      <c r="C588" s="131" t="s">
        <v>23</v>
      </c>
      <c r="D588" s="131" t="s">
        <v>23</v>
      </c>
      <c r="E588" s="131" t="s">
        <v>6362</v>
      </c>
      <c r="F588" s="131" t="s">
        <v>26535</v>
      </c>
      <c r="G588" s="131" t="s">
        <v>26535</v>
      </c>
      <c r="H588" s="79">
        <v>7865.4166666666697</v>
      </c>
      <c r="I588" s="6">
        <v>16282.078118244201</v>
      </c>
      <c r="J588" s="6">
        <v>7072.8905021340297</v>
      </c>
      <c r="K588" s="71">
        <v>7073.8282557479297</v>
      </c>
      <c r="L588" s="20">
        <v>0.89935836275865</v>
      </c>
      <c r="M588" s="79">
        <v>7881.9752778105403</v>
      </c>
      <c r="N588" s="6">
        <v>16316.355844600001</v>
      </c>
      <c r="O588" s="6">
        <v>7090.6994257692504</v>
      </c>
      <c r="P588" s="71">
        <v>7090.8585213295501</v>
      </c>
      <c r="Q588" s="20">
        <v>0.89962963234506099</v>
      </c>
      <c r="R588" s="79">
        <v>7898.3731057504101</v>
      </c>
      <c r="S588" s="6">
        <v>16350.300736117</v>
      </c>
      <c r="T588" s="6">
        <v>7108.0871193651901</v>
      </c>
      <c r="U588" s="71">
        <v>7107.6060630386901</v>
      </c>
      <c r="V588" s="20">
        <v>0.89988228814665605</v>
      </c>
      <c r="W588" s="79">
        <v>7913.7924462628698</v>
      </c>
      <c r="X588" s="6">
        <v>16382.2200758539</v>
      </c>
      <c r="Y588" s="6">
        <v>7124.3832339656401</v>
      </c>
      <c r="Z588" s="71">
        <v>7123.2494061837597</v>
      </c>
      <c r="AA588" s="20">
        <v>0.900105664199921</v>
      </c>
    </row>
    <row r="589" spans="1:27" x14ac:dyDescent="0.2">
      <c r="A589" s="52" t="s">
        <v>5738</v>
      </c>
      <c r="B589" s="1" t="s">
        <v>11427</v>
      </c>
      <c r="C589" s="131" t="s">
        <v>23</v>
      </c>
      <c r="D589" s="131" t="s">
        <v>23</v>
      </c>
      <c r="E589" s="131" t="s">
        <v>6362</v>
      </c>
      <c r="F589" s="131" t="s">
        <v>26535</v>
      </c>
      <c r="G589" s="131" t="s">
        <v>26535</v>
      </c>
      <c r="H589" s="79">
        <v>18531.25</v>
      </c>
      <c r="I589" s="6">
        <v>30740.3516301692</v>
      </c>
      <c r="J589" s="6">
        <v>13353.525237890801</v>
      </c>
      <c r="K589" s="71">
        <v>13355.2957045121</v>
      </c>
      <c r="L589" s="20">
        <v>0.72069049332949098</v>
      </c>
      <c r="M589" s="79">
        <v>18560.476984537701</v>
      </c>
      <c r="N589" s="6">
        <v>30788.834478427099</v>
      </c>
      <c r="O589" s="6">
        <v>13380.093755956001</v>
      </c>
      <c r="P589" s="71">
        <v>13380.3939680204</v>
      </c>
      <c r="Q589" s="20">
        <v>0.72090787209656704</v>
      </c>
      <c r="R589" s="79">
        <v>18578.2637094682</v>
      </c>
      <c r="S589" s="6">
        <v>30818.3397831806</v>
      </c>
      <c r="T589" s="6">
        <v>13397.8846987905</v>
      </c>
      <c r="U589" s="71">
        <v>13396.9779657851</v>
      </c>
      <c r="V589" s="20">
        <v>0.72111033492099097</v>
      </c>
      <c r="W589" s="79">
        <v>18599.678953908398</v>
      </c>
      <c r="X589" s="6">
        <v>30853.8642159273</v>
      </c>
      <c r="Y589" s="6">
        <v>13417.885482260999</v>
      </c>
      <c r="Z589" s="71">
        <v>13415.750059329001</v>
      </c>
      <c r="AA589" s="20">
        <v>0.72128933475542001</v>
      </c>
    </row>
    <row r="590" spans="1:27" x14ac:dyDescent="0.2">
      <c r="A590" s="52" t="s">
        <v>5737</v>
      </c>
      <c r="B590" s="1" t="s">
        <v>11426</v>
      </c>
      <c r="C590" s="131" t="s">
        <v>23</v>
      </c>
      <c r="D590" s="131" t="s">
        <v>23</v>
      </c>
      <c r="E590" s="131" t="s">
        <v>6362</v>
      </c>
      <c r="F590" s="131" t="s">
        <v>26535</v>
      </c>
      <c r="G590" s="131" t="s">
        <v>26535</v>
      </c>
      <c r="H590" s="79">
        <v>16175.333333333299</v>
      </c>
      <c r="I590" s="6">
        <v>44344.002101134</v>
      </c>
      <c r="J590" s="6">
        <v>19262.9140463517</v>
      </c>
      <c r="K590" s="71">
        <v>19265.468004631701</v>
      </c>
      <c r="L590" s="20">
        <v>1.19103993763951</v>
      </c>
      <c r="M590" s="79">
        <v>16192.797976603601</v>
      </c>
      <c r="N590" s="6">
        <v>44391.880692685401</v>
      </c>
      <c r="O590" s="6">
        <v>19291.653475467501</v>
      </c>
      <c r="P590" s="71">
        <v>19292.086326478999</v>
      </c>
      <c r="Q590" s="20">
        <v>1.19139918588211</v>
      </c>
      <c r="R590" s="79">
        <v>16204.2756477311</v>
      </c>
      <c r="S590" s="6">
        <v>44423.346249660601</v>
      </c>
      <c r="T590" s="6">
        <v>19312.489743922699</v>
      </c>
      <c r="U590" s="71">
        <v>19311.182726265801</v>
      </c>
      <c r="V590" s="20">
        <v>1.19173378348262</v>
      </c>
      <c r="W590" s="79">
        <v>16216.486336105099</v>
      </c>
      <c r="X590" s="6">
        <v>44456.821342862997</v>
      </c>
      <c r="Y590" s="6">
        <v>19333.608701627101</v>
      </c>
      <c r="Z590" s="71">
        <v>19330.531806133102</v>
      </c>
      <c r="AA590" s="20">
        <v>1.19202960527243</v>
      </c>
    </row>
    <row r="591" spans="1:27" x14ac:dyDescent="0.2">
      <c r="A591" s="52" t="s">
        <v>5736</v>
      </c>
      <c r="B591" s="1" t="s">
        <v>11425</v>
      </c>
      <c r="C591" s="131" t="s">
        <v>23</v>
      </c>
      <c r="D591" s="131" t="s">
        <v>23</v>
      </c>
      <c r="E591" s="131" t="s">
        <v>6362</v>
      </c>
      <c r="F591" s="131" t="s">
        <v>26535</v>
      </c>
      <c r="G591" s="131" t="s">
        <v>26535</v>
      </c>
      <c r="H591" s="79">
        <v>10682.333333333299</v>
      </c>
      <c r="I591" s="6">
        <v>16416.6446273047</v>
      </c>
      <c r="J591" s="6">
        <v>7131.3458281020803</v>
      </c>
      <c r="K591" s="71">
        <v>7132.2913319693098</v>
      </c>
      <c r="L591" s="20">
        <v>0.667671669607387</v>
      </c>
      <c r="M591" s="79">
        <v>10695.979072362799</v>
      </c>
      <c r="N591" s="6">
        <v>16437.615443448802</v>
      </c>
      <c r="O591" s="6">
        <v>7143.3959577715796</v>
      </c>
      <c r="P591" s="71">
        <v>7143.5562356953897</v>
      </c>
      <c r="Q591" s="20">
        <v>0.66787305653519302</v>
      </c>
      <c r="R591" s="79">
        <v>10706.701424627499</v>
      </c>
      <c r="S591" s="6">
        <v>16454.093589299999</v>
      </c>
      <c r="T591" s="6">
        <v>7153.2097537863601</v>
      </c>
      <c r="U591" s="71">
        <v>7152.7256436806401</v>
      </c>
      <c r="V591" s="20">
        <v>0.66806062483707596</v>
      </c>
      <c r="W591" s="79">
        <v>10716.444549702201</v>
      </c>
      <c r="X591" s="6">
        <v>16469.066855619301</v>
      </c>
      <c r="Y591" s="6">
        <v>7162.1516035040504</v>
      </c>
      <c r="Z591" s="71">
        <v>7161.0117649805698</v>
      </c>
      <c r="AA591" s="20">
        <v>0.66822645624378796</v>
      </c>
    </row>
    <row r="592" spans="1:27" x14ac:dyDescent="0.2">
      <c r="A592" s="52" t="s">
        <v>5735</v>
      </c>
      <c r="B592" s="1" t="s">
        <v>18710</v>
      </c>
      <c r="C592" s="131" t="s">
        <v>23</v>
      </c>
      <c r="D592" s="131" t="s">
        <v>23</v>
      </c>
      <c r="E592" s="131" t="s">
        <v>6362</v>
      </c>
      <c r="F592" s="131" t="s">
        <v>26535</v>
      </c>
      <c r="G592" s="131" t="s">
        <v>26535</v>
      </c>
      <c r="H592" s="79">
        <v>16098.333333333299</v>
      </c>
      <c r="I592" s="6">
        <v>25895.855849499902</v>
      </c>
      <c r="J592" s="6">
        <v>11249.089431485299</v>
      </c>
      <c r="K592" s="71">
        <v>11250.580883143501</v>
      </c>
      <c r="L592" s="20">
        <v>0.69886619006999795</v>
      </c>
      <c r="M592" s="79">
        <v>16126.0738769995</v>
      </c>
      <c r="N592" s="6">
        <v>25940.4794204678</v>
      </c>
      <c r="O592" s="6">
        <v>11273.1141857123</v>
      </c>
      <c r="P592" s="71">
        <v>11273.3671230194</v>
      </c>
      <c r="Q592" s="20">
        <v>0.699076986066552</v>
      </c>
      <c r="R592" s="79">
        <v>16154.655000634701</v>
      </c>
      <c r="S592" s="6">
        <v>25986.455152386701</v>
      </c>
      <c r="T592" s="6">
        <v>11297.2837703601</v>
      </c>
      <c r="U592" s="71">
        <v>11296.5192004077</v>
      </c>
      <c r="V592" s="20">
        <v>0.69927331781235103</v>
      </c>
      <c r="W592" s="79">
        <v>16185.370824493</v>
      </c>
      <c r="X592" s="6">
        <v>26035.864773274901</v>
      </c>
      <c r="Y592" s="6">
        <v>11322.609366352801</v>
      </c>
      <c r="Z592" s="71">
        <v>11320.8074013768</v>
      </c>
      <c r="AA592" s="20">
        <v>0.69944689708593499</v>
      </c>
    </row>
    <row r="593" spans="1:27" x14ac:dyDescent="0.2">
      <c r="A593" s="52" t="s">
        <v>5734</v>
      </c>
      <c r="B593" s="1" t="s">
        <v>11424</v>
      </c>
      <c r="C593" s="131" t="s">
        <v>23</v>
      </c>
      <c r="D593" s="131" t="s">
        <v>23</v>
      </c>
      <c r="E593" s="131" t="s">
        <v>6362</v>
      </c>
      <c r="F593" s="131" t="s">
        <v>26535</v>
      </c>
      <c r="G593" s="131" t="s">
        <v>26535</v>
      </c>
      <c r="H593" s="79">
        <v>11555</v>
      </c>
      <c r="I593" s="6">
        <v>21360.740532570999</v>
      </c>
      <c r="J593" s="6">
        <v>9279.0476580555096</v>
      </c>
      <c r="K593" s="71">
        <v>9280.2779132775104</v>
      </c>
      <c r="L593" s="20">
        <v>0.80313958574448396</v>
      </c>
      <c r="M593" s="79">
        <v>11566.3598930154</v>
      </c>
      <c r="N593" s="6">
        <v>21381.740595503099</v>
      </c>
      <c r="O593" s="6">
        <v>9291.9949286750707</v>
      </c>
      <c r="P593" s="71">
        <v>9292.2034151798198</v>
      </c>
      <c r="Q593" s="20">
        <v>0.80338183327592105</v>
      </c>
      <c r="R593" s="79">
        <v>11576.164525932199</v>
      </c>
      <c r="S593" s="6">
        <v>21399.865582067599</v>
      </c>
      <c r="T593" s="6">
        <v>9303.3217770748906</v>
      </c>
      <c r="U593" s="71">
        <v>9302.6921531376502</v>
      </c>
      <c r="V593" s="20">
        <v>0.803607458437404</v>
      </c>
      <c r="W593" s="79">
        <v>11586.3626896472</v>
      </c>
      <c r="X593" s="6">
        <v>21418.718055371301</v>
      </c>
      <c r="Y593" s="6">
        <v>9314.6811055015405</v>
      </c>
      <c r="Z593" s="71">
        <v>9313.1986972887898</v>
      </c>
      <c r="AA593" s="20">
        <v>0.80380693637446898</v>
      </c>
    </row>
    <row r="594" spans="1:27" x14ac:dyDescent="0.2">
      <c r="A594" s="52" t="s">
        <v>5733</v>
      </c>
      <c r="B594" s="1" t="s">
        <v>11423</v>
      </c>
      <c r="C594" s="131" t="s">
        <v>23</v>
      </c>
      <c r="D594" s="131" t="s">
        <v>23</v>
      </c>
      <c r="E594" s="131" t="s">
        <v>6362</v>
      </c>
      <c r="F594" s="131" t="s">
        <v>26535</v>
      </c>
      <c r="G594" s="131" t="s">
        <v>26535</v>
      </c>
      <c r="H594" s="79">
        <v>10393.083333333299</v>
      </c>
      <c r="I594" s="6">
        <v>33650.208808617499</v>
      </c>
      <c r="J594" s="6">
        <v>14617.559291194701</v>
      </c>
      <c r="K594" s="71">
        <v>14619.497348774899</v>
      </c>
      <c r="L594" s="20">
        <v>1.40665641560732</v>
      </c>
      <c r="M594" s="79">
        <v>10396.9022777302</v>
      </c>
      <c r="N594" s="6">
        <v>33662.573597031398</v>
      </c>
      <c r="O594" s="6">
        <v>14628.9522947235</v>
      </c>
      <c r="P594" s="71">
        <v>14629.2805276977</v>
      </c>
      <c r="Q594" s="20">
        <v>1.4070806993187901</v>
      </c>
      <c r="R594" s="79">
        <v>10394.141081904099</v>
      </c>
      <c r="S594" s="6">
        <v>33653.633534382898</v>
      </c>
      <c r="T594" s="6">
        <v>14630.4929130247</v>
      </c>
      <c r="U594" s="71">
        <v>14629.502760391901</v>
      </c>
      <c r="V594" s="20">
        <v>1.40747586983031</v>
      </c>
      <c r="W594" s="79">
        <v>10393.067960226599</v>
      </c>
      <c r="X594" s="6">
        <v>33650.159034336597</v>
      </c>
      <c r="Y594" s="6">
        <v>14633.952402938199</v>
      </c>
      <c r="Z594" s="71">
        <v>14631.6234459958</v>
      </c>
      <c r="AA594" s="20">
        <v>1.40782524486414</v>
      </c>
    </row>
    <row r="595" spans="1:27" x14ac:dyDescent="0.2">
      <c r="A595" s="52" t="s">
        <v>5732</v>
      </c>
      <c r="B595" s="1" t="s">
        <v>10077</v>
      </c>
      <c r="C595" s="131" t="s">
        <v>23</v>
      </c>
      <c r="D595" s="131" t="s">
        <v>23</v>
      </c>
      <c r="E595" s="131" t="s">
        <v>6362</v>
      </c>
      <c r="F595" s="131" t="s">
        <v>26535</v>
      </c>
      <c r="G595" s="131" t="s">
        <v>26535</v>
      </c>
      <c r="H595" s="79">
        <v>11094.916666666701</v>
      </c>
      <c r="I595" s="6">
        <v>22925.7391083396</v>
      </c>
      <c r="J595" s="6">
        <v>9958.8787878425592</v>
      </c>
      <c r="K595" s="71">
        <v>9960.1991779392101</v>
      </c>
      <c r="L595" s="20">
        <v>0.89772636218741697</v>
      </c>
      <c r="M595" s="79">
        <v>11121.490967042801</v>
      </c>
      <c r="N595" s="6">
        <v>22980.6503344185</v>
      </c>
      <c r="O595" s="6">
        <v>9986.8429986463198</v>
      </c>
      <c r="P595" s="71">
        <v>9987.0670756078598</v>
      </c>
      <c r="Q595" s="20">
        <v>0.89799713952053095</v>
      </c>
      <c r="R595" s="79">
        <v>11147.7313456465</v>
      </c>
      <c r="S595" s="6">
        <v>23034.871568524799</v>
      </c>
      <c r="T595" s="6">
        <v>10014.120017424601</v>
      </c>
      <c r="U595" s="71">
        <v>10013.442288563399</v>
      </c>
      <c r="V595" s="20">
        <v>0.89824933684591701</v>
      </c>
      <c r="W595" s="79">
        <v>11173.4637423189</v>
      </c>
      <c r="X595" s="6">
        <v>23088.043145244701</v>
      </c>
      <c r="Y595" s="6">
        <v>10040.6456956038</v>
      </c>
      <c r="Z595" s="71">
        <v>10039.0477519413</v>
      </c>
      <c r="AA595" s="20">
        <v>0.898472307554815</v>
      </c>
    </row>
    <row r="596" spans="1:27" x14ac:dyDescent="0.2">
      <c r="A596" s="52" t="s">
        <v>5731</v>
      </c>
      <c r="B596" s="1" t="s">
        <v>11422</v>
      </c>
      <c r="C596" s="131" t="s">
        <v>23</v>
      </c>
      <c r="D596" s="131" t="s">
        <v>23</v>
      </c>
      <c r="E596" s="131" t="s">
        <v>6362</v>
      </c>
      <c r="F596" s="131" t="s">
        <v>26535</v>
      </c>
      <c r="G596" s="131" t="s">
        <v>26535</v>
      </c>
      <c r="H596" s="79">
        <v>28768.25</v>
      </c>
      <c r="I596" s="6">
        <v>99300.188883545401</v>
      </c>
      <c r="J596" s="6">
        <v>43135.732288838903</v>
      </c>
      <c r="K596" s="71">
        <v>43141.451405914202</v>
      </c>
      <c r="L596" s="20">
        <v>1.49962028993471</v>
      </c>
      <c r="M596" s="79">
        <v>28769.091315919701</v>
      </c>
      <c r="N596" s="6">
        <v>99303.092877696603</v>
      </c>
      <c r="O596" s="6">
        <v>43154.757738262502</v>
      </c>
      <c r="P596" s="71">
        <v>43155.726010917897</v>
      </c>
      <c r="Q596" s="20">
        <v>1.50007261393888</v>
      </c>
      <c r="R596" s="79">
        <v>28778.1018241649</v>
      </c>
      <c r="S596" s="6">
        <v>99334.194705950998</v>
      </c>
      <c r="T596" s="6">
        <v>43184.288857892097</v>
      </c>
      <c r="U596" s="71">
        <v>43181.366260713497</v>
      </c>
      <c r="V596" s="20">
        <v>1.50049390069411</v>
      </c>
      <c r="W596" s="79">
        <v>28792.661739695799</v>
      </c>
      <c r="X596" s="6">
        <v>99384.451581581205</v>
      </c>
      <c r="Y596" s="6">
        <v>43220.8160607182</v>
      </c>
      <c r="Z596" s="71">
        <v>43213.937575887103</v>
      </c>
      <c r="AA596" s="20">
        <v>1.5008663654152199</v>
      </c>
    </row>
    <row r="597" spans="1:27" x14ac:dyDescent="0.2">
      <c r="A597" s="52" t="s">
        <v>5730</v>
      </c>
      <c r="B597" s="1" t="s">
        <v>11421</v>
      </c>
      <c r="C597" s="131" t="s">
        <v>23</v>
      </c>
      <c r="D597" s="131" t="s">
        <v>23</v>
      </c>
      <c r="E597" s="131" t="s">
        <v>6362</v>
      </c>
      <c r="F597" s="131" t="s">
        <v>26535</v>
      </c>
      <c r="G597" s="131" t="s">
        <v>26535</v>
      </c>
      <c r="H597" s="79">
        <v>9173.5833333333303</v>
      </c>
      <c r="I597" s="6">
        <v>25246.394958408498</v>
      </c>
      <c r="J597" s="6">
        <v>10966.9653847422</v>
      </c>
      <c r="K597" s="71">
        <v>10968.419431205901</v>
      </c>
      <c r="L597" s="20">
        <v>1.19565267275121</v>
      </c>
      <c r="M597" s="79">
        <v>9181.41013633068</v>
      </c>
      <c r="N597" s="6">
        <v>25267.934912050699</v>
      </c>
      <c r="O597" s="6">
        <v>10980.842369317999</v>
      </c>
      <c r="P597" s="71">
        <v>10981.0887488589</v>
      </c>
      <c r="Q597" s="20">
        <v>1.19601331231321</v>
      </c>
      <c r="R597" s="79">
        <v>9191.7312023143095</v>
      </c>
      <c r="S597" s="6">
        <v>25296.339266025199</v>
      </c>
      <c r="T597" s="6">
        <v>10997.2645889465</v>
      </c>
      <c r="U597" s="71">
        <v>10996.52032349</v>
      </c>
      <c r="V597" s="20">
        <v>1.19634920576455</v>
      </c>
      <c r="W597" s="79">
        <v>9201.1373239804398</v>
      </c>
      <c r="X597" s="6">
        <v>25322.225624057901</v>
      </c>
      <c r="Y597" s="6">
        <v>11012.258341507501</v>
      </c>
      <c r="Z597" s="71">
        <v>11010.5057681213</v>
      </c>
      <c r="AA597" s="20">
        <v>1.1966461732317799</v>
      </c>
    </row>
    <row r="598" spans="1:27" x14ac:dyDescent="0.2">
      <c r="A598" s="52" t="s">
        <v>5729</v>
      </c>
      <c r="B598" s="1" t="s">
        <v>11420</v>
      </c>
      <c r="C598" s="131" t="s">
        <v>23</v>
      </c>
      <c r="D598" s="131" t="s">
        <v>23</v>
      </c>
      <c r="E598" s="131" t="s">
        <v>6362</v>
      </c>
      <c r="F598" s="131" t="s">
        <v>26535</v>
      </c>
      <c r="G598" s="131" t="s">
        <v>26535</v>
      </c>
      <c r="H598" s="79">
        <v>5325.0833333333303</v>
      </c>
      <c r="I598" s="6">
        <v>11392.3082574769</v>
      </c>
      <c r="J598" s="6">
        <v>4948.7877583270301</v>
      </c>
      <c r="K598" s="71">
        <v>4949.4438894524101</v>
      </c>
      <c r="L598" s="20">
        <v>0.92945848536687803</v>
      </c>
      <c r="M598" s="79">
        <v>5340.5705817234802</v>
      </c>
      <c r="N598" s="6">
        <v>11425.4411676449</v>
      </c>
      <c r="O598" s="6">
        <v>4965.2244593202304</v>
      </c>
      <c r="P598" s="71">
        <v>4965.3358651379003</v>
      </c>
      <c r="Q598" s="20">
        <v>0.92973883392352996</v>
      </c>
      <c r="R598" s="79">
        <v>5355.0016153326196</v>
      </c>
      <c r="S598" s="6">
        <v>11456.3144466263</v>
      </c>
      <c r="T598" s="6">
        <v>4980.4882777221101</v>
      </c>
      <c r="U598" s="71">
        <v>4980.1512115952</v>
      </c>
      <c r="V598" s="20">
        <v>0.92999994572099998</v>
      </c>
      <c r="W598" s="79">
        <v>5369.9578385508903</v>
      </c>
      <c r="X598" s="6">
        <v>11488.311298995501</v>
      </c>
      <c r="Y598" s="6">
        <v>4996.0952805033803</v>
      </c>
      <c r="Z598" s="71">
        <v>4995.3001644289197</v>
      </c>
      <c r="AA598" s="20">
        <v>0.93023079782260099</v>
      </c>
    </row>
    <row r="599" spans="1:27" x14ac:dyDescent="0.2">
      <c r="A599" s="52" t="s">
        <v>5728</v>
      </c>
      <c r="B599" s="1" t="s">
        <v>11419</v>
      </c>
      <c r="C599" s="131" t="s">
        <v>23</v>
      </c>
      <c r="D599" s="131" t="s">
        <v>23</v>
      </c>
      <c r="E599" s="131" t="s">
        <v>6362</v>
      </c>
      <c r="F599" s="131" t="s">
        <v>26535</v>
      </c>
      <c r="G599" s="131" t="s">
        <v>26535</v>
      </c>
      <c r="H599" s="79">
        <v>11299.416666666701</v>
      </c>
      <c r="I599" s="6">
        <v>27626.180707578798</v>
      </c>
      <c r="J599" s="6">
        <v>12000.7378491771</v>
      </c>
      <c r="K599" s="71">
        <v>12002.3289575485</v>
      </c>
      <c r="L599" s="20">
        <v>1.0622078388307801</v>
      </c>
      <c r="M599" s="79">
        <v>11307.6055189988</v>
      </c>
      <c r="N599" s="6">
        <v>27646.201804329899</v>
      </c>
      <c r="O599" s="6">
        <v>12014.3804857958</v>
      </c>
      <c r="P599" s="71">
        <v>12014.650055055599</v>
      </c>
      <c r="Q599" s="20">
        <v>1.06252822800272</v>
      </c>
      <c r="R599" s="79">
        <v>11312.431597131301</v>
      </c>
      <c r="S599" s="6">
        <v>27658.0011839377</v>
      </c>
      <c r="T599" s="6">
        <v>12023.967334659799</v>
      </c>
      <c r="U599" s="71">
        <v>12023.153584707199</v>
      </c>
      <c r="V599" s="20">
        <v>1.0628266329368301</v>
      </c>
      <c r="W599" s="79">
        <v>11319.9522032268</v>
      </c>
      <c r="X599" s="6">
        <v>27676.388471454698</v>
      </c>
      <c r="Y599" s="6">
        <v>12036.048660668101</v>
      </c>
      <c r="Z599" s="71">
        <v>12034.1331536119</v>
      </c>
      <c r="AA599" s="20">
        <v>1.06309045635207</v>
      </c>
    </row>
    <row r="600" spans="1:27" x14ac:dyDescent="0.2">
      <c r="A600" s="52" t="s">
        <v>5727</v>
      </c>
      <c r="B600" s="1" t="s">
        <v>11418</v>
      </c>
      <c r="C600" s="131" t="s">
        <v>23</v>
      </c>
      <c r="D600" s="131" t="s">
        <v>23</v>
      </c>
      <c r="E600" s="131" t="s">
        <v>6362</v>
      </c>
      <c r="F600" s="131" t="s">
        <v>26535</v>
      </c>
      <c r="G600" s="131" t="s">
        <v>26535</v>
      </c>
      <c r="H600" s="79">
        <v>17004.583333333299</v>
      </c>
      <c r="I600" s="6">
        <v>63161.242570602699</v>
      </c>
      <c r="J600" s="6">
        <v>27437.072186751899</v>
      </c>
      <c r="K600" s="71">
        <v>27440.709909347799</v>
      </c>
      <c r="L600" s="20">
        <v>1.6137243336952001</v>
      </c>
      <c r="M600" s="79">
        <v>16995.9349957128</v>
      </c>
      <c r="N600" s="6">
        <v>63129.119481223002</v>
      </c>
      <c r="O600" s="6">
        <v>27434.4109382104</v>
      </c>
      <c r="P600" s="71">
        <v>27435.0264900365</v>
      </c>
      <c r="Q600" s="20">
        <v>1.61421107441026</v>
      </c>
      <c r="R600" s="79">
        <v>16991.874443185799</v>
      </c>
      <c r="S600" s="6">
        <v>63114.037103836497</v>
      </c>
      <c r="T600" s="6">
        <v>27438.031962185101</v>
      </c>
      <c r="U600" s="71">
        <v>27436.1750295616</v>
      </c>
      <c r="V600" s="20">
        <v>1.61466441629483</v>
      </c>
      <c r="W600" s="79">
        <v>16990.316878645899</v>
      </c>
      <c r="X600" s="6">
        <v>63108.251739397398</v>
      </c>
      <c r="Y600" s="6">
        <v>27444.837667620599</v>
      </c>
      <c r="Z600" s="71">
        <v>27440.469890313401</v>
      </c>
      <c r="AA600" s="20">
        <v>1.6150652213439101</v>
      </c>
    </row>
    <row r="601" spans="1:27" x14ac:dyDescent="0.2">
      <c r="A601" s="52" t="s">
        <v>5726</v>
      </c>
      <c r="B601" s="1" t="s">
        <v>11417</v>
      </c>
      <c r="C601" s="131" t="s">
        <v>23</v>
      </c>
      <c r="D601" s="131" t="s">
        <v>23</v>
      </c>
      <c r="E601" s="131" t="s">
        <v>6362</v>
      </c>
      <c r="F601" s="131" t="s">
        <v>26535</v>
      </c>
      <c r="G601" s="131" t="s">
        <v>26535</v>
      </c>
      <c r="H601" s="79">
        <v>8800.6666666666697</v>
      </c>
      <c r="I601" s="6">
        <v>23318.702859203</v>
      </c>
      <c r="J601" s="6">
        <v>10129.5811736793</v>
      </c>
      <c r="K601" s="71">
        <v>10130.9241962173</v>
      </c>
      <c r="L601" s="20">
        <v>1.1511541772839899</v>
      </c>
      <c r="M601" s="79">
        <v>8811.1751491926407</v>
      </c>
      <c r="N601" s="6">
        <v>23346.546679541399</v>
      </c>
      <c r="O601" s="6">
        <v>10145.8528308027</v>
      </c>
      <c r="P601" s="71">
        <v>10146.0804755023</v>
      </c>
      <c r="Q601" s="20">
        <v>1.15150139495661</v>
      </c>
      <c r="R601" s="79">
        <v>8820.8196680736401</v>
      </c>
      <c r="S601" s="6">
        <v>23372.101296995301</v>
      </c>
      <c r="T601" s="6">
        <v>10160.7263904752</v>
      </c>
      <c r="U601" s="71">
        <v>10160.038739686801</v>
      </c>
      <c r="V601" s="20">
        <v>1.15182478749229</v>
      </c>
      <c r="W601" s="79">
        <v>8831.2769080714897</v>
      </c>
      <c r="X601" s="6">
        <v>23399.809342473302</v>
      </c>
      <c r="Y601" s="6">
        <v>10176.228165999601</v>
      </c>
      <c r="Z601" s="71">
        <v>10174.6086447259</v>
      </c>
      <c r="AA601" s="20">
        <v>1.1521107027486299</v>
      </c>
    </row>
    <row r="602" spans="1:27" x14ac:dyDescent="0.2">
      <c r="A602" s="52" t="s">
        <v>5725</v>
      </c>
      <c r="B602" s="1" t="s">
        <v>11416</v>
      </c>
      <c r="C602" s="131" t="s">
        <v>23</v>
      </c>
      <c r="D602" s="131" t="s">
        <v>23</v>
      </c>
      <c r="E602" s="131" t="s">
        <v>6362</v>
      </c>
      <c r="F602" s="131" t="s">
        <v>26535</v>
      </c>
      <c r="G602" s="131" t="s">
        <v>26535</v>
      </c>
      <c r="H602" s="79">
        <v>8997.8333333333303</v>
      </c>
      <c r="I602" s="6">
        <v>42942.793291479204</v>
      </c>
      <c r="J602" s="6">
        <v>18654.232746007801</v>
      </c>
      <c r="K602" s="71">
        <v>18656.706002757201</v>
      </c>
      <c r="L602" s="20">
        <v>2.07346650150116</v>
      </c>
      <c r="M602" s="79">
        <v>8995.6929512289498</v>
      </c>
      <c r="N602" s="6">
        <v>42932.578167141102</v>
      </c>
      <c r="O602" s="6">
        <v>18657.475373540099</v>
      </c>
      <c r="P602" s="71">
        <v>18657.8939953601</v>
      </c>
      <c r="Q602" s="20">
        <v>2.0740919122646502</v>
      </c>
      <c r="R602" s="79">
        <v>8995.0982320527091</v>
      </c>
      <c r="S602" s="6">
        <v>42929.739827987003</v>
      </c>
      <c r="T602" s="6">
        <v>18663.163181760701</v>
      </c>
      <c r="U602" s="71">
        <v>18661.900108788901</v>
      </c>
      <c r="V602" s="20">
        <v>2.0746744090342402</v>
      </c>
      <c r="W602" s="79">
        <v>8995.5921321395599</v>
      </c>
      <c r="X602" s="6">
        <v>42932.097000936403</v>
      </c>
      <c r="Y602" s="6">
        <v>18670.528820649801</v>
      </c>
      <c r="Z602" s="71">
        <v>18667.5574526612</v>
      </c>
      <c r="AA602" s="20">
        <v>2.0751894014809298</v>
      </c>
    </row>
    <row r="603" spans="1:27" x14ac:dyDescent="0.2">
      <c r="A603" s="52" t="s">
        <v>5724</v>
      </c>
      <c r="B603" s="1" t="s">
        <v>9790</v>
      </c>
      <c r="C603" s="131" t="s">
        <v>23</v>
      </c>
      <c r="D603" s="131" t="s">
        <v>23</v>
      </c>
      <c r="E603" s="131" t="s">
        <v>6362</v>
      </c>
      <c r="F603" s="131" t="s">
        <v>26535</v>
      </c>
      <c r="G603" s="131" t="s">
        <v>26535</v>
      </c>
      <c r="H603" s="79">
        <v>10183</v>
      </c>
      <c r="I603" s="6">
        <v>37987.869384654798</v>
      </c>
      <c r="J603" s="6">
        <v>16501.827261593298</v>
      </c>
      <c r="K603" s="71">
        <v>16504.015143357599</v>
      </c>
      <c r="L603" s="20">
        <v>1.6207419368906599</v>
      </c>
      <c r="M603" s="79">
        <v>10171.729228365</v>
      </c>
      <c r="N603" s="6">
        <v>37945.823563115599</v>
      </c>
      <c r="O603" s="6">
        <v>16490.350658684201</v>
      </c>
      <c r="P603" s="71">
        <v>16490.720656257101</v>
      </c>
      <c r="Q603" s="20">
        <v>1.6212307942951201</v>
      </c>
      <c r="R603" s="79">
        <v>10157.432631260999</v>
      </c>
      <c r="S603" s="6">
        <v>37892.489843835298</v>
      </c>
      <c r="T603" s="6">
        <v>16473.2822549665</v>
      </c>
      <c r="U603" s="71">
        <v>16472.1673872793</v>
      </c>
      <c r="V603" s="20">
        <v>1.6216861076275999</v>
      </c>
      <c r="W603" s="79">
        <v>10144.5390326339</v>
      </c>
      <c r="X603" s="6">
        <v>37844.390036259399</v>
      </c>
      <c r="Y603" s="6">
        <v>16457.9609250506</v>
      </c>
      <c r="Z603" s="71">
        <v>16455.341681711601</v>
      </c>
      <c r="AA603" s="20">
        <v>1.6220886556576399</v>
      </c>
    </row>
    <row r="604" spans="1:27" x14ac:dyDescent="0.2">
      <c r="A604" s="52" t="s">
        <v>5723</v>
      </c>
      <c r="B604" s="1" t="s">
        <v>11415</v>
      </c>
      <c r="C604" s="131" t="s">
        <v>23</v>
      </c>
      <c r="D604" s="131" t="s">
        <v>23</v>
      </c>
      <c r="E604" s="131" t="s">
        <v>6362</v>
      </c>
      <c r="F604" s="131" t="s">
        <v>26535</v>
      </c>
      <c r="G604" s="131" t="s">
        <v>26535</v>
      </c>
      <c r="H604" s="79">
        <v>8412.9166666666697</v>
      </c>
      <c r="I604" s="6">
        <v>33558.5567707343</v>
      </c>
      <c r="J604" s="6">
        <v>14577.7458949231</v>
      </c>
      <c r="K604" s="71">
        <v>14579.6786738756</v>
      </c>
      <c r="L604" s="20">
        <v>1.7330111840573199</v>
      </c>
      <c r="M604" s="79">
        <v>8409.3392778324105</v>
      </c>
      <c r="N604" s="6">
        <v>33544.286808122997</v>
      </c>
      <c r="O604" s="6">
        <v>14577.5476750782</v>
      </c>
      <c r="P604" s="71">
        <v>14577.8747546758</v>
      </c>
      <c r="Q604" s="20">
        <v>1.73353390475089</v>
      </c>
      <c r="R604" s="79">
        <v>8403.5403480611894</v>
      </c>
      <c r="S604" s="6">
        <v>33521.155268652503</v>
      </c>
      <c r="T604" s="6">
        <v>14572.899657131</v>
      </c>
      <c r="U604" s="71">
        <v>14571.913402255699</v>
      </c>
      <c r="V604" s="20">
        <v>1.73402075776523</v>
      </c>
      <c r="W604" s="79">
        <v>8397.4202036140305</v>
      </c>
      <c r="X604" s="6">
        <v>33496.742425519398</v>
      </c>
      <c r="Y604" s="6">
        <v>14567.2338073749</v>
      </c>
      <c r="Z604" s="71">
        <v>14564.9154685302</v>
      </c>
      <c r="AA604" s="20">
        <v>1.7344511904098701</v>
      </c>
    </row>
    <row r="605" spans="1:27" x14ac:dyDescent="0.2">
      <c r="A605" s="52" t="s">
        <v>5722</v>
      </c>
      <c r="B605" s="1" t="s">
        <v>11414</v>
      </c>
      <c r="C605" s="131" t="s">
        <v>23</v>
      </c>
      <c r="D605" s="131" t="s">
        <v>23</v>
      </c>
      <c r="E605" s="131" t="s">
        <v>6362</v>
      </c>
      <c r="F605" s="131" t="s">
        <v>26535</v>
      </c>
      <c r="G605" s="131" t="s">
        <v>26535</v>
      </c>
      <c r="H605" s="79">
        <v>5003.1666666666697</v>
      </c>
      <c r="I605" s="6">
        <v>11049.802109029401</v>
      </c>
      <c r="J605" s="6">
        <v>4800.0040179049602</v>
      </c>
      <c r="K605" s="71">
        <v>4800.6404226553504</v>
      </c>
      <c r="L605" s="20">
        <v>0.95952038828515696</v>
      </c>
      <c r="M605" s="79">
        <v>5001.4885754543902</v>
      </c>
      <c r="N605" s="6">
        <v>11046.095941105799</v>
      </c>
      <c r="O605" s="6">
        <v>4800.37006379173</v>
      </c>
      <c r="P605" s="71">
        <v>4800.4777707355797</v>
      </c>
      <c r="Q605" s="20">
        <v>0.95980980428400797</v>
      </c>
      <c r="R605" s="79">
        <v>4998.6910120275897</v>
      </c>
      <c r="S605" s="6">
        <v>11039.9173497629</v>
      </c>
      <c r="T605" s="6">
        <v>4799.4648893132298</v>
      </c>
      <c r="U605" s="71">
        <v>4799.1400743651202</v>
      </c>
      <c r="V605" s="20">
        <v>0.960079361340336</v>
      </c>
      <c r="W605" s="79">
        <v>4996.9070646404398</v>
      </c>
      <c r="X605" s="6">
        <v>11035.9773919493</v>
      </c>
      <c r="Y605" s="6">
        <v>4799.3820091279204</v>
      </c>
      <c r="Z605" s="71">
        <v>4798.6181994788503</v>
      </c>
      <c r="AA605" s="20">
        <v>0.96031767999754603</v>
      </c>
    </row>
    <row r="606" spans="1:27" x14ac:dyDescent="0.2">
      <c r="A606" s="52" t="s">
        <v>5721</v>
      </c>
      <c r="B606" s="1" t="s">
        <v>9257</v>
      </c>
      <c r="C606" s="131" t="s">
        <v>23</v>
      </c>
      <c r="D606" s="131" t="s">
        <v>23</v>
      </c>
      <c r="E606" s="131" t="s">
        <v>6362</v>
      </c>
      <c r="F606" s="131" t="s">
        <v>26187</v>
      </c>
      <c r="G606" s="131" t="s">
        <v>26187</v>
      </c>
      <c r="H606" s="79">
        <v>6910.5</v>
      </c>
      <c r="I606" s="6">
        <v>17882.390951986101</v>
      </c>
      <c r="J606" s="6">
        <v>7768.06204964879</v>
      </c>
      <c r="K606" s="71">
        <v>7769.09197203454</v>
      </c>
      <c r="L606" s="20">
        <v>1.12424455133992</v>
      </c>
      <c r="M606" s="79">
        <v>6931.27723965103</v>
      </c>
      <c r="N606" s="6">
        <v>17936.156485933399</v>
      </c>
      <c r="O606" s="6">
        <v>7794.6261840940697</v>
      </c>
      <c r="P606" s="71">
        <v>7794.80107381166</v>
      </c>
      <c r="Q606" s="20">
        <v>1.1245836523780599</v>
      </c>
      <c r="R606" s="79">
        <v>6953.4230976790604</v>
      </c>
      <c r="S606" s="6">
        <v>17993.463611499399</v>
      </c>
      <c r="T606" s="6">
        <v>7822.4314643425796</v>
      </c>
      <c r="U606" s="71">
        <v>7821.9020631012399</v>
      </c>
      <c r="V606" s="20">
        <v>1.1248994852207499</v>
      </c>
      <c r="W606" s="79">
        <v>6975.7167273164896</v>
      </c>
      <c r="X606" s="6">
        <v>18051.153127585902</v>
      </c>
      <c r="Y606" s="6">
        <v>7850.1773325259001</v>
      </c>
      <c r="Z606" s="71">
        <v>7848.9279964276002</v>
      </c>
      <c r="AA606" s="20">
        <v>1.1251787168609699</v>
      </c>
    </row>
    <row r="607" spans="1:27" x14ac:dyDescent="0.2">
      <c r="A607" s="52" t="s">
        <v>5720</v>
      </c>
      <c r="B607" s="1" t="s">
        <v>11413</v>
      </c>
      <c r="C607" s="131" t="s">
        <v>23</v>
      </c>
      <c r="D607" s="131" t="s">
        <v>23</v>
      </c>
      <c r="E607" s="131" t="s">
        <v>6362</v>
      </c>
      <c r="F607" s="131" t="s">
        <v>26187</v>
      </c>
      <c r="G607" s="131" t="s">
        <v>26187</v>
      </c>
      <c r="H607" s="79">
        <v>4540</v>
      </c>
      <c r="I607" s="6">
        <v>7332.6023674601602</v>
      </c>
      <c r="J607" s="6">
        <v>3185.26254843489</v>
      </c>
      <c r="K607" s="71">
        <v>3185.6848639599398</v>
      </c>
      <c r="L607" s="20">
        <v>0.70169270131276196</v>
      </c>
      <c r="M607" s="79">
        <v>4552.8617816021197</v>
      </c>
      <c r="N607" s="6">
        <v>7353.3755679503502</v>
      </c>
      <c r="O607" s="6">
        <v>3195.60178839735</v>
      </c>
      <c r="P607" s="71">
        <v>3195.6734888074998</v>
      </c>
      <c r="Q607" s="20">
        <v>0.70190434985771899</v>
      </c>
      <c r="R607" s="79">
        <v>4565.6568977759498</v>
      </c>
      <c r="S607" s="6">
        <v>7374.0410963970799</v>
      </c>
      <c r="T607" s="6">
        <v>3205.7714032859799</v>
      </c>
      <c r="U607" s="71">
        <v>3205.5544452508602</v>
      </c>
      <c r="V607" s="20">
        <v>0.70210147565235803</v>
      </c>
      <c r="W607" s="79">
        <v>4578.8749283895504</v>
      </c>
      <c r="X607" s="6">
        <v>7395.3896784610597</v>
      </c>
      <c r="Y607" s="6">
        <v>3216.1446977218802</v>
      </c>
      <c r="Z607" s="71">
        <v>3215.6328563330799</v>
      </c>
      <c r="AA607" s="20">
        <v>0.70227575695413302</v>
      </c>
    </row>
    <row r="608" spans="1:27" x14ac:dyDescent="0.2">
      <c r="A608" s="52" t="s">
        <v>5719</v>
      </c>
      <c r="B608" s="1" t="s">
        <v>11412</v>
      </c>
      <c r="C608" s="131" t="s">
        <v>23</v>
      </c>
      <c r="D608" s="131" t="s">
        <v>23</v>
      </c>
      <c r="E608" s="131" t="s">
        <v>6362</v>
      </c>
      <c r="F608" s="131" t="s">
        <v>26187</v>
      </c>
      <c r="G608" s="131" t="s">
        <v>26187</v>
      </c>
      <c r="H608" s="79">
        <v>6107.8333333333303</v>
      </c>
      <c r="I608" s="6">
        <v>20859.3352784649</v>
      </c>
      <c r="J608" s="6">
        <v>9061.2385778059197</v>
      </c>
      <c r="K608" s="71">
        <v>9062.4399549826394</v>
      </c>
      <c r="L608" s="20">
        <v>1.48374054438005</v>
      </c>
      <c r="M608" s="79">
        <v>6116.2520746083901</v>
      </c>
      <c r="N608" s="6">
        <v>20888.0867746658</v>
      </c>
      <c r="O608" s="6">
        <v>9077.4647420771998</v>
      </c>
      <c r="P608" s="71">
        <v>9077.6684151216396</v>
      </c>
      <c r="Q608" s="20">
        <v>1.4841880786450199</v>
      </c>
      <c r="R608" s="79">
        <v>6125.9292796966602</v>
      </c>
      <c r="S608" s="6">
        <v>20921.136148229001</v>
      </c>
      <c r="T608" s="6">
        <v>9095.2001909799801</v>
      </c>
      <c r="U608" s="71">
        <v>9094.5846521550902</v>
      </c>
      <c r="V608" s="20">
        <v>1.48460490431999</v>
      </c>
      <c r="W608" s="79">
        <v>6136.8283801667403</v>
      </c>
      <c r="X608" s="6">
        <v>20958.358511468399</v>
      </c>
      <c r="Y608" s="6">
        <v>9114.4776043281909</v>
      </c>
      <c r="Z608" s="71">
        <v>9113.0270580021806</v>
      </c>
      <c r="AA608" s="20">
        <v>1.48497342494603</v>
      </c>
    </row>
    <row r="609" spans="1:27" x14ac:dyDescent="0.2">
      <c r="A609" s="52" t="s">
        <v>5718</v>
      </c>
      <c r="B609" s="1" t="s">
        <v>18711</v>
      </c>
      <c r="C609" s="131" t="s">
        <v>23</v>
      </c>
      <c r="D609" s="131" t="s">
        <v>23</v>
      </c>
      <c r="E609" s="131" t="s">
        <v>6362</v>
      </c>
      <c r="F609" s="131" t="s">
        <v>26187</v>
      </c>
      <c r="G609" s="131" t="s">
        <v>26187</v>
      </c>
      <c r="H609" s="79">
        <v>6771</v>
      </c>
      <c r="I609" s="6">
        <v>10553.483103382499</v>
      </c>
      <c r="J609" s="6">
        <v>4584.40439016854</v>
      </c>
      <c r="K609" s="71">
        <v>4585.0122098121701</v>
      </c>
      <c r="L609" s="20">
        <v>0.677154365649413</v>
      </c>
      <c r="M609" s="79">
        <v>6799.6030872285901</v>
      </c>
      <c r="N609" s="6">
        <v>10598.0647305825</v>
      </c>
      <c r="O609" s="6">
        <v>4605.6663764340301</v>
      </c>
      <c r="P609" s="71">
        <v>4605.7697147690396</v>
      </c>
      <c r="Q609" s="20">
        <v>0.67735861280195298</v>
      </c>
      <c r="R609" s="79">
        <v>6825.2854211352596</v>
      </c>
      <c r="S609" s="6">
        <v>10638.093984302701</v>
      </c>
      <c r="T609" s="6">
        <v>4624.7772469031797</v>
      </c>
      <c r="U609" s="71">
        <v>4624.4642543475302</v>
      </c>
      <c r="V609" s="20">
        <v>0.67754884506768898</v>
      </c>
      <c r="W609" s="79">
        <v>6851.9542549388198</v>
      </c>
      <c r="X609" s="6">
        <v>10679.660826265899</v>
      </c>
      <c r="Y609" s="6">
        <v>4644.4252477863502</v>
      </c>
      <c r="Z609" s="71">
        <v>4643.6860991184803</v>
      </c>
      <c r="AA609" s="20">
        <v>0.67771703171709796</v>
      </c>
    </row>
    <row r="610" spans="1:27" x14ac:dyDescent="0.2">
      <c r="A610" s="52" t="s">
        <v>5717</v>
      </c>
      <c r="B610" s="1" t="s">
        <v>11411</v>
      </c>
      <c r="C610" s="131" t="s">
        <v>23</v>
      </c>
      <c r="D610" s="131" t="s">
        <v>23</v>
      </c>
      <c r="E610" s="131" t="s">
        <v>6362</v>
      </c>
      <c r="F610" s="131" t="s">
        <v>26187</v>
      </c>
      <c r="G610" s="131" t="s">
        <v>26187</v>
      </c>
      <c r="H610" s="79">
        <v>15366.916666666701</v>
      </c>
      <c r="I610" s="6">
        <v>22676.0682117092</v>
      </c>
      <c r="J610" s="6">
        <v>9850.42242861054</v>
      </c>
      <c r="K610" s="71">
        <v>9851.7284391062694</v>
      </c>
      <c r="L610" s="20">
        <v>0.64109988052946598</v>
      </c>
      <c r="M610" s="79">
        <v>15426.0379383419</v>
      </c>
      <c r="N610" s="6">
        <v>22763.3100454714</v>
      </c>
      <c r="O610" s="6">
        <v>9892.3920883627106</v>
      </c>
      <c r="P610" s="71">
        <v>9892.6140461086998</v>
      </c>
      <c r="Q610" s="20">
        <v>0.64129325272306703</v>
      </c>
      <c r="R610" s="79">
        <v>15477.782620158499</v>
      </c>
      <c r="S610" s="6">
        <v>22839.6666731488</v>
      </c>
      <c r="T610" s="6">
        <v>9929.2571500772501</v>
      </c>
      <c r="U610" s="71">
        <v>9928.5851645079492</v>
      </c>
      <c r="V610" s="20">
        <v>0.64147335624011304</v>
      </c>
      <c r="W610" s="79">
        <v>15531.235459051901</v>
      </c>
      <c r="X610" s="6">
        <v>22918.543929214498</v>
      </c>
      <c r="Y610" s="6">
        <v>9966.93301397307</v>
      </c>
      <c r="Z610" s="71">
        <v>9965.3468014996197</v>
      </c>
      <c r="AA610" s="20">
        <v>0.64163258794016897</v>
      </c>
    </row>
    <row r="611" spans="1:27" x14ac:dyDescent="0.2">
      <c r="A611" s="52" t="s">
        <v>5716</v>
      </c>
      <c r="B611" s="1" t="s">
        <v>11410</v>
      </c>
      <c r="C611" s="131" t="s">
        <v>23</v>
      </c>
      <c r="D611" s="131" t="s">
        <v>23</v>
      </c>
      <c r="E611" s="131" t="s">
        <v>6362</v>
      </c>
      <c r="F611" s="131" t="s">
        <v>26187</v>
      </c>
      <c r="G611" s="131" t="s">
        <v>26187</v>
      </c>
      <c r="H611" s="79">
        <v>6224.4166666666697</v>
      </c>
      <c r="I611" s="6">
        <v>19680.457345941599</v>
      </c>
      <c r="J611" s="6">
        <v>8549.1372064965108</v>
      </c>
      <c r="K611" s="71">
        <v>8550.2706871164501</v>
      </c>
      <c r="L611" s="20">
        <v>1.3736661835164901</v>
      </c>
      <c r="M611" s="79">
        <v>6229.9311356949502</v>
      </c>
      <c r="N611" s="6">
        <v>19697.8930798117</v>
      </c>
      <c r="O611" s="6">
        <v>8560.2349250130192</v>
      </c>
      <c r="P611" s="71">
        <v>8560.4269928599206</v>
      </c>
      <c r="Q611" s="20">
        <v>1.37408051652645</v>
      </c>
      <c r="R611" s="79">
        <v>6235.7055881358801</v>
      </c>
      <c r="S611" s="6">
        <v>19716.1508332761</v>
      </c>
      <c r="T611" s="6">
        <v>8571.3480163639797</v>
      </c>
      <c r="U611" s="71">
        <v>8570.7679304532903</v>
      </c>
      <c r="V611" s="20">
        <v>1.37446641912667</v>
      </c>
      <c r="W611" s="79">
        <v>6244.31527506777</v>
      </c>
      <c r="X611" s="6">
        <v>19743.3730752144</v>
      </c>
      <c r="Y611" s="6">
        <v>8586.0985548782191</v>
      </c>
      <c r="Z611" s="71">
        <v>8584.7320987570693</v>
      </c>
      <c r="AA611" s="20">
        <v>1.3748076002879099</v>
      </c>
    </row>
    <row r="612" spans="1:27" x14ac:dyDescent="0.2">
      <c r="A612" s="52" t="s">
        <v>5715</v>
      </c>
      <c r="B612" s="1" t="s">
        <v>11409</v>
      </c>
      <c r="C612" s="131" t="s">
        <v>23</v>
      </c>
      <c r="D612" s="131" t="s">
        <v>23</v>
      </c>
      <c r="E612" s="131" t="s">
        <v>6362</v>
      </c>
      <c r="F612" s="131" t="s">
        <v>26187</v>
      </c>
      <c r="G612" s="131" t="s">
        <v>26187</v>
      </c>
      <c r="H612" s="79">
        <v>8671.8333333333303</v>
      </c>
      <c r="I612" s="6">
        <v>29129.007434859199</v>
      </c>
      <c r="J612" s="6">
        <v>12653.561696879</v>
      </c>
      <c r="K612" s="71">
        <v>12655.2393593858</v>
      </c>
      <c r="L612" s="20">
        <v>1.4593499290099201</v>
      </c>
      <c r="M612" s="79">
        <v>8690.5952696960103</v>
      </c>
      <c r="N612" s="6">
        <v>29192.029469853798</v>
      </c>
      <c r="O612" s="6">
        <v>12686.160351635001</v>
      </c>
      <c r="P612" s="71">
        <v>12686.444993765201</v>
      </c>
      <c r="Q612" s="20">
        <v>1.4597901064387</v>
      </c>
      <c r="R612" s="79">
        <v>8711.1860243845895</v>
      </c>
      <c r="S612" s="6">
        <v>29261.194572936201</v>
      </c>
      <c r="T612" s="6">
        <v>12720.935449320699</v>
      </c>
      <c r="U612" s="71">
        <v>12720.0745304302</v>
      </c>
      <c r="V612" s="20">
        <v>1.4602000800836801</v>
      </c>
      <c r="W612" s="79">
        <v>8734.2876590071101</v>
      </c>
      <c r="X612" s="6">
        <v>29338.7938141589</v>
      </c>
      <c r="Y612" s="6">
        <v>12759.003955907599</v>
      </c>
      <c r="Z612" s="71">
        <v>12756.9733923234</v>
      </c>
      <c r="AA612" s="20">
        <v>1.4605625427470299</v>
      </c>
    </row>
    <row r="613" spans="1:27" x14ac:dyDescent="0.2">
      <c r="A613" s="52" t="s">
        <v>5714</v>
      </c>
      <c r="B613" s="1" t="s">
        <v>11408</v>
      </c>
      <c r="C613" s="131" t="s">
        <v>23</v>
      </c>
      <c r="D613" s="131" t="s">
        <v>23</v>
      </c>
      <c r="E613" s="131" t="s">
        <v>6362</v>
      </c>
      <c r="F613" s="131" t="s">
        <v>26187</v>
      </c>
      <c r="G613" s="131" t="s">
        <v>26187</v>
      </c>
      <c r="H613" s="79">
        <v>6944.25</v>
      </c>
      <c r="I613" s="6">
        <v>18354.6558542073</v>
      </c>
      <c r="J613" s="6">
        <v>7973.21264020326</v>
      </c>
      <c r="K613" s="71">
        <v>7974.2697623184004</v>
      </c>
      <c r="L613" s="20">
        <v>1.1483269989298199</v>
      </c>
      <c r="M613" s="79">
        <v>6958.7212192316401</v>
      </c>
      <c r="N613" s="6">
        <v>18392.905377019299</v>
      </c>
      <c r="O613" s="6">
        <v>7993.1183676790397</v>
      </c>
      <c r="P613" s="71">
        <v>7993.2977110087804</v>
      </c>
      <c r="Q613" s="20">
        <v>1.1486733638528199</v>
      </c>
      <c r="R613" s="79">
        <v>6972.3154867892299</v>
      </c>
      <c r="S613" s="6">
        <v>18428.836989880299</v>
      </c>
      <c r="T613" s="6">
        <v>8011.7045519101503</v>
      </c>
      <c r="U613" s="71">
        <v>8011.1623411724304</v>
      </c>
      <c r="V613" s="20">
        <v>1.1489959621522501</v>
      </c>
      <c r="W613" s="79">
        <v>6986.6962642033704</v>
      </c>
      <c r="X613" s="6">
        <v>18466.847461904199</v>
      </c>
      <c r="Y613" s="6">
        <v>8030.9566000585901</v>
      </c>
      <c r="Z613" s="71">
        <v>8029.6784933917897</v>
      </c>
      <c r="AA613" s="20">
        <v>1.1492811752147001</v>
      </c>
    </row>
    <row r="614" spans="1:27" x14ac:dyDescent="0.2">
      <c r="A614" s="52" t="s">
        <v>5713</v>
      </c>
      <c r="B614" s="1" t="s">
        <v>11407</v>
      </c>
      <c r="C614" s="131" t="s">
        <v>23</v>
      </c>
      <c r="D614" s="131" t="s">
        <v>23</v>
      </c>
      <c r="E614" s="131" t="s">
        <v>6362</v>
      </c>
      <c r="F614" s="131" t="s">
        <v>26187</v>
      </c>
      <c r="G614" s="131" t="s">
        <v>26187</v>
      </c>
      <c r="H614" s="79">
        <v>10810.75</v>
      </c>
      <c r="I614" s="6">
        <v>30963.581220178399</v>
      </c>
      <c r="J614" s="6">
        <v>13450.495565358</v>
      </c>
      <c r="K614" s="71">
        <v>13452.278888713699</v>
      </c>
      <c r="L614" s="20">
        <v>1.24434279663425</v>
      </c>
      <c r="M614" s="79">
        <v>10831.7908015146</v>
      </c>
      <c r="N614" s="6">
        <v>31023.845176576899</v>
      </c>
      <c r="O614" s="6">
        <v>13482.223804987199</v>
      </c>
      <c r="P614" s="71">
        <v>13482.526308565701</v>
      </c>
      <c r="Q614" s="20">
        <v>1.24471812238845</v>
      </c>
      <c r="R614" s="79">
        <v>10851.7054137618</v>
      </c>
      <c r="S614" s="6">
        <v>31080.883560942799</v>
      </c>
      <c r="T614" s="6">
        <v>13512.0222963247</v>
      </c>
      <c r="U614" s="71">
        <v>13511.107838792001</v>
      </c>
      <c r="V614" s="20">
        <v>1.2450676943052299</v>
      </c>
      <c r="W614" s="79">
        <v>10871.102431498801</v>
      </c>
      <c r="X614" s="6">
        <v>31136.4394783518</v>
      </c>
      <c r="Y614" s="6">
        <v>13540.7732503796</v>
      </c>
      <c r="Z614" s="71">
        <v>13538.6182701666</v>
      </c>
      <c r="AA614" s="20">
        <v>1.24537675506936</v>
      </c>
    </row>
    <row r="615" spans="1:27" x14ac:dyDescent="0.2">
      <c r="A615" s="52" t="s">
        <v>5712</v>
      </c>
      <c r="B615" s="1" t="s">
        <v>11406</v>
      </c>
      <c r="C615" s="131" t="s">
        <v>23</v>
      </c>
      <c r="D615" s="131" t="s">
        <v>23</v>
      </c>
      <c r="E615" s="131" t="s">
        <v>6362</v>
      </c>
      <c r="F615" s="131" t="s">
        <v>26187</v>
      </c>
      <c r="G615" s="131" t="s">
        <v>26187</v>
      </c>
      <c r="H615" s="79">
        <v>9452.25</v>
      </c>
      <c r="I615" s="6">
        <v>24714.773162222598</v>
      </c>
      <c r="J615" s="6">
        <v>10736.0303207003</v>
      </c>
      <c r="K615" s="71">
        <v>10737.453748820601</v>
      </c>
      <c r="L615" s="20">
        <v>1.1359680233617</v>
      </c>
      <c r="M615" s="79">
        <v>9481.8661772108208</v>
      </c>
      <c r="N615" s="6">
        <v>24792.210502718</v>
      </c>
      <c r="O615" s="6">
        <v>10774.103877695999</v>
      </c>
      <c r="P615" s="71">
        <v>10774.345618600601</v>
      </c>
      <c r="Q615" s="20">
        <v>1.1363106605001601</v>
      </c>
      <c r="R615" s="79">
        <v>9504.2319121517394</v>
      </c>
      <c r="S615" s="6">
        <v>24850.690130919898</v>
      </c>
      <c r="T615" s="6">
        <v>10803.5242456878</v>
      </c>
      <c r="U615" s="71">
        <v>10802.793092059601</v>
      </c>
      <c r="V615" s="20">
        <v>1.1366297868055499</v>
      </c>
      <c r="W615" s="79">
        <v>9531.0291600090404</v>
      </c>
      <c r="X615" s="6">
        <v>24920.756824264299</v>
      </c>
      <c r="Y615" s="6">
        <v>10837.665546821099</v>
      </c>
      <c r="Z615" s="71">
        <v>10835.940759441801</v>
      </c>
      <c r="AA615" s="20">
        <v>1.13691193023603</v>
      </c>
    </row>
    <row r="616" spans="1:27" x14ac:dyDescent="0.2">
      <c r="A616" s="52" t="s">
        <v>5711</v>
      </c>
      <c r="B616" s="1" t="s">
        <v>11405</v>
      </c>
      <c r="C616" s="131" t="s">
        <v>23</v>
      </c>
      <c r="D616" s="131" t="s">
        <v>23</v>
      </c>
      <c r="E616" s="131" t="s">
        <v>6362</v>
      </c>
      <c r="F616" s="131" t="s">
        <v>26187</v>
      </c>
      <c r="G616" s="131" t="s">
        <v>26187</v>
      </c>
      <c r="H616" s="79">
        <v>8658.0833333333303</v>
      </c>
      <c r="I616" s="6">
        <v>26292.42413933</v>
      </c>
      <c r="J616" s="6">
        <v>11421.3576192571</v>
      </c>
      <c r="K616" s="71">
        <v>11422.871910957199</v>
      </c>
      <c r="L616" s="20">
        <v>1.31933032649149</v>
      </c>
      <c r="M616" s="79">
        <v>8684.2230978723292</v>
      </c>
      <c r="N616" s="6">
        <v>26371.804037825099</v>
      </c>
      <c r="O616" s="6">
        <v>11460.557585803899</v>
      </c>
      <c r="P616" s="71">
        <v>11460.814728819099</v>
      </c>
      <c r="Q616" s="20">
        <v>1.31972827041109</v>
      </c>
      <c r="R616" s="79">
        <v>8706.3878824437197</v>
      </c>
      <c r="S616" s="6">
        <v>26439.1129206888</v>
      </c>
      <c r="T616" s="6">
        <v>11494.0710285443</v>
      </c>
      <c r="U616" s="71">
        <v>11493.2931405567</v>
      </c>
      <c r="V616" s="20">
        <v>1.32009890849599</v>
      </c>
      <c r="W616" s="79">
        <v>8729.1383243244509</v>
      </c>
      <c r="X616" s="6">
        <v>26508.2002976816</v>
      </c>
      <c r="Y616" s="6">
        <v>11528.0210428721</v>
      </c>
      <c r="Z616" s="71">
        <v>11526.186387141301</v>
      </c>
      <c r="AA616" s="20">
        <v>1.32042659411441</v>
      </c>
    </row>
    <row r="617" spans="1:27" x14ac:dyDescent="0.2">
      <c r="A617" s="52" t="s">
        <v>5710</v>
      </c>
      <c r="B617" s="1" t="s">
        <v>11404</v>
      </c>
      <c r="C617" s="131" t="s">
        <v>23</v>
      </c>
      <c r="D617" s="131" t="s">
        <v>23</v>
      </c>
      <c r="E617" s="131" t="s">
        <v>6362</v>
      </c>
      <c r="F617" s="131" t="s">
        <v>26187</v>
      </c>
      <c r="G617" s="131" t="s">
        <v>26187</v>
      </c>
      <c r="H617" s="79">
        <v>10511.75</v>
      </c>
      <c r="I617" s="6">
        <v>34855.514242762903</v>
      </c>
      <c r="J617" s="6">
        <v>15141.140697414799</v>
      </c>
      <c r="K617" s="71">
        <v>15143.1481736232</v>
      </c>
      <c r="L617" s="20">
        <v>1.4405924963610499</v>
      </c>
      <c r="M617" s="79">
        <v>10530.2715228047</v>
      </c>
      <c r="N617" s="6">
        <v>34916.929059697999</v>
      </c>
      <c r="O617" s="6">
        <v>15174.0652870823</v>
      </c>
      <c r="P617" s="71">
        <v>15174.405750874899</v>
      </c>
      <c r="Q617" s="20">
        <v>1.4410270160662699</v>
      </c>
      <c r="R617" s="79">
        <v>10550.3070656453</v>
      </c>
      <c r="S617" s="6">
        <v>34983.364158405602</v>
      </c>
      <c r="T617" s="6">
        <v>15208.576538114499</v>
      </c>
      <c r="U617" s="71">
        <v>15207.5472623279</v>
      </c>
      <c r="V617" s="20">
        <v>1.4414317202053699</v>
      </c>
      <c r="W617" s="79">
        <v>10571.446878684599</v>
      </c>
      <c r="X617" s="6">
        <v>35053.460864899003</v>
      </c>
      <c r="Y617" s="6">
        <v>15244.227444267201</v>
      </c>
      <c r="Z617" s="71">
        <v>15241.801363577501</v>
      </c>
      <c r="AA617" s="20">
        <v>1.44178952403477</v>
      </c>
    </row>
    <row r="618" spans="1:27" x14ac:dyDescent="0.2">
      <c r="A618" s="52" t="s">
        <v>5709</v>
      </c>
      <c r="B618" s="1" t="s">
        <v>8110</v>
      </c>
      <c r="C618" s="131" t="s">
        <v>23</v>
      </c>
      <c r="D618" s="131" t="s">
        <v>23</v>
      </c>
      <c r="E618" s="131" t="s">
        <v>6362</v>
      </c>
      <c r="F618" s="131" t="s">
        <v>26187</v>
      </c>
      <c r="G618" s="131" t="s">
        <v>26187</v>
      </c>
      <c r="H618" s="79">
        <v>9321.5</v>
      </c>
      <c r="I618" s="6">
        <v>28083.3248569973</v>
      </c>
      <c r="J618" s="6">
        <v>12199.3200257917</v>
      </c>
      <c r="K618" s="71">
        <v>12200.9374630244</v>
      </c>
      <c r="L618" s="20">
        <v>1.30890280137579</v>
      </c>
      <c r="M618" s="79">
        <v>9334.6384315324703</v>
      </c>
      <c r="N618" s="6">
        <v>28122.907632391602</v>
      </c>
      <c r="O618" s="6">
        <v>12221.5454786099</v>
      </c>
      <c r="P618" s="71">
        <v>12221.819696075499</v>
      </c>
      <c r="Q618" s="20">
        <v>1.30929760008594</v>
      </c>
      <c r="R618" s="79">
        <v>9348.9010818267197</v>
      </c>
      <c r="S618" s="6">
        <v>28165.877394933599</v>
      </c>
      <c r="T618" s="6">
        <v>12244.760114675</v>
      </c>
      <c r="U618" s="71">
        <v>12243.9314220576</v>
      </c>
      <c r="V618" s="20">
        <v>1.3096653087771399</v>
      </c>
      <c r="W618" s="79">
        <v>9365.7041162061105</v>
      </c>
      <c r="X618" s="6">
        <v>28216.500693014299</v>
      </c>
      <c r="Y618" s="6">
        <v>12270.9354121537</v>
      </c>
      <c r="Z618" s="71">
        <v>12268.9825234582</v>
      </c>
      <c r="AA618" s="20">
        <v>1.3099904044831301</v>
      </c>
    </row>
    <row r="619" spans="1:27" x14ac:dyDescent="0.2">
      <c r="A619" s="52" t="s">
        <v>5708</v>
      </c>
      <c r="B619" s="1" t="s">
        <v>11403</v>
      </c>
      <c r="C619" s="131" t="s">
        <v>23</v>
      </c>
      <c r="D619" s="131" t="s">
        <v>23</v>
      </c>
      <c r="E619" s="131" t="s">
        <v>6362</v>
      </c>
      <c r="F619" s="131" t="s">
        <v>26187</v>
      </c>
      <c r="G619" s="131" t="s">
        <v>26187</v>
      </c>
      <c r="H619" s="79">
        <v>17295.916666666701</v>
      </c>
      <c r="I619" s="6">
        <v>34332.288763802397</v>
      </c>
      <c r="J619" s="6">
        <v>14913.8529707661</v>
      </c>
      <c r="K619" s="71">
        <v>14915.830312210301</v>
      </c>
      <c r="L619" s="20">
        <v>0.862390273940014</v>
      </c>
      <c r="M619" s="79">
        <v>17358.619978514798</v>
      </c>
      <c r="N619" s="6">
        <v>34456.754454190901</v>
      </c>
      <c r="O619" s="6">
        <v>14974.0843696458</v>
      </c>
      <c r="P619" s="71">
        <v>14974.4203464233</v>
      </c>
      <c r="Q619" s="20">
        <v>0.86265039300113999</v>
      </c>
      <c r="R619" s="79">
        <v>17418.691474298201</v>
      </c>
      <c r="S619" s="6">
        <v>34575.9960057926</v>
      </c>
      <c r="T619" s="6">
        <v>15031.478369392</v>
      </c>
      <c r="U619" s="71">
        <v>15030.461079135801</v>
      </c>
      <c r="V619" s="20">
        <v>0.86289266339631598</v>
      </c>
      <c r="W619" s="79">
        <v>17479.8571593296</v>
      </c>
      <c r="X619" s="6">
        <v>34697.4095163573</v>
      </c>
      <c r="Y619" s="6">
        <v>15089.386021905801</v>
      </c>
      <c r="Z619" s="71">
        <v>15086.9845838415</v>
      </c>
      <c r="AA619" s="20">
        <v>0.86310685758602201</v>
      </c>
    </row>
    <row r="620" spans="1:27" x14ac:dyDescent="0.2">
      <c r="A620" s="52" t="s">
        <v>5707</v>
      </c>
      <c r="B620" s="1" t="s">
        <v>11402</v>
      </c>
      <c r="C620" s="131" t="s">
        <v>23</v>
      </c>
      <c r="D620" s="131" t="s">
        <v>23</v>
      </c>
      <c r="E620" s="131" t="s">
        <v>6362</v>
      </c>
      <c r="F620" s="131" t="s">
        <v>26187</v>
      </c>
      <c r="G620" s="131" t="s">
        <v>26187</v>
      </c>
      <c r="H620" s="79">
        <v>6692.25</v>
      </c>
      <c r="I620" s="6">
        <v>21955.306088829198</v>
      </c>
      <c r="J620" s="6">
        <v>9537.3253204776702</v>
      </c>
      <c r="K620" s="71">
        <v>9538.5898192400291</v>
      </c>
      <c r="L620" s="20">
        <v>1.4253188119451601</v>
      </c>
      <c r="M620" s="79">
        <v>6704.3672742410099</v>
      </c>
      <c r="N620" s="6">
        <v>21995.059305598399</v>
      </c>
      <c r="O620" s="6">
        <v>9558.5286244896397</v>
      </c>
      <c r="P620" s="71">
        <v>9558.7430912687105</v>
      </c>
      <c r="Q620" s="20">
        <v>1.42574872471479</v>
      </c>
      <c r="R620" s="79">
        <v>6713.0009308328999</v>
      </c>
      <c r="S620" s="6">
        <v>22023.383796336399</v>
      </c>
      <c r="T620" s="6">
        <v>9574.3884601324899</v>
      </c>
      <c r="U620" s="71">
        <v>9573.7404911270696</v>
      </c>
      <c r="V620" s="20">
        <v>1.4261491380337401</v>
      </c>
      <c r="W620" s="79">
        <v>6724.3471677662901</v>
      </c>
      <c r="X620" s="6">
        <v>22060.607466227499</v>
      </c>
      <c r="Y620" s="6">
        <v>9593.8292390017195</v>
      </c>
      <c r="Z620" s="71">
        <v>9592.3024050613494</v>
      </c>
      <c r="AA620" s="20">
        <v>1.42650314829711</v>
      </c>
    </row>
    <row r="621" spans="1:27" x14ac:dyDescent="0.2">
      <c r="A621" s="52" t="s">
        <v>5706</v>
      </c>
      <c r="B621" s="1" t="s">
        <v>11401</v>
      </c>
      <c r="C621" s="131" t="s">
        <v>23</v>
      </c>
      <c r="D621" s="131" t="s">
        <v>23</v>
      </c>
      <c r="E621" s="131" t="s">
        <v>6362</v>
      </c>
      <c r="F621" s="131" t="s">
        <v>26187</v>
      </c>
      <c r="G621" s="131" t="s">
        <v>26187</v>
      </c>
      <c r="H621" s="79">
        <v>9007</v>
      </c>
      <c r="I621" s="6">
        <v>23276.679198408601</v>
      </c>
      <c r="J621" s="6">
        <v>10111.3262095931</v>
      </c>
      <c r="K621" s="71">
        <v>10112.666811810999</v>
      </c>
      <c r="L621" s="20">
        <v>1.12275639078617</v>
      </c>
      <c r="M621" s="79">
        <v>9036.5850581087398</v>
      </c>
      <c r="N621" s="6">
        <v>23353.1354998034</v>
      </c>
      <c r="O621" s="6">
        <v>10148.7161750748</v>
      </c>
      <c r="P621" s="71">
        <v>10148.9438840199</v>
      </c>
      <c r="Q621" s="20">
        <v>1.12309504295685</v>
      </c>
      <c r="R621" s="79">
        <v>9062.13356953523</v>
      </c>
      <c r="S621" s="6">
        <v>23419.160203308598</v>
      </c>
      <c r="T621" s="6">
        <v>10181.1846567307</v>
      </c>
      <c r="U621" s="71">
        <v>10180.4956213815</v>
      </c>
      <c r="V621" s="20">
        <v>1.12341045773216</v>
      </c>
      <c r="W621" s="79">
        <v>9089.5542488486608</v>
      </c>
      <c r="X621" s="6">
        <v>23490.023127232402</v>
      </c>
      <c r="Y621" s="6">
        <v>10215.460795804</v>
      </c>
      <c r="Z621" s="71">
        <v>10213.835030755399</v>
      </c>
      <c r="AA621" s="20">
        <v>1.1236893197539499</v>
      </c>
    </row>
    <row r="622" spans="1:27" x14ac:dyDescent="0.2">
      <c r="A622" s="52" t="s">
        <v>5705</v>
      </c>
      <c r="B622" s="1" t="s">
        <v>11400</v>
      </c>
      <c r="C622" s="131" t="s">
        <v>23</v>
      </c>
      <c r="D622" s="131" t="s">
        <v>23</v>
      </c>
      <c r="E622" s="131" t="s">
        <v>6362</v>
      </c>
      <c r="F622" s="131" t="s">
        <v>26187</v>
      </c>
      <c r="G622" s="131" t="s">
        <v>26187</v>
      </c>
      <c r="H622" s="79">
        <v>7875.6666666666697</v>
      </c>
      <c r="I622" s="6">
        <v>12908.364957854599</v>
      </c>
      <c r="J622" s="6">
        <v>5607.3586704013896</v>
      </c>
      <c r="K622" s="71">
        <v>5608.1021176322001</v>
      </c>
      <c r="L622" s="20">
        <v>0.71207966956857005</v>
      </c>
      <c r="M622" s="79">
        <v>7907.77305261933</v>
      </c>
      <c r="N622" s="6">
        <v>12960.9879248865</v>
      </c>
      <c r="O622" s="6">
        <v>5632.5364874173902</v>
      </c>
      <c r="P622" s="71">
        <v>5632.6628658597101</v>
      </c>
      <c r="Q622" s="20">
        <v>0.71229445108999001</v>
      </c>
      <c r="R622" s="79">
        <v>7933.0037192452401</v>
      </c>
      <c r="S622" s="6">
        <v>13002.341459351799</v>
      </c>
      <c r="T622" s="6">
        <v>5652.6040309859</v>
      </c>
      <c r="U622" s="71">
        <v>5652.2214778623002</v>
      </c>
      <c r="V622" s="20">
        <v>0.71249449488472705</v>
      </c>
      <c r="W622" s="79">
        <v>7963.3446179710199</v>
      </c>
      <c r="X622" s="6">
        <v>13052.070759800699</v>
      </c>
      <c r="Y622" s="6">
        <v>5676.1509526241698</v>
      </c>
      <c r="Z622" s="71">
        <v>5675.2476073895205</v>
      </c>
      <c r="AA622" s="20">
        <v>0.71267135602571996</v>
      </c>
    </row>
    <row r="623" spans="1:27" x14ac:dyDescent="0.2">
      <c r="A623" s="52" t="s">
        <v>5704</v>
      </c>
      <c r="B623" s="1" t="s">
        <v>11399</v>
      </c>
      <c r="C623" s="131" t="s">
        <v>23</v>
      </c>
      <c r="D623" s="131" t="s">
        <v>23</v>
      </c>
      <c r="E623" s="131" t="s">
        <v>6362</v>
      </c>
      <c r="F623" s="131" t="s">
        <v>26187</v>
      </c>
      <c r="G623" s="131" t="s">
        <v>26187</v>
      </c>
      <c r="H623" s="79">
        <v>6278.9166666666697</v>
      </c>
      <c r="I623" s="6">
        <v>15219.9801750806</v>
      </c>
      <c r="J623" s="6">
        <v>6611.5180409541099</v>
      </c>
      <c r="K623" s="71">
        <v>6612.3946238638</v>
      </c>
      <c r="L623" s="20">
        <v>1.05311074742678</v>
      </c>
      <c r="M623" s="79">
        <v>6298.4904837946096</v>
      </c>
      <c r="N623" s="6">
        <v>15267.426752962299</v>
      </c>
      <c r="O623" s="6">
        <v>6634.8598388795699</v>
      </c>
      <c r="P623" s="71">
        <v>6635.0087066682299</v>
      </c>
      <c r="Q623" s="20">
        <v>1.0534283926822501</v>
      </c>
      <c r="R623" s="79">
        <v>6318.9205690734098</v>
      </c>
      <c r="S623" s="6">
        <v>15316.948909319201</v>
      </c>
      <c r="T623" s="6">
        <v>6658.8504399682797</v>
      </c>
      <c r="U623" s="71">
        <v>6658.3997867788103</v>
      </c>
      <c r="V623" s="20">
        <v>1.0537242419800199</v>
      </c>
      <c r="W623" s="79">
        <v>6338.10099960761</v>
      </c>
      <c r="X623" s="6">
        <v>15363.441925229101</v>
      </c>
      <c r="Y623" s="6">
        <v>6681.3318073680903</v>
      </c>
      <c r="Z623" s="71">
        <v>6680.2684901131897</v>
      </c>
      <c r="AA623" s="20">
        <v>1.0539858059262199</v>
      </c>
    </row>
    <row r="624" spans="1:27" x14ac:dyDescent="0.2">
      <c r="A624" s="52" t="s">
        <v>5703</v>
      </c>
      <c r="B624" s="1" t="s">
        <v>11398</v>
      </c>
      <c r="C624" s="131" t="s">
        <v>23</v>
      </c>
      <c r="D624" s="131" t="s">
        <v>23</v>
      </c>
      <c r="E624" s="131" t="s">
        <v>6362</v>
      </c>
      <c r="F624" s="131" t="s">
        <v>26187</v>
      </c>
      <c r="G624" s="131" t="s">
        <v>26187</v>
      </c>
      <c r="H624" s="79">
        <v>9423.75</v>
      </c>
      <c r="I624" s="6">
        <v>23140.226417866299</v>
      </c>
      <c r="J624" s="6">
        <v>10052.051492417701</v>
      </c>
      <c r="K624" s="71">
        <v>10053.384235743901</v>
      </c>
      <c r="L624" s="20">
        <v>1.0668135546617801</v>
      </c>
      <c r="M624" s="79">
        <v>9451.7824657346991</v>
      </c>
      <c r="N624" s="6">
        <v>23209.060757078601</v>
      </c>
      <c r="O624" s="6">
        <v>10086.104725236601</v>
      </c>
      <c r="P624" s="71">
        <v>10086.331029355</v>
      </c>
      <c r="Q624" s="20">
        <v>1.0671353330359299</v>
      </c>
      <c r="R624" s="79">
        <v>9474.9300295866597</v>
      </c>
      <c r="S624" s="6">
        <v>23265.900111747</v>
      </c>
      <c r="T624" s="6">
        <v>10114.556764050099</v>
      </c>
      <c r="U624" s="71">
        <v>10113.8722378985</v>
      </c>
      <c r="V624" s="20">
        <v>1.06743503184896</v>
      </c>
      <c r="W624" s="79">
        <v>9500.6709587091991</v>
      </c>
      <c r="X624" s="6">
        <v>23329.107532158399</v>
      </c>
      <c r="Y624" s="6">
        <v>10145.4810029359</v>
      </c>
      <c r="Z624" s="71">
        <v>10143.8663749963</v>
      </c>
      <c r="AA624" s="20">
        <v>1.0676999991982199</v>
      </c>
    </row>
    <row r="625" spans="1:27" x14ac:dyDescent="0.2">
      <c r="A625" s="52" t="s">
        <v>5702</v>
      </c>
      <c r="B625" s="1" t="s">
        <v>11397</v>
      </c>
      <c r="C625" s="131" t="s">
        <v>23</v>
      </c>
      <c r="D625" s="131" t="s">
        <v>23</v>
      </c>
      <c r="E625" s="131" t="s">
        <v>6362</v>
      </c>
      <c r="F625" s="131" t="s">
        <v>26187</v>
      </c>
      <c r="G625" s="131" t="s">
        <v>26187</v>
      </c>
      <c r="H625" s="79">
        <v>12218.5</v>
      </c>
      <c r="I625" s="6">
        <v>27760.652897625499</v>
      </c>
      <c r="J625" s="6">
        <v>12059.1522032219</v>
      </c>
      <c r="K625" s="71">
        <v>12060.751056414299</v>
      </c>
      <c r="L625" s="20">
        <v>0.98708933636815699</v>
      </c>
      <c r="M625" s="79">
        <v>12251.039155841399</v>
      </c>
      <c r="N625" s="6">
        <v>27834.582447970901</v>
      </c>
      <c r="O625" s="6">
        <v>12096.2462243476</v>
      </c>
      <c r="P625" s="71">
        <v>12096.5176304466</v>
      </c>
      <c r="Q625" s="20">
        <v>0.98738706786998698</v>
      </c>
      <c r="R625" s="79">
        <v>12283.4677360318</v>
      </c>
      <c r="S625" s="6">
        <v>27908.2607684381</v>
      </c>
      <c r="T625" s="6">
        <v>12132.764534038201</v>
      </c>
      <c r="U625" s="71">
        <v>12131.943420982199</v>
      </c>
      <c r="V625" s="20">
        <v>0.98766436984198502</v>
      </c>
      <c r="W625" s="79">
        <v>12317.8761895071</v>
      </c>
      <c r="X625" s="6">
        <v>27986.437396802699</v>
      </c>
      <c r="Y625" s="6">
        <v>12170.8843151295</v>
      </c>
      <c r="Z625" s="71">
        <v>12168.947349316</v>
      </c>
      <c r="AA625" s="20">
        <v>0.98790953587291197</v>
      </c>
    </row>
    <row r="626" spans="1:27" x14ac:dyDescent="0.2">
      <c r="A626" s="52" t="s">
        <v>5701</v>
      </c>
      <c r="B626" s="1" t="s">
        <v>11396</v>
      </c>
      <c r="C626" s="131" t="s">
        <v>23</v>
      </c>
      <c r="D626" s="131" t="s">
        <v>23</v>
      </c>
      <c r="E626" s="131" t="s">
        <v>6362</v>
      </c>
      <c r="F626" s="131" t="s">
        <v>26187</v>
      </c>
      <c r="G626" s="131" t="s">
        <v>26187</v>
      </c>
      <c r="H626" s="79">
        <v>8012.3333333333303</v>
      </c>
      <c r="I626" s="6">
        <v>12970.352314506301</v>
      </c>
      <c r="J626" s="6">
        <v>5634.2858097340004</v>
      </c>
      <c r="K626" s="71">
        <v>5635.0328270783602</v>
      </c>
      <c r="L626" s="20">
        <v>0.70329485714669404</v>
      </c>
      <c r="M626" s="79">
        <v>8042.2587753046901</v>
      </c>
      <c r="N626" s="6">
        <v>13018.7955718432</v>
      </c>
      <c r="O626" s="6">
        <v>5657.6583132089299</v>
      </c>
      <c r="P626" s="71">
        <v>5657.7852553150997</v>
      </c>
      <c r="Q626" s="20">
        <v>0.703506988943009</v>
      </c>
      <c r="R626" s="79">
        <v>8067.3858262806598</v>
      </c>
      <c r="S626" s="6">
        <v>13059.471201553601</v>
      </c>
      <c r="T626" s="6">
        <v>5677.4404661824701</v>
      </c>
      <c r="U626" s="71">
        <v>5677.0562321953603</v>
      </c>
      <c r="V626" s="20">
        <v>0.70370456482960597</v>
      </c>
      <c r="W626" s="79">
        <v>8093.9769271310597</v>
      </c>
      <c r="X626" s="6">
        <v>13102.5168328462</v>
      </c>
      <c r="Y626" s="6">
        <v>5698.0891975849399</v>
      </c>
      <c r="Z626" s="71">
        <v>5697.1823609334397</v>
      </c>
      <c r="AA626" s="20">
        <v>0.70387924406313096</v>
      </c>
    </row>
    <row r="627" spans="1:27" x14ac:dyDescent="0.2">
      <c r="A627" s="52" t="s">
        <v>5700</v>
      </c>
      <c r="B627" s="1" t="s">
        <v>18712</v>
      </c>
      <c r="C627" s="131" t="s">
        <v>23</v>
      </c>
      <c r="D627" s="131" t="s">
        <v>23</v>
      </c>
      <c r="E627" s="131" t="s">
        <v>6362</v>
      </c>
      <c r="F627" s="131" t="s">
        <v>26187</v>
      </c>
      <c r="G627" s="131" t="s">
        <v>26187</v>
      </c>
      <c r="H627" s="79">
        <v>10494.916666666701</v>
      </c>
      <c r="I627" s="6">
        <v>20242.4270771423</v>
      </c>
      <c r="J627" s="6">
        <v>8793.2553310645799</v>
      </c>
      <c r="K627" s="71">
        <v>8794.4211778937097</v>
      </c>
      <c r="L627" s="20">
        <v>0.83796960540201604</v>
      </c>
      <c r="M627" s="79">
        <v>10522.2135567103</v>
      </c>
      <c r="N627" s="6">
        <v>20295.0768812038</v>
      </c>
      <c r="O627" s="6">
        <v>8819.7567740055001</v>
      </c>
      <c r="P627" s="71">
        <v>8819.9546648003907</v>
      </c>
      <c r="Q627" s="20">
        <v>0.83822235856215299</v>
      </c>
      <c r="R627" s="79">
        <v>10547.149709772901</v>
      </c>
      <c r="S627" s="6">
        <v>20343.1733336088</v>
      </c>
      <c r="T627" s="6">
        <v>8843.9381436098993</v>
      </c>
      <c r="U627" s="71">
        <v>8843.3396095284006</v>
      </c>
      <c r="V627" s="20">
        <v>0.83845776848452902</v>
      </c>
      <c r="W627" s="79">
        <v>10575.0934837201</v>
      </c>
      <c r="X627" s="6">
        <v>20397.0708369766</v>
      </c>
      <c r="Y627" s="6">
        <v>8870.3819641118407</v>
      </c>
      <c r="Z627" s="71">
        <v>8868.9702649967694</v>
      </c>
      <c r="AA627" s="20">
        <v>0.838665897247169</v>
      </c>
    </row>
    <row r="628" spans="1:27" x14ac:dyDescent="0.2">
      <c r="A628" s="52" t="s">
        <v>5699</v>
      </c>
      <c r="B628" s="1" t="s">
        <v>11395</v>
      </c>
      <c r="C628" s="131" t="s">
        <v>23</v>
      </c>
      <c r="D628" s="131" t="s">
        <v>23</v>
      </c>
      <c r="E628" s="131" t="s">
        <v>6362</v>
      </c>
      <c r="F628" s="131" t="s">
        <v>26187</v>
      </c>
      <c r="G628" s="131" t="s">
        <v>26187</v>
      </c>
      <c r="H628" s="79">
        <v>17068.166666666701</v>
      </c>
      <c r="I628" s="6">
        <v>63370.014202793398</v>
      </c>
      <c r="J628" s="6">
        <v>27527.762016619599</v>
      </c>
      <c r="K628" s="71">
        <v>27531.411763255201</v>
      </c>
      <c r="L628" s="20">
        <v>1.6130268880619001</v>
      </c>
      <c r="M628" s="79">
        <v>17096.058326800801</v>
      </c>
      <c r="N628" s="6">
        <v>63473.569255503797</v>
      </c>
      <c r="O628" s="6">
        <v>27584.100601757898</v>
      </c>
      <c r="P628" s="71">
        <v>27584.719512203399</v>
      </c>
      <c r="Q628" s="20">
        <v>1.61351341840944</v>
      </c>
      <c r="R628" s="79">
        <v>17125.713571872198</v>
      </c>
      <c r="S628" s="6">
        <v>63583.672076624804</v>
      </c>
      <c r="T628" s="6">
        <v>27642.199845990799</v>
      </c>
      <c r="U628" s="71">
        <v>27640.329095830999</v>
      </c>
      <c r="V628" s="20">
        <v>1.6139665643613399</v>
      </c>
      <c r="W628" s="79">
        <v>17156.285872813201</v>
      </c>
      <c r="X628" s="6">
        <v>63697.179706511401</v>
      </c>
      <c r="Y628" s="6">
        <v>27700.953658950999</v>
      </c>
      <c r="Z628" s="71">
        <v>27696.5451214241</v>
      </c>
      <c r="AA628" s="20">
        <v>1.6143671961839701</v>
      </c>
    </row>
    <row r="629" spans="1:27" x14ac:dyDescent="0.2">
      <c r="A629" s="52" t="s">
        <v>5698</v>
      </c>
      <c r="B629" s="1" t="s">
        <v>11394</v>
      </c>
      <c r="C629" s="131" t="s">
        <v>23</v>
      </c>
      <c r="D629" s="131" t="s">
        <v>23</v>
      </c>
      <c r="E629" s="131" t="s">
        <v>6362</v>
      </c>
      <c r="F629" s="131" t="s">
        <v>26187</v>
      </c>
      <c r="G629" s="131" t="s">
        <v>26187</v>
      </c>
      <c r="H629" s="79">
        <v>9412.5833333333303</v>
      </c>
      <c r="I629" s="6">
        <v>24135.8728934135</v>
      </c>
      <c r="J629" s="6">
        <v>10484.5576165893</v>
      </c>
      <c r="K629" s="71">
        <v>10485.947703399201</v>
      </c>
      <c r="L629" s="20">
        <v>1.11403504564626</v>
      </c>
      <c r="M629" s="79">
        <v>9434.7632338644107</v>
      </c>
      <c r="N629" s="6">
        <v>24192.746892936098</v>
      </c>
      <c r="O629" s="6">
        <v>10513.591278305999</v>
      </c>
      <c r="P629" s="71">
        <v>10513.8271740329</v>
      </c>
      <c r="Q629" s="20">
        <v>1.1143710672352001</v>
      </c>
      <c r="R629" s="79">
        <v>9456.0925079448407</v>
      </c>
      <c r="S629" s="6">
        <v>24247.439704663098</v>
      </c>
      <c r="T629" s="6">
        <v>10541.268727955599</v>
      </c>
      <c r="U629" s="71">
        <v>10540.555323079399</v>
      </c>
      <c r="V629" s="20">
        <v>1.11468403193216</v>
      </c>
      <c r="W629" s="79">
        <v>9477.4199330491701</v>
      </c>
      <c r="X629" s="6">
        <v>24302.127775220601</v>
      </c>
      <c r="Y629" s="6">
        <v>10568.632997835501</v>
      </c>
      <c r="Z629" s="71">
        <v>10566.9510263137</v>
      </c>
      <c r="AA629" s="20">
        <v>1.11496072781002</v>
      </c>
    </row>
    <row r="630" spans="1:27" x14ac:dyDescent="0.2">
      <c r="A630" s="52" t="s">
        <v>5697</v>
      </c>
      <c r="B630" s="1" t="s">
        <v>11393</v>
      </c>
      <c r="C630" s="131" t="s">
        <v>23</v>
      </c>
      <c r="D630" s="131" t="s">
        <v>23</v>
      </c>
      <c r="E630" s="131" t="s">
        <v>6362</v>
      </c>
      <c r="F630" s="131" t="s">
        <v>26187</v>
      </c>
      <c r="G630" s="131" t="s">
        <v>26187</v>
      </c>
      <c r="H630" s="79">
        <v>6919.75</v>
      </c>
      <c r="I630" s="6">
        <v>11721.1432740707</v>
      </c>
      <c r="J630" s="6">
        <v>5091.6327962113301</v>
      </c>
      <c r="K630" s="71">
        <v>5092.3078663335</v>
      </c>
      <c r="L630" s="20">
        <v>0.73590922595953501</v>
      </c>
      <c r="M630" s="79">
        <v>6948.9003703174203</v>
      </c>
      <c r="N630" s="6">
        <v>11770.520154302299</v>
      </c>
      <c r="O630" s="6">
        <v>5115.1875635722399</v>
      </c>
      <c r="P630" s="71">
        <v>5115.3023341445996</v>
      </c>
      <c r="Q630" s="20">
        <v>0.73613119508733704</v>
      </c>
      <c r="R630" s="79">
        <v>6975.2772946325204</v>
      </c>
      <c r="S630" s="6">
        <v>11815.1991830283</v>
      </c>
      <c r="T630" s="6">
        <v>5136.5088924696302</v>
      </c>
      <c r="U630" s="71">
        <v>5136.1612672847696</v>
      </c>
      <c r="V630" s="20">
        <v>0.73633793329435804</v>
      </c>
      <c r="W630" s="79">
        <v>7000.1654270607096</v>
      </c>
      <c r="X630" s="6">
        <v>11857.356394779499</v>
      </c>
      <c r="Y630" s="6">
        <v>5156.5874897892099</v>
      </c>
      <c r="Z630" s="71">
        <v>5155.7668317808402</v>
      </c>
      <c r="AA630" s="20">
        <v>0.73652071304630495</v>
      </c>
    </row>
    <row r="631" spans="1:27" x14ac:dyDescent="0.2">
      <c r="A631" s="52" t="s">
        <v>5696</v>
      </c>
      <c r="B631" s="1" t="s">
        <v>11392</v>
      </c>
      <c r="C631" s="131" t="s">
        <v>23</v>
      </c>
      <c r="D631" s="131" t="s">
        <v>23</v>
      </c>
      <c r="E631" s="131" t="s">
        <v>6362</v>
      </c>
      <c r="F631" s="131" t="s">
        <v>26187</v>
      </c>
      <c r="G631" s="131" t="s">
        <v>26187</v>
      </c>
      <c r="H631" s="79">
        <v>5971.75</v>
      </c>
      <c r="I631" s="6">
        <v>9920.1440929626697</v>
      </c>
      <c r="J631" s="6">
        <v>4309.2836445918601</v>
      </c>
      <c r="K631" s="71">
        <v>4309.8549875682302</v>
      </c>
      <c r="L631" s="20">
        <v>0.72170720267396204</v>
      </c>
      <c r="M631" s="79">
        <v>5991.4964673250397</v>
      </c>
      <c r="N631" s="6">
        <v>9952.9465045156303</v>
      </c>
      <c r="O631" s="6">
        <v>4325.3133687714899</v>
      </c>
      <c r="P631" s="71">
        <v>4325.4104167652904</v>
      </c>
      <c r="Q631" s="20">
        <v>0.72192488810669497</v>
      </c>
      <c r="R631" s="79">
        <v>6007.3062121360399</v>
      </c>
      <c r="S631" s="6">
        <v>9979.2093163543796</v>
      </c>
      <c r="T631" s="6">
        <v>4338.3354439676996</v>
      </c>
      <c r="U631" s="71">
        <v>4338.04183702722</v>
      </c>
      <c r="V631" s="20">
        <v>0.72212763655420897</v>
      </c>
      <c r="W631" s="79">
        <v>6024.92610065182</v>
      </c>
      <c r="X631" s="6">
        <v>10008.4791004174</v>
      </c>
      <c r="Y631" s="6">
        <v>4352.5383232768399</v>
      </c>
      <c r="Z631" s="71">
        <v>4351.8456276833303</v>
      </c>
      <c r="AA631" s="20">
        <v>0.72230688891146999</v>
      </c>
    </row>
    <row r="632" spans="1:27" x14ac:dyDescent="0.2">
      <c r="A632" s="52" t="s">
        <v>5695</v>
      </c>
      <c r="B632" s="1" t="s">
        <v>11391</v>
      </c>
      <c r="C632" s="131" t="s">
        <v>23</v>
      </c>
      <c r="D632" s="131" t="s">
        <v>23</v>
      </c>
      <c r="E632" s="131" t="s">
        <v>6362</v>
      </c>
      <c r="F632" s="131" t="s">
        <v>26187</v>
      </c>
      <c r="G632" s="131" t="s">
        <v>26187</v>
      </c>
      <c r="H632" s="79">
        <v>5562.4166666666697</v>
      </c>
      <c r="I632" s="6">
        <v>9733.0801887000398</v>
      </c>
      <c r="J632" s="6">
        <v>4228.0235927641497</v>
      </c>
      <c r="K632" s="71">
        <v>4228.5841619405801</v>
      </c>
      <c r="L632" s="20">
        <v>0.76020629437575105</v>
      </c>
      <c r="M632" s="79">
        <v>5576.0769299642898</v>
      </c>
      <c r="N632" s="6">
        <v>9756.9828277941597</v>
      </c>
      <c r="O632" s="6">
        <v>4240.1522247492203</v>
      </c>
      <c r="P632" s="71">
        <v>4240.2473619639704</v>
      </c>
      <c r="Q632" s="20">
        <v>0.76043559212357004</v>
      </c>
      <c r="R632" s="79">
        <v>5592.1734826209904</v>
      </c>
      <c r="S632" s="6">
        <v>9785.1484700244891</v>
      </c>
      <c r="T632" s="6">
        <v>4253.9699375202499</v>
      </c>
      <c r="U632" s="71">
        <v>4253.68204021162</v>
      </c>
      <c r="V632" s="20">
        <v>0.76064915608053796</v>
      </c>
      <c r="W632" s="79">
        <v>5607.90151775309</v>
      </c>
      <c r="X632" s="6">
        <v>9812.6692827080697</v>
      </c>
      <c r="Y632" s="6">
        <v>4267.3835532960302</v>
      </c>
      <c r="Z632" s="71">
        <v>4266.7044098712904</v>
      </c>
      <c r="AA632" s="20">
        <v>0.76083797056065705</v>
      </c>
    </row>
    <row r="633" spans="1:27" x14ac:dyDescent="0.2">
      <c r="A633" s="52" t="s">
        <v>5694</v>
      </c>
      <c r="B633" s="1" t="s">
        <v>11390</v>
      </c>
      <c r="C633" s="131" t="s">
        <v>23</v>
      </c>
      <c r="D633" s="131" t="s">
        <v>23</v>
      </c>
      <c r="E633" s="131" t="s">
        <v>6362</v>
      </c>
      <c r="F633" s="131" t="s">
        <v>26187</v>
      </c>
      <c r="G633" s="131" t="s">
        <v>26187</v>
      </c>
      <c r="H633" s="79">
        <v>8405.4166666666606</v>
      </c>
      <c r="I633" s="6">
        <v>21065.6073037969</v>
      </c>
      <c r="J633" s="6">
        <v>9150.8425852447199</v>
      </c>
      <c r="K633" s="71">
        <v>9152.05584249817</v>
      </c>
      <c r="L633" s="20">
        <v>1.0888283359934401</v>
      </c>
      <c r="M633" s="79">
        <v>8425.2853772432609</v>
      </c>
      <c r="N633" s="6">
        <v>21115.402152908799</v>
      </c>
      <c r="O633" s="6">
        <v>9176.2505884590191</v>
      </c>
      <c r="P633" s="71">
        <v>9176.4564779829107</v>
      </c>
      <c r="Q633" s="20">
        <v>1.08915675459119</v>
      </c>
      <c r="R633" s="79">
        <v>8443.1517988516298</v>
      </c>
      <c r="S633" s="6">
        <v>21160.178876829999</v>
      </c>
      <c r="T633" s="6">
        <v>9199.1210036653101</v>
      </c>
      <c r="U633" s="71">
        <v>9198.49843175774</v>
      </c>
      <c r="V633" s="20">
        <v>1.0894626379936501</v>
      </c>
      <c r="W633" s="79">
        <v>8464.4838463291908</v>
      </c>
      <c r="X633" s="6">
        <v>21213.6411325359</v>
      </c>
      <c r="Y633" s="6">
        <v>9225.4962096841991</v>
      </c>
      <c r="Z633" s="71">
        <v>9224.0279950246695</v>
      </c>
      <c r="AA633" s="20">
        <v>1.0897330732132999</v>
      </c>
    </row>
    <row r="634" spans="1:27" x14ac:dyDescent="0.2">
      <c r="A634" s="52" t="s">
        <v>5693</v>
      </c>
      <c r="B634" s="1" t="s">
        <v>18713</v>
      </c>
      <c r="C634" s="131" t="s">
        <v>23</v>
      </c>
      <c r="D634" s="131" t="s">
        <v>23</v>
      </c>
      <c r="E634" s="131" t="s">
        <v>6362</v>
      </c>
      <c r="F634" s="131" t="s">
        <v>26187</v>
      </c>
      <c r="G634" s="131" t="s">
        <v>26187</v>
      </c>
      <c r="H634" s="79">
        <v>5814.1666666666697</v>
      </c>
      <c r="I634" s="6">
        <v>16799.675321856899</v>
      </c>
      <c r="J634" s="6">
        <v>7297.7333212617204</v>
      </c>
      <c r="K634" s="71">
        <v>7298.7008854836204</v>
      </c>
      <c r="L634" s="20">
        <v>1.25533052351732</v>
      </c>
      <c r="M634" s="79">
        <v>5826.6816067641203</v>
      </c>
      <c r="N634" s="6">
        <v>16835.836467961501</v>
      </c>
      <c r="O634" s="6">
        <v>7316.4533252827196</v>
      </c>
      <c r="P634" s="71">
        <v>7316.6174861321997</v>
      </c>
      <c r="Q634" s="20">
        <v>1.2557091634522199</v>
      </c>
      <c r="R634" s="79">
        <v>5838.5173696932998</v>
      </c>
      <c r="S634" s="6">
        <v>16870.035173605102</v>
      </c>
      <c r="T634" s="6">
        <v>7334.0351138530996</v>
      </c>
      <c r="U634" s="71">
        <v>7333.5387659706003</v>
      </c>
      <c r="V634" s="20">
        <v>1.2560618221395901</v>
      </c>
      <c r="W634" s="79">
        <v>5851.2122021544601</v>
      </c>
      <c r="X634" s="6">
        <v>16906.716107578999</v>
      </c>
      <c r="Y634" s="6">
        <v>7352.4787373468398</v>
      </c>
      <c r="Z634" s="71">
        <v>7351.3086087357897</v>
      </c>
      <c r="AA634" s="20">
        <v>1.25637361195497</v>
      </c>
    </row>
    <row r="635" spans="1:27" x14ac:dyDescent="0.2">
      <c r="A635" s="52" t="s">
        <v>5692</v>
      </c>
      <c r="B635" s="1" t="s">
        <v>11389</v>
      </c>
      <c r="C635" s="131" t="s">
        <v>23</v>
      </c>
      <c r="D635" s="131" t="s">
        <v>23</v>
      </c>
      <c r="E635" s="131" t="s">
        <v>6362</v>
      </c>
      <c r="F635" s="131" t="s">
        <v>26187</v>
      </c>
      <c r="G635" s="131" t="s">
        <v>26187</v>
      </c>
      <c r="H635" s="79">
        <v>5890.75</v>
      </c>
      <c r="I635" s="6">
        <v>15979.146218154399</v>
      </c>
      <c r="J635" s="6">
        <v>6941.2977076898396</v>
      </c>
      <c r="K635" s="71">
        <v>6942.2180141767803</v>
      </c>
      <c r="L635" s="20">
        <v>1.1784947611385299</v>
      </c>
      <c r="M635" s="79">
        <v>5906.1264248040297</v>
      </c>
      <c r="N635" s="6">
        <v>16020.856041225499</v>
      </c>
      <c r="O635" s="6">
        <v>6962.28225308326</v>
      </c>
      <c r="P635" s="71">
        <v>6962.43846731961</v>
      </c>
      <c r="Q635" s="20">
        <v>1.17885022543361</v>
      </c>
      <c r="R635" s="79">
        <v>5919.2731118042702</v>
      </c>
      <c r="S635" s="6">
        <v>16056.5175162264</v>
      </c>
      <c r="T635" s="6">
        <v>6980.3685681964198</v>
      </c>
      <c r="U635" s="71">
        <v>6979.8961555198903</v>
      </c>
      <c r="V635" s="20">
        <v>1.1791812987308401</v>
      </c>
      <c r="W635" s="79">
        <v>5934.0718366703904</v>
      </c>
      <c r="X635" s="6">
        <v>16096.6602804716</v>
      </c>
      <c r="Y635" s="6">
        <v>7000.1975369663096</v>
      </c>
      <c r="Z635" s="71">
        <v>6999.0834730276601</v>
      </c>
      <c r="AA635" s="20">
        <v>1.17947400464145</v>
      </c>
    </row>
    <row r="636" spans="1:27" x14ac:dyDescent="0.2">
      <c r="A636" s="52" t="s">
        <v>5691</v>
      </c>
      <c r="B636" s="1" t="s">
        <v>11388</v>
      </c>
      <c r="C636" s="131" t="s">
        <v>23</v>
      </c>
      <c r="D636" s="131" t="s">
        <v>23</v>
      </c>
      <c r="E636" s="131" t="s">
        <v>6362</v>
      </c>
      <c r="F636" s="131" t="s">
        <v>26187</v>
      </c>
      <c r="G636" s="131" t="s">
        <v>26187</v>
      </c>
      <c r="H636" s="79">
        <v>15820.25</v>
      </c>
      <c r="I636" s="6">
        <v>51539.389073715698</v>
      </c>
      <c r="J636" s="6">
        <v>22388.5706000153</v>
      </c>
      <c r="K636" s="71">
        <v>22391.538971006401</v>
      </c>
      <c r="L636" s="20">
        <v>1.4153720055629</v>
      </c>
      <c r="M636" s="79">
        <v>15827.1525073961</v>
      </c>
      <c r="N636" s="6">
        <v>51561.876140245702</v>
      </c>
      <c r="O636" s="6">
        <v>22407.5626335538</v>
      </c>
      <c r="P636" s="71">
        <v>22408.065396894701</v>
      </c>
      <c r="Q636" s="20">
        <v>1.41579891812019</v>
      </c>
      <c r="R636" s="79">
        <v>15834.193587481701</v>
      </c>
      <c r="S636" s="6">
        <v>51584.814650448301</v>
      </c>
      <c r="T636" s="6">
        <v>22425.847847663001</v>
      </c>
      <c r="U636" s="71">
        <v>22424.3301262559</v>
      </c>
      <c r="V636" s="20">
        <v>1.4161965370932601</v>
      </c>
      <c r="W636" s="79">
        <v>15849.394235247801</v>
      </c>
      <c r="X636" s="6">
        <v>51634.335492368496</v>
      </c>
      <c r="Y636" s="6">
        <v>22455.002580571301</v>
      </c>
      <c r="Z636" s="71">
        <v>22451.428923044499</v>
      </c>
      <c r="AA636" s="20">
        <v>1.4165480768415899</v>
      </c>
    </row>
    <row r="637" spans="1:27" x14ac:dyDescent="0.2">
      <c r="A637" s="52" t="s">
        <v>5690</v>
      </c>
      <c r="B637" s="1" t="s">
        <v>11387</v>
      </c>
      <c r="C637" s="131" t="s">
        <v>23</v>
      </c>
      <c r="D637" s="131" t="s">
        <v>23</v>
      </c>
      <c r="E637" s="131" t="s">
        <v>6362</v>
      </c>
      <c r="F637" s="131" t="s">
        <v>26187</v>
      </c>
      <c r="G637" s="131" t="s">
        <v>26187</v>
      </c>
      <c r="H637" s="79">
        <v>9025.5833333333303</v>
      </c>
      <c r="I637" s="6">
        <v>26416.512222267698</v>
      </c>
      <c r="J637" s="6">
        <v>11475.2611453834</v>
      </c>
      <c r="K637" s="71">
        <v>11476.78258384</v>
      </c>
      <c r="L637" s="20">
        <v>1.27158347111526</v>
      </c>
      <c r="M637" s="79">
        <v>9039.2506958047998</v>
      </c>
      <c r="N637" s="6">
        <v>26456.514517348201</v>
      </c>
      <c r="O637" s="6">
        <v>11497.370741525199</v>
      </c>
      <c r="P637" s="71">
        <v>11497.628710525099</v>
      </c>
      <c r="Q637" s="20">
        <v>1.2719670133566801</v>
      </c>
      <c r="R637" s="79">
        <v>9053.0663156602204</v>
      </c>
      <c r="S637" s="6">
        <v>26496.950739284199</v>
      </c>
      <c r="T637" s="6">
        <v>11519.215291026399</v>
      </c>
      <c r="U637" s="71">
        <v>11518.4357013423</v>
      </c>
      <c r="V637" s="20">
        <v>1.2723242379675701</v>
      </c>
      <c r="W637" s="79">
        <v>9069.2190453640906</v>
      </c>
      <c r="X637" s="6">
        <v>26544.2273269447</v>
      </c>
      <c r="Y637" s="6">
        <v>11543.6886606957</v>
      </c>
      <c r="Z637" s="71">
        <v>11541.8515115027</v>
      </c>
      <c r="AA637" s="20">
        <v>1.2726400645712299</v>
      </c>
    </row>
    <row r="638" spans="1:27" x14ac:dyDescent="0.2">
      <c r="A638" s="52" t="s">
        <v>5689</v>
      </c>
      <c r="B638" s="1" t="s">
        <v>11386</v>
      </c>
      <c r="C638" s="131" t="s">
        <v>23</v>
      </c>
      <c r="D638" s="131" t="s">
        <v>23</v>
      </c>
      <c r="E638" s="131" t="s">
        <v>6362</v>
      </c>
      <c r="F638" s="131" t="s">
        <v>26187</v>
      </c>
      <c r="G638" s="131" t="s">
        <v>26187</v>
      </c>
      <c r="H638" s="79">
        <v>3021.6666666666702</v>
      </c>
      <c r="I638" s="6">
        <v>11773.9470880561</v>
      </c>
      <c r="J638" s="6">
        <v>5114.5706295579803</v>
      </c>
      <c r="K638" s="71">
        <v>5115.2487408747002</v>
      </c>
      <c r="L638" s="20">
        <v>1.6928567261581999</v>
      </c>
      <c r="M638" s="79">
        <v>3021.2727587221302</v>
      </c>
      <c r="N638" s="6">
        <v>11772.412222762099</v>
      </c>
      <c r="O638" s="6">
        <v>5116.0098114362399</v>
      </c>
      <c r="P638" s="71">
        <v>5116.1246004575496</v>
      </c>
      <c r="Q638" s="20">
        <v>1.6933673352357099</v>
      </c>
      <c r="R638" s="79">
        <v>3021.9447463515498</v>
      </c>
      <c r="S638" s="6">
        <v>11775.030627657599</v>
      </c>
      <c r="T638" s="6">
        <v>5119.0461194208501</v>
      </c>
      <c r="U638" s="71">
        <v>5118.6996760697702</v>
      </c>
      <c r="V638" s="20">
        <v>1.6938429077003101</v>
      </c>
      <c r="W638" s="79">
        <v>3024.1393807788099</v>
      </c>
      <c r="X638" s="6">
        <v>11783.5820373513</v>
      </c>
      <c r="Y638" s="6">
        <v>5124.5041218009701</v>
      </c>
      <c r="Z638" s="71">
        <v>5123.68856978041</v>
      </c>
      <c r="AA638" s="20">
        <v>1.6942633670743401</v>
      </c>
    </row>
    <row r="639" spans="1:27" x14ac:dyDescent="0.2">
      <c r="A639" s="52" t="s">
        <v>5688</v>
      </c>
      <c r="B639" s="1" t="s">
        <v>11385</v>
      </c>
      <c r="C639" s="131" t="s">
        <v>23</v>
      </c>
      <c r="D639" s="131" t="s">
        <v>23</v>
      </c>
      <c r="E639" s="131" t="s">
        <v>6362</v>
      </c>
      <c r="F639" s="131" t="s">
        <v>26187</v>
      </c>
      <c r="G639" s="131" t="s">
        <v>26187</v>
      </c>
      <c r="H639" s="79">
        <v>4499.8333333333303</v>
      </c>
      <c r="I639" s="6">
        <v>19803.874403101301</v>
      </c>
      <c r="J639" s="6">
        <v>8602.7492408478392</v>
      </c>
      <c r="K639" s="71">
        <v>8603.8898295771105</v>
      </c>
      <c r="L639" s="20">
        <v>1.9120463342147</v>
      </c>
      <c r="M639" s="79">
        <v>4501.3069612142799</v>
      </c>
      <c r="N639" s="6">
        <v>19810.359874742</v>
      </c>
      <c r="O639" s="6">
        <v>8609.1103139678598</v>
      </c>
      <c r="P639" s="71">
        <v>8609.3034784424599</v>
      </c>
      <c r="Q639" s="20">
        <v>1.9126230565089</v>
      </c>
      <c r="R639" s="79">
        <v>4503.8586123442801</v>
      </c>
      <c r="S639" s="6">
        <v>19821.5897525521</v>
      </c>
      <c r="T639" s="6">
        <v>8617.1862572673799</v>
      </c>
      <c r="U639" s="71">
        <v>8616.6030691471296</v>
      </c>
      <c r="V639" s="20">
        <v>1.9131602056802</v>
      </c>
      <c r="W639" s="79">
        <v>4506.1288212129903</v>
      </c>
      <c r="X639" s="6">
        <v>19831.580996221401</v>
      </c>
      <c r="Y639" s="6">
        <v>8624.4588644464802</v>
      </c>
      <c r="Z639" s="71">
        <v>8623.0863033779497</v>
      </c>
      <c r="AA639" s="20">
        <v>1.91363510576618</v>
      </c>
    </row>
    <row r="640" spans="1:27" x14ac:dyDescent="0.2">
      <c r="A640" s="52" t="s">
        <v>5687</v>
      </c>
      <c r="B640" s="1" t="s">
        <v>11316</v>
      </c>
      <c r="C640" s="131" t="s">
        <v>23</v>
      </c>
      <c r="D640" s="131" t="s">
        <v>23</v>
      </c>
      <c r="E640" s="131" t="s">
        <v>6362</v>
      </c>
      <c r="F640" s="131" t="s">
        <v>26187</v>
      </c>
      <c r="G640" s="131" t="s">
        <v>26187</v>
      </c>
      <c r="H640" s="79">
        <v>7379.8333333333303</v>
      </c>
      <c r="I640" s="6">
        <v>16768.888281462299</v>
      </c>
      <c r="J640" s="6">
        <v>7284.35951455142</v>
      </c>
      <c r="K640" s="71">
        <v>7285.3253056177</v>
      </c>
      <c r="L640" s="20">
        <v>0.98719374497405599</v>
      </c>
      <c r="M640" s="79">
        <v>7397.1573433910098</v>
      </c>
      <c r="N640" s="6">
        <v>16808.252908835701</v>
      </c>
      <c r="O640" s="6">
        <v>7304.4661678122202</v>
      </c>
      <c r="P640" s="71">
        <v>7304.6300597032596</v>
      </c>
      <c r="Q640" s="20">
        <v>0.98749150796820395</v>
      </c>
      <c r="R640" s="79">
        <v>7408.2493422109701</v>
      </c>
      <c r="S640" s="6">
        <v>16833.4567963259</v>
      </c>
      <c r="T640" s="6">
        <v>7318.1331254687902</v>
      </c>
      <c r="U640" s="71">
        <v>7317.6378537903402</v>
      </c>
      <c r="V640" s="20">
        <v>0.98776883927160197</v>
      </c>
      <c r="W640" s="79">
        <v>7422.1571822358001</v>
      </c>
      <c r="X640" s="6">
        <v>16865.0590026467</v>
      </c>
      <c r="Y640" s="6">
        <v>7334.3626835652904</v>
      </c>
      <c r="Z640" s="71">
        <v>7333.1954380789202</v>
      </c>
      <c r="AA640" s="20">
        <v>0.98801403123477405</v>
      </c>
    </row>
    <row r="641" spans="1:27" x14ac:dyDescent="0.2">
      <c r="A641" s="52" t="s">
        <v>5686</v>
      </c>
      <c r="B641" s="1" t="s">
        <v>11384</v>
      </c>
      <c r="C641" s="131" t="s">
        <v>23</v>
      </c>
      <c r="D641" s="131" t="s">
        <v>23</v>
      </c>
      <c r="E641" s="131" t="s">
        <v>6362</v>
      </c>
      <c r="F641" s="131" t="s">
        <v>26187</v>
      </c>
      <c r="G641" s="131" t="s">
        <v>26187</v>
      </c>
      <c r="H641" s="79">
        <v>10041.166666666701</v>
      </c>
      <c r="I641" s="6">
        <v>18502.793468732601</v>
      </c>
      <c r="J641" s="6">
        <v>8037.5632175175297</v>
      </c>
      <c r="K641" s="71">
        <v>8038.6288715032497</v>
      </c>
      <c r="L641" s="20">
        <v>0.80056721876640402</v>
      </c>
      <c r="M641" s="79">
        <v>10075.854830906899</v>
      </c>
      <c r="N641" s="6">
        <v>18566.713126682102</v>
      </c>
      <c r="O641" s="6">
        <v>8068.6510737848503</v>
      </c>
      <c r="P641" s="71">
        <v>8068.8321118582999</v>
      </c>
      <c r="Q641" s="20">
        <v>0.80080869040587699</v>
      </c>
      <c r="R641" s="79">
        <v>10101.5588345898</v>
      </c>
      <c r="S641" s="6">
        <v>18614.077729546701</v>
      </c>
      <c r="T641" s="6">
        <v>8092.23562817935</v>
      </c>
      <c r="U641" s="71">
        <v>8091.6879673137601</v>
      </c>
      <c r="V641" s="20">
        <v>0.80103359291500298</v>
      </c>
      <c r="W641" s="79">
        <v>10133.226528643199</v>
      </c>
      <c r="X641" s="6">
        <v>18672.431586439201</v>
      </c>
      <c r="Y641" s="6">
        <v>8120.3620703321303</v>
      </c>
      <c r="Z641" s="71">
        <v>8119.0697350082301</v>
      </c>
      <c r="AA641" s="20">
        <v>0.80123243194636895</v>
      </c>
    </row>
    <row r="642" spans="1:27" x14ac:dyDescent="0.2">
      <c r="A642" s="52" t="s">
        <v>5685</v>
      </c>
      <c r="B642" s="1" t="s">
        <v>11383</v>
      </c>
      <c r="C642" s="131" t="s">
        <v>23</v>
      </c>
      <c r="D642" s="131" t="s">
        <v>23</v>
      </c>
      <c r="E642" s="131" t="s">
        <v>6362</v>
      </c>
      <c r="F642" s="131" t="s">
        <v>26187</v>
      </c>
      <c r="G642" s="131" t="s">
        <v>26187</v>
      </c>
      <c r="H642" s="79">
        <v>12683.916666666701</v>
      </c>
      <c r="I642" s="6">
        <v>44275.624601783296</v>
      </c>
      <c r="J642" s="6">
        <v>19233.211046390301</v>
      </c>
      <c r="K642" s="71">
        <v>19235.7610665215</v>
      </c>
      <c r="L642" s="20">
        <v>1.51654741765003</v>
      </c>
      <c r="M642" s="79">
        <v>12680.5140697644</v>
      </c>
      <c r="N642" s="6">
        <v>44263.747189854897</v>
      </c>
      <c r="O642" s="6">
        <v>19235.969708602199</v>
      </c>
      <c r="P642" s="71">
        <v>19236.401310224999</v>
      </c>
      <c r="Q642" s="20">
        <v>1.51700484731077</v>
      </c>
      <c r="R642" s="79">
        <v>12682.614803808699</v>
      </c>
      <c r="S642" s="6">
        <v>44271.080201761099</v>
      </c>
      <c r="T642" s="6">
        <v>19246.293999192501</v>
      </c>
      <c r="U642" s="71">
        <v>19244.991461486599</v>
      </c>
      <c r="V642" s="20">
        <v>1.51743088938624</v>
      </c>
      <c r="W642" s="79">
        <v>12693.4338601289</v>
      </c>
      <c r="X642" s="6">
        <v>44308.846176480598</v>
      </c>
      <c r="Y642" s="6">
        <v>19269.2565082408</v>
      </c>
      <c r="Z642" s="71">
        <v>19266.189854237498</v>
      </c>
      <c r="AA642" s="20">
        <v>1.51780755834354</v>
      </c>
    </row>
    <row r="643" spans="1:27" x14ac:dyDescent="0.2">
      <c r="A643" s="52" t="s">
        <v>5684</v>
      </c>
      <c r="B643" s="1" t="s">
        <v>11382</v>
      </c>
      <c r="C643" s="131" t="s">
        <v>23</v>
      </c>
      <c r="D643" s="131" t="s">
        <v>23</v>
      </c>
      <c r="E643" s="131" t="s">
        <v>6362</v>
      </c>
      <c r="F643" s="131" t="s">
        <v>26187</v>
      </c>
      <c r="G643" s="131" t="s">
        <v>26187</v>
      </c>
      <c r="H643" s="79">
        <v>3036.1666666666702</v>
      </c>
      <c r="I643" s="6">
        <v>9711.5729744895107</v>
      </c>
      <c r="J643" s="6">
        <v>4218.6809173382999</v>
      </c>
      <c r="K643" s="71">
        <v>4219.2402478234799</v>
      </c>
      <c r="L643" s="20">
        <v>1.3896602891223</v>
      </c>
      <c r="M643" s="79">
        <v>3038.8667068314899</v>
      </c>
      <c r="N643" s="6">
        <v>9720.2094032411296</v>
      </c>
      <c r="O643" s="6">
        <v>4224.17137076166</v>
      </c>
      <c r="P643" s="71">
        <v>4224.2661494105096</v>
      </c>
      <c r="Q643" s="20">
        <v>1.3900794463653801</v>
      </c>
      <c r="R643" s="79">
        <v>3041.2489162460702</v>
      </c>
      <c r="S643" s="6">
        <v>9727.8292091049407</v>
      </c>
      <c r="T643" s="6">
        <v>4229.0511114503597</v>
      </c>
      <c r="U643" s="71">
        <v>4228.76490058123</v>
      </c>
      <c r="V643" s="20">
        <v>1.39046984217292</v>
      </c>
      <c r="W643" s="79">
        <v>3046.3873211097898</v>
      </c>
      <c r="X643" s="6">
        <v>9744.2650636825092</v>
      </c>
      <c r="Y643" s="6">
        <v>4237.6355784243797</v>
      </c>
      <c r="Z643" s="71">
        <v>4236.9611693154802</v>
      </c>
      <c r="AA643" s="20">
        <v>1.3908149958331499</v>
      </c>
    </row>
    <row r="644" spans="1:27" x14ac:dyDescent="0.2">
      <c r="A644" s="52" t="s">
        <v>5683</v>
      </c>
      <c r="B644" s="1" t="s">
        <v>11381</v>
      </c>
      <c r="C644" s="131" t="s">
        <v>23</v>
      </c>
      <c r="D644" s="131" t="s">
        <v>23</v>
      </c>
      <c r="E644" s="131" t="s">
        <v>6362</v>
      </c>
      <c r="F644" s="131" t="s">
        <v>26187</v>
      </c>
      <c r="G644" s="131" t="s">
        <v>26187</v>
      </c>
      <c r="H644" s="79">
        <v>8228.6666666666697</v>
      </c>
      <c r="I644" s="6">
        <v>17045.259973862099</v>
      </c>
      <c r="J644" s="6">
        <v>7404.4146269294297</v>
      </c>
      <c r="K644" s="71">
        <v>7405.3963354081798</v>
      </c>
      <c r="L644" s="20">
        <v>0.89995094410696497</v>
      </c>
      <c r="M644" s="79">
        <v>8247.0637388221203</v>
      </c>
      <c r="N644" s="6">
        <v>17083.368563060201</v>
      </c>
      <c r="O644" s="6">
        <v>7424.02487503883</v>
      </c>
      <c r="P644" s="71">
        <v>7424.1914494945004</v>
      </c>
      <c r="Q644" s="20">
        <v>0.900222392431134</v>
      </c>
      <c r="R644" s="79">
        <v>8260.9713038225309</v>
      </c>
      <c r="S644" s="6">
        <v>17112.177368986901</v>
      </c>
      <c r="T644" s="6">
        <v>7439.3033806468502</v>
      </c>
      <c r="U644" s="71">
        <v>7438.79990848958</v>
      </c>
      <c r="V644" s="20">
        <v>0.90047521470598602</v>
      </c>
      <c r="W644" s="79">
        <v>8277.7350856432295</v>
      </c>
      <c r="X644" s="6">
        <v>17146.902681222</v>
      </c>
      <c r="Y644" s="6">
        <v>7456.9322967766902</v>
      </c>
      <c r="Z644" s="71">
        <v>7455.7455446427803</v>
      </c>
      <c r="AA644" s="20">
        <v>0.900698737940273</v>
      </c>
    </row>
    <row r="645" spans="1:27" x14ac:dyDescent="0.2">
      <c r="A645" s="52" t="s">
        <v>5682</v>
      </c>
      <c r="B645" s="1" t="s">
        <v>11380</v>
      </c>
      <c r="C645" s="131" t="s">
        <v>23</v>
      </c>
      <c r="D645" s="131" t="s">
        <v>23</v>
      </c>
      <c r="E645" s="131" t="s">
        <v>6362</v>
      </c>
      <c r="F645" s="131" t="s">
        <v>26187</v>
      </c>
      <c r="G645" s="131" t="s">
        <v>26187</v>
      </c>
      <c r="H645" s="79">
        <v>2459</v>
      </c>
      <c r="I645" s="6">
        <v>6549.2701792237303</v>
      </c>
      <c r="J645" s="6">
        <v>2844.9851738910802</v>
      </c>
      <c r="K645" s="71">
        <v>2845.36237400856</v>
      </c>
      <c r="L645" s="20">
        <v>1.15712174624179</v>
      </c>
      <c r="M645" s="79">
        <v>2468.1936326171999</v>
      </c>
      <c r="N645" s="6">
        <v>6573.7563866001401</v>
      </c>
      <c r="O645" s="6">
        <v>2856.7978707720699</v>
      </c>
      <c r="P645" s="71">
        <v>2856.8619693652599</v>
      </c>
      <c r="Q645" s="20">
        <v>1.15747076388651</v>
      </c>
      <c r="R645" s="79">
        <v>2478.89098581195</v>
      </c>
      <c r="S645" s="6">
        <v>6602.2475847599399</v>
      </c>
      <c r="T645" s="6">
        <v>2870.24390398076</v>
      </c>
      <c r="U645" s="71">
        <v>2870.0496535494699</v>
      </c>
      <c r="V645" s="20">
        <v>1.1577958328850799</v>
      </c>
      <c r="W645" s="79">
        <v>2489.8629488705101</v>
      </c>
      <c r="X645" s="6">
        <v>6631.4701754338003</v>
      </c>
      <c r="Y645" s="6">
        <v>2883.9274967401502</v>
      </c>
      <c r="Z645" s="71">
        <v>2883.4685268884</v>
      </c>
      <c r="AA645" s="20">
        <v>1.1580832303225499</v>
      </c>
    </row>
    <row r="646" spans="1:27" x14ac:dyDescent="0.2">
      <c r="A646" s="52" t="s">
        <v>5681</v>
      </c>
      <c r="B646" s="1" t="s">
        <v>11379</v>
      </c>
      <c r="C646" s="131" t="s">
        <v>23</v>
      </c>
      <c r="D646" s="131" t="s">
        <v>23</v>
      </c>
      <c r="E646" s="131" t="s">
        <v>6362</v>
      </c>
      <c r="F646" s="131" t="s">
        <v>26187</v>
      </c>
      <c r="G646" s="131" t="s">
        <v>26187</v>
      </c>
      <c r="H646" s="79">
        <v>9547.8333333333303</v>
      </c>
      <c r="I646" s="6">
        <v>15648.223640640599</v>
      </c>
      <c r="J646" s="6">
        <v>6797.5458390130498</v>
      </c>
      <c r="K646" s="71">
        <v>6798.4470862717599</v>
      </c>
      <c r="L646" s="20">
        <v>0.71204082108734101</v>
      </c>
      <c r="M646" s="79">
        <v>9580.3205193163903</v>
      </c>
      <c r="N646" s="6">
        <v>15701.4678410754</v>
      </c>
      <c r="O646" s="6">
        <v>6823.4837524271597</v>
      </c>
      <c r="P646" s="71">
        <v>6823.6368524114696</v>
      </c>
      <c r="Q646" s="20">
        <v>0.71225559089106205</v>
      </c>
      <c r="R646" s="79">
        <v>9609.2561345826907</v>
      </c>
      <c r="S646" s="6">
        <v>15748.891268261301</v>
      </c>
      <c r="T646" s="6">
        <v>6846.6319350891899</v>
      </c>
      <c r="U646" s="71">
        <v>6846.16857335033</v>
      </c>
      <c r="V646" s="20">
        <v>0.712455623772136</v>
      </c>
      <c r="W646" s="79">
        <v>9638.1469762413908</v>
      </c>
      <c r="X646" s="6">
        <v>15796.2413146706</v>
      </c>
      <c r="Y646" s="6">
        <v>6869.5498083185503</v>
      </c>
      <c r="Z646" s="71">
        <v>6868.4565366393199</v>
      </c>
      <c r="AA646" s="20">
        <v>0.71263247526422702</v>
      </c>
    </row>
    <row r="647" spans="1:27" x14ac:dyDescent="0.2">
      <c r="A647" s="52" t="s">
        <v>5680</v>
      </c>
      <c r="B647" s="1" t="s">
        <v>6427</v>
      </c>
      <c r="C647" s="131" t="s">
        <v>23</v>
      </c>
      <c r="D647" s="131" t="s">
        <v>23</v>
      </c>
      <c r="E647" s="131" t="s">
        <v>6362</v>
      </c>
      <c r="F647" s="131" t="s">
        <v>26187</v>
      </c>
      <c r="G647" s="131" t="s">
        <v>26187</v>
      </c>
      <c r="H647" s="79">
        <v>14727.75</v>
      </c>
      <c r="I647" s="6">
        <v>51477.934608737298</v>
      </c>
      <c r="J647" s="6">
        <v>22361.874947377899</v>
      </c>
      <c r="K647" s="71">
        <v>22364.839778947</v>
      </c>
      <c r="L647" s="20">
        <v>1.51855101960225</v>
      </c>
      <c r="M647" s="79">
        <v>14723.5736055778</v>
      </c>
      <c r="N647" s="6">
        <v>51463.336848796702</v>
      </c>
      <c r="O647" s="6">
        <v>22364.739805714798</v>
      </c>
      <c r="P647" s="71">
        <v>22365.241608230601</v>
      </c>
      <c r="Q647" s="20">
        <v>1.5190090536008101</v>
      </c>
      <c r="R647" s="79">
        <v>14711.813067957501</v>
      </c>
      <c r="S647" s="6">
        <v>51422.230217669603</v>
      </c>
      <c r="T647" s="6">
        <v>22355.166315188701</v>
      </c>
      <c r="U647" s="71">
        <v>22353.653377318798</v>
      </c>
      <c r="V647" s="20">
        <v>1.51943565854608</v>
      </c>
      <c r="W647" s="79">
        <v>14746.420184787699</v>
      </c>
      <c r="X647" s="6">
        <v>51543.192543699297</v>
      </c>
      <c r="Y647" s="6">
        <v>22415.3658712373</v>
      </c>
      <c r="Z647" s="71">
        <v>22411.798521793698</v>
      </c>
      <c r="AA647" s="20">
        <v>1.51981282514338</v>
      </c>
    </row>
    <row r="648" spans="1:27" x14ac:dyDescent="0.2">
      <c r="A648" s="52" t="s">
        <v>5679</v>
      </c>
      <c r="B648" s="1" t="s">
        <v>11378</v>
      </c>
      <c r="C648" s="131" t="s">
        <v>23</v>
      </c>
      <c r="D648" s="131" t="s">
        <v>23</v>
      </c>
      <c r="E648" s="131" t="s">
        <v>6362</v>
      </c>
      <c r="F648" s="131" t="s">
        <v>26187</v>
      </c>
      <c r="G648" s="131" t="s">
        <v>26187</v>
      </c>
      <c r="H648" s="79">
        <v>4640.5</v>
      </c>
      <c r="I648" s="6">
        <v>14239.512831939899</v>
      </c>
      <c r="J648" s="6">
        <v>6185.6056906637796</v>
      </c>
      <c r="K648" s="71">
        <v>6186.4258043201198</v>
      </c>
      <c r="L648" s="20">
        <v>1.33313776625797</v>
      </c>
      <c r="M648" s="79">
        <v>4649.1651551095401</v>
      </c>
      <c r="N648" s="6">
        <v>14266.1021191661</v>
      </c>
      <c r="O648" s="6">
        <v>6199.7080149373596</v>
      </c>
      <c r="P648" s="71">
        <v>6199.8471191302096</v>
      </c>
      <c r="Q648" s="20">
        <v>1.33353987485612</v>
      </c>
      <c r="R648" s="79">
        <v>4659.5907615345104</v>
      </c>
      <c r="S648" s="6">
        <v>14298.093403827001</v>
      </c>
      <c r="T648" s="6">
        <v>6215.9158535061697</v>
      </c>
      <c r="U648" s="71">
        <v>6215.4951769449299</v>
      </c>
      <c r="V648" s="20">
        <v>1.33391439185059</v>
      </c>
      <c r="W648" s="79">
        <v>4671.2501614493003</v>
      </c>
      <c r="X648" s="6">
        <v>14333.870620657</v>
      </c>
      <c r="Y648" s="6">
        <v>6233.5865990567399</v>
      </c>
      <c r="Z648" s="71">
        <v>6232.59453933246</v>
      </c>
      <c r="AA648" s="20">
        <v>1.3342455068599299</v>
      </c>
    </row>
    <row r="649" spans="1:27" x14ac:dyDescent="0.2">
      <c r="A649" s="52" t="s">
        <v>5678</v>
      </c>
      <c r="B649" s="1" t="s">
        <v>9450</v>
      </c>
      <c r="C649" s="131" t="s">
        <v>23</v>
      </c>
      <c r="D649" s="131" t="s">
        <v>23</v>
      </c>
      <c r="E649" s="131" t="s">
        <v>6362</v>
      </c>
      <c r="F649" s="131" t="s">
        <v>26187</v>
      </c>
      <c r="G649" s="131" t="s">
        <v>26187</v>
      </c>
      <c r="H649" s="79">
        <v>10811.083333333299</v>
      </c>
      <c r="I649" s="6">
        <v>15846.055722298701</v>
      </c>
      <c r="J649" s="6">
        <v>6883.4835578481297</v>
      </c>
      <c r="K649" s="71">
        <v>6884.3961990915795</v>
      </c>
      <c r="L649" s="20">
        <v>0.63679059598636401</v>
      </c>
      <c r="M649" s="79">
        <v>10839.666194200099</v>
      </c>
      <c r="N649" s="6">
        <v>15887.9502847613</v>
      </c>
      <c r="O649" s="6">
        <v>6904.5245785131701</v>
      </c>
      <c r="P649" s="71">
        <v>6904.6794968280501</v>
      </c>
      <c r="Q649" s="20">
        <v>0.63698266838904205</v>
      </c>
      <c r="R649" s="79">
        <v>10862.5345066953</v>
      </c>
      <c r="S649" s="6">
        <v>15921.4689010647</v>
      </c>
      <c r="T649" s="6">
        <v>6921.6578852914799</v>
      </c>
      <c r="U649" s="71">
        <v>6921.1894459969499</v>
      </c>
      <c r="V649" s="20">
        <v>0.63716156130330104</v>
      </c>
      <c r="W649" s="79">
        <v>10887.8615943557</v>
      </c>
      <c r="X649" s="6">
        <v>15958.5914011857</v>
      </c>
      <c r="Y649" s="6">
        <v>6940.1534401245799</v>
      </c>
      <c r="Z649" s="71">
        <v>6939.04893205384</v>
      </c>
      <c r="AA649" s="20">
        <v>0.63731972269477499</v>
      </c>
    </row>
    <row r="650" spans="1:27" x14ac:dyDescent="0.2">
      <c r="A650" s="52" t="s">
        <v>5677</v>
      </c>
      <c r="B650" s="1" t="s">
        <v>11377</v>
      </c>
      <c r="C650" s="131" t="s">
        <v>23</v>
      </c>
      <c r="D650" s="131" t="s">
        <v>23</v>
      </c>
      <c r="E650" s="131" t="s">
        <v>6362</v>
      </c>
      <c r="F650" s="131" t="s">
        <v>26187</v>
      </c>
      <c r="G650" s="131" t="s">
        <v>26187</v>
      </c>
      <c r="H650" s="79">
        <v>3747.6666666666702</v>
      </c>
      <c r="I650" s="6">
        <v>14267.074413255799</v>
      </c>
      <c r="J650" s="6">
        <v>6197.5783667126898</v>
      </c>
      <c r="K650" s="71">
        <v>6198.4000677568501</v>
      </c>
      <c r="L650" s="20">
        <v>1.6539358003442599</v>
      </c>
      <c r="M650" s="79">
        <v>3754.6211728780299</v>
      </c>
      <c r="N650" s="6">
        <v>14293.549675452299</v>
      </c>
      <c r="O650" s="6">
        <v>6211.6360688147597</v>
      </c>
      <c r="P650" s="71">
        <v>6211.7754406399399</v>
      </c>
      <c r="Q650" s="20">
        <v>1.65443466987068</v>
      </c>
      <c r="R650" s="79">
        <v>3765.10811039994</v>
      </c>
      <c r="S650" s="6">
        <v>14333.472627865</v>
      </c>
      <c r="T650" s="6">
        <v>6231.2965251363803</v>
      </c>
      <c r="U650" s="71">
        <v>6230.8748076524298</v>
      </c>
      <c r="V650" s="20">
        <v>1.65489930832041</v>
      </c>
      <c r="W650" s="79">
        <v>3776.4353987740401</v>
      </c>
      <c r="X650" s="6">
        <v>14376.594730364401</v>
      </c>
      <c r="Y650" s="6">
        <v>6252.16667730477</v>
      </c>
      <c r="Z650" s="71">
        <v>6251.1716606074797</v>
      </c>
      <c r="AA650" s="20">
        <v>1.6553101007995099</v>
      </c>
    </row>
    <row r="651" spans="1:27" x14ac:dyDescent="0.2">
      <c r="A651" s="52" t="s">
        <v>5676</v>
      </c>
      <c r="B651" s="1" t="s">
        <v>11376</v>
      </c>
      <c r="C651" s="131" t="s">
        <v>23</v>
      </c>
      <c r="D651" s="131" t="s">
        <v>23</v>
      </c>
      <c r="E651" s="131" t="s">
        <v>6362</v>
      </c>
      <c r="F651" s="131" t="s">
        <v>26187</v>
      </c>
      <c r="G651" s="131" t="s">
        <v>26187</v>
      </c>
      <c r="H651" s="79">
        <v>4481.5833333333303</v>
      </c>
      <c r="I651" s="6">
        <v>11470.783612139599</v>
      </c>
      <c r="J651" s="6">
        <v>4982.8772392037899</v>
      </c>
      <c r="K651" s="71">
        <v>4983.53789005612</v>
      </c>
      <c r="L651" s="20">
        <v>1.1120038431483199</v>
      </c>
      <c r="M651" s="79">
        <v>4488.8005345337797</v>
      </c>
      <c r="N651" s="6">
        <v>11489.2563141063</v>
      </c>
      <c r="O651" s="6">
        <v>4992.9570012357699</v>
      </c>
      <c r="P651" s="71">
        <v>4993.0690292945001</v>
      </c>
      <c r="Q651" s="20">
        <v>1.1123392520744</v>
      </c>
      <c r="R651" s="79">
        <v>4495.3674602312703</v>
      </c>
      <c r="S651" s="6">
        <v>11506.064611100999</v>
      </c>
      <c r="T651" s="6">
        <v>5002.11653453498</v>
      </c>
      <c r="U651" s="71">
        <v>5001.7780046654898</v>
      </c>
      <c r="V651" s="20">
        <v>1.11265164614778</v>
      </c>
      <c r="W651" s="79">
        <v>4502.4460283165799</v>
      </c>
      <c r="X651" s="6">
        <v>11524.182476317599</v>
      </c>
      <c r="Y651" s="6">
        <v>5011.6951206418298</v>
      </c>
      <c r="Z651" s="71">
        <v>5010.8975218918004</v>
      </c>
      <c r="AA651" s="20">
        <v>1.1129278375304199</v>
      </c>
    </row>
    <row r="652" spans="1:27" x14ac:dyDescent="0.2">
      <c r="A652" s="52" t="s">
        <v>5675</v>
      </c>
      <c r="B652" s="1" t="s">
        <v>7528</v>
      </c>
      <c r="C652" s="131" t="s">
        <v>23</v>
      </c>
      <c r="D652" s="131" t="s">
        <v>23</v>
      </c>
      <c r="E652" s="131" t="s">
        <v>6362</v>
      </c>
      <c r="F652" s="131" t="s">
        <v>26187</v>
      </c>
      <c r="G652" s="131" t="s">
        <v>26187</v>
      </c>
      <c r="H652" s="79">
        <v>6866.4166666666697</v>
      </c>
      <c r="I652" s="6">
        <v>26308.764991158001</v>
      </c>
      <c r="J652" s="6">
        <v>11428.456040899</v>
      </c>
      <c r="K652" s="71">
        <v>11429.971273737699</v>
      </c>
      <c r="L652" s="20">
        <v>1.66461952843979</v>
      </c>
      <c r="M652" s="79">
        <v>6866.5495505935996</v>
      </c>
      <c r="N652" s="6">
        <v>26309.274137656699</v>
      </c>
      <c r="O652" s="6">
        <v>11433.3835812994</v>
      </c>
      <c r="P652" s="71">
        <v>11433.6401146056</v>
      </c>
      <c r="Q652" s="20">
        <v>1.6651216204530599</v>
      </c>
      <c r="R652" s="79">
        <v>6869.4210923885803</v>
      </c>
      <c r="S652" s="6">
        <v>26320.276487486899</v>
      </c>
      <c r="T652" s="6">
        <v>11442.408387362</v>
      </c>
      <c r="U652" s="71">
        <v>11441.633995763699</v>
      </c>
      <c r="V652" s="20">
        <v>1.66558926027132</v>
      </c>
      <c r="W652" s="79">
        <v>6877.2166466905101</v>
      </c>
      <c r="X652" s="6">
        <v>26350.1452554428</v>
      </c>
      <c r="Y652" s="6">
        <v>11459.285261778001</v>
      </c>
      <c r="Z652" s="71">
        <v>11457.4615451749</v>
      </c>
      <c r="AA652" s="20">
        <v>1.66600270629667</v>
      </c>
    </row>
    <row r="653" spans="1:27" x14ac:dyDescent="0.2">
      <c r="A653" s="52" t="s">
        <v>5674</v>
      </c>
      <c r="B653" s="1" t="s">
        <v>11375</v>
      </c>
      <c r="C653" s="131" t="s">
        <v>23</v>
      </c>
      <c r="D653" s="131" t="s">
        <v>23</v>
      </c>
      <c r="E653" s="131" t="s">
        <v>6362</v>
      </c>
      <c r="F653" s="131" t="s">
        <v>26187</v>
      </c>
      <c r="G653" s="131" t="s">
        <v>26187</v>
      </c>
      <c r="H653" s="79">
        <v>3138.4166666666702</v>
      </c>
      <c r="I653" s="6">
        <v>9244.1811592125905</v>
      </c>
      <c r="J653" s="6">
        <v>4015.6471825140602</v>
      </c>
      <c r="K653" s="71">
        <v>4016.1795939314802</v>
      </c>
      <c r="L653" s="20">
        <v>1.2796833628203701</v>
      </c>
      <c r="M653" s="79">
        <v>3143.23254056415</v>
      </c>
      <c r="N653" s="6">
        <v>9258.3662772120697</v>
      </c>
      <c r="O653" s="6">
        <v>4023.46535406777</v>
      </c>
      <c r="P653" s="71">
        <v>4023.55562943222</v>
      </c>
      <c r="Q653" s="20">
        <v>1.2800693481972101</v>
      </c>
      <c r="R653" s="79">
        <v>3148.1003251331199</v>
      </c>
      <c r="S653" s="6">
        <v>9272.7042976787507</v>
      </c>
      <c r="T653" s="6">
        <v>4031.1912938957698</v>
      </c>
      <c r="U653" s="71">
        <v>4030.9184736499401</v>
      </c>
      <c r="V653" s="20">
        <v>1.2804288483021899</v>
      </c>
      <c r="W653" s="79">
        <v>3154.8015518509901</v>
      </c>
      <c r="X653" s="6">
        <v>9292.4427073127808</v>
      </c>
      <c r="Y653" s="6">
        <v>4041.1447728103199</v>
      </c>
      <c r="Z653" s="71">
        <v>4040.5016347219398</v>
      </c>
      <c r="AA653" s="20">
        <v>1.28074668669771</v>
      </c>
    </row>
    <row r="654" spans="1:27" x14ac:dyDescent="0.2">
      <c r="A654" s="52" t="s">
        <v>5673</v>
      </c>
      <c r="B654" s="1" t="s">
        <v>11374</v>
      </c>
      <c r="C654" s="131" t="s">
        <v>23</v>
      </c>
      <c r="D654" s="131" t="s">
        <v>23</v>
      </c>
      <c r="E654" s="131" t="s">
        <v>6362</v>
      </c>
      <c r="F654" s="131" t="s">
        <v>26187</v>
      </c>
      <c r="G654" s="131" t="s">
        <v>26187</v>
      </c>
      <c r="H654" s="79">
        <v>2773.25</v>
      </c>
      <c r="I654" s="6">
        <v>8210.1484129512592</v>
      </c>
      <c r="J654" s="6">
        <v>3566.4661666256502</v>
      </c>
      <c r="K654" s="71">
        <v>3566.9390237320299</v>
      </c>
      <c r="L654" s="20">
        <v>1.28619454565295</v>
      </c>
      <c r="M654" s="79">
        <v>2776.9083052000701</v>
      </c>
      <c r="N654" s="6">
        <v>8220.9787487062094</v>
      </c>
      <c r="O654" s="6">
        <v>3572.6414554757798</v>
      </c>
      <c r="P654" s="71">
        <v>3572.7216156066702</v>
      </c>
      <c r="Q654" s="20">
        <v>1.2865824949698099</v>
      </c>
      <c r="R654" s="79">
        <v>2778.5886730588199</v>
      </c>
      <c r="S654" s="6">
        <v>8225.9534424802005</v>
      </c>
      <c r="T654" s="6">
        <v>3576.12955582108</v>
      </c>
      <c r="U654" s="71">
        <v>3575.8875329366801</v>
      </c>
      <c r="V654" s="20">
        <v>1.2869438242545399</v>
      </c>
      <c r="W654" s="79">
        <v>2782.1980302188199</v>
      </c>
      <c r="X654" s="6">
        <v>8236.6388685899892</v>
      </c>
      <c r="Y654" s="6">
        <v>3581.9914265529401</v>
      </c>
      <c r="Z654" s="71">
        <v>3581.4213615717999</v>
      </c>
      <c r="AA654" s="20">
        <v>1.2872632798500401</v>
      </c>
    </row>
    <row r="655" spans="1:27" x14ac:dyDescent="0.2">
      <c r="A655" s="52" t="s">
        <v>5672</v>
      </c>
      <c r="B655" s="1" t="s">
        <v>11373</v>
      </c>
      <c r="C655" s="131" t="s">
        <v>23</v>
      </c>
      <c r="D655" s="131" t="s">
        <v>23</v>
      </c>
      <c r="E655" s="131" t="s">
        <v>6362</v>
      </c>
      <c r="F655" s="131" t="s">
        <v>26187</v>
      </c>
      <c r="G655" s="131" t="s">
        <v>26187</v>
      </c>
      <c r="H655" s="79">
        <v>3431.0833333333298</v>
      </c>
      <c r="I655" s="6">
        <v>9373.4663019808504</v>
      </c>
      <c r="J655" s="6">
        <v>4071.8082973123001</v>
      </c>
      <c r="K655" s="71">
        <v>4072.3481548068798</v>
      </c>
      <c r="L655" s="20">
        <v>1.1868986437151201</v>
      </c>
      <c r="M655" s="79">
        <v>3437.0343823262601</v>
      </c>
      <c r="N655" s="6">
        <v>9389.7241283806597</v>
      </c>
      <c r="O655" s="6">
        <v>4080.5503458834901</v>
      </c>
      <c r="P655" s="71">
        <v>4080.6419020762701</v>
      </c>
      <c r="Q655" s="20">
        <v>1.1872566428370801</v>
      </c>
      <c r="R655" s="79">
        <v>3444.6682895294698</v>
      </c>
      <c r="S655" s="6">
        <v>9410.5793991421106</v>
      </c>
      <c r="T655" s="6">
        <v>4091.1307560873202</v>
      </c>
      <c r="U655" s="71">
        <v>4090.8538792989898</v>
      </c>
      <c r="V655" s="20">
        <v>1.1875900770282199</v>
      </c>
      <c r="W655" s="79">
        <v>3453.7180327644701</v>
      </c>
      <c r="X655" s="6">
        <v>9435.3026293915009</v>
      </c>
      <c r="Y655" s="6">
        <v>4103.27242272289</v>
      </c>
      <c r="Z655" s="71">
        <v>4102.6193971743296</v>
      </c>
      <c r="AA655" s="20">
        <v>1.1878848702337299</v>
      </c>
    </row>
    <row r="656" spans="1:27" x14ac:dyDescent="0.2">
      <c r="A656" s="52" t="s">
        <v>5671</v>
      </c>
      <c r="B656" s="1" t="s">
        <v>11372</v>
      </c>
      <c r="C656" s="131" t="s">
        <v>23</v>
      </c>
      <c r="D656" s="131" t="s">
        <v>23</v>
      </c>
      <c r="E656" s="131" t="s">
        <v>6362</v>
      </c>
      <c r="F656" s="131" t="s">
        <v>26187</v>
      </c>
      <c r="G656" s="131" t="s">
        <v>26187</v>
      </c>
      <c r="H656" s="79">
        <v>3675.5833333333298</v>
      </c>
      <c r="I656" s="6">
        <v>12299.2887398279</v>
      </c>
      <c r="J656" s="6">
        <v>5342.7776159271698</v>
      </c>
      <c r="K656" s="71">
        <v>5343.4859838873599</v>
      </c>
      <c r="L656" s="20">
        <v>1.4537790329573099</v>
      </c>
      <c r="M656" s="79">
        <v>3676.0211130940002</v>
      </c>
      <c r="N656" s="6">
        <v>12300.753644631501</v>
      </c>
      <c r="O656" s="6">
        <v>5345.6144028253602</v>
      </c>
      <c r="P656" s="71">
        <v>5345.7343435346602</v>
      </c>
      <c r="Q656" s="20">
        <v>1.4542175300607301</v>
      </c>
      <c r="R656" s="79">
        <v>3676.5378900081901</v>
      </c>
      <c r="S656" s="6">
        <v>12302.482890823199</v>
      </c>
      <c r="T656" s="6">
        <v>5348.3493413246197</v>
      </c>
      <c r="U656" s="71">
        <v>5347.9873793447296</v>
      </c>
      <c r="V656" s="20">
        <v>1.45462593867972</v>
      </c>
      <c r="W656" s="79">
        <v>3678.4914095815102</v>
      </c>
      <c r="X656" s="6">
        <v>12309.019785545001</v>
      </c>
      <c r="Y656" s="6">
        <v>5353.0091636323596</v>
      </c>
      <c r="Z656" s="71">
        <v>5352.1572456056201</v>
      </c>
      <c r="AA656" s="20">
        <v>1.45498701768466</v>
      </c>
    </row>
    <row r="657" spans="1:27" x14ac:dyDescent="0.2">
      <c r="A657" s="52" t="s">
        <v>5670</v>
      </c>
      <c r="B657" s="1" t="s">
        <v>11371</v>
      </c>
      <c r="C657" s="131" t="s">
        <v>23</v>
      </c>
      <c r="D657" s="131" t="s">
        <v>23</v>
      </c>
      <c r="E657" s="131" t="s">
        <v>6362</v>
      </c>
      <c r="F657" s="131" t="s">
        <v>26187</v>
      </c>
      <c r="G657" s="131" t="s">
        <v>26187</v>
      </c>
      <c r="H657" s="79">
        <v>4281.5833333333303</v>
      </c>
      <c r="I657" s="6">
        <v>9905.3466995917697</v>
      </c>
      <c r="J657" s="6">
        <v>4302.85569711063</v>
      </c>
      <c r="K657" s="71">
        <v>4303.4261878426496</v>
      </c>
      <c r="L657" s="20">
        <v>1.0051015834117401</v>
      </c>
      <c r="M657" s="79">
        <v>4293.0357179596404</v>
      </c>
      <c r="N657" s="6">
        <v>9931.8415337288207</v>
      </c>
      <c r="O657" s="6">
        <v>4316.1416514061602</v>
      </c>
      <c r="P657" s="71">
        <v>4316.2384936121398</v>
      </c>
      <c r="Q657" s="20">
        <v>1.0054047478700101</v>
      </c>
      <c r="R657" s="79">
        <v>4305.9083477702598</v>
      </c>
      <c r="S657" s="6">
        <v>9961.6220731421199</v>
      </c>
      <c r="T657" s="6">
        <v>4330.68961170077</v>
      </c>
      <c r="U657" s="71">
        <v>4330.3965222097704</v>
      </c>
      <c r="V657" s="20">
        <v>1.0056871100036699</v>
      </c>
      <c r="W657" s="79">
        <v>4320.14875913999</v>
      </c>
      <c r="X657" s="6">
        <v>9994.5669444152809</v>
      </c>
      <c r="Y657" s="6">
        <v>4346.4881340771399</v>
      </c>
      <c r="Z657" s="71">
        <v>4345.7964013561204</v>
      </c>
      <c r="AA657" s="20">
        <v>1.0059367497848</v>
      </c>
    </row>
    <row r="658" spans="1:27" x14ac:dyDescent="0.2">
      <c r="A658" s="52" t="s">
        <v>5669</v>
      </c>
      <c r="B658" s="1" t="s">
        <v>11370</v>
      </c>
      <c r="C658" s="131" t="s">
        <v>23</v>
      </c>
      <c r="D658" s="131" t="s">
        <v>23</v>
      </c>
      <c r="E658" s="131" t="s">
        <v>6362</v>
      </c>
      <c r="F658" s="131" t="s">
        <v>26187</v>
      </c>
      <c r="G658" s="131" t="s">
        <v>26187</v>
      </c>
      <c r="H658" s="79">
        <v>3529</v>
      </c>
      <c r="I658" s="6">
        <v>9356.40558392809</v>
      </c>
      <c r="J658" s="6">
        <v>4064.39716773789</v>
      </c>
      <c r="K658" s="71">
        <v>4064.9360426336898</v>
      </c>
      <c r="L658" s="20">
        <v>1.1518662631435801</v>
      </c>
      <c r="M658" s="79">
        <v>3538.4407807981402</v>
      </c>
      <c r="N658" s="6">
        <v>9381.4358401412792</v>
      </c>
      <c r="O658" s="6">
        <v>4076.9484533273699</v>
      </c>
      <c r="P658" s="71">
        <v>4077.0399287037098</v>
      </c>
      <c r="Q658" s="20">
        <v>1.1522136955995901</v>
      </c>
      <c r="R658" s="79">
        <v>3545.0673294712501</v>
      </c>
      <c r="S658" s="6">
        <v>9399.0047483326398</v>
      </c>
      <c r="T658" s="6">
        <v>4086.0988225676901</v>
      </c>
      <c r="U658" s="71">
        <v>4085.8222863271699</v>
      </c>
      <c r="V658" s="20">
        <v>1.15253728818081</v>
      </c>
      <c r="W658" s="79">
        <v>3553.3430754594101</v>
      </c>
      <c r="X658" s="6">
        <v>9420.9461583566408</v>
      </c>
      <c r="Y658" s="6">
        <v>4097.0290075406901</v>
      </c>
      <c r="Z658" s="71">
        <v>4096.37697561605</v>
      </c>
      <c r="AA658" s="20">
        <v>1.15282338029981</v>
      </c>
    </row>
    <row r="659" spans="1:27" x14ac:dyDescent="0.2">
      <c r="A659" s="52" t="s">
        <v>5668</v>
      </c>
      <c r="B659" s="1" t="s">
        <v>11369</v>
      </c>
      <c r="C659" s="131" t="s">
        <v>23</v>
      </c>
      <c r="D659" s="131" t="s">
        <v>23</v>
      </c>
      <c r="E659" s="131" t="s">
        <v>6362</v>
      </c>
      <c r="F659" s="131" t="s">
        <v>26187</v>
      </c>
      <c r="G659" s="131" t="s">
        <v>26187</v>
      </c>
      <c r="H659" s="79">
        <v>4426.9166666666697</v>
      </c>
      <c r="I659" s="6">
        <v>13755.2314324613</v>
      </c>
      <c r="J659" s="6">
        <v>5975.23516634511</v>
      </c>
      <c r="K659" s="71">
        <v>5976.0273881912599</v>
      </c>
      <c r="L659" s="20">
        <v>1.3499299485777401</v>
      </c>
      <c r="M659" s="79">
        <v>4436.9261695478499</v>
      </c>
      <c r="N659" s="6">
        <v>13786.332769807699</v>
      </c>
      <c r="O659" s="6">
        <v>5991.2116887725497</v>
      </c>
      <c r="P659" s="71">
        <v>5991.3461148881197</v>
      </c>
      <c r="Q659" s="20">
        <v>1.35033712212946</v>
      </c>
      <c r="R659" s="79">
        <v>4446.3268933385398</v>
      </c>
      <c r="S659" s="6">
        <v>13815.542520320399</v>
      </c>
      <c r="T659" s="6">
        <v>6006.1329403444897</v>
      </c>
      <c r="U659" s="71">
        <v>6005.7264613297802</v>
      </c>
      <c r="V659" s="20">
        <v>1.3507163565340901</v>
      </c>
      <c r="W659" s="79">
        <v>4456.4821149141198</v>
      </c>
      <c r="X659" s="6">
        <v>13847.0966320279</v>
      </c>
      <c r="Y659" s="6">
        <v>6021.8958497405902</v>
      </c>
      <c r="Z659" s="71">
        <v>6020.9374800698697</v>
      </c>
      <c r="AA659" s="20">
        <v>1.35105164226288</v>
      </c>
    </row>
    <row r="660" spans="1:27" x14ac:dyDescent="0.2">
      <c r="A660" s="52" t="s">
        <v>5667</v>
      </c>
      <c r="B660" s="1" t="s">
        <v>11368</v>
      </c>
      <c r="C660" s="131" t="s">
        <v>23</v>
      </c>
      <c r="D660" s="131" t="s">
        <v>23</v>
      </c>
      <c r="E660" s="131" t="s">
        <v>6362</v>
      </c>
      <c r="F660" s="131" t="s">
        <v>26187</v>
      </c>
      <c r="G660" s="131" t="s">
        <v>26187</v>
      </c>
      <c r="H660" s="79">
        <v>2485.75</v>
      </c>
      <c r="I660" s="6">
        <v>7886.3184732393202</v>
      </c>
      <c r="J660" s="6">
        <v>3425.7953205418899</v>
      </c>
      <c r="K660" s="71">
        <v>3426.2495269149999</v>
      </c>
      <c r="L660" s="20">
        <v>1.37835644248818</v>
      </c>
      <c r="M660" s="79">
        <v>2484.9775558270298</v>
      </c>
      <c r="N660" s="6">
        <v>7883.8678081479602</v>
      </c>
      <c r="O660" s="6">
        <v>3426.1410741772202</v>
      </c>
      <c r="P660" s="71">
        <v>3426.2179472472999</v>
      </c>
      <c r="Q660" s="20">
        <v>1.3787721902007299</v>
      </c>
      <c r="R660" s="79">
        <v>2484.7300004937701</v>
      </c>
      <c r="S660" s="6">
        <v>7883.0824113068402</v>
      </c>
      <c r="T660" s="6">
        <v>3427.0706975394501</v>
      </c>
      <c r="U660" s="71">
        <v>3426.8387625599398</v>
      </c>
      <c r="V660" s="20">
        <v>1.3791594104304901</v>
      </c>
      <c r="W660" s="79">
        <v>2485.7566694481502</v>
      </c>
      <c r="X660" s="6">
        <v>7886.3396328056997</v>
      </c>
      <c r="Y660" s="6">
        <v>3429.6515122594601</v>
      </c>
      <c r="Z660" s="71">
        <v>3429.1056917948499</v>
      </c>
      <c r="AA660" s="20">
        <v>1.37950175652395</v>
      </c>
    </row>
    <row r="661" spans="1:27" x14ac:dyDescent="0.2">
      <c r="A661" s="52" t="s">
        <v>5666</v>
      </c>
      <c r="B661" s="1" t="s">
        <v>11367</v>
      </c>
      <c r="C661" s="131" t="s">
        <v>23</v>
      </c>
      <c r="D661" s="131" t="s">
        <v>23</v>
      </c>
      <c r="E661" s="131" t="s">
        <v>6362</v>
      </c>
      <c r="F661" s="131" t="s">
        <v>26187</v>
      </c>
      <c r="G661" s="131" t="s">
        <v>26187</v>
      </c>
      <c r="H661" s="79">
        <v>6313.6666666666697</v>
      </c>
      <c r="I661" s="6">
        <v>21241.760888599001</v>
      </c>
      <c r="J661" s="6">
        <v>9227.3632239381295</v>
      </c>
      <c r="K661" s="71">
        <v>9228.5866266201592</v>
      </c>
      <c r="L661" s="20">
        <v>1.4616841708389501</v>
      </c>
      <c r="M661" s="79">
        <v>6325.5437439216803</v>
      </c>
      <c r="N661" s="6">
        <v>21281.720241606799</v>
      </c>
      <c r="O661" s="6">
        <v>9248.5284663906896</v>
      </c>
      <c r="P661" s="71">
        <v>9248.7359776289995</v>
      </c>
      <c r="Q661" s="20">
        <v>1.46212505233503</v>
      </c>
      <c r="R661" s="79">
        <v>6339.5245733156098</v>
      </c>
      <c r="S661" s="6">
        <v>21328.7574785547</v>
      </c>
      <c r="T661" s="6">
        <v>9272.4084255212892</v>
      </c>
      <c r="U661" s="71">
        <v>9271.7808937170103</v>
      </c>
      <c r="V661" s="20">
        <v>1.4625356817361199</v>
      </c>
      <c r="W661" s="79">
        <v>6356.1979049948905</v>
      </c>
      <c r="X661" s="6">
        <v>21384.853396100902</v>
      </c>
      <c r="Y661" s="6">
        <v>9299.9538701443598</v>
      </c>
      <c r="Z661" s="71">
        <v>9298.4738057343093</v>
      </c>
      <c r="AA661" s="20">
        <v>1.46289872416139</v>
      </c>
    </row>
    <row r="662" spans="1:27" x14ac:dyDescent="0.2">
      <c r="A662" s="52" t="s">
        <v>5665</v>
      </c>
      <c r="B662" s="1" t="s">
        <v>11366</v>
      </c>
      <c r="C662" s="131" t="s">
        <v>23</v>
      </c>
      <c r="D662" s="131" t="s">
        <v>23</v>
      </c>
      <c r="E662" s="131" t="s">
        <v>6362</v>
      </c>
      <c r="F662" s="131" t="s">
        <v>26187</v>
      </c>
      <c r="G662" s="131" t="s">
        <v>26187</v>
      </c>
      <c r="H662" s="79">
        <v>5001.4166666666697</v>
      </c>
      <c r="I662" s="6">
        <v>20194.811160707501</v>
      </c>
      <c r="J662" s="6">
        <v>8772.5711063202707</v>
      </c>
      <c r="K662" s="71">
        <v>8773.7342107477507</v>
      </c>
      <c r="L662" s="20">
        <v>1.75424980470488</v>
      </c>
      <c r="M662" s="79">
        <v>4996.53120618707</v>
      </c>
      <c r="N662" s="6">
        <v>20175.0845595475</v>
      </c>
      <c r="O662" s="6">
        <v>8767.6109704713799</v>
      </c>
      <c r="P662" s="71">
        <v>8767.8076912595698</v>
      </c>
      <c r="Q662" s="20">
        <v>1.7547789315120501</v>
      </c>
      <c r="R662" s="79">
        <v>4993.1235491486896</v>
      </c>
      <c r="S662" s="6">
        <v>20161.3250599942</v>
      </c>
      <c r="T662" s="6">
        <v>8764.8818991884309</v>
      </c>
      <c r="U662" s="71">
        <v>8764.2887154221407</v>
      </c>
      <c r="V662" s="20">
        <v>1.7552717510698099</v>
      </c>
      <c r="W662" s="79">
        <v>4992.2408283509503</v>
      </c>
      <c r="X662" s="6">
        <v>20157.760793906</v>
      </c>
      <c r="Y662" s="6">
        <v>8766.3095947579095</v>
      </c>
      <c r="Z662" s="71">
        <v>8764.9144585002596</v>
      </c>
      <c r="AA662" s="20">
        <v>1.7557074588077299</v>
      </c>
    </row>
    <row r="663" spans="1:27" x14ac:dyDescent="0.2">
      <c r="A663" s="52" t="s">
        <v>5664</v>
      </c>
      <c r="B663" s="1" t="s">
        <v>11365</v>
      </c>
      <c r="C663" s="131" t="s">
        <v>23</v>
      </c>
      <c r="D663" s="131" t="s">
        <v>23</v>
      </c>
      <c r="E663" s="131" t="s">
        <v>6362</v>
      </c>
      <c r="F663" s="131" t="s">
        <v>26187</v>
      </c>
      <c r="G663" s="131" t="s">
        <v>26187</v>
      </c>
      <c r="H663" s="79">
        <v>7698.4166666666697</v>
      </c>
      <c r="I663" s="6">
        <v>23313.266574140602</v>
      </c>
      <c r="J663" s="6">
        <v>10127.219666216601</v>
      </c>
      <c r="K663" s="71">
        <v>10128.562375656</v>
      </c>
      <c r="L663" s="20">
        <v>1.31566824896756</v>
      </c>
      <c r="M663" s="79">
        <v>7700.5503271685002</v>
      </c>
      <c r="N663" s="6">
        <v>23319.727980194901</v>
      </c>
      <c r="O663" s="6">
        <v>10134.198063165401</v>
      </c>
      <c r="P663" s="71">
        <v>10134.425446364499</v>
      </c>
      <c r="Q663" s="20">
        <v>1.3160650883105101</v>
      </c>
      <c r="R663" s="79">
        <v>7705.1560768647696</v>
      </c>
      <c r="S663" s="6">
        <v>23333.675662567999</v>
      </c>
      <c r="T663" s="6">
        <v>10144.021330333901</v>
      </c>
      <c r="U663" s="71">
        <v>10143.334810099201</v>
      </c>
      <c r="V663" s="20">
        <v>1.3164346976118</v>
      </c>
      <c r="W663" s="79">
        <v>7712.31896255006</v>
      </c>
      <c r="X663" s="6">
        <v>23355.3671701405</v>
      </c>
      <c r="Y663" s="6">
        <v>10156.900927934101</v>
      </c>
      <c r="Z663" s="71">
        <v>10155.284482542</v>
      </c>
      <c r="AA663" s="20">
        <v>1.31676147367019</v>
      </c>
    </row>
    <row r="664" spans="1:27" x14ac:dyDescent="0.2">
      <c r="A664" s="52" t="s">
        <v>5663</v>
      </c>
      <c r="B664" s="1" t="s">
        <v>11364</v>
      </c>
      <c r="C664" s="131" t="s">
        <v>23</v>
      </c>
      <c r="D664" s="131" t="s">
        <v>23</v>
      </c>
      <c r="E664" s="131" t="s">
        <v>6362</v>
      </c>
      <c r="F664" s="131" t="s">
        <v>26187</v>
      </c>
      <c r="G664" s="131" t="s">
        <v>26187</v>
      </c>
      <c r="H664" s="79">
        <v>2704.5833333333298</v>
      </c>
      <c r="I664" s="6">
        <v>8563.4025208681396</v>
      </c>
      <c r="J664" s="6">
        <v>3719.9187914429599</v>
      </c>
      <c r="K664" s="71">
        <v>3720.41199394469</v>
      </c>
      <c r="L664" s="20">
        <v>1.3755952527295101</v>
      </c>
      <c r="M664" s="79">
        <v>2707.9827662195298</v>
      </c>
      <c r="N664" s="6">
        <v>8574.1659947786793</v>
      </c>
      <c r="O664" s="6">
        <v>3726.12821604701</v>
      </c>
      <c r="P664" s="71">
        <v>3726.2118199936299</v>
      </c>
      <c r="Q664" s="20">
        <v>1.3760101675962999</v>
      </c>
      <c r="R664" s="79">
        <v>2711.69227591664</v>
      </c>
      <c r="S664" s="6">
        <v>8585.9112511735802</v>
      </c>
      <c r="T664" s="6">
        <v>3732.6166752192198</v>
      </c>
      <c r="U664" s="71">
        <v>3732.3640617050901</v>
      </c>
      <c r="V664" s="20">
        <v>1.3763966121279101</v>
      </c>
      <c r="W664" s="79">
        <v>2715.3366330407598</v>
      </c>
      <c r="X664" s="6">
        <v>8597.4502178598905</v>
      </c>
      <c r="Y664" s="6">
        <v>3738.9029022540699</v>
      </c>
      <c r="Z664" s="71">
        <v>3738.3078652038298</v>
      </c>
      <c r="AA664" s="20">
        <v>1.3767382724172601</v>
      </c>
    </row>
    <row r="665" spans="1:27" x14ac:dyDescent="0.2">
      <c r="A665" s="52" t="s">
        <v>5662</v>
      </c>
      <c r="B665" s="1" t="s">
        <v>11363</v>
      </c>
      <c r="C665" s="131" t="s">
        <v>23</v>
      </c>
      <c r="D665" s="131" t="s">
        <v>23</v>
      </c>
      <c r="E665" s="131" t="s">
        <v>6362</v>
      </c>
      <c r="F665" s="131" t="s">
        <v>26187</v>
      </c>
      <c r="G665" s="131" t="s">
        <v>26187</v>
      </c>
      <c r="H665" s="79">
        <v>1887.25</v>
      </c>
      <c r="I665" s="6">
        <v>7112.9419596113003</v>
      </c>
      <c r="J665" s="6">
        <v>3089.8426640020598</v>
      </c>
      <c r="K665" s="71">
        <v>3090.2523283569199</v>
      </c>
      <c r="L665" s="20">
        <v>1.63743665564018</v>
      </c>
      <c r="M665" s="79">
        <v>1887.84054347199</v>
      </c>
      <c r="N665" s="6">
        <v>7115.1676856364202</v>
      </c>
      <c r="O665" s="6">
        <v>3092.0823193183501</v>
      </c>
      <c r="P665" s="71">
        <v>3092.1516970397201</v>
      </c>
      <c r="Q665" s="20">
        <v>1.6379305486007001</v>
      </c>
      <c r="R665" s="79">
        <v>1886.9434169568999</v>
      </c>
      <c r="S665" s="6">
        <v>7111.78646490135</v>
      </c>
      <c r="T665" s="6">
        <v>3091.7595084459699</v>
      </c>
      <c r="U665" s="71">
        <v>3091.5502664309902</v>
      </c>
      <c r="V665" s="20">
        <v>1.63839055196301</v>
      </c>
      <c r="W665" s="79">
        <v>1889.2345015210001</v>
      </c>
      <c r="X665" s="6">
        <v>7120.4214372309298</v>
      </c>
      <c r="Y665" s="6">
        <v>3096.5651096915399</v>
      </c>
      <c r="Z665" s="71">
        <v>3096.0722990952399</v>
      </c>
      <c r="AA665" s="20">
        <v>1.6387972465052001</v>
      </c>
    </row>
    <row r="666" spans="1:27" x14ac:dyDescent="0.2">
      <c r="A666" s="52" t="s">
        <v>5661</v>
      </c>
      <c r="B666" s="1" t="s">
        <v>6811</v>
      </c>
      <c r="C666" s="131" t="s">
        <v>23</v>
      </c>
      <c r="D666" s="131" t="s">
        <v>23</v>
      </c>
      <c r="E666" s="131" t="s">
        <v>6362</v>
      </c>
      <c r="F666" s="131" t="s">
        <v>26187</v>
      </c>
      <c r="G666" s="131" t="s">
        <v>26187</v>
      </c>
      <c r="H666" s="79">
        <v>6650</v>
      </c>
      <c r="I666" s="6">
        <v>18507.33271382</v>
      </c>
      <c r="J666" s="6">
        <v>8039.5350532519997</v>
      </c>
      <c r="K666" s="71">
        <v>8040.6009686720099</v>
      </c>
      <c r="L666" s="20">
        <v>1.20911292761985</v>
      </c>
      <c r="M666" s="79">
        <v>6663.37884805875</v>
      </c>
      <c r="N666" s="6">
        <v>18544.5668179329</v>
      </c>
      <c r="O666" s="6">
        <v>8059.0268157564897</v>
      </c>
      <c r="P666" s="71">
        <v>8059.2076378883703</v>
      </c>
      <c r="Q666" s="20">
        <v>1.2094776271405101</v>
      </c>
      <c r="R666" s="79">
        <v>6675.4577973702499</v>
      </c>
      <c r="S666" s="6">
        <v>18578.183229021801</v>
      </c>
      <c r="T666" s="6">
        <v>8076.6309465924596</v>
      </c>
      <c r="U666" s="71">
        <v>8076.0843418099803</v>
      </c>
      <c r="V666" s="20">
        <v>1.2098173019671401</v>
      </c>
      <c r="W666" s="79">
        <v>6689.24582444319</v>
      </c>
      <c r="X666" s="6">
        <v>18616.5561018798</v>
      </c>
      <c r="Y666" s="6">
        <v>8096.0626552625499</v>
      </c>
      <c r="Z666" s="71">
        <v>8094.7741871298103</v>
      </c>
      <c r="AA666" s="20">
        <v>1.21011761259404</v>
      </c>
    </row>
    <row r="667" spans="1:27" x14ac:dyDescent="0.2">
      <c r="A667" s="52" t="s">
        <v>5660</v>
      </c>
      <c r="B667" s="1" t="s">
        <v>11362</v>
      </c>
      <c r="C667" s="131" t="s">
        <v>23</v>
      </c>
      <c r="D667" s="131" t="s">
        <v>23</v>
      </c>
      <c r="E667" s="131" t="s">
        <v>6362</v>
      </c>
      <c r="F667" s="131" t="s">
        <v>26286</v>
      </c>
      <c r="G667" s="131" t="s">
        <v>26286</v>
      </c>
      <c r="H667" s="79">
        <v>15336.666666666701</v>
      </c>
      <c r="I667" s="6">
        <v>97865.916443140595</v>
      </c>
      <c r="J667" s="6">
        <v>42512.688237118899</v>
      </c>
      <c r="K667" s="71">
        <v>42518.324748389503</v>
      </c>
      <c r="L667" s="20">
        <v>2.7723315419510701</v>
      </c>
      <c r="M667" s="79">
        <v>15378.7261583241</v>
      </c>
      <c r="N667" s="6">
        <v>98134.305317049701</v>
      </c>
      <c r="O667" s="6">
        <v>42646.830517009301</v>
      </c>
      <c r="P667" s="71">
        <v>42647.787393191596</v>
      </c>
      <c r="Q667" s="20">
        <v>2.77316774836435</v>
      </c>
      <c r="R667" s="79">
        <v>15424.006059984</v>
      </c>
      <c r="S667" s="6">
        <v>98423.244182887895</v>
      </c>
      <c r="T667" s="6">
        <v>42788.264602199997</v>
      </c>
      <c r="U667" s="71">
        <v>42785.368806883896</v>
      </c>
      <c r="V667" s="20">
        <v>2.7739465765567899</v>
      </c>
      <c r="W667" s="79">
        <v>15476.4155248032</v>
      </c>
      <c r="X667" s="6">
        <v>98757.678021498199</v>
      </c>
      <c r="Y667" s="6">
        <v>42948.241585325202</v>
      </c>
      <c r="Z667" s="71">
        <v>42941.406480040503</v>
      </c>
      <c r="AA667" s="20">
        <v>2.7746351479915199</v>
      </c>
    </row>
    <row r="668" spans="1:27" x14ac:dyDescent="0.2">
      <c r="A668" s="52" t="s">
        <v>5659</v>
      </c>
      <c r="B668" s="1" t="s">
        <v>11361</v>
      </c>
      <c r="C668" s="131" t="s">
        <v>23</v>
      </c>
      <c r="D668" s="131" t="s">
        <v>23</v>
      </c>
      <c r="E668" s="131" t="s">
        <v>6362</v>
      </c>
      <c r="F668" s="131" t="s">
        <v>26286</v>
      </c>
      <c r="G668" s="131" t="s">
        <v>26286</v>
      </c>
      <c r="H668" s="79">
        <v>17177.166666666701</v>
      </c>
      <c r="I668" s="6">
        <v>69956.771688635999</v>
      </c>
      <c r="J668" s="6">
        <v>30389.0315746667</v>
      </c>
      <c r="K668" s="71">
        <v>30393.060680472001</v>
      </c>
      <c r="L668" s="20">
        <v>1.76938730759663</v>
      </c>
      <c r="M668" s="79">
        <v>17222.0350080637</v>
      </c>
      <c r="N668" s="6">
        <v>70139.505219495506</v>
      </c>
      <c r="O668" s="6">
        <v>30480.9575201937</v>
      </c>
      <c r="P668" s="71">
        <v>30481.641428046001</v>
      </c>
      <c r="Q668" s="20">
        <v>1.7699210002635499</v>
      </c>
      <c r="R668" s="79">
        <v>17271.301893142099</v>
      </c>
      <c r="S668" s="6">
        <v>70340.152526360602</v>
      </c>
      <c r="T668" s="6">
        <v>30579.494543630401</v>
      </c>
      <c r="U668" s="71">
        <v>30577.425005220899</v>
      </c>
      <c r="V668" s="20">
        <v>1.7704180723841201</v>
      </c>
      <c r="W668" s="79">
        <v>17328.698284218299</v>
      </c>
      <c r="X668" s="6">
        <v>70573.908552845605</v>
      </c>
      <c r="Y668" s="6">
        <v>30691.540494587702</v>
      </c>
      <c r="Z668" s="71">
        <v>30686.656012641801</v>
      </c>
      <c r="AA668" s="20">
        <v>1.77085753986431</v>
      </c>
    </row>
    <row r="669" spans="1:27" x14ac:dyDescent="0.2">
      <c r="A669" s="52" t="s">
        <v>5658</v>
      </c>
      <c r="B669" s="1" t="s">
        <v>7084</v>
      </c>
      <c r="C669" s="131" t="s">
        <v>23</v>
      </c>
      <c r="D669" s="131" t="s">
        <v>23</v>
      </c>
      <c r="E669" s="131" t="s">
        <v>6362</v>
      </c>
      <c r="F669" s="131" t="s">
        <v>26286</v>
      </c>
      <c r="G669" s="131" t="s">
        <v>26286</v>
      </c>
      <c r="H669" s="79">
        <v>8430.6666666666697</v>
      </c>
      <c r="I669" s="6">
        <v>13139.281118139501</v>
      </c>
      <c r="J669" s="6">
        <v>5707.6680231146802</v>
      </c>
      <c r="K669" s="71">
        <v>5708.4247697819801</v>
      </c>
      <c r="L669" s="20">
        <v>0.67710241615316802</v>
      </c>
      <c r="M669" s="79">
        <v>8468.6539915497797</v>
      </c>
      <c r="N669" s="6">
        <v>13198.484756511099</v>
      </c>
      <c r="O669" s="6">
        <v>5735.74695081139</v>
      </c>
      <c r="P669" s="71">
        <v>5735.8756450092496</v>
      </c>
      <c r="Q669" s="20">
        <v>0.67730664763640502</v>
      </c>
      <c r="R669" s="79">
        <v>8504.7178454560108</v>
      </c>
      <c r="S669" s="6">
        <v>13254.6906454892</v>
      </c>
      <c r="T669" s="6">
        <v>5762.3096583327197</v>
      </c>
      <c r="U669" s="71">
        <v>5761.9196806256596</v>
      </c>
      <c r="V669" s="20">
        <v>0.677496865308025</v>
      </c>
      <c r="W669" s="79">
        <v>8545.4549243945294</v>
      </c>
      <c r="X669" s="6">
        <v>13318.179803970699</v>
      </c>
      <c r="Y669" s="6">
        <v>5791.8778079535005</v>
      </c>
      <c r="Z669" s="71">
        <v>5790.9560450791196</v>
      </c>
      <c r="AA669" s="20">
        <v>0.67766503905459796</v>
      </c>
    </row>
    <row r="670" spans="1:27" x14ac:dyDescent="0.2">
      <c r="A670" s="52" t="s">
        <v>5657</v>
      </c>
      <c r="B670" s="1" t="s">
        <v>11360</v>
      </c>
      <c r="C670" s="131" t="s">
        <v>23</v>
      </c>
      <c r="D670" s="131" t="s">
        <v>23</v>
      </c>
      <c r="E670" s="131" t="s">
        <v>6362</v>
      </c>
      <c r="F670" s="131" t="s">
        <v>26286</v>
      </c>
      <c r="G670" s="131" t="s">
        <v>26286</v>
      </c>
      <c r="H670" s="79">
        <v>5642.1666666666697</v>
      </c>
      <c r="I670" s="6">
        <v>37888.669257244597</v>
      </c>
      <c r="J670" s="6">
        <v>16458.734995736599</v>
      </c>
      <c r="K670" s="71">
        <v>16460.917164146798</v>
      </c>
      <c r="L670" s="20">
        <v>2.9174815521484301</v>
      </c>
      <c r="M670" s="79">
        <v>5658.8797353529098</v>
      </c>
      <c r="N670" s="6">
        <v>38000.902016242602</v>
      </c>
      <c r="O670" s="6">
        <v>16514.286441875</v>
      </c>
      <c r="P670" s="71">
        <v>16514.656976500301</v>
      </c>
      <c r="Q670" s="20">
        <v>2.91836153953364</v>
      </c>
      <c r="R670" s="79">
        <v>5675.5232243394603</v>
      </c>
      <c r="S670" s="6">
        <v>38112.667528811297</v>
      </c>
      <c r="T670" s="6">
        <v>16569.001727764498</v>
      </c>
      <c r="U670" s="71">
        <v>16567.880382039399</v>
      </c>
      <c r="V670" s="20">
        <v>2.9191811445662101</v>
      </c>
      <c r="W670" s="79">
        <v>5695.3930231280201</v>
      </c>
      <c r="X670" s="6">
        <v>38246.098580920298</v>
      </c>
      <c r="Y670" s="6">
        <v>16632.6579812048</v>
      </c>
      <c r="Z670" s="71">
        <v>16630.010935266098</v>
      </c>
      <c r="AA670" s="20">
        <v>2.9199057672990101</v>
      </c>
    </row>
    <row r="671" spans="1:27" x14ac:dyDescent="0.2">
      <c r="A671" s="52" t="s">
        <v>5656</v>
      </c>
      <c r="B671" s="1" t="s">
        <v>18714</v>
      </c>
      <c r="C671" s="131" t="s">
        <v>23</v>
      </c>
      <c r="D671" s="131" t="s">
        <v>23</v>
      </c>
      <c r="E671" s="131" t="s">
        <v>6362</v>
      </c>
      <c r="F671" s="131" t="s">
        <v>26286</v>
      </c>
      <c r="G671" s="131" t="s">
        <v>26286</v>
      </c>
      <c r="H671" s="79">
        <v>15230.916666666701</v>
      </c>
      <c r="I671" s="6">
        <v>30077.753297115301</v>
      </c>
      <c r="J671" s="6">
        <v>13065.694322048799</v>
      </c>
      <c r="K671" s="71">
        <v>13067.4266268349</v>
      </c>
      <c r="L671" s="20">
        <v>0.85795404917639395</v>
      </c>
      <c r="M671" s="79">
        <v>15297.714773252799</v>
      </c>
      <c r="N671" s="6">
        <v>30209.6650536159</v>
      </c>
      <c r="O671" s="6">
        <v>13128.400525736901</v>
      </c>
      <c r="P671" s="71">
        <v>13128.6950905057</v>
      </c>
      <c r="Q671" s="20">
        <v>0.85821283015816696</v>
      </c>
      <c r="R671" s="79">
        <v>15368.090128580199</v>
      </c>
      <c r="S671" s="6">
        <v>30348.641099645101</v>
      </c>
      <c r="T671" s="6">
        <v>13193.6891175407</v>
      </c>
      <c r="U671" s="71">
        <v>13192.7962039462</v>
      </c>
      <c r="V671" s="20">
        <v>0.85845385428937204</v>
      </c>
      <c r="W671" s="79">
        <v>15441.234522696899</v>
      </c>
      <c r="X671" s="6">
        <v>30493.0853960362</v>
      </c>
      <c r="Y671" s="6">
        <v>13260.9881531016</v>
      </c>
      <c r="Z671" s="71">
        <v>13258.877699987401</v>
      </c>
      <c r="AA671" s="20">
        <v>0.85866694664201404</v>
      </c>
    </row>
    <row r="672" spans="1:27" x14ac:dyDescent="0.2">
      <c r="A672" s="52" t="s">
        <v>5655</v>
      </c>
      <c r="B672" s="1" t="s">
        <v>18715</v>
      </c>
      <c r="C672" s="131" t="s">
        <v>23</v>
      </c>
      <c r="D672" s="131" t="s">
        <v>23</v>
      </c>
      <c r="E672" s="131" t="s">
        <v>6362</v>
      </c>
      <c r="F672" s="131" t="s">
        <v>26286</v>
      </c>
      <c r="G672" s="131" t="s">
        <v>26286</v>
      </c>
      <c r="H672" s="79">
        <v>9065.9166666666697</v>
      </c>
      <c r="I672" s="6">
        <v>31574.864775864298</v>
      </c>
      <c r="J672" s="6">
        <v>13716.035481314801</v>
      </c>
      <c r="K672" s="71">
        <v>13717.8540110711</v>
      </c>
      <c r="L672" s="20">
        <v>1.51312377065063</v>
      </c>
      <c r="M672" s="79">
        <v>9096.8602394713798</v>
      </c>
      <c r="N672" s="6">
        <v>31682.635359128399</v>
      </c>
      <c r="O672" s="6">
        <v>13768.518319130601</v>
      </c>
      <c r="P672" s="71">
        <v>13768.827246361199</v>
      </c>
      <c r="Q672" s="20">
        <v>1.51358016765148</v>
      </c>
      <c r="R672" s="79">
        <v>9128.6806831052509</v>
      </c>
      <c r="S672" s="6">
        <v>31793.459916841501</v>
      </c>
      <c r="T672" s="6">
        <v>13821.8058837139</v>
      </c>
      <c r="U672" s="71">
        <v>13820.8704608565</v>
      </c>
      <c r="V672" s="20">
        <v>1.51400524792539</v>
      </c>
      <c r="W672" s="79">
        <v>9162.1555680510392</v>
      </c>
      <c r="X672" s="6">
        <v>31910.0465792182</v>
      </c>
      <c r="Y672" s="6">
        <v>13877.2034432088</v>
      </c>
      <c r="Z672" s="71">
        <v>13874.9949209716</v>
      </c>
      <c r="AA672" s="20">
        <v>1.5143810665423001</v>
      </c>
    </row>
    <row r="673" spans="1:27" x14ac:dyDescent="0.2">
      <c r="A673" s="52" t="s">
        <v>5654</v>
      </c>
      <c r="B673" s="1" t="s">
        <v>11359</v>
      </c>
      <c r="C673" s="131" t="s">
        <v>23</v>
      </c>
      <c r="D673" s="131" t="s">
        <v>23</v>
      </c>
      <c r="E673" s="131" t="s">
        <v>6362</v>
      </c>
      <c r="F673" s="131" t="s">
        <v>26286</v>
      </c>
      <c r="G673" s="131" t="s">
        <v>26286</v>
      </c>
      <c r="H673" s="79">
        <v>19301.083333333299</v>
      </c>
      <c r="I673" s="6">
        <v>31601.314924861199</v>
      </c>
      <c r="J673" s="6">
        <v>13727.525354183699</v>
      </c>
      <c r="K673" s="71">
        <v>13729.345407315799</v>
      </c>
      <c r="L673" s="20">
        <v>0.71132511943539001</v>
      </c>
      <c r="M673" s="79">
        <v>19381.442643545601</v>
      </c>
      <c r="N673" s="6">
        <v>31732.8857711866</v>
      </c>
      <c r="O673" s="6">
        <v>13790.3559507267</v>
      </c>
      <c r="P673" s="71">
        <v>13790.665367932999</v>
      </c>
      <c r="Q673" s="20">
        <v>0.71153967336510704</v>
      </c>
      <c r="R673" s="79">
        <v>19456.281295527999</v>
      </c>
      <c r="S673" s="6">
        <v>31855.417743563699</v>
      </c>
      <c r="T673" s="6">
        <v>13848.741267788901</v>
      </c>
      <c r="U673" s="71">
        <v>13847.8040220167</v>
      </c>
      <c r="V673" s="20">
        <v>0.71173950518486595</v>
      </c>
      <c r="W673" s="79">
        <v>19538.7169623835</v>
      </c>
      <c r="X673" s="6">
        <v>31990.3881710963</v>
      </c>
      <c r="Y673" s="6">
        <v>13912.1428035346</v>
      </c>
      <c r="Z673" s="71">
        <v>13909.9287207855</v>
      </c>
      <c r="AA673" s="20">
        <v>0.71191617891621395</v>
      </c>
    </row>
    <row r="674" spans="1:27" x14ac:dyDescent="0.2">
      <c r="A674" s="52" t="s">
        <v>5653</v>
      </c>
      <c r="B674" s="1" t="s">
        <v>11358</v>
      </c>
      <c r="C674" s="131" t="s">
        <v>23</v>
      </c>
      <c r="D674" s="131" t="s">
        <v>23</v>
      </c>
      <c r="E674" s="131" t="s">
        <v>6362</v>
      </c>
      <c r="F674" s="131" t="s">
        <v>26286</v>
      </c>
      <c r="G674" s="131" t="s">
        <v>26286</v>
      </c>
      <c r="H674" s="79">
        <v>8191.9166666666697</v>
      </c>
      <c r="I674" s="6">
        <v>16893.167963980301</v>
      </c>
      <c r="J674" s="6">
        <v>7338.3462710149197</v>
      </c>
      <c r="K674" s="71">
        <v>7339.3192198727702</v>
      </c>
      <c r="L674" s="20">
        <v>0.89592210449806398</v>
      </c>
      <c r="M674" s="79">
        <v>8227.4165620703006</v>
      </c>
      <c r="N674" s="6">
        <v>16966.374970369601</v>
      </c>
      <c r="O674" s="6">
        <v>7373.1822476524903</v>
      </c>
      <c r="P674" s="71">
        <v>7373.3476813411098</v>
      </c>
      <c r="Q674" s="20">
        <v>0.89619233762070705</v>
      </c>
      <c r="R674" s="79">
        <v>8268.0618690389201</v>
      </c>
      <c r="S674" s="6">
        <v>17050.1927172422</v>
      </c>
      <c r="T674" s="6">
        <v>7412.3563347315803</v>
      </c>
      <c r="U674" s="71">
        <v>7411.8546862783196</v>
      </c>
      <c r="V674" s="20">
        <v>0.89644402807787305</v>
      </c>
      <c r="W674" s="79">
        <v>8311.0091392390896</v>
      </c>
      <c r="X674" s="6">
        <v>17138.757515763398</v>
      </c>
      <c r="Y674" s="6">
        <v>7453.3900857721801</v>
      </c>
      <c r="Z674" s="71">
        <v>7452.2038973722902</v>
      </c>
      <c r="AA674" s="20">
        <v>0.89666655065844103</v>
      </c>
    </row>
    <row r="675" spans="1:27" x14ac:dyDescent="0.2">
      <c r="A675" s="52" t="s">
        <v>5652</v>
      </c>
      <c r="B675" s="1" t="s">
        <v>11357</v>
      </c>
      <c r="C675" s="131" t="s">
        <v>23</v>
      </c>
      <c r="D675" s="131" t="s">
        <v>23</v>
      </c>
      <c r="E675" s="131" t="s">
        <v>6362</v>
      </c>
      <c r="F675" s="131" t="s">
        <v>26286</v>
      </c>
      <c r="G675" s="131" t="s">
        <v>26286</v>
      </c>
      <c r="H675" s="79">
        <v>9928.3333333333303</v>
      </c>
      <c r="I675" s="6">
        <v>11938.32415826</v>
      </c>
      <c r="J675" s="6">
        <v>5185.9755823023797</v>
      </c>
      <c r="K675" s="71">
        <v>5186.6631607884901</v>
      </c>
      <c r="L675" s="20">
        <v>0.52241025624863102</v>
      </c>
      <c r="M675" s="79">
        <v>9986.4000147993302</v>
      </c>
      <c r="N675" s="6">
        <v>12008.1464378775</v>
      </c>
      <c r="O675" s="6">
        <v>5218.4542836990604</v>
      </c>
      <c r="P675" s="71">
        <v>5218.5713712892002</v>
      </c>
      <c r="Q675" s="20">
        <v>0.52256782860245399</v>
      </c>
      <c r="R675" s="79">
        <v>10042.6379438614</v>
      </c>
      <c r="S675" s="6">
        <v>12075.7697342144</v>
      </c>
      <c r="T675" s="6">
        <v>5249.7886546259597</v>
      </c>
      <c r="U675" s="71">
        <v>5249.4333629697503</v>
      </c>
      <c r="V675" s="20">
        <v>0.52271458876783305</v>
      </c>
      <c r="W675" s="79">
        <v>10098.2249710426</v>
      </c>
      <c r="X675" s="6">
        <v>12142.6103536017</v>
      </c>
      <c r="Y675" s="6">
        <v>5280.6401830289196</v>
      </c>
      <c r="Z675" s="71">
        <v>5279.7997823445403</v>
      </c>
      <c r="AA675" s="20">
        <v>0.52284434120696999</v>
      </c>
    </row>
    <row r="676" spans="1:27" x14ac:dyDescent="0.2">
      <c r="A676" s="52" t="s">
        <v>5651</v>
      </c>
      <c r="B676" s="1" t="s">
        <v>11356</v>
      </c>
      <c r="C676" s="131" t="s">
        <v>23</v>
      </c>
      <c r="D676" s="131" t="s">
        <v>23</v>
      </c>
      <c r="E676" s="131" t="s">
        <v>6362</v>
      </c>
      <c r="F676" s="131" t="s">
        <v>26286</v>
      </c>
      <c r="G676" s="131" t="s">
        <v>26286</v>
      </c>
      <c r="H676" s="79">
        <v>9882.9166666666697</v>
      </c>
      <c r="I676" s="6">
        <v>18035.885596598499</v>
      </c>
      <c r="J676" s="6">
        <v>7834.73970627981</v>
      </c>
      <c r="K676" s="71">
        <v>7835.7784690701201</v>
      </c>
      <c r="L676" s="20">
        <v>0.79286092692644194</v>
      </c>
      <c r="M676" s="79">
        <v>9922.5021149041895</v>
      </c>
      <c r="N676" s="6">
        <v>18108.1272879719</v>
      </c>
      <c r="O676" s="6">
        <v>7869.36059653746</v>
      </c>
      <c r="P676" s="71">
        <v>7869.5371630872596</v>
      </c>
      <c r="Q676" s="20">
        <v>0.79310007415032402</v>
      </c>
      <c r="R676" s="79">
        <v>9959.8886544626894</v>
      </c>
      <c r="S676" s="6">
        <v>18176.356068307901</v>
      </c>
      <c r="T676" s="6">
        <v>7901.9416542437202</v>
      </c>
      <c r="U676" s="71">
        <v>7901.4068719653696</v>
      </c>
      <c r="V676" s="20">
        <v>0.79332281173896702</v>
      </c>
      <c r="W676" s="79">
        <v>10001.387500151801</v>
      </c>
      <c r="X676" s="6">
        <v>18252.0896253623</v>
      </c>
      <c r="Y676" s="6">
        <v>7937.5616192234302</v>
      </c>
      <c r="Z676" s="71">
        <v>7936.2983761343503</v>
      </c>
      <c r="AA676" s="20">
        <v>0.79351973673791998</v>
      </c>
    </row>
    <row r="677" spans="1:27" x14ac:dyDescent="0.2">
      <c r="A677" s="52" t="s">
        <v>5650</v>
      </c>
      <c r="B677" s="1" t="s">
        <v>11355</v>
      </c>
      <c r="C677" s="131" t="s">
        <v>23</v>
      </c>
      <c r="D677" s="131" t="s">
        <v>23</v>
      </c>
      <c r="E677" s="131" t="s">
        <v>6362</v>
      </c>
      <c r="F677" s="131" t="s">
        <v>26286</v>
      </c>
      <c r="G677" s="131" t="s">
        <v>26286</v>
      </c>
      <c r="H677" s="79">
        <v>19440.333333333299</v>
      </c>
      <c r="I677" s="6">
        <v>122614.60884927301</v>
      </c>
      <c r="J677" s="6">
        <v>53263.452985227501</v>
      </c>
      <c r="K677" s="71">
        <v>53270.514878170798</v>
      </c>
      <c r="L677" s="20">
        <v>2.7402058372543801</v>
      </c>
      <c r="M677" s="79">
        <v>19494.701144126899</v>
      </c>
      <c r="N677" s="6">
        <v>122957.519011364</v>
      </c>
      <c r="O677" s="6">
        <v>53434.407642956598</v>
      </c>
      <c r="P677" s="71">
        <v>53435.606562345602</v>
      </c>
      <c r="Q677" s="20">
        <v>2.74103235372983</v>
      </c>
      <c r="R677" s="79">
        <v>19552.308706005198</v>
      </c>
      <c r="S677" s="6">
        <v>123320.86302123</v>
      </c>
      <c r="T677" s="6">
        <v>53612.190511816902</v>
      </c>
      <c r="U677" s="71">
        <v>53608.562182142501</v>
      </c>
      <c r="V677" s="20">
        <v>2.7418021568817301</v>
      </c>
      <c r="W677" s="79">
        <v>19621.877766359401</v>
      </c>
      <c r="X677" s="6">
        <v>123759.65092558799</v>
      </c>
      <c r="Y677" s="6">
        <v>53821.2267942408</v>
      </c>
      <c r="Z677" s="71">
        <v>53812.6612805408</v>
      </c>
      <c r="AA677" s="20">
        <v>2.7424827491688699</v>
      </c>
    </row>
    <row r="678" spans="1:27" x14ac:dyDescent="0.2">
      <c r="A678" s="52" t="s">
        <v>5649</v>
      </c>
      <c r="B678" s="1" t="s">
        <v>11354</v>
      </c>
      <c r="C678" s="131" t="s">
        <v>23</v>
      </c>
      <c r="D678" s="131" t="s">
        <v>23</v>
      </c>
      <c r="E678" s="131" t="s">
        <v>6362</v>
      </c>
      <c r="F678" s="131" t="s">
        <v>26286</v>
      </c>
      <c r="G678" s="131" t="s">
        <v>26286</v>
      </c>
      <c r="H678" s="79">
        <v>20667.25</v>
      </c>
      <c r="I678" s="6">
        <v>52252.051050265101</v>
      </c>
      <c r="J678" s="6">
        <v>22698.1490265873</v>
      </c>
      <c r="K678" s="71">
        <v>22701.158442790202</v>
      </c>
      <c r="L678" s="20">
        <v>1.0984121468889301</v>
      </c>
      <c r="M678" s="79">
        <v>20724.9292649372</v>
      </c>
      <c r="N678" s="6">
        <v>52397.878864610997</v>
      </c>
      <c r="O678" s="6">
        <v>22770.8694953345</v>
      </c>
      <c r="P678" s="71">
        <v>22771.380410270202</v>
      </c>
      <c r="Q678" s="20">
        <v>1.09874345621026</v>
      </c>
      <c r="R678" s="79">
        <v>20789.737677401401</v>
      </c>
      <c r="S678" s="6">
        <v>52561.730972490303</v>
      </c>
      <c r="T678" s="6">
        <v>22850.549902840801</v>
      </c>
      <c r="U678" s="71">
        <v>22849.003438734399</v>
      </c>
      <c r="V678" s="20">
        <v>1.09905203198266</v>
      </c>
      <c r="W678" s="79">
        <v>20861.782805832001</v>
      </c>
      <c r="X678" s="6">
        <v>52743.8793342063</v>
      </c>
      <c r="Y678" s="6">
        <v>22937.526652860499</v>
      </c>
      <c r="Z678" s="71">
        <v>22933.876202833799</v>
      </c>
      <c r="AA678" s="20">
        <v>1.0993248475591699</v>
      </c>
    </row>
    <row r="679" spans="1:27" x14ac:dyDescent="0.2">
      <c r="A679" s="52" t="s">
        <v>5648</v>
      </c>
      <c r="B679" s="1" t="s">
        <v>11353</v>
      </c>
      <c r="C679" s="131" t="s">
        <v>23</v>
      </c>
      <c r="D679" s="131" t="s">
        <v>23</v>
      </c>
      <c r="E679" s="131" t="s">
        <v>6362</v>
      </c>
      <c r="F679" s="131" t="s">
        <v>26286</v>
      </c>
      <c r="G679" s="131" t="s">
        <v>26286</v>
      </c>
      <c r="H679" s="79">
        <v>13464.833333333299</v>
      </c>
      <c r="I679" s="6">
        <v>28709.741697982401</v>
      </c>
      <c r="J679" s="6">
        <v>12471.433799770901</v>
      </c>
      <c r="K679" s="71">
        <v>12473.087314994</v>
      </c>
      <c r="L679" s="20">
        <v>0.92634546646156901</v>
      </c>
      <c r="M679" s="79">
        <v>13517.383021628</v>
      </c>
      <c r="N679" s="6">
        <v>28821.7882372821</v>
      </c>
      <c r="O679" s="6">
        <v>12525.262334933501</v>
      </c>
      <c r="P679" s="71">
        <v>12525.543366960001</v>
      </c>
      <c r="Q679" s="20">
        <v>0.92662487605174604</v>
      </c>
      <c r="R679" s="79">
        <v>13572.9464324606</v>
      </c>
      <c r="S679" s="6">
        <v>28940.260641163601</v>
      </c>
      <c r="T679" s="6">
        <v>12581.413468446101</v>
      </c>
      <c r="U679" s="71">
        <v>12580.56199203</v>
      </c>
      <c r="V679" s="20">
        <v>0.92688511331208001</v>
      </c>
      <c r="W679" s="79">
        <v>13632.1028741072</v>
      </c>
      <c r="X679" s="6">
        <v>29066.394111768299</v>
      </c>
      <c r="Y679" s="6">
        <v>12640.541387118799</v>
      </c>
      <c r="Z679" s="71">
        <v>12638.5296765563</v>
      </c>
      <c r="AA679" s="20">
        <v>0.92711519222481098</v>
      </c>
    </row>
    <row r="680" spans="1:27" x14ac:dyDescent="0.2">
      <c r="A680" s="52" t="s">
        <v>5647</v>
      </c>
      <c r="B680" s="1" t="s">
        <v>11352</v>
      </c>
      <c r="C680" s="131" t="s">
        <v>23</v>
      </c>
      <c r="D680" s="131" t="s">
        <v>23</v>
      </c>
      <c r="E680" s="131" t="s">
        <v>6362</v>
      </c>
      <c r="F680" s="131" t="s">
        <v>26286</v>
      </c>
      <c r="G680" s="131" t="s">
        <v>26286</v>
      </c>
      <c r="H680" s="79">
        <v>14025.916666666701</v>
      </c>
      <c r="I680" s="6">
        <v>41541.920617700896</v>
      </c>
      <c r="J680" s="6">
        <v>18045.6974621755</v>
      </c>
      <c r="K680" s="71">
        <v>18048.090036753802</v>
      </c>
      <c r="L680" s="20">
        <v>1.2867672370851899</v>
      </c>
      <c r="M680" s="79">
        <v>14076.2154177299</v>
      </c>
      <c r="N680" s="6">
        <v>41690.895317429902</v>
      </c>
      <c r="O680" s="6">
        <v>18117.869596779099</v>
      </c>
      <c r="P680" s="71">
        <v>18118.276111347201</v>
      </c>
      <c r="Q680" s="20">
        <v>1.2871553591405001</v>
      </c>
      <c r="R680" s="79">
        <v>14125.344012728599</v>
      </c>
      <c r="S680" s="6">
        <v>41836.404252210799</v>
      </c>
      <c r="T680" s="6">
        <v>18187.849323701099</v>
      </c>
      <c r="U680" s="71">
        <v>18186.618418700102</v>
      </c>
      <c r="V680" s="20">
        <v>1.28751684931084</v>
      </c>
      <c r="W680" s="79">
        <v>14180.443082338799</v>
      </c>
      <c r="X680" s="6">
        <v>41999.596521939297</v>
      </c>
      <c r="Y680" s="6">
        <v>18264.998266947601</v>
      </c>
      <c r="Z680" s="71">
        <v>18262.091438133</v>
      </c>
      <c r="AA680" s="20">
        <v>1.2878364471472501</v>
      </c>
    </row>
    <row r="681" spans="1:27" x14ac:dyDescent="0.2">
      <c r="A681" s="52" t="s">
        <v>5646</v>
      </c>
      <c r="B681" s="1" t="s">
        <v>11351</v>
      </c>
      <c r="C681" s="131" t="s">
        <v>23</v>
      </c>
      <c r="D681" s="131" t="s">
        <v>23</v>
      </c>
      <c r="E681" s="131" t="s">
        <v>6362</v>
      </c>
      <c r="F681" s="131" t="s">
        <v>26286</v>
      </c>
      <c r="G681" s="131" t="s">
        <v>26286</v>
      </c>
      <c r="H681" s="79">
        <v>18352.083333333299</v>
      </c>
      <c r="I681" s="6">
        <v>62123.3650315997</v>
      </c>
      <c r="J681" s="6">
        <v>26986.221003341401</v>
      </c>
      <c r="K681" s="71">
        <v>26989.7989501884</v>
      </c>
      <c r="L681" s="20">
        <v>1.4706667608230699</v>
      </c>
      <c r="M681" s="79">
        <v>18415.232120582499</v>
      </c>
      <c r="N681" s="6">
        <v>62337.1290544808</v>
      </c>
      <c r="O681" s="6">
        <v>27090.230772148701</v>
      </c>
      <c r="P681" s="71">
        <v>27090.838601529798</v>
      </c>
      <c r="Q681" s="20">
        <v>1.47111035169905</v>
      </c>
      <c r="R681" s="79">
        <v>18477.007838006</v>
      </c>
      <c r="S681" s="6">
        <v>62546.245119064901</v>
      </c>
      <c r="T681" s="6">
        <v>27191.191554869602</v>
      </c>
      <c r="U681" s="71">
        <v>27189.3513277448</v>
      </c>
      <c r="V681" s="20">
        <v>1.4715235045697199</v>
      </c>
      <c r="W681" s="79">
        <v>18545.702030853099</v>
      </c>
      <c r="X681" s="6">
        <v>62778.780812167599</v>
      </c>
      <c r="Y681" s="6">
        <v>27301.5556741443</v>
      </c>
      <c r="Z681" s="71">
        <v>27297.210699808202</v>
      </c>
      <c r="AA681" s="20">
        <v>1.4718887780250001</v>
      </c>
    </row>
    <row r="682" spans="1:27" x14ac:dyDescent="0.2">
      <c r="A682" s="52" t="s">
        <v>5645</v>
      </c>
      <c r="B682" s="1" t="s">
        <v>11350</v>
      </c>
      <c r="C682" s="131" t="s">
        <v>23</v>
      </c>
      <c r="D682" s="131" t="s">
        <v>23</v>
      </c>
      <c r="E682" s="131" t="s">
        <v>6362</v>
      </c>
      <c r="F682" s="131" t="s">
        <v>26286</v>
      </c>
      <c r="G682" s="131" t="s">
        <v>26286</v>
      </c>
      <c r="H682" s="79">
        <v>16840.916666666701</v>
      </c>
      <c r="I682" s="6">
        <v>39880.031969259297</v>
      </c>
      <c r="J682" s="6">
        <v>17323.777548034101</v>
      </c>
      <c r="K682" s="71">
        <v>17326.074407429402</v>
      </c>
      <c r="L682" s="20">
        <v>1.0288082739417099</v>
      </c>
      <c r="M682" s="79">
        <v>16914.020038198199</v>
      </c>
      <c r="N682" s="6">
        <v>40053.143970906502</v>
      </c>
      <c r="O682" s="6">
        <v>17406.141889750099</v>
      </c>
      <c r="P682" s="71">
        <v>17406.5324351294</v>
      </c>
      <c r="Q682" s="20">
        <v>1.0291185889468499</v>
      </c>
      <c r="R682" s="79">
        <v>16988.0965737558</v>
      </c>
      <c r="S682" s="6">
        <v>40228.560467803902</v>
      </c>
      <c r="T682" s="6">
        <v>17488.859508263002</v>
      </c>
      <c r="U682" s="71">
        <v>17487.675909023401</v>
      </c>
      <c r="V682" s="20">
        <v>1.02940761097623</v>
      </c>
      <c r="W682" s="79">
        <v>17077.809855628799</v>
      </c>
      <c r="X682" s="6">
        <v>40441.005468273703</v>
      </c>
      <c r="Y682" s="6">
        <v>17587.190258025101</v>
      </c>
      <c r="Z682" s="71">
        <v>17584.3913006607</v>
      </c>
      <c r="AA682" s="20">
        <v>1.0296631388517801</v>
      </c>
    </row>
    <row r="683" spans="1:27" x14ac:dyDescent="0.2">
      <c r="A683" s="52" t="s">
        <v>5644</v>
      </c>
      <c r="B683" s="1" t="s">
        <v>11349</v>
      </c>
      <c r="C683" s="131" t="s">
        <v>23</v>
      </c>
      <c r="D683" s="131" t="s">
        <v>23</v>
      </c>
      <c r="E683" s="131" t="s">
        <v>6362</v>
      </c>
      <c r="F683" s="131" t="s">
        <v>26286</v>
      </c>
      <c r="G683" s="131" t="s">
        <v>26286</v>
      </c>
      <c r="H683" s="79">
        <v>7635.75</v>
      </c>
      <c r="I683" s="6">
        <v>15404.619501819499</v>
      </c>
      <c r="J683" s="6">
        <v>6691.7248628921998</v>
      </c>
      <c r="K683" s="71">
        <v>6692.6120799601704</v>
      </c>
      <c r="L683" s="20">
        <v>0.87648391840489503</v>
      </c>
      <c r="M683" s="79">
        <v>7669.6922682070299</v>
      </c>
      <c r="N683" s="6">
        <v>15473.095778119499</v>
      </c>
      <c r="O683" s="6">
        <v>6724.2386960502499</v>
      </c>
      <c r="P683" s="71">
        <v>6724.3895692517099</v>
      </c>
      <c r="Q683" s="20">
        <v>0.87674828847125197</v>
      </c>
      <c r="R683" s="79">
        <v>7703.3997908613101</v>
      </c>
      <c r="S683" s="6">
        <v>15541.098470826601</v>
      </c>
      <c r="T683" s="6">
        <v>6756.2966360154696</v>
      </c>
      <c r="U683" s="71">
        <v>6755.8393879280502</v>
      </c>
      <c r="V683" s="20">
        <v>0.87699451817918594</v>
      </c>
      <c r="W683" s="79">
        <v>7740.4820232087504</v>
      </c>
      <c r="X683" s="6">
        <v>15615.909416652599</v>
      </c>
      <c r="Y683" s="6">
        <v>6791.1261548185803</v>
      </c>
      <c r="Z683" s="71">
        <v>6790.0453640677497</v>
      </c>
      <c r="AA683" s="20">
        <v>0.87721221284523998</v>
      </c>
    </row>
    <row r="684" spans="1:27" x14ac:dyDescent="0.2">
      <c r="A684" s="52" t="s">
        <v>5643</v>
      </c>
      <c r="B684" s="1" t="s">
        <v>18716</v>
      </c>
      <c r="C684" s="131" t="s">
        <v>23</v>
      </c>
      <c r="D684" s="131" t="s">
        <v>23</v>
      </c>
      <c r="E684" s="131" t="s">
        <v>6362</v>
      </c>
      <c r="F684" s="131" t="s">
        <v>26286</v>
      </c>
      <c r="G684" s="131" t="s">
        <v>26286</v>
      </c>
      <c r="H684" s="79">
        <v>20059.916666666701</v>
      </c>
      <c r="I684" s="6">
        <v>47773.282069409499</v>
      </c>
      <c r="J684" s="6">
        <v>20752.5839484754</v>
      </c>
      <c r="K684" s="71">
        <v>20755.335413465498</v>
      </c>
      <c r="L684" s="20">
        <v>1.03466708054448</v>
      </c>
      <c r="M684" s="79">
        <v>20131.1073233188</v>
      </c>
      <c r="N684" s="6">
        <v>47942.824713950999</v>
      </c>
      <c r="O684" s="6">
        <v>20834.809126909098</v>
      </c>
      <c r="P684" s="71">
        <v>20835.276602038601</v>
      </c>
      <c r="Q684" s="20">
        <v>1.0349791627162099</v>
      </c>
      <c r="R684" s="79">
        <v>20208.2847888172</v>
      </c>
      <c r="S684" s="6">
        <v>48126.625120000703</v>
      </c>
      <c r="T684" s="6">
        <v>20922.4435461506</v>
      </c>
      <c r="U684" s="71">
        <v>20921.027571126</v>
      </c>
      <c r="V684" s="20">
        <v>1.03526983065397</v>
      </c>
      <c r="W684" s="79">
        <v>20293.602827288199</v>
      </c>
      <c r="X684" s="6">
        <v>48329.8125402285</v>
      </c>
      <c r="Y684" s="6">
        <v>21017.914822778301</v>
      </c>
      <c r="Z684" s="71">
        <v>21014.569874175599</v>
      </c>
      <c r="AA684" s="20">
        <v>1.0355268136970699</v>
      </c>
    </row>
    <row r="685" spans="1:27" x14ac:dyDescent="0.2">
      <c r="A685" s="52" t="s">
        <v>5642</v>
      </c>
      <c r="B685" s="1" t="s">
        <v>11348</v>
      </c>
      <c r="C685" s="131" t="s">
        <v>23</v>
      </c>
      <c r="D685" s="131" t="s">
        <v>23</v>
      </c>
      <c r="E685" s="131" t="s">
        <v>6362</v>
      </c>
      <c r="F685" s="131" t="s">
        <v>26286</v>
      </c>
      <c r="G685" s="131" t="s">
        <v>26286</v>
      </c>
      <c r="H685" s="79">
        <v>11187</v>
      </c>
      <c r="I685" s="6">
        <v>21978.247302069802</v>
      </c>
      <c r="J685" s="6">
        <v>9547.2909211865208</v>
      </c>
      <c r="K685" s="71">
        <v>9548.5567412301898</v>
      </c>
      <c r="L685" s="20">
        <v>0.85354042560384302</v>
      </c>
      <c r="M685" s="79">
        <v>11233.2114296243</v>
      </c>
      <c r="N685" s="6">
        <v>22069.035380058998</v>
      </c>
      <c r="O685" s="6">
        <v>9590.6768635752705</v>
      </c>
      <c r="P685" s="71">
        <v>9590.8920516713406</v>
      </c>
      <c r="Q685" s="20">
        <v>0.85379787532336204</v>
      </c>
      <c r="R685" s="79">
        <v>11277.6873072658</v>
      </c>
      <c r="S685" s="6">
        <v>22156.4137511845</v>
      </c>
      <c r="T685" s="6">
        <v>9632.2215559150809</v>
      </c>
      <c r="U685" s="71">
        <v>9631.5696729204101</v>
      </c>
      <c r="V685" s="20">
        <v>0.85403765953992605</v>
      </c>
      <c r="W685" s="79">
        <v>11325.6908645889</v>
      </c>
      <c r="X685" s="6">
        <v>22250.722686039899</v>
      </c>
      <c r="Y685" s="6">
        <v>9676.5075132698894</v>
      </c>
      <c r="Z685" s="71">
        <v>9674.9675212888505</v>
      </c>
      <c r="AA685" s="20">
        <v>0.854249655669021</v>
      </c>
    </row>
    <row r="686" spans="1:27" x14ac:dyDescent="0.2">
      <c r="A686" s="52" t="s">
        <v>5641</v>
      </c>
      <c r="B686" s="1" t="s">
        <v>11347</v>
      </c>
      <c r="C686" s="131" t="s">
        <v>23</v>
      </c>
      <c r="D686" s="131" t="s">
        <v>23</v>
      </c>
      <c r="E686" s="131" t="s">
        <v>6362</v>
      </c>
      <c r="F686" s="131" t="s">
        <v>26286</v>
      </c>
      <c r="G686" s="131" t="s">
        <v>26286</v>
      </c>
      <c r="H686" s="79">
        <v>14215.333333333299</v>
      </c>
      <c r="I686" s="6">
        <v>47039.524082913798</v>
      </c>
      <c r="J686" s="6">
        <v>20433.841472492801</v>
      </c>
      <c r="K686" s="71">
        <v>20436.550677262901</v>
      </c>
      <c r="L686" s="20">
        <v>1.4376413270128201</v>
      </c>
      <c r="M686" s="79">
        <v>14265.3101515203</v>
      </c>
      <c r="N686" s="6">
        <v>47204.9008410643</v>
      </c>
      <c r="O686" s="6">
        <v>20514.1249967287</v>
      </c>
      <c r="P686" s="71">
        <v>20514.585276598798</v>
      </c>
      <c r="Q686" s="20">
        <v>1.4380749565695501</v>
      </c>
      <c r="R686" s="79">
        <v>14317.2749383996</v>
      </c>
      <c r="S686" s="6">
        <v>47376.855925518103</v>
      </c>
      <c r="T686" s="6">
        <v>20596.4908410713</v>
      </c>
      <c r="U686" s="71">
        <v>20595.096925654001</v>
      </c>
      <c r="V686" s="20">
        <v>1.4384788316397401</v>
      </c>
      <c r="W686" s="79">
        <v>14373.2132621276</v>
      </c>
      <c r="X686" s="6">
        <v>47561.959719038801</v>
      </c>
      <c r="Y686" s="6">
        <v>20683.987080377799</v>
      </c>
      <c r="Z686" s="71">
        <v>20680.695275540598</v>
      </c>
      <c r="AA686" s="20">
        <v>1.4388359024792801</v>
      </c>
    </row>
    <row r="687" spans="1:27" x14ac:dyDescent="0.2">
      <c r="A687" s="52" t="s">
        <v>5640</v>
      </c>
      <c r="B687" s="1" t="s">
        <v>11346</v>
      </c>
      <c r="C687" s="131" t="s">
        <v>23</v>
      </c>
      <c r="D687" s="131" t="s">
        <v>23</v>
      </c>
      <c r="E687" s="131" t="s">
        <v>6362</v>
      </c>
      <c r="F687" s="131" t="s">
        <v>26286</v>
      </c>
      <c r="G687" s="131" t="s">
        <v>26286</v>
      </c>
      <c r="H687" s="79">
        <v>9353.5</v>
      </c>
      <c r="I687" s="6">
        <v>35483.971177236097</v>
      </c>
      <c r="J687" s="6">
        <v>15414.140682463099</v>
      </c>
      <c r="K687" s="71">
        <v>15416.184354159401</v>
      </c>
      <c r="L687" s="20">
        <v>1.6481728074153501</v>
      </c>
      <c r="M687" s="79">
        <v>9387.9648059078099</v>
      </c>
      <c r="N687" s="6">
        <v>35614.718830997997</v>
      </c>
      <c r="O687" s="6">
        <v>15477.308093122299</v>
      </c>
      <c r="P687" s="71">
        <v>15477.655360839501</v>
      </c>
      <c r="Q687" s="20">
        <v>1.6486699386750501</v>
      </c>
      <c r="R687" s="79">
        <v>9421.2121767712197</v>
      </c>
      <c r="S687" s="6">
        <v>35740.847953725897</v>
      </c>
      <c r="T687" s="6">
        <v>15537.883068651299</v>
      </c>
      <c r="U687" s="71">
        <v>15536.831506279401</v>
      </c>
      <c r="V687" s="20">
        <v>1.6491329581332199</v>
      </c>
      <c r="W687" s="79">
        <v>9459.9816675360107</v>
      </c>
      <c r="X687" s="6">
        <v>35887.926105525199</v>
      </c>
      <c r="Y687" s="6">
        <v>15607.1239346157</v>
      </c>
      <c r="Z687" s="71">
        <v>15604.640099856801</v>
      </c>
      <c r="AA687" s="20">
        <v>1.64954231924228</v>
      </c>
    </row>
    <row r="688" spans="1:27" x14ac:dyDescent="0.2">
      <c r="A688" s="52" t="s">
        <v>5639</v>
      </c>
      <c r="B688" s="1" t="s">
        <v>11345</v>
      </c>
      <c r="C688" s="131" t="s">
        <v>23</v>
      </c>
      <c r="D688" s="131" t="s">
        <v>23</v>
      </c>
      <c r="E688" s="131" t="s">
        <v>6362</v>
      </c>
      <c r="F688" s="131" t="s">
        <v>26286</v>
      </c>
      <c r="G688" s="131" t="s">
        <v>26286</v>
      </c>
      <c r="H688" s="79">
        <v>10582</v>
      </c>
      <c r="I688" s="6">
        <v>41358.570675102099</v>
      </c>
      <c r="J688" s="6">
        <v>17966.050745205099</v>
      </c>
      <c r="K688" s="71">
        <v>17968.4327598862</v>
      </c>
      <c r="L688" s="20">
        <v>1.69801859382784</v>
      </c>
      <c r="M688" s="79">
        <v>10632.071194943301</v>
      </c>
      <c r="N688" s="6">
        <v>41554.268374483101</v>
      </c>
      <c r="O688" s="6">
        <v>18058.4947832408</v>
      </c>
      <c r="P688" s="71">
        <v>18058.899965603399</v>
      </c>
      <c r="Q688" s="20">
        <v>1.6985307598572399</v>
      </c>
      <c r="R688" s="79">
        <v>10685.261939544</v>
      </c>
      <c r="S688" s="6">
        <v>41762.158486922097</v>
      </c>
      <c r="T688" s="6">
        <v>18155.5719132464</v>
      </c>
      <c r="U688" s="71">
        <v>18154.343192694301</v>
      </c>
      <c r="V688" s="20">
        <v>1.6990077824399099</v>
      </c>
      <c r="W688" s="79">
        <v>10752.065317435499</v>
      </c>
      <c r="X688" s="6">
        <v>42023.252063359498</v>
      </c>
      <c r="Y688" s="6">
        <v>18275.285709180898</v>
      </c>
      <c r="Z688" s="71">
        <v>18272.377243145598</v>
      </c>
      <c r="AA688" s="20">
        <v>1.6994295238808801</v>
      </c>
    </row>
    <row r="689" spans="1:27" x14ac:dyDescent="0.2">
      <c r="A689" s="52" t="s">
        <v>5638</v>
      </c>
      <c r="B689" s="1" t="s">
        <v>18717</v>
      </c>
      <c r="C689" s="131" t="s">
        <v>23</v>
      </c>
      <c r="D689" s="131" t="s">
        <v>23</v>
      </c>
      <c r="E689" s="131" t="s">
        <v>6362</v>
      </c>
      <c r="F689" s="131" t="s">
        <v>26286</v>
      </c>
      <c r="G689" s="131" t="s">
        <v>26286</v>
      </c>
      <c r="H689" s="79">
        <v>5188.0833333333303</v>
      </c>
      <c r="I689" s="6">
        <v>10442.879924312099</v>
      </c>
      <c r="J689" s="6">
        <v>4536.35866964863</v>
      </c>
      <c r="K689" s="71">
        <v>4536.9601191882703</v>
      </c>
      <c r="L689" s="20">
        <v>0.87449638482836101</v>
      </c>
      <c r="M689" s="79">
        <v>5205.2008492073001</v>
      </c>
      <c r="N689" s="6">
        <v>10477.3350691873</v>
      </c>
      <c r="O689" s="6">
        <v>4553.2001426204297</v>
      </c>
      <c r="P689" s="71">
        <v>4553.3023037591802</v>
      </c>
      <c r="Q689" s="20">
        <v>0.87476015540353302</v>
      </c>
      <c r="R689" s="79">
        <v>5223.3978189409199</v>
      </c>
      <c r="S689" s="6">
        <v>10513.963002415199</v>
      </c>
      <c r="T689" s="6">
        <v>4570.8128674273103</v>
      </c>
      <c r="U689" s="71">
        <v>4570.5035270365397</v>
      </c>
      <c r="V689" s="20">
        <v>0.87500582675574401</v>
      </c>
      <c r="W689" s="79">
        <v>5244.4581478823102</v>
      </c>
      <c r="X689" s="6">
        <v>10556.354473826001</v>
      </c>
      <c r="Y689" s="6">
        <v>4590.8011537443499</v>
      </c>
      <c r="Z689" s="71">
        <v>4590.0705392169903</v>
      </c>
      <c r="AA689" s="20">
        <v>0.87522302777274297</v>
      </c>
    </row>
    <row r="690" spans="1:27" x14ac:dyDescent="0.2">
      <c r="A690" s="52" t="s">
        <v>5637</v>
      </c>
      <c r="B690" s="1" t="s">
        <v>9493</v>
      </c>
      <c r="C690" s="131" t="s">
        <v>23</v>
      </c>
      <c r="D690" s="131" t="s">
        <v>23</v>
      </c>
      <c r="E690" s="131" t="s">
        <v>6362</v>
      </c>
      <c r="F690" s="131" t="s">
        <v>26286</v>
      </c>
      <c r="G690" s="131" t="s">
        <v>26286</v>
      </c>
      <c r="H690" s="79">
        <v>5732.1666666666697</v>
      </c>
      <c r="I690" s="6">
        <v>8104.8732722681598</v>
      </c>
      <c r="J690" s="6">
        <v>3520.73493150684</v>
      </c>
      <c r="K690" s="71">
        <v>3521.2017253734498</v>
      </c>
      <c r="L690" s="20">
        <v>0.61428809211876501</v>
      </c>
      <c r="M690" s="79">
        <v>5759.2608111912004</v>
      </c>
      <c r="N690" s="6">
        <v>8143.1824528209299</v>
      </c>
      <c r="O690" s="6">
        <v>3538.8330391961599</v>
      </c>
      <c r="P690" s="71">
        <v>3538.9124407602899</v>
      </c>
      <c r="Q690" s="20">
        <v>0.61447337718819595</v>
      </c>
      <c r="R690" s="79">
        <v>5783.3506422022101</v>
      </c>
      <c r="S690" s="6">
        <v>8177.24374915935</v>
      </c>
      <c r="T690" s="6">
        <v>3554.9536307252602</v>
      </c>
      <c r="U690" s="71">
        <v>3554.7130409708302</v>
      </c>
      <c r="V690" s="20">
        <v>0.61464594849764398</v>
      </c>
      <c r="W690" s="79">
        <v>5809.6007188541998</v>
      </c>
      <c r="X690" s="6">
        <v>8214.3594781713691</v>
      </c>
      <c r="Y690" s="6">
        <v>3572.30245187024</v>
      </c>
      <c r="Z690" s="71">
        <v>3571.7339288652001</v>
      </c>
      <c r="AA690" s="20">
        <v>0.61479852088176501</v>
      </c>
    </row>
    <row r="691" spans="1:27" x14ac:dyDescent="0.2">
      <c r="A691" s="52" t="s">
        <v>5636</v>
      </c>
      <c r="B691" s="1" t="s">
        <v>11344</v>
      </c>
      <c r="C691" s="131" t="s">
        <v>23</v>
      </c>
      <c r="D691" s="131" t="s">
        <v>23</v>
      </c>
      <c r="E691" s="131" t="s">
        <v>6362</v>
      </c>
      <c r="F691" s="131" t="s">
        <v>26286</v>
      </c>
      <c r="G691" s="131" t="s">
        <v>26286</v>
      </c>
      <c r="H691" s="79">
        <v>11310.333333333299</v>
      </c>
      <c r="I691" s="6">
        <v>24160.483753565899</v>
      </c>
      <c r="J691" s="6">
        <v>10495.2485073808</v>
      </c>
      <c r="K691" s="71">
        <v>10496.640011633999</v>
      </c>
      <c r="L691" s="20">
        <v>0.92805752954236898</v>
      </c>
      <c r="M691" s="79">
        <v>11369.4514112992</v>
      </c>
      <c r="N691" s="6">
        <v>24286.7683925895</v>
      </c>
      <c r="O691" s="6">
        <v>10554.450781491099</v>
      </c>
      <c r="P691" s="71">
        <v>10554.687593991501</v>
      </c>
      <c r="Q691" s="20">
        <v>0.928337455534754</v>
      </c>
      <c r="R691" s="79">
        <v>11431.978685128701</v>
      </c>
      <c r="S691" s="6">
        <v>24420.335559797499</v>
      </c>
      <c r="T691" s="6">
        <v>10616.4330213045</v>
      </c>
      <c r="U691" s="71">
        <v>10615.71452951</v>
      </c>
      <c r="V691" s="20">
        <v>0.928598173763174</v>
      </c>
      <c r="W691" s="79">
        <v>11509.4167649517</v>
      </c>
      <c r="X691" s="6">
        <v>24585.754333438501</v>
      </c>
      <c r="Y691" s="6">
        <v>10691.977958818699</v>
      </c>
      <c r="Z691" s="71">
        <v>10690.276357254799</v>
      </c>
      <c r="AA691" s="20">
        <v>0.92882867790561197</v>
      </c>
    </row>
    <row r="692" spans="1:27" x14ac:dyDescent="0.2">
      <c r="A692" s="52" t="s">
        <v>5635</v>
      </c>
      <c r="B692" s="1" t="s">
        <v>11343</v>
      </c>
      <c r="C692" s="131" t="s">
        <v>23</v>
      </c>
      <c r="D692" s="131" t="s">
        <v>23</v>
      </c>
      <c r="E692" s="131" t="s">
        <v>6362</v>
      </c>
      <c r="F692" s="131" t="s">
        <v>26286</v>
      </c>
      <c r="G692" s="131" t="s">
        <v>26286</v>
      </c>
      <c r="H692" s="79">
        <v>18850.916666666701</v>
      </c>
      <c r="I692" s="6">
        <v>25356.208894318399</v>
      </c>
      <c r="J692" s="6">
        <v>11014.668260177301</v>
      </c>
      <c r="K692" s="71">
        <v>11016.128631289201</v>
      </c>
      <c r="L692" s="20">
        <v>0.58438158876212998</v>
      </c>
      <c r="M692" s="79">
        <v>18949.987003944701</v>
      </c>
      <c r="N692" s="6">
        <v>25489.4675687729</v>
      </c>
      <c r="O692" s="6">
        <v>11077.115182731101</v>
      </c>
      <c r="P692" s="71">
        <v>11077.363722366001</v>
      </c>
      <c r="Q692" s="20">
        <v>0.58455785326186005</v>
      </c>
      <c r="R692" s="79">
        <v>19050.963851255499</v>
      </c>
      <c r="S692" s="6">
        <v>25625.290673780299</v>
      </c>
      <c r="T692" s="6">
        <v>11140.272066429499</v>
      </c>
      <c r="U692" s="71">
        <v>11139.518122609399</v>
      </c>
      <c r="V692" s="20">
        <v>0.58472202296868703</v>
      </c>
      <c r="W692" s="79">
        <v>19153.662733331999</v>
      </c>
      <c r="X692" s="6">
        <v>25763.430073216001</v>
      </c>
      <c r="Y692" s="6">
        <v>11204.131577599899</v>
      </c>
      <c r="Z692" s="71">
        <v>11202.348468067899</v>
      </c>
      <c r="AA692" s="20">
        <v>0.58486716739420597</v>
      </c>
    </row>
    <row r="693" spans="1:27" x14ac:dyDescent="0.2">
      <c r="A693" s="52" t="s">
        <v>5634</v>
      </c>
      <c r="B693" s="1" t="s">
        <v>18718</v>
      </c>
      <c r="C693" s="131" t="s">
        <v>23</v>
      </c>
      <c r="D693" s="131" t="s">
        <v>23</v>
      </c>
      <c r="E693" s="131" t="s">
        <v>6362</v>
      </c>
      <c r="F693" s="131" t="s">
        <v>26286</v>
      </c>
      <c r="G693" s="131" t="s">
        <v>26286</v>
      </c>
      <c r="H693" s="79">
        <v>11874.5</v>
      </c>
      <c r="I693" s="6">
        <v>16615.7049289354</v>
      </c>
      <c r="J693" s="6">
        <v>7217.8170823566797</v>
      </c>
      <c r="K693" s="71">
        <v>7218.7740509470204</v>
      </c>
      <c r="L693" s="20">
        <v>0.60792235891591395</v>
      </c>
      <c r="M693" s="79">
        <v>11944.2391588392</v>
      </c>
      <c r="N693" s="6">
        <v>16713.2892722984</v>
      </c>
      <c r="O693" s="6">
        <v>7263.1972343887801</v>
      </c>
      <c r="P693" s="71">
        <v>7263.3602003198102</v>
      </c>
      <c r="Q693" s="20">
        <v>0.60810572391667705</v>
      </c>
      <c r="R693" s="79">
        <v>12018.465444396301</v>
      </c>
      <c r="S693" s="6">
        <v>16817.1523451678</v>
      </c>
      <c r="T693" s="6">
        <v>7311.0449708754304</v>
      </c>
      <c r="U693" s="71">
        <v>7310.5501789043201</v>
      </c>
      <c r="V693" s="20">
        <v>0.608276506907373</v>
      </c>
      <c r="W693" s="79">
        <v>12092.6698657818</v>
      </c>
      <c r="X693" s="6">
        <v>16920.984824022798</v>
      </c>
      <c r="Y693" s="6">
        <v>7358.6839893658998</v>
      </c>
      <c r="Z693" s="71">
        <v>7357.5128732045096</v>
      </c>
      <c r="AA693" s="20">
        <v>0.60842749821723296</v>
      </c>
    </row>
    <row r="694" spans="1:27" x14ac:dyDescent="0.2">
      <c r="A694" s="52" t="s">
        <v>5633</v>
      </c>
      <c r="B694" s="1" t="s">
        <v>11342</v>
      </c>
      <c r="C694" s="131" t="s">
        <v>23</v>
      </c>
      <c r="D694" s="131" t="s">
        <v>23</v>
      </c>
      <c r="E694" s="131" t="s">
        <v>6362</v>
      </c>
      <c r="F694" s="131" t="s">
        <v>26286</v>
      </c>
      <c r="G694" s="131" t="s">
        <v>26286</v>
      </c>
      <c r="H694" s="79">
        <v>6816.3333333333303</v>
      </c>
      <c r="I694" s="6">
        <v>9445.2652487078703</v>
      </c>
      <c r="J694" s="6">
        <v>4102.9975647191304</v>
      </c>
      <c r="K694" s="71">
        <v>4103.5415574181498</v>
      </c>
      <c r="L694" s="20">
        <v>0.60201597497454395</v>
      </c>
      <c r="M694" s="79">
        <v>6852.9665651056603</v>
      </c>
      <c r="N694" s="6">
        <v>9496.0272308596104</v>
      </c>
      <c r="O694" s="6">
        <v>4126.74714098185</v>
      </c>
      <c r="P694" s="71">
        <v>4126.8397337021497</v>
      </c>
      <c r="Q694" s="20">
        <v>0.60219755845817702</v>
      </c>
      <c r="R694" s="79">
        <v>6891.1097017254096</v>
      </c>
      <c r="S694" s="6">
        <v>9548.8814598377394</v>
      </c>
      <c r="T694" s="6">
        <v>4151.2558334224796</v>
      </c>
      <c r="U694" s="71">
        <v>4150.97488752972</v>
      </c>
      <c r="V694" s="20">
        <v>0.60236668217462697</v>
      </c>
      <c r="W694" s="79">
        <v>6929.3066580941304</v>
      </c>
      <c r="X694" s="6">
        <v>9601.8102658325497</v>
      </c>
      <c r="Y694" s="6">
        <v>4175.6841109980496</v>
      </c>
      <c r="Z694" s="71">
        <v>4175.0195613103197</v>
      </c>
      <c r="AA694" s="20">
        <v>0.60251620650003701</v>
      </c>
    </row>
    <row r="695" spans="1:27" x14ac:dyDescent="0.2">
      <c r="A695" s="52" t="s">
        <v>5632</v>
      </c>
      <c r="B695" s="1" t="s">
        <v>11341</v>
      </c>
      <c r="C695" s="131" t="s">
        <v>23</v>
      </c>
      <c r="D695" s="131" t="s">
        <v>23</v>
      </c>
      <c r="E695" s="131" t="s">
        <v>6362</v>
      </c>
      <c r="F695" s="131" t="s">
        <v>26286</v>
      </c>
      <c r="G695" s="131" t="s">
        <v>26286</v>
      </c>
      <c r="H695" s="79">
        <v>9403.0833333333303</v>
      </c>
      <c r="I695" s="6">
        <v>54746.417718261597</v>
      </c>
      <c r="J695" s="6">
        <v>23781.695130886099</v>
      </c>
      <c r="K695" s="71">
        <v>23784.848208195399</v>
      </c>
      <c r="L695" s="20">
        <v>2.52947329775114</v>
      </c>
      <c r="M695" s="79">
        <v>9440.0029307563</v>
      </c>
      <c r="N695" s="6">
        <v>54961.370157887803</v>
      </c>
      <c r="O695" s="6">
        <v>23884.901722525599</v>
      </c>
      <c r="P695" s="71">
        <v>23885.437633243899</v>
      </c>
      <c r="Q695" s="20">
        <v>2.53023625187903</v>
      </c>
      <c r="R695" s="79">
        <v>9477.4390367317301</v>
      </c>
      <c r="S695" s="6">
        <v>55179.329801849497</v>
      </c>
      <c r="T695" s="6">
        <v>23988.517994249301</v>
      </c>
      <c r="U695" s="71">
        <v>23986.894515505901</v>
      </c>
      <c r="V695" s="20">
        <v>2.5309468541596298</v>
      </c>
      <c r="W695" s="79">
        <v>9517.07614635965</v>
      </c>
      <c r="X695" s="6">
        <v>55410.10407917</v>
      </c>
      <c r="Y695" s="6">
        <v>24097.0280380849</v>
      </c>
      <c r="Z695" s="71">
        <v>24093.193056311298</v>
      </c>
      <c r="AA695" s="20">
        <v>2.5315751062396599</v>
      </c>
    </row>
    <row r="696" spans="1:27" x14ac:dyDescent="0.2">
      <c r="A696" s="52" t="s">
        <v>5631</v>
      </c>
      <c r="B696" s="1" t="s">
        <v>11340</v>
      </c>
      <c r="C696" s="131" t="s">
        <v>23</v>
      </c>
      <c r="D696" s="131" t="s">
        <v>23</v>
      </c>
      <c r="E696" s="131" t="s">
        <v>6362</v>
      </c>
      <c r="F696" s="131" t="s">
        <v>26286</v>
      </c>
      <c r="G696" s="131" t="s">
        <v>26286</v>
      </c>
      <c r="H696" s="79">
        <v>11185.166666666701</v>
      </c>
      <c r="I696" s="6">
        <v>19950.731840963701</v>
      </c>
      <c r="J696" s="6">
        <v>8666.5437128975209</v>
      </c>
      <c r="K696" s="71">
        <v>8667.6927597665999</v>
      </c>
      <c r="L696" s="20">
        <v>0.77492745687889597</v>
      </c>
      <c r="M696" s="79">
        <v>11245.482378666</v>
      </c>
      <c r="N696" s="6">
        <v>20058.315628649401</v>
      </c>
      <c r="O696" s="6">
        <v>8716.8659757462992</v>
      </c>
      <c r="P696" s="71">
        <v>8717.0615579580408</v>
      </c>
      <c r="Q696" s="20">
        <v>0.77516119490750701</v>
      </c>
      <c r="R696" s="79">
        <v>11302.8432005617</v>
      </c>
      <c r="S696" s="6">
        <v>20160.628844886902</v>
      </c>
      <c r="T696" s="6">
        <v>8764.5792284475901</v>
      </c>
      <c r="U696" s="71">
        <v>8763.9860651652398</v>
      </c>
      <c r="V696" s="20">
        <v>0.77537889446521702</v>
      </c>
      <c r="W696" s="79">
        <v>11361.228485191101</v>
      </c>
      <c r="X696" s="6">
        <v>20264.769372409901</v>
      </c>
      <c r="Y696" s="6">
        <v>8812.8460299329799</v>
      </c>
      <c r="Z696" s="71">
        <v>8811.4434875179995</v>
      </c>
      <c r="AA696" s="20">
        <v>0.77557136528002601</v>
      </c>
    </row>
    <row r="697" spans="1:27" x14ac:dyDescent="0.2">
      <c r="A697" s="52" t="s">
        <v>5630</v>
      </c>
      <c r="B697" s="1" t="s">
        <v>11339</v>
      </c>
      <c r="C697" s="131" t="s">
        <v>23</v>
      </c>
      <c r="D697" s="131" t="s">
        <v>23</v>
      </c>
      <c r="E697" s="131" t="s">
        <v>6362</v>
      </c>
      <c r="F697" s="131" t="s">
        <v>26286</v>
      </c>
      <c r="G697" s="131" t="s">
        <v>26286</v>
      </c>
      <c r="H697" s="79">
        <v>11042.333333333299</v>
      </c>
      <c r="I697" s="6">
        <v>17144.039028688399</v>
      </c>
      <c r="J697" s="6">
        <v>7447.3239799995099</v>
      </c>
      <c r="K697" s="71">
        <v>7448.3113775810198</v>
      </c>
      <c r="L697" s="20">
        <v>0.67452332335385201</v>
      </c>
      <c r="M697" s="79">
        <v>11093.7480042852</v>
      </c>
      <c r="N697" s="6">
        <v>17223.8641072147</v>
      </c>
      <c r="O697" s="6">
        <v>7485.0808904718997</v>
      </c>
      <c r="P697" s="71">
        <v>7485.2488348546303</v>
      </c>
      <c r="Q697" s="20">
        <v>0.674726776916445</v>
      </c>
      <c r="R697" s="79">
        <v>11140.2229561682</v>
      </c>
      <c r="S697" s="6">
        <v>17296.019906617301</v>
      </c>
      <c r="T697" s="6">
        <v>7519.2266062078297</v>
      </c>
      <c r="U697" s="71">
        <v>7518.7177250604</v>
      </c>
      <c r="V697" s="20">
        <v>0.67491627004622901</v>
      </c>
      <c r="W697" s="79">
        <v>11192.579978461799</v>
      </c>
      <c r="X697" s="6">
        <v>17377.308055284</v>
      </c>
      <c r="Y697" s="6">
        <v>7557.1321583572599</v>
      </c>
      <c r="Z697" s="71">
        <v>7555.9294596658701</v>
      </c>
      <c r="AA697" s="20">
        <v>0.675083803216593</v>
      </c>
    </row>
    <row r="698" spans="1:27" x14ac:dyDescent="0.2">
      <c r="A698" s="52" t="s">
        <v>5629</v>
      </c>
      <c r="B698" s="1" t="s">
        <v>11338</v>
      </c>
      <c r="C698" s="131" t="s">
        <v>23</v>
      </c>
      <c r="D698" s="131" t="s">
        <v>23</v>
      </c>
      <c r="E698" s="131" t="s">
        <v>6362</v>
      </c>
      <c r="F698" s="131" t="s">
        <v>26286</v>
      </c>
      <c r="G698" s="131" t="s">
        <v>26286</v>
      </c>
      <c r="H698" s="79">
        <v>9628.1666666666697</v>
      </c>
      <c r="I698" s="6">
        <v>23768.310340282402</v>
      </c>
      <c r="J698" s="6">
        <v>10324.8894420417</v>
      </c>
      <c r="K698" s="71">
        <v>10326.258359372499</v>
      </c>
      <c r="L698" s="20">
        <v>1.07250515252532</v>
      </c>
      <c r="M698" s="79">
        <v>9662.4482184011595</v>
      </c>
      <c r="N698" s="6">
        <v>23852.938555474499</v>
      </c>
      <c r="O698" s="6">
        <v>10365.918672593099</v>
      </c>
      <c r="P698" s="71">
        <v>10366.1512549577</v>
      </c>
      <c r="Q698" s="20">
        <v>1.0728286476316</v>
      </c>
      <c r="R698" s="79">
        <v>9696.4118028493594</v>
      </c>
      <c r="S698" s="6">
        <v>23936.781829420699</v>
      </c>
      <c r="T698" s="6">
        <v>10406.214133108801</v>
      </c>
      <c r="U698" s="71">
        <v>10405.5098683664</v>
      </c>
      <c r="V698" s="20">
        <v>1.07312994537925</v>
      </c>
      <c r="W698" s="79">
        <v>9735.2436021040903</v>
      </c>
      <c r="X698" s="6">
        <v>24032.642888718001</v>
      </c>
      <c r="Y698" s="6">
        <v>10451.438039013199</v>
      </c>
      <c r="Z698" s="71">
        <v>10449.7747187762</v>
      </c>
      <c r="AA698" s="20">
        <v>1.0733963263659601</v>
      </c>
    </row>
    <row r="699" spans="1:27" x14ac:dyDescent="0.2">
      <c r="A699" s="52" t="s">
        <v>5628</v>
      </c>
      <c r="B699" s="1" t="s">
        <v>11337</v>
      </c>
      <c r="C699" s="131" t="s">
        <v>23</v>
      </c>
      <c r="D699" s="131" t="s">
        <v>23</v>
      </c>
      <c r="E699" s="131" t="s">
        <v>6362</v>
      </c>
      <c r="F699" s="131" t="s">
        <v>26286</v>
      </c>
      <c r="G699" s="131" t="s">
        <v>26286</v>
      </c>
      <c r="H699" s="79">
        <v>7932.5</v>
      </c>
      <c r="I699" s="6">
        <v>21888.430877340201</v>
      </c>
      <c r="J699" s="6">
        <v>9508.2749102822199</v>
      </c>
      <c r="K699" s="71">
        <v>9509.5355574188306</v>
      </c>
      <c r="L699" s="20">
        <v>1.1988068777080201</v>
      </c>
      <c r="M699" s="79">
        <v>7955.5056550109202</v>
      </c>
      <c r="N699" s="6">
        <v>21951.911203781299</v>
      </c>
      <c r="O699" s="6">
        <v>9539.7774876738094</v>
      </c>
      <c r="P699" s="71">
        <v>9539.9915337295497</v>
      </c>
      <c r="Q699" s="20">
        <v>1.1991684686592601</v>
      </c>
      <c r="R699" s="79">
        <v>7979.5384029358902</v>
      </c>
      <c r="S699" s="6">
        <v>22018.225624424002</v>
      </c>
      <c r="T699" s="6">
        <v>9572.1460099218493</v>
      </c>
      <c r="U699" s="71">
        <v>9571.4981926794699</v>
      </c>
      <c r="V699" s="20">
        <v>1.1995052482180999</v>
      </c>
      <c r="W699" s="79">
        <v>8010.1269853895201</v>
      </c>
      <c r="X699" s="6">
        <v>22102.629793686199</v>
      </c>
      <c r="Y699" s="6">
        <v>9612.1041226141097</v>
      </c>
      <c r="Z699" s="71">
        <v>9610.5743802717006</v>
      </c>
      <c r="AA699" s="20">
        <v>1.19980299910368</v>
      </c>
    </row>
    <row r="700" spans="1:27" x14ac:dyDescent="0.2">
      <c r="A700" s="52" t="s">
        <v>5627</v>
      </c>
      <c r="B700" s="1" t="s">
        <v>11336</v>
      </c>
      <c r="C700" s="131" t="s">
        <v>23</v>
      </c>
      <c r="D700" s="131" t="s">
        <v>23</v>
      </c>
      <c r="E700" s="131" t="s">
        <v>6362</v>
      </c>
      <c r="F700" s="131" t="s">
        <v>26286</v>
      </c>
      <c r="G700" s="131" t="s">
        <v>26286</v>
      </c>
      <c r="H700" s="79">
        <v>15726.416666666701</v>
      </c>
      <c r="I700" s="6">
        <v>60256.786060942002</v>
      </c>
      <c r="J700" s="6">
        <v>26175.384169297799</v>
      </c>
      <c r="K700" s="71">
        <v>26178.8546119821</v>
      </c>
      <c r="L700" s="20">
        <v>1.6646420584461701</v>
      </c>
      <c r="M700" s="79">
        <v>15778.6669749796</v>
      </c>
      <c r="N700" s="6">
        <v>60456.986508149203</v>
      </c>
      <c r="O700" s="6">
        <v>26273.1656259476</v>
      </c>
      <c r="P700" s="71">
        <v>26273.755122660899</v>
      </c>
      <c r="Q700" s="20">
        <v>1.66514415725507</v>
      </c>
      <c r="R700" s="79">
        <v>15831.041685718499</v>
      </c>
      <c r="S700" s="6">
        <v>60657.6636113247</v>
      </c>
      <c r="T700" s="6">
        <v>26370.154553428602</v>
      </c>
      <c r="U700" s="71">
        <v>26368.3698918923</v>
      </c>
      <c r="V700" s="20">
        <v>1.6656118034026599</v>
      </c>
      <c r="W700" s="79">
        <v>15886.6513095925</v>
      </c>
      <c r="X700" s="6">
        <v>60870.735494114502</v>
      </c>
      <c r="Y700" s="6">
        <v>26471.7752163894</v>
      </c>
      <c r="Z700" s="71">
        <v>26467.5622995388</v>
      </c>
      <c r="AA700" s="20">
        <v>1.6660252550238499</v>
      </c>
    </row>
    <row r="701" spans="1:27" x14ac:dyDescent="0.2">
      <c r="A701" s="52" t="s">
        <v>5626</v>
      </c>
      <c r="B701" s="1" t="s">
        <v>11335</v>
      </c>
      <c r="C701" s="131" t="s">
        <v>23</v>
      </c>
      <c r="D701" s="131" t="s">
        <v>23</v>
      </c>
      <c r="E701" s="131" t="s">
        <v>6362</v>
      </c>
      <c r="F701" s="131" t="s">
        <v>26286</v>
      </c>
      <c r="G701" s="131" t="s">
        <v>26286</v>
      </c>
      <c r="H701" s="79">
        <v>10209.833333333299</v>
      </c>
      <c r="I701" s="6">
        <v>48264.784417650699</v>
      </c>
      <c r="J701" s="6">
        <v>20966.091233319799</v>
      </c>
      <c r="K701" s="71">
        <v>20968.871006005</v>
      </c>
      <c r="L701" s="20">
        <v>2.0537917046643002</v>
      </c>
      <c r="M701" s="79">
        <v>10237.135803677</v>
      </c>
      <c r="N701" s="6">
        <v>48393.8509559757</v>
      </c>
      <c r="O701" s="6">
        <v>21030.8143835847</v>
      </c>
      <c r="P701" s="71">
        <v>21031.2862565266</v>
      </c>
      <c r="Q701" s="20">
        <v>2.0544111810036201</v>
      </c>
      <c r="R701" s="79">
        <v>10266.7187987651</v>
      </c>
      <c r="S701" s="6">
        <v>48533.698183029897</v>
      </c>
      <c r="T701" s="6">
        <v>21099.4134283967</v>
      </c>
      <c r="U701" s="71">
        <v>21097.985476523801</v>
      </c>
      <c r="V701" s="20">
        <v>2.05498815055318</v>
      </c>
      <c r="W701" s="79">
        <v>10300.877096346099</v>
      </c>
      <c r="X701" s="6">
        <v>48695.174165545897</v>
      </c>
      <c r="Y701" s="6">
        <v>21176.8051456828</v>
      </c>
      <c r="Z701" s="71">
        <v>21173.434910082498</v>
      </c>
      <c r="AA701" s="20">
        <v>2.0554982563177</v>
      </c>
    </row>
    <row r="702" spans="1:27" x14ac:dyDescent="0.2">
      <c r="A702" s="52" t="s">
        <v>5625</v>
      </c>
      <c r="B702" s="1" t="s">
        <v>11334</v>
      </c>
      <c r="C702" s="131" t="s">
        <v>23</v>
      </c>
      <c r="D702" s="131" t="s">
        <v>23</v>
      </c>
      <c r="E702" s="131" t="s">
        <v>6362</v>
      </c>
      <c r="F702" s="131" t="s">
        <v>26286</v>
      </c>
      <c r="G702" s="131" t="s">
        <v>26286</v>
      </c>
      <c r="H702" s="79">
        <v>28358.916666666701</v>
      </c>
      <c r="I702" s="6">
        <v>45785.266543586098</v>
      </c>
      <c r="J702" s="6">
        <v>19888.995404766301</v>
      </c>
      <c r="K702" s="71">
        <v>19891.6323715498</v>
      </c>
      <c r="L702" s="20">
        <v>0.70142426825953696</v>
      </c>
      <c r="M702" s="79">
        <v>28466.171209410099</v>
      </c>
      <c r="N702" s="6">
        <v>45958.428229740697</v>
      </c>
      <c r="O702" s="6">
        <v>19972.4377037126</v>
      </c>
      <c r="P702" s="71">
        <v>19972.885829627499</v>
      </c>
      <c r="Q702" s="20">
        <v>0.701635835838189</v>
      </c>
      <c r="R702" s="79">
        <v>28580.1460116948</v>
      </c>
      <c r="S702" s="6">
        <v>46142.439726484103</v>
      </c>
      <c r="T702" s="6">
        <v>20059.843960631501</v>
      </c>
      <c r="U702" s="71">
        <v>20058.48636404</v>
      </c>
      <c r="V702" s="20">
        <v>0.70183288622221196</v>
      </c>
      <c r="W702" s="79">
        <v>28711.1296681727</v>
      </c>
      <c r="X702" s="6">
        <v>46353.911895720601</v>
      </c>
      <c r="Y702" s="6">
        <v>20158.625095346099</v>
      </c>
      <c r="Z702" s="71">
        <v>20155.416900555501</v>
      </c>
      <c r="AA702" s="20">
        <v>0.70200710085254803</v>
      </c>
    </row>
    <row r="703" spans="1:27" x14ac:dyDescent="0.2">
      <c r="A703" s="52" t="s">
        <v>5624</v>
      </c>
      <c r="B703" s="1" t="s">
        <v>11333</v>
      </c>
      <c r="C703" s="131" t="s">
        <v>23</v>
      </c>
      <c r="D703" s="131" t="s">
        <v>23</v>
      </c>
      <c r="E703" s="131" t="s">
        <v>6362</v>
      </c>
      <c r="F703" s="131" t="s">
        <v>26286</v>
      </c>
      <c r="G703" s="131" t="s">
        <v>26286</v>
      </c>
      <c r="H703" s="79">
        <v>14536.416666666701</v>
      </c>
      <c r="I703" s="6">
        <v>22446.5481174749</v>
      </c>
      <c r="J703" s="6">
        <v>9750.7195231970109</v>
      </c>
      <c r="K703" s="71">
        <v>9752.0123146615806</v>
      </c>
      <c r="L703" s="20">
        <v>0.67086769306935401</v>
      </c>
      <c r="M703" s="79">
        <v>14607.4487794005</v>
      </c>
      <c r="N703" s="6">
        <v>22556.2330400336</v>
      </c>
      <c r="O703" s="6">
        <v>9802.4013565147507</v>
      </c>
      <c r="P703" s="71">
        <v>9802.6212951191701</v>
      </c>
      <c r="Q703" s="20">
        <v>0.67107004399994097</v>
      </c>
      <c r="R703" s="79">
        <v>14682.562617690501</v>
      </c>
      <c r="S703" s="6">
        <v>22672.2207985114</v>
      </c>
      <c r="T703" s="6">
        <v>9856.4621670423694</v>
      </c>
      <c r="U703" s="71">
        <v>9855.7951080428393</v>
      </c>
      <c r="V703" s="20">
        <v>0.67125851015734395</v>
      </c>
      <c r="W703" s="79">
        <v>14761.341133599</v>
      </c>
      <c r="X703" s="6">
        <v>22793.8674043092</v>
      </c>
      <c r="Y703" s="6">
        <v>9912.7130523566502</v>
      </c>
      <c r="Z703" s="71">
        <v>9911.1354688545507</v>
      </c>
      <c r="AA703" s="20">
        <v>0.67142513536899096</v>
      </c>
    </row>
    <row r="704" spans="1:27" x14ac:dyDescent="0.2">
      <c r="A704" s="52" t="s">
        <v>5623</v>
      </c>
      <c r="B704" s="1" t="s">
        <v>11332</v>
      </c>
      <c r="C704" s="131" t="s">
        <v>23</v>
      </c>
      <c r="D704" s="131" t="s">
        <v>23</v>
      </c>
      <c r="E704" s="131" t="s">
        <v>6362</v>
      </c>
      <c r="F704" s="131" t="s">
        <v>26286</v>
      </c>
      <c r="G704" s="131" t="s">
        <v>26286</v>
      </c>
      <c r="H704" s="79">
        <v>10255.666666666701</v>
      </c>
      <c r="I704" s="6">
        <v>33235.660966458498</v>
      </c>
      <c r="J704" s="6">
        <v>14437.480834735199</v>
      </c>
      <c r="K704" s="71">
        <v>14439.395016755099</v>
      </c>
      <c r="L704" s="20">
        <v>1.4079430900076499</v>
      </c>
      <c r="M704" s="79">
        <v>10292.4547153975</v>
      </c>
      <c r="N704" s="6">
        <v>33354.880433605198</v>
      </c>
      <c r="O704" s="6">
        <v>14495.236178330901</v>
      </c>
      <c r="P704" s="71">
        <v>14495.5614110877</v>
      </c>
      <c r="Q704" s="20">
        <v>1.40836776181317</v>
      </c>
      <c r="R704" s="79">
        <v>10329.588378992999</v>
      </c>
      <c r="S704" s="6">
        <v>33475.219938955597</v>
      </c>
      <c r="T704" s="6">
        <v>14552.9298516448</v>
      </c>
      <c r="U704" s="71">
        <v>14551.944948272499</v>
      </c>
      <c r="V704" s="20">
        <v>1.40876329378878</v>
      </c>
      <c r="W704" s="79">
        <v>10374.898246826901</v>
      </c>
      <c r="X704" s="6">
        <v>33622.056166643997</v>
      </c>
      <c r="Y704" s="6">
        <v>14621.730884823501</v>
      </c>
      <c r="Z704" s="71">
        <v>14619.403872905201</v>
      </c>
      <c r="AA704" s="20">
        <v>1.4091129883973901</v>
      </c>
    </row>
    <row r="705" spans="1:27" x14ac:dyDescent="0.2">
      <c r="A705" s="52" t="s">
        <v>5622</v>
      </c>
      <c r="B705" s="1" t="s">
        <v>11331</v>
      </c>
      <c r="C705" s="131" t="s">
        <v>23</v>
      </c>
      <c r="D705" s="131" t="s">
        <v>23</v>
      </c>
      <c r="E705" s="131" t="s">
        <v>6362</v>
      </c>
      <c r="F705" s="131" t="s">
        <v>26286</v>
      </c>
      <c r="G705" s="131" t="s">
        <v>26286</v>
      </c>
      <c r="H705" s="79">
        <v>20468.416666666701</v>
      </c>
      <c r="I705" s="6">
        <v>39197.215137543797</v>
      </c>
      <c r="J705" s="6">
        <v>17027.163771299602</v>
      </c>
      <c r="K705" s="71">
        <v>17029.4213043911</v>
      </c>
      <c r="L705" s="20">
        <v>0.83198527671776101</v>
      </c>
      <c r="M705" s="79">
        <v>20544.4379739947</v>
      </c>
      <c r="N705" s="6">
        <v>39342.796673570701</v>
      </c>
      <c r="O705" s="6">
        <v>17097.441882145002</v>
      </c>
      <c r="P705" s="71">
        <v>17097.825501155301</v>
      </c>
      <c r="Q705" s="20">
        <v>0.83223622485063098</v>
      </c>
      <c r="R705" s="79">
        <v>20615.889722513599</v>
      </c>
      <c r="S705" s="6">
        <v>39479.627460449003</v>
      </c>
      <c r="T705" s="6">
        <v>17163.270324995799</v>
      </c>
      <c r="U705" s="71">
        <v>17162.108760761301</v>
      </c>
      <c r="V705" s="20">
        <v>0.83246995360182596</v>
      </c>
      <c r="W705" s="79">
        <v>20697.156241878602</v>
      </c>
      <c r="X705" s="6">
        <v>39635.253628066203</v>
      </c>
      <c r="Y705" s="6">
        <v>17236.7807973702</v>
      </c>
      <c r="Z705" s="71">
        <v>17234.037606795398</v>
      </c>
      <c r="AA705" s="20">
        <v>0.83267659602067001</v>
      </c>
    </row>
    <row r="706" spans="1:27" x14ac:dyDescent="0.2">
      <c r="A706" s="52" t="s">
        <v>5621</v>
      </c>
      <c r="B706" s="1" t="s">
        <v>11330</v>
      </c>
      <c r="C706" s="131" t="s">
        <v>23</v>
      </c>
      <c r="D706" s="131" t="s">
        <v>23</v>
      </c>
      <c r="E706" s="131" t="s">
        <v>6362</v>
      </c>
      <c r="F706" s="131" t="s">
        <v>26286</v>
      </c>
      <c r="G706" s="131" t="s">
        <v>26286</v>
      </c>
      <c r="H706" s="79">
        <v>14949.833333333299</v>
      </c>
      <c r="I706" s="6">
        <v>23076.175944138398</v>
      </c>
      <c r="J706" s="6">
        <v>10024.2281406319</v>
      </c>
      <c r="K706" s="71">
        <v>10025.557195021</v>
      </c>
      <c r="L706" s="20">
        <v>0.67061330862246005</v>
      </c>
      <c r="M706" s="79">
        <v>15015.5292699906</v>
      </c>
      <c r="N706" s="6">
        <v>23177.582492246202</v>
      </c>
      <c r="O706" s="6">
        <v>10072.4250214781</v>
      </c>
      <c r="P706" s="71">
        <v>10072.6510186621</v>
      </c>
      <c r="Q706" s="20">
        <v>0.67081558282416298</v>
      </c>
      <c r="R706" s="79">
        <v>15080.2337559355</v>
      </c>
      <c r="S706" s="6">
        <v>23277.458662685502</v>
      </c>
      <c r="T706" s="6">
        <v>10119.581698353801</v>
      </c>
      <c r="U706" s="71">
        <v>10118.896832128101</v>
      </c>
      <c r="V706" s="20">
        <v>0.67100397751760898</v>
      </c>
      <c r="W706" s="79">
        <v>15149.063041904399</v>
      </c>
      <c r="X706" s="6">
        <v>23383.701767723102</v>
      </c>
      <c r="Y706" s="6">
        <v>10169.223221922501</v>
      </c>
      <c r="Z706" s="71">
        <v>10167.604815468199</v>
      </c>
      <c r="AA706" s="20">
        <v>0.67117053954710804</v>
      </c>
    </row>
    <row r="707" spans="1:27" x14ac:dyDescent="0.2">
      <c r="A707" s="52" t="s">
        <v>5620</v>
      </c>
      <c r="B707" s="1" t="s">
        <v>11329</v>
      </c>
      <c r="C707" s="131" t="s">
        <v>23</v>
      </c>
      <c r="D707" s="131" t="s">
        <v>23</v>
      </c>
      <c r="E707" s="131" t="s">
        <v>6362</v>
      </c>
      <c r="F707" s="131" t="s">
        <v>26286</v>
      </c>
      <c r="G707" s="131" t="s">
        <v>26286</v>
      </c>
      <c r="H707" s="79">
        <v>11817.583333333299</v>
      </c>
      <c r="I707" s="6">
        <v>15653.329255328599</v>
      </c>
      <c r="J707" s="6">
        <v>6799.7637041634498</v>
      </c>
      <c r="K707" s="71">
        <v>6800.6652454760597</v>
      </c>
      <c r="L707" s="20">
        <v>0.57547004777988098</v>
      </c>
      <c r="M707" s="79">
        <v>11874.748579022</v>
      </c>
      <c r="N707" s="6">
        <v>15729.049170939699</v>
      </c>
      <c r="O707" s="6">
        <v>6835.4699411137199</v>
      </c>
      <c r="P707" s="71">
        <v>6835.6233100347399</v>
      </c>
      <c r="Q707" s="20">
        <v>0.575643624329917</v>
      </c>
      <c r="R707" s="79">
        <v>11932.5048216757</v>
      </c>
      <c r="S707" s="6">
        <v>15805.551909046801</v>
      </c>
      <c r="T707" s="6">
        <v>6871.26443435893</v>
      </c>
      <c r="U707" s="71">
        <v>6870.7994055583904</v>
      </c>
      <c r="V707" s="20">
        <v>0.57580529052688101</v>
      </c>
      <c r="W707" s="79">
        <v>11994.4522891122</v>
      </c>
      <c r="X707" s="6">
        <v>15887.606257805401</v>
      </c>
      <c r="Y707" s="6">
        <v>6909.2830597354796</v>
      </c>
      <c r="Z707" s="71">
        <v>6908.1834646086099</v>
      </c>
      <c r="AA707" s="20">
        <v>0.57594822156902004</v>
      </c>
    </row>
    <row r="708" spans="1:27" x14ac:dyDescent="0.2">
      <c r="A708" s="52" t="s">
        <v>5619</v>
      </c>
      <c r="B708" s="1" t="s">
        <v>11328</v>
      </c>
      <c r="C708" s="131" t="s">
        <v>23</v>
      </c>
      <c r="D708" s="131" t="s">
        <v>23</v>
      </c>
      <c r="E708" s="131" t="s">
        <v>6362</v>
      </c>
      <c r="F708" s="131" t="s">
        <v>26286</v>
      </c>
      <c r="G708" s="131" t="s">
        <v>26286</v>
      </c>
      <c r="H708" s="79">
        <v>6314</v>
      </c>
      <c r="I708" s="6">
        <v>24968.9148992427</v>
      </c>
      <c r="J708" s="6">
        <v>10846.4288008521</v>
      </c>
      <c r="K708" s="71">
        <v>10847.866866067799</v>
      </c>
      <c r="L708" s="20">
        <v>1.7180657057440301</v>
      </c>
      <c r="M708" s="79">
        <v>6337.7418157370003</v>
      </c>
      <c r="N708" s="6">
        <v>25062.802668753498</v>
      </c>
      <c r="O708" s="6">
        <v>10891.696784752001</v>
      </c>
      <c r="P708" s="71">
        <v>10891.9411641141</v>
      </c>
      <c r="Q708" s="20">
        <v>1.7185839184973899</v>
      </c>
      <c r="R708" s="79">
        <v>6361.0383052850102</v>
      </c>
      <c r="S708" s="6">
        <v>25154.929381609902</v>
      </c>
      <c r="T708" s="6">
        <v>10935.788424429</v>
      </c>
      <c r="U708" s="71">
        <v>10935.048319514901</v>
      </c>
      <c r="V708" s="20">
        <v>1.7190665728941801</v>
      </c>
      <c r="W708" s="79">
        <v>6387.3001198170896</v>
      </c>
      <c r="X708" s="6">
        <v>25258.782566936301</v>
      </c>
      <c r="Y708" s="6">
        <v>10984.667901971399</v>
      </c>
      <c r="Z708" s="71">
        <v>10982.919719534701</v>
      </c>
      <c r="AA708" s="20">
        <v>1.7194932934902101</v>
      </c>
    </row>
    <row r="709" spans="1:27" x14ac:dyDescent="0.2">
      <c r="A709" s="52" t="s">
        <v>5618</v>
      </c>
      <c r="B709" s="1" t="s">
        <v>8592</v>
      </c>
      <c r="C709" s="131" t="s">
        <v>23</v>
      </c>
      <c r="D709" s="131" t="s">
        <v>23</v>
      </c>
      <c r="E709" s="131" t="s">
        <v>6362</v>
      </c>
      <c r="F709" s="131" t="s">
        <v>26286</v>
      </c>
      <c r="G709" s="131" t="s">
        <v>26286</v>
      </c>
      <c r="H709" s="79">
        <v>6416.9166666666697</v>
      </c>
      <c r="I709" s="6">
        <v>19264.035810994701</v>
      </c>
      <c r="J709" s="6">
        <v>8368.2448229800793</v>
      </c>
      <c r="K709" s="71">
        <v>8369.3543201258999</v>
      </c>
      <c r="L709" s="20">
        <v>1.3042641434945501</v>
      </c>
      <c r="M709" s="79">
        <v>6447.1615576101003</v>
      </c>
      <c r="N709" s="6">
        <v>19354.833103915898</v>
      </c>
      <c r="O709" s="6">
        <v>8411.1492347242802</v>
      </c>
      <c r="P709" s="71">
        <v>8411.3379575032195</v>
      </c>
      <c r="Q709" s="20">
        <v>1.3046575430663201</v>
      </c>
      <c r="R709" s="79">
        <v>6477.2918334265496</v>
      </c>
      <c r="S709" s="6">
        <v>19445.286314152901</v>
      </c>
      <c r="T709" s="6">
        <v>8453.5930814214007</v>
      </c>
      <c r="U709" s="71">
        <v>8453.0209648497803</v>
      </c>
      <c r="V709" s="20">
        <v>1.3050239486242301</v>
      </c>
      <c r="W709" s="79">
        <v>6509.0382488882797</v>
      </c>
      <c r="X709" s="6">
        <v>19540.5912894383</v>
      </c>
      <c r="Y709" s="6">
        <v>8497.9117799449104</v>
      </c>
      <c r="Z709" s="71">
        <v>8496.5593585285405</v>
      </c>
      <c r="AA709" s="20">
        <v>1.3053478922143</v>
      </c>
    </row>
    <row r="710" spans="1:27" x14ac:dyDescent="0.2">
      <c r="A710" s="52" t="s">
        <v>5617</v>
      </c>
      <c r="B710" s="1" t="s">
        <v>11327</v>
      </c>
      <c r="C710" s="131" t="s">
        <v>23</v>
      </c>
      <c r="D710" s="131" t="s">
        <v>23</v>
      </c>
      <c r="E710" s="131" t="s">
        <v>6362</v>
      </c>
      <c r="F710" s="131" t="s">
        <v>26286</v>
      </c>
      <c r="G710" s="131" t="s">
        <v>26286</v>
      </c>
      <c r="H710" s="79">
        <v>19652.666666666701</v>
      </c>
      <c r="I710" s="6">
        <v>37485.265957585798</v>
      </c>
      <c r="J710" s="6">
        <v>16283.4976982635</v>
      </c>
      <c r="K710" s="71">
        <v>16285.6566329747</v>
      </c>
      <c r="L710" s="20">
        <v>0.82867413919950095</v>
      </c>
      <c r="M710" s="79">
        <v>19726.167212083499</v>
      </c>
      <c r="N710" s="6">
        <v>37625.4600360642</v>
      </c>
      <c r="O710" s="6">
        <v>16351.128304199199</v>
      </c>
      <c r="P710" s="71">
        <v>16351.49517801</v>
      </c>
      <c r="Q710" s="20">
        <v>0.82892408860823397</v>
      </c>
      <c r="R710" s="79">
        <v>19800.2711496335</v>
      </c>
      <c r="S710" s="6">
        <v>37766.805017622202</v>
      </c>
      <c r="T710" s="6">
        <v>16418.642361259099</v>
      </c>
      <c r="U710" s="71">
        <v>16417.5311914538</v>
      </c>
      <c r="V710" s="20">
        <v>0.82915688716503899</v>
      </c>
      <c r="W710" s="79">
        <v>19883.387554488199</v>
      </c>
      <c r="X710" s="6">
        <v>37925.340273639304</v>
      </c>
      <c r="Y710" s="6">
        <v>16493.164976229498</v>
      </c>
      <c r="Z710" s="71">
        <v>16490.540130253801</v>
      </c>
      <c r="AA710" s="20">
        <v>0.82936270718775995</v>
      </c>
    </row>
    <row r="711" spans="1:27" x14ac:dyDescent="0.2">
      <c r="A711" s="52" t="s">
        <v>5616</v>
      </c>
      <c r="B711" s="1" t="s">
        <v>11326</v>
      </c>
      <c r="C711" s="131" t="s">
        <v>23</v>
      </c>
      <c r="D711" s="131" t="s">
        <v>23</v>
      </c>
      <c r="E711" s="131" t="s">
        <v>6362</v>
      </c>
      <c r="F711" s="131" t="s">
        <v>26286</v>
      </c>
      <c r="G711" s="131" t="s">
        <v>26286</v>
      </c>
      <c r="H711" s="79">
        <v>16185.583333333299</v>
      </c>
      <c r="I711" s="6">
        <v>36403.512456678603</v>
      </c>
      <c r="J711" s="6">
        <v>15813.5869161968</v>
      </c>
      <c r="K711" s="71">
        <v>15815.6835481572</v>
      </c>
      <c r="L711" s="20">
        <v>0.97714634205278506</v>
      </c>
      <c r="M711" s="79">
        <v>16239.6734816607</v>
      </c>
      <c r="N711" s="6">
        <v>36525.1683369682</v>
      </c>
      <c r="O711" s="6">
        <v>15872.9677520965</v>
      </c>
      <c r="P711" s="71">
        <v>15873.3238973152</v>
      </c>
      <c r="Q711" s="20">
        <v>0.97744107449209805</v>
      </c>
      <c r="R711" s="79">
        <v>16295.542788557301</v>
      </c>
      <c r="S711" s="6">
        <v>36650.825779623898</v>
      </c>
      <c r="T711" s="6">
        <v>15933.484456513501</v>
      </c>
      <c r="U711" s="71">
        <v>15932.4061208977</v>
      </c>
      <c r="V711" s="20">
        <v>0.97771558318913099</v>
      </c>
      <c r="W711" s="79">
        <v>16363.7588893023</v>
      </c>
      <c r="X711" s="6">
        <v>36804.252790691302</v>
      </c>
      <c r="Y711" s="6">
        <v>16005.620746549899</v>
      </c>
      <c r="Z711" s="71">
        <v>16003.073492019599</v>
      </c>
      <c r="AA711" s="20">
        <v>0.97795827965184201</v>
      </c>
    </row>
    <row r="712" spans="1:27" x14ac:dyDescent="0.2">
      <c r="A712" s="52" t="s">
        <v>5615</v>
      </c>
      <c r="B712" s="1" t="s">
        <v>11325</v>
      </c>
      <c r="C712" s="131" t="s">
        <v>23</v>
      </c>
      <c r="D712" s="131" t="s">
        <v>23</v>
      </c>
      <c r="E712" s="131" t="s">
        <v>6362</v>
      </c>
      <c r="F712" s="131" t="s">
        <v>26286</v>
      </c>
      <c r="G712" s="131" t="s">
        <v>26286</v>
      </c>
      <c r="H712" s="79">
        <v>10904.583333333299</v>
      </c>
      <c r="I712" s="6">
        <v>42921.745059221197</v>
      </c>
      <c r="J712" s="6">
        <v>18645.0894510953</v>
      </c>
      <c r="K712" s="71">
        <v>18647.561495588099</v>
      </c>
      <c r="L712" s="20">
        <v>1.7100663936957501</v>
      </c>
      <c r="M712" s="79">
        <v>10938.704425667</v>
      </c>
      <c r="N712" s="6">
        <v>43056.049762254697</v>
      </c>
      <c r="O712" s="6">
        <v>18711.1331864065</v>
      </c>
      <c r="P712" s="71">
        <v>18711.553012158402</v>
      </c>
      <c r="Q712" s="20">
        <v>1.7105821936511001</v>
      </c>
      <c r="R712" s="79">
        <v>10972.6603191697</v>
      </c>
      <c r="S712" s="6">
        <v>43189.704222918597</v>
      </c>
      <c r="T712" s="6">
        <v>18776.179425127</v>
      </c>
      <c r="U712" s="71">
        <v>18774.908703518198</v>
      </c>
      <c r="V712" s="20">
        <v>1.71106260080955</v>
      </c>
      <c r="W712" s="79">
        <v>11015.9029928856</v>
      </c>
      <c r="X712" s="6">
        <v>43359.912561942401</v>
      </c>
      <c r="Y712" s="6">
        <v>18856.579428927998</v>
      </c>
      <c r="Z712" s="71">
        <v>18853.578451450299</v>
      </c>
      <c r="AA712" s="20">
        <v>1.7114873345949499</v>
      </c>
    </row>
    <row r="713" spans="1:27" x14ac:dyDescent="0.2">
      <c r="A713" s="52" t="s">
        <v>5614</v>
      </c>
      <c r="B713" s="1" t="s">
        <v>11324</v>
      </c>
      <c r="C713" s="131" t="s">
        <v>23</v>
      </c>
      <c r="D713" s="131" t="s">
        <v>23</v>
      </c>
      <c r="E713" s="131" t="s">
        <v>6362</v>
      </c>
      <c r="F713" s="131" t="s">
        <v>26286</v>
      </c>
      <c r="G713" s="131" t="s">
        <v>26286</v>
      </c>
      <c r="H713" s="79">
        <v>5342.5</v>
      </c>
      <c r="I713" s="6">
        <v>17487.019927719499</v>
      </c>
      <c r="J713" s="6">
        <v>7596.3139507853703</v>
      </c>
      <c r="K713" s="71">
        <v>7597.3211020847602</v>
      </c>
      <c r="L713" s="20">
        <v>1.42205355209822</v>
      </c>
      <c r="M713" s="79">
        <v>5356.4909240382303</v>
      </c>
      <c r="N713" s="6">
        <v>17532.814886533401</v>
      </c>
      <c r="O713" s="6">
        <v>7619.3435367619804</v>
      </c>
      <c r="P713" s="71">
        <v>7619.5144936248098</v>
      </c>
      <c r="Q713" s="20">
        <v>1.4224824799816</v>
      </c>
      <c r="R713" s="79">
        <v>5373.7242368282496</v>
      </c>
      <c r="S713" s="6">
        <v>17589.2228012138</v>
      </c>
      <c r="T713" s="6">
        <v>7646.6928682710104</v>
      </c>
      <c r="U713" s="71">
        <v>7646.1753605478598</v>
      </c>
      <c r="V713" s="20">
        <v>1.4228819759945299</v>
      </c>
      <c r="W713" s="79">
        <v>5394.1081996912299</v>
      </c>
      <c r="X713" s="6">
        <v>17655.943393593901</v>
      </c>
      <c r="Y713" s="6">
        <v>7678.30651222712</v>
      </c>
      <c r="Z713" s="71">
        <v>7677.0845289402196</v>
      </c>
      <c r="AA713" s="20">
        <v>1.42323517525653</v>
      </c>
    </row>
    <row r="714" spans="1:27" x14ac:dyDescent="0.2">
      <c r="A714" s="52" t="s">
        <v>5613</v>
      </c>
      <c r="B714" s="1" t="s">
        <v>9816</v>
      </c>
      <c r="C714" s="131" t="s">
        <v>23</v>
      </c>
      <c r="D714" s="131" t="s">
        <v>23</v>
      </c>
      <c r="E714" s="131" t="s">
        <v>6362</v>
      </c>
      <c r="F714" s="131" t="s">
        <v>26286</v>
      </c>
      <c r="G714" s="131" t="s">
        <v>26286</v>
      </c>
      <c r="H714" s="79">
        <v>8310.4166666666697</v>
      </c>
      <c r="I714" s="6">
        <v>28103.1282745608</v>
      </c>
      <c r="J714" s="6">
        <v>12207.9225765826</v>
      </c>
      <c r="K714" s="71">
        <v>12209.541154377799</v>
      </c>
      <c r="L714" s="20">
        <v>1.46918519781934</v>
      </c>
      <c r="M714" s="79">
        <v>8350.7618823496105</v>
      </c>
      <c r="N714" s="6">
        <v>28239.562681772899</v>
      </c>
      <c r="O714" s="6">
        <v>12272.240983141601</v>
      </c>
      <c r="P714" s="71">
        <v>12272.516338073199</v>
      </c>
      <c r="Q714" s="20">
        <v>1.46962834181786</v>
      </c>
      <c r="R714" s="79">
        <v>8384.9233977160693</v>
      </c>
      <c r="S714" s="6">
        <v>28355.0858242223</v>
      </c>
      <c r="T714" s="6">
        <v>12327.0160939874</v>
      </c>
      <c r="U714" s="71">
        <v>12326.1818345053</v>
      </c>
      <c r="V714" s="20">
        <v>1.4700410784745901</v>
      </c>
      <c r="W714" s="79">
        <v>8420.5974279184902</v>
      </c>
      <c r="X714" s="6">
        <v>28475.7238002784</v>
      </c>
      <c r="Y714" s="6">
        <v>12383.6676761995</v>
      </c>
      <c r="Z714" s="71">
        <v>12381.696846446001</v>
      </c>
      <c r="AA714" s="20">
        <v>1.47040598395008</v>
      </c>
    </row>
    <row r="715" spans="1:27" x14ac:dyDescent="0.2">
      <c r="A715" s="52" t="s">
        <v>5612</v>
      </c>
      <c r="B715" s="1" t="s">
        <v>11323</v>
      </c>
      <c r="C715" s="131" t="s">
        <v>23</v>
      </c>
      <c r="D715" s="131" t="s">
        <v>23</v>
      </c>
      <c r="E715" s="131" t="s">
        <v>6362</v>
      </c>
      <c r="F715" s="131" t="s">
        <v>26286</v>
      </c>
      <c r="G715" s="131" t="s">
        <v>26286</v>
      </c>
      <c r="H715" s="79">
        <v>16827.833333333299</v>
      </c>
      <c r="I715" s="6">
        <v>36027.540354394201</v>
      </c>
      <c r="J715" s="6">
        <v>15650.265656342601</v>
      </c>
      <c r="K715" s="71">
        <v>15652.3406344825</v>
      </c>
      <c r="L715" s="20">
        <v>0.93014592695529397</v>
      </c>
      <c r="M715" s="79">
        <v>16898.239574312702</v>
      </c>
      <c r="N715" s="6">
        <v>36178.276556604003</v>
      </c>
      <c r="O715" s="6">
        <v>15722.216850899</v>
      </c>
      <c r="P715" s="71">
        <v>15722.569613687099</v>
      </c>
      <c r="Q715" s="20">
        <v>0.93042648286198903</v>
      </c>
      <c r="R715" s="79">
        <v>16967.330818021299</v>
      </c>
      <c r="S715" s="6">
        <v>36326.197416143099</v>
      </c>
      <c r="T715" s="6">
        <v>15792.356368028801</v>
      </c>
      <c r="U715" s="71">
        <v>15791.287583584601</v>
      </c>
      <c r="V715" s="20">
        <v>0.93068778778170302</v>
      </c>
      <c r="W715" s="79">
        <v>17038.425737158701</v>
      </c>
      <c r="X715" s="6">
        <v>36478.408043469601</v>
      </c>
      <c r="Y715" s="6">
        <v>15863.915724688801</v>
      </c>
      <c r="Z715" s="71">
        <v>15861.391022158499</v>
      </c>
      <c r="AA715" s="20">
        <v>0.93091881062501902</v>
      </c>
    </row>
    <row r="716" spans="1:27" x14ac:dyDescent="0.2">
      <c r="A716" s="52" t="s">
        <v>5611</v>
      </c>
      <c r="B716" s="1" t="s">
        <v>11322</v>
      </c>
      <c r="C716" s="131" t="s">
        <v>23</v>
      </c>
      <c r="D716" s="131" t="s">
        <v>23</v>
      </c>
      <c r="E716" s="131" t="s">
        <v>6362</v>
      </c>
      <c r="F716" s="131" t="s">
        <v>26286</v>
      </c>
      <c r="G716" s="131" t="s">
        <v>26286</v>
      </c>
      <c r="H716" s="79">
        <v>14362.416666666701</v>
      </c>
      <c r="I716" s="6">
        <v>21586.560342397199</v>
      </c>
      <c r="J716" s="6">
        <v>9377.1431699744699</v>
      </c>
      <c r="K716" s="71">
        <v>9378.3864311126308</v>
      </c>
      <c r="L716" s="20">
        <v>0.65298108589751902</v>
      </c>
      <c r="M716" s="79">
        <v>14417.877672774201</v>
      </c>
      <c r="N716" s="6">
        <v>21669.917647979899</v>
      </c>
      <c r="O716" s="6">
        <v>9417.2298083246096</v>
      </c>
      <c r="P716" s="71">
        <v>9417.4411047515005</v>
      </c>
      <c r="Q716" s="20">
        <v>0.65317804176788297</v>
      </c>
      <c r="R716" s="79">
        <v>14479.1620950007</v>
      </c>
      <c r="S716" s="6">
        <v>21762.027486396801</v>
      </c>
      <c r="T716" s="6">
        <v>9460.7670992640196</v>
      </c>
      <c r="U716" s="71">
        <v>9460.1268198484395</v>
      </c>
      <c r="V716" s="20">
        <v>0.65336148305949204</v>
      </c>
      <c r="W716" s="79">
        <v>14545.94169311</v>
      </c>
      <c r="X716" s="6">
        <v>21862.3965160443</v>
      </c>
      <c r="Y716" s="6">
        <v>9507.6302523115792</v>
      </c>
      <c r="Z716" s="71">
        <v>9506.1171367244606</v>
      </c>
      <c r="AA716" s="20">
        <v>0.65352366572645204</v>
      </c>
    </row>
    <row r="717" spans="1:27" x14ac:dyDescent="0.2">
      <c r="A717" s="52" t="s">
        <v>5610</v>
      </c>
      <c r="B717" s="1" t="s">
        <v>11321</v>
      </c>
      <c r="C717" s="131" t="s">
        <v>23</v>
      </c>
      <c r="D717" s="131" t="s">
        <v>23</v>
      </c>
      <c r="E717" s="131" t="s">
        <v>6362</v>
      </c>
      <c r="F717" s="131" t="s">
        <v>26286</v>
      </c>
      <c r="G717" s="131" t="s">
        <v>26286</v>
      </c>
      <c r="H717" s="79">
        <v>16982.333333333299</v>
      </c>
      <c r="I717" s="6">
        <v>33234.217494501703</v>
      </c>
      <c r="J717" s="6">
        <v>14436.853794438501</v>
      </c>
      <c r="K717" s="71">
        <v>14438.7678933228</v>
      </c>
      <c r="L717" s="20">
        <v>0.85022285276794396</v>
      </c>
      <c r="M717" s="79">
        <v>17056.916170120501</v>
      </c>
      <c r="N717" s="6">
        <v>33380.1751889179</v>
      </c>
      <c r="O717" s="6">
        <v>14506.2286762072</v>
      </c>
      <c r="P717" s="71">
        <v>14506.554155604999</v>
      </c>
      <c r="Q717" s="20">
        <v>0.85047930182226805</v>
      </c>
      <c r="R717" s="79">
        <v>17122.131280141799</v>
      </c>
      <c r="S717" s="6">
        <v>33507.800357252301</v>
      </c>
      <c r="T717" s="6">
        <v>14567.093777763101</v>
      </c>
      <c r="U717" s="71">
        <v>14566.1079158142</v>
      </c>
      <c r="V717" s="20">
        <v>0.85071815403657502</v>
      </c>
      <c r="W717" s="79">
        <v>17192.681331124499</v>
      </c>
      <c r="X717" s="6">
        <v>33645.865939441901</v>
      </c>
      <c r="Y717" s="6">
        <v>14632.0853999833</v>
      </c>
      <c r="Z717" s="71">
        <v>14629.7567401697</v>
      </c>
      <c r="AA717" s="20">
        <v>0.85092932617118999</v>
      </c>
    </row>
    <row r="718" spans="1:27" x14ac:dyDescent="0.2">
      <c r="A718" s="52" t="s">
        <v>5609</v>
      </c>
      <c r="B718" s="1" t="s">
        <v>11320</v>
      </c>
      <c r="C718" s="131" t="s">
        <v>23</v>
      </c>
      <c r="D718" s="131" t="s">
        <v>23</v>
      </c>
      <c r="E718" s="131" t="s">
        <v>6362</v>
      </c>
      <c r="F718" s="131" t="s">
        <v>26286</v>
      </c>
      <c r="G718" s="131" t="s">
        <v>26286</v>
      </c>
      <c r="H718" s="79">
        <v>7790.1666666666697</v>
      </c>
      <c r="I718" s="6">
        <v>17880.094005771301</v>
      </c>
      <c r="J718" s="6">
        <v>7767.0642624530601</v>
      </c>
      <c r="K718" s="71">
        <v>7768.09405254798</v>
      </c>
      <c r="L718" s="20">
        <v>0.99716660566286297</v>
      </c>
      <c r="M718" s="79">
        <v>7823.0127271005804</v>
      </c>
      <c r="N718" s="6">
        <v>17955.4827199551</v>
      </c>
      <c r="O718" s="6">
        <v>7803.0249048492196</v>
      </c>
      <c r="P718" s="71">
        <v>7803.1999830107297</v>
      </c>
      <c r="Q718" s="20">
        <v>0.99746737672799402</v>
      </c>
      <c r="R718" s="79">
        <v>7857.5120719299402</v>
      </c>
      <c r="S718" s="6">
        <v>18034.666074443001</v>
      </c>
      <c r="T718" s="6">
        <v>7840.3437156743503</v>
      </c>
      <c r="U718" s="71">
        <v>7839.8131021797499</v>
      </c>
      <c r="V718" s="20">
        <v>0.99774750969668602</v>
      </c>
      <c r="W718" s="79">
        <v>7896.6264454462398</v>
      </c>
      <c r="X718" s="6">
        <v>18124.441904071999</v>
      </c>
      <c r="Y718" s="6">
        <v>7882.04952860301</v>
      </c>
      <c r="Z718" s="71">
        <v>7880.7951201243804</v>
      </c>
      <c r="AA718" s="20">
        <v>0.99799517864606702</v>
      </c>
    </row>
    <row r="719" spans="1:27" x14ac:dyDescent="0.2">
      <c r="A719" s="52" t="s">
        <v>5608</v>
      </c>
      <c r="B719" s="1" t="s">
        <v>11319</v>
      </c>
      <c r="C719" s="131" t="s">
        <v>23</v>
      </c>
      <c r="D719" s="131" t="s">
        <v>23</v>
      </c>
      <c r="E719" s="131" t="s">
        <v>6362</v>
      </c>
      <c r="F719" s="131" t="s">
        <v>26286</v>
      </c>
      <c r="G719" s="131" t="s">
        <v>26286</v>
      </c>
      <c r="H719" s="79">
        <v>14154.333333333299</v>
      </c>
      <c r="I719" s="6">
        <v>49204.037708130098</v>
      </c>
      <c r="J719" s="6">
        <v>21374.100311097602</v>
      </c>
      <c r="K719" s="71">
        <v>21376.934179344898</v>
      </c>
      <c r="L719" s="20">
        <v>1.5102748872673799</v>
      </c>
      <c r="M719" s="79">
        <v>14204.8066180067</v>
      </c>
      <c r="N719" s="6">
        <v>49379.495593983003</v>
      </c>
      <c r="O719" s="6">
        <v>21459.152055016701</v>
      </c>
      <c r="P719" s="71">
        <v>21459.6335386637</v>
      </c>
      <c r="Q719" s="20">
        <v>1.5107304249718101</v>
      </c>
      <c r="R719" s="79">
        <v>14256.450925868499</v>
      </c>
      <c r="S719" s="6">
        <v>49559.024252210504</v>
      </c>
      <c r="T719" s="6">
        <v>21545.161010848999</v>
      </c>
      <c r="U719" s="71">
        <v>21543.7028919718</v>
      </c>
      <c r="V719" s="20">
        <v>1.5111547049119001</v>
      </c>
      <c r="W719" s="79">
        <v>14335.6979460076</v>
      </c>
      <c r="X719" s="6">
        <v>49834.506910090502</v>
      </c>
      <c r="Y719" s="6">
        <v>21672.283967573701</v>
      </c>
      <c r="Z719" s="71">
        <v>21668.834877757501</v>
      </c>
      <c r="AA719" s="20">
        <v>1.5115298159439801</v>
      </c>
    </row>
    <row r="720" spans="1:27" x14ac:dyDescent="0.2">
      <c r="A720" s="52" t="s">
        <v>5607</v>
      </c>
      <c r="B720" s="1" t="s">
        <v>11318</v>
      </c>
      <c r="C720" s="131" t="s">
        <v>23</v>
      </c>
      <c r="D720" s="131" t="s">
        <v>23</v>
      </c>
      <c r="E720" s="131" t="s">
        <v>6362</v>
      </c>
      <c r="F720" s="131" t="s">
        <v>26286</v>
      </c>
      <c r="G720" s="131" t="s">
        <v>26286</v>
      </c>
      <c r="H720" s="79">
        <v>4582.9166666666697</v>
      </c>
      <c r="I720" s="6">
        <v>7649.7037216638801</v>
      </c>
      <c r="J720" s="6">
        <v>3323.01051525297</v>
      </c>
      <c r="K720" s="71">
        <v>3323.45109398366</v>
      </c>
      <c r="L720" s="20">
        <v>0.72518252800807204</v>
      </c>
      <c r="M720" s="79">
        <v>4604.6060996112701</v>
      </c>
      <c r="N720" s="6">
        <v>7685.9072461843798</v>
      </c>
      <c r="O720" s="6">
        <v>3340.1121314151801</v>
      </c>
      <c r="P720" s="71">
        <v>3340.1870742352198</v>
      </c>
      <c r="Q720" s="20">
        <v>0.72540126168820596</v>
      </c>
      <c r="R720" s="79">
        <v>4626.5942889736898</v>
      </c>
      <c r="S720" s="6">
        <v>7722.60944834785</v>
      </c>
      <c r="T720" s="6">
        <v>3357.3070999503602</v>
      </c>
      <c r="U720" s="71">
        <v>3357.0798863845598</v>
      </c>
      <c r="V720" s="20">
        <v>0.72560498645522098</v>
      </c>
      <c r="W720" s="79">
        <v>4651.1878696825197</v>
      </c>
      <c r="X720" s="6">
        <v>7763.6605124542002</v>
      </c>
      <c r="Y720" s="6">
        <v>3376.30019209998</v>
      </c>
      <c r="Z720" s="71">
        <v>3375.7628623646101</v>
      </c>
      <c r="AA720" s="20">
        <v>0.72578510198837398</v>
      </c>
    </row>
    <row r="721" spans="1:27" x14ac:dyDescent="0.2">
      <c r="A721" s="52" t="s">
        <v>5606</v>
      </c>
      <c r="B721" s="1" t="s">
        <v>11317</v>
      </c>
      <c r="C721" s="131" t="s">
        <v>23</v>
      </c>
      <c r="D721" s="131" t="s">
        <v>23</v>
      </c>
      <c r="E721" s="131" t="s">
        <v>6362</v>
      </c>
      <c r="F721" s="131" t="s">
        <v>26286</v>
      </c>
      <c r="G721" s="131" t="s">
        <v>26286</v>
      </c>
      <c r="H721" s="79">
        <v>8575.25</v>
      </c>
      <c r="I721" s="6">
        <v>26547.783117959501</v>
      </c>
      <c r="J721" s="6">
        <v>11532.284865857</v>
      </c>
      <c r="K721" s="71">
        <v>11533.8138647587</v>
      </c>
      <c r="L721" s="20">
        <v>1.3450119663868401</v>
      </c>
      <c r="M721" s="79">
        <v>8607.8636380296593</v>
      </c>
      <c r="N721" s="6">
        <v>26648.750412102399</v>
      </c>
      <c r="O721" s="6">
        <v>11580.911880338799</v>
      </c>
      <c r="P721" s="71">
        <v>11581.171723769399</v>
      </c>
      <c r="Q721" s="20">
        <v>1.3454176565487901</v>
      </c>
      <c r="R721" s="79">
        <v>8641.2582336975393</v>
      </c>
      <c r="S721" s="6">
        <v>26752.1354426383</v>
      </c>
      <c r="T721" s="6">
        <v>11630.1536237363</v>
      </c>
      <c r="U721" s="71">
        <v>11629.3665260425</v>
      </c>
      <c r="V721" s="20">
        <v>1.3457955093498499</v>
      </c>
      <c r="W721" s="79">
        <v>8674.8283553587207</v>
      </c>
      <c r="X721" s="6">
        <v>26856.063877273398</v>
      </c>
      <c r="Y721" s="6">
        <v>11679.3017266058</v>
      </c>
      <c r="Z721" s="71">
        <v>11677.4429949323</v>
      </c>
      <c r="AA721" s="20">
        <v>1.34612957358618</v>
      </c>
    </row>
    <row r="722" spans="1:27" x14ac:dyDescent="0.2">
      <c r="A722" s="52" t="s">
        <v>5605</v>
      </c>
      <c r="B722" s="1" t="s">
        <v>11315</v>
      </c>
      <c r="C722" s="131" t="s">
        <v>23</v>
      </c>
      <c r="D722" s="131" t="s">
        <v>23</v>
      </c>
      <c r="E722" s="131" t="s">
        <v>6362</v>
      </c>
      <c r="F722" s="131" t="s">
        <v>26286</v>
      </c>
      <c r="G722" s="131" t="s">
        <v>26286</v>
      </c>
      <c r="H722" s="79">
        <v>13228.083333333299</v>
      </c>
      <c r="I722" s="6">
        <v>35693.642449655803</v>
      </c>
      <c r="J722" s="6">
        <v>15505.2213136023</v>
      </c>
      <c r="K722" s="71">
        <v>15507.277061152399</v>
      </c>
      <c r="L722" s="20">
        <v>1.1722996197095099</v>
      </c>
      <c r="M722" s="79">
        <v>13283.8290414162</v>
      </c>
      <c r="N722" s="6">
        <v>35844.062379911098</v>
      </c>
      <c r="O722" s="6">
        <v>15576.9753341454</v>
      </c>
      <c r="P722" s="71">
        <v>15577.3248381181</v>
      </c>
      <c r="Q722" s="20">
        <v>1.17265321539078</v>
      </c>
      <c r="R722" s="79">
        <v>13340.9323380733</v>
      </c>
      <c r="S722" s="6">
        <v>35998.145522738101</v>
      </c>
      <c r="T722" s="6">
        <v>15649.7399430694</v>
      </c>
      <c r="U722" s="71">
        <v>15648.6808105235</v>
      </c>
      <c r="V722" s="20">
        <v>1.17298254829343</v>
      </c>
      <c r="W722" s="79">
        <v>13400.608166771301</v>
      </c>
      <c r="X722" s="6">
        <v>36159.170188122902</v>
      </c>
      <c r="Y722" s="6">
        <v>15725.0839415881</v>
      </c>
      <c r="Z722" s="71">
        <v>15722.581333788999</v>
      </c>
      <c r="AA722" s="20">
        <v>1.1732737155001201</v>
      </c>
    </row>
    <row r="723" spans="1:27" x14ac:dyDescent="0.2">
      <c r="A723" s="52" t="s">
        <v>5604</v>
      </c>
      <c r="B723" s="1" t="s">
        <v>11314</v>
      </c>
      <c r="C723" s="131" t="s">
        <v>23</v>
      </c>
      <c r="D723" s="131" t="s">
        <v>23</v>
      </c>
      <c r="E723" s="131" t="s">
        <v>6362</v>
      </c>
      <c r="F723" s="131" t="s">
        <v>26286</v>
      </c>
      <c r="G723" s="131" t="s">
        <v>26286</v>
      </c>
      <c r="H723" s="79">
        <v>14966.666666666701</v>
      </c>
      <c r="I723" s="6">
        <v>69236.460324532803</v>
      </c>
      <c r="J723" s="6">
        <v>30076.130274921899</v>
      </c>
      <c r="K723" s="71">
        <v>30080.117894954899</v>
      </c>
      <c r="L723" s="20">
        <v>2.0098074317341799</v>
      </c>
      <c r="M723" s="79">
        <v>15003.4130546898</v>
      </c>
      <c r="N723" s="6">
        <v>69406.450736766899</v>
      </c>
      <c r="O723" s="6">
        <v>30162.3895109369</v>
      </c>
      <c r="P723" s="71">
        <v>30163.0662710096</v>
      </c>
      <c r="Q723" s="20">
        <v>2.0104136412868501</v>
      </c>
      <c r="R723" s="79">
        <v>15042.2056641893</v>
      </c>
      <c r="S723" s="6">
        <v>69585.9070598291</v>
      </c>
      <c r="T723" s="6">
        <v>30251.595835709399</v>
      </c>
      <c r="U723" s="71">
        <v>30249.548488607499</v>
      </c>
      <c r="V723" s="20">
        <v>2.0109782543807402</v>
      </c>
      <c r="W723" s="79">
        <v>15085.170356151</v>
      </c>
      <c r="X723" s="6">
        <v>69784.663620432199</v>
      </c>
      <c r="Y723" s="6">
        <v>30348.3096419961</v>
      </c>
      <c r="Z723" s="71">
        <v>30343.479784382402</v>
      </c>
      <c r="AA723" s="20">
        <v>2.0114774356532101</v>
      </c>
    </row>
    <row r="724" spans="1:27" x14ac:dyDescent="0.2">
      <c r="A724" s="52" t="s">
        <v>5603</v>
      </c>
      <c r="B724" s="1" t="s">
        <v>7417</v>
      </c>
      <c r="C724" s="131" t="s">
        <v>23</v>
      </c>
      <c r="D724" s="131" t="s">
        <v>23</v>
      </c>
      <c r="E724" s="131" t="s">
        <v>6362</v>
      </c>
      <c r="F724" s="131" t="s">
        <v>26286</v>
      </c>
      <c r="G724" s="131" t="s">
        <v>26286</v>
      </c>
      <c r="H724" s="79">
        <v>7431.5833333333303</v>
      </c>
      <c r="I724" s="6">
        <v>18874.055045862799</v>
      </c>
      <c r="J724" s="6">
        <v>8198.8382380413896</v>
      </c>
      <c r="K724" s="71">
        <v>8199.9252745486301</v>
      </c>
      <c r="L724" s="20">
        <v>1.1033887271059699</v>
      </c>
      <c r="M724" s="79">
        <v>7466.5581612884998</v>
      </c>
      <c r="N724" s="6">
        <v>18962.880912227502</v>
      </c>
      <c r="O724" s="6">
        <v>8240.8161525701998</v>
      </c>
      <c r="P724" s="71">
        <v>8241.0010535488509</v>
      </c>
      <c r="Q724" s="20">
        <v>1.10372153749174</v>
      </c>
      <c r="R724" s="79">
        <v>7500.7636964734902</v>
      </c>
      <c r="S724" s="6">
        <v>19049.7529992374</v>
      </c>
      <c r="T724" s="6">
        <v>8281.6399591880199</v>
      </c>
      <c r="U724" s="71">
        <v>8281.0794799438499</v>
      </c>
      <c r="V724" s="20">
        <v>1.1040315113296</v>
      </c>
      <c r="W724" s="79">
        <v>7546.6914842549604</v>
      </c>
      <c r="X724" s="6">
        <v>19166.396190310101</v>
      </c>
      <c r="Y724" s="6">
        <v>8335.1799109969106</v>
      </c>
      <c r="Z724" s="71">
        <v>8333.8533879506704</v>
      </c>
      <c r="AA724" s="20">
        <v>1.1043055629527201</v>
      </c>
    </row>
    <row r="725" spans="1:27" x14ac:dyDescent="0.2">
      <c r="A725" s="52" t="s">
        <v>5602</v>
      </c>
      <c r="B725" s="1" t="s">
        <v>11313</v>
      </c>
      <c r="C725" s="131" t="s">
        <v>23</v>
      </c>
      <c r="D725" s="131" t="s">
        <v>23</v>
      </c>
      <c r="E725" s="131" t="s">
        <v>6362</v>
      </c>
      <c r="F725" s="131" t="s">
        <v>26286</v>
      </c>
      <c r="G725" s="131" t="s">
        <v>26286</v>
      </c>
      <c r="H725" s="79">
        <v>5971.75</v>
      </c>
      <c r="I725" s="6">
        <v>12716.453580326999</v>
      </c>
      <c r="J725" s="6">
        <v>5523.9928893562201</v>
      </c>
      <c r="K725" s="71">
        <v>5524.7252836006401</v>
      </c>
      <c r="L725" s="20">
        <v>0.92514343092069096</v>
      </c>
      <c r="M725" s="79">
        <v>5998.9333710651199</v>
      </c>
      <c r="N725" s="6">
        <v>12774.338802633099</v>
      </c>
      <c r="O725" s="6">
        <v>5551.4232267979496</v>
      </c>
      <c r="P725" s="71">
        <v>5551.5477852844597</v>
      </c>
      <c r="Q725" s="20">
        <v>0.92542247794607002</v>
      </c>
      <c r="R725" s="79">
        <v>6025.79414763772</v>
      </c>
      <c r="S725" s="6">
        <v>12831.5370809296</v>
      </c>
      <c r="T725" s="6">
        <v>5578.3489807706901</v>
      </c>
      <c r="U725" s="71">
        <v>5577.9714530302999</v>
      </c>
      <c r="V725" s="20">
        <v>0.92568237751981997</v>
      </c>
      <c r="W725" s="79">
        <v>6052.1868814051104</v>
      </c>
      <c r="X725" s="6">
        <v>12887.7386924859</v>
      </c>
      <c r="Y725" s="6">
        <v>5604.6853869218603</v>
      </c>
      <c r="Z725" s="71">
        <v>5603.7934152533398</v>
      </c>
      <c r="AA725" s="20">
        <v>0.92591215787975301</v>
      </c>
    </row>
    <row r="726" spans="1:27" x14ac:dyDescent="0.2">
      <c r="A726" s="52" t="s">
        <v>5601</v>
      </c>
      <c r="B726" s="1" t="s">
        <v>11312</v>
      </c>
      <c r="C726" s="131" t="s">
        <v>23</v>
      </c>
      <c r="D726" s="131" t="s">
        <v>23</v>
      </c>
      <c r="E726" s="131" t="s">
        <v>6362</v>
      </c>
      <c r="F726" s="131" t="s">
        <v>26286</v>
      </c>
      <c r="G726" s="131" t="s">
        <v>26286</v>
      </c>
      <c r="H726" s="79">
        <v>6799.6666666666697</v>
      </c>
      <c r="I726" s="6">
        <v>13400.5004071769</v>
      </c>
      <c r="J726" s="6">
        <v>5821.1409726355796</v>
      </c>
      <c r="K726" s="71">
        <v>5821.9127640244697</v>
      </c>
      <c r="L726" s="20">
        <v>0.85620561263166906</v>
      </c>
      <c r="M726" s="79">
        <v>6829.3081418227403</v>
      </c>
      <c r="N726" s="6">
        <v>13458.916594229901</v>
      </c>
      <c r="O726" s="6">
        <v>5848.9244213049396</v>
      </c>
      <c r="P726" s="71">
        <v>5849.0556548902396</v>
      </c>
      <c r="Q726" s="20">
        <v>0.85646386624006299</v>
      </c>
      <c r="R726" s="79">
        <v>6855.13295435486</v>
      </c>
      <c r="S726" s="6">
        <v>13509.8110612408</v>
      </c>
      <c r="T726" s="6">
        <v>5873.2200428179303</v>
      </c>
      <c r="U726" s="71">
        <v>5872.8225589926697</v>
      </c>
      <c r="V726" s="20">
        <v>0.85670439918482399</v>
      </c>
      <c r="W726" s="79">
        <v>6883.6462203095698</v>
      </c>
      <c r="X726" s="6">
        <v>13566.003820499</v>
      </c>
      <c r="Y726" s="6">
        <v>5899.6527774114402</v>
      </c>
      <c r="Z726" s="71">
        <v>5898.7138624200898</v>
      </c>
      <c r="AA726" s="20">
        <v>0.85691705727358303</v>
      </c>
    </row>
    <row r="727" spans="1:27" x14ac:dyDescent="0.2">
      <c r="A727" s="52" t="s">
        <v>5600</v>
      </c>
      <c r="B727" s="1" t="s">
        <v>11311</v>
      </c>
      <c r="C727" s="131" t="s">
        <v>23</v>
      </c>
      <c r="D727" s="131" t="s">
        <v>23</v>
      </c>
      <c r="E727" s="131" t="s">
        <v>6362</v>
      </c>
      <c r="F727" s="131" t="s">
        <v>26286</v>
      </c>
      <c r="G727" s="131" t="s">
        <v>26286</v>
      </c>
      <c r="H727" s="79">
        <v>5824.25</v>
      </c>
      <c r="I727" s="6">
        <v>20035.933874729701</v>
      </c>
      <c r="J727" s="6">
        <v>8703.5552449028</v>
      </c>
      <c r="K727" s="71">
        <v>8704.7091989166893</v>
      </c>
      <c r="L727" s="20">
        <v>1.4945631109441899</v>
      </c>
      <c r="M727" s="79">
        <v>5847.4894373572697</v>
      </c>
      <c r="N727" s="6">
        <v>20115.8795896589</v>
      </c>
      <c r="O727" s="6">
        <v>8741.8819014323108</v>
      </c>
      <c r="P727" s="71">
        <v>8742.0780449318008</v>
      </c>
      <c r="Q727" s="20">
        <v>1.49501390957325</v>
      </c>
      <c r="R727" s="79">
        <v>5871.2726065668603</v>
      </c>
      <c r="S727" s="6">
        <v>20197.695790133599</v>
      </c>
      <c r="T727" s="6">
        <v>8780.6936155964795</v>
      </c>
      <c r="U727" s="71">
        <v>8780.0993617354998</v>
      </c>
      <c r="V727" s="20">
        <v>1.4954337756205001</v>
      </c>
      <c r="W727" s="79">
        <v>5895.7372584945197</v>
      </c>
      <c r="X727" s="6">
        <v>20281.856351285802</v>
      </c>
      <c r="Y727" s="6">
        <v>8820.2769022603607</v>
      </c>
      <c r="Z727" s="71">
        <v>8818.87317724063</v>
      </c>
      <c r="AA727" s="20">
        <v>1.49580498427648</v>
      </c>
    </row>
    <row r="728" spans="1:27" x14ac:dyDescent="0.2">
      <c r="A728" s="52" t="s">
        <v>5599</v>
      </c>
      <c r="B728" s="1" t="s">
        <v>11310</v>
      </c>
      <c r="C728" s="131" t="s">
        <v>23</v>
      </c>
      <c r="D728" s="131" t="s">
        <v>23</v>
      </c>
      <c r="E728" s="131" t="s">
        <v>6362</v>
      </c>
      <c r="F728" s="131" t="s">
        <v>26286</v>
      </c>
      <c r="G728" s="131" t="s">
        <v>26286</v>
      </c>
      <c r="H728" s="79">
        <v>4934.6666666666697</v>
      </c>
      <c r="I728" s="6">
        <v>11722.449310457599</v>
      </c>
      <c r="J728" s="6">
        <v>5092.2001348697504</v>
      </c>
      <c r="K728" s="71">
        <v>5092.8752802120598</v>
      </c>
      <c r="L728" s="20">
        <v>1.0320606485163599</v>
      </c>
      <c r="M728" s="79">
        <v>4951.2949132992098</v>
      </c>
      <c r="N728" s="6">
        <v>11761.9502112151</v>
      </c>
      <c r="O728" s="6">
        <v>5111.4632705311997</v>
      </c>
      <c r="P728" s="71">
        <v>5111.5779575407796</v>
      </c>
      <c r="Q728" s="20">
        <v>1.03237194452123</v>
      </c>
      <c r="R728" s="79">
        <v>4965.9667749034797</v>
      </c>
      <c r="S728" s="6">
        <v>11796.8036604071</v>
      </c>
      <c r="T728" s="6">
        <v>5128.5116709195199</v>
      </c>
      <c r="U728" s="71">
        <v>5128.1645869652202</v>
      </c>
      <c r="V728" s="20">
        <v>1.03266188023678</v>
      </c>
      <c r="W728" s="79">
        <v>4984.2004040049296</v>
      </c>
      <c r="X728" s="6">
        <v>11840.118195577499</v>
      </c>
      <c r="Y728" s="6">
        <v>5149.0908539969096</v>
      </c>
      <c r="Z728" s="71">
        <v>5148.2713890593895</v>
      </c>
      <c r="AA728" s="20">
        <v>1.0329182159133501</v>
      </c>
    </row>
    <row r="729" spans="1:27" x14ac:dyDescent="0.2">
      <c r="A729" s="52" t="s">
        <v>5598</v>
      </c>
      <c r="B729" s="1" t="s">
        <v>11309</v>
      </c>
      <c r="C729" s="131" t="s">
        <v>23</v>
      </c>
      <c r="D729" s="131" t="s">
        <v>23</v>
      </c>
      <c r="E729" s="131" t="s">
        <v>6362</v>
      </c>
      <c r="F729" s="131" t="s">
        <v>26286</v>
      </c>
      <c r="G729" s="131" t="s">
        <v>26286</v>
      </c>
      <c r="H729" s="79">
        <v>5630</v>
      </c>
      <c r="I729" s="6">
        <v>33322.979924318402</v>
      </c>
      <c r="J729" s="6">
        <v>14475.411952815901</v>
      </c>
      <c r="K729" s="71">
        <v>14477.3311639033</v>
      </c>
      <c r="L729" s="20">
        <v>2.5714620184552901</v>
      </c>
      <c r="M729" s="79">
        <v>5649.7127673524601</v>
      </c>
      <c r="N729" s="6">
        <v>33439.6563276468</v>
      </c>
      <c r="O729" s="6">
        <v>14532.077761643101</v>
      </c>
      <c r="P729" s="71">
        <v>14532.403821022401</v>
      </c>
      <c r="Q729" s="20">
        <v>2.5722376374600202</v>
      </c>
      <c r="R729" s="79">
        <v>5667.5287890480004</v>
      </c>
      <c r="S729" s="6">
        <v>33545.1062269881</v>
      </c>
      <c r="T729" s="6">
        <v>14583.3120343215</v>
      </c>
      <c r="U729" s="71">
        <v>14582.3250747644</v>
      </c>
      <c r="V729" s="20">
        <v>2.5729600355878999</v>
      </c>
      <c r="W729" s="79">
        <v>5688.6082816657499</v>
      </c>
      <c r="X729" s="6">
        <v>33669.872036813402</v>
      </c>
      <c r="Y729" s="6">
        <v>14642.5252937727</v>
      </c>
      <c r="Z729" s="71">
        <v>14640.1949724761</v>
      </c>
      <c r="AA729" s="20">
        <v>2.5735987165193102</v>
      </c>
    </row>
    <row r="730" spans="1:27" x14ac:dyDescent="0.2">
      <c r="A730" s="52" t="s">
        <v>5597</v>
      </c>
      <c r="B730" s="1" t="s">
        <v>11308</v>
      </c>
      <c r="C730" s="131" t="s">
        <v>23</v>
      </c>
      <c r="D730" s="131" t="s">
        <v>23</v>
      </c>
      <c r="E730" s="131" t="s">
        <v>6362</v>
      </c>
      <c r="F730" s="131" t="s">
        <v>26286</v>
      </c>
      <c r="G730" s="131" t="s">
        <v>26286</v>
      </c>
      <c r="H730" s="79">
        <v>7776.75</v>
      </c>
      <c r="I730" s="6">
        <v>19131.531057028598</v>
      </c>
      <c r="J730" s="6">
        <v>8310.6851178239904</v>
      </c>
      <c r="K730" s="71">
        <v>8311.7869834616504</v>
      </c>
      <c r="L730" s="20">
        <v>1.0687995606727301</v>
      </c>
      <c r="M730" s="79">
        <v>7804.1488594999601</v>
      </c>
      <c r="N730" s="6">
        <v>19198.934809425198</v>
      </c>
      <c r="O730" s="6">
        <v>8343.3995510478799</v>
      </c>
      <c r="P730" s="71">
        <v>8343.5867537124795</v>
      </c>
      <c r="Q730" s="20">
        <v>1.06912193807732</v>
      </c>
      <c r="R730" s="79">
        <v>7833.3344437667402</v>
      </c>
      <c r="S730" s="6">
        <v>19270.734071561401</v>
      </c>
      <c r="T730" s="6">
        <v>8377.7086945073406</v>
      </c>
      <c r="U730" s="71">
        <v>8377.1417135880893</v>
      </c>
      <c r="V730" s="20">
        <v>1.06942219481693</v>
      </c>
      <c r="W730" s="79">
        <v>7867.1474909659901</v>
      </c>
      <c r="X730" s="6">
        <v>19353.917324543101</v>
      </c>
      <c r="Y730" s="6">
        <v>8416.7300561273005</v>
      </c>
      <c r="Z730" s="71">
        <v>8415.3905545793295</v>
      </c>
      <c r="AA730" s="20">
        <v>1.0696876554358401</v>
      </c>
    </row>
    <row r="731" spans="1:27" x14ac:dyDescent="0.2">
      <c r="A731" s="52" t="s">
        <v>5596</v>
      </c>
      <c r="B731" s="1" t="s">
        <v>11307</v>
      </c>
      <c r="C731" s="131" t="s">
        <v>23</v>
      </c>
      <c r="D731" s="131" t="s">
        <v>23</v>
      </c>
      <c r="E731" s="131" t="s">
        <v>6362</v>
      </c>
      <c r="F731" s="131" t="s">
        <v>26286</v>
      </c>
      <c r="G731" s="131" t="s">
        <v>26286</v>
      </c>
      <c r="H731" s="79">
        <v>3480.6666666666702</v>
      </c>
      <c r="I731" s="6">
        <v>6941.7120052267501</v>
      </c>
      <c r="J731" s="6">
        <v>3015.4608369863699</v>
      </c>
      <c r="K731" s="71">
        <v>3015.8606394853</v>
      </c>
      <c r="L731" s="20">
        <v>0.86646063191495004</v>
      </c>
      <c r="M731" s="79">
        <v>3496.6060668119499</v>
      </c>
      <c r="N731" s="6">
        <v>6973.5009514088797</v>
      </c>
      <c r="O731" s="6">
        <v>3030.5173325893902</v>
      </c>
      <c r="P731" s="71">
        <v>3030.5853289637998</v>
      </c>
      <c r="Q731" s="20">
        <v>0.86672197870060796</v>
      </c>
      <c r="R731" s="79">
        <v>3513.57975614204</v>
      </c>
      <c r="S731" s="6">
        <v>7007.3526454317798</v>
      </c>
      <c r="T731" s="6">
        <v>3046.3582220122598</v>
      </c>
      <c r="U731" s="71">
        <v>3046.15205263492</v>
      </c>
      <c r="V731" s="20">
        <v>0.86696539257717997</v>
      </c>
      <c r="W731" s="79">
        <v>3531.2718502919001</v>
      </c>
      <c r="X731" s="6">
        <v>7042.6370992790398</v>
      </c>
      <c r="Y731" s="6">
        <v>3062.7378609667799</v>
      </c>
      <c r="Z731" s="71">
        <v>3062.2504338925601</v>
      </c>
      <c r="AA731" s="20">
        <v>0.86718059773263501</v>
      </c>
    </row>
    <row r="732" spans="1:27" x14ac:dyDescent="0.2">
      <c r="A732" s="52" t="s">
        <v>5595</v>
      </c>
      <c r="B732" s="1" t="s">
        <v>11306</v>
      </c>
      <c r="C732" s="131" t="s">
        <v>23</v>
      </c>
      <c r="D732" s="131" t="s">
        <v>23</v>
      </c>
      <c r="E732" s="131" t="s">
        <v>6362</v>
      </c>
      <c r="F732" s="131" t="s">
        <v>26286</v>
      </c>
      <c r="G732" s="131" t="s">
        <v>26286</v>
      </c>
      <c r="H732" s="79">
        <v>4611</v>
      </c>
      <c r="I732" s="6">
        <v>17910.925871250201</v>
      </c>
      <c r="J732" s="6">
        <v>7780.4575410582202</v>
      </c>
      <c r="K732" s="71">
        <v>7781.4891068904199</v>
      </c>
      <c r="L732" s="20">
        <v>1.6875925193863399</v>
      </c>
      <c r="M732" s="79">
        <v>4621.1370352901004</v>
      </c>
      <c r="N732" s="6">
        <v>17950.3020776339</v>
      </c>
      <c r="O732" s="6">
        <v>7800.7735211528698</v>
      </c>
      <c r="P732" s="71">
        <v>7800.9485487995898</v>
      </c>
      <c r="Q732" s="20">
        <v>1.68810154064385</v>
      </c>
      <c r="R732" s="79">
        <v>4631.3242924063397</v>
      </c>
      <c r="S732" s="6">
        <v>17989.873365215801</v>
      </c>
      <c r="T732" s="6">
        <v>7820.8706500324397</v>
      </c>
      <c r="U732" s="71">
        <v>7820.3413544228397</v>
      </c>
      <c r="V732" s="20">
        <v>1.6885756342403599</v>
      </c>
      <c r="W732" s="79">
        <v>4644.8276408764004</v>
      </c>
      <c r="X732" s="6">
        <v>18042.3256474671</v>
      </c>
      <c r="Y732" s="6">
        <v>7846.3383930497503</v>
      </c>
      <c r="Z732" s="71">
        <v>7845.0896679090702</v>
      </c>
      <c r="AA732" s="20">
        <v>1.6889947861292101</v>
      </c>
    </row>
    <row r="733" spans="1:27" x14ac:dyDescent="0.2">
      <c r="A733" s="52" t="s">
        <v>5594</v>
      </c>
      <c r="B733" s="1" t="s">
        <v>11305</v>
      </c>
      <c r="C733" s="131" t="s">
        <v>23</v>
      </c>
      <c r="D733" s="131" t="s">
        <v>23</v>
      </c>
      <c r="E733" s="131" t="s">
        <v>6362</v>
      </c>
      <c r="F733" s="131" t="s">
        <v>26286</v>
      </c>
      <c r="G733" s="131" t="s">
        <v>26286</v>
      </c>
      <c r="H733" s="79">
        <v>16945.083333333299</v>
      </c>
      <c r="I733" s="6">
        <v>63180.3948098115</v>
      </c>
      <c r="J733" s="6">
        <v>27445.391867434599</v>
      </c>
      <c r="K733" s="71">
        <v>27449.0306930888</v>
      </c>
      <c r="L733" s="20">
        <v>1.6198817174945801</v>
      </c>
      <c r="M733" s="79">
        <v>16978.152125001699</v>
      </c>
      <c r="N733" s="6">
        <v>63303.693071164998</v>
      </c>
      <c r="O733" s="6">
        <v>27510.2764602514</v>
      </c>
      <c r="P733" s="71">
        <v>27510.893714288599</v>
      </c>
      <c r="Q733" s="20">
        <v>1.6203703154347799</v>
      </c>
      <c r="R733" s="79">
        <v>17012.6124727635</v>
      </c>
      <c r="S733" s="6">
        <v>63432.179802923398</v>
      </c>
      <c r="T733" s="6">
        <v>27576.340489838301</v>
      </c>
      <c r="U733" s="71">
        <v>27574.474196863601</v>
      </c>
      <c r="V733" s="20">
        <v>1.62082538710673</v>
      </c>
      <c r="W733" s="79">
        <v>17057.5586862419</v>
      </c>
      <c r="X733" s="6">
        <v>63599.763488226701</v>
      </c>
      <c r="Y733" s="6">
        <v>27658.588798202501</v>
      </c>
      <c r="Z733" s="71">
        <v>27654.187002937299</v>
      </c>
      <c r="AA733" s="20">
        <v>1.6212277214817601</v>
      </c>
    </row>
    <row r="734" spans="1:27" x14ac:dyDescent="0.2">
      <c r="A734" s="52" t="s">
        <v>5593</v>
      </c>
      <c r="B734" s="1" t="s">
        <v>11304</v>
      </c>
      <c r="C734" s="131" t="s">
        <v>23</v>
      </c>
      <c r="D734" s="131" t="s">
        <v>23</v>
      </c>
      <c r="E734" s="131" t="s">
        <v>6362</v>
      </c>
      <c r="F734" s="131" t="s">
        <v>26286</v>
      </c>
      <c r="G734" s="131" t="s">
        <v>26286</v>
      </c>
      <c r="H734" s="79">
        <v>7598</v>
      </c>
      <c r="I734" s="6">
        <v>25711.6941910116</v>
      </c>
      <c r="J734" s="6">
        <v>11169.090107337701</v>
      </c>
      <c r="K734" s="71">
        <v>11170.5709523485</v>
      </c>
      <c r="L734" s="20">
        <v>1.47019886185161</v>
      </c>
      <c r="M734" s="79">
        <v>7618.1019900452702</v>
      </c>
      <c r="N734" s="6">
        <v>25779.719489863299</v>
      </c>
      <c r="O734" s="6">
        <v>11203.251750835299</v>
      </c>
      <c r="P734" s="71">
        <v>11203.5031206237</v>
      </c>
      <c r="Q734" s="20">
        <v>1.47064231159724</v>
      </c>
      <c r="R734" s="79">
        <v>7636.4177805763902</v>
      </c>
      <c r="S734" s="6">
        <v>25841.700274938699</v>
      </c>
      <c r="T734" s="6">
        <v>11234.353412291401</v>
      </c>
      <c r="U734" s="71">
        <v>11233.5931012974</v>
      </c>
      <c r="V734" s="20">
        <v>1.4710553330215399</v>
      </c>
      <c r="W734" s="79">
        <v>7657.0022402019003</v>
      </c>
      <c r="X734" s="6">
        <v>25911.358254798899</v>
      </c>
      <c r="Y734" s="6">
        <v>11268.4633379975</v>
      </c>
      <c r="Z734" s="71">
        <v>11266.669990226599</v>
      </c>
      <c r="AA734" s="20">
        <v>1.4714204902635</v>
      </c>
    </row>
    <row r="735" spans="1:27" x14ac:dyDescent="0.2">
      <c r="A735" s="52" t="s">
        <v>5592</v>
      </c>
      <c r="B735" s="1" t="s">
        <v>11303</v>
      </c>
      <c r="C735" s="131" t="s">
        <v>23</v>
      </c>
      <c r="D735" s="131" t="s">
        <v>23</v>
      </c>
      <c r="E735" s="131" t="s">
        <v>6362</v>
      </c>
      <c r="F735" s="131" t="s">
        <v>26286</v>
      </c>
      <c r="G735" s="131" t="s">
        <v>26286</v>
      </c>
      <c r="H735" s="79">
        <v>6472.3333333333303</v>
      </c>
      <c r="I735" s="6">
        <v>23857.512376916398</v>
      </c>
      <c r="J735" s="6">
        <v>10363.638564426299</v>
      </c>
      <c r="K735" s="71">
        <v>10365.012619278999</v>
      </c>
      <c r="L735" s="20">
        <v>1.6014336848038799</v>
      </c>
      <c r="M735" s="79">
        <v>6490.87957596668</v>
      </c>
      <c r="N735" s="6">
        <v>23925.875236241201</v>
      </c>
      <c r="O735" s="6">
        <v>10397.615215948499</v>
      </c>
      <c r="P735" s="71">
        <v>10397.848509495299</v>
      </c>
      <c r="Q735" s="20">
        <v>1.6019167183434899</v>
      </c>
      <c r="R735" s="79">
        <v>6510.4949770169897</v>
      </c>
      <c r="S735" s="6">
        <v>23998.179094716201</v>
      </c>
      <c r="T735" s="6">
        <v>10432.905820170399</v>
      </c>
      <c r="U735" s="71">
        <v>10432.199749006</v>
      </c>
      <c r="V735" s="20">
        <v>1.60236660742896</v>
      </c>
      <c r="W735" s="79">
        <v>6532.9244136977804</v>
      </c>
      <c r="X735" s="6">
        <v>24080.855702310499</v>
      </c>
      <c r="Y735" s="6">
        <v>10472.4050727382</v>
      </c>
      <c r="Z735" s="71">
        <v>10470.738415650199</v>
      </c>
      <c r="AA735" s="20">
        <v>1.60276435981654</v>
      </c>
    </row>
    <row r="736" spans="1:27" x14ac:dyDescent="0.2">
      <c r="A736" s="52" t="s">
        <v>5591</v>
      </c>
      <c r="B736" s="1" t="s">
        <v>11302</v>
      </c>
      <c r="C736" s="131" t="s">
        <v>23</v>
      </c>
      <c r="D736" s="131" t="s">
        <v>23</v>
      </c>
      <c r="E736" s="131" t="s">
        <v>6362</v>
      </c>
      <c r="F736" s="131" t="s">
        <v>26286</v>
      </c>
      <c r="G736" s="131" t="s">
        <v>26286</v>
      </c>
      <c r="H736" s="79">
        <v>7794.0833333333303</v>
      </c>
      <c r="I736" s="6">
        <v>21103.590420495999</v>
      </c>
      <c r="J736" s="6">
        <v>9167.34234795261</v>
      </c>
      <c r="K736" s="71">
        <v>9168.5577928140901</v>
      </c>
      <c r="L736" s="20">
        <v>1.1763484428762101</v>
      </c>
      <c r="M736" s="79">
        <v>7823.8552606533704</v>
      </c>
      <c r="N736" s="6">
        <v>21184.202152924299</v>
      </c>
      <c r="O736" s="6">
        <v>9206.1494289384209</v>
      </c>
      <c r="P736" s="71">
        <v>9206.3559893090805</v>
      </c>
      <c r="Q736" s="20">
        <v>1.1767032597865601</v>
      </c>
      <c r="R736" s="79">
        <v>7856.2472889479004</v>
      </c>
      <c r="S736" s="6">
        <v>21271.908181815899</v>
      </c>
      <c r="T736" s="6">
        <v>9247.6939104542198</v>
      </c>
      <c r="U736" s="71">
        <v>9247.0680512622203</v>
      </c>
      <c r="V736" s="20">
        <v>1.17703373012086</v>
      </c>
      <c r="W736" s="79">
        <v>7899.3459041020997</v>
      </c>
      <c r="X736" s="6">
        <v>21388.603819135398</v>
      </c>
      <c r="Y736" s="6">
        <v>9301.5848731991191</v>
      </c>
      <c r="Z736" s="71">
        <v>9300.1045492190096</v>
      </c>
      <c r="AA736" s="20">
        <v>1.1773259029446299</v>
      </c>
    </row>
    <row r="737" spans="1:27" x14ac:dyDescent="0.2">
      <c r="A737" s="52" t="s">
        <v>5590</v>
      </c>
      <c r="B737" s="1" t="s">
        <v>11301</v>
      </c>
      <c r="C737" s="131" t="s">
        <v>23</v>
      </c>
      <c r="D737" s="131" t="s">
        <v>23</v>
      </c>
      <c r="E737" s="131" t="s">
        <v>6362</v>
      </c>
      <c r="F737" s="131" t="s">
        <v>26286</v>
      </c>
      <c r="G737" s="131" t="s">
        <v>26286</v>
      </c>
      <c r="H737" s="79">
        <v>42450.833333333299</v>
      </c>
      <c r="I737" s="6">
        <v>164761.68247062899</v>
      </c>
      <c r="J737" s="6">
        <v>71572.027268212099</v>
      </c>
      <c r="K737" s="71">
        <v>71581.516589049803</v>
      </c>
      <c r="L737" s="20">
        <v>1.68622170563711</v>
      </c>
      <c r="M737" s="79">
        <v>42808.814724393204</v>
      </c>
      <c r="N737" s="6">
        <v>166151.092563502</v>
      </c>
      <c r="O737" s="6">
        <v>72205.305391207599</v>
      </c>
      <c r="P737" s="71">
        <v>72206.925477298995</v>
      </c>
      <c r="Q737" s="20">
        <v>1.68673031342197</v>
      </c>
      <c r="R737" s="79">
        <v>43150.993557462803</v>
      </c>
      <c r="S737" s="6">
        <v>167479.16920688999</v>
      </c>
      <c r="T737" s="6">
        <v>72809.457429233604</v>
      </c>
      <c r="U737" s="71">
        <v>72804.529879875103</v>
      </c>
      <c r="V737" s="20">
        <v>1.68720402191721</v>
      </c>
      <c r="W737" s="79">
        <v>43581.980871633699</v>
      </c>
      <c r="X737" s="6">
        <v>169151.93248220001</v>
      </c>
      <c r="Y737" s="6">
        <v>73561.653194080704</v>
      </c>
      <c r="Z737" s="71">
        <v>73549.9460408671</v>
      </c>
      <c r="AA737" s="20">
        <v>1.68762283333337</v>
      </c>
    </row>
    <row r="738" spans="1:27" x14ac:dyDescent="0.2">
      <c r="A738" s="52" t="s">
        <v>5589</v>
      </c>
      <c r="B738" s="1" t="s">
        <v>11300</v>
      </c>
      <c r="C738" s="131" t="s">
        <v>23</v>
      </c>
      <c r="D738" s="131" t="s">
        <v>23</v>
      </c>
      <c r="E738" s="131" t="s">
        <v>6362</v>
      </c>
      <c r="F738" s="131" t="s">
        <v>26286</v>
      </c>
      <c r="G738" s="131" t="s">
        <v>26286</v>
      </c>
      <c r="H738" s="79">
        <v>5332.3333333333303</v>
      </c>
      <c r="I738" s="6">
        <v>24467.218945644701</v>
      </c>
      <c r="J738" s="6">
        <v>10628.493441532901</v>
      </c>
      <c r="K738" s="71">
        <v>10629.902611960701</v>
      </c>
      <c r="L738" s="20">
        <v>1.9934805173396399</v>
      </c>
      <c r="M738" s="79">
        <v>5338.9165153696204</v>
      </c>
      <c r="N738" s="6">
        <v>24497.4256386948</v>
      </c>
      <c r="O738" s="6">
        <v>10645.9974006149</v>
      </c>
      <c r="P738" s="71">
        <v>10646.2362671666</v>
      </c>
      <c r="Q738" s="20">
        <v>1.99408180227549</v>
      </c>
      <c r="R738" s="79">
        <v>5348.2472292620196</v>
      </c>
      <c r="S738" s="6">
        <v>24540.239282451301</v>
      </c>
      <c r="T738" s="6">
        <v>10668.559653120999</v>
      </c>
      <c r="U738" s="71">
        <v>10667.837633535401</v>
      </c>
      <c r="V738" s="20">
        <v>1.99464182866644</v>
      </c>
      <c r="W738" s="79">
        <v>5360.62407323138</v>
      </c>
      <c r="X738" s="6">
        <v>24597.0299840681</v>
      </c>
      <c r="Y738" s="6">
        <v>10696.881571145101</v>
      </c>
      <c r="Z738" s="71">
        <v>10695.1791891835</v>
      </c>
      <c r="AA738" s="20">
        <v>1.9951369547793101</v>
      </c>
    </row>
    <row r="739" spans="1:27" x14ac:dyDescent="0.2">
      <c r="A739" s="52" t="s">
        <v>5588</v>
      </c>
      <c r="B739" s="1" t="s">
        <v>11299</v>
      </c>
      <c r="C739" s="131" t="s">
        <v>23</v>
      </c>
      <c r="D739" s="131" t="s">
        <v>23</v>
      </c>
      <c r="E739" s="131" t="s">
        <v>6362</v>
      </c>
      <c r="F739" s="131" t="s">
        <v>26286</v>
      </c>
      <c r="G739" s="131" t="s">
        <v>26286</v>
      </c>
      <c r="H739" s="79">
        <v>0.83333333333333304</v>
      </c>
      <c r="I739" s="6">
        <v>2.4248842634870198</v>
      </c>
      <c r="J739" s="6">
        <v>1.05336313653807</v>
      </c>
      <c r="K739" s="71">
        <v>1.0535027958595</v>
      </c>
      <c r="L739" s="20">
        <v>1.2642033550314</v>
      </c>
      <c r="M739" s="79">
        <v>0.82712550020832998</v>
      </c>
      <c r="N739" s="6">
        <v>2.4068203312608198</v>
      </c>
      <c r="O739" s="6">
        <v>1.0459467606211199</v>
      </c>
      <c r="P739" s="71">
        <v>1.0459702287553501</v>
      </c>
      <c r="Q739" s="20">
        <v>1.26458467124022</v>
      </c>
      <c r="R739" s="79">
        <v>0.82849848187599995</v>
      </c>
      <c r="S739" s="6">
        <v>2.4108155172288002</v>
      </c>
      <c r="T739" s="6">
        <v>1.0480716533443699</v>
      </c>
      <c r="U739" s="71">
        <v>1.0480007226578101</v>
      </c>
      <c r="V739" s="20">
        <v>1.2649398225628401</v>
      </c>
      <c r="W739" s="79">
        <v>0.83021269990403301</v>
      </c>
      <c r="X739" s="6">
        <v>2.4158036536132399</v>
      </c>
      <c r="Y739" s="6">
        <v>1.0505969866515801</v>
      </c>
      <c r="Z739" s="71">
        <v>1.0504297867674699</v>
      </c>
      <c r="AA739" s="20">
        <v>1.26525381614723</v>
      </c>
    </row>
    <row r="740" spans="1:27" x14ac:dyDescent="0.2">
      <c r="A740" s="52" t="s">
        <v>5587</v>
      </c>
      <c r="B740" s="1" t="s">
        <v>11298</v>
      </c>
      <c r="C740" s="131" t="s">
        <v>23</v>
      </c>
      <c r="D740" s="131" t="s">
        <v>23</v>
      </c>
      <c r="E740" s="131" t="s">
        <v>6362</v>
      </c>
      <c r="F740" s="131" t="s">
        <v>26286</v>
      </c>
      <c r="G740" s="131" t="s">
        <v>26286</v>
      </c>
      <c r="H740" s="79">
        <v>3061.9166666666702</v>
      </c>
      <c r="I740" s="6">
        <v>19365.635206614599</v>
      </c>
      <c r="J740" s="6">
        <v>8412.37932442909</v>
      </c>
      <c r="K740" s="71">
        <v>8413.4946731130003</v>
      </c>
      <c r="L740" s="20">
        <v>2.7477869547221498</v>
      </c>
      <c r="M740" s="79">
        <v>3067.4161642650902</v>
      </c>
      <c r="N740" s="6">
        <v>19400.417754902101</v>
      </c>
      <c r="O740" s="6">
        <v>8430.95923774521</v>
      </c>
      <c r="P740" s="71">
        <v>8431.1484050054805</v>
      </c>
      <c r="Q740" s="20">
        <v>2.74861575785738</v>
      </c>
      <c r="R740" s="79">
        <v>3074.3667050684899</v>
      </c>
      <c r="S740" s="6">
        <v>19444.377683384999</v>
      </c>
      <c r="T740" s="6">
        <v>8453.19806565006</v>
      </c>
      <c r="U740" s="71">
        <v>8452.6259758120596</v>
      </c>
      <c r="V740" s="20">
        <v>2.7493876907646699</v>
      </c>
      <c r="W740" s="79">
        <v>3083.9852114502901</v>
      </c>
      <c r="X740" s="6">
        <v>19505.211633521601</v>
      </c>
      <c r="Y740" s="6">
        <v>8482.52569513657</v>
      </c>
      <c r="Z740" s="71">
        <v>8481.1757223771292</v>
      </c>
      <c r="AA740" s="20">
        <v>2.7500701659943201</v>
      </c>
    </row>
    <row r="741" spans="1:27" x14ac:dyDescent="0.2">
      <c r="A741" s="52" t="s">
        <v>5586</v>
      </c>
      <c r="B741" s="1" t="s">
        <v>11297</v>
      </c>
      <c r="C741" s="131" t="s">
        <v>23</v>
      </c>
      <c r="D741" s="131" t="s">
        <v>23</v>
      </c>
      <c r="E741" s="131" t="s">
        <v>6362</v>
      </c>
      <c r="F741" s="131" t="s">
        <v>26286</v>
      </c>
      <c r="G741" s="131" t="s">
        <v>26286</v>
      </c>
      <c r="H741" s="79">
        <v>3769.5833333333298</v>
      </c>
      <c r="I741" s="6">
        <v>12405.2478542275</v>
      </c>
      <c r="J741" s="6">
        <v>5388.8059673703301</v>
      </c>
      <c r="K741" s="71">
        <v>5389.5204379632196</v>
      </c>
      <c r="L741" s="20">
        <v>1.42973903516212</v>
      </c>
      <c r="M741" s="79">
        <v>3779.8341628336998</v>
      </c>
      <c r="N741" s="6">
        <v>12438.982107968201</v>
      </c>
      <c r="O741" s="6">
        <v>5405.6851989603501</v>
      </c>
      <c r="P741" s="71">
        <v>5405.8064874911297</v>
      </c>
      <c r="Q741" s="20">
        <v>1.43017028118463</v>
      </c>
      <c r="R741" s="79">
        <v>3791.7339790697802</v>
      </c>
      <c r="S741" s="6">
        <v>12478.1429798139</v>
      </c>
      <c r="T741" s="6">
        <v>5424.7153504943099</v>
      </c>
      <c r="U741" s="71">
        <v>5424.3482202671503</v>
      </c>
      <c r="V741" s="20">
        <v>1.43057193627225</v>
      </c>
      <c r="W741" s="79">
        <v>3805.8000045281101</v>
      </c>
      <c r="X741" s="6">
        <v>12524.4325871006</v>
      </c>
      <c r="Y741" s="6">
        <v>5446.6889789857296</v>
      </c>
      <c r="Z741" s="71">
        <v>5445.8221520505704</v>
      </c>
      <c r="AA741" s="20">
        <v>1.43092704439833</v>
      </c>
    </row>
    <row r="742" spans="1:27" x14ac:dyDescent="0.2">
      <c r="A742" s="52" t="s">
        <v>5585</v>
      </c>
      <c r="B742" s="1" t="s">
        <v>11296</v>
      </c>
      <c r="C742" s="131" t="s">
        <v>23</v>
      </c>
      <c r="D742" s="131" t="s">
        <v>23</v>
      </c>
      <c r="E742" s="131" t="s">
        <v>6362</v>
      </c>
      <c r="F742" s="131" t="s">
        <v>26286</v>
      </c>
      <c r="G742" s="131" t="s">
        <v>26286</v>
      </c>
      <c r="H742" s="79">
        <v>2406.9166666666702</v>
      </c>
      <c r="I742" s="6">
        <v>4501.1926921500899</v>
      </c>
      <c r="J742" s="6">
        <v>1955.30587738125</v>
      </c>
      <c r="K742" s="71">
        <v>1955.56512007025</v>
      </c>
      <c r="L742" s="20">
        <v>0.812477285629714</v>
      </c>
      <c r="M742" s="79">
        <v>2420.5272622775201</v>
      </c>
      <c r="N742" s="6">
        <v>4526.6459678483498</v>
      </c>
      <c r="O742" s="6">
        <v>1967.1724661181499</v>
      </c>
      <c r="P742" s="71">
        <v>1967.2166039932599</v>
      </c>
      <c r="Q742" s="20">
        <v>0.81272234965131895</v>
      </c>
      <c r="R742" s="79">
        <v>2434.94483474956</v>
      </c>
      <c r="S742" s="6">
        <v>4553.60837695391</v>
      </c>
      <c r="T742" s="6">
        <v>1979.62383525836</v>
      </c>
      <c r="U742" s="71">
        <v>1979.4898596114599</v>
      </c>
      <c r="V742" s="20">
        <v>0.81295059804303704</v>
      </c>
      <c r="W742" s="79">
        <v>2449.5656592151399</v>
      </c>
      <c r="X742" s="6">
        <v>4580.9508891185897</v>
      </c>
      <c r="Y742" s="6">
        <v>1992.1872346324999</v>
      </c>
      <c r="Z742" s="71">
        <v>1991.87018301426</v>
      </c>
      <c r="AA742" s="20">
        <v>0.81315239520971405</v>
      </c>
    </row>
    <row r="743" spans="1:27" x14ac:dyDescent="0.2">
      <c r="A743" s="52" t="s">
        <v>5584</v>
      </c>
      <c r="B743" s="1" t="s">
        <v>11295</v>
      </c>
      <c r="C743" s="131" t="s">
        <v>23</v>
      </c>
      <c r="D743" s="131" t="s">
        <v>23</v>
      </c>
      <c r="E743" s="131" t="s">
        <v>6362</v>
      </c>
      <c r="F743" s="131" t="s">
        <v>26286</v>
      </c>
      <c r="G743" s="131" t="s">
        <v>26286</v>
      </c>
      <c r="H743" s="79">
        <v>2074.3333333333298</v>
      </c>
      <c r="I743" s="6">
        <v>6843.8535054419299</v>
      </c>
      <c r="J743" s="6">
        <v>2972.9513705254699</v>
      </c>
      <c r="K743" s="71">
        <v>2973.3455369403</v>
      </c>
      <c r="L743" s="20">
        <v>1.43339813768615</v>
      </c>
      <c r="M743" s="79">
        <v>2081.8420102566101</v>
      </c>
      <c r="N743" s="6">
        <v>6868.6269032641603</v>
      </c>
      <c r="O743" s="6">
        <v>2984.9415704498301</v>
      </c>
      <c r="P743" s="71">
        <v>2985.0085442309901</v>
      </c>
      <c r="Q743" s="20">
        <v>1.4338304873879699</v>
      </c>
      <c r="R743" s="79">
        <v>2089.67960123995</v>
      </c>
      <c r="S743" s="6">
        <v>6894.4854881230103</v>
      </c>
      <c r="T743" s="6">
        <v>2997.2906482707199</v>
      </c>
      <c r="U743" s="71">
        <v>2997.08779965554</v>
      </c>
      <c r="V743" s="20">
        <v>1.4342331704234299</v>
      </c>
      <c r="W743" s="79">
        <v>2097.8591046165998</v>
      </c>
      <c r="X743" s="6">
        <v>6921.4721454540804</v>
      </c>
      <c r="Y743" s="6">
        <v>3010.0450292517999</v>
      </c>
      <c r="Z743" s="71">
        <v>3009.56598811002</v>
      </c>
      <c r="AA743" s="20">
        <v>1.43458918737064</v>
      </c>
    </row>
    <row r="744" spans="1:27" x14ac:dyDescent="0.2">
      <c r="A744" s="52" t="s">
        <v>5583</v>
      </c>
      <c r="B744" s="1" t="s">
        <v>11294</v>
      </c>
      <c r="C744" s="131" t="s">
        <v>23</v>
      </c>
      <c r="D744" s="131" t="s">
        <v>23</v>
      </c>
      <c r="E744" s="131" t="s">
        <v>6362</v>
      </c>
      <c r="F744" s="131" t="s">
        <v>26286</v>
      </c>
      <c r="G744" s="131" t="s">
        <v>26286</v>
      </c>
      <c r="H744" s="79">
        <v>10872.583333333299</v>
      </c>
      <c r="I744" s="6">
        <v>20699.583321235499</v>
      </c>
      <c r="J744" s="6">
        <v>8991.8427615728906</v>
      </c>
      <c r="K744" s="71">
        <v>8993.0349379600102</v>
      </c>
      <c r="L744" s="20">
        <v>0.82712954798783</v>
      </c>
      <c r="M744" s="79">
        <v>10921.006141146499</v>
      </c>
      <c r="N744" s="6">
        <v>20791.772262377399</v>
      </c>
      <c r="O744" s="6">
        <v>9035.6087502441496</v>
      </c>
      <c r="P744" s="71">
        <v>9035.8114841566294</v>
      </c>
      <c r="Q744" s="20">
        <v>0.82737903150817305</v>
      </c>
      <c r="R744" s="79">
        <v>10966.2041935695</v>
      </c>
      <c r="S744" s="6">
        <v>20877.821807678902</v>
      </c>
      <c r="T744" s="6">
        <v>9076.3698274829094</v>
      </c>
      <c r="U744" s="71">
        <v>9075.7555630466595</v>
      </c>
      <c r="V744" s="20">
        <v>0.82761139614458901</v>
      </c>
      <c r="W744" s="79">
        <v>11016.088174736</v>
      </c>
      <c r="X744" s="6">
        <v>20972.792578920202</v>
      </c>
      <c r="Y744" s="6">
        <v>9120.7547650351007</v>
      </c>
      <c r="Z744" s="71">
        <v>9119.3032197146495</v>
      </c>
      <c r="AA744" s="20">
        <v>0.82781683253303995</v>
      </c>
    </row>
    <row r="745" spans="1:27" x14ac:dyDescent="0.2">
      <c r="A745" s="52" t="s">
        <v>5582</v>
      </c>
      <c r="B745" s="1" t="s">
        <v>11293</v>
      </c>
      <c r="C745" s="131" t="s">
        <v>23</v>
      </c>
      <c r="D745" s="131" t="s">
        <v>23</v>
      </c>
      <c r="E745" s="131" t="s">
        <v>6362</v>
      </c>
      <c r="F745" s="131" t="s">
        <v>26286</v>
      </c>
      <c r="G745" s="131" t="s">
        <v>26286</v>
      </c>
      <c r="H745" s="79">
        <v>5525.9166666666697</v>
      </c>
      <c r="I745" s="6">
        <v>17148.848772839701</v>
      </c>
      <c r="J745" s="6">
        <v>7449.4133197925303</v>
      </c>
      <c r="K745" s="71">
        <v>7450.4009943875199</v>
      </c>
      <c r="L745" s="20">
        <v>1.3482651736914</v>
      </c>
      <c r="M745" s="79">
        <v>5540.9939160512804</v>
      </c>
      <c r="N745" s="6">
        <v>17195.638741853702</v>
      </c>
      <c r="O745" s="6">
        <v>7472.8148193060597</v>
      </c>
      <c r="P745" s="71">
        <v>7472.9824884722902</v>
      </c>
      <c r="Q745" s="20">
        <v>1.3486718451042501</v>
      </c>
      <c r="R745" s="79">
        <v>5557.71496341886</v>
      </c>
      <c r="S745" s="6">
        <v>17247.5299899356</v>
      </c>
      <c r="T745" s="6">
        <v>7498.1462262351897</v>
      </c>
      <c r="U745" s="71">
        <v>7497.6387717514999</v>
      </c>
      <c r="V745" s="20">
        <v>1.34905061182542</v>
      </c>
      <c r="W745" s="79">
        <v>5578.0758422477702</v>
      </c>
      <c r="X745" s="6">
        <v>17310.716905877602</v>
      </c>
      <c r="Y745" s="6">
        <v>7528.1726604281203</v>
      </c>
      <c r="Z745" s="71">
        <v>7526.9745705684199</v>
      </c>
      <c r="AA745" s="20">
        <v>1.34938548406959</v>
      </c>
    </row>
    <row r="746" spans="1:27" x14ac:dyDescent="0.2">
      <c r="A746" s="52" t="s">
        <v>5581</v>
      </c>
      <c r="B746" s="1" t="s">
        <v>11292</v>
      </c>
      <c r="C746" s="131" t="s">
        <v>23</v>
      </c>
      <c r="D746" s="131" t="s">
        <v>23</v>
      </c>
      <c r="E746" s="131" t="s">
        <v>6362</v>
      </c>
      <c r="F746" s="131" t="s">
        <v>26286</v>
      </c>
      <c r="G746" s="131" t="s">
        <v>26286</v>
      </c>
      <c r="H746" s="79">
        <v>8064.8333333333303</v>
      </c>
      <c r="I746" s="6">
        <v>31954.266804000701</v>
      </c>
      <c r="J746" s="6">
        <v>13880.8466916412</v>
      </c>
      <c r="K746" s="71">
        <v>13882.687072761901</v>
      </c>
      <c r="L746" s="20">
        <v>1.7213854891932401</v>
      </c>
      <c r="M746" s="79">
        <v>8083.3262081807297</v>
      </c>
      <c r="N746" s="6">
        <v>32027.5387778187</v>
      </c>
      <c r="O746" s="6">
        <v>13918.405125728001</v>
      </c>
      <c r="P746" s="71">
        <v>13918.7174160013</v>
      </c>
      <c r="Q746" s="20">
        <v>1.7219047032785699</v>
      </c>
      <c r="R746" s="79">
        <v>8105.04952124387</v>
      </c>
      <c r="S746" s="6">
        <v>32113.610307482901</v>
      </c>
      <c r="T746" s="6">
        <v>13960.987229959799</v>
      </c>
      <c r="U746" s="71">
        <v>13960.0423876811</v>
      </c>
      <c r="V746" s="20">
        <v>1.72238829029865</v>
      </c>
      <c r="W746" s="79">
        <v>8129.4905610155902</v>
      </c>
      <c r="X746" s="6">
        <v>32210.449941180599</v>
      </c>
      <c r="Y746" s="6">
        <v>14007.844385979801</v>
      </c>
      <c r="Z746" s="71">
        <v>14005.6150725631</v>
      </c>
      <c r="AA746" s="20">
        <v>1.7228158354382099</v>
      </c>
    </row>
    <row r="747" spans="1:27" x14ac:dyDescent="0.2">
      <c r="A747" s="52" t="s">
        <v>5580</v>
      </c>
      <c r="B747" s="1" t="s">
        <v>11291</v>
      </c>
      <c r="C747" s="131" t="s">
        <v>23</v>
      </c>
      <c r="D747" s="131" t="s">
        <v>23</v>
      </c>
      <c r="E747" s="131" t="s">
        <v>6362</v>
      </c>
      <c r="F747" s="131" t="s">
        <v>26286</v>
      </c>
      <c r="G747" s="131" t="s">
        <v>26286</v>
      </c>
      <c r="H747" s="79">
        <v>2840.8333333333298</v>
      </c>
      <c r="I747" s="6">
        <v>10429.275602330001</v>
      </c>
      <c r="J747" s="6">
        <v>4530.4489891375597</v>
      </c>
      <c r="K747" s="71">
        <v>4531.0496551468696</v>
      </c>
      <c r="L747" s="20">
        <v>1.5949720111986601</v>
      </c>
      <c r="M747" s="79">
        <v>2856.7082114367699</v>
      </c>
      <c r="N747" s="6">
        <v>10487.5555010314</v>
      </c>
      <c r="O747" s="6">
        <v>4557.6416987435296</v>
      </c>
      <c r="P747" s="71">
        <v>4557.7439595384303</v>
      </c>
      <c r="Q747" s="20">
        <v>1.5954530957315101</v>
      </c>
      <c r="R747" s="79">
        <v>2874.8416445768498</v>
      </c>
      <c r="S747" s="6">
        <v>10554.1270135574</v>
      </c>
      <c r="T747" s="6">
        <v>4588.2736649300195</v>
      </c>
      <c r="U747" s="71">
        <v>4587.9631428391704</v>
      </c>
      <c r="V747" s="20">
        <v>1.5959011695458001</v>
      </c>
      <c r="W747" s="79">
        <v>2896.22336823867</v>
      </c>
      <c r="X747" s="6">
        <v>10632.6236597019</v>
      </c>
      <c r="Y747" s="6">
        <v>4623.9694854238296</v>
      </c>
      <c r="Z747" s="71">
        <v>4623.2335922394004</v>
      </c>
      <c r="AA747" s="20">
        <v>1.59629731703014</v>
      </c>
    </row>
    <row r="748" spans="1:27" x14ac:dyDescent="0.2">
      <c r="A748" s="52" t="s">
        <v>5579</v>
      </c>
      <c r="B748" s="1" t="s">
        <v>11290</v>
      </c>
      <c r="C748" s="131" t="s">
        <v>23</v>
      </c>
      <c r="D748" s="131" t="s">
        <v>23</v>
      </c>
      <c r="E748" s="131" t="s">
        <v>6362</v>
      </c>
      <c r="F748" s="131" t="s">
        <v>26286</v>
      </c>
      <c r="G748" s="131" t="s">
        <v>26286</v>
      </c>
      <c r="H748" s="79">
        <v>6796.4166666666697</v>
      </c>
      <c r="I748" s="6">
        <v>20786.401629157601</v>
      </c>
      <c r="J748" s="6">
        <v>9029.5563986807902</v>
      </c>
      <c r="K748" s="71">
        <v>9030.7535753007596</v>
      </c>
      <c r="L748" s="20">
        <v>1.32875219666747</v>
      </c>
      <c r="M748" s="79">
        <v>6817.3877996461397</v>
      </c>
      <c r="N748" s="6">
        <v>20850.5404855741</v>
      </c>
      <c r="O748" s="6">
        <v>9061.1480195787408</v>
      </c>
      <c r="P748" s="71">
        <v>9061.3513265213405</v>
      </c>
      <c r="Q748" s="20">
        <v>1.32915298246517</v>
      </c>
      <c r="R748" s="79">
        <v>6839.5542553095402</v>
      </c>
      <c r="S748" s="6">
        <v>20918.335159254701</v>
      </c>
      <c r="T748" s="6">
        <v>9093.9824963350602</v>
      </c>
      <c r="U748" s="71">
        <v>9093.3670399204893</v>
      </c>
      <c r="V748" s="20">
        <v>1.3295262674261701</v>
      </c>
      <c r="W748" s="79">
        <v>6865.1412014999696</v>
      </c>
      <c r="X748" s="6">
        <v>20996.591182401</v>
      </c>
      <c r="Y748" s="6">
        <v>9131.1044228253595</v>
      </c>
      <c r="Z748" s="71">
        <v>9129.6512303827494</v>
      </c>
      <c r="AA748" s="20">
        <v>1.3298562931798099</v>
      </c>
    </row>
    <row r="749" spans="1:27" x14ac:dyDescent="0.2">
      <c r="A749" s="52" t="s">
        <v>5578</v>
      </c>
      <c r="B749" s="1" t="s">
        <v>18719</v>
      </c>
      <c r="C749" s="131" t="s">
        <v>23</v>
      </c>
      <c r="D749" s="131" t="s">
        <v>23</v>
      </c>
      <c r="E749" s="131" t="s">
        <v>6362</v>
      </c>
      <c r="F749" s="131" t="s">
        <v>26286</v>
      </c>
      <c r="G749" s="131" t="s">
        <v>26286</v>
      </c>
      <c r="H749" s="79">
        <v>7346.3333333333303</v>
      </c>
      <c r="I749" s="6">
        <v>10592.087894275601</v>
      </c>
      <c r="J749" s="6">
        <v>4601.1742064574801</v>
      </c>
      <c r="K749" s="71">
        <v>4601.7842495139903</v>
      </c>
      <c r="L749" s="20">
        <v>0.62640558775543198</v>
      </c>
      <c r="M749" s="79">
        <v>7386.5170687255804</v>
      </c>
      <c r="N749" s="6">
        <v>10650.0255943339</v>
      </c>
      <c r="O749" s="6">
        <v>4628.2473295753798</v>
      </c>
      <c r="P749" s="71">
        <v>4628.3511745641299</v>
      </c>
      <c r="Q749" s="20">
        <v>0.62659452777284097</v>
      </c>
      <c r="R749" s="79">
        <v>7427.6807920021502</v>
      </c>
      <c r="S749" s="6">
        <v>10709.3762601991</v>
      </c>
      <c r="T749" s="6">
        <v>4655.7663177047498</v>
      </c>
      <c r="U749" s="71">
        <v>4655.45122789166</v>
      </c>
      <c r="V749" s="20">
        <v>0.62677050323762995</v>
      </c>
      <c r="W749" s="79">
        <v>7469.0292571543496</v>
      </c>
      <c r="X749" s="6">
        <v>10768.993290534299</v>
      </c>
      <c r="Y749" s="6">
        <v>4683.2746044508103</v>
      </c>
      <c r="Z749" s="71">
        <v>4682.5292730049396</v>
      </c>
      <c r="AA749" s="20">
        <v>0.62692608527670302</v>
      </c>
    </row>
    <row r="750" spans="1:27" x14ac:dyDescent="0.2">
      <c r="A750" s="52" t="s">
        <v>5577</v>
      </c>
      <c r="B750" s="1" t="s">
        <v>11289</v>
      </c>
      <c r="C750" s="131" t="s">
        <v>23</v>
      </c>
      <c r="D750" s="131" t="s">
        <v>23</v>
      </c>
      <c r="E750" s="131" t="s">
        <v>6362</v>
      </c>
      <c r="F750" s="131" t="s">
        <v>26286</v>
      </c>
      <c r="G750" s="131" t="s">
        <v>26286</v>
      </c>
      <c r="H750" s="79">
        <v>4745.8333333333303</v>
      </c>
      <c r="I750" s="6">
        <v>27761.520588581599</v>
      </c>
      <c r="J750" s="6">
        <v>12059.529125816</v>
      </c>
      <c r="K750" s="71">
        <v>12061.128028982401</v>
      </c>
      <c r="L750" s="20">
        <v>2.5414141588725001</v>
      </c>
      <c r="M750" s="79">
        <v>4756.37768872365</v>
      </c>
      <c r="N750" s="6">
        <v>27823.201502912401</v>
      </c>
      <c r="O750" s="6">
        <v>12091.300336836901</v>
      </c>
      <c r="P750" s="71">
        <v>12091.571631964</v>
      </c>
      <c r="Q750" s="20">
        <v>2.5421807146708599</v>
      </c>
      <c r="R750" s="79">
        <v>4767.8963950041198</v>
      </c>
      <c r="S750" s="6">
        <v>27890.582040554302</v>
      </c>
      <c r="T750" s="6">
        <v>12125.0789299637</v>
      </c>
      <c r="U750" s="71">
        <v>12124.258337048799</v>
      </c>
      <c r="V750" s="20">
        <v>2.54289467148506</v>
      </c>
      <c r="W750" s="79">
        <v>4783.9133471708401</v>
      </c>
      <c r="X750" s="6">
        <v>27984.275795920701</v>
      </c>
      <c r="Y750" s="6">
        <v>12169.9442671378</v>
      </c>
      <c r="Z750" s="71">
        <v>12168.0074509305</v>
      </c>
      <c r="AA750" s="20">
        <v>2.5435258893488499</v>
      </c>
    </row>
    <row r="751" spans="1:27" x14ac:dyDescent="0.2">
      <c r="A751" s="52" t="s">
        <v>5576</v>
      </c>
      <c r="B751" s="1" t="s">
        <v>18720</v>
      </c>
      <c r="C751" s="131" t="s">
        <v>23</v>
      </c>
      <c r="D751" s="131" t="s">
        <v>23</v>
      </c>
      <c r="E751" s="131" t="s">
        <v>6362</v>
      </c>
      <c r="F751" s="131" t="s">
        <v>26286</v>
      </c>
      <c r="G751" s="131" t="s">
        <v>26286</v>
      </c>
      <c r="H751" s="79">
        <v>2890.9166666666702</v>
      </c>
      <c r="I751" s="6">
        <v>5562.8001754534298</v>
      </c>
      <c r="J751" s="6">
        <v>2416.46528413026</v>
      </c>
      <c r="K751" s="71">
        <v>2416.7856692758201</v>
      </c>
      <c r="L751" s="20">
        <v>0.83599285207430996</v>
      </c>
      <c r="M751" s="79">
        <v>2904.6799809437898</v>
      </c>
      <c r="N751" s="6">
        <v>5589.2840129013903</v>
      </c>
      <c r="O751" s="6">
        <v>2428.9696374731702</v>
      </c>
      <c r="P751" s="71">
        <v>2429.0241367915301</v>
      </c>
      <c r="Q751" s="20">
        <v>0.83624500899486098</v>
      </c>
      <c r="R751" s="79">
        <v>2917.6443889782099</v>
      </c>
      <c r="S751" s="6">
        <v>5614.2305677848599</v>
      </c>
      <c r="T751" s="6">
        <v>2440.7159616254899</v>
      </c>
      <c r="U751" s="71">
        <v>2440.5507804966201</v>
      </c>
      <c r="V751" s="20">
        <v>0.83647986358999704</v>
      </c>
      <c r="W751" s="79">
        <v>2932.1547245215202</v>
      </c>
      <c r="X751" s="6">
        <v>5642.1518489607997</v>
      </c>
      <c r="Y751" s="6">
        <v>2453.6877083876702</v>
      </c>
      <c r="Z751" s="71">
        <v>2453.2972101227101</v>
      </c>
      <c r="AA751" s="20">
        <v>0.83668750138110204</v>
      </c>
    </row>
    <row r="752" spans="1:27" x14ac:dyDescent="0.2">
      <c r="A752" s="52" t="s">
        <v>5575</v>
      </c>
      <c r="B752" s="1" t="s">
        <v>11288</v>
      </c>
      <c r="C752" s="131" t="s">
        <v>23</v>
      </c>
      <c r="D752" s="131" t="s">
        <v>23</v>
      </c>
      <c r="E752" s="131" t="s">
        <v>6362</v>
      </c>
      <c r="F752" s="131" t="s">
        <v>26534</v>
      </c>
      <c r="G752" s="131" t="s">
        <v>26534</v>
      </c>
      <c r="H752" s="79">
        <v>9675.9166666666697</v>
      </c>
      <c r="I752" s="6">
        <v>16577.518847874198</v>
      </c>
      <c r="J752" s="6">
        <v>7201.2291524812799</v>
      </c>
      <c r="K752" s="71">
        <v>7202.1839217740098</v>
      </c>
      <c r="L752" s="20">
        <v>0.74434125157209996</v>
      </c>
      <c r="M752" s="79">
        <v>9757.3798209703691</v>
      </c>
      <c r="N752" s="6">
        <v>16717.087740662399</v>
      </c>
      <c r="O752" s="6">
        <v>7264.8479582209802</v>
      </c>
      <c r="P752" s="71">
        <v>7265.0109611896596</v>
      </c>
      <c r="Q752" s="20">
        <v>0.74456576401544206</v>
      </c>
      <c r="R752" s="79">
        <v>9831.8645588357303</v>
      </c>
      <c r="S752" s="6">
        <v>16844.700677852699</v>
      </c>
      <c r="T752" s="6">
        <v>7323.0212612127098</v>
      </c>
      <c r="U752" s="71">
        <v>7322.5256587183003</v>
      </c>
      <c r="V752" s="20">
        <v>0.744774871022574</v>
      </c>
      <c r="W752" s="79">
        <v>9908.9624459688494</v>
      </c>
      <c r="X752" s="6">
        <v>16976.790661790201</v>
      </c>
      <c r="Y752" s="6">
        <v>7382.9531160841798</v>
      </c>
      <c r="Z752" s="71">
        <v>7381.7781375519398</v>
      </c>
      <c r="AA752" s="20">
        <v>0.74495974505938101</v>
      </c>
    </row>
    <row r="753" spans="1:27" x14ac:dyDescent="0.2">
      <c r="A753" s="52" t="s">
        <v>5574</v>
      </c>
      <c r="B753" s="1" t="s">
        <v>11287</v>
      </c>
      <c r="C753" s="131" t="s">
        <v>23</v>
      </c>
      <c r="D753" s="131" t="s">
        <v>23</v>
      </c>
      <c r="E753" s="131" t="s">
        <v>6362</v>
      </c>
      <c r="F753" s="131" t="s">
        <v>26534</v>
      </c>
      <c r="G753" s="131" t="s">
        <v>26534</v>
      </c>
      <c r="H753" s="79">
        <v>10762.166666666701</v>
      </c>
      <c r="I753" s="6">
        <v>22142.448637155099</v>
      </c>
      <c r="J753" s="6">
        <v>9618.6195350727794</v>
      </c>
      <c r="K753" s="71">
        <v>9619.8948121645208</v>
      </c>
      <c r="L753" s="20">
        <v>0.89386227793330197</v>
      </c>
      <c r="M753" s="79">
        <v>10856.9611254349</v>
      </c>
      <c r="N753" s="6">
        <v>22337.4819886515</v>
      </c>
      <c r="O753" s="6">
        <v>9707.3373624958294</v>
      </c>
      <c r="P753" s="71">
        <v>9707.5551681288107</v>
      </c>
      <c r="Q753" s="20">
        <v>0.89413188975933799</v>
      </c>
      <c r="R753" s="79">
        <v>10944.8980378455</v>
      </c>
      <c r="S753" s="6">
        <v>22518.406390462798</v>
      </c>
      <c r="T753" s="6">
        <v>9789.5932922572101</v>
      </c>
      <c r="U753" s="71">
        <v>9788.9307587642998</v>
      </c>
      <c r="V753" s="20">
        <v>0.89438300155158701</v>
      </c>
      <c r="W753" s="79">
        <v>11035.642059347299</v>
      </c>
      <c r="X753" s="6">
        <v>22705.1062342273</v>
      </c>
      <c r="Y753" s="6">
        <v>9874.1121430152598</v>
      </c>
      <c r="Z753" s="71">
        <v>9872.5407027513793</v>
      </c>
      <c r="AA753" s="20">
        <v>0.89460501252749602</v>
      </c>
    </row>
    <row r="754" spans="1:27" x14ac:dyDescent="0.2">
      <c r="A754" s="52" t="s">
        <v>5573</v>
      </c>
      <c r="B754" s="1" t="s">
        <v>11286</v>
      </c>
      <c r="C754" s="131" t="s">
        <v>23</v>
      </c>
      <c r="D754" s="131" t="s">
        <v>23</v>
      </c>
      <c r="E754" s="131" t="s">
        <v>6362</v>
      </c>
      <c r="F754" s="131" t="s">
        <v>26534</v>
      </c>
      <c r="G754" s="131" t="s">
        <v>26534</v>
      </c>
      <c r="H754" s="79">
        <v>10896.333333333299</v>
      </c>
      <c r="I754" s="6">
        <v>16139.8183813095</v>
      </c>
      <c r="J754" s="6">
        <v>7011.0932588771202</v>
      </c>
      <c r="K754" s="71">
        <v>7012.0228191522201</v>
      </c>
      <c r="L754" s="20">
        <v>0.64352132085584302</v>
      </c>
      <c r="M754" s="79">
        <v>10997.6766914499</v>
      </c>
      <c r="N754" s="6">
        <v>16289.929739334</v>
      </c>
      <c r="O754" s="6">
        <v>7079.2152701637197</v>
      </c>
      <c r="P754" s="71">
        <v>7079.3741080515301</v>
      </c>
      <c r="Q754" s="20">
        <v>0.64371542341805199</v>
      </c>
      <c r="R754" s="79">
        <v>11099.782427497301</v>
      </c>
      <c r="S754" s="6">
        <v>16441.1703434052</v>
      </c>
      <c r="T754" s="6">
        <v>7147.5915355549196</v>
      </c>
      <c r="U754" s="71">
        <v>7147.1078056751803</v>
      </c>
      <c r="V754" s="20">
        <v>0.64389620718778995</v>
      </c>
      <c r="W754" s="79">
        <v>11199.687268834599</v>
      </c>
      <c r="X754" s="6">
        <v>16589.150948005899</v>
      </c>
      <c r="Y754" s="6">
        <v>7214.3743846963198</v>
      </c>
      <c r="Z754" s="71">
        <v>7213.2262350477604</v>
      </c>
      <c r="AA754" s="20">
        <v>0.64405604030748598</v>
      </c>
    </row>
    <row r="755" spans="1:27" x14ac:dyDescent="0.2">
      <c r="A755" s="52" t="s">
        <v>5572</v>
      </c>
      <c r="B755" s="1" t="s">
        <v>11285</v>
      </c>
      <c r="C755" s="131" t="s">
        <v>23</v>
      </c>
      <c r="D755" s="131" t="s">
        <v>23</v>
      </c>
      <c r="E755" s="131" t="s">
        <v>6362</v>
      </c>
      <c r="F755" s="131" t="s">
        <v>26534</v>
      </c>
      <c r="G755" s="131" t="s">
        <v>26534</v>
      </c>
      <c r="H755" s="79">
        <v>11589.666666666701</v>
      </c>
      <c r="I755" s="6">
        <v>44550.800079100904</v>
      </c>
      <c r="J755" s="6">
        <v>19352.7465261863</v>
      </c>
      <c r="K755" s="71">
        <v>19355.312394834898</v>
      </c>
      <c r="L755" s="20">
        <v>1.6700491007651801</v>
      </c>
      <c r="M755" s="79">
        <v>11684.635728205199</v>
      </c>
      <c r="N755" s="6">
        <v>44915.862146543499</v>
      </c>
      <c r="O755" s="6">
        <v>19519.363328658499</v>
      </c>
      <c r="P755" s="71">
        <v>19519.8012888454</v>
      </c>
      <c r="Q755" s="20">
        <v>1.6705528304769499</v>
      </c>
      <c r="R755" s="79">
        <v>11778.089213175899</v>
      </c>
      <c r="S755" s="6">
        <v>45275.098321782003</v>
      </c>
      <c r="T755" s="6">
        <v>19682.7782193735</v>
      </c>
      <c r="U755" s="71">
        <v>19681.446141582899</v>
      </c>
      <c r="V755" s="20">
        <v>1.67102199561927</v>
      </c>
      <c r="W755" s="79">
        <v>11872.0764383238</v>
      </c>
      <c r="X755" s="6">
        <v>45636.386199853398</v>
      </c>
      <c r="Y755" s="6">
        <v>19846.583869315298</v>
      </c>
      <c r="Z755" s="71">
        <v>19843.4253351058</v>
      </c>
      <c r="AA755" s="20">
        <v>1.6714367902020899</v>
      </c>
    </row>
    <row r="756" spans="1:27" x14ac:dyDescent="0.2">
      <c r="A756" s="52" t="s">
        <v>5571</v>
      </c>
      <c r="B756" s="1" t="s">
        <v>7029</v>
      </c>
      <c r="C756" s="131" t="s">
        <v>23</v>
      </c>
      <c r="D756" s="131" t="s">
        <v>23</v>
      </c>
      <c r="E756" s="131" t="s">
        <v>6362</v>
      </c>
      <c r="F756" s="131" t="s">
        <v>26534</v>
      </c>
      <c r="G756" s="131" t="s">
        <v>26534</v>
      </c>
      <c r="H756" s="79">
        <v>11583.333333333299</v>
      </c>
      <c r="I756" s="6">
        <v>34559.335986709797</v>
      </c>
      <c r="J756" s="6">
        <v>15012.481667593</v>
      </c>
      <c r="K756" s="71">
        <v>15014.4720856453</v>
      </c>
      <c r="L756" s="20">
        <v>1.29621341746578</v>
      </c>
      <c r="M756" s="79">
        <v>11682.484675187799</v>
      </c>
      <c r="N756" s="6">
        <v>34855.157961099598</v>
      </c>
      <c r="O756" s="6">
        <v>15147.221039657699</v>
      </c>
      <c r="P756" s="71">
        <v>15147.560901140099</v>
      </c>
      <c r="Q756" s="20">
        <v>1.29660438873176</v>
      </c>
      <c r="R756" s="79">
        <v>11777.9527428563</v>
      </c>
      <c r="S756" s="6">
        <v>35139.990740370798</v>
      </c>
      <c r="T756" s="6">
        <v>15276.6679700572</v>
      </c>
      <c r="U756" s="71">
        <v>15275.6340860246</v>
      </c>
      <c r="V756" s="20">
        <v>1.2969685326076501</v>
      </c>
      <c r="W756" s="79">
        <v>11872.5208220476</v>
      </c>
      <c r="X756" s="6">
        <v>35422.138368202897</v>
      </c>
      <c r="Y756" s="6">
        <v>15404.5597930646</v>
      </c>
      <c r="Z756" s="71">
        <v>15402.1081958825</v>
      </c>
      <c r="AA756" s="20">
        <v>1.2972904766172599</v>
      </c>
    </row>
    <row r="757" spans="1:27" x14ac:dyDescent="0.2">
      <c r="A757" s="52" t="s">
        <v>5570</v>
      </c>
      <c r="B757" s="1" t="s">
        <v>7376</v>
      </c>
      <c r="C757" s="131" t="s">
        <v>23</v>
      </c>
      <c r="D757" s="131" t="s">
        <v>23</v>
      </c>
      <c r="E757" s="131" t="s">
        <v>6362</v>
      </c>
      <c r="F757" s="131" t="s">
        <v>26534</v>
      </c>
      <c r="G757" s="131" t="s">
        <v>26534</v>
      </c>
      <c r="H757" s="79">
        <v>10865.416666666701</v>
      </c>
      <c r="I757" s="6">
        <v>36544.845984501902</v>
      </c>
      <c r="J757" s="6">
        <v>15874.981816731901</v>
      </c>
      <c r="K757" s="71">
        <v>15877.0865886868</v>
      </c>
      <c r="L757" s="20">
        <v>1.4612496764523699</v>
      </c>
      <c r="M757" s="79">
        <v>10962.211987205699</v>
      </c>
      <c r="N757" s="6">
        <v>36870.4082882441</v>
      </c>
      <c r="O757" s="6">
        <v>16023.0008077358</v>
      </c>
      <c r="P757" s="71">
        <v>16023.3603192788</v>
      </c>
      <c r="Q757" s="20">
        <v>1.46169042689378</v>
      </c>
      <c r="R757" s="79">
        <v>11057.9144031899</v>
      </c>
      <c r="S757" s="6">
        <v>37192.294706389403</v>
      </c>
      <c r="T757" s="6">
        <v>16168.8812462115</v>
      </c>
      <c r="U757" s="71">
        <v>16167.786979570499</v>
      </c>
      <c r="V757" s="20">
        <v>1.4621009342328199</v>
      </c>
      <c r="W757" s="79">
        <v>11148.8710101948</v>
      </c>
      <c r="X757" s="6">
        <v>37498.2190253769</v>
      </c>
      <c r="Y757" s="6">
        <v>16307.416314210501</v>
      </c>
      <c r="Z757" s="71">
        <v>16304.82102967</v>
      </c>
      <c r="AA757" s="20">
        <v>1.4624638687415501</v>
      </c>
    </row>
    <row r="758" spans="1:27" x14ac:dyDescent="0.2">
      <c r="A758" s="52" t="s">
        <v>5569</v>
      </c>
      <c r="B758" s="1" t="s">
        <v>7870</v>
      </c>
      <c r="C758" s="131" t="s">
        <v>23</v>
      </c>
      <c r="D758" s="131" t="s">
        <v>23</v>
      </c>
      <c r="E758" s="131" t="s">
        <v>6362</v>
      </c>
      <c r="F758" s="131" t="s">
        <v>26534</v>
      </c>
      <c r="G758" s="131" t="s">
        <v>26534</v>
      </c>
      <c r="H758" s="79">
        <v>15448.916666666701</v>
      </c>
      <c r="I758" s="6">
        <v>44789.593337001803</v>
      </c>
      <c r="J758" s="6">
        <v>19456.4776687048</v>
      </c>
      <c r="K758" s="71">
        <v>19459.0572904652</v>
      </c>
      <c r="L758" s="20">
        <v>1.259574228428</v>
      </c>
      <c r="M758" s="79">
        <v>15575.3619939032</v>
      </c>
      <c r="N758" s="6">
        <v>45156.184400212602</v>
      </c>
      <c r="O758" s="6">
        <v>19623.8016531422</v>
      </c>
      <c r="P758" s="71">
        <v>19624.2419566344</v>
      </c>
      <c r="Q758" s="20">
        <v>1.2599541483733201</v>
      </c>
      <c r="R758" s="79">
        <v>15699.724141364601</v>
      </c>
      <c r="S758" s="6">
        <v>45516.735895925602</v>
      </c>
      <c r="T758" s="6">
        <v>19787.827108445701</v>
      </c>
      <c r="U758" s="71">
        <v>19786.487921227199</v>
      </c>
      <c r="V758" s="20">
        <v>1.2603079992402599</v>
      </c>
      <c r="W758" s="79">
        <v>15825.1667667157</v>
      </c>
      <c r="X758" s="6">
        <v>45880.4199197204</v>
      </c>
      <c r="Y758" s="6">
        <v>19952.7104952728</v>
      </c>
      <c r="Z758" s="71">
        <v>19949.535071276001</v>
      </c>
      <c r="AA758" s="20">
        <v>1.26062084307603</v>
      </c>
    </row>
    <row r="759" spans="1:27" x14ac:dyDescent="0.2">
      <c r="A759" s="52" t="s">
        <v>5568</v>
      </c>
      <c r="B759" s="1" t="s">
        <v>11284</v>
      </c>
      <c r="C759" s="131" t="s">
        <v>23</v>
      </c>
      <c r="D759" s="131" t="s">
        <v>23</v>
      </c>
      <c r="E759" s="131" t="s">
        <v>6362</v>
      </c>
      <c r="F759" s="131" t="s">
        <v>26534</v>
      </c>
      <c r="G759" s="131" t="s">
        <v>26534</v>
      </c>
      <c r="H759" s="79">
        <v>13536.666666666701</v>
      </c>
      <c r="I759" s="6">
        <v>50776.742816543803</v>
      </c>
      <c r="J759" s="6">
        <v>22057.279137729802</v>
      </c>
      <c r="K759" s="71">
        <v>22060.2035847035</v>
      </c>
      <c r="L759" s="20">
        <v>1.6296629094831501</v>
      </c>
      <c r="M759" s="79">
        <v>13657.6240455267</v>
      </c>
      <c r="N759" s="6">
        <v>51230.4602544757</v>
      </c>
      <c r="O759" s="6">
        <v>22263.537187351099</v>
      </c>
      <c r="P759" s="71">
        <v>22264.036719161799</v>
      </c>
      <c r="Q759" s="20">
        <v>1.6301544576821201</v>
      </c>
      <c r="R759" s="79">
        <v>13774.63769492</v>
      </c>
      <c r="S759" s="6">
        <v>51669.3845574507</v>
      </c>
      <c r="T759" s="6">
        <v>22462.613548572801</v>
      </c>
      <c r="U759" s="71">
        <v>22461.0933389614</v>
      </c>
      <c r="V759" s="20">
        <v>1.6306122771740801</v>
      </c>
      <c r="W759" s="79">
        <v>13890.3885635069</v>
      </c>
      <c r="X759" s="6">
        <v>52103.572103746599</v>
      </c>
      <c r="Y759" s="6">
        <v>22659.066586022702</v>
      </c>
      <c r="Z759" s="71">
        <v>22655.4604522195</v>
      </c>
      <c r="AA759" s="20">
        <v>1.63101704093005</v>
      </c>
    </row>
    <row r="760" spans="1:27" x14ac:dyDescent="0.2">
      <c r="A760" s="52" t="s">
        <v>5567</v>
      </c>
      <c r="B760" s="1" t="s">
        <v>6537</v>
      </c>
      <c r="C760" s="131" t="s">
        <v>23</v>
      </c>
      <c r="D760" s="131" t="s">
        <v>23</v>
      </c>
      <c r="E760" s="131" t="s">
        <v>6362</v>
      </c>
      <c r="F760" s="131" t="s">
        <v>26534</v>
      </c>
      <c r="G760" s="131" t="s">
        <v>26534</v>
      </c>
      <c r="H760" s="79">
        <v>6286.6666666666697</v>
      </c>
      <c r="I760" s="6">
        <v>19365.562794107998</v>
      </c>
      <c r="J760" s="6">
        <v>8412.3478686329399</v>
      </c>
      <c r="K760" s="71">
        <v>8413.4632131463095</v>
      </c>
      <c r="L760" s="20">
        <v>1.3383027380402399</v>
      </c>
      <c r="M760" s="79">
        <v>6343.07550715653</v>
      </c>
      <c r="N760" s="6">
        <v>19539.325616374601</v>
      </c>
      <c r="O760" s="6">
        <v>8491.32528411969</v>
      </c>
      <c r="P760" s="71">
        <v>8491.5158058260295</v>
      </c>
      <c r="Q760" s="20">
        <v>1.33870640452656</v>
      </c>
      <c r="R760" s="79">
        <v>6398.4522839740202</v>
      </c>
      <c r="S760" s="6">
        <v>19709.9092508594</v>
      </c>
      <c r="T760" s="6">
        <v>8568.6345670949395</v>
      </c>
      <c r="U760" s="71">
        <v>8568.0546648232394</v>
      </c>
      <c r="V760" s="20">
        <v>1.33908237251114</v>
      </c>
      <c r="W760" s="79">
        <v>6452.4537803501398</v>
      </c>
      <c r="X760" s="6">
        <v>19876.256446359999</v>
      </c>
      <c r="Y760" s="6">
        <v>8643.8875515513791</v>
      </c>
      <c r="Z760" s="71">
        <v>8642.5118984558703</v>
      </c>
      <c r="AA760" s="20">
        <v>1.3394147703584001</v>
      </c>
    </row>
    <row r="761" spans="1:27" x14ac:dyDescent="0.2">
      <c r="A761" s="52" t="s">
        <v>5566</v>
      </c>
      <c r="B761" s="1" t="s">
        <v>11283</v>
      </c>
      <c r="C761" s="131" t="s">
        <v>23</v>
      </c>
      <c r="D761" s="131" t="s">
        <v>23</v>
      </c>
      <c r="E761" s="131" t="s">
        <v>6362</v>
      </c>
      <c r="F761" s="131" t="s">
        <v>26534</v>
      </c>
      <c r="G761" s="131" t="s">
        <v>26534</v>
      </c>
      <c r="H761" s="79">
        <v>13263.5</v>
      </c>
      <c r="I761" s="6">
        <v>35902.855159920902</v>
      </c>
      <c r="J761" s="6">
        <v>15596.102746587299</v>
      </c>
      <c r="K761" s="71">
        <v>15598.1705435805</v>
      </c>
      <c r="L761" s="20">
        <v>1.1760222070781099</v>
      </c>
      <c r="M761" s="79">
        <v>13383.1194606355</v>
      </c>
      <c r="N761" s="6">
        <v>36226.652058891901</v>
      </c>
      <c r="O761" s="6">
        <v>15743.239691388701</v>
      </c>
      <c r="P761" s="71">
        <v>15743.5929258708</v>
      </c>
      <c r="Q761" s="20">
        <v>1.1763769255873699</v>
      </c>
      <c r="R761" s="79">
        <v>13497.667625522599</v>
      </c>
      <c r="S761" s="6">
        <v>36536.721510603602</v>
      </c>
      <c r="T761" s="6">
        <v>15883.8790640515</v>
      </c>
      <c r="U761" s="71">
        <v>15882.804085595901</v>
      </c>
      <c r="V761" s="20">
        <v>1.17670730427258</v>
      </c>
      <c r="W761" s="79">
        <v>13614.1812757073</v>
      </c>
      <c r="X761" s="6">
        <v>36852.1113177234</v>
      </c>
      <c r="Y761" s="6">
        <v>16026.4337063326</v>
      </c>
      <c r="Z761" s="71">
        <v>16023.8831394717</v>
      </c>
      <c r="AA761" s="20">
        <v>1.1769993960682901</v>
      </c>
    </row>
    <row r="762" spans="1:27" x14ac:dyDescent="0.2">
      <c r="A762" s="52" t="s">
        <v>5565</v>
      </c>
      <c r="B762" s="1" t="s">
        <v>11282</v>
      </c>
      <c r="C762" s="131" t="s">
        <v>23</v>
      </c>
      <c r="D762" s="131" t="s">
        <v>23</v>
      </c>
      <c r="E762" s="131" t="s">
        <v>6362</v>
      </c>
      <c r="F762" s="131" t="s">
        <v>26534</v>
      </c>
      <c r="G762" s="131" t="s">
        <v>26534</v>
      </c>
      <c r="H762" s="79">
        <v>9685.3333333333303</v>
      </c>
      <c r="I762" s="6">
        <v>33853.316829355703</v>
      </c>
      <c r="J762" s="6">
        <v>14705.788863633399</v>
      </c>
      <c r="K762" s="71">
        <v>14707.7386190619</v>
      </c>
      <c r="L762" s="20">
        <v>1.51855781446812</v>
      </c>
      <c r="M762" s="79">
        <v>9766.8750609451308</v>
      </c>
      <c r="N762" s="6">
        <v>34138.3310714732</v>
      </c>
      <c r="O762" s="6">
        <v>14835.705155653901</v>
      </c>
      <c r="P762" s="71">
        <v>14836.038027586899</v>
      </c>
      <c r="Q762" s="20">
        <v>1.5190158505161899</v>
      </c>
      <c r="R762" s="79">
        <v>9846.1318220952799</v>
      </c>
      <c r="S762" s="6">
        <v>34415.358629920796</v>
      </c>
      <c r="T762" s="6">
        <v>14961.6432953617</v>
      </c>
      <c r="U762" s="71">
        <v>14960.630731356699</v>
      </c>
      <c r="V762" s="20">
        <v>1.51944245737033</v>
      </c>
      <c r="W762" s="79">
        <v>9928.8984309860407</v>
      </c>
      <c r="X762" s="6">
        <v>34704.654221227604</v>
      </c>
      <c r="Y762" s="6">
        <v>15092.5366360274</v>
      </c>
      <c r="Z762" s="71">
        <v>15090.1346965507</v>
      </c>
      <c r="AA762" s="20">
        <v>1.5198196256553</v>
      </c>
    </row>
    <row r="763" spans="1:27" x14ac:dyDescent="0.2">
      <c r="A763" s="52" t="s">
        <v>5564</v>
      </c>
      <c r="B763" s="1" t="s">
        <v>11281</v>
      </c>
      <c r="C763" s="131" t="s">
        <v>23</v>
      </c>
      <c r="D763" s="131" t="s">
        <v>23</v>
      </c>
      <c r="E763" s="131" t="s">
        <v>6362</v>
      </c>
      <c r="F763" s="131" t="s">
        <v>26534</v>
      </c>
      <c r="G763" s="131" t="s">
        <v>26534</v>
      </c>
      <c r="H763" s="79">
        <v>14318.166666666701</v>
      </c>
      <c r="I763" s="6">
        <v>31556.345670768598</v>
      </c>
      <c r="J763" s="6">
        <v>13707.990832370901</v>
      </c>
      <c r="K763" s="71">
        <v>13709.808295533699</v>
      </c>
      <c r="L763" s="20">
        <v>0.95751143388006099</v>
      </c>
      <c r="M763" s="79">
        <v>14446.6571384733</v>
      </c>
      <c r="N763" s="6">
        <v>31839.530650949699</v>
      </c>
      <c r="O763" s="6">
        <v>13836.7012740881</v>
      </c>
      <c r="P763" s="71">
        <v>13837.0117311545</v>
      </c>
      <c r="Q763" s="20">
        <v>0.95780024392665397</v>
      </c>
      <c r="R763" s="79">
        <v>14565.4645290565</v>
      </c>
      <c r="S763" s="6">
        <v>32101.37472448</v>
      </c>
      <c r="T763" s="6">
        <v>13955.667964501399</v>
      </c>
      <c r="U763" s="71">
        <v>13954.723482216301</v>
      </c>
      <c r="V763" s="20">
        <v>0.95806923660952803</v>
      </c>
      <c r="W763" s="79">
        <v>14688.262461025801</v>
      </c>
      <c r="X763" s="6">
        <v>32372.013702157299</v>
      </c>
      <c r="Y763" s="6">
        <v>14078.1060565342</v>
      </c>
      <c r="Z763" s="71">
        <v>14075.865561148299</v>
      </c>
      <c r="AA763" s="20">
        <v>0.95830705629733404</v>
      </c>
    </row>
    <row r="764" spans="1:27" x14ac:dyDescent="0.2">
      <c r="A764" s="52" t="s">
        <v>5563</v>
      </c>
      <c r="B764" s="1" t="s">
        <v>11280</v>
      </c>
      <c r="C764" s="131" t="s">
        <v>23</v>
      </c>
      <c r="D764" s="131" t="s">
        <v>23</v>
      </c>
      <c r="E764" s="131" t="s">
        <v>6362</v>
      </c>
      <c r="F764" s="131" t="s">
        <v>26534</v>
      </c>
      <c r="G764" s="131" t="s">
        <v>26534</v>
      </c>
      <c r="H764" s="79">
        <v>7671.1666666666697</v>
      </c>
      <c r="I764" s="6">
        <v>22297.100581282899</v>
      </c>
      <c r="J764" s="6">
        <v>9685.7999194693402</v>
      </c>
      <c r="K764" s="71">
        <v>9687.0841036194106</v>
      </c>
      <c r="L764" s="20">
        <v>1.2627915054580201</v>
      </c>
      <c r="M764" s="79">
        <v>7738.1298611062402</v>
      </c>
      <c r="N764" s="6">
        <v>22491.736566465101</v>
      </c>
      <c r="O764" s="6">
        <v>9774.3727260746891</v>
      </c>
      <c r="P764" s="71">
        <v>9774.5920357946507</v>
      </c>
      <c r="Q764" s="20">
        <v>1.26317239581674</v>
      </c>
      <c r="R764" s="79">
        <v>7801.8218956467099</v>
      </c>
      <c r="S764" s="6">
        <v>22676.864560952101</v>
      </c>
      <c r="T764" s="6">
        <v>9858.4809842202703</v>
      </c>
      <c r="U764" s="71">
        <v>9857.8137885926008</v>
      </c>
      <c r="V764" s="20">
        <v>1.2635271505099499</v>
      </c>
      <c r="W764" s="79">
        <v>7865.9709498614302</v>
      </c>
      <c r="X764" s="6">
        <v>22863.320934039999</v>
      </c>
      <c r="Y764" s="6">
        <v>9942.9173568076203</v>
      </c>
      <c r="Z764" s="71">
        <v>9941.3349663659592</v>
      </c>
      <c r="AA764" s="20">
        <v>1.26384079342946</v>
      </c>
    </row>
    <row r="765" spans="1:27" x14ac:dyDescent="0.2">
      <c r="A765" s="52" t="s">
        <v>5562</v>
      </c>
      <c r="B765" s="1" t="s">
        <v>11279</v>
      </c>
      <c r="C765" s="131" t="s">
        <v>23</v>
      </c>
      <c r="D765" s="131" t="s">
        <v>23</v>
      </c>
      <c r="E765" s="131" t="s">
        <v>6362</v>
      </c>
      <c r="F765" s="131" t="s">
        <v>26534</v>
      </c>
      <c r="G765" s="131" t="s">
        <v>26534</v>
      </c>
      <c r="H765" s="79">
        <v>24488.166666666701</v>
      </c>
      <c r="I765" s="6">
        <v>72675.535235170799</v>
      </c>
      <c r="J765" s="6">
        <v>31570.055073398598</v>
      </c>
      <c r="K765" s="71">
        <v>31574.2407642738</v>
      </c>
      <c r="L765" s="20">
        <v>1.28936727661416</v>
      </c>
      <c r="M765" s="79">
        <v>24696.9993459004</v>
      </c>
      <c r="N765" s="6">
        <v>73295.305058877901</v>
      </c>
      <c r="O765" s="6">
        <v>31852.392926608802</v>
      </c>
      <c r="P765" s="71">
        <v>31853.107605654601</v>
      </c>
      <c r="Q765" s="20">
        <v>1.2897561829081901</v>
      </c>
      <c r="R765" s="79">
        <v>24898.158215978001</v>
      </c>
      <c r="S765" s="6">
        <v>73892.300691469994</v>
      </c>
      <c r="T765" s="6">
        <v>32123.746177040201</v>
      </c>
      <c r="U765" s="71">
        <v>32121.572127810101</v>
      </c>
      <c r="V765" s="20">
        <v>1.29011840350491</v>
      </c>
      <c r="W765" s="79">
        <v>25097.690301604001</v>
      </c>
      <c r="X765" s="6">
        <v>74484.468382781997</v>
      </c>
      <c r="Y765" s="6">
        <v>32392.184653854099</v>
      </c>
      <c r="Z765" s="71">
        <v>32387.029518641601</v>
      </c>
      <c r="AA765" s="20">
        <v>1.2904386471201199</v>
      </c>
    </row>
    <row r="766" spans="1:27" x14ac:dyDescent="0.2">
      <c r="A766" s="52" t="s">
        <v>5561</v>
      </c>
      <c r="B766" s="1" t="s">
        <v>6790</v>
      </c>
      <c r="C766" s="131" t="s">
        <v>23</v>
      </c>
      <c r="D766" s="131" t="s">
        <v>23</v>
      </c>
      <c r="E766" s="131" t="s">
        <v>6362</v>
      </c>
      <c r="F766" s="131" t="s">
        <v>26534</v>
      </c>
      <c r="G766" s="131" t="s">
        <v>26534</v>
      </c>
      <c r="H766" s="79">
        <v>27748.416666666701</v>
      </c>
      <c r="I766" s="6">
        <v>89518.044495380003</v>
      </c>
      <c r="J766" s="6">
        <v>38886.395341116397</v>
      </c>
      <c r="K766" s="71">
        <v>38891.551063200903</v>
      </c>
      <c r="L766" s="20">
        <v>1.4015773054871301</v>
      </c>
      <c r="M766" s="79">
        <v>27987.418145352902</v>
      </c>
      <c r="N766" s="6">
        <v>90289.077497388906</v>
      </c>
      <c r="O766" s="6">
        <v>39237.481461024603</v>
      </c>
      <c r="P766" s="71">
        <v>39238.3618409029</v>
      </c>
      <c r="Q766" s="20">
        <v>1.4020000572085001</v>
      </c>
      <c r="R766" s="79">
        <v>28227.776309616402</v>
      </c>
      <c r="S766" s="6">
        <v>91064.487247856596</v>
      </c>
      <c r="T766" s="6">
        <v>39589.137795382798</v>
      </c>
      <c r="U766" s="71">
        <v>39586.458508413198</v>
      </c>
      <c r="V766" s="20">
        <v>1.40239380085094</v>
      </c>
      <c r="W766" s="79">
        <v>28469.162872613299</v>
      </c>
      <c r="X766" s="6">
        <v>91843.214673875598</v>
      </c>
      <c r="Y766" s="6">
        <v>39941.244577741403</v>
      </c>
      <c r="Z766" s="71">
        <v>39934.888028513502</v>
      </c>
      <c r="AA766" s="20">
        <v>1.4027419143725499</v>
      </c>
    </row>
    <row r="767" spans="1:27" x14ac:dyDescent="0.2">
      <c r="A767" s="52" t="s">
        <v>5560</v>
      </c>
      <c r="B767" s="1" t="s">
        <v>11278</v>
      </c>
      <c r="C767" s="131" t="s">
        <v>23</v>
      </c>
      <c r="D767" s="131" t="s">
        <v>23</v>
      </c>
      <c r="E767" s="131" t="s">
        <v>6362</v>
      </c>
      <c r="F767" s="131" t="s">
        <v>26534</v>
      </c>
      <c r="G767" s="131" t="s">
        <v>26534</v>
      </c>
      <c r="H767" s="79">
        <v>11535.083333333299</v>
      </c>
      <c r="I767" s="6">
        <v>34872.123110172201</v>
      </c>
      <c r="J767" s="6">
        <v>15148.355544297299</v>
      </c>
      <c r="K767" s="71">
        <v>15150.3639770805</v>
      </c>
      <c r="L767" s="20">
        <v>1.3134160837226001</v>
      </c>
      <c r="M767" s="79">
        <v>11632.4872371523</v>
      </c>
      <c r="N767" s="6">
        <v>35166.588336580397</v>
      </c>
      <c r="O767" s="6">
        <v>15282.561259350099</v>
      </c>
      <c r="P767" s="71">
        <v>15282.9041574904</v>
      </c>
      <c r="Q767" s="20">
        <v>1.31381224375465</v>
      </c>
      <c r="R767" s="79">
        <v>11727.0757012947</v>
      </c>
      <c r="S767" s="6">
        <v>35452.542106575398</v>
      </c>
      <c r="T767" s="6">
        <v>15412.5457362289</v>
      </c>
      <c r="U767" s="71">
        <v>15411.502656352501</v>
      </c>
      <c r="V767" s="20">
        <v>1.31418122035753</v>
      </c>
      <c r="W767" s="79">
        <v>11818.7098086265</v>
      </c>
      <c r="X767" s="6">
        <v>35729.564454800202</v>
      </c>
      <c r="Y767" s="6">
        <v>15538.254814062801</v>
      </c>
      <c r="Z767" s="71">
        <v>15535.781939652201</v>
      </c>
      <c r="AA767" s="20">
        <v>1.31450743703958</v>
      </c>
    </row>
    <row r="768" spans="1:27" x14ac:dyDescent="0.2">
      <c r="A768" s="52" t="s">
        <v>5559</v>
      </c>
      <c r="B768" s="1" t="s">
        <v>11277</v>
      </c>
      <c r="C768" s="131" t="s">
        <v>23</v>
      </c>
      <c r="D768" s="131" t="s">
        <v>23</v>
      </c>
      <c r="E768" s="131" t="s">
        <v>6362</v>
      </c>
      <c r="F768" s="131" t="s">
        <v>26534</v>
      </c>
      <c r="G768" s="131" t="s">
        <v>26534</v>
      </c>
      <c r="H768" s="79">
        <v>7289.1666666666697</v>
      </c>
      <c r="I768" s="6">
        <v>14123.217721909799</v>
      </c>
      <c r="J768" s="6">
        <v>6135.0874107978298</v>
      </c>
      <c r="K768" s="71">
        <v>6135.9008265278399</v>
      </c>
      <c r="L768" s="20">
        <v>0.84178358200907799</v>
      </c>
      <c r="M768" s="79">
        <v>7353.8551447796899</v>
      </c>
      <c r="N768" s="6">
        <v>14248.5557066574</v>
      </c>
      <c r="O768" s="6">
        <v>6192.0827621980397</v>
      </c>
      <c r="P768" s="71">
        <v>6192.2216953014404</v>
      </c>
      <c r="Q768" s="20">
        <v>0.84203748556253899</v>
      </c>
      <c r="R768" s="79">
        <v>7416.3406324932703</v>
      </c>
      <c r="S768" s="6">
        <v>14369.625259295601</v>
      </c>
      <c r="T768" s="6">
        <v>6247.01342588029</v>
      </c>
      <c r="U768" s="71">
        <v>6246.5906447185298</v>
      </c>
      <c r="V768" s="20">
        <v>0.84227396694136403</v>
      </c>
      <c r="W768" s="79">
        <v>7476.6949891225204</v>
      </c>
      <c r="X768" s="6">
        <v>14486.565611755699</v>
      </c>
      <c r="Y768" s="6">
        <v>6299.9913738343403</v>
      </c>
      <c r="Z768" s="71">
        <v>6298.9887459561596</v>
      </c>
      <c r="AA768" s="20">
        <v>0.84248304299162202</v>
      </c>
    </row>
    <row r="769" spans="1:27" x14ac:dyDescent="0.2">
      <c r="A769" s="52" t="s">
        <v>5558</v>
      </c>
      <c r="B769" s="1" t="s">
        <v>11276</v>
      </c>
      <c r="C769" s="131" t="s">
        <v>23</v>
      </c>
      <c r="D769" s="131" t="s">
        <v>23</v>
      </c>
      <c r="E769" s="131" t="s">
        <v>6362</v>
      </c>
      <c r="F769" s="131" t="s">
        <v>26534</v>
      </c>
      <c r="G769" s="131" t="s">
        <v>26534</v>
      </c>
      <c r="H769" s="79">
        <v>13723.166666666701</v>
      </c>
      <c r="I769" s="6">
        <v>26858.265384858401</v>
      </c>
      <c r="J769" s="6">
        <v>11667.157519131501</v>
      </c>
      <c r="K769" s="71">
        <v>11668.704400017699</v>
      </c>
      <c r="L769" s="20">
        <v>0.85029240578712495</v>
      </c>
      <c r="M769" s="79">
        <v>13856.4837897949</v>
      </c>
      <c r="N769" s="6">
        <v>27119.1866984515</v>
      </c>
      <c r="O769" s="6">
        <v>11785.352279729799</v>
      </c>
      <c r="P769" s="71">
        <v>11785.616710234</v>
      </c>
      <c r="Q769" s="20">
        <v>0.85054887582042604</v>
      </c>
      <c r="R769" s="79">
        <v>13986.3664598428</v>
      </c>
      <c r="S769" s="6">
        <v>27373.386279770701</v>
      </c>
      <c r="T769" s="6">
        <v>11900.234593168399</v>
      </c>
      <c r="U769" s="71">
        <v>11899.4292171169</v>
      </c>
      <c r="V769" s="20">
        <v>0.85078774757418996</v>
      </c>
      <c r="W769" s="79">
        <v>14116.6915734509</v>
      </c>
      <c r="X769" s="6">
        <v>27628.451788528298</v>
      </c>
      <c r="Y769" s="6">
        <v>12015.2017120524</v>
      </c>
      <c r="Z769" s="71">
        <v>12013.289522736</v>
      </c>
      <c r="AA769" s="20">
        <v>0.85099893698387497</v>
      </c>
    </row>
    <row r="770" spans="1:27" x14ac:dyDescent="0.2">
      <c r="A770" s="52" t="s">
        <v>5557</v>
      </c>
      <c r="B770" s="1" t="s">
        <v>11275</v>
      </c>
      <c r="C770" s="131" t="s">
        <v>23</v>
      </c>
      <c r="D770" s="131" t="s">
        <v>23</v>
      </c>
      <c r="E770" s="131" t="s">
        <v>6362</v>
      </c>
      <c r="F770" s="131" t="s">
        <v>26534</v>
      </c>
      <c r="G770" s="131" t="s">
        <v>26534</v>
      </c>
      <c r="H770" s="79">
        <v>12834.083333333299</v>
      </c>
      <c r="I770" s="6">
        <v>41313.211610361403</v>
      </c>
      <c r="J770" s="6">
        <v>17946.346890705699</v>
      </c>
      <c r="K770" s="71">
        <v>17948.7262929668</v>
      </c>
      <c r="L770" s="20">
        <v>1.3985203170957601</v>
      </c>
      <c r="M770" s="79">
        <v>12940.4614778184</v>
      </c>
      <c r="N770" s="6">
        <v>41655.645322195996</v>
      </c>
      <c r="O770" s="6">
        <v>18102.550788869801</v>
      </c>
      <c r="P770" s="71">
        <v>18102.9569597265</v>
      </c>
      <c r="Q770" s="20">
        <v>1.3989421467509</v>
      </c>
      <c r="R770" s="79">
        <v>13042.4395881371</v>
      </c>
      <c r="S770" s="6">
        <v>41983.9152221025</v>
      </c>
      <c r="T770" s="6">
        <v>18251.977858213901</v>
      </c>
      <c r="U770" s="71">
        <v>18250.742613165199</v>
      </c>
      <c r="V770" s="20">
        <v>1.3993350315968001</v>
      </c>
      <c r="W770" s="79">
        <v>13144.6625602882</v>
      </c>
      <c r="X770" s="6">
        <v>42312.973337920397</v>
      </c>
      <c r="Y770" s="6">
        <v>18401.281171422801</v>
      </c>
      <c r="Z770" s="71">
        <v>18398.352653524598</v>
      </c>
      <c r="AA770" s="20">
        <v>1.3996823858459799</v>
      </c>
    </row>
    <row r="771" spans="1:27" x14ac:dyDescent="0.2">
      <c r="A771" s="52" t="s">
        <v>5556</v>
      </c>
      <c r="B771" s="1" t="s">
        <v>11274</v>
      </c>
      <c r="C771" s="131" t="s">
        <v>23</v>
      </c>
      <c r="D771" s="131" t="s">
        <v>23</v>
      </c>
      <c r="E771" s="131" t="s">
        <v>6362</v>
      </c>
      <c r="F771" s="131" t="s">
        <v>26534</v>
      </c>
      <c r="G771" s="131" t="s">
        <v>26534</v>
      </c>
      <c r="H771" s="79">
        <v>8930.5</v>
      </c>
      <c r="I771" s="6">
        <v>31916.332416532001</v>
      </c>
      <c r="J771" s="6">
        <v>13864.3680967786</v>
      </c>
      <c r="K771" s="71">
        <v>13866.206293097801</v>
      </c>
      <c r="L771" s="20">
        <v>1.55267972600614</v>
      </c>
      <c r="M771" s="79">
        <v>9002.92243055986</v>
      </c>
      <c r="N771" s="6">
        <v>32175.159847041199</v>
      </c>
      <c r="O771" s="6">
        <v>13982.5577245519</v>
      </c>
      <c r="P771" s="71">
        <v>13982.871454231001</v>
      </c>
      <c r="Q771" s="20">
        <v>1.5531480540992999</v>
      </c>
      <c r="R771" s="79">
        <v>9075.3348531661304</v>
      </c>
      <c r="S771" s="6">
        <v>32433.951510552499</v>
      </c>
      <c r="T771" s="6">
        <v>14100.251529503301</v>
      </c>
      <c r="U771" s="71">
        <v>14099.2972621893</v>
      </c>
      <c r="V771" s="20">
        <v>1.5535842467862699</v>
      </c>
      <c r="W771" s="79">
        <v>9144.8736954137294</v>
      </c>
      <c r="X771" s="6">
        <v>32682.473407986599</v>
      </c>
      <c r="Y771" s="6">
        <v>14213.1203533017</v>
      </c>
      <c r="Z771" s="71">
        <v>14210.858370727999</v>
      </c>
      <c r="AA771" s="20">
        <v>1.55396989002209</v>
      </c>
    </row>
    <row r="772" spans="1:27" x14ac:dyDescent="0.2">
      <c r="A772" s="52" t="s">
        <v>5555</v>
      </c>
      <c r="B772" s="1" t="s">
        <v>11273</v>
      </c>
      <c r="C772" s="131" t="s">
        <v>23</v>
      </c>
      <c r="D772" s="131" t="s">
        <v>23</v>
      </c>
      <c r="E772" s="131" t="s">
        <v>6362</v>
      </c>
      <c r="F772" s="131" t="s">
        <v>26534</v>
      </c>
      <c r="G772" s="131" t="s">
        <v>26534</v>
      </c>
      <c r="H772" s="79">
        <v>8342.9166666666697</v>
      </c>
      <c r="I772" s="6">
        <v>25299.902385187401</v>
      </c>
      <c r="J772" s="6">
        <v>10990.208865574899</v>
      </c>
      <c r="K772" s="71">
        <v>10991.6659937572</v>
      </c>
      <c r="L772" s="20">
        <v>1.3174848117173901</v>
      </c>
      <c r="M772" s="79">
        <v>8404.1636206059502</v>
      </c>
      <c r="N772" s="6">
        <v>25485.633828753798</v>
      </c>
      <c r="O772" s="6">
        <v>11075.4491306781</v>
      </c>
      <c r="P772" s="71">
        <v>11075.6976329315</v>
      </c>
      <c r="Q772" s="20">
        <v>1.3178821989823299</v>
      </c>
      <c r="R772" s="79">
        <v>8461.5274659181505</v>
      </c>
      <c r="S772" s="6">
        <v>25659.589741874199</v>
      </c>
      <c r="T772" s="6">
        <v>11155.1831538804</v>
      </c>
      <c r="U772" s="71">
        <v>11154.4282009178</v>
      </c>
      <c r="V772" s="20">
        <v>1.3182523186087001</v>
      </c>
      <c r="W772" s="79">
        <v>8522.5417167052401</v>
      </c>
      <c r="X772" s="6">
        <v>25844.615512919801</v>
      </c>
      <c r="Y772" s="6">
        <v>11239.4379147624</v>
      </c>
      <c r="Z772" s="71">
        <v>11237.649186315</v>
      </c>
      <c r="AA772" s="20">
        <v>1.31857954585166</v>
      </c>
    </row>
    <row r="773" spans="1:27" x14ac:dyDescent="0.2">
      <c r="A773" s="52" t="s">
        <v>5554</v>
      </c>
      <c r="B773" s="1" t="s">
        <v>7824</v>
      </c>
      <c r="C773" s="131" t="s">
        <v>23</v>
      </c>
      <c r="D773" s="131" t="s">
        <v>23</v>
      </c>
      <c r="E773" s="131" t="s">
        <v>6362</v>
      </c>
      <c r="F773" s="131" t="s">
        <v>26534</v>
      </c>
      <c r="G773" s="131" t="s">
        <v>26534</v>
      </c>
      <c r="H773" s="79">
        <v>14601.083333333299</v>
      </c>
      <c r="I773" s="6">
        <v>48242.266130508899</v>
      </c>
      <c r="J773" s="6">
        <v>20956.309350559299</v>
      </c>
      <c r="K773" s="71">
        <v>20959.0878263214</v>
      </c>
      <c r="L773" s="20">
        <v>1.4354474491953</v>
      </c>
      <c r="M773" s="79">
        <v>14725.6631059052</v>
      </c>
      <c r="N773" s="6">
        <v>48653.880146105199</v>
      </c>
      <c r="O773" s="6">
        <v>21143.816873031199</v>
      </c>
      <c r="P773" s="71">
        <v>21144.291281434402</v>
      </c>
      <c r="Q773" s="20">
        <v>1.43588041702212</v>
      </c>
      <c r="R773" s="79">
        <v>14846.1788287903</v>
      </c>
      <c r="S773" s="6">
        <v>49052.066461709801</v>
      </c>
      <c r="T773" s="6">
        <v>21324.767502565701</v>
      </c>
      <c r="U773" s="71">
        <v>21323.3242993317</v>
      </c>
      <c r="V773" s="20">
        <v>1.43628367576852</v>
      </c>
      <c r="W773" s="79">
        <v>14963.402069100899</v>
      </c>
      <c r="X773" s="6">
        <v>49439.374350216298</v>
      </c>
      <c r="Y773" s="6">
        <v>21500.446709148</v>
      </c>
      <c r="Z773" s="71">
        <v>21497.024966801899</v>
      </c>
      <c r="AA773" s="20">
        <v>1.4366402017087301</v>
      </c>
    </row>
    <row r="774" spans="1:27" x14ac:dyDescent="0.2">
      <c r="A774" s="52" t="s">
        <v>5553</v>
      </c>
      <c r="B774" s="1" t="s">
        <v>11272</v>
      </c>
      <c r="C774" s="131" t="s">
        <v>23</v>
      </c>
      <c r="D774" s="131" t="s">
        <v>23</v>
      </c>
      <c r="E774" s="131" t="s">
        <v>6362</v>
      </c>
      <c r="F774" s="131" t="s">
        <v>26534</v>
      </c>
      <c r="G774" s="131" t="s">
        <v>26534</v>
      </c>
      <c r="H774" s="79">
        <v>13991.166666666701</v>
      </c>
      <c r="I774" s="6">
        <v>43410.175957267398</v>
      </c>
      <c r="J774" s="6">
        <v>18857.262506318999</v>
      </c>
      <c r="K774" s="71">
        <v>18859.762681609202</v>
      </c>
      <c r="L774" s="20">
        <v>1.3479764147575899</v>
      </c>
      <c r="M774" s="79">
        <v>14113.6535713185</v>
      </c>
      <c r="N774" s="6">
        <v>43790.214177816</v>
      </c>
      <c r="O774" s="6">
        <v>19030.183546022399</v>
      </c>
      <c r="P774" s="71">
        <v>19030.610530376402</v>
      </c>
      <c r="Q774" s="20">
        <v>1.34838299907332</v>
      </c>
      <c r="R774" s="79">
        <v>14232.541060232999</v>
      </c>
      <c r="S774" s="6">
        <v>44159.084546945996</v>
      </c>
      <c r="T774" s="6">
        <v>19197.605300173102</v>
      </c>
      <c r="U774" s="71">
        <v>19196.306057588099</v>
      </c>
      <c r="V774" s="20">
        <v>1.34876168467375</v>
      </c>
      <c r="W774" s="79">
        <v>14352.471479280701</v>
      </c>
      <c r="X774" s="6">
        <v>44531.190799235497</v>
      </c>
      <c r="Y774" s="6">
        <v>19365.950869272601</v>
      </c>
      <c r="Z774" s="71">
        <v>19362.868826603499</v>
      </c>
      <c r="AA774" s="20">
        <v>1.34909648519809</v>
      </c>
    </row>
    <row r="775" spans="1:27" x14ac:dyDescent="0.2">
      <c r="A775" s="52" t="s">
        <v>5552</v>
      </c>
      <c r="B775" s="1" t="s">
        <v>11271</v>
      </c>
      <c r="C775" s="131" t="s">
        <v>23</v>
      </c>
      <c r="D775" s="131" t="s">
        <v>23</v>
      </c>
      <c r="E775" s="131" t="s">
        <v>6362</v>
      </c>
      <c r="F775" s="131" t="s">
        <v>26534</v>
      </c>
      <c r="G775" s="131" t="s">
        <v>26534</v>
      </c>
      <c r="H775" s="79">
        <v>10963.916666666701</v>
      </c>
      <c r="I775" s="6">
        <v>23992.6970947759</v>
      </c>
      <c r="J775" s="6">
        <v>10422.3624386172</v>
      </c>
      <c r="K775" s="71">
        <v>10423.744279328501</v>
      </c>
      <c r="L775" s="20">
        <v>0.95073180472262597</v>
      </c>
      <c r="M775" s="79">
        <v>11063.631738661101</v>
      </c>
      <c r="N775" s="6">
        <v>24210.906845076301</v>
      </c>
      <c r="O775" s="6">
        <v>10521.483160748299</v>
      </c>
      <c r="P775" s="71">
        <v>10521.719233547001</v>
      </c>
      <c r="Q775" s="20">
        <v>0.95101856985889899</v>
      </c>
      <c r="R775" s="79">
        <v>11159.0094872722</v>
      </c>
      <c r="S775" s="6">
        <v>24419.625088891898</v>
      </c>
      <c r="T775" s="6">
        <v>10616.1241530351</v>
      </c>
      <c r="U775" s="71">
        <v>10615.405682144001</v>
      </c>
      <c r="V775" s="20">
        <v>0.95128565794766395</v>
      </c>
      <c r="W775" s="79">
        <v>11252.471210747801</v>
      </c>
      <c r="X775" s="6">
        <v>24624.150432296101</v>
      </c>
      <c r="Y775" s="6">
        <v>10708.675849683599</v>
      </c>
      <c r="Z775" s="71">
        <v>10706.971590691999</v>
      </c>
      <c r="AA775" s="20">
        <v>0.95152179376075796</v>
      </c>
    </row>
    <row r="776" spans="1:27" x14ac:dyDescent="0.2">
      <c r="A776" s="52" t="s">
        <v>5551</v>
      </c>
      <c r="B776" s="1" t="s">
        <v>11270</v>
      </c>
      <c r="C776" s="131" t="s">
        <v>23</v>
      </c>
      <c r="D776" s="131" t="s">
        <v>23</v>
      </c>
      <c r="E776" s="131" t="s">
        <v>6362</v>
      </c>
      <c r="F776" s="131" t="s">
        <v>26286</v>
      </c>
      <c r="G776" s="131" t="s">
        <v>26286</v>
      </c>
      <c r="H776" s="79">
        <v>30605.75</v>
      </c>
      <c r="I776" s="6">
        <v>87885.809865119896</v>
      </c>
      <c r="J776" s="6">
        <v>38177.357051913998</v>
      </c>
      <c r="K776" s="71">
        <v>38182.4187667156</v>
      </c>
      <c r="L776" s="20">
        <v>1.2475570363972599</v>
      </c>
      <c r="M776" s="79">
        <v>30724.791429121298</v>
      </c>
      <c r="N776" s="6">
        <v>88227.642769258106</v>
      </c>
      <c r="O776" s="6">
        <v>38341.631052867699</v>
      </c>
      <c r="P776" s="71">
        <v>38342.4913323562</v>
      </c>
      <c r="Q776" s="20">
        <v>1.24793333164875</v>
      </c>
      <c r="R776" s="79">
        <v>30837.819403030499</v>
      </c>
      <c r="S776" s="6">
        <v>88552.207761928497</v>
      </c>
      <c r="T776" s="6">
        <v>38496.955960786603</v>
      </c>
      <c r="U776" s="71">
        <v>38494.350589762696</v>
      </c>
      <c r="V776" s="20">
        <v>1.24828380653853</v>
      </c>
      <c r="W776" s="79">
        <v>30954.135154925301</v>
      </c>
      <c r="X776" s="6">
        <v>88886.213759342296</v>
      </c>
      <c r="Y776" s="6">
        <v>38655.288972165501</v>
      </c>
      <c r="Z776" s="71">
        <v>38649.137079557499</v>
      </c>
      <c r="AA776" s="20">
        <v>1.24859366563203</v>
      </c>
    </row>
    <row r="777" spans="1:27" x14ac:dyDescent="0.2">
      <c r="A777" s="52" t="s">
        <v>5550</v>
      </c>
      <c r="B777" s="1" t="s">
        <v>11269</v>
      </c>
      <c r="C777" s="131" t="s">
        <v>23</v>
      </c>
      <c r="D777" s="131" t="s">
        <v>23</v>
      </c>
      <c r="E777" s="131" t="s">
        <v>6362</v>
      </c>
      <c r="F777" s="131" t="s">
        <v>26534</v>
      </c>
      <c r="G777" s="131" t="s">
        <v>26534</v>
      </c>
      <c r="H777" s="79">
        <v>22014.666666666701</v>
      </c>
      <c r="I777" s="6">
        <v>51705.694969081</v>
      </c>
      <c r="J777" s="6">
        <v>22460.813429169899</v>
      </c>
      <c r="K777" s="71">
        <v>22463.791378419599</v>
      </c>
      <c r="L777" s="20">
        <v>1.0204011588525701</v>
      </c>
      <c r="M777" s="79">
        <v>22203.6700870594</v>
      </c>
      <c r="N777" s="6">
        <v>52149.605992168799</v>
      </c>
      <c r="O777" s="6">
        <v>22662.976021397899</v>
      </c>
      <c r="P777" s="71">
        <v>22663.4845155043</v>
      </c>
      <c r="Q777" s="20">
        <v>1.0207089380558301</v>
      </c>
      <c r="R777" s="79">
        <v>22384.590033382799</v>
      </c>
      <c r="S777" s="6">
        <v>52574.5314157541</v>
      </c>
      <c r="T777" s="6">
        <v>22856.114734176601</v>
      </c>
      <c r="U777" s="71">
        <v>22854.567893457301</v>
      </c>
      <c r="V777" s="20">
        <v>1.02099559828318</v>
      </c>
      <c r="W777" s="79">
        <v>22569.196791844901</v>
      </c>
      <c r="X777" s="6">
        <v>53008.116029448203</v>
      </c>
      <c r="Y777" s="6">
        <v>23052.439251559801</v>
      </c>
      <c r="Z777" s="71">
        <v>23048.7705134803</v>
      </c>
      <c r="AA777" s="20">
        <v>1.02124903806097</v>
      </c>
    </row>
    <row r="778" spans="1:27" x14ac:dyDescent="0.2">
      <c r="A778" s="52" t="s">
        <v>5549</v>
      </c>
      <c r="B778" s="1" t="s">
        <v>11268</v>
      </c>
      <c r="C778" s="131" t="s">
        <v>23</v>
      </c>
      <c r="D778" s="131" t="s">
        <v>23</v>
      </c>
      <c r="E778" s="131" t="s">
        <v>6362</v>
      </c>
      <c r="F778" s="131" t="s">
        <v>26534</v>
      </c>
      <c r="G778" s="131" t="s">
        <v>26534</v>
      </c>
      <c r="H778" s="79">
        <v>8055</v>
      </c>
      <c r="I778" s="6">
        <v>24741.076311609599</v>
      </c>
      <c r="J778" s="6">
        <v>10747.456337338001</v>
      </c>
      <c r="K778" s="71">
        <v>10748.881280367699</v>
      </c>
      <c r="L778" s="20">
        <v>1.3344359131431001</v>
      </c>
      <c r="M778" s="79">
        <v>8120.3648700823196</v>
      </c>
      <c r="N778" s="6">
        <v>24941.845677072601</v>
      </c>
      <c r="O778" s="6">
        <v>10839.131758613599</v>
      </c>
      <c r="P778" s="71">
        <v>10839.374958562799</v>
      </c>
      <c r="Q778" s="20">
        <v>1.3348384132957001</v>
      </c>
      <c r="R778" s="79">
        <v>8184.5801413625904</v>
      </c>
      <c r="S778" s="6">
        <v>25139.0840292906</v>
      </c>
      <c r="T778" s="6">
        <v>10928.899857268099</v>
      </c>
      <c r="U778" s="71">
        <v>10928.160218553799</v>
      </c>
      <c r="V778" s="20">
        <v>1.33521329497721</v>
      </c>
      <c r="W778" s="79">
        <v>8245.79066950384</v>
      </c>
      <c r="X778" s="6">
        <v>25327.093259311299</v>
      </c>
      <c r="Y778" s="6">
        <v>11014.3752034973</v>
      </c>
      <c r="Z778" s="71">
        <v>11012.622293217801</v>
      </c>
      <c r="AA778" s="20">
        <v>1.3355447324107801</v>
      </c>
    </row>
    <row r="779" spans="1:27" x14ac:dyDescent="0.2">
      <c r="A779" s="52" t="s">
        <v>5548</v>
      </c>
      <c r="B779" s="1" t="s">
        <v>11267</v>
      </c>
      <c r="C779" s="131" t="s">
        <v>23</v>
      </c>
      <c r="D779" s="131" t="s">
        <v>23</v>
      </c>
      <c r="E779" s="131" t="s">
        <v>6362</v>
      </c>
      <c r="F779" s="131" t="s">
        <v>26534</v>
      </c>
      <c r="G779" s="131" t="s">
        <v>26534</v>
      </c>
      <c r="H779" s="79">
        <v>5404.0833333333303</v>
      </c>
      <c r="I779" s="6">
        <v>15941.900921533999</v>
      </c>
      <c r="J779" s="6">
        <v>6925.1184520197303</v>
      </c>
      <c r="K779" s="71">
        <v>6926.0366133928101</v>
      </c>
      <c r="L779" s="20">
        <v>1.2816302388735901</v>
      </c>
      <c r="M779" s="79">
        <v>5450.06400536602</v>
      </c>
      <c r="N779" s="6">
        <v>16077.5426710476</v>
      </c>
      <c r="O779" s="6">
        <v>6986.9169115423201</v>
      </c>
      <c r="P779" s="71">
        <v>6987.0736785118497</v>
      </c>
      <c r="Q779" s="20">
        <v>1.28201681147827</v>
      </c>
      <c r="R779" s="79">
        <v>5492.28160033515</v>
      </c>
      <c r="S779" s="6">
        <v>16202.0834441315</v>
      </c>
      <c r="T779" s="6">
        <v>7043.65152022651</v>
      </c>
      <c r="U779" s="71">
        <v>7043.1748247290398</v>
      </c>
      <c r="V779" s="20">
        <v>1.2823768585171</v>
      </c>
      <c r="W779" s="79">
        <v>5534.1560679546301</v>
      </c>
      <c r="X779" s="6">
        <v>16325.6120007351</v>
      </c>
      <c r="Y779" s="6">
        <v>7099.7652261854601</v>
      </c>
      <c r="Z779" s="71">
        <v>7098.6353162979703</v>
      </c>
      <c r="AA779" s="20">
        <v>1.2826951804634501</v>
      </c>
    </row>
    <row r="780" spans="1:27" x14ac:dyDescent="0.2">
      <c r="A780" s="52" t="s">
        <v>5547</v>
      </c>
      <c r="B780" s="1" t="s">
        <v>18721</v>
      </c>
      <c r="C780" s="131" t="s">
        <v>23</v>
      </c>
      <c r="D780" s="131" t="s">
        <v>23</v>
      </c>
      <c r="E780" s="131" t="s">
        <v>6362</v>
      </c>
      <c r="F780" s="131" t="s">
        <v>26534</v>
      </c>
      <c r="G780" s="131" t="s">
        <v>26534</v>
      </c>
      <c r="H780" s="79">
        <v>4141.5833333333303</v>
      </c>
      <c r="I780" s="6">
        <v>12988.514061669201</v>
      </c>
      <c r="J780" s="6">
        <v>5642.1752233627803</v>
      </c>
      <c r="K780" s="71">
        <v>5642.9232867188202</v>
      </c>
      <c r="L780" s="20">
        <v>1.3625038620621299</v>
      </c>
      <c r="M780" s="79">
        <v>4180.7557359042903</v>
      </c>
      <c r="N780" s="6">
        <v>13111.3635278449</v>
      </c>
      <c r="O780" s="6">
        <v>5697.8861409614901</v>
      </c>
      <c r="P780" s="71">
        <v>5698.0139856681499</v>
      </c>
      <c r="Q780" s="20">
        <v>1.3629148282291801</v>
      </c>
      <c r="R780" s="79">
        <v>4219.3289043162504</v>
      </c>
      <c r="S780" s="6">
        <v>13232.3337220916</v>
      </c>
      <c r="T780" s="6">
        <v>5752.5902677358199</v>
      </c>
      <c r="U780" s="71">
        <v>5752.2009478111204</v>
      </c>
      <c r="V780" s="20">
        <v>1.36329759501014</v>
      </c>
      <c r="W780" s="79">
        <v>4255.6015132496304</v>
      </c>
      <c r="X780" s="6">
        <v>13346.0890792258</v>
      </c>
      <c r="Y780" s="6">
        <v>5804.0151356037904</v>
      </c>
      <c r="Z780" s="71">
        <v>5803.0914411040603</v>
      </c>
      <c r="AA780" s="20">
        <v>1.3636360037556099</v>
      </c>
    </row>
    <row r="781" spans="1:27" x14ac:dyDescent="0.2">
      <c r="A781" s="52" t="s">
        <v>5546</v>
      </c>
      <c r="B781" s="1" t="s">
        <v>11266</v>
      </c>
      <c r="C781" s="131" t="s">
        <v>23</v>
      </c>
      <c r="D781" s="131" t="s">
        <v>23</v>
      </c>
      <c r="E781" s="131" t="s">
        <v>6362</v>
      </c>
      <c r="F781" s="131" t="s">
        <v>26534</v>
      </c>
      <c r="G781" s="131" t="s">
        <v>26534</v>
      </c>
      <c r="H781" s="79">
        <v>15024.25</v>
      </c>
      <c r="I781" s="6">
        <v>38591.877588054696</v>
      </c>
      <c r="J781" s="6">
        <v>16764.206784281501</v>
      </c>
      <c r="K781" s="71">
        <v>16766.4294534281</v>
      </c>
      <c r="L781" s="20">
        <v>1.1159578317339001</v>
      </c>
      <c r="M781" s="79">
        <v>15149.905096849099</v>
      </c>
      <c r="N781" s="6">
        <v>38914.640196232598</v>
      </c>
      <c r="O781" s="6">
        <v>16911.3752802079</v>
      </c>
      <c r="P781" s="71">
        <v>16911.7547244015</v>
      </c>
      <c r="Q781" s="20">
        <v>1.1162944332845199</v>
      </c>
      <c r="R781" s="79">
        <v>15274.3996003016</v>
      </c>
      <c r="S781" s="6">
        <v>39234.421658709703</v>
      </c>
      <c r="T781" s="6">
        <v>17056.670193960501</v>
      </c>
      <c r="U781" s="71">
        <v>17055.515844137801</v>
      </c>
      <c r="V781" s="20">
        <v>1.11660793814777</v>
      </c>
      <c r="W781" s="79">
        <v>15396.1395294086</v>
      </c>
      <c r="X781" s="6">
        <v>39547.127613527897</v>
      </c>
      <c r="Y781" s="6">
        <v>17198.456107703802</v>
      </c>
      <c r="Z781" s="71">
        <v>17195.719016407598</v>
      </c>
      <c r="AA781" s="20">
        <v>1.1168851115931799</v>
      </c>
    </row>
    <row r="782" spans="1:27" x14ac:dyDescent="0.2">
      <c r="A782" s="52" t="s">
        <v>5545</v>
      </c>
      <c r="B782" s="1" t="s">
        <v>11265</v>
      </c>
      <c r="C782" s="131" t="s">
        <v>23</v>
      </c>
      <c r="D782" s="131" t="s">
        <v>23</v>
      </c>
      <c r="E782" s="131" t="s">
        <v>6362</v>
      </c>
      <c r="F782" s="131" t="s">
        <v>26534</v>
      </c>
      <c r="G782" s="131" t="s">
        <v>26534</v>
      </c>
      <c r="H782" s="79">
        <v>5614.1666666666697</v>
      </c>
      <c r="I782" s="6">
        <v>19116.9274051342</v>
      </c>
      <c r="J782" s="6">
        <v>8304.3413311138393</v>
      </c>
      <c r="K782" s="71">
        <v>8305.4423556655402</v>
      </c>
      <c r="L782" s="20">
        <v>1.4793722468158901</v>
      </c>
      <c r="M782" s="79">
        <v>5658.3593607514404</v>
      </c>
      <c r="N782" s="6">
        <v>19267.408959177199</v>
      </c>
      <c r="O782" s="6">
        <v>8373.1567847678507</v>
      </c>
      <c r="P782" s="71">
        <v>8373.3446551019606</v>
      </c>
      <c r="Q782" s="20">
        <v>1.4798184634900899</v>
      </c>
      <c r="R782" s="79">
        <v>5698.60770776957</v>
      </c>
      <c r="S782" s="6">
        <v>19404.459526751201</v>
      </c>
      <c r="T782" s="6">
        <v>8435.8441502954101</v>
      </c>
      <c r="U782" s="71">
        <v>8435.2732349239905</v>
      </c>
      <c r="V782" s="20">
        <v>1.4802340619838099</v>
      </c>
      <c r="W782" s="79">
        <v>5738.2544412735497</v>
      </c>
      <c r="X782" s="6">
        <v>19539.461526379499</v>
      </c>
      <c r="Y782" s="6">
        <v>8497.4204628366497</v>
      </c>
      <c r="Z782" s="71">
        <v>8496.0681196121695</v>
      </c>
      <c r="AA782" s="20">
        <v>1.48060149764404</v>
      </c>
    </row>
    <row r="783" spans="1:27" x14ac:dyDescent="0.2">
      <c r="A783" s="52" t="s">
        <v>5544</v>
      </c>
      <c r="B783" s="1" t="s">
        <v>11264</v>
      </c>
      <c r="C783" s="131" t="s">
        <v>23</v>
      </c>
      <c r="D783" s="131" t="s">
        <v>23</v>
      </c>
      <c r="E783" s="131" t="s">
        <v>6362</v>
      </c>
      <c r="F783" s="131" t="s">
        <v>26534</v>
      </c>
      <c r="G783" s="131" t="s">
        <v>26534</v>
      </c>
      <c r="H783" s="79">
        <v>2445.5</v>
      </c>
      <c r="I783" s="6">
        <v>8261.5757753569396</v>
      </c>
      <c r="J783" s="6">
        <v>3588.8060731454002</v>
      </c>
      <c r="K783" s="71">
        <v>3589.2818921706898</v>
      </c>
      <c r="L783" s="20">
        <v>1.46770880890235</v>
      </c>
      <c r="M783" s="79">
        <v>2468.1587676733898</v>
      </c>
      <c r="N783" s="6">
        <v>8338.1233632162293</v>
      </c>
      <c r="O783" s="6">
        <v>3623.5497133459398</v>
      </c>
      <c r="P783" s="71">
        <v>3623.6310157164498</v>
      </c>
      <c r="Q783" s="20">
        <v>1.4681515075840399</v>
      </c>
      <c r="R783" s="79">
        <v>2490.1808452558498</v>
      </c>
      <c r="S783" s="6">
        <v>8412.5200357487502</v>
      </c>
      <c r="T783" s="6">
        <v>3657.2370302289701</v>
      </c>
      <c r="U783" s="71">
        <v>3656.9895182076202</v>
      </c>
      <c r="V783" s="20">
        <v>1.46856382948038</v>
      </c>
      <c r="W783" s="79">
        <v>2511.6675623835499</v>
      </c>
      <c r="X783" s="6">
        <v>8485.1081125077799</v>
      </c>
      <c r="Y783" s="6">
        <v>3690.0469957814998</v>
      </c>
      <c r="Z783" s="71">
        <v>3689.45973402665</v>
      </c>
      <c r="AA783" s="20">
        <v>1.46892836826119</v>
      </c>
    </row>
    <row r="784" spans="1:27" x14ac:dyDescent="0.2">
      <c r="A784" s="52" t="s">
        <v>5543</v>
      </c>
      <c r="B784" s="1" t="s">
        <v>11263</v>
      </c>
      <c r="C784" s="131" t="s">
        <v>23</v>
      </c>
      <c r="D784" s="131" t="s">
        <v>23</v>
      </c>
      <c r="E784" s="131" t="s">
        <v>6362</v>
      </c>
      <c r="F784" s="131" t="s">
        <v>26534</v>
      </c>
      <c r="G784" s="131" t="s">
        <v>26534</v>
      </c>
      <c r="H784" s="79">
        <v>3444.5</v>
      </c>
      <c r="I784" s="6">
        <v>7007.38756331279</v>
      </c>
      <c r="J784" s="6">
        <v>3043.99012100255</v>
      </c>
      <c r="K784" s="71">
        <v>3044.39370603413</v>
      </c>
      <c r="L784" s="20">
        <v>0.88384198171988104</v>
      </c>
      <c r="M784" s="79">
        <v>3472.2490970484801</v>
      </c>
      <c r="N784" s="6">
        <v>7063.8394946673097</v>
      </c>
      <c r="O784" s="6">
        <v>3069.7763106913699</v>
      </c>
      <c r="P784" s="71">
        <v>3069.8451879279901</v>
      </c>
      <c r="Q784" s="20">
        <v>0.88410857116716102</v>
      </c>
      <c r="R784" s="79">
        <v>3499.33465734007</v>
      </c>
      <c r="S784" s="6">
        <v>7118.9415467307899</v>
      </c>
      <c r="T784" s="6">
        <v>3094.8700900683298</v>
      </c>
      <c r="U784" s="71">
        <v>3094.6606375375</v>
      </c>
      <c r="V784" s="20">
        <v>0.88435686796810398</v>
      </c>
      <c r="W784" s="79">
        <v>3526.6172245550101</v>
      </c>
      <c r="X784" s="6">
        <v>7174.4443837745603</v>
      </c>
      <c r="Y784" s="6">
        <v>3120.0588836014699</v>
      </c>
      <c r="Z784" s="71">
        <v>3119.5623340297898</v>
      </c>
      <c r="AA784" s="20">
        <v>0.884576390176116</v>
      </c>
    </row>
    <row r="785" spans="1:27" x14ac:dyDescent="0.2">
      <c r="A785" s="52" t="s">
        <v>5542</v>
      </c>
      <c r="B785" s="1" t="s">
        <v>11262</v>
      </c>
      <c r="C785" s="131" t="s">
        <v>23</v>
      </c>
      <c r="D785" s="131" t="s">
        <v>23</v>
      </c>
      <c r="E785" s="131" t="s">
        <v>6362</v>
      </c>
      <c r="F785" s="131" t="s">
        <v>26534</v>
      </c>
      <c r="G785" s="131" t="s">
        <v>26534</v>
      </c>
      <c r="H785" s="79">
        <v>2757.75</v>
      </c>
      <c r="I785" s="6">
        <v>10180.7624529516</v>
      </c>
      <c r="J785" s="6">
        <v>4422.4955521666197</v>
      </c>
      <c r="K785" s="71">
        <v>4423.0819052545503</v>
      </c>
      <c r="L785" s="20">
        <v>1.6038734132008201</v>
      </c>
      <c r="M785" s="79">
        <v>2779.15143999057</v>
      </c>
      <c r="N785" s="6">
        <v>10259.769968750799</v>
      </c>
      <c r="O785" s="6">
        <v>4458.6515346208698</v>
      </c>
      <c r="P785" s="71">
        <v>4458.7515743519998</v>
      </c>
      <c r="Q785" s="20">
        <v>1.6043571826251899</v>
      </c>
      <c r="R785" s="79">
        <v>2800.0226691661801</v>
      </c>
      <c r="S785" s="6">
        <v>10336.8201097491</v>
      </c>
      <c r="T785" s="6">
        <v>4493.8022280531904</v>
      </c>
      <c r="U785" s="71">
        <v>4493.4980995365304</v>
      </c>
      <c r="V785" s="20">
        <v>1.604807757101</v>
      </c>
      <c r="W785" s="79">
        <v>2820.8989575216401</v>
      </c>
      <c r="X785" s="6">
        <v>10413.888927679</v>
      </c>
      <c r="Y785" s="6">
        <v>4528.8450120439002</v>
      </c>
      <c r="Z785" s="71">
        <v>4528.1242576816203</v>
      </c>
      <c r="AA785" s="20">
        <v>1.60520611545048</v>
      </c>
    </row>
    <row r="786" spans="1:27" x14ac:dyDescent="0.2">
      <c r="A786" s="52" t="s">
        <v>5541</v>
      </c>
      <c r="B786" s="1" t="s">
        <v>11261</v>
      </c>
      <c r="C786" s="131" t="s">
        <v>54</v>
      </c>
      <c r="D786" s="131" t="s">
        <v>54</v>
      </c>
      <c r="E786" s="131" t="s">
        <v>6357</v>
      </c>
      <c r="F786" s="131" t="s">
        <v>26222</v>
      </c>
      <c r="G786" s="131" t="s">
        <v>26222</v>
      </c>
      <c r="H786" s="79">
        <v>11464.916666666701</v>
      </c>
      <c r="I786" s="6">
        <v>27283.4774473</v>
      </c>
      <c r="J786" s="6">
        <v>11851.868483911099</v>
      </c>
      <c r="K786" s="71">
        <v>11860.6056973457</v>
      </c>
      <c r="L786" s="20">
        <v>1.03451303155386</v>
      </c>
      <c r="M786" s="79">
        <v>11559.1017218855</v>
      </c>
      <c r="N786" s="6">
        <v>27507.6130345571</v>
      </c>
      <c r="O786" s="6">
        <v>11954.153109069999</v>
      </c>
      <c r="P786" s="71">
        <v>11965.770165222901</v>
      </c>
      <c r="Q786" s="20">
        <v>1.0351816649011201</v>
      </c>
      <c r="R786" s="79">
        <v>11647.1664182272</v>
      </c>
      <c r="S786" s="6">
        <v>27717.183782116499</v>
      </c>
      <c r="T786" s="6">
        <v>12049.6962231123</v>
      </c>
      <c r="U786" s="71">
        <v>12064.2513122952</v>
      </c>
      <c r="V786" s="20">
        <v>1.03580998837755</v>
      </c>
      <c r="W786" s="79">
        <v>11733.7903936576</v>
      </c>
      <c r="X786" s="6">
        <v>27923.3259939411</v>
      </c>
      <c r="Y786" s="6">
        <v>12143.4381070858</v>
      </c>
      <c r="Z786" s="71">
        <v>12160.9582685978</v>
      </c>
      <c r="AA786" s="20">
        <v>1.0364049348598501</v>
      </c>
    </row>
    <row r="787" spans="1:27" x14ac:dyDescent="0.2">
      <c r="A787" s="52" t="s">
        <v>5540</v>
      </c>
      <c r="B787" s="1" t="s">
        <v>11260</v>
      </c>
      <c r="C787" s="131" t="s">
        <v>54</v>
      </c>
      <c r="D787" s="131" t="s">
        <v>54</v>
      </c>
      <c r="E787" s="131" t="s">
        <v>6357</v>
      </c>
      <c r="F787" s="131" t="s">
        <v>26527</v>
      </c>
      <c r="G787" s="131" t="s">
        <v>26527</v>
      </c>
      <c r="H787" s="79">
        <v>12369.083333333299</v>
      </c>
      <c r="I787" s="6">
        <v>23685.384327752501</v>
      </c>
      <c r="J787" s="6">
        <v>10288.8666074782</v>
      </c>
      <c r="K787" s="71">
        <v>10296.451573821099</v>
      </c>
      <c r="L787" s="20">
        <v>0.83243448979547696</v>
      </c>
      <c r="M787" s="79">
        <v>12467.1867227982</v>
      </c>
      <c r="N787" s="6">
        <v>23873.241133363001</v>
      </c>
      <c r="O787" s="6">
        <v>10374.7416891261</v>
      </c>
      <c r="P787" s="71">
        <v>10384.823871918599</v>
      </c>
      <c r="Q787" s="20">
        <v>0.83297251439479403</v>
      </c>
      <c r="R787" s="79">
        <v>12560.068806781699</v>
      </c>
      <c r="S787" s="6">
        <v>24051.099734281499</v>
      </c>
      <c r="T787" s="6">
        <v>10455.9124010592</v>
      </c>
      <c r="U787" s="71">
        <v>10468.542324226401</v>
      </c>
      <c r="V787" s="20">
        <v>0.83347810312743198</v>
      </c>
      <c r="W787" s="79">
        <v>12655.5554893508</v>
      </c>
      <c r="X787" s="6">
        <v>24233.9458445294</v>
      </c>
      <c r="Y787" s="6">
        <v>10538.9816928459</v>
      </c>
      <c r="Z787" s="71">
        <v>10554.1869963029</v>
      </c>
      <c r="AA787" s="20">
        <v>0.833956834623647</v>
      </c>
    </row>
    <row r="788" spans="1:27" x14ac:dyDescent="0.2">
      <c r="A788" s="52" t="s">
        <v>5539</v>
      </c>
      <c r="B788" s="1" t="s">
        <v>11259</v>
      </c>
      <c r="C788" s="131" t="s">
        <v>54</v>
      </c>
      <c r="D788" s="131" t="s">
        <v>54</v>
      </c>
      <c r="E788" s="131" t="s">
        <v>6357</v>
      </c>
      <c r="F788" s="131" t="s">
        <v>26528</v>
      </c>
      <c r="G788" s="131" t="s">
        <v>26528</v>
      </c>
      <c r="H788" s="79">
        <v>10054.166666666701</v>
      </c>
      <c r="I788" s="6">
        <v>18506.8483779702</v>
      </c>
      <c r="J788" s="6">
        <v>8039.3246590746203</v>
      </c>
      <c r="K788" s="71">
        <v>8045.2512600584396</v>
      </c>
      <c r="L788" s="20">
        <v>0.80019075939246798</v>
      </c>
      <c r="M788" s="79">
        <v>10092.2617161619</v>
      </c>
      <c r="N788" s="6">
        <v>18576.970480411201</v>
      </c>
      <c r="O788" s="6">
        <v>8073.1086752793099</v>
      </c>
      <c r="P788" s="71">
        <v>8080.9541291524401</v>
      </c>
      <c r="Q788" s="20">
        <v>0.80070794400936796</v>
      </c>
      <c r="R788" s="79">
        <v>10127.917579339201</v>
      </c>
      <c r="S788" s="6">
        <v>18642.602737711699</v>
      </c>
      <c r="T788" s="6">
        <v>8104.6365158688204</v>
      </c>
      <c r="U788" s="71">
        <v>8114.4262819425103</v>
      </c>
      <c r="V788" s="20">
        <v>0.80119394913874398</v>
      </c>
      <c r="W788" s="79">
        <v>10166.869493964499</v>
      </c>
      <c r="X788" s="6">
        <v>18714.302084052499</v>
      </c>
      <c r="Y788" s="6">
        <v>8138.5709254087096</v>
      </c>
      <c r="Z788" s="71">
        <v>8150.3129934978497</v>
      </c>
      <c r="AA788" s="20">
        <v>0.80165413732676105</v>
      </c>
    </row>
    <row r="789" spans="1:27" x14ac:dyDescent="0.2">
      <c r="A789" s="52" t="s">
        <v>5538</v>
      </c>
      <c r="B789" s="1" t="s">
        <v>11258</v>
      </c>
      <c r="C789" s="131" t="s">
        <v>54</v>
      </c>
      <c r="D789" s="131" t="s">
        <v>54</v>
      </c>
      <c r="E789" s="131" t="s">
        <v>6357</v>
      </c>
      <c r="F789" s="131" t="s">
        <v>26531</v>
      </c>
      <c r="G789" s="131" t="s">
        <v>26531</v>
      </c>
      <c r="H789" s="79">
        <v>10334.166666666701</v>
      </c>
      <c r="I789" s="6">
        <v>23937.940530230699</v>
      </c>
      <c r="J789" s="6">
        <v>10398.576335732199</v>
      </c>
      <c r="K789" s="71">
        <v>10406.2421802348</v>
      </c>
      <c r="L789" s="20">
        <v>1.0069744872414901</v>
      </c>
      <c r="M789" s="79">
        <v>10403.5895348741</v>
      </c>
      <c r="N789" s="6">
        <v>24098.7508349405</v>
      </c>
      <c r="O789" s="6">
        <v>10472.742831459</v>
      </c>
      <c r="P789" s="71">
        <v>10482.9202518449</v>
      </c>
      <c r="Q789" s="20">
        <v>1.00762532169352</v>
      </c>
      <c r="R789" s="79">
        <v>10471.9542394235</v>
      </c>
      <c r="S789" s="6">
        <v>24257.1100219611</v>
      </c>
      <c r="T789" s="6">
        <v>10545.472776488699</v>
      </c>
      <c r="U789" s="71">
        <v>10558.210881574199</v>
      </c>
      <c r="V789" s="20">
        <v>1.0082369193159699</v>
      </c>
      <c r="W789" s="79">
        <v>10537.4296187255</v>
      </c>
      <c r="X789" s="6">
        <v>24408.776410406499</v>
      </c>
      <c r="Y789" s="6">
        <v>10615.012899028699</v>
      </c>
      <c r="Z789" s="71">
        <v>10630.327897862</v>
      </c>
      <c r="AA789" s="20">
        <v>1.00881602843367</v>
      </c>
    </row>
    <row r="790" spans="1:27" x14ac:dyDescent="0.2">
      <c r="A790" s="52" t="s">
        <v>5537</v>
      </c>
      <c r="B790" s="1" t="s">
        <v>11257</v>
      </c>
      <c r="C790" s="131" t="s">
        <v>54</v>
      </c>
      <c r="D790" s="131" t="s">
        <v>54</v>
      </c>
      <c r="E790" s="131" t="s">
        <v>6357</v>
      </c>
      <c r="F790" s="131" t="s">
        <v>26531</v>
      </c>
      <c r="G790" s="131" t="s">
        <v>26531</v>
      </c>
      <c r="H790" s="79">
        <v>16900.25</v>
      </c>
      <c r="I790" s="6">
        <v>43633.552983334397</v>
      </c>
      <c r="J790" s="6">
        <v>18954.296879609101</v>
      </c>
      <c r="K790" s="71">
        <v>18968.2700128383</v>
      </c>
      <c r="L790" s="20">
        <v>1.12236623794549</v>
      </c>
      <c r="M790" s="79">
        <v>17002.753879085099</v>
      </c>
      <c r="N790" s="6">
        <v>43898.200455357503</v>
      </c>
      <c r="O790" s="6">
        <v>19077.111808892299</v>
      </c>
      <c r="P790" s="71">
        <v>19095.650962364602</v>
      </c>
      <c r="Q790" s="20">
        <v>1.1230916531617801</v>
      </c>
      <c r="R790" s="79">
        <v>17094.741143969899</v>
      </c>
      <c r="S790" s="6">
        <v>44135.695829458098</v>
      </c>
      <c r="T790" s="6">
        <v>19187.437350103199</v>
      </c>
      <c r="U790" s="71">
        <v>19210.614271466999</v>
      </c>
      <c r="V790" s="20">
        <v>1.12377333530104</v>
      </c>
      <c r="W790" s="79">
        <v>17185.4770373346</v>
      </c>
      <c r="X790" s="6">
        <v>44369.960376468698</v>
      </c>
      <c r="Y790" s="6">
        <v>19295.834162535299</v>
      </c>
      <c r="Z790" s="71">
        <v>19323.673570786399</v>
      </c>
      <c r="AA790" s="20">
        <v>1.1244188059957101</v>
      </c>
    </row>
    <row r="791" spans="1:27" x14ac:dyDescent="0.2">
      <c r="A791" s="52" t="s">
        <v>5536</v>
      </c>
      <c r="B791" s="1" t="s">
        <v>11115</v>
      </c>
      <c r="C791" s="131" t="s">
        <v>54</v>
      </c>
      <c r="D791" s="131" t="s">
        <v>54</v>
      </c>
      <c r="E791" s="131" t="s">
        <v>6357</v>
      </c>
      <c r="F791" s="131" t="s">
        <v>26210</v>
      </c>
      <c r="G791" s="131" t="s">
        <v>26210</v>
      </c>
      <c r="H791" s="79">
        <v>25550.833333333299</v>
      </c>
      <c r="I791" s="6">
        <v>102051.142128188</v>
      </c>
      <c r="J791" s="6">
        <v>44330.738904981299</v>
      </c>
      <c r="K791" s="71">
        <v>44363.4195855047</v>
      </c>
      <c r="L791" s="20">
        <v>1.7362807313070601</v>
      </c>
      <c r="M791" s="79">
        <v>25522.4287897307</v>
      </c>
      <c r="N791" s="6">
        <v>101937.693142847</v>
      </c>
      <c r="O791" s="6">
        <v>44299.692230079097</v>
      </c>
      <c r="P791" s="71">
        <v>44342.742708644997</v>
      </c>
      <c r="Q791" s="20">
        <v>1.7374029358243099</v>
      </c>
      <c r="R791" s="79">
        <v>25494.2106572009</v>
      </c>
      <c r="S791" s="6">
        <v>101824.988691458</v>
      </c>
      <c r="T791" s="6">
        <v>44267.130142044298</v>
      </c>
      <c r="U791" s="71">
        <v>44320.601367804498</v>
      </c>
      <c r="V791" s="20">
        <v>1.73845748604442</v>
      </c>
      <c r="W791" s="79">
        <v>25488.346113439002</v>
      </c>
      <c r="X791" s="6">
        <v>101801.565448029</v>
      </c>
      <c r="Y791" s="6">
        <v>44271.982839394797</v>
      </c>
      <c r="Z791" s="71">
        <v>44335.857030786203</v>
      </c>
      <c r="AA791" s="20">
        <v>1.73945601779982</v>
      </c>
    </row>
    <row r="792" spans="1:27" x14ac:dyDescent="0.2">
      <c r="A792" s="52" t="s">
        <v>5535</v>
      </c>
      <c r="B792" s="1" t="s">
        <v>11256</v>
      </c>
      <c r="C792" s="131" t="s">
        <v>54</v>
      </c>
      <c r="D792" s="131" t="s">
        <v>54</v>
      </c>
      <c r="E792" s="131" t="s">
        <v>6357</v>
      </c>
      <c r="F792" s="131" t="s">
        <v>26210</v>
      </c>
      <c r="G792" s="131" t="s">
        <v>26210</v>
      </c>
      <c r="H792" s="79">
        <v>11793.416666666701</v>
      </c>
      <c r="I792" s="6">
        <v>37889.680859273001</v>
      </c>
      <c r="J792" s="6">
        <v>16459.1744329096</v>
      </c>
      <c r="K792" s="71">
        <v>16471.308158505199</v>
      </c>
      <c r="L792" s="20">
        <v>1.3966527787541201</v>
      </c>
      <c r="M792" s="79">
        <v>11788.8359945634</v>
      </c>
      <c r="N792" s="6">
        <v>37874.964156809299</v>
      </c>
      <c r="O792" s="6">
        <v>16459.556849307199</v>
      </c>
      <c r="P792" s="71">
        <v>16475.552260644701</v>
      </c>
      <c r="Q792" s="20">
        <v>1.3975554726728401</v>
      </c>
      <c r="R792" s="79">
        <v>11786.4993128888</v>
      </c>
      <c r="S792" s="6">
        <v>37867.456907178297</v>
      </c>
      <c r="T792" s="6">
        <v>16462.3995013411</v>
      </c>
      <c r="U792" s="71">
        <v>16482.284790436399</v>
      </c>
      <c r="V792" s="20">
        <v>1.3984037459207701</v>
      </c>
      <c r="W792" s="79">
        <v>11794.5962673962</v>
      </c>
      <c r="X792" s="6">
        <v>37893.470659671497</v>
      </c>
      <c r="Y792" s="6">
        <v>16479.305356326098</v>
      </c>
      <c r="Z792" s="71">
        <v>16503.081167500899</v>
      </c>
      <c r="AA792" s="20">
        <v>1.3992069582848199</v>
      </c>
    </row>
    <row r="793" spans="1:27" x14ac:dyDescent="0.2">
      <c r="A793" s="52" t="s">
        <v>5534</v>
      </c>
      <c r="B793" s="1" t="s">
        <v>18722</v>
      </c>
      <c r="C793" s="131" t="s">
        <v>54</v>
      </c>
      <c r="D793" s="131" t="s">
        <v>54</v>
      </c>
      <c r="E793" s="131" t="s">
        <v>6357</v>
      </c>
      <c r="F793" s="131" t="s">
        <v>26527</v>
      </c>
      <c r="G793" s="131" t="s">
        <v>26527</v>
      </c>
      <c r="H793" s="79">
        <v>9748.1666666666697</v>
      </c>
      <c r="I793" s="6">
        <v>29067.681976744501</v>
      </c>
      <c r="J793" s="6">
        <v>12626.922084472801</v>
      </c>
      <c r="K793" s="71">
        <v>12636.2306684674</v>
      </c>
      <c r="L793" s="20">
        <v>1.2962674008925501</v>
      </c>
      <c r="M793" s="79">
        <v>9827.3200941259001</v>
      </c>
      <c r="N793" s="6">
        <v>29303.706527352799</v>
      </c>
      <c r="O793" s="6">
        <v>12734.6925395219</v>
      </c>
      <c r="P793" s="71">
        <v>12747.068124556799</v>
      </c>
      <c r="Q793" s="20">
        <v>1.2971052130657801</v>
      </c>
      <c r="R793" s="79">
        <v>9901.67353225435</v>
      </c>
      <c r="S793" s="6">
        <v>29525.4181750194</v>
      </c>
      <c r="T793" s="6">
        <v>12835.803329301199</v>
      </c>
      <c r="U793" s="71">
        <v>12851.3079742924</v>
      </c>
      <c r="V793" s="20">
        <v>1.2978925160913199</v>
      </c>
      <c r="W793" s="79">
        <v>9973.5399793383294</v>
      </c>
      <c r="X793" s="6">
        <v>29739.713960069799</v>
      </c>
      <c r="Y793" s="6">
        <v>12933.3581492013</v>
      </c>
      <c r="Z793" s="71">
        <v>12952.017981916601</v>
      </c>
      <c r="AA793" s="20">
        <v>1.29863799701496</v>
      </c>
    </row>
    <row r="794" spans="1:27" x14ac:dyDescent="0.2">
      <c r="A794" s="52" t="s">
        <v>5533</v>
      </c>
      <c r="B794" s="1" t="s">
        <v>11255</v>
      </c>
      <c r="C794" s="131" t="s">
        <v>54</v>
      </c>
      <c r="D794" s="131" t="s">
        <v>54</v>
      </c>
      <c r="E794" s="131" t="s">
        <v>6357</v>
      </c>
      <c r="F794" s="131" t="s">
        <v>26210</v>
      </c>
      <c r="G794" s="131" t="s">
        <v>26210</v>
      </c>
      <c r="H794" s="79">
        <v>21495.25</v>
      </c>
      <c r="I794" s="6">
        <v>92782.885978293401</v>
      </c>
      <c r="J794" s="6">
        <v>40304.633611917801</v>
      </c>
      <c r="K794" s="71">
        <v>40334.346242188003</v>
      </c>
      <c r="L794" s="20">
        <v>1.8764306645509099</v>
      </c>
      <c r="M794" s="79">
        <v>21488.273990141901</v>
      </c>
      <c r="N794" s="6">
        <v>92752.774473321493</v>
      </c>
      <c r="O794" s="6">
        <v>40308.145456030303</v>
      </c>
      <c r="P794" s="71">
        <v>40347.316946048202</v>
      </c>
      <c r="Q794" s="20">
        <v>1.8776434517057199</v>
      </c>
      <c r="R794" s="79">
        <v>21482.6261338205</v>
      </c>
      <c r="S794" s="6">
        <v>92728.395859018696</v>
      </c>
      <c r="T794" s="6">
        <v>40312.501087452103</v>
      </c>
      <c r="U794" s="71">
        <v>40361.195431081098</v>
      </c>
      <c r="V794" s="20">
        <v>1.8787831236116801</v>
      </c>
      <c r="W794" s="79">
        <v>21498.084381232999</v>
      </c>
      <c r="X794" s="6">
        <v>92795.120405469905</v>
      </c>
      <c r="Y794" s="6">
        <v>40355.214186444297</v>
      </c>
      <c r="Z794" s="71">
        <v>40413.437390133397</v>
      </c>
      <c r="AA794" s="20">
        <v>1.8798622553278601</v>
      </c>
    </row>
    <row r="795" spans="1:27" x14ac:dyDescent="0.2">
      <c r="A795" s="52" t="s">
        <v>5532</v>
      </c>
      <c r="B795" s="1" t="s">
        <v>11254</v>
      </c>
      <c r="C795" s="131" t="s">
        <v>54</v>
      </c>
      <c r="D795" s="131" t="s">
        <v>54</v>
      </c>
      <c r="E795" s="131" t="s">
        <v>6357</v>
      </c>
      <c r="F795" s="131" t="s">
        <v>26529</v>
      </c>
      <c r="G795" s="131" t="s">
        <v>26529</v>
      </c>
      <c r="H795" s="79">
        <v>13660.083333333299</v>
      </c>
      <c r="I795" s="6">
        <v>30131.416057715</v>
      </c>
      <c r="J795" s="6">
        <v>13089.005279471199</v>
      </c>
      <c r="K795" s="71">
        <v>13098.654511820499</v>
      </c>
      <c r="L795" s="20">
        <v>0.95890004417887698</v>
      </c>
      <c r="M795" s="79">
        <v>13685.687389667701</v>
      </c>
      <c r="N795" s="6">
        <v>30187.893493126499</v>
      </c>
      <c r="O795" s="6">
        <v>13118.9391243718</v>
      </c>
      <c r="P795" s="71">
        <v>13131.6881205646</v>
      </c>
      <c r="Q795" s="20">
        <v>0.95951980683693405</v>
      </c>
      <c r="R795" s="79">
        <v>13710.0948363841</v>
      </c>
      <c r="S795" s="6">
        <v>30241.731446671401</v>
      </c>
      <c r="T795" s="6">
        <v>13147.2114937035</v>
      </c>
      <c r="U795" s="71">
        <v>13163.0922953647</v>
      </c>
      <c r="V795" s="20">
        <v>0.96010220588936002</v>
      </c>
      <c r="W795" s="79">
        <v>13737.6464879996</v>
      </c>
      <c r="X795" s="6">
        <v>30302.504888358901</v>
      </c>
      <c r="Y795" s="6">
        <v>13178.107532079001</v>
      </c>
      <c r="Z795" s="71">
        <v>13197.1204813235</v>
      </c>
      <c r="AA795" s="20">
        <v>0.96065366748603598</v>
      </c>
    </row>
    <row r="796" spans="1:27" x14ac:dyDescent="0.2">
      <c r="A796" s="52" t="s">
        <v>5531</v>
      </c>
      <c r="B796" s="1" t="s">
        <v>11253</v>
      </c>
      <c r="C796" s="131" t="s">
        <v>54</v>
      </c>
      <c r="D796" s="131" t="s">
        <v>54</v>
      </c>
      <c r="E796" s="131" t="s">
        <v>6357</v>
      </c>
      <c r="F796" s="131" t="s">
        <v>26221</v>
      </c>
      <c r="G796" s="131" t="s">
        <v>26221</v>
      </c>
      <c r="H796" s="79">
        <v>15915.583333333299</v>
      </c>
      <c r="I796" s="6">
        <v>40308.392329198599</v>
      </c>
      <c r="J796" s="6">
        <v>17509.856124693801</v>
      </c>
      <c r="K796" s="71">
        <v>17522.764414249901</v>
      </c>
      <c r="L796" s="20">
        <v>1.1009816006901001</v>
      </c>
      <c r="M796" s="79">
        <v>15957.2654122196</v>
      </c>
      <c r="N796" s="6">
        <v>40413.9578968348</v>
      </c>
      <c r="O796" s="6">
        <v>17562.943023640299</v>
      </c>
      <c r="P796" s="71">
        <v>17580.0107065999</v>
      </c>
      <c r="Q796" s="20">
        <v>1.1016931944453101</v>
      </c>
      <c r="R796" s="79">
        <v>15999.0950245024</v>
      </c>
      <c r="S796" s="6">
        <v>40519.897112983002</v>
      </c>
      <c r="T796" s="6">
        <v>17615.5144419196</v>
      </c>
      <c r="U796" s="71">
        <v>17636.792603539299</v>
      </c>
      <c r="V796" s="20">
        <v>1.10236188837736</v>
      </c>
      <c r="W796" s="79">
        <v>16045.9466152923</v>
      </c>
      <c r="X796" s="6">
        <v>40638.555176797097</v>
      </c>
      <c r="Y796" s="6">
        <v>17673.1016805773</v>
      </c>
      <c r="Z796" s="71">
        <v>17698.599862651401</v>
      </c>
      <c r="AA796" s="20">
        <v>1.1029950608076999</v>
      </c>
    </row>
    <row r="797" spans="1:27" x14ac:dyDescent="0.2">
      <c r="A797" s="52" t="s">
        <v>5530</v>
      </c>
      <c r="B797" s="1" t="s">
        <v>11252</v>
      </c>
      <c r="C797" s="131" t="s">
        <v>54</v>
      </c>
      <c r="D797" s="131" t="s">
        <v>54</v>
      </c>
      <c r="E797" s="131" t="s">
        <v>6357</v>
      </c>
      <c r="F797" s="131" t="s">
        <v>26530</v>
      </c>
      <c r="G797" s="131" t="s">
        <v>26530</v>
      </c>
      <c r="H797" s="79">
        <v>4676.5833333333303</v>
      </c>
      <c r="I797" s="6">
        <v>6294.7298379315798</v>
      </c>
      <c r="J797" s="6">
        <v>2734.4135411264701</v>
      </c>
      <c r="K797" s="71">
        <v>2736.4293544777502</v>
      </c>
      <c r="L797" s="20">
        <v>0.585134308411287</v>
      </c>
      <c r="M797" s="79">
        <v>4705.0443417839097</v>
      </c>
      <c r="N797" s="6">
        <v>6333.03865151232</v>
      </c>
      <c r="O797" s="6">
        <v>2752.18767948818</v>
      </c>
      <c r="P797" s="71">
        <v>2754.8622578145801</v>
      </c>
      <c r="Q797" s="20">
        <v>0.58551249631158298</v>
      </c>
      <c r="R797" s="79">
        <v>4731.6106579854604</v>
      </c>
      <c r="S797" s="6">
        <v>6368.7971896069803</v>
      </c>
      <c r="T797" s="6">
        <v>2768.75428776031</v>
      </c>
      <c r="U797" s="71">
        <v>2772.0987260629599</v>
      </c>
      <c r="V797" s="20">
        <v>0.58586788441363702</v>
      </c>
      <c r="W797" s="79">
        <v>4759.0785909392798</v>
      </c>
      <c r="X797" s="6">
        <v>6405.7693132337099</v>
      </c>
      <c r="Y797" s="6">
        <v>2785.7735572188599</v>
      </c>
      <c r="Z797" s="71">
        <v>2789.7927816121401</v>
      </c>
      <c r="AA797" s="20">
        <v>0.58620439404458802</v>
      </c>
    </row>
    <row r="798" spans="1:27" x14ac:dyDescent="0.2">
      <c r="A798" s="52" t="s">
        <v>5529</v>
      </c>
      <c r="B798" s="1" t="s">
        <v>11251</v>
      </c>
      <c r="C798" s="131" t="s">
        <v>54</v>
      </c>
      <c r="D798" s="131" t="s">
        <v>54</v>
      </c>
      <c r="E798" s="131" t="s">
        <v>6357</v>
      </c>
      <c r="F798" s="131" t="s">
        <v>26210</v>
      </c>
      <c r="G798" s="131" t="s">
        <v>26210</v>
      </c>
      <c r="H798" s="79">
        <v>11808.083333333299</v>
      </c>
      <c r="I798" s="6">
        <v>39545.160930503298</v>
      </c>
      <c r="J798" s="6">
        <v>17178.310478520201</v>
      </c>
      <c r="K798" s="71">
        <v>17190.974352178699</v>
      </c>
      <c r="L798" s="20">
        <v>1.4558649246359801</v>
      </c>
      <c r="M798" s="79">
        <v>11816.7903735691</v>
      </c>
      <c r="N798" s="6">
        <v>39574.320727028397</v>
      </c>
      <c r="O798" s="6">
        <v>17198.056718480999</v>
      </c>
      <c r="P798" s="71">
        <v>17214.7698046191</v>
      </c>
      <c r="Q798" s="20">
        <v>1.4568058889428901</v>
      </c>
      <c r="R798" s="79">
        <v>11825.601450167</v>
      </c>
      <c r="S798" s="6">
        <v>39603.828940359803</v>
      </c>
      <c r="T798" s="6">
        <v>17217.265352598501</v>
      </c>
      <c r="U798" s="71">
        <v>17238.062460513302</v>
      </c>
      <c r="V798" s="20">
        <v>1.4576901253737</v>
      </c>
      <c r="W798" s="79">
        <v>11835.738037745499</v>
      </c>
      <c r="X798" s="6">
        <v>39637.776277600198</v>
      </c>
      <c r="Y798" s="6">
        <v>17237.877860036999</v>
      </c>
      <c r="Z798" s="71">
        <v>17262.748115195998</v>
      </c>
      <c r="AA798" s="20">
        <v>1.45852739053054</v>
      </c>
    </row>
    <row r="799" spans="1:27" x14ac:dyDescent="0.2">
      <c r="A799" s="52" t="s">
        <v>5528</v>
      </c>
      <c r="B799" s="1" t="s">
        <v>11250</v>
      </c>
      <c r="C799" s="131" t="s">
        <v>54</v>
      </c>
      <c r="D799" s="131" t="s">
        <v>54</v>
      </c>
      <c r="E799" s="131" t="s">
        <v>6357</v>
      </c>
      <c r="F799" s="131" t="s">
        <v>26221</v>
      </c>
      <c r="G799" s="131" t="s">
        <v>26221</v>
      </c>
      <c r="H799" s="79">
        <v>12128.333333333299</v>
      </c>
      <c r="I799" s="6">
        <v>33467.254700462203</v>
      </c>
      <c r="J799" s="6">
        <v>14538.0845236312</v>
      </c>
      <c r="K799" s="71">
        <v>14548.8020191541</v>
      </c>
      <c r="L799" s="20">
        <v>1.1995714183719199</v>
      </c>
      <c r="M799" s="79">
        <v>12167.4030674038</v>
      </c>
      <c r="N799" s="6">
        <v>33575.064793183003</v>
      </c>
      <c r="O799" s="6">
        <v>14590.923053935499</v>
      </c>
      <c r="P799" s="71">
        <v>14605.102525362199</v>
      </c>
      <c r="Q799" s="20">
        <v>1.2003467333542199</v>
      </c>
      <c r="R799" s="79">
        <v>12200.7118649407</v>
      </c>
      <c r="S799" s="6">
        <v>33666.978000076102</v>
      </c>
      <c r="T799" s="6">
        <v>14636.294251253301</v>
      </c>
      <c r="U799" s="71">
        <v>14653.9737482455</v>
      </c>
      <c r="V799" s="20">
        <v>1.20107530695437</v>
      </c>
      <c r="W799" s="79">
        <v>12236.5495950903</v>
      </c>
      <c r="X799" s="6">
        <v>33765.869612784903</v>
      </c>
      <c r="Y799" s="6">
        <v>14684.273208132699</v>
      </c>
      <c r="Z799" s="71">
        <v>14705.4592047197</v>
      </c>
      <c r="AA799" s="20">
        <v>1.2017651782018699</v>
      </c>
    </row>
    <row r="800" spans="1:27" x14ac:dyDescent="0.2">
      <c r="A800" s="52" t="s">
        <v>5527</v>
      </c>
      <c r="B800" s="1" t="s">
        <v>11249</v>
      </c>
      <c r="C800" s="131" t="s">
        <v>54</v>
      </c>
      <c r="D800" s="131" t="s">
        <v>54</v>
      </c>
      <c r="E800" s="131" t="s">
        <v>6357</v>
      </c>
      <c r="F800" s="131" t="s">
        <v>26530</v>
      </c>
      <c r="G800" s="131" t="s">
        <v>26530</v>
      </c>
      <c r="H800" s="79">
        <v>8704.8333333333303</v>
      </c>
      <c r="I800" s="6">
        <v>12908.9812395401</v>
      </c>
      <c r="J800" s="6">
        <v>5607.62638149138</v>
      </c>
      <c r="K800" s="71">
        <v>5611.7603312245701</v>
      </c>
      <c r="L800" s="20">
        <v>0.64467177214473603</v>
      </c>
      <c r="M800" s="79">
        <v>8743.8134126225796</v>
      </c>
      <c r="N800" s="6">
        <v>12966.787413764499</v>
      </c>
      <c r="O800" s="6">
        <v>5635.05680707995</v>
      </c>
      <c r="P800" s="71">
        <v>5640.5329600751202</v>
      </c>
      <c r="Q800" s="20">
        <v>0.64508844069481597</v>
      </c>
      <c r="R800" s="79">
        <v>8777.8041137545497</v>
      </c>
      <c r="S800" s="6">
        <v>13017.194504449501</v>
      </c>
      <c r="T800" s="6">
        <v>5659.06120509211</v>
      </c>
      <c r="U800" s="71">
        <v>5665.8969077526899</v>
      </c>
      <c r="V800" s="20">
        <v>0.64547998956531805</v>
      </c>
      <c r="W800" s="79">
        <v>8816.7280214704697</v>
      </c>
      <c r="X800" s="6">
        <v>13074.917378079999</v>
      </c>
      <c r="Y800" s="6">
        <v>5686.0866062454897</v>
      </c>
      <c r="Z800" s="71">
        <v>5694.2903089229303</v>
      </c>
      <c r="AA800" s="20">
        <v>0.64585073907873902</v>
      </c>
    </row>
    <row r="801" spans="1:27" x14ac:dyDescent="0.2">
      <c r="A801" s="52" t="s">
        <v>5526</v>
      </c>
      <c r="B801" s="1" t="s">
        <v>11248</v>
      </c>
      <c r="C801" s="131" t="s">
        <v>54</v>
      </c>
      <c r="D801" s="131" t="s">
        <v>54</v>
      </c>
      <c r="E801" s="131" t="s">
        <v>6357</v>
      </c>
      <c r="F801" s="131" t="s">
        <v>26531</v>
      </c>
      <c r="G801" s="131" t="s">
        <v>26531</v>
      </c>
      <c r="H801" s="79">
        <v>9063.5833333333303</v>
      </c>
      <c r="I801" s="6">
        <v>14796.9807140345</v>
      </c>
      <c r="J801" s="6">
        <v>6427.76822421002</v>
      </c>
      <c r="K801" s="71">
        <v>6432.5067836160397</v>
      </c>
      <c r="L801" s="20">
        <v>0.70970901320662805</v>
      </c>
      <c r="M801" s="79">
        <v>9128.2208646295294</v>
      </c>
      <c r="N801" s="6">
        <v>14902.5063399175</v>
      </c>
      <c r="O801" s="6">
        <v>6476.2741235475096</v>
      </c>
      <c r="P801" s="71">
        <v>6482.5677722458904</v>
      </c>
      <c r="Q801" s="20">
        <v>0.71016771705917503</v>
      </c>
      <c r="R801" s="79">
        <v>9195.1040670423208</v>
      </c>
      <c r="S801" s="6">
        <v>15011.6981926095</v>
      </c>
      <c r="T801" s="6">
        <v>6526.14653912637</v>
      </c>
      <c r="U801" s="71">
        <v>6534.02961295153</v>
      </c>
      <c r="V801" s="20">
        <v>0.71059876705161096</v>
      </c>
      <c r="W801" s="79">
        <v>9256.1741514112091</v>
      </c>
      <c r="X801" s="6">
        <v>15111.399693371101</v>
      </c>
      <c r="Y801" s="6">
        <v>6571.7223989615304</v>
      </c>
      <c r="Z801" s="71">
        <v>6581.2038684454001</v>
      </c>
      <c r="AA801" s="20">
        <v>0.71100691935901095</v>
      </c>
    </row>
    <row r="802" spans="1:27" x14ac:dyDescent="0.2">
      <c r="A802" s="52" t="s">
        <v>5525</v>
      </c>
      <c r="B802" s="1" t="s">
        <v>11247</v>
      </c>
      <c r="C802" s="131" t="s">
        <v>43</v>
      </c>
      <c r="D802" s="131" t="s">
        <v>43</v>
      </c>
      <c r="E802" s="131" t="s">
        <v>6357</v>
      </c>
      <c r="F802" s="131" t="s">
        <v>26320</v>
      </c>
      <c r="G802" s="131" t="s">
        <v>26320</v>
      </c>
      <c r="H802" s="79">
        <v>9007.5833333333303</v>
      </c>
      <c r="I802" s="6">
        <v>12527.5623327994</v>
      </c>
      <c r="J802" s="6">
        <v>5441.9390445784202</v>
      </c>
      <c r="K802" s="71">
        <v>5442.7460585263598</v>
      </c>
      <c r="L802" s="20">
        <v>0.60424043354503398</v>
      </c>
      <c r="M802" s="79">
        <v>9085.8193465108598</v>
      </c>
      <c r="N802" s="6">
        <v>12636.371376855001</v>
      </c>
      <c r="O802" s="6">
        <v>5491.4658713653398</v>
      </c>
      <c r="P802" s="71">
        <v>5494.4950125117402</v>
      </c>
      <c r="Q802" s="20">
        <v>0.60473302439385801</v>
      </c>
      <c r="R802" s="79">
        <v>9160.9278040148693</v>
      </c>
      <c r="S802" s="6">
        <v>12740.830680564201</v>
      </c>
      <c r="T802" s="6">
        <v>5538.91551673308</v>
      </c>
      <c r="U802" s="71">
        <v>5544.0003375160004</v>
      </c>
      <c r="V802" s="20">
        <v>0.60517891376529398</v>
      </c>
      <c r="W802" s="79">
        <v>9238.5234724967504</v>
      </c>
      <c r="X802" s="6">
        <v>12848.749146337799</v>
      </c>
      <c r="Y802" s="6">
        <v>5587.7294146793602</v>
      </c>
      <c r="Z802" s="71">
        <v>5594.9427622768499</v>
      </c>
      <c r="AA802" s="20">
        <v>0.60561006084284996</v>
      </c>
    </row>
    <row r="803" spans="1:27" x14ac:dyDescent="0.2">
      <c r="A803" s="52" t="s">
        <v>5524</v>
      </c>
      <c r="B803" s="1" t="s">
        <v>11246</v>
      </c>
      <c r="C803" s="131" t="s">
        <v>54</v>
      </c>
      <c r="D803" s="131" t="s">
        <v>54</v>
      </c>
      <c r="E803" s="131" t="s">
        <v>6357</v>
      </c>
      <c r="F803" s="131" t="s">
        <v>26296</v>
      </c>
      <c r="G803" s="131" t="s">
        <v>26296</v>
      </c>
      <c r="H803" s="79">
        <v>10952.5</v>
      </c>
      <c r="I803" s="6">
        <v>25416.254063876</v>
      </c>
      <c r="J803" s="6">
        <v>11040.751718712399</v>
      </c>
      <c r="K803" s="71">
        <v>11048.8909757735</v>
      </c>
      <c r="L803" s="20">
        <v>1.0088008195182401</v>
      </c>
      <c r="M803" s="79">
        <v>11163.318762331601</v>
      </c>
      <c r="N803" s="6">
        <v>25905.477823278099</v>
      </c>
      <c r="O803" s="6">
        <v>11257.9033256736</v>
      </c>
      <c r="P803" s="71">
        <v>11268.843765695199</v>
      </c>
      <c r="Q803" s="20">
        <v>1.00945283437751</v>
      </c>
      <c r="R803" s="79">
        <v>11359.808920342401</v>
      </c>
      <c r="S803" s="6">
        <v>26361.450777129099</v>
      </c>
      <c r="T803" s="6">
        <v>11460.308390706101</v>
      </c>
      <c r="U803" s="71">
        <v>11474.151545554299</v>
      </c>
      <c r="V803" s="20">
        <v>1.01006554124403</v>
      </c>
      <c r="W803" s="79">
        <v>11552.535904083899</v>
      </c>
      <c r="X803" s="6">
        <v>26808.690949120799</v>
      </c>
      <c r="Y803" s="6">
        <v>11658.699946535</v>
      </c>
      <c r="Z803" s="71">
        <v>11675.5207434363</v>
      </c>
      <c r="AA803" s="20">
        <v>1.01064570068195</v>
      </c>
    </row>
    <row r="804" spans="1:27" x14ac:dyDescent="0.2">
      <c r="A804" s="52" t="s">
        <v>5523</v>
      </c>
      <c r="B804" s="1" t="s">
        <v>11245</v>
      </c>
      <c r="C804" s="131" t="s">
        <v>54</v>
      </c>
      <c r="D804" s="131" t="s">
        <v>54</v>
      </c>
      <c r="E804" s="131" t="s">
        <v>6357</v>
      </c>
      <c r="F804" s="131" t="s">
        <v>26529</v>
      </c>
      <c r="G804" s="131" t="s">
        <v>26529</v>
      </c>
      <c r="H804" s="79">
        <v>15048.416666666701</v>
      </c>
      <c r="I804" s="6">
        <v>45304.724772191803</v>
      </c>
      <c r="J804" s="6">
        <v>19680.249364728301</v>
      </c>
      <c r="K804" s="71">
        <v>19694.757671108899</v>
      </c>
      <c r="L804" s="20">
        <v>1.30875946003902</v>
      </c>
      <c r="M804" s="79">
        <v>15061.260815228199</v>
      </c>
      <c r="N804" s="6">
        <v>45343.393333038097</v>
      </c>
      <c r="O804" s="6">
        <v>19705.1581940959</v>
      </c>
      <c r="P804" s="71">
        <v>19724.3076835791</v>
      </c>
      <c r="Q804" s="20">
        <v>1.3096053461630599</v>
      </c>
      <c r="R804" s="79">
        <v>15068.121634490801</v>
      </c>
      <c r="S804" s="6">
        <v>45364.048497982498</v>
      </c>
      <c r="T804" s="6">
        <v>19721.448187095899</v>
      </c>
      <c r="U804" s="71">
        <v>19745.270151721699</v>
      </c>
      <c r="V804" s="20">
        <v>1.3104002363854601</v>
      </c>
      <c r="W804" s="79">
        <v>15079.466339824001</v>
      </c>
      <c r="X804" s="6">
        <v>45398.202838876103</v>
      </c>
      <c r="Y804" s="6">
        <v>19743.001477203699</v>
      </c>
      <c r="Z804" s="71">
        <v>19771.486044058802</v>
      </c>
      <c r="AA804" s="20">
        <v>1.3111529014686301</v>
      </c>
    </row>
    <row r="805" spans="1:27" x14ac:dyDescent="0.2">
      <c r="A805" s="52" t="s">
        <v>5522</v>
      </c>
      <c r="B805" s="1" t="s">
        <v>10448</v>
      </c>
      <c r="C805" s="131" t="s">
        <v>54</v>
      </c>
      <c r="D805" s="131" t="s">
        <v>54</v>
      </c>
      <c r="E805" s="131" t="s">
        <v>6357</v>
      </c>
      <c r="F805" s="131" t="s">
        <v>26529</v>
      </c>
      <c r="G805" s="131" t="s">
        <v>26529</v>
      </c>
      <c r="H805" s="79">
        <v>4082.4166666666702</v>
      </c>
      <c r="I805" s="6">
        <v>11163.2218766569</v>
      </c>
      <c r="J805" s="6">
        <v>4849.2732568424499</v>
      </c>
      <c r="K805" s="71">
        <v>4852.8481476291199</v>
      </c>
      <c r="L805" s="20">
        <v>1.1887194629722899</v>
      </c>
      <c r="M805" s="79">
        <v>4086.6716985204298</v>
      </c>
      <c r="N805" s="6">
        <v>11174.8571085683</v>
      </c>
      <c r="O805" s="6">
        <v>4856.3265987486502</v>
      </c>
      <c r="P805" s="71">
        <v>4861.0459810654102</v>
      </c>
      <c r="Q805" s="20">
        <v>1.18948776404655</v>
      </c>
      <c r="R805" s="79">
        <v>4089.5987252979598</v>
      </c>
      <c r="S805" s="6">
        <v>11182.8609582545</v>
      </c>
      <c r="T805" s="6">
        <v>4861.6078210374499</v>
      </c>
      <c r="U805" s="71">
        <v>4867.4802624747399</v>
      </c>
      <c r="V805" s="20">
        <v>1.1902097465858601</v>
      </c>
      <c r="W805" s="79">
        <v>4094.5389738538101</v>
      </c>
      <c r="X805" s="6">
        <v>11196.369890648701</v>
      </c>
      <c r="Y805" s="6">
        <v>4869.1343151826904</v>
      </c>
      <c r="Z805" s="71">
        <v>4876.1593453984397</v>
      </c>
      <c r="AA805" s="20">
        <v>1.1908933768943899</v>
      </c>
    </row>
    <row r="806" spans="1:27" x14ac:dyDescent="0.2">
      <c r="A806" s="52" t="s">
        <v>5521</v>
      </c>
      <c r="B806" s="1" t="s">
        <v>11244</v>
      </c>
      <c r="C806" s="131" t="s">
        <v>54</v>
      </c>
      <c r="D806" s="131" t="s">
        <v>54</v>
      </c>
      <c r="E806" s="131" t="s">
        <v>6357</v>
      </c>
      <c r="F806" s="131" t="s">
        <v>26529</v>
      </c>
      <c r="G806" s="131" t="s">
        <v>26529</v>
      </c>
      <c r="H806" s="79">
        <v>7976.5833333333303</v>
      </c>
      <c r="I806" s="6">
        <v>17702.181699539298</v>
      </c>
      <c r="J806" s="6">
        <v>7689.7796399483104</v>
      </c>
      <c r="K806" s="71">
        <v>7695.44855587248</v>
      </c>
      <c r="L806" s="20">
        <v>0.96475498772939305</v>
      </c>
      <c r="M806" s="79">
        <v>7989.0250216992599</v>
      </c>
      <c r="N806" s="6">
        <v>17729.793149065801</v>
      </c>
      <c r="O806" s="6">
        <v>7704.94559559974</v>
      </c>
      <c r="P806" s="71">
        <v>7712.43326827908</v>
      </c>
      <c r="Q806" s="20">
        <v>0.96537853459353096</v>
      </c>
      <c r="R806" s="79">
        <v>7997.0105979453801</v>
      </c>
      <c r="S806" s="6">
        <v>17747.515288455201</v>
      </c>
      <c r="T806" s="6">
        <v>7715.5085315307897</v>
      </c>
      <c r="U806" s="71">
        <v>7724.82826147986</v>
      </c>
      <c r="V806" s="20">
        <v>0.96596448971376203</v>
      </c>
      <c r="W806" s="79">
        <v>8008.6189566213698</v>
      </c>
      <c r="X806" s="6">
        <v>17773.277355486702</v>
      </c>
      <c r="Y806" s="6">
        <v>7729.3333026751097</v>
      </c>
      <c r="Z806" s="71">
        <v>7740.4849358986203</v>
      </c>
      <c r="AA806" s="20">
        <v>0.96651931847736905</v>
      </c>
    </row>
    <row r="807" spans="1:27" x14ac:dyDescent="0.2">
      <c r="A807" s="52" t="s">
        <v>5520</v>
      </c>
      <c r="B807" s="1" t="s">
        <v>11243</v>
      </c>
      <c r="C807" s="131" t="s">
        <v>54</v>
      </c>
      <c r="D807" s="131" t="s">
        <v>54</v>
      </c>
      <c r="E807" s="131" t="s">
        <v>6357</v>
      </c>
      <c r="F807" s="131" t="s">
        <v>26527</v>
      </c>
      <c r="G807" s="131" t="s">
        <v>26527</v>
      </c>
      <c r="H807" s="79">
        <v>10340.666666666701</v>
      </c>
      <c r="I807" s="6">
        <v>18563.7461499489</v>
      </c>
      <c r="J807" s="6">
        <v>8064.0408966517898</v>
      </c>
      <c r="K807" s="71">
        <v>8069.98571847929</v>
      </c>
      <c r="L807" s="20">
        <v>0.78041251871052397</v>
      </c>
      <c r="M807" s="79">
        <v>10425.4030180788</v>
      </c>
      <c r="N807" s="6">
        <v>18715.866334071801</v>
      </c>
      <c r="O807" s="6">
        <v>8133.4695033448997</v>
      </c>
      <c r="P807" s="71">
        <v>8141.3736159220598</v>
      </c>
      <c r="Q807" s="20">
        <v>0.78091692012328195</v>
      </c>
      <c r="R807" s="79">
        <v>10511.194856186999</v>
      </c>
      <c r="S807" s="6">
        <v>18869.8813464222</v>
      </c>
      <c r="T807" s="6">
        <v>8203.4430257401309</v>
      </c>
      <c r="U807" s="71">
        <v>8213.3521423382099</v>
      </c>
      <c r="V807" s="20">
        <v>0.78139091270901395</v>
      </c>
      <c r="W807" s="79">
        <v>10596.005613925199</v>
      </c>
      <c r="X807" s="6">
        <v>19022.1351060866</v>
      </c>
      <c r="Y807" s="6">
        <v>8272.4429165604706</v>
      </c>
      <c r="Z807" s="71">
        <v>8284.3781308480993</v>
      </c>
      <c r="AA807" s="20">
        <v>0.781839726468327</v>
      </c>
    </row>
    <row r="808" spans="1:27" x14ac:dyDescent="0.2">
      <c r="A808" s="52" t="s">
        <v>5519</v>
      </c>
      <c r="B808" s="1" t="s">
        <v>11242</v>
      </c>
      <c r="C808" s="131" t="s">
        <v>54</v>
      </c>
      <c r="D808" s="131" t="s">
        <v>54</v>
      </c>
      <c r="E808" s="131" t="s">
        <v>6357</v>
      </c>
      <c r="F808" s="131" t="s">
        <v>26529</v>
      </c>
      <c r="G808" s="131" t="s">
        <v>26529</v>
      </c>
      <c r="H808" s="79">
        <v>6484.6666666666697</v>
      </c>
      <c r="I808" s="6">
        <v>14034.6319337162</v>
      </c>
      <c r="J808" s="6">
        <v>6096.6059850616302</v>
      </c>
      <c r="K808" s="71">
        <v>6101.10041121822</v>
      </c>
      <c r="L808" s="20">
        <v>0.940850274167506</v>
      </c>
      <c r="M808" s="79">
        <v>6495.2480728427099</v>
      </c>
      <c r="N808" s="6">
        <v>14057.533055494099</v>
      </c>
      <c r="O808" s="6">
        <v>6109.06887013704</v>
      </c>
      <c r="P808" s="71">
        <v>6115.0056684580104</v>
      </c>
      <c r="Q808" s="20">
        <v>0.94145837077808803</v>
      </c>
      <c r="R808" s="79">
        <v>6506.8891856036898</v>
      </c>
      <c r="S808" s="6">
        <v>14082.7276786409</v>
      </c>
      <c r="T808" s="6">
        <v>6122.2883195631903</v>
      </c>
      <c r="U808" s="71">
        <v>6129.6835642934002</v>
      </c>
      <c r="V808" s="20">
        <v>0.94202980709355799</v>
      </c>
      <c r="W808" s="79">
        <v>6519.9200791541698</v>
      </c>
      <c r="X808" s="6">
        <v>14110.930176031899</v>
      </c>
      <c r="Y808" s="6">
        <v>6136.6331239779402</v>
      </c>
      <c r="Z808" s="71">
        <v>6145.4868606646696</v>
      </c>
      <c r="AA808" s="20">
        <v>0.94257088830173497</v>
      </c>
    </row>
    <row r="809" spans="1:27" x14ac:dyDescent="0.2">
      <c r="A809" s="52" t="s">
        <v>5518</v>
      </c>
      <c r="B809" s="1" t="s">
        <v>11241</v>
      </c>
      <c r="C809" s="131" t="s">
        <v>54</v>
      </c>
      <c r="D809" s="131" t="s">
        <v>54</v>
      </c>
      <c r="E809" s="131" t="s">
        <v>6357</v>
      </c>
      <c r="F809" s="131" t="s">
        <v>26531</v>
      </c>
      <c r="G809" s="131" t="s">
        <v>26531</v>
      </c>
      <c r="H809" s="79">
        <v>8093.4166666666697</v>
      </c>
      <c r="I809" s="6">
        <v>26704.013136076701</v>
      </c>
      <c r="J809" s="6">
        <v>11600.150761307499</v>
      </c>
      <c r="K809" s="71">
        <v>11608.702408097501</v>
      </c>
      <c r="L809" s="20">
        <v>1.4343389060776801</v>
      </c>
      <c r="M809" s="79">
        <v>8140.3972973850096</v>
      </c>
      <c r="N809" s="6">
        <v>26859.0244781976</v>
      </c>
      <c r="O809" s="6">
        <v>11672.291978561399</v>
      </c>
      <c r="P809" s="71">
        <v>11683.6351218282</v>
      </c>
      <c r="Q809" s="20">
        <v>1.43526595754502</v>
      </c>
      <c r="R809" s="79">
        <v>8185.5254618339504</v>
      </c>
      <c r="S809" s="6">
        <v>27007.9236571086</v>
      </c>
      <c r="T809" s="6">
        <v>11741.354325295601</v>
      </c>
      <c r="U809" s="71">
        <v>11755.5369616184</v>
      </c>
      <c r="V809" s="20">
        <v>1.43613711989904</v>
      </c>
      <c r="W809" s="79">
        <v>8229.4898549312093</v>
      </c>
      <c r="X809" s="6">
        <v>27152.983003382498</v>
      </c>
      <c r="Y809" s="6">
        <v>11808.427427158</v>
      </c>
      <c r="Z809" s="71">
        <v>11825.464246047501</v>
      </c>
      <c r="AA809" s="20">
        <v>1.43696200548343</v>
      </c>
    </row>
    <row r="810" spans="1:27" x14ac:dyDescent="0.2">
      <c r="A810" s="52" t="s">
        <v>5517</v>
      </c>
      <c r="B810" s="1" t="s">
        <v>11240</v>
      </c>
      <c r="C810" s="131" t="s">
        <v>54</v>
      </c>
      <c r="D810" s="131" t="s">
        <v>54</v>
      </c>
      <c r="E810" s="131" t="s">
        <v>6357</v>
      </c>
      <c r="F810" s="131" t="s">
        <v>26530</v>
      </c>
      <c r="G810" s="131" t="s">
        <v>26530</v>
      </c>
      <c r="H810" s="79">
        <v>6100.0833333333303</v>
      </c>
      <c r="I810" s="6">
        <v>9456.6747962739992</v>
      </c>
      <c r="J810" s="6">
        <v>4107.9538411863005</v>
      </c>
      <c r="K810" s="71">
        <v>4110.9822302996999</v>
      </c>
      <c r="L810" s="20">
        <v>0.67392230657499796</v>
      </c>
      <c r="M810" s="79">
        <v>6125.52329340694</v>
      </c>
      <c r="N810" s="6">
        <v>9496.1131803255103</v>
      </c>
      <c r="O810" s="6">
        <v>4126.7844925715299</v>
      </c>
      <c r="P810" s="71">
        <v>4130.7949052493605</v>
      </c>
      <c r="Q810" s="20">
        <v>0.674357880525153</v>
      </c>
      <c r="R810" s="79">
        <v>6149.6336269245103</v>
      </c>
      <c r="S810" s="6">
        <v>9533.4903063164693</v>
      </c>
      <c r="T810" s="6">
        <v>4144.5647234629596</v>
      </c>
      <c r="U810" s="71">
        <v>4149.5710330044803</v>
      </c>
      <c r="V810" s="20">
        <v>0.67476719504666205</v>
      </c>
      <c r="W810" s="79">
        <v>6177.29592875042</v>
      </c>
      <c r="X810" s="6">
        <v>9576.3738831775609</v>
      </c>
      <c r="Y810" s="6">
        <v>4164.622207466</v>
      </c>
      <c r="Z810" s="71">
        <v>4170.6307902962999</v>
      </c>
      <c r="AA810" s="20">
        <v>0.67515476648695505</v>
      </c>
    </row>
    <row r="811" spans="1:27" x14ac:dyDescent="0.2">
      <c r="A811" s="52" t="s">
        <v>5516</v>
      </c>
      <c r="B811" s="1" t="s">
        <v>11239</v>
      </c>
      <c r="C811" s="131" t="s">
        <v>54</v>
      </c>
      <c r="D811" s="131" t="s">
        <v>54</v>
      </c>
      <c r="E811" s="131" t="s">
        <v>6357</v>
      </c>
      <c r="F811" s="131" t="s">
        <v>26222</v>
      </c>
      <c r="G811" s="131" t="s">
        <v>26222</v>
      </c>
      <c r="H811" s="79">
        <v>17265.833333333299</v>
      </c>
      <c r="I811" s="6">
        <v>40197.928160505297</v>
      </c>
      <c r="J811" s="6">
        <v>17461.870789903998</v>
      </c>
      <c r="K811" s="71">
        <v>17474.743704606601</v>
      </c>
      <c r="L811" s="20">
        <v>1.01209964021082</v>
      </c>
      <c r="M811" s="79">
        <v>17408.881430163401</v>
      </c>
      <c r="N811" s="6">
        <v>40530.969549754198</v>
      </c>
      <c r="O811" s="6">
        <v>17613.793499571701</v>
      </c>
      <c r="P811" s="71">
        <v>17630.910599067</v>
      </c>
      <c r="Q811" s="20">
        <v>1.0127537871858301</v>
      </c>
      <c r="R811" s="79">
        <v>17550.616845969202</v>
      </c>
      <c r="S811" s="6">
        <v>40860.954784313501</v>
      </c>
      <c r="T811" s="6">
        <v>17763.784964870199</v>
      </c>
      <c r="U811" s="71">
        <v>17785.242225667698</v>
      </c>
      <c r="V811" s="20">
        <v>1.01336849762932</v>
      </c>
      <c r="W811" s="79">
        <v>17688.932373985099</v>
      </c>
      <c r="X811" s="6">
        <v>41182.9779123794</v>
      </c>
      <c r="Y811" s="6">
        <v>17909.863010336801</v>
      </c>
      <c r="Z811" s="71">
        <v>17935.702784034402</v>
      </c>
      <c r="AA811" s="20">
        <v>1.01395055421277</v>
      </c>
    </row>
    <row r="812" spans="1:27" x14ac:dyDescent="0.2">
      <c r="A812" s="52" t="s">
        <v>5515</v>
      </c>
      <c r="B812" s="1" t="s">
        <v>11238</v>
      </c>
      <c r="C812" s="131" t="s">
        <v>54</v>
      </c>
      <c r="D812" s="131" t="s">
        <v>54</v>
      </c>
      <c r="E812" s="131" t="s">
        <v>6357</v>
      </c>
      <c r="F812" s="131" t="s">
        <v>26530</v>
      </c>
      <c r="G812" s="131" t="s">
        <v>26530</v>
      </c>
      <c r="H812" s="79">
        <v>8960.75</v>
      </c>
      <c r="I812" s="6">
        <v>14687.6044651515</v>
      </c>
      <c r="J812" s="6">
        <v>6380.2554788303696</v>
      </c>
      <c r="K812" s="71">
        <v>6384.9590117764001</v>
      </c>
      <c r="L812" s="20">
        <v>0.71254738853069299</v>
      </c>
      <c r="M812" s="79">
        <v>9004.5697864486992</v>
      </c>
      <c r="N812" s="6">
        <v>14759.4296685224</v>
      </c>
      <c r="O812" s="6">
        <v>6414.0964117248004</v>
      </c>
      <c r="P812" s="71">
        <v>6420.3296360699796</v>
      </c>
      <c r="Q812" s="20">
        <v>0.71300792690086801</v>
      </c>
      <c r="R812" s="79">
        <v>9044.7629730450408</v>
      </c>
      <c r="S812" s="6">
        <v>14825.310496234501</v>
      </c>
      <c r="T812" s="6">
        <v>6445.11683788761</v>
      </c>
      <c r="U812" s="71">
        <v>6452.90203418075</v>
      </c>
      <c r="V812" s="20">
        <v>0.71344070081344402</v>
      </c>
      <c r="W812" s="79">
        <v>9094.1972758166194</v>
      </c>
      <c r="X812" s="6">
        <v>14906.338477834201</v>
      </c>
      <c r="Y812" s="6">
        <v>6482.5443340141001</v>
      </c>
      <c r="Z812" s="71">
        <v>6491.8971402571797</v>
      </c>
      <c r="AA812" s="20">
        <v>0.71385048546510999</v>
      </c>
    </row>
    <row r="813" spans="1:27" x14ac:dyDescent="0.2">
      <c r="A813" s="52" t="s">
        <v>5514</v>
      </c>
      <c r="B813" s="1" t="s">
        <v>8804</v>
      </c>
      <c r="C813" s="131" t="s">
        <v>54</v>
      </c>
      <c r="D813" s="131" t="s">
        <v>54</v>
      </c>
      <c r="E813" s="131" t="s">
        <v>6357</v>
      </c>
      <c r="F813" s="131" t="s">
        <v>26531</v>
      </c>
      <c r="G813" s="131" t="s">
        <v>26531</v>
      </c>
      <c r="H813" s="79">
        <v>9365.5833333333303</v>
      </c>
      <c r="I813" s="6">
        <v>23093.620370804201</v>
      </c>
      <c r="J813" s="6">
        <v>10031.805952185399</v>
      </c>
      <c r="K813" s="71">
        <v>10039.201413066399</v>
      </c>
      <c r="L813" s="20">
        <v>1.0719248396771599</v>
      </c>
      <c r="M813" s="79">
        <v>9426.0560922896602</v>
      </c>
      <c r="N813" s="6">
        <v>23242.733873765901</v>
      </c>
      <c r="O813" s="6">
        <v>10100.7382593071</v>
      </c>
      <c r="P813" s="71">
        <v>10110.5541653335</v>
      </c>
      <c r="Q813" s="20">
        <v>1.0726176532732301</v>
      </c>
      <c r="R813" s="79">
        <v>9484.3285456886406</v>
      </c>
      <c r="S813" s="6">
        <v>23386.421871509901</v>
      </c>
      <c r="T813" s="6">
        <v>10166.9520797082</v>
      </c>
      <c r="U813" s="71">
        <v>10179.232961441499</v>
      </c>
      <c r="V813" s="20">
        <v>1.07326869924479</v>
      </c>
      <c r="W813" s="79">
        <v>9539.8317937854899</v>
      </c>
      <c r="X813" s="6">
        <v>23523.2815731724</v>
      </c>
      <c r="Y813" s="6">
        <v>10229.9243980231</v>
      </c>
      <c r="Z813" s="71">
        <v>10244.6838035661</v>
      </c>
      <c r="AA813" s="20">
        <v>1.07388516118699</v>
      </c>
    </row>
    <row r="814" spans="1:27" x14ac:dyDescent="0.2">
      <c r="A814" s="52" t="s">
        <v>5513</v>
      </c>
      <c r="B814" s="1" t="s">
        <v>11237</v>
      </c>
      <c r="C814" s="131" t="s">
        <v>54</v>
      </c>
      <c r="D814" s="131" t="s">
        <v>54</v>
      </c>
      <c r="E814" s="131" t="s">
        <v>6357</v>
      </c>
      <c r="F814" s="131" t="s">
        <v>26296</v>
      </c>
      <c r="G814" s="131" t="s">
        <v>26296</v>
      </c>
      <c r="H814" s="79">
        <v>13865.916666666701</v>
      </c>
      <c r="I814" s="6">
        <v>30762.5725699176</v>
      </c>
      <c r="J814" s="6">
        <v>13363.177953751399</v>
      </c>
      <c r="K814" s="71">
        <v>13373.029306566001</v>
      </c>
      <c r="L814" s="20">
        <v>0.96445331585718097</v>
      </c>
      <c r="M814" s="79">
        <v>14127.002600391799</v>
      </c>
      <c r="N814" s="6">
        <v>31341.811229451101</v>
      </c>
      <c r="O814" s="6">
        <v>13620.4042743275</v>
      </c>
      <c r="P814" s="71">
        <v>13633.640594779199</v>
      </c>
      <c r="Q814" s="20">
        <v>0.96507666774274603</v>
      </c>
      <c r="R814" s="79">
        <v>14376.1921093249</v>
      </c>
      <c r="S814" s="6">
        <v>31894.656781353598</v>
      </c>
      <c r="T814" s="6">
        <v>13865.799944787699</v>
      </c>
      <c r="U814" s="71">
        <v>13882.548745010599</v>
      </c>
      <c r="V814" s="20">
        <v>0.96566243963906995</v>
      </c>
      <c r="W814" s="79">
        <v>14616.0113168267</v>
      </c>
      <c r="X814" s="6">
        <v>32426.713619122602</v>
      </c>
      <c r="Y814" s="6">
        <v>14101.894234786099</v>
      </c>
      <c r="Z814" s="71">
        <v>14122.239993741699</v>
      </c>
      <c r="AA814" s="20">
        <v>0.966217094911756</v>
      </c>
    </row>
    <row r="815" spans="1:27" x14ac:dyDescent="0.2">
      <c r="A815" s="52" t="s">
        <v>5512</v>
      </c>
      <c r="B815" s="1" t="s">
        <v>11236</v>
      </c>
      <c r="C815" s="131" t="s">
        <v>54</v>
      </c>
      <c r="D815" s="131" t="s">
        <v>54</v>
      </c>
      <c r="E815" s="131" t="s">
        <v>6357</v>
      </c>
      <c r="F815" s="131" t="s">
        <v>26222</v>
      </c>
      <c r="G815" s="131" t="s">
        <v>26222</v>
      </c>
      <c r="H815" s="79">
        <v>16166.166666666701</v>
      </c>
      <c r="I815" s="6">
        <v>64860.983556556399</v>
      </c>
      <c r="J815" s="6">
        <v>28175.4350534777</v>
      </c>
      <c r="K815" s="71">
        <v>28196.206022208102</v>
      </c>
      <c r="L815" s="20">
        <v>1.7441491606260899</v>
      </c>
      <c r="M815" s="79">
        <v>16297.0230219408</v>
      </c>
      <c r="N815" s="6">
        <v>65385.998056450801</v>
      </c>
      <c r="O815" s="6">
        <v>28415.196584822501</v>
      </c>
      <c r="P815" s="71">
        <v>28442.810497017799</v>
      </c>
      <c r="Q815" s="20">
        <v>1.74527645071894</v>
      </c>
      <c r="R815" s="79">
        <v>16425.096099563401</v>
      </c>
      <c r="S815" s="6">
        <v>65899.845646482194</v>
      </c>
      <c r="T815" s="6">
        <v>28649.127105851501</v>
      </c>
      <c r="U815" s="71">
        <v>28683.733007304701</v>
      </c>
      <c r="V815" s="20">
        <v>1.7463357799207699</v>
      </c>
      <c r="W815" s="79">
        <v>16546.812406003199</v>
      </c>
      <c r="X815" s="6">
        <v>66388.1889571348</v>
      </c>
      <c r="Y815" s="6">
        <v>28871.233456122402</v>
      </c>
      <c r="Z815" s="71">
        <v>28912.887942169898</v>
      </c>
      <c r="AA815" s="20">
        <v>1.7473388367949501</v>
      </c>
    </row>
    <row r="816" spans="1:27" x14ac:dyDescent="0.2">
      <c r="A816" s="52" t="s">
        <v>5511</v>
      </c>
      <c r="B816" s="1" t="s">
        <v>11235</v>
      </c>
      <c r="C816" s="131" t="s">
        <v>54</v>
      </c>
      <c r="D816" s="131" t="s">
        <v>54</v>
      </c>
      <c r="E816" s="131" t="s">
        <v>6357</v>
      </c>
      <c r="F816" s="131" t="s">
        <v>26528</v>
      </c>
      <c r="G816" s="131" t="s">
        <v>26528</v>
      </c>
      <c r="H816" s="79">
        <v>11180.5</v>
      </c>
      <c r="I816" s="6">
        <v>25651.866566275199</v>
      </c>
      <c r="J816" s="6">
        <v>11143.101149681899</v>
      </c>
      <c r="K816" s="71">
        <v>11151.3158588816</v>
      </c>
      <c r="L816" s="20">
        <v>0.99738972844520501</v>
      </c>
      <c r="M816" s="79">
        <v>11212.7706418744</v>
      </c>
      <c r="N816" s="6">
        <v>25725.906385547201</v>
      </c>
      <c r="O816" s="6">
        <v>11179.865858084</v>
      </c>
      <c r="P816" s="71">
        <v>11190.730461228301</v>
      </c>
      <c r="Q816" s="20">
        <v>0.99803436801214696</v>
      </c>
      <c r="R816" s="79">
        <v>11246.520460125401</v>
      </c>
      <c r="S816" s="6">
        <v>25803.3399381083</v>
      </c>
      <c r="T816" s="6">
        <v>11217.6767394572</v>
      </c>
      <c r="U816" s="71">
        <v>11231.226814276</v>
      </c>
      <c r="V816" s="20">
        <v>0.99864014422028502</v>
      </c>
      <c r="W816" s="79">
        <v>11286.2688771261</v>
      </c>
      <c r="X816" s="6">
        <v>25894.536314757199</v>
      </c>
      <c r="Y816" s="6">
        <v>11261.1477271071</v>
      </c>
      <c r="Z816" s="71">
        <v>11277.394948466401</v>
      </c>
      <c r="AA816" s="20">
        <v>0.99921374116137895</v>
      </c>
    </row>
    <row r="817" spans="1:27" x14ac:dyDescent="0.2">
      <c r="A817" s="52" t="s">
        <v>5510</v>
      </c>
      <c r="B817" s="1" t="s">
        <v>6681</v>
      </c>
      <c r="C817" s="131" t="s">
        <v>54</v>
      </c>
      <c r="D817" s="131" t="s">
        <v>54</v>
      </c>
      <c r="E817" s="131" t="s">
        <v>6357</v>
      </c>
      <c r="F817" s="131" t="s">
        <v>26210</v>
      </c>
      <c r="G817" s="131" t="s">
        <v>26210</v>
      </c>
      <c r="H817" s="79">
        <v>12129.916666666701</v>
      </c>
      <c r="I817" s="6">
        <v>40456.082231108398</v>
      </c>
      <c r="J817" s="6">
        <v>17574.012216864099</v>
      </c>
      <c r="K817" s="71">
        <v>17586.967802378</v>
      </c>
      <c r="L817" s="20">
        <v>1.4498836460029001</v>
      </c>
      <c r="M817" s="79">
        <v>12143.2788860788</v>
      </c>
      <c r="N817" s="6">
        <v>40500.648328484102</v>
      </c>
      <c r="O817" s="6">
        <v>17600.6166193727</v>
      </c>
      <c r="P817" s="71">
        <v>17617.720913564699</v>
      </c>
      <c r="Q817" s="20">
        <v>1.4508207444499901</v>
      </c>
      <c r="R817" s="79">
        <v>12155.2305691532</v>
      </c>
      <c r="S817" s="6">
        <v>40540.509960393603</v>
      </c>
      <c r="T817" s="6">
        <v>17624.475617468401</v>
      </c>
      <c r="U817" s="71">
        <v>17645.764603486299</v>
      </c>
      <c r="V817" s="20">
        <v>1.4517013480819201</v>
      </c>
      <c r="W817" s="79">
        <v>12172.122903223901</v>
      </c>
      <c r="X817" s="6">
        <v>40596.849807980499</v>
      </c>
      <c r="Y817" s="6">
        <v>17654.964637552101</v>
      </c>
      <c r="Z817" s="71">
        <v>17680.436652084602</v>
      </c>
      <c r="AA817" s="20">
        <v>1.45253517341676</v>
      </c>
    </row>
    <row r="818" spans="1:27" x14ac:dyDescent="0.2">
      <c r="A818" s="52" t="s">
        <v>5509</v>
      </c>
      <c r="B818" s="1" t="s">
        <v>11234</v>
      </c>
      <c r="C818" s="131" t="s">
        <v>54</v>
      </c>
      <c r="D818" s="131" t="s">
        <v>54</v>
      </c>
      <c r="E818" s="131" t="s">
        <v>6357</v>
      </c>
      <c r="F818" s="131" t="s">
        <v>26210</v>
      </c>
      <c r="G818" s="131" t="s">
        <v>26210</v>
      </c>
      <c r="H818" s="79">
        <v>5118.3333333333303</v>
      </c>
      <c r="I818" s="6">
        <v>21507.6432757931</v>
      </c>
      <c r="J818" s="6">
        <v>9342.8618106303293</v>
      </c>
      <c r="K818" s="71">
        <v>9349.7493809607695</v>
      </c>
      <c r="L818" s="20">
        <v>1.82671756059149</v>
      </c>
      <c r="M818" s="79">
        <v>5121.6736547344699</v>
      </c>
      <c r="N818" s="6">
        <v>21521.679571681401</v>
      </c>
      <c r="O818" s="6">
        <v>9352.8090729289306</v>
      </c>
      <c r="P818" s="71">
        <v>9361.8981407363008</v>
      </c>
      <c r="Q818" s="20">
        <v>1.8278982168421001</v>
      </c>
      <c r="R818" s="79">
        <v>5127.0639797253798</v>
      </c>
      <c r="S818" s="6">
        <v>21544.330145509899</v>
      </c>
      <c r="T818" s="6">
        <v>9366.1259247894504</v>
      </c>
      <c r="U818" s="71">
        <v>9377.4394712564499</v>
      </c>
      <c r="V818" s="20">
        <v>1.82900769491836</v>
      </c>
      <c r="W818" s="79">
        <v>5139.4335426202497</v>
      </c>
      <c r="X818" s="6">
        <v>21596.3080314533</v>
      </c>
      <c r="Y818" s="6">
        <v>9391.9123380366</v>
      </c>
      <c r="Z818" s="71">
        <v>9405.4626867613497</v>
      </c>
      <c r="AA818" s="20">
        <v>1.83005823672274</v>
      </c>
    </row>
    <row r="819" spans="1:27" x14ac:dyDescent="0.2">
      <c r="A819" s="52" t="s">
        <v>5508</v>
      </c>
      <c r="B819" s="1" t="s">
        <v>11233</v>
      </c>
      <c r="C819" s="131" t="s">
        <v>54</v>
      </c>
      <c r="D819" s="131" t="s">
        <v>54</v>
      </c>
      <c r="E819" s="131" t="s">
        <v>6357</v>
      </c>
      <c r="F819" s="131" t="s">
        <v>26530</v>
      </c>
      <c r="G819" s="131" t="s">
        <v>26530</v>
      </c>
      <c r="H819" s="79">
        <v>10485.083333333299</v>
      </c>
      <c r="I819" s="6">
        <v>15665.6877072849</v>
      </c>
      <c r="J819" s="6">
        <v>6805.1321821198599</v>
      </c>
      <c r="K819" s="71">
        <v>6810.1489347447296</v>
      </c>
      <c r="L819" s="20">
        <v>0.64950832704347305</v>
      </c>
      <c r="M819" s="79">
        <v>10523.017570058601</v>
      </c>
      <c r="N819" s="6">
        <v>15722.3649779427</v>
      </c>
      <c r="O819" s="6">
        <v>6832.5651501238199</v>
      </c>
      <c r="P819" s="71">
        <v>6839.2050427446902</v>
      </c>
      <c r="Q819" s="20">
        <v>0.64992812158790103</v>
      </c>
      <c r="R819" s="79">
        <v>10557.7065175303</v>
      </c>
      <c r="S819" s="6">
        <v>15774.1934852334</v>
      </c>
      <c r="T819" s="6">
        <v>6857.6317549367404</v>
      </c>
      <c r="U819" s="71">
        <v>6865.9152369373096</v>
      </c>
      <c r="V819" s="20">
        <v>0.65032260799606101</v>
      </c>
      <c r="W819" s="79">
        <v>10596.7279872461</v>
      </c>
      <c r="X819" s="6">
        <v>15832.495182894199</v>
      </c>
      <c r="Y819" s="6">
        <v>6885.3160750236902</v>
      </c>
      <c r="Z819" s="71">
        <v>6895.2499873664301</v>
      </c>
      <c r="AA819" s="20">
        <v>0.65069613900303103</v>
      </c>
    </row>
    <row r="820" spans="1:27" x14ac:dyDescent="0.2">
      <c r="A820" s="52" t="s">
        <v>5507</v>
      </c>
      <c r="B820" s="1" t="s">
        <v>11232</v>
      </c>
      <c r="C820" s="131" t="s">
        <v>54</v>
      </c>
      <c r="D820" s="131" t="s">
        <v>54</v>
      </c>
      <c r="E820" s="131" t="s">
        <v>6357</v>
      </c>
      <c r="F820" s="131" t="s">
        <v>26531</v>
      </c>
      <c r="G820" s="131" t="s">
        <v>26531</v>
      </c>
      <c r="H820" s="79">
        <v>12497.083333333299</v>
      </c>
      <c r="I820" s="6">
        <v>20612.421459943602</v>
      </c>
      <c r="J820" s="6">
        <v>8953.9798858144804</v>
      </c>
      <c r="K820" s="71">
        <v>8960.5807718653305</v>
      </c>
      <c r="L820" s="20">
        <v>0.71701376496105096</v>
      </c>
      <c r="M820" s="79">
        <v>12575.306036112401</v>
      </c>
      <c r="N820" s="6">
        <v>20741.440309735299</v>
      </c>
      <c r="O820" s="6">
        <v>9013.7356830533809</v>
      </c>
      <c r="P820" s="71">
        <v>9022.4952390522394</v>
      </c>
      <c r="Q820" s="20">
        <v>0.71747719006936495</v>
      </c>
      <c r="R820" s="79">
        <v>12651.854347390499</v>
      </c>
      <c r="S820" s="6">
        <v>20867.697454064499</v>
      </c>
      <c r="T820" s="6">
        <v>9071.9683923851699</v>
      </c>
      <c r="U820" s="71">
        <v>9082.9266195944292</v>
      </c>
      <c r="V820" s="20">
        <v>0.71791267668741698</v>
      </c>
      <c r="W820" s="79">
        <v>12726.5734812679</v>
      </c>
      <c r="X820" s="6">
        <v>20990.9375923851</v>
      </c>
      <c r="Y820" s="6">
        <v>9128.6457608287401</v>
      </c>
      <c r="Z820" s="71">
        <v>9141.81627701244</v>
      </c>
      <c r="AA820" s="20">
        <v>0.71832502994369696</v>
      </c>
    </row>
    <row r="821" spans="1:27" x14ac:dyDescent="0.2">
      <c r="A821" s="52" t="s">
        <v>5506</v>
      </c>
      <c r="B821" s="1" t="s">
        <v>11231</v>
      </c>
      <c r="C821" s="131" t="s">
        <v>54</v>
      </c>
      <c r="D821" s="131" t="s">
        <v>54</v>
      </c>
      <c r="E821" s="131" t="s">
        <v>6357</v>
      </c>
      <c r="F821" s="131" t="s">
        <v>26530</v>
      </c>
      <c r="G821" s="131" t="s">
        <v>26530</v>
      </c>
      <c r="H821" s="79">
        <v>3614</v>
      </c>
      <c r="I821" s="6">
        <v>5071.4007988355597</v>
      </c>
      <c r="J821" s="6">
        <v>2203.0027298792402</v>
      </c>
      <c r="K821" s="71">
        <v>2204.6267864635802</v>
      </c>
      <c r="L821" s="20">
        <v>0.61002401396336003</v>
      </c>
      <c r="M821" s="79">
        <v>3631.3878147338501</v>
      </c>
      <c r="N821" s="6">
        <v>5095.8005159166996</v>
      </c>
      <c r="O821" s="6">
        <v>2214.5134695627298</v>
      </c>
      <c r="P821" s="71">
        <v>2216.6655356348901</v>
      </c>
      <c r="Q821" s="20">
        <v>0.61041828874379001</v>
      </c>
      <c r="R821" s="79">
        <v>3647.9282357853899</v>
      </c>
      <c r="S821" s="6">
        <v>5119.0111148469396</v>
      </c>
      <c r="T821" s="6">
        <v>2225.4255476142398</v>
      </c>
      <c r="U821" s="71">
        <v>2228.1136873578198</v>
      </c>
      <c r="V821" s="20">
        <v>0.61078879389690299</v>
      </c>
      <c r="W821" s="79">
        <v>3665.5560736877201</v>
      </c>
      <c r="X821" s="6">
        <v>5143.7476481119102</v>
      </c>
      <c r="Y821" s="6">
        <v>2236.9391531964602</v>
      </c>
      <c r="Z821" s="71">
        <v>2240.1665369827301</v>
      </c>
      <c r="AA821" s="20">
        <v>0.61113961755030999</v>
      </c>
    </row>
    <row r="822" spans="1:27" x14ac:dyDescent="0.2">
      <c r="A822" s="52" t="s">
        <v>5505</v>
      </c>
      <c r="B822" s="1" t="s">
        <v>7379</v>
      </c>
      <c r="C822" s="131" t="s">
        <v>54</v>
      </c>
      <c r="D822" s="131" t="s">
        <v>54</v>
      </c>
      <c r="E822" s="131" t="s">
        <v>6357</v>
      </c>
      <c r="F822" s="131" t="s">
        <v>26210</v>
      </c>
      <c r="G822" s="131" t="s">
        <v>26210</v>
      </c>
      <c r="H822" s="79">
        <v>8131.3333333333303</v>
      </c>
      <c r="I822" s="6">
        <v>13259.803968051099</v>
      </c>
      <c r="J822" s="6">
        <v>5760.0228216999603</v>
      </c>
      <c r="K822" s="71">
        <v>5764.26911829446</v>
      </c>
      <c r="L822" s="20">
        <v>0.70889593157675501</v>
      </c>
      <c r="M822" s="79">
        <v>8153.3189336066398</v>
      </c>
      <c r="N822" s="6">
        <v>13295.6559910581</v>
      </c>
      <c r="O822" s="6">
        <v>5777.9752537220302</v>
      </c>
      <c r="P822" s="71">
        <v>5783.5902949851297</v>
      </c>
      <c r="Q822" s="20">
        <v>0.70935410991297199</v>
      </c>
      <c r="R822" s="79">
        <v>8173.1413771116804</v>
      </c>
      <c r="S822" s="6">
        <v>13327.980544027399</v>
      </c>
      <c r="T822" s="6">
        <v>5794.1715177680499</v>
      </c>
      <c r="U822" s="71">
        <v>5801.1704231031299</v>
      </c>
      <c r="V822" s="20">
        <v>0.70978466607085799</v>
      </c>
      <c r="W822" s="79">
        <v>8193.4395118204793</v>
      </c>
      <c r="X822" s="6">
        <v>13361.0808089068</v>
      </c>
      <c r="Y822" s="6">
        <v>5810.5348152987699</v>
      </c>
      <c r="Z822" s="71">
        <v>5818.9180678453004</v>
      </c>
      <c r="AA822" s="20">
        <v>0.71019235077655596</v>
      </c>
    </row>
    <row r="823" spans="1:27" x14ac:dyDescent="0.2">
      <c r="A823" s="52" t="s">
        <v>5504</v>
      </c>
      <c r="B823" s="1" t="s">
        <v>11230</v>
      </c>
      <c r="C823" s="131" t="s">
        <v>54</v>
      </c>
      <c r="D823" s="131" t="s">
        <v>54</v>
      </c>
      <c r="E823" s="131" t="s">
        <v>6357</v>
      </c>
      <c r="F823" s="131" t="s">
        <v>26222</v>
      </c>
      <c r="G823" s="131" t="s">
        <v>26222</v>
      </c>
      <c r="H823" s="79">
        <v>11855</v>
      </c>
      <c r="I823" s="6">
        <v>31337.1980397439</v>
      </c>
      <c r="J823" s="6">
        <v>13612.7936967974</v>
      </c>
      <c r="K823" s="71">
        <v>13622.8290666745</v>
      </c>
      <c r="L823" s="20">
        <v>1.1491209672437399</v>
      </c>
      <c r="M823" s="79">
        <v>11950.0702991816</v>
      </c>
      <c r="N823" s="6">
        <v>31588.5043909167</v>
      </c>
      <c r="O823" s="6">
        <v>13727.611243518701</v>
      </c>
      <c r="P823" s="71">
        <v>13740.951747794201</v>
      </c>
      <c r="Q823" s="20">
        <v>1.14986367475472</v>
      </c>
      <c r="R823" s="79">
        <v>12045.1581069199</v>
      </c>
      <c r="S823" s="6">
        <v>31839.8570237518</v>
      </c>
      <c r="T823" s="6">
        <v>13841.9764410222</v>
      </c>
      <c r="U823" s="71">
        <v>13858.6964643187</v>
      </c>
      <c r="V823" s="20">
        <v>1.15056160668882</v>
      </c>
      <c r="W823" s="79">
        <v>12139.0868647967</v>
      </c>
      <c r="X823" s="6">
        <v>32088.145854389601</v>
      </c>
      <c r="Y823" s="6">
        <v>13954.656162323699</v>
      </c>
      <c r="Z823" s="71">
        <v>13974.789490928901</v>
      </c>
      <c r="AA823" s="20">
        <v>1.1512224639775599</v>
      </c>
    </row>
    <row r="824" spans="1:27" x14ac:dyDescent="0.2">
      <c r="A824" s="52" t="s">
        <v>5503</v>
      </c>
      <c r="B824" s="1" t="s">
        <v>11229</v>
      </c>
      <c r="C824" s="131" t="s">
        <v>54</v>
      </c>
      <c r="D824" s="131" t="s">
        <v>54</v>
      </c>
      <c r="E824" s="131" t="s">
        <v>6357</v>
      </c>
      <c r="F824" s="131" t="s">
        <v>26210</v>
      </c>
      <c r="G824" s="131" t="s">
        <v>26210</v>
      </c>
      <c r="H824" s="79">
        <v>13095.083333333299</v>
      </c>
      <c r="I824" s="6">
        <v>19846.796322759899</v>
      </c>
      <c r="J824" s="6">
        <v>8621.3944061444508</v>
      </c>
      <c r="K824" s="71">
        <v>8627.7501097310196</v>
      </c>
      <c r="L824" s="20">
        <v>0.65885415847406004</v>
      </c>
      <c r="M824" s="79">
        <v>13111.8244417119</v>
      </c>
      <c r="N824" s="6">
        <v>19872.169003463801</v>
      </c>
      <c r="O824" s="6">
        <v>8635.9710883778407</v>
      </c>
      <c r="P824" s="71">
        <v>8644.3635324224797</v>
      </c>
      <c r="Q824" s="20">
        <v>0.65927999347845601</v>
      </c>
      <c r="R824" s="79">
        <v>13125.687630345699</v>
      </c>
      <c r="S824" s="6">
        <v>19893.179933611798</v>
      </c>
      <c r="T824" s="6">
        <v>8648.3091859569795</v>
      </c>
      <c r="U824" s="71">
        <v>8658.7556660301707</v>
      </c>
      <c r="V824" s="20">
        <v>0.65968015618562403</v>
      </c>
      <c r="W824" s="79">
        <v>13146.921763054401</v>
      </c>
      <c r="X824" s="6">
        <v>19925.362203570101</v>
      </c>
      <c r="Y824" s="6">
        <v>8665.2429131408808</v>
      </c>
      <c r="Z824" s="71">
        <v>8677.7448466163805</v>
      </c>
      <c r="AA824" s="20">
        <v>0.66005906196252295</v>
      </c>
    </row>
    <row r="825" spans="1:27" x14ac:dyDescent="0.2">
      <c r="A825" s="52" t="s">
        <v>5502</v>
      </c>
      <c r="B825" s="1" t="s">
        <v>11228</v>
      </c>
      <c r="C825" s="131" t="s">
        <v>54</v>
      </c>
      <c r="D825" s="131" t="s">
        <v>54</v>
      </c>
      <c r="E825" s="131" t="s">
        <v>6357</v>
      </c>
      <c r="F825" s="131" t="s">
        <v>26221</v>
      </c>
      <c r="G825" s="131" t="s">
        <v>26221</v>
      </c>
      <c r="H825" s="79">
        <v>8548.5833333333303</v>
      </c>
      <c r="I825" s="6">
        <v>23472.490987752499</v>
      </c>
      <c r="J825" s="6">
        <v>10196.3863189353</v>
      </c>
      <c r="K825" s="71">
        <v>10203.903108684701</v>
      </c>
      <c r="L825" s="20">
        <v>1.19363673614747</v>
      </c>
      <c r="M825" s="79">
        <v>8567.4225532276905</v>
      </c>
      <c r="N825" s="6">
        <v>23524.2192568637</v>
      </c>
      <c r="O825" s="6">
        <v>10223.065098909199</v>
      </c>
      <c r="P825" s="71">
        <v>10232.9998822624</v>
      </c>
      <c r="Q825" s="20">
        <v>1.1944082153864599</v>
      </c>
      <c r="R825" s="79">
        <v>8584.1750608690309</v>
      </c>
      <c r="S825" s="6">
        <v>23570.2178825191</v>
      </c>
      <c r="T825" s="6">
        <v>10246.855078407199</v>
      </c>
      <c r="U825" s="71">
        <v>10259.232476704099</v>
      </c>
      <c r="V825" s="20">
        <v>1.1951331844886099</v>
      </c>
      <c r="W825" s="79">
        <v>8602.1779493140803</v>
      </c>
      <c r="X825" s="6">
        <v>23619.649773196499</v>
      </c>
      <c r="Y825" s="6">
        <v>10271.833491257101</v>
      </c>
      <c r="Z825" s="71">
        <v>10286.6533618905</v>
      </c>
      <c r="AA825" s="20">
        <v>1.1958196427116099</v>
      </c>
    </row>
    <row r="826" spans="1:27" x14ac:dyDescent="0.2">
      <c r="A826" s="52" t="s">
        <v>5501</v>
      </c>
      <c r="B826" s="1" t="s">
        <v>18723</v>
      </c>
      <c r="C826" s="131" t="s">
        <v>54</v>
      </c>
      <c r="D826" s="131" t="s">
        <v>54</v>
      </c>
      <c r="E826" s="131" t="s">
        <v>6357</v>
      </c>
      <c r="F826" s="131" t="s">
        <v>26221</v>
      </c>
      <c r="G826" s="131" t="s">
        <v>26221</v>
      </c>
      <c r="H826" s="79">
        <v>13189.833333333299</v>
      </c>
      <c r="I826" s="6">
        <v>33769.674685867802</v>
      </c>
      <c r="J826" s="6">
        <v>14669.4549437272</v>
      </c>
      <c r="K826" s="71">
        <v>14680.269285701001</v>
      </c>
      <c r="L826" s="20">
        <v>1.1129988465131699</v>
      </c>
      <c r="M826" s="79">
        <v>13221.4398232316</v>
      </c>
      <c r="N826" s="6">
        <v>33850.596169472003</v>
      </c>
      <c r="O826" s="6">
        <v>14710.6624240645</v>
      </c>
      <c r="P826" s="71">
        <v>14724.958258312899</v>
      </c>
      <c r="Q826" s="20">
        <v>1.1137182073346901</v>
      </c>
      <c r="R826" s="79">
        <v>13255.597382427701</v>
      </c>
      <c r="S826" s="6">
        <v>33938.049106364102</v>
      </c>
      <c r="T826" s="6">
        <v>14754.1389973613</v>
      </c>
      <c r="U826" s="71">
        <v>14771.960841576099</v>
      </c>
      <c r="V826" s="20">
        <v>1.11439420008023</v>
      </c>
      <c r="W826" s="79">
        <v>13292.046841783</v>
      </c>
      <c r="X826" s="6">
        <v>34031.369950820197</v>
      </c>
      <c r="Y826" s="6">
        <v>14799.735346240501</v>
      </c>
      <c r="Z826" s="71">
        <v>14821.0879278828</v>
      </c>
      <c r="AA826" s="20">
        <v>1.11503428360585</v>
      </c>
    </row>
    <row r="827" spans="1:27" x14ac:dyDescent="0.2">
      <c r="A827" s="52" t="s">
        <v>5500</v>
      </c>
      <c r="B827" s="1" t="s">
        <v>11227</v>
      </c>
      <c r="C827" s="131" t="s">
        <v>54</v>
      </c>
      <c r="D827" s="131" t="s">
        <v>54</v>
      </c>
      <c r="E827" s="131" t="s">
        <v>6357</v>
      </c>
      <c r="F827" s="131" t="s">
        <v>26529</v>
      </c>
      <c r="G827" s="131" t="s">
        <v>26529</v>
      </c>
      <c r="H827" s="79">
        <v>4699.25</v>
      </c>
      <c r="I827" s="6">
        <v>7758.6463108496901</v>
      </c>
      <c r="J827" s="6">
        <v>3370.33488003825</v>
      </c>
      <c r="K827" s="71">
        <v>3372.8194954584401</v>
      </c>
      <c r="L827" s="20">
        <v>0.71773570153927602</v>
      </c>
      <c r="M827" s="79">
        <v>4709.4851758128998</v>
      </c>
      <c r="N827" s="6">
        <v>7775.5449880985398</v>
      </c>
      <c r="O827" s="6">
        <v>3379.0665579532802</v>
      </c>
      <c r="P827" s="71">
        <v>3382.35033770666</v>
      </c>
      <c r="Q827" s="20">
        <v>0.71819959325444405</v>
      </c>
      <c r="R827" s="79">
        <v>4718.2684546332202</v>
      </c>
      <c r="S827" s="6">
        <v>7790.0465263900596</v>
      </c>
      <c r="T827" s="6">
        <v>3386.6245194606099</v>
      </c>
      <c r="U827" s="71">
        <v>3390.7152966052699</v>
      </c>
      <c r="V827" s="20">
        <v>0.71863551834904105</v>
      </c>
      <c r="W827" s="79">
        <v>4729.9246892418496</v>
      </c>
      <c r="X827" s="6">
        <v>7809.2914275220901</v>
      </c>
      <c r="Y827" s="6">
        <v>3396.1443966555798</v>
      </c>
      <c r="Z827" s="71">
        <v>3401.0442444435498</v>
      </c>
      <c r="AA827" s="20">
        <v>0.71904828678967803</v>
      </c>
    </row>
    <row r="828" spans="1:27" x14ac:dyDescent="0.2">
      <c r="A828" s="52" t="s">
        <v>5499</v>
      </c>
      <c r="B828" s="1" t="s">
        <v>11226</v>
      </c>
      <c r="C828" s="131" t="s">
        <v>54</v>
      </c>
      <c r="D828" s="131" t="s">
        <v>54</v>
      </c>
      <c r="E828" s="131" t="s">
        <v>6357</v>
      </c>
      <c r="F828" s="131" t="s">
        <v>26210</v>
      </c>
      <c r="G828" s="131" t="s">
        <v>26210</v>
      </c>
      <c r="H828" s="79">
        <v>12013.916666666701</v>
      </c>
      <c r="I828" s="6">
        <v>33917.104146932601</v>
      </c>
      <c r="J828" s="6">
        <v>14733.497901102</v>
      </c>
      <c r="K828" s="71">
        <v>14744.3594556304</v>
      </c>
      <c r="L828" s="20">
        <v>1.22727332515461</v>
      </c>
      <c r="M828" s="79">
        <v>12038.0653140587</v>
      </c>
      <c r="N828" s="6">
        <v>33985.279431590199</v>
      </c>
      <c r="O828" s="6">
        <v>14769.192560233299</v>
      </c>
      <c r="P828" s="71">
        <v>14783.5452741178</v>
      </c>
      <c r="Q828" s="20">
        <v>1.22806654461766</v>
      </c>
      <c r="R828" s="79">
        <v>12065.151706094601</v>
      </c>
      <c r="S828" s="6">
        <v>34061.7484137828</v>
      </c>
      <c r="T828" s="6">
        <v>14807.915711804</v>
      </c>
      <c r="U828" s="71">
        <v>14825.802514077401</v>
      </c>
      <c r="V828" s="20">
        <v>1.22881194329188</v>
      </c>
      <c r="W828" s="79">
        <v>12090.0684763152</v>
      </c>
      <c r="X828" s="6">
        <v>34132.092225382701</v>
      </c>
      <c r="Y828" s="6">
        <v>14843.537961567201</v>
      </c>
      <c r="Z828" s="71">
        <v>14864.953740212601</v>
      </c>
      <c r="AA828" s="20">
        <v>1.2295177458534201</v>
      </c>
    </row>
    <row r="829" spans="1:27" x14ac:dyDescent="0.2">
      <c r="A829" s="52" t="s">
        <v>5498</v>
      </c>
      <c r="B829" s="1" t="s">
        <v>11225</v>
      </c>
      <c r="C829" s="131" t="s">
        <v>54</v>
      </c>
      <c r="D829" s="131" t="s">
        <v>54</v>
      </c>
      <c r="E829" s="131" t="s">
        <v>6357</v>
      </c>
      <c r="F829" s="131" t="s">
        <v>26531</v>
      </c>
      <c r="G829" s="131" t="s">
        <v>26531</v>
      </c>
      <c r="H829" s="79">
        <v>11097.583333333299</v>
      </c>
      <c r="I829" s="6">
        <v>15841.048805844899</v>
      </c>
      <c r="J829" s="6">
        <v>6881.30856694257</v>
      </c>
      <c r="K829" s="71">
        <v>6886.3814769010896</v>
      </c>
      <c r="L829" s="20">
        <v>0.620529827986672</v>
      </c>
      <c r="M829" s="79">
        <v>11172.645613676001</v>
      </c>
      <c r="N829" s="6">
        <v>15948.195128667699</v>
      </c>
      <c r="O829" s="6">
        <v>6930.7055520198101</v>
      </c>
      <c r="P829" s="71">
        <v>6937.4408175666704</v>
      </c>
      <c r="Q829" s="20">
        <v>0.62093089295473802</v>
      </c>
      <c r="R829" s="79">
        <v>11255.749144601001</v>
      </c>
      <c r="S829" s="6">
        <v>16066.819792234501</v>
      </c>
      <c r="T829" s="6">
        <v>6984.8473528117902</v>
      </c>
      <c r="U829" s="71">
        <v>6993.2845012897697</v>
      </c>
      <c r="V829" s="20">
        <v>0.62130777893572797</v>
      </c>
      <c r="W829" s="79">
        <v>11336.6408488615</v>
      </c>
      <c r="X829" s="6">
        <v>16182.2872229975</v>
      </c>
      <c r="Y829" s="6">
        <v>7037.4354174783703</v>
      </c>
      <c r="Z829" s="71">
        <v>7047.5888027105302</v>
      </c>
      <c r="AA829" s="20">
        <v>0.62166464446285297</v>
      </c>
    </row>
    <row r="830" spans="1:27" x14ac:dyDescent="0.2">
      <c r="A830" s="52" t="s">
        <v>5497</v>
      </c>
      <c r="B830" s="1" t="s">
        <v>11224</v>
      </c>
      <c r="C830" s="131" t="s">
        <v>54</v>
      </c>
      <c r="D830" s="131" t="s">
        <v>54</v>
      </c>
      <c r="E830" s="131" t="s">
        <v>6357</v>
      </c>
      <c r="F830" s="131" t="s">
        <v>26531</v>
      </c>
      <c r="G830" s="131" t="s">
        <v>26531</v>
      </c>
      <c r="H830" s="79">
        <v>9728.5833333333303</v>
      </c>
      <c r="I830" s="6">
        <v>23573.5782226786</v>
      </c>
      <c r="J830" s="6">
        <v>10240.2983391703</v>
      </c>
      <c r="K830" s="71">
        <v>10247.847500920199</v>
      </c>
      <c r="L830" s="20">
        <v>1.0533751060966601</v>
      </c>
      <c r="M830" s="79">
        <v>9783.1047338348508</v>
      </c>
      <c r="N830" s="6">
        <v>23705.6904177943</v>
      </c>
      <c r="O830" s="6">
        <v>10301.9281409303</v>
      </c>
      <c r="P830" s="71">
        <v>10311.9395634548</v>
      </c>
      <c r="Q830" s="20">
        <v>1.05405593050547</v>
      </c>
      <c r="R830" s="79">
        <v>9831.4815840017</v>
      </c>
      <c r="S830" s="6">
        <v>23822.913596390899</v>
      </c>
      <c r="T830" s="6">
        <v>10356.7113543179</v>
      </c>
      <c r="U830" s="71">
        <v>10369.2214503911</v>
      </c>
      <c r="V830" s="20">
        <v>1.05469571008142</v>
      </c>
      <c r="W830" s="79">
        <v>9879.7432472766704</v>
      </c>
      <c r="X830" s="6">
        <v>23939.857662694001</v>
      </c>
      <c r="Y830" s="6">
        <v>10411.087127745801</v>
      </c>
      <c r="Z830" s="71">
        <v>10426.107909042201</v>
      </c>
      <c r="AA830" s="20">
        <v>1.0553015041070199</v>
      </c>
    </row>
    <row r="831" spans="1:27" x14ac:dyDescent="0.2">
      <c r="A831" s="52" t="s">
        <v>5496</v>
      </c>
      <c r="B831" s="1" t="s">
        <v>6566</v>
      </c>
      <c r="C831" s="131" t="s">
        <v>54</v>
      </c>
      <c r="D831" s="131" t="s">
        <v>54</v>
      </c>
      <c r="E831" s="131" t="s">
        <v>6357</v>
      </c>
      <c r="F831" s="131" t="s">
        <v>26222</v>
      </c>
      <c r="G831" s="131" t="s">
        <v>26222</v>
      </c>
      <c r="H831" s="79">
        <v>9513.0833333333303</v>
      </c>
      <c r="I831" s="6">
        <v>21466.734002166999</v>
      </c>
      <c r="J831" s="6">
        <v>9325.0909333026593</v>
      </c>
      <c r="K831" s="71">
        <v>9331.9654029183494</v>
      </c>
      <c r="L831" s="20">
        <v>0.98096117482957901</v>
      </c>
      <c r="M831" s="79">
        <v>9590.3568340256697</v>
      </c>
      <c r="N831" s="6">
        <v>21641.105404860999</v>
      </c>
      <c r="O831" s="6">
        <v>9404.7086940706704</v>
      </c>
      <c r="P831" s="71">
        <v>9413.8481979739809</v>
      </c>
      <c r="Q831" s="20">
        <v>0.98159519618441604</v>
      </c>
      <c r="R831" s="79">
        <v>9670.5984773522305</v>
      </c>
      <c r="S831" s="6">
        <v>21822.174565387799</v>
      </c>
      <c r="T831" s="6">
        <v>9486.9152835906298</v>
      </c>
      <c r="U831" s="71">
        <v>9498.3747341416092</v>
      </c>
      <c r="V831" s="20">
        <v>0.98219099432015999</v>
      </c>
      <c r="W831" s="79">
        <v>9747.04244672395</v>
      </c>
      <c r="X831" s="6">
        <v>21994.674090418001</v>
      </c>
      <c r="Y831" s="6">
        <v>9565.1557970017402</v>
      </c>
      <c r="Z831" s="71">
        <v>9578.9560958110796</v>
      </c>
      <c r="AA831" s="20">
        <v>0.98275514323123003</v>
      </c>
    </row>
    <row r="832" spans="1:27" x14ac:dyDescent="0.2">
      <c r="A832" s="52" t="s">
        <v>5495</v>
      </c>
      <c r="B832" s="1" t="s">
        <v>7013</v>
      </c>
      <c r="C832" s="131" t="s">
        <v>54</v>
      </c>
      <c r="D832" s="131" t="s">
        <v>54</v>
      </c>
      <c r="E832" s="131" t="s">
        <v>6357</v>
      </c>
      <c r="F832" s="131" t="s">
        <v>26210</v>
      </c>
      <c r="G832" s="131" t="s">
        <v>26210</v>
      </c>
      <c r="H832" s="79">
        <v>27453.75</v>
      </c>
      <c r="I832" s="6">
        <v>69331.775023976705</v>
      </c>
      <c r="J832" s="6">
        <v>30117.534721425302</v>
      </c>
      <c r="K832" s="71">
        <v>30139.737408650799</v>
      </c>
      <c r="L832" s="20">
        <v>1.09783681313667</v>
      </c>
      <c r="M832" s="79">
        <v>27506.234871162</v>
      </c>
      <c r="N832" s="6">
        <v>69464.320460558796</v>
      </c>
      <c r="O832" s="6">
        <v>30187.538313841698</v>
      </c>
      <c r="P832" s="71">
        <v>30216.874589235798</v>
      </c>
      <c r="Q832" s="20">
        <v>1.09854637433187</v>
      </c>
      <c r="R832" s="79">
        <v>27560.316519758398</v>
      </c>
      <c r="S832" s="6">
        <v>69600.898403222804</v>
      </c>
      <c r="T832" s="6">
        <v>30258.113133256302</v>
      </c>
      <c r="U832" s="71">
        <v>30294.6625637984</v>
      </c>
      <c r="V832" s="20">
        <v>1.0992131582407501</v>
      </c>
      <c r="W832" s="79">
        <v>27633.0152913897</v>
      </c>
      <c r="X832" s="6">
        <v>69784.492079105301</v>
      </c>
      <c r="Y832" s="6">
        <v>30348.235041230899</v>
      </c>
      <c r="Z832" s="71">
        <v>30392.020497609599</v>
      </c>
      <c r="AA832" s="20">
        <v>1.0998445221097399</v>
      </c>
    </row>
    <row r="833" spans="1:27" x14ac:dyDescent="0.2">
      <c r="A833" s="52" t="s">
        <v>5494</v>
      </c>
      <c r="B833" s="1" t="s">
        <v>18724</v>
      </c>
      <c r="C833" s="131" t="s">
        <v>54</v>
      </c>
      <c r="D833" s="131" t="s">
        <v>54</v>
      </c>
      <c r="E833" s="131" t="s">
        <v>6357</v>
      </c>
      <c r="F833" s="131" t="s">
        <v>26531</v>
      </c>
      <c r="G833" s="131" t="s">
        <v>26531</v>
      </c>
      <c r="H833" s="79">
        <v>7225.5833333333303</v>
      </c>
      <c r="I833" s="6">
        <v>18188.401844735301</v>
      </c>
      <c r="J833" s="6">
        <v>7900.9923501397398</v>
      </c>
      <c r="K833" s="71">
        <v>7906.8169723587998</v>
      </c>
      <c r="L833" s="20">
        <v>1.09428078088627</v>
      </c>
      <c r="M833" s="79">
        <v>7266.5940138374599</v>
      </c>
      <c r="N833" s="6">
        <v>18291.6348575626</v>
      </c>
      <c r="O833" s="6">
        <v>7949.1086132339697</v>
      </c>
      <c r="P833" s="71">
        <v>7956.8335637414002</v>
      </c>
      <c r="Q833" s="20">
        <v>1.0949880437230399</v>
      </c>
      <c r="R833" s="79">
        <v>7304.98897434423</v>
      </c>
      <c r="S833" s="6">
        <v>18388.283520832199</v>
      </c>
      <c r="T833" s="6">
        <v>7994.0744424926997</v>
      </c>
      <c r="U833" s="71">
        <v>8003.7306582420897</v>
      </c>
      <c r="V833" s="20">
        <v>1.09565266783453</v>
      </c>
      <c r="W833" s="79">
        <v>7347.1733660046002</v>
      </c>
      <c r="X833" s="6">
        <v>18494.4710259372</v>
      </c>
      <c r="Y833" s="6">
        <v>8042.9696761586101</v>
      </c>
      <c r="Z833" s="71">
        <v>8054.5738138434599</v>
      </c>
      <c r="AA833" s="20">
        <v>1.09628198663611</v>
      </c>
    </row>
    <row r="834" spans="1:27" x14ac:dyDescent="0.2">
      <c r="A834" s="52" t="s">
        <v>5493</v>
      </c>
      <c r="B834" s="1" t="s">
        <v>6857</v>
      </c>
      <c r="C834" s="131" t="s">
        <v>54</v>
      </c>
      <c r="D834" s="131" t="s">
        <v>54</v>
      </c>
      <c r="E834" s="131" t="s">
        <v>6357</v>
      </c>
      <c r="F834" s="131" t="s">
        <v>26531</v>
      </c>
      <c r="G834" s="131" t="s">
        <v>26531</v>
      </c>
      <c r="H834" s="79">
        <v>10792.416666666701</v>
      </c>
      <c r="I834" s="6">
        <v>31091.634182116199</v>
      </c>
      <c r="J834" s="6">
        <v>13506.121424150901</v>
      </c>
      <c r="K834" s="71">
        <v>13516.0781550847</v>
      </c>
      <c r="L834" s="20">
        <v>1.25236808145392</v>
      </c>
      <c r="M834" s="79">
        <v>10858.8531796525</v>
      </c>
      <c r="N834" s="6">
        <v>31283.029661172401</v>
      </c>
      <c r="O834" s="6">
        <v>13594.8592055382</v>
      </c>
      <c r="P834" s="71">
        <v>13608.070701270401</v>
      </c>
      <c r="Q834" s="20">
        <v>1.25317752032687</v>
      </c>
      <c r="R834" s="79">
        <v>10922.3821101254</v>
      </c>
      <c r="S834" s="6">
        <v>31466.048750154099</v>
      </c>
      <c r="T834" s="6">
        <v>13679.468006617501</v>
      </c>
      <c r="U834" s="71">
        <v>13695.9917324546</v>
      </c>
      <c r="V834" s="20">
        <v>1.2539381605920901</v>
      </c>
      <c r="W834" s="79">
        <v>10985.2313472552</v>
      </c>
      <c r="X834" s="6">
        <v>31647.109725635299</v>
      </c>
      <c r="Y834" s="6">
        <v>13762.856126265</v>
      </c>
      <c r="Z834" s="71">
        <v>13782.712731953699</v>
      </c>
      <c r="AA834" s="20">
        <v>1.25465839510039</v>
      </c>
    </row>
    <row r="835" spans="1:27" x14ac:dyDescent="0.2">
      <c r="A835" s="52" t="s">
        <v>5492</v>
      </c>
      <c r="B835" s="1" t="s">
        <v>11223</v>
      </c>
      <c r="C835" s="131" t="s">
        <v>54</v>
      </c>
      <c r="D835" s="131" t="s">
        <v>54</v>
      </c>
      <c r="E835" s="131" t="s">
        <v>6357</v>
      </c>
      <c r="F835" s="131" t="s">
        <v>26210</v>
      </c>
      <c r="G835" s="131" t="s">
        <v>26210</v>
      </c>
      <c r="H835" s="79">
        <v>35204.166666666701</v>
      </c>
      <c r="I835" s="6">
        <v>90425.954101692594</v>
      </c>
      <c r="J835" s="6">
        <v>39280.788807641402</v>
      </c>
      <c r="K835" s="71">
        <v>39309.746658140597</v>
      </c>
      <c r="L835" s="20">
        <v>1.11662199052595</v>
      </c>
      <c r="M835" s="79">
        <v>35201.387192380498</v>
      </c>
      <c r="N835" s="6">
        <v>90418.814702069503</v>
      </c>
      <c r="O835" s="6">
        <v>39293.862158497199</v>
      </c>
      <c r="P835" s="71">
        <v>39332.047967144303</v>
      </c>
      <c r="Q835" s="20">
        <v>1.11734369308201</v>
      </c>
      <c r="R835" s="79">
        <v>35184.164106164499</v>
      </c>
      <c r="S835" s="6">
        <v>90374.575222737301</v>
      </c>
      <c r="T835" s="6">
        <v>39289.207240074204</v>
      </c>
      <c r="U835" s="71">
        <v>39336.665524890297</v>
      </c>
      <c r="V835" s="20">
        <v>1.11802188638605</v>
      </c>
      <c r="W835" s="79">
        <v>35181.279376302598</v>
      </c>
      <c r="X835" s="6">
        <v>90367.165462053104</v>
      </c>
      <c r="Y835" s="6">
        <v>39299.332785046303</v>
      </c>
      <c r="Z835" s="71">
        <v>39356.032597046396</v>
      </c>
      <c r="AA835" s="20">
        <v>1.1186640535749199</v>
      </c>
    </row>
    <row r="836" spans="1:27" x14ac:dyDescent="0.2">
      <c r="A836" s="52" t="s">
        <v>5491</v>
      </c>
      <c r="B836" s="1" t="s">
        <v>11222</v>
      </c>
      <c r="C836" s="131" t="s">
        <v>54</v>
      </c>
      <c r="D836" s="131" t="s">
        <v>54</v>
      </c>
      <c r="E836" s="131" t="s">
        <v>6357</v>
      </c>
      <c r="F836" s="131" t="s">
        <v>26527</v>
      </c>
      <c r="G836" s="131" t="s">
        <v>26527</v>
      </c>
      <c r="H836" s="79">
        <v>4749.8333333333303</v>
      </c>
      <c r="I836" s="6">
        <v>13925.217126497701</v>
      </c>
      <c r="J836" s="6">
        <v>6049.0764900457898</v>
      </c>
      <c r="K836" s="71">
        <v>6053.53587739453</v>
      </c>
      <c r="L836" s="20">
        <v>1.2744733241295201</v>
      </c>
      <c r="M836" s="79">
        <v>4784.8674682445899</v>
      </c>
      <c r="N836" s="6">
        <v>14027.9276641612</v>
      </c>
      <c r="O836" s="6">
        <v>6096.2030725702698</v>
      </c>
      <c r="P836" s="71">
        <v>6102.1273678982297</v>
      </c>
      <c r="Q836" s="20">
        <v>1.27529705021002</v>
      </c>
      <c r="R836" s="79">
        <v>4819.6239569154905</v>
      </c>
      <c r="S836" s="6">
        <v>14129.824218699299</v>
      </c>
      <c r="T836" s="6">
        <v>6142.7629466149301</v>
      </c>
      <c r="U836" s="71">
        <v>6150.1829230908297</v>
      </c>
      <c r="V836" s="20">
        <v>1.2760711163505101</v>
      </c>
      <c r="W836" s="79">
        <v>4855.9254166124301</v>
      </c>
      <c r="X836" s="6">
        <v>14236.2502073211</v>
      </c>
      <c r="Y836" s="6">
        <v>6191.1329369252899</v>
      </c>
      <c r="Z836" s="71">
        <v>6200.0653041873802</v>
      </c>
      <c r="AA836" s="20">
        <v>1.27680406354195</v>
      </c>
    </row>
    <row r="837" spans="1:27" x14ac:dyDescent="0.2">
      <c r="A837" s="52" t="s">
        <v>5490</v>
      </c>
      <c r="B837" s="1" t="s">
        <v>11221</v>
      </c>
      <c r="C837" s="131" t="s">
        <v>54</v>
      </c>
      <c r="D837" s="131" t="s">
        <v>54</v>
      </c>
      <c r="E837" s="131" t="s">
        <v>6357</v>
      </c>
      <c r="F837" s="131" t="s">
        <v>26527</v>
      </c>
      <c r="G837" s="131" t="s">
        <v>26527</v>
      </c>
      <c r="H837" s="79">
        <v>6618.5</v>
      </c>
      <c r="I837" s="6">
        <v>19512.230801151902</v>
      </c>
      <c r="J837" s="6">
        <v>8476.0600524496604</v>
      </c>
      <c r="K837" s="71">
        <v>8482.3086153546392</v>
      </c>
      <c r="L837" s="20">
        <v>1.2816058948938001</v>
      </c>
      <c r="M837" s="79">
        <v>6669.4168597093203</v>
      </c>
      <c r="N837" s="6">
        <v>19662.340571993998</v>
      </c>
      <c r="O837" s="6">
        <v>8544.7846523437493</v>
      </c>
      <c r="P837" s="71">
        <v>8553.0884813323391</v>
      </c>
      <c r="Q837" s="20">
        <v>1.2824342309449099</v>
      </c>
      <c r="R837" s="79">
        <v>6716.2093732425001</v>
      </c>
      <c r="S837" s="6">
        <v>19800.291213955999</v>
      </c>
      <c r="T837" s="6">
        <v>8607.9269861200391</v>
      </c>
      <c r="U837" s="71">
        <v>8618.3246876589692</v>
      </c>
      <c r="V837" s="20">
        <v>1.2832126291349</v>
      </c>
      <c r="W837" s="79">
        <v>6764.2575152304698</v>
      </c>
      <c r="X837" s="6">
        <v>19941.9436179804</v>
      </c>
      <c r="Y837" s="6">
        <v>8672.4539230206792</v>
      </c>
      <c r="Z837" s="71">
        <v>8684.9662603090492</v>
      </c>
      <c r="AA837" s="20">
        <v>1.2839496782542501</v>
      </c>
    </row>
    <row r="838" spans="1:27" x14ac:dyDescent="0.2">
      <c r="A838" s="52" t="s">
        <v>5489</v>
      </c>
      <c r="B838" s="1" t="s">
        <v>11220</v>
      </c>
      <c r="C838" s="131" t="s">
        <v>54</v>
      </c>
      <c r="D838" s="131" t="s">
        <v>54</v>
      </c>
      <c r="E838" s="131" t="s">
        <v>6357</v>
      </c>
      <c r="F838" s="131" t="s">
        <v>26296</v>
      </c>
      <c r="G838" s="131" t="s">
        <v>26296</v>
      </c>
      <c r="H838" s="79">
        <v>10450.833333333299</v>
      </c>
      <c r="I838" s="6">
        <v>16020.883330832099</v>
      </c>
      <c r="J838" s="6">
        <v>6959.4281960525896</v>
      </c>
      <c r="K838" s="71">
        <v>6964.5586959070697</v>
      </c>
      <c r="L838" s="20">
        <v>0.66641180408966505</v>
      </c>
      <c r="M838" s="79">
        <v>10659.775221481401</v>
      </c>
      <c r="N838" s="6">
        <v>16341.1863637268</v>
      </c>
      <c r="O838" s="6">
        <v>7101.49017766207</v>
      </c>
      <c r="P838" s="71">
        <v>7108.3914118533003</v>
      </c>
      <c r="Q838" s="20">
        <v>0.66684252380187103</v>
      </c>
      <c r="R838" s="79">
        <v>10855.3579596536</v>
      </c>
      <c r="S838" s="6">
        <v>16641.010131826501</v>
      </c>
      <c r="T838" s="6">
        <v>7234.4693642224101</v>
      </c>
      <c r="U838" s="71">
        <v>7243.2080365372403</v>
      </c>
      <c r="V838" s="20">
        <v>0.66724727673267303</v>
      </c>
      <c r="W838" s="79">
        <v>11046.698954784801</v>
      </c>
      <c r="X838" s="6">
        <v>16934.331406946701</v>
      </c>
      <c r="Y838" s="6">
        <v>7364.4882192672003</v>
      </c>
      <c r="Z838" s="71">
        <v>7375.1134657514904</v>
      </c>
      <c r="AA838" s="20">
        <v>0.66763052889723096</v>
      </c>
    </row>
    <row r="839" spans="1:27" x14ac:dyDescent="0.2">
      <c r="A839" s="52" t="s">
        <v>5488</v>
      </c>
      <c r="B839" s="1" t="s">
        <v>11219</v>
      </c>
      <c r="C839" s="131" t="s">
        <v>54</v>
      </c>
      <c r="D839" s="131" t="s">
        <v>54</v>
      </c>
      <c r="E839" s="131" t="s">
        <v>6357</v>
      </c>
      <c r="F839" s="131" t="s">
        <v>26221</v>
      </c>
      <c r="G839" s="131" t="s">
        <v>26221</v>
      </c>
      <c r="H839" s="79">
        <v>8816.9166666666697</v>
      </c>
      <c r="I839" s="6">
        <v>22104.550186374599</v>
      </c>
      <c r="J839" s="6">
        <v>9602.1565510099408</v>
      </c>
      <c r="K839" s="71">
        <v>9609.2352737727706</v>
      </c>
      <c r="L839" s="20">
        <v>1.0898634564735701</v>
      </c>
      <c r="M839" s="79">
        <v>8831.6917127451507</v>
      </c>
      <c r="N839" s="6">
        <v>22141.592131976999</v>
      </c>
      <c r="O839" s="6">
        <v>9622.2082989068294</v>
      </c>
      <c r="P839" s="71">
        <v>9631.5591691110003</v>
      </c>
      <c r="Q839" s="20">
        <v>1.0905678642758301</v>
      </c>
      <c r="R839" s="79">
        <v>8845.9542809831692</v>
      </c>
      <c r="S839" s="6">
        <v>22177.3492642403</v>
      </c>
      <c r="T839" s="6">
        <v>9641.32300628536</v>
      </c>
      <c r="U839" s="71">
        <v>9652.9689692705706</v>
      </c>
      <c r="V839" s="20">
        <v>1.09122980547416</v>
      </c>
      <c r="W839" s="79">
        <v>8867.0128720090997</v>
      </c>
      <c r="X839" s="6">
        <v>22230.1444419408</v>
      </c>
      <c r="Y839" s="6">
        <v>9667.5583417555808</v>
      </c>
      <c r="Z839" s="71">
        <v>9681.5063836593708</v>
      </c>
      <c r="AA839" s="20">
        <v>1.0918565838808501</v>
      </c>
    </row>
    <row r="840" spans="1:27" x14ac:dyDescent="0.2">
      <c r="A840" s="52" t="s">
        <v>5487</v>
      </c>
      <c r="B840" s="1" t="s">
        <v>11218</v>
      </c>
      <c r="C840" s="131" t="s">
        <v>54</v>
      </c>
      <c r="D840" s="131" t="s">
        <v>54</v>
      </c>
      <c r="E840" s="131" t="s">
        <v>6357</v>
      </c>
      <c r="F840" s="131" t="s">
        <v>26531</v>
      </c>
      <c r="G840" s="131" t="s">
        <v>26531</v>
      </c>
      <c r="H840" s="79">
        <v>6168.5833333333303</v>
      </c>
      <c r="I840" s="6">
        <v>14833.439278476901</v>
      </c>
      <c r="J840" s="6">
        <v>6443.6057255592204</v>
      </c>
      <c r="K840" s="71">
        <v>6448.3559603926096</v>
      </c>
      <c r="L840" s="20">
        <v>1.04535443746824</v>
      </c>
      <c r="M840" s="79">
        <v>6206.1435931570204</v>
      </c>
      <c r="N840" s="6">
        <v>14923.7595032792</v>
      </c>
      <c r="O840" s="6">
        <v>6485.51024187439</v>
      </c>
      <c r="P840" s="71">
        <v>6491.8128662404097</v>
      </c>
      <c r="Q840" s="20">
        <v>1.0460300779051199</v>
      </c>
      <c r="R840" s="79">
        <v>6244.5183918060902</v>
      </c>
      <c r="S840" s="6">
        <v>15016.038429383399</v>
      </c>
      <c r="T840" s="6">
        <v>6528.0334023471496</v>
      </c>
      <c r="U840" s="71">
        <v>6535.9187553552802</v>
      </c>
      <c r="V840" s="20">
        <v>1.0466649860350401</v>
      </c>
      <c r="W840" s="79">
        <v>6280.5655996360802</v>
      </c>
      <c r="X840" s="6">
        <v>15102.720255600399</v>
      </c>
      <c r="Y840" s="6">
        <v>6567.9478408950799</v>
      </c>
      <c r="Z840" s="71">
        <v>6577.4238645680898</v>
      </c>
      <c r="AA840" s="20">
        <v>1.04726616738932</v>
      </c>
    </row>
    <row r="841" spans="1:27" x14ac:dyDescent="0.2">
      <c r="A841" s="52" t="s">
        <v>5486</v>
      </c>
      <c r="B841" s="1" t="s">
        <v>11217</v>
      </c>
      <c r="C841" s="131" t="s">
        <v>54</v>
      </c>
      <c r="D841" s="131" t="s">
        <v>54</v>
      </c>
      <c r="E841" s="131" t="s">
        <v>6357</v>
      </c>
      <c r="F841" s="131" t="s">
        <v>26296</v>
      </c>
      <c r="G841" s="131" t="s">
        <v>26296</v>
      </c>
      <c r="H841" s="79">
        <v>10856.083333333299</v>
      </c>
      <c r="I841" s="6">
        <v>21732.115293860999</v>
      </c>
      <c r="J841" s="6">
        <v>9440.3718454709397</v>
      </c>
      <c r="K841" s="71">
        <v>9447.3313003305993</v>
      </c>
      <c r="L841" s="20">
        <v>0.87023385969438904</v>
      </c>
      <c r="M841" s="79">
        <v>11050.289108426899</v>
      </c>
      <c r="N841" s="6">
        <v>22120.883707429399</v>
      </c>
      <c r="O841" s="6">
        <v>9613.2089110872093</v>
      </c>
      <c r="P841" s="71">
        <v>9622.5510356786599</v>
      </c>
      <c r="Q841" s="20">
        <v>0.870796315034015</v>
      </c>
      <c r="R841" s="79">
        <v>11236.9199903932</v>
      </c>
      <c r="S841" s="6">
        <v>22494.4884154766</v>
      </c>
      <c r="T841" s="6">
        <v>9779.1952541621104</v>
      </c>
      <c r="U841" s="71">
        <v>9791.0077560232003</v>
      </c>
      <c r="V841" s="20">
        <v>0.87132486165193601</v>
      </c>
      <c r="W841" s="79">
        <v>11416.612825428199</v>
      </c>
      <c r="X841" s="6">
        <v>22854.204280633199</v>
      </c>
      <c r="Y841" s="6">
        <v>9938.9526601803791</v>
      </c>
      <c r="Z841" s="71">
        <v>9953.29226106856</v>
      </c>
      <c r="AA841" s="20">
        <v>0.87182533149408603</v>
      </c>
    </row>
    <row r="842" spans="1:27" x14ac:dyDescent="0.2">
      <c r="A842" s="52" t="s">
        <v>5485</v>
      </c>
      <c r="B842" s="1" t="s">
        <v>11216</v>
      </c>
      <c r="C842" s="131" t="s">
        <v>54</v>
      </c>
      <c r="D842" s="131" t="s">
        <v>54</v>
      </c>
      <c r="E842" s="131" t="s">
        <v>6357</v>
      </c>
      <c r="F842" s="131" t="s">
        <v>26529</v>
      </c>
      <c r="G842" s="131" t="s">
        <v>26529</v>
      </c>
      <c r="H842" s="79">
        <v>18012</v>
      </c>
      <c r="I842" s="6">
        <v>46667.951414687603</v>
      </c>
      <c r="J842" s="6">
        <v>20272.431314841899</v>
      </c>
      <c r="K842" s="71">
        <v>20287.376178555001</v>
      </c>
      <c r="L842" s="20">
        <v>1.1263255706504001</v>
      </c>
      <c r="M842" s="79">
        <v>18033.073892664699</v>
      </c>
      <c r="N842" s="6">
        <v>46722.552536106203</v>
      </c>
      <c r="O842" s="6">
        <v>20304.507917917701</v>
      </c>
      <c r="P842" s="71">
        <v>20324.239855971999</v>
      </c>
      <c r="Q842" s="20">
        <v>1.12705354488895</v>
      </c>
      <c r="R842" s="79">
        <v>18048.251296674502</v>
      </c>
      <c r="S842" s="6">
        <v>46761.876228807203</v>
      </c>
      <c r="T842" s="6">
        <v>20329.136170878199</v>
      </c>
      <c r="U842" s="71">
        <v>20353.692174988199</v>
      </c>
      <c r="V842" s="20">
        <v>1.1277376317748</v>
      </c>
      <c r="W842" s="79">
        <v>18071.655426829398</v>
      </c>
      <c r="X842" s="6">
        <v>46822.514848004001</v>
      </c>
      <c r="Y842" s="6">
        <v>20362.4135319058</v>
      </c>
      <c r="Z842" s="71">
        <v>20391.791766529801</v>
      </c>
      <c r="AA842" s="20">
        <v>1.1283853794742</v>
      </c>
    </row>
    <row r="843" spans="1:27" x14ac:dyDescent="0.2">
      <c r="A843" s="52" t="s">
        <v>5484</v>
      </c>
      <c r="B843" s="1" t="s">
        <v>11215</v>
      </c>
      <c r="C843" s="131" t="s">
        <v>54</v>
      </c>
      <c r="D843" s="131" t="s">
        <v>54</v>
      </c>
      <c r="E843" s="131" t="s">
        <v>6357</v>
      </c>
      <c r="F843" s="131" t="s">
        <v>26530</v>
      </c>
      <c r="G843" s="131" t="s">
        <v>26530</v>
      </c>
      <c r="H843" s="79">
        <v>8989.6666666666697</v>
      </c>
      <c r="I843" s="6">
        <v>16226.8734194096</v>
      </c>
      <c r="J843" s="6">
        <v>7048.9097309311801</v>
      </c>
      <c r="K843" s="71">
        <v>7054.1061966938896</v>
      </c>
      <c r="L843" s="20">
        <v>0.78469051837597503</v>
      </c>
      <c r="M843" s="79">
        <v>9025.3503282837191</v>
      </c>
      <c r="N843" s="6">
        <v>16291.2845129096</v>
      </c>
      <c r="O843" s="6">
        <v>7079.8040224749802</v>
      </c>
      <c r="P843" s="71">
        <v>7086.6841820421596</v>
      </c>
      <c r="Q843" s="20">
        <v>0.78519768477394702</v>
      </c>
      <c r="R843" s="79">
        <v>9051.0334908258192</v>
      </c>
      <c r="S843" s="6">
        <v>16337.644121450599</v>
      </c>
      <c r="T843" s="6">
        <v>7102.5848156989196</v>
      </c>
      <c r="U843" s="71">
        <v>7111.1641818096796</v>
      </c>
      <c r="V843" s="20">
        <v>0.78567427565234305</v>
      </c>
      <c r="W843" s="79">
        <v>9082.3797438909096</v>
      </c>
      <c r="X843" s="6">
        <v>16394.225939166499</v>
      </c>
      <c r="Y843" s="6">
        <v>7129.60440489959</v>
      </c>
      <c r="Z843" s="71">
        <v>7139.8907685791901</v>
      </c>
      <c r="AA843" s="20">
        <v>0.78612554968115</v>
      </c>
    </row>
    <row r="844" spans="1:27" x14ac:dyDescent="0.2">
      <c r="A844" s="52" t="s">
        <v>5483</v>
      </c>
      <c r="B844" s="1" t="s">
        <v>11214</v>
      </c>
      <c r="C844" s="131" t="s">
        <v>54</v>
      </c>
      <c r="D844" s="131" t="s">
        <v>54</v>
      </c>
      <c r="E844" s="131" t="s">
        <v>6357</v>
      </c>
      <c r="F844" s="131" t="s">
        <v>26528</v>
      </c>
      <c r="G844" s="131" t="s">
        <v>26528</v>
      </c>
      <c r="H844" s="79">
        <v>9549.6666666666697</v>
      </c>
      <c r="I844" s="6">
        <v>16476.095511231801</v>
      </c>
      <c r="J844" s="6">
        <v>7157.1711305737799</v>
      </c>
      <c r="K844" s="71">
        <v>7162.4474067863503</v>
      </c>
      <c r="L844" s="20">
        <v>0.75002067158920205</v>
      </c>
      <c r="M844" s="79">
        <v>9593.3662471783391</v>
      </c>
      <c r="N844" s="6">
        <v>16551.4906519674</v>
      </c>
      <c r="O844" s="6">
        <v>7192.8834097089102</v>
      </c>
      <c r="P844" s="71">
        <v>7199.8734599207301</v>
      </c>
      <c r="Q844" s="20">
        <v>0.75050542994106995</v>
      </c>
      <c r="R844" s="79">
        <v>9638.4102305326105</v>
      </c>
      <c r="S844" s="6">
        <v>16629.205298756198</v>
      </c>
      <c r="T844" s="6">
        <v>7229.3373618667501</v>
      </c>
      <c r="U844" s="71">
        <v>7238.0698351247302</v>
      </c>
      <c r="V844" s="20">
        <v>0.75096096368630705</v>
      </c>
      <c r="W844" s="79">
        <v>9682.8548598873404</v>
      </c>
      <c r="X844" s="6">
        <v>16705.885876599401</v>
      </c>
      <c r="Y844" s="6">
        <v>7265.1406644947201</v>
      </c>
      <c r="Z844" s="71">
        <v>7275.6225755257301</v>
      </c>
      <c r="AA844" s="20">
        <v>0.75139229915198502</v>
      </c>
    </row>
    <row r="845" spans="1:27" x14ac:dyDescent="0.2">
      <c r="A845" s="52" t="s">
        <v>5482</v>
      </c>
      <c r="B845" s="1" t="s">
        <v>11213</v>
      </c>
      <c r="C845" s="131" t="s">
        <v>54</v>
      </c>
      <c r="D845" s="131" t="s">
        <v>54</v>
      </c>
      <c r="E845" s="131" t="s">
        <v>6357</v>
      </c>
      <c r="F845" s="131" t="s">
        <v>26210</v>
      </c>
      <c r="G845" s="131" t="s">
        <v>26210</v>
      </c>
      <c r="H845" s="79">
        <v>12695.083333333299</v>
      </c>
      <c r="I845" s="6">
        <v>30498.576773599001</v>
      </c>
      <c r="J845" s="6">
        <v>13248.4988970103</v>
      </c>
      <c r="K845" s="71">
        <v>13258.265708269601</v>
      </c>
      <c r="L845" s="20">
        <v>1.04436224325188</v>
      </c>
      <c r="M845" s="79">
        <v>12716.4820913734</v>
      </c>
      <c r="N845" s="6">
        <v>30549.984995806699</v>
      </c>
      <c r="O845" s="6">
        <v>13276.295462673301</v>
      </c>
      <c r="P845" s="71">
        <v>13289.197377889401</v>
      </c>
      <c r="Q845" s="20">
        <v>1.0450372424072001</v>
      </c>
      <c r="R845" s="79">
        <v>12740.5892598706</v>
      </c>
      <c r="S845" s="6">
        <v>30607.8998837914</v>
      </c>
      <c r="T845" s="6">
        <v>13306.398605513699</v>
      </c>
      <c r="U845" s="71">
        <v>13322.471692736801</v>
      </c>
      <c r="V845" s="20">
        <v>1.04567154791646</v>
      </c>
      <c r="W845" s="79">
        <v>12765.5149782463</v>
      </c>
      <c r="X845" s="6">
        <v>30667.781250109099</v>
      </c>
      <c r="Y845" s="6">
        <v>13336.960775129501</v>
      </c>
      <c r="Z845" s="71">
        <v>13356.2029127184</v>
      </c>
      <c r="AA845" s="20">
        <v>1.0462721586617301</v>
      </c>
    </row>
    <row r="846" spans="1:27" x14ac:dyDescent="0.2">
      <c r="A846" s="52" t="s">
        <v>5481</v>
      </c>
      <c r="B846" s="1" t="s">
        <v>11212</v>
      </c>
      <c r="C846" s="131" t="s">
        <v>54</v>
      </c>
      <c r="D846" s="131" t="s">
        <v>54</v>
      </c>
      <c r="E846" s="131" t="s">
        <v>6357</v>
      </c>
      <c r="F846" s="131" t="s">
        <v>26528</v>
      </c>
      <c r="G846" s="131" t="s">
        <v>26528</v>
      </c>
      <c r="H846" s="79">
        <v>9050.5833333333303</v>
      </c>
      <c r="I846" s="6">
        <v>20482.8548405861</v>
      </c>
      <c r="J846" s="6">
        <v>8897.6964983505495</v>
      </c>
      <c r="K846" s="71">
        <v>8904.2558922122407</v>
      </c>
      <c r="L846" s="20">
        <v>0.98383226409482705</v>
      </c>
      <c r="M846" s="79">
        <v>9073.1558068541308</v>
      </c>
      <c r="N846" s="6">
        <v>20533.939801797002</v>
      </c>
      <c r="O846" s="6">
        <v>8923.5609071108793</v>
      </c>
      <c r="P846" s="71">
        <v>8932.2328311858291</v>
      </c>
      <c r="Q846" s="20">
        <v>0.98446814111118497</v>
      </c>
      <c r="R846" s="79">
        <v>9099.5423712542797</v>
      </c>
      <c r="S846" s="6">
        <v>20593.6566342314</v>
      </c>
      <c r="T846" s="6">
        <v>8952.8326007520991</v>
      </c>
      <c r="U846" s="71">
        <v>8963.64692125699</v>
      </c>
      <c r="V846" s="20">
        <v>0.98506568303626096</v>
      </c>
      <c r="W846" s="79">
        <v>9130.6039860090004</v>
      </c>
      <c r="X846" s="6">
        <v>20663.953820910199</v>
      </c>
      <c r="Y846" s="6">
        <v>8986.4453943040407</v>
      </c>
      <c r="Z846" s="71">
        <v>8999.4107483774205</v>
      </c>
      <c r="AA846" s="20">
        <v>0.985631483105322</v>
      </c>
    </row>
    <row r="847" spans="1:27" x14ac:dyDescent="0.2">
      <c r="A847" s="52" t="s">
        <v>5480</v>
      </c>
      <c r="B847" s="1" t="s">
        <v>11211</v>
      </c>
      <c r="C847" s="131" t="s">
        <v>54</v>
      </c>
      <c r="D847" s="131" t="s">
        <v>54</v>
      </c>
      <c r="E847" s="131" t="s">
        <v>6357</v>
      </c>
      <c r="F847" s="131" t="s">
        <v>26529</v>
      </c>
      <c r="G847" s="131" t="s">
        <v>26529</v>
      </c>
      <c r="H847" s="79">
        <v>11958.75</v>
      </c>
      <c r="I847" s="6">
        <v>23535.7807797155</v>
      </c>
      <c r="J847" s="6">
        <v>10223.8792326289</v>
      </c>
      <c r="K847" s="71">
        <v>10231.416290191401</v>
      </c>
      <c r="L847" s="20">
        <v>0.85555900827355402</v>
      </c>
      <c r="M847" s="79">
        <v>11984.038412015199</v>
      </c>
      <c r="N847" s="6">
        <v>23585.5504062615</v>
      </c>
      <c r="O847" s="6">
        <v>10249.718154895399</v>
      </c>
      <c r="P847" s="71">
        <v>10259.678839711099</v>
      </c>
      <c r="Q847" s="20">
        <v>0.85611197886554802</v>
      </c>
      <c r="R847" s="79">
        <v>12007.257608514899</v>
      </c>
      <c r="S847" s="6">
        <v>23631.247650429799</v>
      </c>
      <c r="T847" s="6">
        <v>10273.3870006137</v>
      </c>
      <c r="U847" s="71">
        <v>10285.796447394399</v>
      </c>
      <c r="V847" s="20">
        <v>0.85663161254242304</v>
      </c>
      <c r="W847" s="79">
        <v>12028.924677017299</v>
      </c>
      <c r="X847" s="6">
        <v>23673.890181999901</v>
      </c>
      <c r="Y847" s="6">
        <v>10295.421836261199</v>
      </c>
      <c r="Z847" s="71">
        <v>10310.2757393992</v>
      </c>
      <c r="AA847" s="20">
        <v>0.85712364290535503</v>
      </c>
    </row>
    <row r="848" spans="1:27" x14ac:dyDescent="0.2">
      <c r="A848" s="52" t="s">
        <v>5479</v>
      </c>
      <c r="B848" s="1" t="s">
        <v>11210</v>
      </c>
      <c r="C848" s="131" t="s">
        <v>54</v>
      </c>
      <c r="D848" s="131" t="s">
        <v>54</v>
      </c>
      <c r="E848" s="131" t="s">
        <v>6357</v>
      </c>
      <c r="F848" s="131" t="s">
        <v>26221</v>
      </c>
      <c r="G848" s="131" t="s">
        <v>26221</v>
      </c>
      <c r="H848" s="79">
        <v>9731.8333333333303</v>
      </c>
      <c r="I848" s="6">
        <v>17558.786448626699</v>
      </c>
      <c r="J848" s="6">
        <v>7627.4891325041899</v>
      </c>
      <c r="K848" s="71">
        <v>7633.1121277822504</v>
      </c>
      <c r="L848" s="20">
        <v>0.78434472378780096</v>
      </c>
      <c r="M848" s="79">
        <v>9767.9878964192994</v>
      </c>
      <c r="N848" s="6">
        <v>17624.018787758101</v>
      </c>
      <c r="O848" s="6">
        <v>7658.9785788143199</v>
      </c>
      <c r="P848" s="71">
        <v>7666.4215807076798</v>
      </c>
      <c r="Q848" s="20">
        <v>0.78485166668951301</v>
      </c>
      <c r="R848" s="79">
        <v>9800.8540998369408</v>
      </c>
      <c r="S848" s="6">
        <v>17683.318061329799</v>
      </c>
      <c r="T848" s="6">
        <v>7687.59959636235</v>
      </c>
      <c r="U848" s="71">
        <v>7696.8856145038399</v>
      </c>
      <c r="V848" s="20">
        <v>0.78532804754555996</v>
      </c>
      <c r="W848" s="79">
        <v>9836.7921265346304</v>
      </c>
      <c r="X848" s="6">
        <v>17748.1597118756</v>
      </c>
      <c r="Y848" s="6">
        <v>7718.4100140004903</v>
      </c>
      <c r="Z848" s="71">
        <v>7729.5458874548003</v>
      </c>
      <c r="AA848" s="20">
        <v>0.78577912270855499</v>
      </c>
    </row>
    <row r="849" spans="1:27" x14ac:dyDescent="0.2">
      <c r="A849" s="52" t="s">
        <v>5478</v>
      </c>
      <c r="B849" s="1" t="s">
        <v>11209</v>
      </c>
      <c r="C849" s="131" t="s">
        <v>54</v>
      </c>
      <c r="D849" s="131" t="s">
        <v>54</v>
      </c>
      <c r="E849" s="131" t="s">
        <v>6357</v>
      </c>
      <c r="F849" s="131" t="s">
        <v>26210</v>
      </c>
      <c r="G849" s="131" t="s">
        <v>26210</v>
      </c>
      <c r="H849" s="79">
        <v>12386.666666666701</v>
      </c>
      <c r="I849" s="6">
        <v>33415.400418272802</v>
      </c>
      <c r="J849" s="6">
        <v>14515.559164317099</v>
      </c>
      <c r="K849" s="71">
        <v>14526.2600541147</v>
      </c>
      <c r="L849" s="20">
        <v>1.17273358886825</v>
      </c>
      <c r="M849" s="79">
        <v>12402.071121165</v>
      </c>
      <c r="N849" s="6">
        <v>33456.956878064397</v>
      </c>
      <c r="O849" s="6">
        <v>14539.5961685766</v>
      </c>
      <c r="P849" s="71">
        <v>14553.7257604925</v>
      </c>
      <c r="Q849" s="20">
        <v>1.1734915578459799</v>
      </c>
      <c r="R849" s="79">
        <v>12419.278826190501</v>
      </c>
      <c r="S849" s="6">
        <v>33503.3779507535</v>
      </c>
      <c r="T849" s="6">
        <v>14565.1711922903</v>
      </c>
      <c r="U849" s="71">
        <v>14582.7647781984</v>
      </c>
      <c r="V849" s="20">
        <v>1.1742038311794201</v>
      </c>
      <c r="W849" s="79">
        <v>12435.635063789299</v>
      </c>
      <c r="X849" s="6">
        <v>33547.502027343799</v>
      </c>
      <c r="Y849" s="6">
        <v>14589.3084013266</v>
      </c>
      <c r="Z849" s="71">
        <v>14610.357385748001</v>
      </c>
      <c r="AA849" s="20">
        <v>1.17487826804207</v>
      </c>
    </row>
    <row r="850" spans="1:27" x14ac:dyDescent="0.2">
      <c r="A850" s="52" t="s">
        <v>5477</v>
      </c>
      <c r="B850" s="1" t="s">
        <v>11208</v>
      </c>
      <c r="C850" s="131" t="s">
        <v>54</v>
      </c>
      <c r="D850" s="131" t="s">
        <v>54</v>
      </c>
      <c r="E850" s="131" t="s">
        <v>6357</v>
      </c>
      <c r="F850" s="131" t="s">
        <v>26531</v>
      </c>
      <c r="G850" s="131" t="s">
        <v>26531</v>
      </c>
      <c r="H850" s="79">
        <v>13534.416666666701</v>
      </c>
      <c r="I850" s="6">
        <v>23870.034675801198</v>
      </c>
      <c r="J850" s="6">
        <v>10369.078217043399</v>
      </c>
      <c r="K850" s="71">
        <v>10376.722315493</v>
      </c>
      <c r="L850" s="20">
        <v>0.76669150736650304</v>
      </c>
      <c r="M850" s="79">
        <v>13619.670490259199</v>
      </c>
      <c r="N850" s="6">
        <v>24020.392964268201</v>
      </c>
      <c r="O850" s="6">
        <v>10438.690368159499</v>
      </c>
      <c r="P850" s="71">
        <v>10448.8346963326</v>
      </c>
      <c r="Q850" s="20">
        <v>0.76718704052389597</v>
      </c>
      <c r="R850" s="79">
        <v>13702.1239735156</v>
      </c>
      <c r="S850" s="6">
        <v>24165.8124199376</v>
      </c>
      <c r="T850" s="6">
        <v>10505.782294983501</v>
      </c>
      <c r="U850" s="71">
        <v>10518.472457076199</v>
      </c>
      <c r="V850" s="20">
        <v>0.76765269949440396</v>
      </c>
      <c r="W850" s="79">
        <v>13782.2167171862</v>
      </c>
      <c r="X850" s="6">
        <v>24307.068346645199</v>
      </c>
      <c r="Y850" s="6">
        <v>10570.7815786786</v>
      </c>
      <c r="Z850" s="71">
        <v>10586.0327619871</v>
      </c>
      <c r="AA850" s="20">
        <v>0.768093622326118</v>
      </c>
    </row>
    <row r="851" spans="1:27" x14ac:dyDescent="0.2">
      <c r="A851" s="52" t="s">
        <v>5476</v>
      </c>
      <c r="B851" s="1" t="s">
        <v>11207</v>
      </c>
      <c r="C851" s="131" t="s">
        <v>54</v>
      </c>
      <c r="D851" s="131" t="s">
        <v>54</v>
      </c>
      <c r="E851" s="131" t="s">
        <v>6357</v>
      </c>
      <c r="F851" s="131" t="s">
        <v>26527</v>
      </c>
      <c r="G851" s="131" t="s">
        <v>26527</v>
      </c>
      <c r="H851" s="79">
        <v>3919</v>
      </c>
      <c r="I851" s="6">
        <v>7453.59717179977</v>
      </c>
      <c r="J851" s="6">
        <v>3237.82236274154</v>
      </c>
      <c r="K851" s="71">
        <v>3240.2092897552102</v>
      </c>
      <c r="L851" s="20">
        <v>0.82679491955989104</v>
      </c>
      <c r="M851" s="79">
        <v>3953.9500523747402</v>
      </c>
      <c r="N851" s="6">
        <v>7520.0691318749596</v>
      </c>
      <c r="O851" s="6">
        <v>3268.0428389148201</v>
      </c>
      <c r="P851" s="71">
        <v>3271.2187257236601</v>
      </c>
      <c r="Q851" s="20">
        <v>0.82732929915464204</v>
      </c>
      <c r="R851" s="79">
        <v>3988.9578200414599</v>
      </c>
      <c r="S851" s="6">
        <v>7586.6508614160803</v>
      </c>
      <c r="T851" s="6">
        <v>3298.20081829022</v>
      </c>
      <c r="U851" s="71">
        <v>3302.1847865301202</v>
      </c>
      <c r="V851" s="20">
        <v>0.82783146262895302</v>
      </c>
      <c r="W851" s="79">
        <v>4023.8102343207502</v>
      </c>
      <c r="X851" s="6">
        <v>7652.9371223251101</v>
      </c>
      <c r="Y851" s="6">
        <v>3328.1482407410699</v>
      </c>
      <c r="Z851" s="71">
        <v>3332.94998586459</v>
      </c>
      <c r="AA851" s="20">
        <v>0.82830695081902195</v>
      </c>
    </row>
    <row r="852" spans="1:27" x14ac:dyDescent="0.2">
      <c r="A852" s="52" t="s">
        <v>5475</v>
      </c>
      <c r="B852" s="1" t="s">
        <v>11206</v>
      </c>
      <c r="C852" s="131" t="s">
        <v>54</v>
      </c>
      <c r="D852" s="131" t="s">
        <v>54</v>
      </c>
      <c r="E852" s="131" t="s">
        <v>6357</v>
      </c>
      <c r="F852" s="131" t="s">
        <v>26210</v>
      </c>
      <c r="G852" s="131" t="s">
        <v>26210</v>
      </c>
      <c r="H852" s="79">
        <v>12900.75</v>
      </c>
      <c r="I852" s="6">
        <v>51256.806414760598</v>
      </c>
      <c r="J852" s="6">
        <v>22265.817460638598</v>
      </c>
      <c r="K852" s="71">
        <v>22282.231851307399</v>
      </c>
      <c r="L852" s="20">
        <v>1.7272043758159401</v>
      </c>
      <c r="M852" s="79">
        <v>12898.3828681125</v>
      </c>
      <c r="N852" s="6">
        <v>51247.401409554303</v>
      </c>
      <c r="O852" s="6">
        <v>22270.899409634902</v>
      </c>
      <c r="P852" s="71">
        <v>22292.5422886124</v>
      </c>
      <c r="Q852" s="20">
        <v>1.7283207140426999</v>
      </c>
      <c r="R852" s="79">
        <v>12897.442901279999</v>
      </c>
      <c r="S852" s="6">
        <v>51243.666766376897</v>
      </c>
      <c r="T852" s="6">
        <v>22277.538105860502</v>
      </c>
      <c r="U852" s="71">
        <v>22304.447626889199</v>
      </c>
      <c r="V852" s="20">
        <v>1.7293697516331401</v>
      </c>
      <c r="W852" s="79">
        <v>12903.3774057795</v>
      </c>
      <c r="X852" s="6">
        <v>51267.245531045497</v>
      </c>
      <c r="Y852" s="6">
        <v>22295.360630109299</v>
      </c>
      <c r="Z852" s="71">
        <v>22327.5276585705</v>
      </c>
      <c r="AA852" s="20">
        <v>1.7303630635937099</v>
      </c>
    </row>
    <row r="853" spans="1:27" x14ac:dyDescent="0.2">
      <c r="A853" s="52" t="s">
        <v>5474</v>
      </c>
      <c r="B853" s="1" t="s">
        <v>10483</v>
      </c>
      <c r="C853" s="131" t="s">
        <v>54</v>
      </c>
      <c r="D853" s="131" t="s">
        <v>54</v>
      </c>
      <c r="E853" s="131" t="s">
        <v>6357</v>
      </c>
      <c r="F853" s="131" t="s">
        <v>26210</v>
      </c>
      <c r="G853" s="131" t="s">
        <v>26210</v>
      </c>
      <c r="H853" s="79">
        <v>30380.25</v>
      </c>
      <c r="I853" s="6">
        <v>106885.99163663</v>
      </c>
      <c r="J853" s="6">
        <v>46430.984396936299</v>
      </c>
      <c r="K853" s="71">
        <v>46465.213381269699</v>
      </c>
      <c r="L853" s="20">
        <v>1.52945460887484</v>
      </c>
      <c r="M853" s="79">
        <v>30338.5649830732</v>
      </c>
      <c r="N853" s="6">
        <v>106739.332396807</v>
      </c>
      <c r="O853" s="6">
        <v>46386.370225158098</v>
      </c>
      <c r="P853" s="71">
        <v>46431.448539173303</v>
      </c>
      <c r="Q853" s="20">
        <v>1.5304431361562001</v>
      </c>
      <c r="R853" s="79">
        <v>30292.0270845245</v>
      </c>
      <c r="S853" s="6">
        <v>106575.59939806401</v>
      </c>
      <c r="T853" s="6">
        <v>46332.398256542001</v>
      </c>
      <c r="U853" s="71">
        <v>46388.364164411701</v>
      </c>
      <c r="V853" s="20">
        <v>1.5313720681344001</v>
      </c>
      <c r="W853" s="79">
        <v>30268.473737772601</v>
      </c>
      <c r="X853" s="6">
        <v>106492.732310929</v>
      </c>
      <c r="Y853" s="6">
        <v>46312.101357582796</v>
      </c>
      <c r="Z853" s="71">
        <v>46378.918966285397</v>
      </c>
      <c r="AA853" s="20">
        <v>1.5322516545790701</v>
      </c>
    </row>
    <row r="854" spans="1:27" x14ac:dyDescent="0.2">
      <c r="A854" s="52" t="s">
        <v>5473</v>
      </c>
      <c r="B854" s="1" t="s">
        <v>11205</v>
      </c>
      <c r="C854" s="131" t="s">
        <v>54</v>
      </c>
      <c r="D854" s="131" t="s">
        <v>54</v>
      </c>
      <c r="E854" s="131" t="s">
        <v>6357</v>
      </c>
      <c r="F854" s="131" t="s">
        <v>26210</v>
      </c>
      <c r="G854" s="131" t="s">
        <v>26210</v>
      </c>
      <c r="H854" s="79">
        <v>12686.083333333299</v>
      </c>
      <c r="I854" s="6">
        <v>52052.274272540701</v>
      </c>
      <c r="J854" s="6">
        <v>22611.366537064001</v>
      </c>
      <c r="K854" s="71">
        <v>22628.035666978099</v>
      </c>
      <c r="L854" s="20">
        <v>1.78368965995374</v>
      </c>
      <c r="M854" s="79">
        <v>12684.1928093182</v>
      </c>
      <c r="N854" s="6">
        <v>52044.517262597903</v>
      </c>
      <c r="O854" s="6">
        <v>22617.306963826399</v>
      </c>
      <c r="P854" s="71">
        <v>22639.2864819596</v>
      </c>
      <c r="Q854" s="20">
        <v>1.78484250612526</v>
      </c>
      <c r="R854" s="79">
        <v>12684.0490267483</v>
      </c>
      <c r="S854" s="6">
        <v>52043.927308270097</v>
      </c>
      <c r="T854" s="6">
        <v>22625.441287690199</v>
      </c>
      <c r="U854" s="71">
        <v>22652.7710485112</v>
      </c>
      <c r="V854" s="20">
        <v>1.78592585070751</v>
      </c>
      <c r="W854" s="79">
        <v>12695.934922549601</v>
      </c>
      <c r="X854" s="6">
        <v>52092.696332717504</v>
      </c>
      <c r="Y854" s="6">
        <v>22654.336875371901</v>
      </c>
      <c r="Z854" s="71">
        <v>22687.021823201601</v>
      </c>
      <c r="AA854" s="20">
        <v>1.7869516472478499</v>
      </c>
    </row>
    <row r="855" spans="1:27" x14ac:dyDescent="0.2">
      <c r="A855" s="52" t="s">
        <v>5472</v>
      </c>
      <c r="B855" s="1" t="s">
        <v>11204</v>
      </c>
      <c r="C855" s="131" t="s">
        <v>54</v>
      </c>
      <c r="D855" s="131" t="s">
        <v>54</v>
      </c>
      <c r="E855" s="131" t="s">
        <v>6357</v>
      </c>
      <c r="F855" s="131" t="s">
        <v>26528</v>
      </c>
      <c r="G855" s="131" t="s">
        <v>26528</v>
      </c>
      <c r="H855" s="79">
        <v>5663.8333333333303</v>
      </c>
      <c r="I855" s="6">
        <v>13048.033168997999</v>
      </c>
      <c r="J855" s="6">
        <v>5668.0301618948297</v>
      </c>
      <c r="K855" s="71">
        <v>5672.20864137643</v>
      </c>
      <c r="L855" s="20">
        <v>1.00147873490447</v>
      </c>
      <c r="M855" s="79">
        <v>5682.7584186120403</v>
      </c>
      <c r="N855" s="6">
        <v>13091.631757782299</v>
      </c>
      <c r="O855" s="6">
        <v>5689.3111839070398</v>
      </c>
      <c r="P855" s="71">
        <v>5694.8400613517197</v>
      </c>
      <c r="Q855" s="20">
        <v>1.0021260173052799</v>
      </c>
      <c r="R855" s="79">
        <v>5704.6129327899198</v>
      </c>
      <c r="S855" s="6">
        <v>13141.9790065629</v>
      </c>
      <c r="T855" s="6">
        <v>5713.3096942473903</v>
      </c>
      <c r="U855" s="71">
        <v>5720.2109248335801</v>
      </c>
      <c r="V855" s="20">
        <v>1.0027342770188701</v>
      </c>
      <c r="W855" s="79">
        <v>5726.9857481249401</v>
      </c>
      <c r="X855" s="6">
        <v>13193.5202895412</v>
      </c>
      <c r="Y855" s="6">
        <v>5737.6652439393802</v>
      </c>
      <c r="Z855" s="71">
        <v>5745.9433626145801</v>
      </c>
      <c r="AA855" s="20">
        <v>1.0033102255398201</v>
      </c>
    </row>
    <row r="856" spans="1:27" x14ac:dyDescent="0.2">
      <c r="A856" s="52" t="s">
        <v>5471</v>
      </c>
      <c r="B856" s="1" t="s">
        <v>26533</v>
      </c>
      <c r="C856" s="131" t="s">
        <v>54</v>
      </c>
      <c r="D856" s="131" t="s">
        <v>54</v>
      </c>
      <c r="E856" s="131" t="s">
        <v>6357</v>
      </c>
      <c r="F856" s="131" t="s">
        <v>26530</v>
      </c>
      <c r="G856" s="131" t="s">
        <v>26530</v>
      </c>
      <c r="H856" s="79">
        <v>5209.5833333333303</v>
      </c>
      <c r="I856" s="6">
        <v>6925.3047448962498</v>
      </c>
      <c r="J856" s="6">
        <v>3008.3335676713</v>
      </c>
      <c r="K856" s="71">
        <v>3010.5513152356698</v>
      </c>
      <c r="L856" s="20">
        <v>0.57788715960694303</v>
      </c>
      <c r="M856" s="79">
        <v>5231.9840285342998</v>
      </c>
      <c r="N856" s="6">
        <v>6955.0828731722004</v>
      </c>
      <c r="O856" s="6">
        <v>3022.5132746967802</v>
      </c>
      <c r="P856" s="71">
        <v>3025.4505556663898</v>
      </c>
      <c r="Q856" s="20">
        <v>0.57826066348179395</v>
      </c>
      <c r="R856" s="79">
        <v>5252.3312157263999</v>
      </c>
      <c r="S856" s="6">
        <v>6982.1311922009299</v>
      </c>
      <c r="T856" s="6">
        <v>3035.3935131830299</v>
      </c>
      <c r="U856" s="71">
        <v>3039.06003078409</v>
      </c>
      <c r="V856" s="20">
        <v>0.57861164994405001</v>
      </c>
      <c r="W856" s="79">
        <v>5273.0057985699796</v>
      </c>
      <c r="X856" s="6">
        <v>7009.6147311913301</v>
      </c>
      <c r="Y856" s="6">
        <v>3048.3769254854801</v>
      </c>
      <c r="Z856" s="71">
        <v>3052.7750255633</v>
      </c>
      <c r="AA856" s="20">
        <v>0.57894399175347</v>
      </c>
    </row>
    <row r="857" spans="1:27" x14ac:dyDescent="0.2">
      <c r="A857" s="52" t="s">
        <v>5470</v>
      </c>
      <c r="B857" s="1" t="s">
        <v>11203</v>
      </c>
      <c r="C857" s="131" t="s">
        <v>54</v>
      </c>
      <c r="D857" s="131" t="s">
        <v>54</v>
      </c>
      <c r="E857" s="131" t="s">
        <v>6357</v>
      </c>
      <c r="F857" s="131" t="s">
        <v>26528</v>
      </c>
      <c r="G857" s="131" t="s">
        <v>26528</v>
      </c>
      <c r="H857" s="79">
        <v>896.16666666666697</v>
      </c>
      <c r="I857" s="6">
        <v>1872.8844678335599</v>
      </c>
      <c r="J857" s="6">
        <v>813.57592488708997</v>
      </c>
      <c r="K857" s="71">
        <v>814.17569415644004</v>
      </c>
      <c r="L857" s="20">
        <v>0.90850923655172799</v>
      </c>
      <c r="M857" s="79">
        <v>898.83501597719601</v>
      </c>
      <c r="N857" s="6">
        <v>1878.4610086315299</v>
      </c>
      <c r="O857" s="6">
        <v>816.33438998829899</v>
      </c>
      <c r="P857" s="71">
        <v>817.12770444240903</v>
      </c>
      <c r="Q857" s="20">
        <v>0.90909643028764797</v>
      </c>
      <c r="R857" s="79">
        <v>901.76679967181894</v>
      </c>
      <c r="S857" s="6">
        <v>1884.58809676027</v>
      </c>
      <c r="T857" s="6">
        <v>819.30091636173699</v>
      </c>
      <c r="U857" s="71">
        <v>820.29056769272904</v>
      </c>
      <c r="V857" s="20">
        <v>0.90964822389919198</v>
      </c>
      <c r="W857" s="79">
        <v>904.912260719708</v>
      </c>
      <c r="X857" s="6">
        <v>1891.16174579219</v>
      </c>
      <c r="Y857" s="6">
        <v>822.43804393140204</v>
      </c>
      <c r="Z857" s="71">
        <v>823.62463106069697</v>
      </c>
      <c r="AA857" s="20">
        <v>0.91017070583797699</v>
      </c>
    </row>
    <row r="858" spans="1:27" x14ac:dyDescent="0.2">
      <c r="A858" s="52" t="s">
        <v>5469</v>
      </c>
      <c r="B858" s="1" t="s">
        <v>11202</v>
      </c>
      <c r="C858" s="131" t="s">
        <v>54</v>
      </c>
      <c r="D858" s="131" t="s">
        <v>54</v>
      </c>
      <c r="E858" s="131" t="s">
        <v>6357</v>
      </c>
      <c r="F858" s="131" t="s">
        <v>26528</v>
      </c>
      <c r="G858" s="131" t="s">
        <v>26528</v>
      </c>
      <c r="H858" s="79">
        <v>8176.8333333333303</v>
      </c>
      <c r="I858" s="6">
        <v>13381.738267570099</v>
      </c>
      <c r="J858" s="6">
        <v>5812.9907501602402</v>
      </c>
      <c r="K858" s="71">
        <v>5817.2760947830502</v>
      </c>
      <c r="L858" s="20">
        <v>0.71143385925069402</v>
      </c>
      <c r="M858" s="79">
        <v>8206.5475556145993</v>
      </c>
      <c r="N858" s="6">
        <v>13430.3668660975</v>
      </c>
      <c r="O858" s="6">
        <v>5836.5173898083003</v>
      </c>
      <c r="P858" s="71">
        <v>5842.1893223690104</v>
      </c>
      <c r="Q858" s="20">
        <v>0.71189367791721503</v>
      </c>
      <c r="R858" s="79">
        <v>8237.7691003836208</v>
      </c>
      <c r="S858" s="6">
        <v>13481.462262490801</v>
      </c>
      <c r="T858" s="6">
        <v>5860.89575995017</v>
      </c>
      <c r="U858" s="71">
        <v>5867.9752629432796</v>
      </c>
      <c r="V858" s="20">
        <v>0.71232577551488097</v>
      </c>
      <c r="W858" s="79">
        <v>8270.3014120125608</v>
      </c>
      <c r="X858" s="6">
        <v>13534.7027850391</v>
      </c>
      <c r="Y858" s="6">
        <v>5886.0404238229903</v>
      </c>
      <c r="Z858" s="71">
        <v>5894.5326134303996</v>
      </c>
      <c r="AA858" s="20">
        <v>0.71273491977796999</v>
      </c>
    </row>
    <row r="859" spans="1:27" x14ac:dyDescent="0.2">
      <c r="A859" s="52" t="s">
        <v>5468</v>
      </c>
      <c r="B859" s="1" t="s">
        <v>11104</v>
      </c>
      <c r="C859" s="131" t="s">
        <v>54</v>
      </c>
      <c r="D859" s="131" t="s">
        <v>54</v>
      </c>
      <c r="E859" s="131" t="s">
        <v>6357</v>
      </c>
      <c r="F859" s="131" t="s">
        <v>26528</v>
      </c>
      <c r="G859" s="131" t="s">
        <v>26528</v>
      </c>
      <c r="H859" s="79">
        <v>19426.083333333299</v>
      </c>
      <c r="I859" s="6">
        <v>45044.687825226203</v>
      </c>
      <c r="J859" s="6">
        <v>19567.2900213914</v>
      </c>
      <c r="K859" s="71">
        <v>19581.715053991698</v>
      </c>
      <c r="L859" s="20">
        <v>1.0080114821906101</v>
      </c>
      <c r="M859" s="79">
        <v>19494.942768003999</v>
      </c>
      <c r="N859" s="6">
        <v>45204.357259632401</v>
      </c>
      <c r="O859" s="6">
        <v>19644.7364298705</v>
      </c>
      <c r="P859" s="71">
        <v>19663.827201431999</v>
      </c>
      <c r="Q859" s="20">
        <v>1.00866298688012</v>
      </c>
      <c r="R859" s="79">
        <v>19565.612821505601</v>
      </c>
      <c r="S859" s="6">
        <v>45368.225109056897</v>
      </c>
      <c r="T859" s="6">
        <v>19723.2639161066</v>
      </c>
      <c r="U859" s="71">
        <v>19747.088073990799</v>
      </c>
      <c r="V859" s="20">
        <v>1.00927521433347</v>
      </c>
      <c r="W859" s="79">
        <v>19637.544274251199</v>
      </c>
      <c r="X859" s="6">
        <v>45535.017857658902</v>
      </c>
      <c r="Y859" s="6">
        <v>19802.500288808998</v>
      </c>
      <c r="Z859" s="71">
        <v>19831.070698633801</v>
      </c>
      <c r="AA859" s="20">
        <v>1.009854919825</v>
      </c>
    </row>
    <row r="860" spans="1:27" x14ac:dyDescent="0.2">
      <c r="A860" s="52" t="s">
        <v>5467</v>
      </c>
      <c r="B860" s="1" t="s">
        <v>11201</v>
      </c>
      <c r="C860" s="131" t="s">
        <v>54</v>
      </c>
      <c r="D860" s="131" t="s">
        <v>54</v>
      </c>
      <c r="E860" s="131" t="s">
        <v>6357</v>
      </c>
      <c r="F860" s="131" t="s">
        <v>26530</v>
      </c>
      <c r="G860" s="131" t="s">
        <v>26530</v>
      </c>
      <c r="H860" s="79">
        <v>3388.0833333333298</v>
      </c>
      <c r="I860" s="6">
        <v>5471.6719131797199</v>
      </c>
      <c r="J860" s="6">
        <v>2376.8794145606098</v>
      </c>
      <c r="K860" s="71">
        <v>2378.63165327146</v>
      </c>
      <c r="L860" s="20">
        <v>0.70205819020728399</v>
      </c>
      <c r="M860" s="79">
        <v>3405.0506946169098</v>
      </c>
      <c r="N860" s="6">
        <v>5499.07378764447</v>
      </c>
      <c r="O860" s="6">
        <v>2389.7664233167702</v>
      </c>
      <c r="P860" s="71">
        <v>2392.08880035836</v>
      </c>
      <c r="Q860" s="20">
        <v>0.70251194912899395</v>
      </c>
      <c r="R860" s="79">
        <v>3418.9766015596401</v>
      </c>
      <c r="S860" s="6">
        <v>5521.5637875610601</v>
      </c>
      <c r="T860" s="6">
        <v>2400.4302471586702</v>
      </c>
      <c r="U860" s="71">
        <v>2403.3297788711502</v>
      </c>
      <c r="V860" s="20">
        <v>0.702938352305432</v>
      </c>
      <c r="W860" s="79">
        <v>3434.5236065274498</v>
      </c>
      <c r="X860" s="6">
        <v>5546.6718212329297</v>
      </c>
      <c r="Y860" s="6">
        <v>2412.1648680416602</v>
      </c>
      <c r="Z860" s="71">
        <v>2415.6450618474701</v>
      </c>
      <c r="AA860" s="20">
        <v>0.70334210463903701</v>
      </c>
    </row>
    <row r="861" spans="1:27" x14ac:dyDescent="0.2">
      <c r="A861" s="52" t="s">
        <v>5466</v>
      </c>
      <c r="B861" s="1" t="s">
        <v>7456</v>
      </c>
      <c r="C861" s="131" t="s">
        <v>54</v>
      </c>
      <c r="D861" s="131" t="s">
        <v>54</v>
      </c>
      <c r="E861" s="131" t="s">
        <v>6357</v>
      </c>
      <c r="F861" s="131" t="s">
        <v>26529</v>
      </c>
      <c r="G861" s="131" t="s">
        <v>26529</v>
      </c>
      <c r="H861" s="79">
        <v>16802.5</v>
      </c>
      <c r="I861" s="6">
        <v>36314.130161584697</v>
      </c>
      <c r="J861" s="6">
        <v>15774.7594900268</v>
      </c>
      <c r="K861" s="71">
        <v>15786.3886640032</v>
      </c>
      <c r="L861" s="20">
        <v>0.93952618146128497</v>
      </c>
      <c r="M861" s="79">
        <v>16818.456493341899</v>
      </c>
      <c r="N861" s="6">
        <v>36348.615873600102</v>
      </c>
      <c r="O861" s="6">
        <v>15796.2422588218</v>
      </c>
      <c r="P861" s="71">
        <v>15811.5930604764</v>
      </c>
      <c r="Q861" s="20">
        <v>0.94013342227545704</v>
      </c>
      <c r="R861" s="79">
        <v>16834.155151468902</v>
      </c>
      <c r="S861" s="6">
        <v>36382.544343446003</v>
      </c>
      <c r="T861" s="6">
        <v>15816.8524843169</v>
      </c>
      <c r="U861" s="71">
        <v>15835.9580031814</v>
      </c>
      <c r="V861" s="20">
        <v>0.94070405438787996</v>
      </c>
      <c r="W861" s="79">
        <v>16851.889873426699</v>
      </c>
      <c r="X861" s="6">
        <v>36420.873223169699</v>
      </c>
      <c r="Y861" s="6">
        <v>15838.8946892482</v>
      </c>
      <c r="Z861" s="71">
        <v>15861.746536532301</v>
      </c>
      <c r="AA861" s="20">
        <v>0.941244374112853</v>
      </c>
    </row>
    <row r="862" spans="1:27" x14ac:dyDescent="0.2">
      <c r="A862" s="52" t="s">
        <v>5465</v>
      </c>
      <c r="B862" s="1" t="s">
        <v>18725</v>
      </c>
      <c r="C862" s="131" t="s">
        <v>54</v>
      </c>
      <c r="D862" s="131" t="s">
        <v>54</v>
      </c>
      <c r="E862" s="131" t="s">
        <v>6357</v>
      </c>
      <c r="F862" s="131" t="s">
        <v>26221</v>
      </c>
      <c r="G862" s="131" t="s">
        <v>26221</v>
      </c>
      <c r="H862" s="79">
        <v>20573.333333333299</v>
      </c>
      <c r="I862" s="6">
        <v>50052.942181651502</v>
      </c>
      <c r="J862" s="6">
        <v>21742.862108233301</v>
      </c>
      <c r="K862" s="71">
        <v>21758.890975510902</v>
      </c>
      <c r="L862" s="20">
        <v>1.05762593853747</v>
      </c>
      <c r="M862" s="79">
        <v>20621.088058482499</v>
      </c>
      <c r="N862" s="6">
        <v>50169.124837036601</v>
      </c>
      <c r="O862" s="6">
        <v>21802.306106915101</v>
      </c>
      <c r="P862" s="71">
        <v>21823.493606522701</v>
      </c>
      <c r="Q862" s="20">
        <v>1.0583095103725899</v>
      </c>
      <c r="R862" s="79">
        <v>20671.5018166601</v>
      </c>
      <c r="S862" s="6">
        <v>50291.776664153702</v>
      </c>
      <c r="T862" s="6">
        <v>21863.7158842473</v>
      </c>
      <c r="U862" s="71">
        <v>21890.125540447101</v>
      </c>
      <c r="V862" s="20">
        <v>1.0589518717408799</v>
      </c>
      <c r="W862" s="79">
        <v>20728.0582872417</v>
      </c>
      <c r="X862" s="6">
        <v>50429.373120019904</v>
      </c>
      <c r="Y862" s="6">
        <v>21930.982412158799</v>
      </c>
      <c r="Z862" s="71">
        <v>21962.623727459199</v>
      </c>
      <c r="AA862" s="20">
        <v>1.0595601104121399</v>
      </c>
    </row>
    <row r="863" spans="1:27" x14ac:dyDescent="0.2">
      <c r="A863" s="52" t="s">
        <v>5464</v>
      </c>
      <c r="B863" s="1" t="s">
        <v>26532</v>
      </c>
      <c r="C863" s="131" t="s">
        <v>54</v>
      </c>
      <c r="D863" s="131" t="s">
        <v>54</v>
      </c>
      <c r="E863" s="131" t="s">
        <v>6357</v>
      </c>
      <c r="F863" s="131" t="s">
        <v>26530</v>
      </c>
      <c r="G863" s="131" t="s">
        <v>26530</v>
      </c>
      <c r="H863" s="79">
        <v>8138.8333333333303</v>
      </c>
      <c r="I863" s="6">
        <v>12249.105622990501</v>
      </c>
      <c r="J863" s="6">
        <v>5320.9782063021303</v>
      </c>
      <c r="K863" s="71">
        <v>5324.9008386138803</v>
      </c>
      <c r="L863" s="20">
        <v>0.65425849388084401</v>
      </c>
      <c r="M863" s="79">
        <v>8165.4589310276797</v>
      </c>
      <c r="N863" s="6">
        <v>12289.177675713099</v>
      </c>
      <c r="O863" s="6">
        <v>5340.5837625926897</v>
      </c>
      <c r="P863" s="71">
        <v>5345.7737464329102</v>
      </c>
      <c r="Q863" s="20">
        <v>0.65468135858471599</v>
      </c>
      <c r="R863" s="79">
        <v>8186.1596316016103</v>
      </c>
      <c r="S863" s="6">
        <v>12320.3326407326</v>
      </c>
      <c r="T863" s="6">
        <v>5356.1092950687598</v>
      </c>
      <c r="U863" s="71">
        <v>5362.5790555522999</v>
      </c>
      <c r="V863" s="20">
        <v>0.655078730061744</v>
      </c>
      <c r="W863" s="79">
        <v>8210.8247923644394</v>
      </c>
      <c r="X863" s="6">
        <v>12357.4541969825</v>
      </c>
      <c r="Y863" s="6">
        <v>5374.0725669558797</v>
      </c>
      <c r="Z863" s="71">
        <v>5381.8261058235203</v>
      </c>
      <c r="AA863" s="20">
        <v>0.65545499288065301</v>
      </c>
    </row>
    <row r="864" spans="1:27" x14ac:dyDescent="0.2">
      <c r="A864" s="52" t="s">
        <v>5463</v>
      </c>
      <c r="B864" s="1" t="s">
        <v>11200</v>
      </c>
      <c r="C864" s="131" t="s">
        <v>54</v>
      </c>
      <c r="D864" s="131" t="s">
        <v>54</v>
      </c>
      <c r="E864" s="131" t="s">
        <v>6357</v>
      </c>
      <c r="F864" s="131" t="s">
        <v>26527</v>
      </c>
      <c r="G864" s="131" t="s">
        <v>26527</v>
      </c>
      <c r="H864" s="79">
        <v>6128.75</v>
      </c>
      <c r="I864" s="6">
        <v>10195.2816318082</v>
      </c>
      <c r="J864" s="6">
        <v>4428.8026440186104</v>
      </c>
      <c r="K864" s="71">
        <v>4432.0675633022902</v>
      </c>
      <c r="L864" s="20">
        <v>0.72316011638625999</v>
      </c>
      <c r="M864" s="79">
        <v>6178.3600688466104</v>
      </c>
      <c r="N864" s="6">
        <v>10277.8088394222</v>
      </c>
      <c r="O864" s="6">
        <v>4466.4907979422596</v>
      </c>
      <c r="P864" s="71">
        <v>4470.83133749641</v>
      </c>
      <c r="Q864" s="20">
        <v>0.72362751404533099</v>
      </c>
      <c r="R864" s="79">
        <v>6222.8864798435698</v>
      </c>
      <c r="S864" s="6">
        <v>10351.8792942731</v>
      </c>
      <c r="T864" s="6">
        <v>4500.3490186762601</v>
      </c>
      <c r="U864" s="71">
        <v>4505.7850877777601</v>
      </c>
      <c r="V864" s="20">
        <v>0.72406673372113795</v>
      </c>
      <c r="W864" s="79">
        <v>6268.0894724085301</v>
      </c>
      <c r="X864" s="6">
        <v>10427.075254265001</v>
      </c>
      <c r="Y864" s="6">
        <v>4534.5795488534604</v>
      </c>
      <c r="Z864" s="71">
        <v>4541.1218942242003</v>
      </c>
      <c r="AA864" s="20">
        <v>0.72448262173246503</v>
      </c>
    </row>
    <row r="865" spans="1:27" x14ac:dyDescent="0.2">
      <c r="A865" s="52" t="s">
        <v>5462</v>
      </c>
      <c r="B865" s="1" t="s">
        <v>11199</v>
      </c>
      <c r="C865" s="131" t="s">
        <v>54</v>
      </c>
      <c r="D865" s="131" t="s">
        <v>54</v>
      </c>
      <c r="E865" s="131" t="s">
        <v>6357</v>
      </c>
      <c r="F865" s="131" t="s">
        <v>26527</v>
      </c>
      <c r="G865" s="131" t="s">
        <v>26527</v>
      </c>
      <c r="H865" s="79">
        <v>8501.1666666666697</v>
      </c>
      <c r="I865" s="6">
        <v>15577.811183776101</v>
      </c>
      <c r="J865" s="6">
        <v>6766.9588590359299</v>
      </c>
      <c r="K865" s="71">
        <v>6771.9474702355201</v>
      </c>
      <c r="L865" s="20">
        <v>0.79659036644799897</v>
      </c>
      <c r="M865" s="79">
        <v>8567.4122998101193</v>
      </c>
      <c r="N865" s="6">
        <v>15699.2018123007</v>
      </c>
      <c r="O865" s="6">
        <v>6822.4989903219002</v>
      </c>
      <c r="P865" s="71">
        <v>6829.1291006401098</v>
      </c>
      <c r="Q865" s="20">
        <v>0.79710522403497097</v>
      </c>
      <c r="R865" s="79">
        <v>8629.1441000683008</v>
      </c>
      <c r="S865" s="6">
        <v>15812.3211482886</v>
      </c>
      <c r="T865" s="6">
        <v>6874.20727578059</v>
      </c>
      <c r="U865" s="71">
        <v>6882.5107797119699</v>
      </c>
      <c r="V865" s="20">
        <v>0.79758904242397499</v>
      </c>
      <c r="W865" s="79">
        <v>8690.4329071362499</v>
      </c>
      <c r="X865" s="6">
        <v>15924.628729308901</v>
      </c>
      <c r="Y865" s="6">
        <v>6925.3835805463696</v>
      </c>
      <c r="Z865" s="71">
        <v>6935.3753009960001</v>
      </c>
      <c r="AA865" s="20">
        <v>0.79804716003283804</v>
      </c>
    </row>
    <row r="866" spans="1:27" x14ac:dyDescent="0.2">
      <c r="A866" s="52" t="s">
        <v>5461</v>
      </c>
      <c r="B866" s="1" t="s">
        <v>11198</v>
      </c>
      <c r="C866" s="131" t="s">
        <v>54</v>
      </c>
      <c r="D866" s="131" t="s">
        <v>54</v>
      </c>
      <c r="E866" s="131" t="s">
        <v>6357</v>
      </c>
      <c r="F866" s="131" t="s">
        <v>26528</v>
      </c>
      <c r="G866" s="131" t="s">
        <v>26528</v>
      </c>
      <c r="H866" s="79">
        <v>5680.5</v>
      </c>
      <c r="I866" s="6">
        <v>8879.3491527797196</v>
      </c>
      <c r="J866" s="6">
        <v>3857.1651500343</v>
      </c>
      <c r="K866" s="71">
        <v>3860.00865738626</v>
      </c>
      <c r="L866" s="20">
        <v>0.67951917214792101</v>
      </c>
      <c r="M866" s="79">
        <v>5714.00406949226</v>
      </c>
      <c r="N866" s="6">
        <v>8931.7203051537708</v>
      </c>
      <c r="O866" s="6">
        <v>3881.5127986955299</v>
      </c>
      <c r="P866" s="71">
        <v>3885.2848561327601</v>
      </c>
      <c r="Q866" s="20">
        <v>0.67995836350148098</v>
      </c>
      <c r="R866" s="79">
        <v>5749.75626934511</v>
      </c>
      <c r="S866" s="6">
        <v>8987.6055732592795</v>
      </c>
      <c r="T866" s="6">
        <v>3907.2482176490398</v>
      </c>
      <c r="U866" s="71">
        <v>3911.96786744058</v>
      </c>
      <c r="V866" s="20">
        <v>0.68037107734414504</v>
      </c>
      <c r="W866" s="79">
        <v>5782.6501287294896</v>
      </c>
      <c r="X866" s="6">
        <v>9039.0228890688704</v>
      </c>
      <c r="Y866" s="6">
        <v>3930.9362726258701</v>
      </c>
      <c r="Z866" s="71">
        <v>3936.6077009135001</v>
      </c>
      <c r="AA866" s="20">
        <v>0.68076186753121304</v>
      </c>
    </row>
    <row r="867" spans="1:27" x14ac:dyDescent="0.2">
      <c r="A867" s="52" t="s">
        <v>5460</v>
      </c>
      <c r="B867" s="1" t="s">
        <v>11197</v>
      </c>
      <c r="C867" s="131" t="s">
        <v>54</v>
      </c>
      <c r="D867" s="131" t="s">
        <v>54</v>
      </c>
      <c r="E867" s="131" t="s">
        <v>6357</v>
      </c>
      <c r="F867" s="131" t="s">
        <v>26531</v>
      </c>
      <c r="G867" s="131" t="s">
        <v>26531</v>
      </c>
      <c r="H867" s="79">
        <v>8057.5</v>
      </c>
      <c r="I867" s="6">
        <v>11594.7570237121</v>
      </c>
      <c r="J867" s="6">
        <v>5036.7309524006096</v>
      </c>
      <c r="K867" s="71">
        <v>5040.44403725334</v>
      </c>
      <c r="L867" s="20">
        <v>0.62555929720798498</v>
      </c>
      <c r="M867" s="79">
        <v>8118.0628603888599</v>
      </c>
      <c r="N867" s="6">
        <v>11681.907088976801</v>
      </c>
      <c r="O867" s="6">
        <v>5076.6784370611504</v>
      </c>
      <c r="P867" s="71">
        <v>5081.6119574816803</v>
      </c>
      <c r="Q867" s="20">
        <v>0.62596361285606905</v>
      </c>
      <c r="R867" s="79">
        <v>8179.6782374313498</v>
      </c>
      <c r="S867" s="6">
        <v>11770.571727603099</v>
      </c>
      <c r="T867" s="6">
        <v>5117.1076688348203</v>
      </c>
      <c r="U867" s="71">
        <v>5123.2887340749003</v>
      </c>
      <c r="V867" s="20">
        <v>0.62634355354346505</v>
      </c>
      <c r="W867" s="79">
        <v>8238.6359567608706</v>
      </c>
      <c r="X867" s="6">
        <v>11855.4119919901</v>
      </c>
      <c r="Y867" s="6">
        <v>5155.7418980093198</v>
      </c>
      <c r="Z867" s="71">
        <v>5163.1804364175096</v>
      </c>
      <c r="AA867" s="20">
        <v>0.62670331150880099</v>
      </c>
    </row>
    <row r="868" spans="1:27" x14ac:dyDescent="0.2">
      <c r="A868" s="52" t="s">
        <v>5459</v>
      </c>
      <c r="B868" s="1" t="s">
        <v>11196</v>
      </c>
      <c r="C868" s="131" t="s">
        <v>54</v>
      </c>
      <c r="D868" s="131" t="s">
        <v>54</v>
      </c>
      <c r="E868" s="131" t="s">
        <v>6357</v>
      </c>
      <c r="F868" s="131" t="s">
        <v>26527</v>
      </c>
      <c r="G868" s="131" t="s">
        <v>26527</v>
      </c>
      <c r="H868" s="79">
        <v>4942.75</v>
      </c>
      <c r="I868" s="6">
        <v>11119.2230959188</v>
      </c>
      <c r="J868" s="6">
        <v>4830.1603060183897</v>
      </c>
      <c r="K868" s="71">
        <v>4833.7211067119297</v>
      </c>
      <c r="L868" s="20">
        <v>0.97794165327235505</v>
      </c>
      <c r="M868" s="79">
        <v>4979.8745607373503</v>
      </c>
      <c r="N868" s="6">
        <v>11202.7386031115</v>
      </c>
      <c r="O868" s="6">
        <v>4868.4432318516601</v>
      </c>
      <c r="P868" s="71">
        <v>4873.1743891227597</v>
      </c>
      <c r="Q868" s="20">
        <v>0.97857372302992396</v>
      </c>
      <c r="R868" s="79">
        <v>5013.3510692162099</v>
      </c>
      <c r="S868" s="6">
        <v>11278.047442573101</v>
      </c>
      <c r="T868" s="6">
        <v>4902.98894509397</v>
      </c>
      <c r="U868" s="71">
        <v>4908.91137168773</v>
      </c>
      <c r="V868" s="20">
        <v>0.97916768722426395</v>
      </c>
      <c r="W868" s="79">
        <v>5045.76437016621</v>
      </c>
      <c r="X868" s="6">
        <v>11350.964487646799</v>
      </c>
      <c r="Y868" s="6">
        <v>4936.3652002407398</v>
      </c>
      <c r="Z868" s="71">
        <v>4943.4872290127896</v>
      </c>
      <c r="AA868" s="20">
        <v>0.97973009961421398</v>
      </c>
    </row>
    <row r="869" spans="1:27" x14ac:dyDescent="0.2">
      <c r="A869" s="52" t="s">
        <v>5458</v>
      </c>
      <c r="B869" s="1" t="s">
        <v>11195</v>
      </c>
      <c r="C869" s="131" t="s">
        <v>54</v>
      </c>
      <c r="D869" s="131" t="s">
        <v>54</v>
      </c>
      <c r="E869" s="131" t="s">
        <v>6357</v>
      </c>
      <c r="F869" s="131" t="s">
        <v>26222</v>
      </c>
      <c r="G869" s="131" t="s">
        <v>26222</v>
      </c>
      <c r="H869" s="79">
        <v>5712.9166666666697</v>
      </c>
      <c r="I869" s="6">
        <v>18009.243080762</v>
      </c>
      <c r="J869" s="6">
        <v>7823.1662697783904</v>
      </c>
      <c r="K869" s="71">
        <v>7828.9335185060199</v>
      </c>
      <c r="L869" s="20">
        <v>1.37039168874732</v>
      </c>
      <c r="M869" s="79">
        <v>5760.0879495579802</v>
      </c>
      <c r="N869" s="6">
        <v>18157.9445496593</v>
      </c>
      <c r="O869" s="6">
        <v>7891.0099913045797</v>
      </c>
      <c r="P869" s="71">
        <v>7898.6784815218298</v>
      </c>
      <c r="Q869" s="20">
        <v>1.37127740942358</v>
      </c>
      <c r="R869" s="79">
        <v>5804.8396559025596</v>
      </c>
      <c r="S869" s="6">
        <v>18299.018611275002</v>
      </c>
      <c r="T869" s="6">
        <v>7955.2676484113199</v>
      </c>
      <c r="U869" s="71">
        <v>7964.8769885931997</v>
      </c>
      <c r="V869" s="20">
        <v>1.37210973269421</v>
      </c>
      <c r="W869" s="79">
        <v>5849.5389170976696</v>
      </c>
      <c r="X869" s="6">
        <v>18439.9273462282</v>
      </c>
      <c r="Y869" s="6">
        <v>8019.2494431597797</v>
      </c>
      <c r="Z869" s="71">
        <v>8030.8193580561901</v>
      </c>
      <c r="AA869" s="20">
        <v>1.3728978423552001</v>
      </c>
    </row>
    <row r="870" spans="1:27" x14ac:dyDescent="0.2">
      <c r="A870" s="52" t="s">
        <v>5457</v>
      </c>
      <c r="B870" s="1" t="s">
        <v>11194</v>
      </c>
      <c r="C870" s="131" t="s">
        <v>54</v>
      </c>
      <c r="D870" s="131" t="s">
        <v>54</v>
      </c>
      <c r="E870" s="131" t="s">
        <v>6357</v>
      </c>
      <c r="F870" s="131" t="s">
        <v>26529</v>
      </c>
      <c r="G870" s="131" t="s">
        <v>26529</v>
      </c>
      <c r="H870" s="79">
        <v>6150.9166666666697</v>
      </c>
      <c r="I870" s="6">
        <v>13183.169515726</v>
      </c>
      <c r="J870" s="6">
        <v>5726.7330237975902</v>
      </c>
      <c r="K870" s="71">
        <v>5730.9547791081704</v>
      </c>
      <c r="L870" s="20">
        <v>0.93172369090376805</v>
      </c>
      <c r="M870" s="79">
        <v>6156.0279230078004</v>
      </c>
      <c r="N870" s="6">
        <v>13194.124396507999</v>
      </c>
      <c r="O870" s="6">
        <v>5733.8520422628799</v>
      </c>
      <c r="P870" s="71">
        <v>5739.4242045515803</v>
      </c>
      <c r="Q870" s="20">
        <v>0.93232588876031797</v>
      </c>
      <c r="R870" s="79">
        <v>6162.3545593912704</v>
      </c>
      <c r="S870" s="6">
        <v>13207.6841835166</v>
      </c>
      <c r="T870" s="6">
        <v>5741.8741915931996</v>
      </c>
      <c r="U870" s="71">
        <v>5748.8099258547199</v>
      </c>
      <c r="V870" s="20">
        <v>0.93289178193969402</v>
      </c>
      <c r="W870" s="79">
        <v>6167.6699380609498</v>
      </c>
      <c r="X870" s="6">
        <v>13219.0765566929</v>
      </c>
      <c r="Y870" s="6">
        <v>5748.7792834514103</v>
      </c>
      <c r="Z870" s="71">
        <v>5757.0734371049703</v>
      </c>
      <c r="AA870" s="20">
        <v>0.93342761446714695</v>
      </c>
    </row>
    <row r="871" spans="1:27" x14ac:dyDescent="0.2">
      <c r="A871" s="52" t="s">
        <v>5456</v>
      </c>
      <c r="B871" s="1" t="s">
        <v>11193</v>
      </c>
      <c r="C871" s="131" t="s">
        <v>54</v>
      </c>
      <c r="D871" s="131" t="s">
        <v>54</v>
      </c>
      <c r="E871" s="131" t="s">
        <v>6357</v>
      </c>
      <c r="F871" s="131" t="s">
        <v>26531</v>
      </c>
      <c r="G871" s="131" t="s">
        <v>26531</v>
      </c>
      <c r="H871" s="79">
        <v>10748.666666666701</v>
      </c>
      <c r="I871" s="6">
        <v>31552.503181436601</v>
      </c>
      <c r="J871" s="6">
        <v>13706.3216654437</v>
      </c>
      <c r="K871" s="71">
        <v>13716.425984265399</v>
      </c>
      <c r="L871" s="20">
        <v>1.2761048797617101</v>
      </c>
      <c r="M871" s="79">
        <v>10811.250992515201</v>
      </c>
      <c r="N871" s="6">
        <v>31736.218259937199</v>
      </c>
      <c r="O871" s="6">
        <v>13791.8041709234</v>
      </c>
      <c r="P871" s="71">
        <v>13805.207057940401</v>
      </c>
      <c r="Q871" s="20">
        <v>1.2769296603601099</v>
      </c>
      <c r="R871" s="79">
        <v>10870.1094223699</v>
      </c>
      <c r="S871" s="6">
        <v>31908.9960427857</v>
      </c>
      <c r="T871" s="6">
        <v>13872.0337579224</v>
      </c>
      <c r="U871" s="71">
        <v>13888.7900881034</v>
      </c>
      <c r="V871" s="20">
        <v>1.2777047174448199</v>
      </c>
      <c r="W871" s="79">
        <v>10930.894723074</v>
      </c>
      <c r="X871" s="6">
        <v>32087.4301177579</v>
      </c>
      <c r="Y871" s="6">
        <v>13954.3448991349</v>
      </c>
      <c r="Z871" s="71">
        <v>13974.477778659701</v>
      </c>
      <c r="AA871" s="20">
        <v>1.2784386029407999</v>
      </c>
    </row>
    <row r="872" spans="1:27" x14ac:dyDescent="0.2">
      <c r="A872" s="52" t="s">
        <v>5455</v>
      </c>
      <c r="B872" s="1" t="s">
        <v>11192</v>
      </c>
      <c r="C872" s="131" t="s">
        <v>54</v>
      </c>
      <c r="D872" s="131" t="s">
        <v>54</v>
      </c>
      <c r="E872" s="131" t="s">
        <v>6357</v>
      </c>
      <c r="F872" s="131" t="s">
        <v>26530</v>
      </c>
      <c r="G872" s="131" t="s">
        <v>26530</v>
      </c>
      <c r="H872" s="79">
        <v>8341.8333333333303</v>
      </c>
      <c r="I872" s="6">
        <v>13825.916980012</v>
      </c>
      <c r="J872" s="6">
        <v>6005.9407761744596</v>
      </c>
      <c r="K872" s="71">
        <v>6010.3683638167404</v>
      </c>
      <c r="L872" s="20">
        <v>0.72050928418813698</v>
      </c>
      <c r="M872" s="79">
        <v>8366.6582931239609</v>
      </c>
      <c r="N872" s="6">
        <v>13867.062351704601</v>
      </c>
      <c r="O872" s="6">
        <v>6026.2948412516098</v>
      </c>
      <c r="P872" s="71">
        <v>6032.1511997009502</v>
      </c>
      <c r="Q872" s="20">
        <v>0.72097496854370102</v>
      </c>
      <c r="R872" s="79">
        <v>8389.5598772996</v>
      </c>
      <c r="S872" s="6">
        <v>13905.019883205199</v>
      </c>
      <c r="T872" s="6">
        <v>6045.0320958316997</v>
      </c>
      <c r="U872" s="71">
        <v>6052.3340210951301</v>
      </c>
      <c r="V872" s="20">
        <v>0.72141257820585802</v>
      </c>
      <c r="W872" s="79">
        <v>8418.1527979062193</v>
      </c>
      <c r="X872" s="6">
        <v>13952.4103465154</v>
      </c>
      <c r="Y872" s="6">
        <v>6067.69521382724</v>
      </c>
      <c r="Z872" s="71">
        <v>6076.4494891168297</v>
      </c>
      <c r="AA872" s="20">
        <v>0.72182694172861495</v>
      </c>
    </row>
    <row r="873" spans="1:27" x14ac:dyDescent="0.2">
      <c r="A873" s="52" t="s">
        <v>5454</v>
      </c>
      <c r="B873" s="1" t="s">
        <v>11191</v>
      </c>
      <c r="C873" s="131" t="s">
        <v>54</v>
      </c>
      <c r="D873" s="131" t="s">
        <v>54</v>
      </c>
      <c r="E873" s="131" t="s">
        <v>6357</v>
      </c>
      <c r="F873" s="131" t="s">
        <v>26528</v>
      </c>
      <c r="G873" s="131" t="s">
        <v>26528</v>
      </c>
      <c r="H873" s="79">
        <v>7237.5833333333303</v>
      </c>
      <c r="I873" s="6">
        <v>18468.381552874001</v>
      </c>
      <c r="J873" s="6">
        <v>8022.6147747530904</v>
      </c>
      <c r="K873" s="71">
        <v>8028.5290571876403</v>
      </c>
      <c r="L873" s="20">
        <v>1.10928312496404</v>
      </c>
      <c r="M873" s="79">
        <v>7260.3075106422302</v>
      </c>
      <c r="N873" s="6">
        <v>18526.367590158399</v>
      </c>
      <c r="O873" s="6">
        <v>8051.1178650594902</v>
      </c>
      <c r="P873" s="71">
        <v>8058.9419482445501</v>
      </c>
      <c r="Q873" s="20">
        <v>1.1100000842156701</v>
      </c>
      <c r="R873" s="79">
        <v>7279.56677434826</v>
      </c>
      <c r="S873" s="6">
        <v>18575.5120924279</v>
      </c>
      <c r="T873" s="6">
        <v>8075.4697036328498</v>
      </c>
      <c r="U873" s="71">
        <v>8085.2242384819901</v>
      </c>
      <c r="V873" s="20">
        <v>1.11067382017467</v>
      </c>
      <c r="W873" s="79">
        <v>7300.10401522763</v>
      </c>
      <c r="X873" s="6">
        <v>18627.917651456999</v>
      </c>
      <c r="Y873" s="6">
        <v>8101.0036237603999</v>
      </c>
      <c r="Z873" s="71">
        <v>8112.6914909563002</v>
      </c>
      <c r="AA873" s="20">
        <v>1.1113117667958801</v>
      </c>
    </row>
    <row r="874" spans="1:27" x14ac:dyDescent="0.2">
      <c r="A874" s="52" t="s">
        <v>5453</v>
      </c>
      <c r="B874" s="1" t="s">
        <v>11190</v>
      </c>
      <c r="C874" s="131" t="s">
        <v>54</v>
      </c>
      <c r="D874" s="131" t="s">
        <v>54</v>
      </c>
      <c r="E874" s="131" t="s">
        <v>6357</v>
      </c>
      <c r="F874" s="131" t="s">
        <v>26296</v>
      </c>
      <c r="G874" s="131" t="s">
        <v>26296</v>
      </c>
      <c r="H874" s="79">
        <v>15517.333333333299</v>
      </c>
      <c r="I874" s="6">
        <v>26087.778598363901</v>
      </c>
      <c r="J874" s="6">
        <v>11332.460152208199</v>
      </c>
      <c r="K874" s="71">
        <v>11340.814457119999</v>
      </c>
      <c r="L874" s="20">
        <v>0.73084815628458699</v>
      </c>
      <c r="M874" s="79">
        <v>15817.9048517806</v>
      </c>
      <c r="N874" s="6">
        <v>26593.1001673336</v>
      </c>
      <c r="O874" s="6">
        <v>11556.7276101265</v>
      </c>
      <c r="P874" s="71">
        <v>11567.9584478417</v>
      </c>
      <c r="Q874" s="20">
        <v>0.73132052292876903</v>
      </c>
      <c r="R874" s="79">
        <v>16105.4841029689</v>
      </c>
      <c r="S874" s="6">
        <v>27076.57910494</v>
      </c>
      <c r="T874" s="6">
        <v>11771.201415711899</v>
      </c>
      <c r="U874" s="71">
        <v>11785.420104982</v>
      </c>
      <c r="V874" s="20">
        <v>0.731764412024688</v>
      </c>
      <c r="W874" s="79">
        <v>16388.019766162401</v>
      </c>
      <c r="X874" s="6">
        <v>27551.578750123899</v>
      </c>
      <c r="Y874" s="6">
        <v>11981.7707739123</v>
      </c>
      <c r="Z874" s="71">
        <v>11999.057687001299</v>
      </c>
      <c r="AA874" s="20">
        <v>0.73218472141317803</v>
      </c>
    </row>
    <row r="875" spans="1:27" x14ac:dyDescent="0.2">
      <c r="A875" s="52" t="s">
        <v>5452</v>
      </c>
      <c r="B875" s="1" t="s">
        <v>11189</v>
      </c>
      <c r="C875" s="131" t="s">
        <v>54</v>
      </c>
      <c r="D875" s="131" t="s">
        <v>54</v>
      </c>
      <c r="E875" s="131" t="s">
        <v>6357</v>
      </c>
      <c r="F875" s="131" t="s">
        <v>26296</v>
      </c>
      <c r="G875" s="131" t="s">
        <v>26296</v>
      </c>
      <c r="H875" s="79">
        <v>11959.25</v>
      </c>
      <c r="I875" s="6">
        <v>19323.640413604</v>
      </c>
      <c r="J875" s="6">
        <v>8394.1369004297194</v>
      </c>
      <c r="K875" s="71">
        <v>8400.3250694765102</v>
      </c>
      <c r="L875" s="20">
        <v>0.70241236444396704</v>
      </c>
      <c r="M875" s="79">
        <v>12175.9220618939</v>
      </c>
      <c r="N875" s="6">
        <v>19673.737034354701</v>
      </c>
      <c r="O875" s="6">
        <v>8549.73728330415</v>
      </c>
      <c r="P875" s="71">
        <v>8558.0459252637193</v>
      </c>
      <c r="Q875" s="20">
        <v>0.70286635227792604</v>
      </c>
      <c r="R875" s="79">
        <v>12384.378337759201</v>
      </c>
      <c r="S875" s="6">
        <v>20010.558667549001</v>
      </c>
      <c r="T875" s="6">
        <v>8699.3381107610003</v>
      </c>
      <c r="U875" s="71">
        <v>8709.8462297782407</v>
      </c>
      <c r="V875" s="20">
        <v>0.70329297056619</v>
      </c>
      <c r="W875" s="79">
        <v>12589.556265121601</v>
      </c>
      <c r="X875" s="6">
        <v>20342.0831769588</v>
      </c>
      <c r="Y875" s="6">
        <v>8846.4686506969301</v>
      </c>
      <c r="Z875" s="71">
        <v>8859.2320508315497</v>
      </c>
      <c r="AA875" s="20">
        <v>0.70369692658472704</v>
      </c>
    </row>
    <row r="876" spans="1:27" x14ac:dyDescent="0.2">
      <c r="A876" s="52" t="s">
        <v>5451</v>
      </c>
      <c r="B876" s="1" t="s">
        <v>11188</v>
      </c>
      <c r="C876" s="131" t="s">
        <v>54</v>
      </c>
      <c r="D876" s="131" t="s">
        <v>54</v>
      </c>
      <c r="E876" s="131" t="s">
        <v>6357</v>
      </c>
      <c r="F876" s="131" t="s">
        <v>26210</v>
      </c>
      <c r="G876" s="131" t="s">
        <v>26210</v>
      </c>
      <c r="H876" s="79">
        <v>6479.5</v>
      </c>
      <c r="I876" s="6">
        <v>10114.698233937401</v>
      </c>
      <c r="J876" s="6">
        <v>4393.7974348990801</v>
      </c>
      <c r="K876" s="71">
        <v>4397.0365482953803</v>
      </c>
      <c r="L876" s="20">
        <v>0.67860738456599701</v>
      </c>
      <c r="M876" s="79">
        <v>6487.75684761915</v>
      </c>
      <c r="N876" s="6">
        <v>10127.5874263182</v>
      </c>
      <c r="O876" s="6">
        <v>4401.2081516344897</v>
      </c>
      <c r="P876" s="71">
        <v>4405.4852494574698</v>
      </c>
      <c r="Q876" s="20">
        <v>0.67904598660693904</v>
      </c>
      <c r="R876" s="79">
        <v>6492.3320628593801</v>
      </c>
      <c r="S876" s="6">
        <v>10134.729477635499</v>
      </c>
      <c r="T876" s="6">
        <v>4405.9458734665204</v>
      </c>
      <c r="U876" s="71">
        <v>4411.2679109632199</v>
      </c>
      <c r="V876" s="20">
        <v>0.67945814666485105</v>
      </c>
      <c r="W876" s="79">
        <v>6500.3107647077104</v>
      </c>
      <c r="X876" s="6">
        <v>10147.184475937</v>
      </c>
      <c r="Y876" s="6">
        <v>4412.8592228397001</v>
      </c>
      <c r="Z876" s="71">
        <v>4419.2259540431596</v>
      </c>
      <c r="AA876" s="20">
        <v>0.67984841248461003</v>
      </c>
    </row>
    <row r="877" spans="1:27" x14ac:dyDescent="0.2">
      <c r="A877" s="52" t="s">
        <v>5450</v>
      </c>
      <c r="B877" s="1" t="s">
        <v>11187</v>
      </c>
      <c r="C877" s="131" t="s">
        <v>54</v>
      </c>
      <c r="D877" s="131" t="s">
        <v>54</v>
      </c>
      <c r="E877" s="131" t="s">
        <v>6357</v>
      </c>
      <c r="F877" s="131" t="s">
        <v>26296</v>
      </c>
      <c r="G877" s="131" t="s">
        <v>26296</v>
      </c>
      <c r="H877" s="79">
        <v>13478.833333333299</v>
      </c>
      <c r="I877" s="6">
        <v>28684.480040947201</v>
      </c>
      <c r="J877" s="6">
        <v>12460.460204581501</v>
      </c>
      <c r="K877" s="71">
        <v>12469.646072653601</v>
      </c>
      <c r="L877" s="20">
        <v>0.92512799619059105</v>
      </c>
      <c r="M877" s="79">
        <v>13718.2404525287</v>
      </c>
      <c r="N877" s="6">
        <v>29193.965436484999</v>
      </c>
      <c r="O877" s="6">
        <v>12687.0016765981</v>
      </c>
      <c r="P877" s="71">
        <v>12699.330915611899</v>
      </c>
      <c r="Q877" s="20">
        <v>0.92572593107383905</v>
      </c>
      <c r="R877" s="79">
        <v>13945.240113334001</v>
      </c>
      <c r="S877" s="6">
        <v>29677.046358894499</v>
      </c>
      <c r="T877" s="6">
        <v>12901.7217706883</v>
      </c>
      <c r="U877" s="71">
        <v>12917.3060399933</v>
      </c>
      <c r="V877" s="20">
        <v>0.926287818281608</v>
      </c>
      <c r="W877" s="79">
        <v>14164.528096874101</v>
      </c>
      <c r="X877" s="6">
        <v>30143.715960893202</v>
      </c>
      <c r="Y877" s="6">
        <v>13109.0525952427</v>
      </c>
      <c r="Z877" s="71">
        <v>13127.965914247799</v>
      </c>
      <c r="AA877" s="20">
        <v>0.92681985763754104</v>
      </c>
    </row>
    <row r="878" spans="1:27" x14ac:dyDescent="0.2">
      <c r="A878" s="52" t="s">
        <v>5449</v>
      </c>
      <c r="B878" s="1" t="s">
        <v>11186</v>
      </c>
      <c r="C878" s="131" t="s">
        <v>54</v>
      </c>
      <c r="D878" s="131" t="s">
        <v>54</v>
      </c>
      <c r="E878" s="131" t="s">
        <v>6357</v>
      </c>
      <c r="F878" s="131" t="s">
        <v>26529</v>
      </c>
      <c r="G878" s="131" t="s">
        <v>26529</v>
      </c>
      <c r="H878" s="79">
        <v>5078.0833333333303</v>
      </c>
      <c r="I878" s="6">
        <v>14000.201481996701</v>
      </c>
      <c r="J878" s="6">
        <v>6081.6494903695502</v>
      </c>
      <c r="K878" s="71">
        <v>6086.1328905780701</v>
      </c>
      <c r="L878" s="20">
        <v>1.1985098493023401</v>
      </c>
      <c r="M878" s="79">
        <v>5083.7026097397902</v>
      </c>
      <c r="N878" s="6">
        <v>14015.693744866199</v>
      </c>
      <c r="O878" s="6">
        <v>6090.8865027831298</v>
      </c>
      <c r="P878" s="71">
        <v>6096.8056314640498</v>
      </c>
      <c r="Q878" s="20">
        <v>1.19928447816426</v>
      </c>
      <c r="R878" s="79">
        <v>5090.8075188635603</v>
      </c>
      <c r="S878" s="6">
        <v>14035.281875409701</v>
      </c>
      <c r="T878" s="6">
        <v>6101.6618547502103</v>
      </c>
      <c r="U878" s="71">
        <v>6109.0321843265901</v>
      </c>
      <c r="V878" s="20">
        <v>1.2000124070081399</v>
      </c>
      <c r="W878" s="79">
        <v>5099.2386294151102</v>
      </c>
      <c r="X878" s="6">
        <v>14058.5263238936</v>
      </c>
      <c r="Y878" s="6">
        <v>6113.8434700824</v>
      </c>
      <c r="Z878" s="71">
        <v>6122.6643265902603</v>
      </c>
      <c r="AA878" s="20">
        <v>1.2007016677492801</v>
      </c>
    </row>
    <row r="879" spans="1:27" x14ac:dyDescent="0.2">
      <c r="A879" s="52" t="s">
        <v>5448</v>
      </c>
      <c r="B879" s="1" t="s">
        <v>11185</v>
      </c>
      <c r="C879" s="131" t="s">
        <v>54</v>
      </c>
      <c r="D879" s="131" t="s">
        <v>54</v>
      </c>
      <c r="E879" s="131" t="s">
        <v>6357</v>
      </c>
      <c r="F879" s="131" t="s">
        <v>26210</v>
      </c>
      <c r="G879" s="131" t="s">
        <v>26210</v>
      </c>
      <c r="H879" s="79">
        <v>8409.4166666666697</v>
      </c>
      <c r="I879" s="6">
        <v>32759.980612863401</v>
      </c>
      <c r="J879" s="6">
        <v>14230.8465813824</v>
      </c>
      <c r="K879" s="71">
        <v>14241.337580679799</v>
      </c>
      <c r="L879" s="20">
        <v>1.6934988650437199</v>
      </c>
      <c r="M879" s="79">
        <v>8403.9706140643593</v>
      </c>
      <c r="N879" s="6">
        <v>32738.764803879301</v>
      </c>
      <c r="O879" s="6">
        <v>14227.4870078965</v>
      </c>
      <c r="P879" s="71">
        <v>14241.313291864701</v>
      </c>
      <c r="Q879" s="20">
        <v>1.6945934185004601</v>
      </c>
      <c r="R879" s="79">
        <v>8400.4135626655207</v>
      </c>
      <c r="S879" s="6">
        <v>32724.907845723399</v>
      </c>
      <c r="T879" s="6">
        <v>14226.741128178301</v>
      </c>
      <c r="U879" s="71">
        <v>14243.925917078201</v>
      </c>
      <c r="V879" s="20">
        <v>1.69562198465839</v>
      </c>
      <c r="W879" s="79">
        <v>8399.1161724942904</v>
      </c>
      <c r="X879" s="6">
        <v>32719.853692915702</v>
      </c>
      <c r="Y879" s="6">
        <v>14229.376481836</v>
      </c>
      <c r="Z879" s="71">
        <v>14249.906168072999</v>
      </c>
      <c r="AA879" s="20">
        <v>1.6965959126436401</v>
      </c>
    </row>
    <row r="880" spans="1:27" x14ac:dyDescent="0.2">
      <c r="A880" s="52" t="s">
        <v>5447</v>
      </c>
      <c r="B880" s="1" t="s">
        <v>11184</v>
      </c>
      <c r="C880" s="131" t="s">
        <v>54</v>
      </c>
      <c r="D880" s="131" t="s">
        <v>54</v>
      </c>
      <c r="E880" s="131" t="s">
        <v>6357</v>
      </c>
      <c r="F880" s="131" t="s">
        <v>26529</v>
      </c>
      <c r="G880" s="131" t="s">
        <v>26529</v>
      </c>
      <c r="H880" s="79">
        <v>4597.3333333333303</v>
      </c>
      <c r="I880" s="6">
        <v>11979.507500846999</v>
      </c>
      <c r="J880" s="6">
        <v>5203.86551444214</v>
      </c>
      <c r="K880" s="71">
        <v>5207.7018111194702</v>
      </c>
      <c r="L880" s="20">
        <v>1.1327657651797001</v>
      </c>
      <c r="M880" s="79">
        <v>4597.7238261599396</v>
      </c>
      <c r="N880" s="6">
        <v>11980.5250280538</v>
      </c>
      <c r="O880" s="6">
        <v>5206.4506772172499</v>
      </c>
      <c r="P880" s="71">
        <v>5211.5103104110804</v>
      </c>
      <c r="Q880" s="20">
        <v>1.1334979018876301</v>
      </c>
      <c r="R880" s="79">
        <v>4595.37804474112</v>
      </c>
      <c r="S880" s="6">
        <v>11974.4125049747</v>
      </c>
      <c r="T880" s="6">
        <v>5205.7248770085898</v>
      </c>
      <c r="U880" s="71">
        <v>5212.0129848947499</v>
      </c>
      <c r="V880" s="20">
        <v>1.1341859003002599</v>
      </c>
      <c r="W880" s="79">
        <v>4596.1476477184497</v>
      </c>
      <c r="X880" s="6">
        <v>11976.417898965399</v>
      </c>
      <c r="Y880" s="6">
        <v>5208.3655626209202</v>
      </c>
      <c r="Z880" s="71">
        <v>5215.8800247580702</v>
      </c>
      <c r="AA880" s="20">
        <v>1.1348373517433099</v>
      </c>
    </row>
    <row r="881" spans="1:27" x14ac:dyDescent="0.2">
      <c r="A881" s="52" t="s">
        <v>5446</v>
      </c>
      <c r="B881" s="1" t="s">
        <v>11183</v>
      </c>
      <c r="C881" s="131" t="s">
        <v>54</v>
      </c>
      <c r="D881" s="131" t="s">
        <v>54</v>
      </c>
      <c r="E881" s="131" t="s">
        <v>6357</v>
      </c>
      <c r="F881" s="131" t="s">
        <v>26527</v>
      </c>
      <c r="G881" s="131" t="s">
        <v>26527</v>
      </c>
      <c r="H881" s="79">
        <v>3698.25</v>
      </c>
      <c r="I881" s="6">
        <v>5958.3898512955702</v>
      </c>
      <c r="J881" s="6">
        <v>2588.30836464411</v>
      </c>
      <c r="K881" s="71">
        <v>2590.2164690621798</v>
      </c>
      <c r="L881" s="20">
        <v>0.700389770583974</v>
      </c>
      <c r="M881" s="79">
        <v>3729.1393984620199</v>
      </c>
      <c r="N881" s="6">
        <v>6008.1569244541497</v>
      </c>
      <c r="O881" s="6">
        <v>2611.0018229504399</v>
      </c>
      <c r="P881" s="71">
        <v>2613.5391967414498</v>
      </c>
      <c r="Q881" s="20">
        <v>0.70084245116161004</v>
      </c>
      <c r="R881" s="79">
        <v>3758.9075315589598</v>
      </c>
      <c r="S881" s="6">
        <v>6056.1174847561397</v>
      </c>
      <c r="T881" s="6">
        <v>2632.82072798011</v>
      </c>
      <c r="U881" s="71">
        <v>2636.0009691902401</v>
      </c>
      <c r="V881" s="20">
        <v>0.70126784100405803</v>
      </c>
      <c r="W881" s="79">
        <v>3787.1977620386901</v>
      </c>
      <c r="X881" s="6">
        <v>6101.6969404936499</v>
      </c>
      <c r="Y881" s="6">
        <v>2653.5370163696498</v>
      </c>
      <c r="Z881" s="71">
        <v>2657.3654541394799</v>
      </c>
      <c r="AA881" s="20">
        <v>0.70167063383270201</v>
      </c>
    </row>
    <row r="882" spans="1:27" x14ac:dyDescent="0.2">
      <c r="A882" s="52" t="s">
        <v>5445</v>
      </c>
      <c r="B882" s="1" t="s">
        <v>11182</v>
      </c>
      <c r="C882" s="131" t="s">
        <v>54</v>
      </c>
      <c r="D882" s="131" t="s">
        <v>54</v>
      </c>
      <c r="E882" s="131" t="s">
        <v>6357</v>
      </c>
      <c r="F882" s="131" t="s">
        <v>26528</v>
      </c>
      <c r="G882" s="131" t="s">
        <v>26528</v>
      </c>
      <c r="H882" s="79">
        <v>2290.6666666666702</v>
      </c>
      <c r="I882" s="6">
        <v>6843.9543893370201</v>
      </c>
      <c r="J882" s="6">
        <v>2972.9951942154398</v>
      </c>
      <c r="K882" s="71">
        <v>2975.1868902832198</v>
      </c>
      <c r="L882" s="20">
        <v>1.29883013254506</v>
      </c>
      <c r="M882" s="79">
        <v>2295.9827237897798</v>
      </c>
      <c r="N882" s="6">
        <v>6859.8374739477604</v>
      </c>
      <c r="O882" s="6">
        <v>2981.1218939239998</v>
      </c>
      <c r="P882" s="71">
        <v>2984.0189507146001</v>
      </c>
      <c r="Q882" s="20">
        <v>1.2996696010800699</v>
      </c>
      <c r="R882" s="79">
        <v>2301.4575513622099</v>
      </c>
      <c r="S882" s="6">
        <v>6876.19492601203</v>
      </c>
      <c r="T882" s="6">
        <v>2989.3390569792</v>
      </c>
      <c r="U882" s="71">
        <v>2992.9499444046201</v>
      </c>
      <c r="V882" s="20">
        <v>1.30045846061037</v>
      </c>
      <c r="W882" s="79">
        <v>2306.0396638857001</v>
      </c>
      <c r="X882" s="6">
        <v>6889.8851628212196</v>
      </c>
      <c r="Y882" s="6">
        <v>2996.30832150163</v>
      </c>
      <c r="Z882" s="71">
        <v>3000.6312986741</v>
      </c>
      <c r="AA882" s="20">
        <v>1.3012054153561301</v>
      </c>
    </row>
    <row r="883" spans="1:27" x14ac:dyDescent="0.2">
      <c r="A883" s="52" t="s">
        <v>5444</v>
      </c>
      <c r="B883" s="1" t="s">
        <v>11181</v>
      </c>
      <c r="C883" s="131" t="s">
        <v>54</v>
      </c>
      <c r="D883" s="131" t="s">
        <v>54</v>
      </c>
      <c r="E883" s="131" t="s">
        <v>6357</v>
      </c>
      <c r="F883" s="131" t="s">
        <v>26210</v>
      </c>
      <c r="G883" s="131" t="s">
        <v>26210</v>
      </c>
      <c r="H883" s="79">
        <v>5364.9166666666697</v>
      </c>
      <c r="I883" s="6">
        <v>21692.441361290599</v>
      </c>
      <c r="J883" s="6">
        <v>9423.1375969418605</v>
      </c>
      <c r="K883" s="71">
        <v>9430.0843466902606</v>
      </c>
      <c r="L883" s="20">
        <v>1.7577317473133001</v>
      </c>
      <c r="M883" s="79">
        <v>5360.2201722256004</v>
      </c>
      <c r="N883" s="6">
        <v>21673.451610545799</v>
      </c>
      <c r="O883" s="6">
        <v>9418.7655842402091</v>
      </c>
      <c r="P883" s="71">
        <v>9427.9187486413393</v>
      </c>
      <c r="Q883" s="20">
        <v>1.7588678161939799</v>
      </c>
      <c r="R883" s="79">
        <v>5354.4039564856703</v>
      </c>
      <c r="S883" s="6">
        <v>21649.934391784998</v>
      </c>
      <c r="T883" s="6">
        <v>9412.0360395215193</v>
      </c>
      <c r="U883" s="71">
        <v>9423.4050418109691</v>
      </c>
      <c r="V883" s="20">
        <v>1.7599353949372101</v>
      </c>
      <c r="W883" s="79">
        <v>5352.6040601657596</v>
      </c>
      <c r="X883" s="6">
        <v>21642.656712036802</v>
      </c>
      <c r="Y883" s="6">
        <v>9412.0686881122801</v>
      </c>
      <c r="Z883" s="71">
        <v>9425.6481177699407</v>
      </c>
      <c r="AA883" s="20">
        <v>1.76094626313123</v>
      </c>
    </row>
    <row r="884" spans="1:27" x14ac:dyDescent="0.2">
      <c r="A884" s="52" t="s">
        <v>5443</v>
      </c>
      <c r="B884" s="1" t="s">
        <v>11180</v>
      </c>
      <c r="C884" s="131" t="s">
        <v>54</v>
      </c>
      <c r="D884" s="131" t="s">
        <v>54</v>
      </c>
      <c r="E884" s="131" t="s">
        <v>6357</v>
      </c>
      <c r="F884" s="131" t="s">
        <v>26528</v>
      </c>
      <c r="G884" s="131" t="s">
        <v>26528</v>
      </c>
      <c r="H884" s="79">
        <v>4628.6666666666697</v>
      </c>
      <c r="I884" s="6">
        <v>8489.7032717172697</v>
      </c>
      <c r="J884" s="6">
        <v>3687.90403782564</v>
      </c>
      <c r="K884" s="71">
        <v>3690.6227656573601</v>
      </c>
      <c r="L884" s="20">
        <v>0.79734036417773801</v>
      </c>
      <c r="M884" s="79">
        <v>4639.8426123155596</v>
      </c>
      <c r="N884" s="6">
        <v>8510.2017152589506</v>
      </c>
      <c r="O884" s="6">
        <v>3698.3308644582098</v>
      </c>
      <c r="P884" s="71">
        <v>3701.9249055360301</v>
      </c>
      <c r="Q884" s="20">
        <v>0.79785570650823301</v>
      </c>
      <c r="R884" s="79">
        <v>4650.5123575992802</v>
      </c>
      <c r="S884" s="6">
        <v>8529.7717076492008</v>
      </c>
      <c r="T884" s="6">
        <v>3708.2107164143699</v>
      </c>
      <c r="U884" s="71">
        <v>3712.68994449505</v>
      </c>
      <c r="V884" s="20">
        <v>0.79833998041704801</v>
      </c>
      <c r="W884" s="79">
        <v>4663.5942450214097</v>
      </c>
      <c r="X884" s="6">
        <v>8553.7659484200194</v>
      </c>
      <c r="Y884" s="6">
        <v>3719.9052648554598</v>
      </c>
      <c r="Z884" s="71">
        <v>3725.27222439976</v>
      </c>
      <c r="AA884" s="20">
        <v>0.79879852934818396</v>
      </c>
    </row>
    <row r="885" spans="1:27" x14ac:dyDescent="0.2">
      <c r="A885" s="52" t="s">
        <v>5442</v>
      </c>
      <c r="B885" s="1" t="s">
        <v>11179</v>
      </c>
      <c r="C885" s="131" t="s">
        <v>54</v>
      </c>
      <c r="D885" s="131" t="s">
        <v>54</v>
      </c>
      <c r="E885" s="131" t="s">
        <v>6357</v>
      </c>
      <c r="F885" s="131" t="s">
        <v>26222</v>
      </c>
      <c r="G885" s="131" t="s">
        <v>26222</v>
      </c>
      <c r="H885" s="79">
        <v>3924.1666666666702</v>
      </c>
      <c r="I885" s="6">
        <v>10427.770136179501</v>
      </c>
      <c r="J885" s="6">
        <v>4529.79501873155</v>
      </c>
      <c r="K885" s="71">
        <v>4533.1343897301103</v>
      </c>
      <c r="L885" s="20">
        <v>1.1551839600076701</v>
      </c>
      <c r="M885" s="79">
        <v>3954.1358874351699</v>
      </c>
      <c r="N885" s="6">
        <v>10507.4079731727</v>
      </c>
      <c r="O885" s="6">
        <v>4566.2691100450002</v>
      </c>
      <c r="P885" s="71">
        <v>4570.7066142476697</v>
      </c>
      <c r="Q885" s="20">
        <v>1.15593058619248</v>
      </c>
      <c r="R885" s="79">
        <v>3983.2753557881101</v>
      </c>
      <c r="S885" s="6">
        <v>10584.840891722301</v>
      </c>
      <c r="T885" s="6">
        <v>4601.6261362571704</v>
      </c>
      <c r="U885" s="71">
        <v>4607.1845401836599</v>
      </c>
      <c r="V885" s="20">
        <v>1.1566322005554901</v>
      </c>
      <c r="W885" s="79">
        <v>4011.7874895179598</v>
      </c>
      <c r="X885" s="6">
        <v>10660.6067808606</v>
      </c>
      <c r="Y885" s="6">
        <v>4636.1389275564798</v>
      </c>
      <c r="Z885" s="71">
        <v>4642.8277995288399</v>
      </c>
      <c r="AA885" s="20">
        <v>1.15729654465987</v>
      </c>
    </row>
    <row r="886" spans="1:27" x14ac:dyDescent="0.2">
      <c r="A886" s="52" t="s">
        <v>5441</v>
      </c>
      <c r="B886" s="1" t="s">
        <v>11178</v>
      </c>
      <c r="C886" s="131" t="s">
        <v>54</v>
      </c>
      <c r="D886" s="131" t="s">
        <v>54</v>
      </c>
      <c r="E886" s="131" t="s">
        <v>6357</v>
      </c>
      <c r="F886" s="131" t="s">
        <v>26528</v>
      </c>
      <c r="G886" s="131" t="s">
        <v>26528</v>
      </c>
      <c r="H886" s="79">
        <v>3758.75</v>
      </c>
      <c r="I886" s="6">
        <v>6538.1699676273602</v>
      </c>
      <c r="J886" s="6">
        <v>2840.1632721288202</v>
      </c>
      <c r="K886" s="71">
        <v>2842.2570443244499</v>
      </c>
      <c r="L886" s="20">
        <v>0.75617081325559099</v>
      </c>
      <c r="M886" s="79">
        <v>3769.8205769977699</v>
      </c>
      <c r="N886" s="6">
        <v>6557.4267189545699</v>
      </c>
      <c r="O886" s="6">
        <v>2849.70138635482</v>
      </c>
      <c r="P886" s="71">
        <v>2852.4707285844502</v>
      </c>
      <c r="Q886" s="20">
        <v>0.75665954660794998</v>
      </c>
      <c r="R886" s="79">
        <v>3780.15231047204</v>
      </c>
      <c r="S886" s="6">
        <v>6575.3982865009602</v>
      </c>
      <c r="T886" s="6">
        <v>2858.57151004754</v>
      </c>
      <c r="U886" s="71">
        <v>2862.0244405193098</v>
      </c>
      <c r="V886" s="20">
        <v>0.757118815712989</v>
      </c>
      <c r="W886" s="79">
        <v>3792.12968057126</v>
      </c>
      <c r="X886" s="6">
        <v>6596.2323620510397</v>
      </c>
      <c r="Y886" s="6">
        <v>2868.60309713477</v>
      </c>
      <c r="Z886" s="71">
        <v>2872.74182532133</v>
      </c>
      <c r="AA886" s="20">
        <v>0.75755368811347401</v>
      </c>
    </row>
    <row r="887" spans="1:27" x14ac:dyDescent="0.2">
      <c r="A887" s="52" t="s">
        <v>5440</v>
      </c>
      <c r="B887" s="1" t="s">
        <v>11177</v>
      </c>
      <c r="C887" s="131" t="s">
        <v>54</v>
      </c>
      <c r="D887" s="131" t="s">
        <v>54</v>
      </c>
      <c r="E887" s="131" t="s">
        <v>6357</v>
      </c>
      <c r="F887" s="131" t="s">
        <v>26527</v>
      </c>
      <c r="G887" s="131" t="s">
        <v>26527</v>
      </c>
      <c r="H887" s="79">
        <v>4179.0833333333303</v>
      </c>
      <c r="I887" s="6">
        <v>10422.7105472399</v>
      </c>
      <c r="J887" s="6">
        <v>4527.5971470412496</v>
      </c>
      <c r="K887" s="71">
        <v>4530.9348977658401</v>
      </c>
      <c r="L887" s="20">
        <v>1.08419347889669</v>
      </c>
      <c r="M887" s="79">
        <v>4211.33555722857</v>
      </c>
      <c r="N887" s="6">
        <v>10503.148185676901</v>
      </c>
      <c r="O887" s="6">
        <v>4564.4179079115102</v>
      </c>
      <c r="P887" s="71">
        <v>4568.8536131143701</v>
      </c>
      <c r="Q887" s="20">
        <v>1.0848942220413</v>
      </c>
      <c r="R887" s="79">
        <v>4240.3764413130903</v>
      </c>
      <c r="S887" s="6">
        <v>10575.5766836766</v>
      </c>
      <c r="T887" s="6">
        <v>4597.5986386017303</v>
      </c>
      <c r="U887" s="71">
        <v>4603.1521776265199</v>
      </c>
      <c r="V887" s="20">
        <v>1.0855527195130601</v>
      </c>
      <c r="W887" s="79">
        <v>4268.09540075938</v>
      </c>
      <c r="X887" s="6">
        <v>10644.708277362501</v>
      </c>
      <c r="Y887" s="6">
        <v>4629.2249054494196</v>
      </c>
      <c r="Z887" s="71">
        <v>4635.9038020933003</v>
      </c>
      <c r="AA887" s="20">
        <v>1.0861762371264001</v>
      </c>
    </row>
    <row r="888" spans="1:27" x14ac:dyDescent="0.2">
      <c r="A888" s="52" t="s">
        <v>5439</v>
      </c>
      <c r="B888" s="1" t="s">
        <v>11176</v>
      </c>
      <c r="C888" s="131" t="s">
        <v>54</v>
      </c>
      <c r="D888" s="131" t="s">
        <v>54</v>
      </c>
      <c r="E888" s="131" t="s">
        <v>6357</v>
      </c>
      <c r="F888" s="131" t="s">
        <v>26221</v>
      </c>
      <c r="G888" s="131" t="s">
        <v>26221</v>
      </c>
      <c r="H888" s="79">
        <v>7849.1666666666697</v>
      </c>
      <c r="I888" s="6">
        <v>17524.7425514032</v>
      </c>
      <c r="J888" s="6">
        <v>7612.7005560350399</v>
      </c>
      <c r="K888" s="71">
        <v>7618.31264915458</v>
      </c>
      <c r="L888" s="20">
        <v>0.97058872268664298</v>
      </c>
      <c r="M888" s="79">
        <v>7868.8227793845799</v>
      </c>
      <c r="N888" s="6">
        <v>17568.628524216801</v>
      </c>
      <c r="O888" s="6">
        <v>7634.9072902480202</v>
      </c>
      <c r="P888" s="71">
        <v>7642.3268996426896</v>
      </c>
      <c r="Q888" s="20">
        <v>0.97121604004918205</v>
      </c>
      <c r="R888" s="79">
        <v>7886.9691627250904</v>
      </c>
      <c r="S888" s="6">
        <v>17609.143741919099</v>
      </c>
      <c r="T888" s="6">
        <v>7655.3532461024697</v>
      </c>
      <c r="U888" s="71">
        <v>7664.6003131787102</v>
      </c>
      <c r="V888" s="20">
        <v>0.97180553835593397</v>
      </c>
      <c r="W888" s="79">
        <v>7904.3505873144504</v>
      </c>
      <c r="X888" s="6">
        <v>17647.951045170601</v>
      </c>
      <c r="Y888" s="6">
        <v>7674.8307590725599</v>
      </c>
      <c r="Z888" s="71">
        <v>7685.9037577810104</v>
      </c>
      <c r="AA888" s="20">
        <v>0.97236372208944999</v>
      </c>
    </row>
    <row r="889" spans="1:27" x14ac:dyDescent="0.2">
      <c r="A889" s="52" t="s">
        <v>5438</v>
      </c>
      <c r="B889" s="1" t="s">
        <v>11175</v>
      </c>
      <c r="C889" s="131" t="s">
        <v>54</v>
      </c>
      <c r="D889" s="131" t="s">
        <v>54</v>
      </c>
      <c r="E889" s="131" t="s">
        <v>6357</v>
      </c>
      <c r="F889" s="131" t="s">
        <v>26210</v>
      </c>
      <c r="G889" s="131" t="s">
        <v>26210</v>
      </c>
      <c r="H889" s="79">
        <v>4957.9166666666697</v>
      </c>
      <c r="I889" s="6">
        <v>20520.209376368599</v>
      </c>
      <c r="J889" s="6">
        <v>8913.9232072158993</v>
      </c>
      <c r="K889" s="71">
        <v>8920.4945634292508</v>
      </c>
      <c r="L889" s="20">
        <v>1.7992425373754299</v>
      </c>
      <c r="M889" s="79">
        <v>4955.5597034175498</v>
      </c>
      <c r="N889" s="6">
        <v>20510.454194380702</v>
      </c>
      <c r="O889" s="6">
        <v>8913.35462179774</v>
      </c>
      <c r="P889" s="71">
        <v>8922.0166273959403</v>
      </c>
      <c r="Q889" s="20">
        <v>1.8004054357861901</v>
      </c>
      <c r="R889" s="79">
        <v>4952.7223930499604</v>
      </c>
      <c r="S889" s="6">
        <v>20498.710914546999</v>
      </c>
      <c r="T889" s="6">
        <v>8911.5561460850295</v>
      </c>
      <c r="U889" s="71">
        <v>8922.3206078658695</v>
      </c>
      <c r="V889" s="20">
        <v>1.80149822658874</v>
      </c>
      <c r="W889" s="79">
        <v>4954.5682952629604</v>
      </c>
      <c r="X889" s="6">
        <v>20506.350877548699</v>
      </c>
      <c r="Y889" s="6">
        <v>8917.9062242703694</v>
      </c>
      <c r="Z889" s="71">
        <v>8930.7726922360198</v>
      </c>
      <c r="AA889" s="20">
        <v>1.80253296755939</v>
      </c>
    </row>
    <row r="890" spans="1:27" x14ac:dyDescent="0.2">
      <c r="A890" s="52" t="s">
        <v>5437</v>
      </c>
      <c r="B890" s="1" t="s">
        <v>7911</v>
      </c>
      <c r="C890" s="131" t="s">
        <v>54</v>
      </c>
      <c r="D890" s="131" t="s">
        <v>54</v>
      </c>
      <c r="E890" s="131" t="s">
        <v>6357</v>
      </c>
      <c r="F890" s="131" t="s">
        <v>26210</v>
      </c>
      <c r="G890" s="131" t="s">
        <v>26210</v>
      </c>
      <c r="H890" s="79">
        <v>4544.5</v>
      </c>
      <c r="I890" s="6">
        <v>12801.533960264</v>
      </c>
      <c r="J890" s="6">
        <v>5560.9515752686802</v>
      </c>
      <c r="K890" s="71">
        <v>5565.0511162717603</v>
      </c>
      <c r="L890" s="20">
        <v>1.22456840494483</v>
      </c>
      <c r="M890" s="79">
        <v>4545.21307920238</v>
      </c>
      <c r="N890" s="6">
        <v>12803.542653767299</v>
      </c>
      <c r="O890" s="6">
        <v>5564.1145245631797</v>
      </c>
      <c r="P890" s="71">
        <v>5569.5217357878901</v>
      </c>
      <c r="Q890" s="20">
        <v>1.22535987614584</v>
      </c>
      <c r="R890" s="79">
        <v>4543.9192803178403</v>
      </c>
      <c r="S890" s="6">
        <v>12799.8981141352</v>
      </c>
      <c r="T890" s="6">
        <v>5564.5943388242704</v>
      </c>
      <c r="U890" s="71">
        <v>5571.3159329099999</v>
      </c>
      <c r="V890" s="20">
        <v>1.2261036319554299</v>
      </c>
      <c r="W890" s="79">
        <v>4544.6013660549497</v>
      </c>
      <c r="X890" s="6">
        <v>12801.8195012465</v>
      </c>
      <c r="Y890" s="6">
        <v>5567.3204118020503</v>
      </c>
      <c r="Z890" s="71">
        <v>5575.3527624381304</v>
      </c>
      <c r="AA890" s="20">
        <v>1.2268078789224901</v>
      </c>
    </row>
    <row r="891" spans="1:27" x14ac:dyDescent="0.2">
      <c r="A891" s="52" t="s">
        <v>5436</v>
      </c>
      <c r="B891" s="1" t="s">
        <v>11174</v>
      </c>
      <c r="C891" s="131" t="s">
        <v>54</v>
      </c>
      <c r="D891" s="131" t="s">
        <v>54</v>
      </c>
      <c r="E891" s="131" t="s">
        <v>6357</v>
      </c>
      <c r="F891" s="131" t="s">
        <v>26222</v>
      </c>
      <c r="G891" s="131" t="s">
        <v>26222</v>
      </c>
      <c r="H891" s="79">
        <v>3707.8333333333298</v>
      </c>
      <c r="I891" s="6">
        <v>9936.64419269256</v>
      </c>
      <c r="J891" s="6">
        <v>4316.4512430898003</v>
      </c>
      <c r="K891" s="71">
        <v>4319.6333367691605</v>
      </c>
      <c r="L891" s="20">
        <v>1.1650020236712799</v>
      </c>
      <c r="M891" s="79">
        <v>3740.0326055946398</v>
      </c>
      <c r="N891" s="6">
        <v>10022.9352103734</v>
      </c>
      <c r="O891" s="6">
        <v>4355.7287924826696</v>
      </c>
      <c r="P891" s="71">
        <v>4359.9616934257601</v>
      </c>
      <c r="Q891" s="20">
        <v>1.1657549955323401</v>
      </c>
      <c r="R891" s="79">
        <v>3771.8184590680899</v>
      </c>
      <c r="S891" s="6">
        <v>10108.1183046315</v>
      </c>
      <c r="T891" s="6">
        <v>4394.3770014859001</v>
      </c>
      <c r="U891" s="71">
        <v>4399.6850646914399</v>
      </c>
      <c r="V891" s="20">
        <v>1.1664625730100699</v>
      </c>
      <c r="W891" s="79">
        <v>3802.6600750692801</v>
      </c>
      <c r="X891" s="6">
        <v>10190.770931376201</v>
      </c>
      <c r="Y891" s="6">
        <v>4431.8143223879497</v>
      </c>
      <c r="Z891" s="71">
        <v>4438.2084013987296</v>
      </c>
      <c r="AA891" s="20">
        <v>1.16713256346424</v>
      </c>
    </row>
    <row r="892" spans="1:27" x14ac:dyDescent="0.2">
      <c r="A892" s="52" t="s">
        <v>5435</v>
      </c>
      <c r="B892" s="1" t="s">
        <v>11173</v>
      </c>
      <c r="C892" s="131" t="s">
        <v>54</v>
      </c>
      <c r="D892" s="131" t="s">
        <v>54</v>
      </c>
      <c r="E892" s="131" t="s">
        <v>6357</v>
      </c>
      <c r="F892" s="131" t="s">
        <v>26527</v>
      </c>
      <c r="G892" s="131" t="s">
        <v>26527</v>
      </c>
      <c r="H892" s="79">
        <v>7634.25</v>
      </c>
      <c r="I892" s="6">
        <v>12584.221447673899</v>
      </c>
      <c r="J892" s="6">
        <v>5466.5516101578596</v>
      </c>
      <c r="K892" s="71">
        <v>5470.5815593793104</v>
      </c>
      <c r="L892" s="20">
        <v>0.71658402061490201</v>
      </c>
      <c r="M892" s="79">
        <v>7693.13343483677</v>
      </c>
      <c r="N892" s="6">
        <v>12681.28431352</v>
      </c>
      <c r="O892" s="6">
        <v>5510.9839633494003</v>
      </c>
      <c r="P892" s="71">
        <v>5516.3395422495596</v>
      </c>
      <c r="Q892" s="20">
        <v>0.71704716796798995</v>
      </c>
      <c r="R892" s="79">
        <v>7748.6733288125197</v>
      </c>
      <c r="S892" s="6">
        <v>12772.8357200067</v>
      </c>
      <c r="T892" s="6">
        <v>5552.8293041482402</v>
      </c>
      <c r="U892" s="71">
        <v>5559.5366869936397</v>
      </c>
      <c r="V892" s="20">
        <v>0.71748239357583499</v>
      </c>
      <c r="W892" s="79">
        <v>7804.8186570902799</v>
      </c>
      <c r="X892" s="6">
        <v>12865.385118349601</v>
      </c>
      <c r="Y892" s="6">
        <v>5594.9641508465402</v>
      </c>
      <c r="Z892" s="71">
        <v>5603.0363849792502</v>
      </c>
      <c r="AA892" s="20">
        <v>0.71789449968695596</v>
      </c>
    </row>
    <row r="893" spans="1:27" x14ac:dyDescent="0.2">
      <c r="A893" s="52" t="s">
        <v>5434</v>
      </c>
      <c r="B893" s="1" t="s">
        <v>11172</v>
      </c>
      <c r="C893" s="131" t="s">
        <v>54</v>
      </c>
      <c r="D893" s="131" t="s">
        <v>54</v>
      </c>
      <c r="E893" s="131" t="s">
        <v>6357</v>
      </c>
      <c r="F893" s="131" t="s">
        <v>26222</v>
      </c>
      <c r="G893" s="131" t="s">
        <v>26222</v>
      </c>
      <c r="H893" s="79">
        <v>8439.0833333333303</v>
      </c>
      <c r="I893" s="6">
        <v>21402.064890720201</v>
      </c>
      <c r="J893" s="6">
        <v>9296.9988469724103</v>
      </c>
      <c r="K893" s="71">
        <v>9303.8526070641692</v>
      </c>
      <c r="L893" s="20">
        <v>1.10247194387986</v>
      </c>
      <c r="M893" s="79">
        <v>8502.9146793311993</v>
      </c>
      <c r="N893" s="6">
        <v>21563.945340900402</v>
      </c>
      <c r="O893" s="6">
        <v>9371.1767690238794</v>
      </c>
      <c r="P893" s="71">
        <v>9380.28368657393</v>
      </c>
      <c r="Q893" s="20">
        <v>1.1031845008836101</v>
      </c>
      <c r="R893" s="79">
        <v>8565.9966771044801</v>
      </c>
      <c r="S893" s="6">
        <v>21723.925395185099</v>
      </c>
      <c r="T893" s="6">
        <v>9444.20269545681</v>
      </c>
      <c r="U893" s="71">
        <v>9455.6105525469993</v>
      </c>
      <c r="V893" s="20">
        <v>1.1038540999928601</v>
      </c>
      <c r="W893" s="79">
        <v>8629.5261987383892</v>
      </c>
      <c r="X893" s="6">
        <v>21885.040399123402</v>
      </c>
      <c r="Y893" s="6">
        <v>9517.4777394173398</v>
      </c>
      <c r="Z893" s="71">
        <v>9531.2092498603106</v>
      </c>
      <c r="AA893" s="20">
        <v>1.1044881295167399</v>
      </c>
    </row>
    <row r="894" spans="1:27" x14ac:dyDescent="0.2">
      <c r="A894" s="52" t="s">
        <v>5433</v>
      </c>
      <c r="B894" s="1" t="s">
        <v>26526</v>
      </c>
      <c r="C894" s="131" t="s">
        <v>50</v>
      </c>
      <c r="D894" s="131" t="s">
        <v>50</v>
      </c>
      <c r="E894" s="131" t="s">
        <v>6357</v>
      </c>
      <c r="F894" s="131" t="s">
        <v>26521</v>
      </c>
      <c r="G894" s="131" t="s">
        <v>26521</v>
      </c>
      <c r="H894" s="79">
        <v>25310.416666666701</v>
      </c>
      <c r="I894" s="6">
        <v>36151.683817593599</v>
      </c>
      <c r="J894" s="6">
        <v>15704.1932395042</v>
      </c>
      <c r="K894" s="71">
        <v>15693.2577503958</v>
      </c>
      <c r="L894" s="20">
        <v>0.62003158450818796</v>
      </c>
      <c r="M894" s="79">
        <v>25665.1504510909</v>
      </c>
      <c r="N894" s="6">
        <v>36658.361514085802</v>
      </c>
      <c r="O894" s="6">
        <v>15930.850332833201</v>
      </c>
      <c r="P894" s="71">
        <v>15936.369324453601</v>
      </c>
      <c r="Q894" s="20">
        <v>0.62093418680022505</v>
      </c>
      <c r="R894" s="79">
        <v>25999.421298080699</v>
      </c>
      <c r="S894" s="6">
        <v>37135.8113375701</v>
      </c>
      <c r="T894" s="6">
        <v>16144.3258136942</v>
      </c>
      <c r="U894" s="71">
        <v>16166.147204790699</v>
      </c>
      <c r="V894" s="20">
        <v>0.62178873212012797</v>
      </c>
      <c r="W894" s="79">
        <v>26340.098197288498</v>
      </c>
      <c r="X894" s="6">
        <v>37622.411131888701</v>
      </c>
      <c r="Y894" s="6">
        <v>16361.4256094908</v>
      </c>
      <c r="Z894" s="71">
        <v>16396.888567592399</v>
      </c>
      <c r="AA894" s="20">
        <v>0.62250673648894495</v>
      </c>
    </row>
    <row r="895" spans="1:27" x14ac:dyDescent="0.2">
      <c r="A895" s="52" t="s">
        <v>5432</v>
      </c>
      <c r="B895" s="1" t="s">
        <v>11171</v>
      </c>
      <c r="C895" s="131" t="s">
        <v>50</v>
      </c>
      <c r="D895" s="131" t="s">
        <v>50</v>
      </c>
      <c r="E895" s="131" t="s">
        <v>6357</v>
      </c>
      <c r="F895" s="131" t="s">
        <v>26238</v>
      </c>
      <c r="G895" s="131" t="s">
        <v>26238</v>
      </c>
      <c r="H895" s="79">
        <v>10990.583333333299</v>
      </c>
      <c r="I895" s="6">
        <v>13797.246839044899</v>
      </c>
      <c r="J895" s="6">
        <v>5993.4865448246101</v>
      </c>
      <c r="K895" s="71">
        <v>5989.3130285010902</v>
      </c>
      <c r="L895" s="20">
        <v>0.54494951240086698</v>
      </c>
      <c r="M895" s="79">
        <v>11094.588431428099</v>
      </c>
      <c r="N895" s="6">
        <v>13927.811702384</v>
      </c>
      <c r="O895" s="6">
        <v>6052.6950613792396</v>
      </c>
      <c r="P895" s="71">
        <v>6054.79192203806</v>
      </c>
      <c r="Q895" s="20">
        <v>0.54574281501839095</v>
      </c>
      <c r="R895" s="79">
        <v>11184.2627455206</v>
      </c>
      <c r="S895" s="6">
        <v>14040.3861317051</v>
      </c>
      <c r="T895" s="6">
        <v>6103.8808658260696</v>
      </c>
      <c r="U895" s="71">
        <v>6112.1311435469397</v>
      </c>
      <c r="V895" s="20">
        <v>0.54649388007223798</v>
      </c>
      <c r="W895" s="79">
        <v>11271.6446877131</v>
      </c>
      <c r="X895" s="6">
        <v>14150.0827864812</v>
      </c>
      <c r="Y895" s="6">
        <v>6153.6600104535801</v>
      </c>
      <c r="Z895" s="71">
        <v>6166.9979060826699</v>
      </c>
      <c r="AA895" s="20">
        <v>0.54712493845775301</v>
      </c>
    </row>
    <row r="896" spans="1:27" x14ac:dyDescent="0.2">
      <c r="A896" s="52" t="s">
        <v>5431</v>
      </c>
      <c r="B896" s="1" t="s">
        <v>9783</v>
      </c>
      <c r="C896" s="131" t="s">
        <v>50</v>
      </c>
      <c r="D896" s="131" t="s">
        <v>50</v>
      </c>
      <c r="E896" s="131" t="s">
        <v>6357</v>
      </c>
      <c r="F896" s="131" t="s">
        <v>26315</v>
      </c>
      <c r="G896" s="131" t="s">
        <v>26315</v>
      </c>
      <c r="H896" s="79">
        <v>11595</v>
      </c>
      <c r="I896" s="6">
        <v>17277.980862494602</v>
      </c>
      <c r="J896" s="6">
        <v>7505.50794873412</v>
      </c>
      <c r="K896" s="71">
        <v>7500.2815484233697</v>
      </c>
      <c r="L896" s="20">
        <v>0.64685481228317099</v>
      </c>
      <c r="M896" s="79">
        <v>11690.490823962</v>
      </c>
      <c r="N896" s="6">
        <v>17420.273974090898</v>
      </c>
      <c r="O896" s="6">
        <v>7570.4359381025797</v>
      </c>
      <c r="P896" s="71">
        <v>7573.0585961297502</v>
      </c>
      <c r="Q896" s="20">
        <v>0.64779646211322905</v>
      </c>
      <c r="R896" s="79">
        <v>11785.628345198</v>
      </c>
      <c r="S896" s="6">
        <v>17562.040621026699</v>
      </c>
      <c r="T896" s="6">
        <v>7634.8757581161399</v>
      </c>
      <c r="U896" s="71">
        <v>7645.1953968432699</v>
      </c>
      <c r="V896" s="20">
        <v>0.64868797597527195</v>
      </c>
      <c r="W896" s="79">
        <v>11882.589383229801</v>
      </c>
      <c r="X896" s="6">
        <v>17706.524533016502</v>
      </c>
      <c r="Y896" s="6">
        <v>7700.3034955412704</v>
      </c>
      <c r="Z896" s="71">
        <v>7716.99370009618</v>
      </c>
      <c r="AA896" s="20">
        <v>0.64943704197902696</v>
      </c>
    </row>
    <row r="897" spans="1:27" x14ac:dyDescent="0.2">
      <c r="A897" s="52" t="s">
        <v>5430</v>
      </c>
      <c r="B897" s="1" t="s">
        <v>11170</v>
      </c>
      <c r="C897" s="131" t="s">
        <v>50</v>
      </c>
      <c r="D897" s="131" t="s">
        <v>50</v>
      </c>
      <c r="E897" s="131" t="s">
        <v>6357</v>
      </c>
      <c r="F897" s="131" t="s">
        <v>26211</v>
      </c>
      <c r="G897" s="131" t="s">
        <v>26211</v>
      </c>
      <c r="H897" s="79">
        <v>11123.25</v>
      </c>
      <c r="I897" s="6">
        <v>36989.165021788198</v>
      </c>
      <c r="J897" s="6">
        <v>16067.992799477301</v>
      </c>
      <c r="K897" s="71">
        <v>16056.8039814607</v>
      </c>
      <c r="L897" s="20">
        <v>1.4435352960205601</v>
      </c>
      <c r="M897" s="79">
        <v>11117.7254486899</v>
      </c>
      <c r="N897" s="6">
        <v>36970.793723823997</v>
      </c>
      <c r="O897" s="6">
        <v>16066.625925819901</v>
      </c>
      <c r="P897" s="71">
        <v>16072.191954751201</v>
      </c>
      <c r="Q897" s="20">
        <v>1.4456367023027299</v>
      </c>
      <c r="R897" s="79">
        <v>11112.5472219147</v>
      </c>
      <c r="S897" s="6">
        <v>36953.574090649599</v>
      </c>
      <c r="T897" s="6">
        <v>16065.1004680318</v>
      </c>
      <c r="U897" s="71">
        <v>16086.814774616099</v>
      </c>
      <c r="V897" s="20">
        <v>1.44762622406605</v>
      </c>
      <c r="W897" s="79">
        <v>11116.413167402699</v>
      </c>
      <c r="X897" s="6">
        <v>36966.429874311601</v>
      </c>
      <c r="Y897" s="6">
        <v>16076.149141976701</v>
      </c>
      <c r="Z897" s="71">
        <v>16110.9937708657</v>
      </c>
      <c r="AA897" s="20">
        <v>1.4492978560844501</v>
      </c>
    </row>
    <row r="898" spans="1:27" x14ac:dyDescent="0.2">
      <c r="A898" s="52" t="s">
        <v>5429</v>
      </c>
      <c r="B898" s="1" t="s">
        <v>11169</v>
      </c>
      <c r="C898" s="131" t="s">
        <v>50</v>
      </c>
      <c r="D898" s="131" t="s">
        <v>50</v>
      </c>
      <c r="E898" s="131" t="s">
        <v>6357</v>
      </c>
      <c r="F898" s="131" t="s">
        <v>26522</v>
      </c>
      <c r="G898" s="131" t="s">
        <v>26522</v>
      </c>
      <c r="H898" s="79">
        <v>10604.833333333299</v>
      </c>
      <c r="I898" s="6">
        <v>20088.699637655402</v>
      </c>
      <c r="J898" s="6">
        <v>8726.4765489725105</v>
      </c>
      <c r="K898" s="71">
        <v>8720.3999369618705</v>
      </c>
      <c r="L898" s="20">
        <v>0.82230428926702004</v>
      </c>
      <c r="M898" s="79">
        <v>10770.609317509199</v>
      </c>
      <c r="N898" s="6">
        <v>20402.728519446398</v>
      </c>
      <c r="O898" s="6">
        <v>8866.53961061068</v>
      </c>
      <c r="P898" s="71">
        <v>8869.6112832954695</v>
      </c>
      <c r="Q898" s="20">
        <v>0.823501347215017</v>
      </c>
      <c r="R898" s="79">
        <v>10931.0453960304</v>
      </c>
      <c r="S898" s="6">
        <v>20706.642036156201</v>
      </c>
      <c r="T898" s="6">
        <v>9001.9515798497705</v>
      </c>
      <c r="U898" s="71">
        <v>9014.1190192536797</v>
      </c>
      <c r="V898" s="20">
        <v>0.82463467058028805</v>
      </c>
      <c r="W898" s="79">
        <v>11087.105967818699</v>
      </c>
      <c r="X898" s="6">
        <v>21002.2670453756</v>
      </c>
      <c r="Y898" s="6">
        <v>9133.5727709996099</v>
      </c>
      <c r="Z898" s="71">
        <v>9153.3695488738103</v>
      </c>
      <c r="AA898" s="20">
        <v>0.82558690928383605</v>
      </c>
    </row>
    <row r="899" spans="1:27" x14ac:dyDescent="0.2">
      <c r="A899" s="52" t="s">
        <v>5428</v>
      </c>
      <c r="B899" s="1" t="s">
        <v>18726</v>
      </c>
      <c r="C899" s="131" t="s">
        <v>50</v>
      </c>
      <c r="D899" s="131" t="s">
        <v>50</v>
      </c>
      <c r="E899" s="131" t="s">
        <v>6357</v>
      </c>
      <c r="F899" s="131" t="s">
        <v>26211</v>
      </c>
      <c r="G899" s="131" t="s">
        <v>26211</v>
      </c>
      <c r="H899" s="79">
        <v>8532.5</v>
      </c>
      <c r="I899" s="6">
        <v>39165.172301243103</v>
      </c>
      <c r="J899" s="6">
        <v>17013.244450259201</v>
      </c>
      <c r="K899" s="71">
        <v>17001.397413830899</v>
      </c>
      <c r="L899" s="20">
        <v>1.9925458439883801</v>
      </c>
      <c r="M899" s="79">
        <v>8531.7556026753791</v>
      </c>
      <c r="N899" s="6">
        <v>39161.755430515899</v>
      </c>
      <c r="O899" s="6">
        <v>17018.765672187601</v>
      </c>
      <c r="P899" s="71">
        <v>17024.661554903902</v>
      </c>
      <c r="Q899" s="20">
        <v>1.9954464646837</v>
      </c>
      <c r="R899" s="79">
        <v>8534.3705958623395</v>
      </c>
      <c r="S899" s="6">
        <v>39173.758554891399</v>
      </c>
      <c r="T899" s="6">
        <v>17030.297674345598</v>
      </c>
      <c r="U899" s="71">
        <v>17053.3165845392</v>
      </c>
      <c r="V899" s="20">
        <v>1.9981926485366099</v>
      </c>
      <c r="W899" s="79">
        <v>8540.5264428775808</v>
      </c>
      <c r="X899" s="6">
        <v>39202.0146122031</v>
      </c>
      <c r="Y899" s="6">
        <v>17048.371609444301</v>
      </c>
      <c r="Z899" s="71">
        <v>17085.323504866901</v>
      </c>
      <c r="AA899" s="20">
        <v>2.0005000416707701</v>
      </c>
    </row>
    <row r="900" spans="1:27" x14ac:dyDescent="0.2">
      <c r="A900" s="52" t="s">
        <v>5427</v>
      </c>
      <c r="B900" s="1" t="s">
        <v>11168</v>
      </c>
      <c r="C900" s="131" t="s">
        <v>50</v>
      </c>
      <c r="D900" s="131" t="s">
        <v>50</v>
      </c>
      <c r="E900" s="131" t="s">
        <v>6357</v>
      </c>
      <c r="F900" s="131" t="s">
        <v>26521</v>
      </c>
      <c r="G900" s="131" t="s">
        <v>26521</v>
      </c>
      <c r="H900" s="79">
        <v>29208.916666666701</v>
      </c>
      <c r="I900" s="6">
        <v>51047.813136046803</v>
      </c>
      <c r="J900" s="6">
        <v>22175.031348123401</v>
      </c>
      <c r="K900" s="71">
        <v>22159.5899427554</v>
      </c>
      <c r="L900" s="20">
        <v>0.75865839858566397</v>
      </c>
      <c r="M900" s="79">
        <v>29617.279908995199</v>
      </c>
      <c r="N900" s="6">
        <v>51761.501039090697</v>
      </c>
      <c r="O900" s="6">
        <v>22494.314857462799</v>
      </c>
      <c r="P900" s="71">
        <v>22502.1076577598</v>
      </c>
      <c r="Q900" s="20">
        <v>0.75976280492002901</v>
      </c>
      <c r="R900" s="79">
        <v>30010.1084543211</v>
      </c>
      <c r="S900" s="6">
        <v>52448.039276887997</v>
      </c>
      <c r="T900" s="6">
        <v>22801.123871471002</v>
      </c>
      <c r="U900" s="71">
        <v>22831.942887834899</v>
      </c>
      <c r="V900" s="20">
        <v>0.76080840969261598</v>
      </c>
      <c r="W900" s="79">
        <v>30412.305921442599</v>
      </c>
      <c r="X900" s="6">
        <v>53150.9513834791</v>
      </c>
      <c r="Y900" s="6">
        <v>23114.556217194699</v>
      </c>
      <c r="Z900" s="71">
        <v>23164.656407620201</v>
      </c>
      <c r="AA900" s="20">
        <v>0.76168694565470896</v>
      </c>
    </row>
    <row r="901" spans="1:27" x14ac:dyDescent="0.2">
      <c r="A901" s="52" t="s">
        <v>5426</v>
      </c>
      <c r="B901" s="1" t="s">
        <v>11167</v>
      </c>
      <c r="C901" s="131" t="s">
        <v>50</v>
      </c>
      <c r="D901" s="131" t="s">
        <v>50</v>
      </c>
      <c r="E901" s="131" t="s">
        <v>6357</v>
      </c>
      <c r="F901" s="131" t="s">
        <v>26520</v>
      </c>
      <c r="G901" s="131" t="s">
        <v>26520</v>
      </c>
      <c r="H901" s="79">
        <v>15024.5</v>
      </c>
      <c r="I901" s="6">
        <v>21393.3730332177</v>
      </c>
      <c r="J901" s="6">
        <v>9293.2231276859402</v>
      </c>
      <c r="K901" s="71">
        <v>9286.7518662371294</v>
      </c>
      <c r="L901" s="20">
        <v>0.61810721596306895</v>
      </c>
      <c r="M901" s="79">
        <v>15068.0600533777</v>
      </c>
      <c r="N901" s="6">
        <v>21455.398156932701</v>
      </c>
      <c r="O901" s="6">
        <v>9324.0047495877297</v>
      </c>
      <c r="P901" s="71">
        <v>9327.23490384857</v>
      </c>
      <c r="Q901" s="20">
        <v>0.61900701688255899</v>
      </c>
      <c r="R901" s="79">
        <v>15122.8302441244</v>
      </c>
      <c r="S901" s="6">
        <v>21533.385385908401</v>
      </c>
      <c r="T901" s="6">
        <v>9361.36782853156</v>
      </c>
      <c r="U901" s="71">
        <v>9374.0210709736002</v>
      </c>
      <c r="V901" s="20">
        <v>0.61985890998251902</v>
      </c>
      <c r="W901" s="79">
        <v>15207.4864407516</v>
      </c>
      <c r="X901" s="6">
        <v>21653.927273759498</v>
      </c>
      <c r="Y901" s="6">
        <v>9416.9700873489292</v>
      </c>
      <c r="Z901" s="71">
        <v>9437.3811214252291</v>
      </c>
      <c r="AA901" s="20">
        <v>0.62057468590836995</v>
      </c>
    </row>
    <row r="902" spans="1:27" x14ac:dyDescent="0.2">
      <c r="A902" s="52" t="s">
        <v>5425</v>
      </c>
      <c r="B902" s="1" t="s">
        <v>11166</v>
      </c>
      <c r="C902" s="131" t="s">
        <v>50</v>
      </c>
      <c r="D902" s="131" t="s">
        <v>50</v>
      </c>
      <c r="E902" s="131" t="s">
        <v>6357</v>
      </c>
      <c r="F902" s="131" t="s">
        <v>26315</v>
      </c>
      <c r="G902" s="131" t="s">
        <v>26315</v>
      </c>
      <c r="H902" s="79">
        <v>12511.166666666701</v>
      </c>
      <c r="I902" s="6">
        <v>35203.7363797492</v>
      </c>
      <c r="J902" s="6">
        <v>15292.40744773</v>
      </c>
      <c r="K902" s="71">
        <v>15281.7587023575</v>
      </c>
      <c r="L902" s="20">
        <v>1.2214495346043599</v>
      </c>
      <c r="M902" s="79">
        <v>12594.276564608899</v>
      </c>
      <c r="N902" s="6">
        <v>35437.589785722899</v>
      </c>
      <c r="O902" s="6">
        <v>15400.332031091</v>
      </c>
      <c r="P902" s="71">
        <v>15405.6672330203</v>
      </c>
      <c r="Q902" s="20">
        <v>1.2232276426509301</v>
      </c>
      <c r="R902" s="79">
        <v>12679.589643510901</v>
      </c>
      <c r="S902" s="6">
        <v>35677.642469811297</v>
      </c>
      <c r="T902" s="6">
        <v>15510.405281341</v>
      </c>
      <c r="U902" s="71">
        <v>15531.369837161599</v>
      </c>
      <c r="V902" s="20">
        <v>1.2249110794457201</v>
      </c>
      <c r="W902" s="79">
        <v>12765.8068418279</v>
      </c>
      <c r="X902" s="6">
        <v>35920.239151785201</v>
      </c>
      <c r="Y902" s="6">
        <v>15621.176396610899</v>
      </c>
      <c r="Z902" s="71">
        <v>15655.0348840846</v>
      </c>
      <c r="AA902" s="20">
        <v>1.2263255333607199</v>
      </c>
    </row>
    <row r="903" spans="1:27" x14ac:dyDescent="0.2">
      <c r="A903" s="52" t="s">
        <v>5424</v>
      </c>
      <c r="B903" s="1" t="s">
        <v>18727</v>
      </c>
      <c r="C903" s="131" t="s">
        <v>50</v>
      </c>
      <c r="D903" s="131" t="s">
        <v>50</v>
      </c>
      <c r="E903" s="131" t="s">
        <v>6357</v>
      </c>
      <c r="F903" s="131" t="s">
        <v>26522</v>
      </c>
      <c r="G903" s="131" t="s">
        <v>26522</v>
      </c>
      <c r="H903" s="79">
        <v>11855.083333333299</v>
      </c>
      <c r="I903" s="6">
        <v>21817.175818670101</v>
      </c>
      <c r="J903" s="6">
        <v>9477.3219063697798</v>
      </c>
      <c r="K903" s="71">
        <v>9470.7224492118094</v>
      </c>
      <c r="L903" s="20">
        <v>0.79887438855724102</v>
      </c>
      <c r="M903" s="79">
        <v>12037.938896199599</v>
      </c>
      <c r="N903" s="6">
        <v>22153.689013247</v>
      </c>
      <c r="O903" s="6">
        <v>9627.4653152339797</v>
      </c>
      <c r="P903" s="71">
        <v>9630.8005986174903</v>
      </c>
      <c r="Q903" s="20">
        <v>0.80003733875555105</v>
      </c>
      <c r="R903" s="79">
        <v>12215.396163240501</v>
      </c>
      <c r="S903" s="6">
        <v>22480.267602909498</v>
      </c>
      <c r="T903" s="6">
        <v>9773.0129351780706</v>
      </c>
      <c r="U903" s="71">
        <v>9786.2225755130094</v>
      </c>
      <c r="V903" s="20">
        <v>0.80113837035940605</v>
      </c>
      <c r="W903" s="79">
        <v>12387.440795341299</v>
      </c>
      <c r="X903" s="6">
        <v>22796.885199063101</v>
      </c>
      <c r="Y903" s="6">
        <v>9914.0254462964804</v>
      </c>
      <c r="Z903" s="71">
        <v>9935.5138347420907</v>
      </c>
      <c r="AA903" s="20">
        <v>0.80206347694341196</v>
      </c>
    </row>
    <row r="904" spans="1:27" x14ac:dyDescent="0.2">
      <c r="A904" s="52" t="s">
        <v>5423</v>
      </c>
      <c r="B904" s="1" t="s">
        <v>11165</v>
      </c>
      <c r="C904" s="131" t="s">
        <v>50</v>
      </c>
      <c r="D904" s="131" t="s">
        <v>50</v>
      </c>
      <c r="E904" s="131" t="s">
        <v>6357</v>
      </c>
      <c r="F904" s="131" t="s">
        <v>26523</v>
      </c>
      <c r="G904" s="131" t="s">
        <v>26523</v>
      </c>
      <c r="H904" s="79">
        <v>13217.833333333299</v>
      </c>
      <c r="I904" s="6">
        <v>26819.6556862498</v>
      </c>
      <c r="J904" s="6">
        <v>11650.3855709443</v>
      </c>
      <c r="K904" s="71">
        <v>11642.2729183185</v>
      </c>
      <c r="L904" s="20">
        <v>0.88080040235932899</v>
      </c>
      <c r="M904" s="79">
        <v>13278.032421604101</v>
      </c>
      <c r="N904" s="6">
        <v>26941.802696227402</v>
      </c>
      <c r="O904" s="6">
        <v>11708.2654194841</v>
      </c>
      <c r="P904" s="71">
        <v>11712.3215632172</v>
      </c>
      <c r="Q904" s="20">
        <v>0.88208261520438602</v>
      </c>
      <c r="R904" s="79">
        <v>13332.0843912499</v>
      </c>
      <c r="S904" s="6">
        <v>27051.476890061302</v>
      </c>
      <c r="T904" s="6">
        <v>11760.288544253101</v>
      </c>
      <c r="U904" s="71">
        <v>11776.184274969401</v>
      </c>
      <c r="V904" s="20">
        <v>0.88329655959110898</v>
      </c>
      <c r="W904" s="79">
        <v>13387.2454977281</v>
      </c>
      <c r="X904" s="6">
        <v>27163.401578904701</v>
      </c>
      <c r="Y904" s="6">
        <v>11812.958310300201</v>
      </c>
      <c r="Z904" s="71">
        <v>11838.562585600699</v>
      </c>
      <c r="AA904" s="20">
        <v>0.88431653752892803</v>
      </c>
    </row>
    <row r="905" spans="1:27" x14ac:dyDescent="0.2">
      <c r="A905" s="52" t="s">
        <v>5422</v>
      </c>
      <c r="B905" s="1" t="s">
        <v>11164</v>
      </c>
      <c r="C905" s="131" t="s">
        <v>50</v>
      </c>
      <c r="D905" s="131" t="s">
        <v>50</v>
      </c>
      <c r="E905" s="131" t="s">
        <v>6357</v>
      </c>
      <c r="F905" s="131" t="s">
        <v>26522</v>
      </c>
      <c r="G905" s="131" t="s">
        <v>26522</v>
      </c>
      <c r="H905" s="79">
        <v>18103</v>
      </c>
      <c r="I905" s="6">
        <v>29947.9017078955</v>
      </c>
      <c r="J905" s="6">
        <v>13009.2871444508</v>
      </c>
      <c r="K905" s="71">
        <v>13000.2282316046</v>
      </c>
      <c r="L905" s="20">
        <v>0.71812562733273799</v>
      </c>
      <c r="M905" s="79">
        <v>18382.951005629799</v>
      </c>
      <c r="N905" s="6">
        <v>30411.0263391515</v>
      </c>
      <c r="O905" s="6">
        <v>13215.907341922901</v>
      </c>
      <c r="P905" s="71">
        <v>13220.485784401</v>
      </c>
      <c r="Q905" s="20">
        <v>0.719171028653246</v>
      </c>
      <c r="R905" s="79">
        <v>18655.770742236</v>
      </c>
      <c r="S905" s="6">
        <v>30862.3536691995</v>
      </c>
      <c r="T905" s="6">
        <v>13417.0191808611</v>
      </c>
      <c r="U905" s="71">
        <v>13435.154222625801</v>
      </c>
      <c r="V905" s="20">
        <v>0.72016076999751399</v>
      </c>
      <c r="W905" s="79">
        <v>18928.615188762298</v>
      </c>
      <c r="X905" s="6">
        <v>31313.7218770166</v>
      </c>
      <c r="Y905" s="6">
        <v>13617.8707220823</v>
      </c>
      <c r="Z905" s="71">
        <v>13647.387097389499</v>
      </c>
      <c r="AA905" s="20">
        <v>0.72099236850098902</v>
      </c>
    </row>
    <row r="906" spans="1:27" x14ac:dyDescent="0.2">
      <c r="A906" s="52" t="s">
        <v>5421</v>
      </c>
      <c r="B906" s="1" t="s">
        <v>11163</v>
      </c>
      <c r="C906" s="131" t="s">
        <v>50</v>
      </c>
      <c r="D906" s="131" t="s">
        <v>50</v>
      </c>
      <c r="E906" s="131" t="s">
        <v>6357</v>
      </c>
      <c r="F906" s="131" t="s">
        <v>26512</v>
      </c>
      <c r="G906" s="131" t="s">
        <v>26512</v>
      </c>
      <c r="H906" s="79">
        <v>10952.583333333299</v>
      </c>
      <c r="I906" s="6">
        <v>15593.2006541888</v>
      </c>
      <c r="J906" s="6">
        <v>6773.6440031756301</v>
      </c>
      <c r="K906" s="71">
        <v>6768.9272304582</v>
      </c>
      <c r="L906" s="20">
        <v>0.61802106630474096</v>
      </c>
      <c r="M906" s="79">
        <v>11005.1593183925</v>
      </c>
      <c r="N906" s="6">
        <v>15668.053121380201</v>
      </c>
      <c r="O906" s="6">
        <v>6808.9625115317203</v>
      </c>
      <c r="P906" s="71">
        <v>6811.3213691105402</v>
      </c>
      <c r="Q906" s="20">
        <v>0.61892074181307299</v>
      </c>
      <c r="R906" s="79">
        <v>11058.9114697779</v>
      </c>
      <c r="S906" s="6">
        <v>15744.580097403799</v>
      </c>
      <c r="T906" s="6">
        <v>6844.7577079091498</v>
      </c>
      <c r="U906" s="71">
        <v>6854.0093878261896</v>
      </c>
      <c r="V906" s="20">
        <v>0.61977251617910101</v>
      </c>
      <c r="W906" s="79">
        <v>11107.2336123194</v>
      </c>
      <c r="X906" s="6">
        <v>15813.376365988001</v>
      </c>
      <c r="Y906" s="6">
        <v>6877.0015866338999</v>
      </c>
      <c r="Z906" s="71">
        <v>6891.90730603468</v>
      </c>
      <c r="AA906" s="20">
        <v>0.62048819234256603</v>
      </c>
    </row>
    <row r="907" spans="1:27" x14ac:dyDescent="0.2">
      <c r="A907" s="52" t="s">
        <v>5420</v>
      </c>
      <c r="B907" s="1" t="s">
        <v>11162</v>
      </c>
      <c r="C907" s="131" t="s">
        <v>50</v>
      </c>
      <c r="D907" s="131" t="s">
        <v>50</v>
      </c>
      <c r="E907" s="131" t="s">
        <v>6357</v>
      </c>
      <c r="F907" s="131" t="s">
        <v>26522</v>
      </c>
      <c r="G907" s="131" t="s">
        <v>26522</v>
      </c>
      <c r="H907" s="79">
        <v>15730.916666666701</v>
      </c>
      <c r="I907" s="6">
        <v>28940.092280893699</v>
      </c>
      <c r="J907" s="6">
        <v>12571.4974672096</v>
      </c>
      <c r="K907" s="71">
        <v>12562.743405696599</v>
      </c>
      <c r="L907" s="20">
        <v>0.79860212039115996</v>
      </c>
      <c r="M907" s="79">
        <v>15978.2954101504</v>
      </c>
      <c r="N907" s="6">
        <v>29395.1937741158</v>
      </c>
      <c r="O907" s="6">
        <v>12774.4507167929</v>
      </c>
      <c r="P907" s="71">
        <v>12778.8762235919</v>
      </c>
      <c r="Q907" s="20">
        <v>0.79976467423890196</v>
      </c>
      <c r="R907" s="79">
        <v>16210.4701221015</v>
      </c>
      <c r="S907" s="6">
        <v>29822.3244831222</v>
      </c>
      <c r="T907" s="6">
        <v>12964.8796036979</v>
      </c>
      <c r="U907" s="71">
        <v>12982.4035134365</v>
      </c>
      <c r="V907" s="20">
        <v>0.80086533059495801</v>
      </c>
      <c r="W907" s="79">
        <v>16440.680309990901</v>
      </c>
      <c r="X907" s="6">
        <v>30245.8410665923</v>
      </c>
      <c r="Y907" s="6">
        <v>13153.4652809129</v>
      </c>
      <c r="Z907" s="71">
        <v>13181.975069685701</v>
      </c>
      <c r="AA907" s="20">
        <v>0.801790121889005</v>
      </c>
    </row>
    <row r="908" spans="1:27" x14ac:dyDescent="0.2">
      <c r="A908" s="52" t="s">
        <v>5419</v>
      </c>
      <c r="B908" s="1" t="s">
        <v>18728</v>
      </c>
      <c r="C908" s="131" t="s">
        <v>50</v>
      </c>
      <c r="D908" s="131" t="s">
        <v>50</v>
      </c>
      <c r="E908" s="131" t="s">
        <v>6357</v>
      </c>
      <c r="F908" s="131" t="s">
        <v>26211</v>
      </c>
      <c r="G908" s="131" t="s">
        <v>26211</v>
      </c>
      <c r="H908" s="79">
        <v>14043.583333333299</v>
      </c>
      <c r="I908" s="6">
        <v>37434.6541132825</v>
      </c>
      <c r="J908" s="6">
        <v>16261.512050592</v>
      </c>
      <c r="K908" s="71">
        <v>16250.1884769958</v>
      </c>
      <c r="L908" s="20">
        <v>1.1571255064528301</v>
      </c>
      <c r="M908" s="79">
        <v>14050.918236174501</v>
      </c>
      <c r="N908" s="6">
        <v>37454.206071233501</v>
      </c>
      <c r="O908" s="6">
        <v>16276.7054121238</v>
      </c>
      <c r="P908" s="71">
        <v>16282.3442197769</v>
      </c>
      <c r="Q908" s="20">
        <v>1.1588099756966399</v>
      </c>
      <c r="R908" s="79">
        <v>14060.680495044</v>
      </c>
      <c r="S908" s="6">
        <v>37480.2284029609</v>
      </c>
      <c r="T908" s="6">
        <v>16294.056790861299</v>
      </c>
      <c r="U908" s="71">
        <v>16316.0805650271</v>
      </c>
      <c r="V908" s="20">
        <v>1.16040475927023</v>
      </c>
      <c r="W908" s="79">
        <v>14079.8633789541</v>
      </c>
      <c r="X908" s="6">
        <v>37531.362405375199</v>
      </c>
      <c r="Y908" s="6">
        <v>16321.8298759673</v>
      </c>
      <c r="Z908" s="71">
        <v>16357.207011361699</v>
      </c>
      <c r="AA908" s="20">
        <v>1.1617447251520701</v>
      </c>
    </row>
    <row r="909" spans="1:27" x14ac:dyDescent="0.2">
      <c r="A909" s="52" t="s">
        <v>5418</v>
      </c>
      <c r="B909" s="1" t="s">
        <v>11161</v>
      </c>
      <c r="C909" s="131" t="s">
        <v>50</v>
      </c>
      <c r="D909" s="131" t="s">
        <v>50</v>
      </c>
      <c r="E909" s="131" t="s">
        <v>6357</v>
      </c>
      <c r="F909" s="131" t="s">
        <v>26211</v>
      </c>
      <c r="G909" s="131" t="s">
        <v>26211</v>
      </c>
      <c r="H909" s="79">
        <v>5939.25</v>
      </c>
      <c r="I909" s="6">
        <v>17462.515011174601</v>
      </c>
      <c r="J909" s="6">
        <v>7585.6690816091505</v>
      </c>
      <c r="K909" s="71">
        <v>7580.3868617359403</v>
      </c>
      <c r="L909" s="20">
        <v>1.27632055591799</v>
      </c>
      <c r="M909" s="79">
        <v>5937.6033827828296</v>
      </c>
      <c r="N909" s="6">
        <v>17457.673646040501</v>
      </c>
      <c r="O909" s="6">
        <v>7586.6889442850197</v>
      </c>
      <c r="P909" s="71">
        <v>7589.3172329096196</v>
      </c>
      <c r="Q909" s="20">
        <v>1.27817854168506</v>
      </c>
      <c r="R909" s="79">
        <v>5935.7651544657801</v>
      </c>
      <c r="S909" s="6">
        <v>17452.268908139202</v>
      </c>
      <c r="T909" s="6">
        <v>7587.1538898129702</v>
      </c>
      <c r="U909" s="71">
        <v>7597.4090255336496</v>
      </c>
      <c r="V909" s="20">
        <v>1.2799376032958001</v>
      </c>
      <c r="W909" s="79">
        <v>5937.4352658622101</v>
      </c>
      <c r="X909" s="6">
        <v>17457.179350590799</v>
      </c>
      <c r="Y909" s="6">
        <v>7591.8669937168097</v>
      </c>
      <c r="Z909" s="71">
        <v>7608.3221650164996</v>
      </c>
      <c r="AA909" s="20">
        <v>1.2814155985432301</v>
      </c>
    </row>
    <row r="910" spans="1:27" x14ac:dyDescent="0.2">
      <c r="A910" s="52" t="s">
        <v>5417</v>
      </c>
      <c r="B910" s="1" t="s">
        <v>11160</v>
      </c>
      <c r="C910" s="131" t="s">
        <v>50</v>
      </c>
      <c r="D910" s="131" t="s">
        <v>50</v>
      </c>
      <c r="E910" s="131" t="s">
        <v>6357</v>
      </c>
      <c r="F910" s="131" t="s">
        <v>26211</v>
      </c>
      <c r="G910" s="131" t="s">
        <v>26211</v>
      </c>
      <c r="H910" s="79">
        <v>20799.666666666701</v>
      </c>
      <c r="I910" s="6">
        <v>98396.926332388</v>
      </c>
      <c r="J910" s="6">
        <v>42743.357490449001</v>
      </c>
      <c r="K910" s="71">
        <v>42713.593496007001</v>
      </c>
      <c r="L910" s="20">
        <v>2.0535710586391001</v>
      </c>
      <c r="M910" s="79">
        <v>20663.080700659499</v>
      </c>
      <c r="N910" s="6">
        <v>97750.779475775795</v>
      </c>
      <c r="O910" s="6">
        <v>42480.159325942601</v>
      </c>
      <c r="P910" s="71">
        <v>42494.875906567897</v>
      </c>
      <c r="Q910" s="20">
        <v>2.0565605159356299</v>
      </c>
      <c r="R910" s="79">
        <v>20510.843702219699</v>
      </c>
      <c r="S910" s="6">
        <v>97030.592322750497</v>
      </c>
      <c r="T910" s="6">
        <v>42182.826762947501</v>
      </c>
      <c r="U910" s="71">
        <v>42239.842953711399</v>
      </c>
      <c r="V910" s="20">
        <v>2.0593908064903301</v>
      </c>
      <c r="W910" s="79">
        <v>20497.552487752</v>
      </c>
      <c r="X910" s="6">
        <v>96967.7156107435</v>
      </c>
      <c r="Y910" s="6">
        <v>42169.813623207498</v>
      </c>
      <c r="Z910" s="71">
        <v>42261.215581042197</v>
      </c>
      <c r="AA910" s="20">
        <v>2.0617688675901502</v>
      </c>
    </row>
    <row r="911" spans="1:27" x14ac:dyDescent="0.2">
      <c r="A911" s="52" t="s">
        <v>5416</v>
      </c>
      <c r="B911" s="1" t="s">
        <v>11159</v>
      </c>
      <c r="C911" s="131" t="s">
        <v>50</v>
      </c>
      <c r="D911" s="131" t="s">
        <v>50</v>
      </c>
      <c r="E911" s="131" t="s">
        <v>6357</v>
      </c>
      <c r="F911" s="131" t="s">
        <v>26523</v>
      </c>
      <c r="G911" s="131" t="s">
        <v>26523</v>
      </c>
      <c r="H911" s="79">
        <v>7712.75</v>
      </c>
      <c r="I911" s="6">
        <v>11452.074637719001</v>
      </c>
      <c r="J911" s="6">
        <v>4974.7501115408704</v>
      </c>
      <c r="K911" s="71">
        <v>4971.2859841684804</v>
      </c>
      <c r="L911" s="20">
        <v>0.64455427495620699</v>
      </c>
      <c r="M911" s="79">
        <v>7749.54490015801</v>
      </c>
      <c r="N911" s="6">
        <v>11506.7085805924</v>
      </c>
      <c r="O911" s="6">
        <v>5000.5413403571702</v>
      </c>
      <c r="P911" s="71">
        <v>5002.2736989681798</v>
      </c>
      <c r="Q911" s="20">
        <v>0.64549257581128305</v>
      </c>
      <c r="R911" s="79">
        <v>7790.5696680985702</v>
      </c>
      <c r="S911" s="6">
        <v>11567.623131751199</v>
      </c>
      <c r="T911" s="6">
        <v>5028.8783253291203</v>
      </c>
      <c r="U911" s="71">
        <v>5035.6755816518498</v>
      </c>
      <c r="V911" s="20">
        <v>0.64638091900677397</v>
      </c>
      <c r="W911" s="79">
        <v>7826.2686285890004</v>
      </c>
      <c r="X911" s="6">
        <v>11620.6297973407</v>
      </c>
      <c r="Y911" s="6">
        <v>5053.6386224185399</v>
      </c>
      <c r="Z911" s="71">
        <v>5064.5922507272899</v>
      </c>
      <c r="AA911" s="20">
        <v>0.64712732095938597</v>
      </c>
    </row>
    <row r="912" spans="1:27" x14ac:dyDescent="0.2">
      <c r="A912" s="52" t="s">
        <v>5415</v>
      </c>
      <c r="B912" s="1" t="s">
        <v>11158</v>
      </c>
      <c r="C912" s="131" t="s">
        <v>50</v>
      </c>
      <c r="D912" s="131" t="s">
        <v>50</v>
      </c>
      <c r="E912" s="131" t="s">
        <v>6357</v>
      </c>
      <c r="F912" s="131" t="s">
        <v>26521</v>
      </c>
      <c r="G912" s="131" t="s">
        <v>26521</v>
      </c>
      <c r="H912" s="79">
        <v>7323.3333333333303</v>
      </c>
      <c r="I912" s="6">
        <v>9302.8523652814292</v>
      </c>
      <c r="J912" s="6">
        <v>4041.1337950422198</v>
      </c>
      <c r="K912" s="71">
        <v>4038.3197839098102</v>
      </c>
      <c r="L912" s="20">
        <v>0.55143192315564005</v>
      </c>
      <c r="M912" s="79">
        <v>7431.6973639678899</v>
      </c>
      <c r="N912" s="6">
        <v>9440.5075194052497</v>
      </c>
      <c r="O912" s="6">
        <v>4102.6195974373404</v>
      </c>
      <c r="P912" s="71">
        <v>4104.04088523472</v>
      </c>
      <c r="Q912" s="20">
        <v>0.55223466245179698</v>
      </c>
      <c r="R912" s="79">
        <v>7536.6787469201199</v>
      </c>
      <c r="S912" s="6">
        <v>9573.8656860016599</v>
      </c>
      <c r="T912" s="6">
        <v>4162.1174107750503</v>
      </c>
      <c r="U912" s="71">
        <v>4167.7431143725798</v>
      </c>
      <c r="V912" s="20">
        <v>0.552994661750142</v>
      </c>
      <c r="W912" s="79">
        <v>7641.0987150669298</v>
      </c>
      <c r="X912" s="6">
        <v>9706.5106856817401</v>
      </c>
      <c r="Y912" s="6">
        <v>4221.2167623913901</v>
      </c>
      <c r="Z912" s="71">
        <v>4230.3661382927003</v>
      </c>
      <c r="AA912" s="20">
        <v>0.55363322684879701</v>
      </c>
    </row>
    <row r="913" spans="1:27" x14ac:dyDescent="0.2">
      <c r="A913" s="52" t="s">
        <v>5414</v>
      </c>
      <c r="B913" s="1" t="s">
        <v>11157</v>
      </c>
      <c r="C913" s="131" t="s">
        <v>50</v>
      </c>
      <c r="D913" s="131" t="s">
        <v>50</v>
      </c>
      <c r="E913" s="131" t="s">
        <v>6357</v>
      </c>
      <c r="F913" s="131" t="s">
        <v>26211</v>
      </c>
      <c r="G913" s="131" t="s">
        <v>26211</v>
      </c>
      <c r="H913" s="79">
        <v>20407.25</v>
      </c>
      <c r="I913" s="6">
        <v>48516.966264565002</v>
      </c>
      <c r="J913" s="6">
        <v>21075.638342533799</v>
      </c>
      <c r="K913" s="71">
        <v>21060.962490674799</v>
      </c>
      <c r="L913" s="20">
        <v>1.0320333455352799</v>
      </c>
      <c r="M913" s="79">
        <v>20407.921939717398</v>
      </c>
      <c r="N913" s="6">
        <v>48518.563759406301</v>
      </c>
      <c r="O913" s="6">
        <v>21085.011596007302</v>
      </c>
      <c r="P913" s="71">
        <v>21092.316165436001</v>
      </c>
      <c r="Q913" s="20">
        <v>1.03353571361848</v>
      </c>
      <c r="R913" s="79">
        <v>20411.410107247699</v>
      </c>
      <c r="S913" s="6">
        <v>48526.856660526799</v>
      </c>
      <c r="T913" s="6">
        <v>21096.439162738501</v>
      </c>
      <c r="U913" s="71">
        <v>21124.954051190602</v>
      </c>
      <c r="V913" s="20">
        <v>1.0349580915867</v>
      </c>
      <c r="W913" s="79">
        <v>20439.533765807199</v>
      </c>
      <c r="X913" s="6">
        <v>48593.718907697199</v>
      </c>
      <c r="Y913" s="6">
        <v>21132.6837668546</v>
      </c>
      <c r="Z913" s="71">
        <v>21178.488301061199</v>
      </c>
      <c r="AA913" s="20">
        <v>1.03615319917376</v>
      </c>
    </row>
    <row r="914" spans="1:27" x14ac:dyDescent="0.2">
      <c r="A914" s="52" t="s">
        <v>5413</v>
      </c>
      <c r="B914" s="1" t="s">
        <v>11156</v>
      </c>
      <c r="C914" s="131" t="s">
        <v>50</v>
      </c>
      <c r="D914" s="131" t="s">
        <v>50</v>
      </c>
      <c r="E914" s="131" t="s">
        <v>6357</v>
      </c>
      <c r="F914" s="131" t="s">
        <v>26521</v>
      </c>
      <c r="G914" s="131" t="s">
        <v>26521</v>
      </c>
      <c r="H914" s="79">
        <v>10816.583333333299</v>
      </c>
      <c r="I914" s="6">
        <v>16973.8289853729</v>
      </c>
      <c r="J914" s="6">
        <v>7373.3851995814903</v>
      </c>
      <c r="K914" s="71">
        <v>7368.25080188828</v>
      </c>
      <c r="L914" s="20">
        <v>0.68119946704257694</v>
      </c>
      <c r="M914" s="79">
        <v>10969.0445034187</v>
      </c>
      <c r="N914" s="6">
        <v>17213.077345801401</v>
      </c>
      <c r="O914" s="6">
        <v>7480.3932210139001</v>
      </c>
      <c r="P914" s="71">
        <v>7482.98468516311</v>
      </c>
      <c r="Q914" s="20">
        <v>0.68219111362260598</v>
      </c>
      <c r="R914" s="79">
        <v>11116.1250042047</v>
      </c>
      <c r="S914" s="6">
        <v>17443.882137896198</v>
      </c>
      <c r="T914" s="6">
        <v>7583.50784718047</v>
      </c>
      <c r="U914" s="71">
        <v>7593.7580547472598</v>
      </c>
      <c r="V914" s="20">
        <v>0.68312996227326495</v>
      </c>
      <c r="W914" s="79">
        <v>11261.315475830101</v>
      </c>
      <c r="X914" s="6">
        <v>17671.721018227301</v>
      </c>
      <c r="Y914" s="6">
        <v>7685.1679659183301</v>
      </c>
      <c r="Z914" s="71">
        <v>7701.8253646123203</v>
      </c>
      <c r="AA914" s="20">
        <v>0.68391879981895298</v>
      </c>
    </row>
    <row r="915" spans="1:27" x14ac:dyDescent="0.2">
      <c r="A915" s="52" t="s">
        <v>5412</v>
      </c>
      <c r="B915" s="1" t="s">
        <v>11155</v>
      </c>
      <c r="C915" s="131" t="s">
        <v>50</v>
      </c>
      <c r="D915" s="131" t="s">
        <v>50</v>
      </c>
      <c r="E915" s="131" t="s">
        <v>6357</v>
      </c>
      <c r="F915" s="131" t="s">
        <v>26315</v>
      </c>
      <c r="G915" s="131" t="s">
        <v>26315</v>
      </c>
      <c r="H915" s="79">
        <v>8241.5833333333303</v>
      </c>
      <c r="I915" s="6">
        <v>22259.0389529524</v>
      </c>
      <c r="J915" s="6">
        <v>9669.2660515220505</v>
      </c>
      <c r="K915" s="71">
        <v>9662.5329355968497</v>
      </c>
      <c r="L915" s="20">
        <v>1.17241221071156</v>
      </c>
      <c r="M915" s="79">
        <v>8303.8650967670001</v>
      </c>
      <c r="N915" s="6">
        <v>22427.250829512799</v>
      </c>
      <c r="O915" s="6">
        <v>9746.3487615122103</v>
      </c>
      <c r="P915" s="71">
        <v>9749.7252301890494</v>
      </c>
      <c r="Q915" s="20">
        <v>1.1741189333609201</v>
      </c>
      <c r="R915" s="79">
        <v>8368.23016381868</v>
      </c>
      <c r="S915" s="6">
        <v>22601.089335630699</v>
      </c>
      <c r="T915" s="6">
        <v>9825.5386602981107</v>
      </c>
      <c r="U915" s="71">
        <v>9838.8192967467094</v>
      </c>
      <c r="V915" s="20">
        <v>1.17573478550893</v>
      </c>
      <c r="W915" s="79">
        <v>8432.5275511829095</v>
      </c>
      <c r="X915" s="6">
        <v>22774.745051047001</v>
      </c>
      <c r="Y915" s="6">
        <v>9904.3970260583701</v>
      </c>
      <c r="Z915" s="71">
        <v>9925.8645451572793</v>
      </c>
      <c r="AA915" s="20">
        <v>1.17709245358646</v>
      </c>
    </row>
    <row r="916" spans="1:27" x14ac:dyDescent="0.2">
      <c r="A916" s="52" t="s">
        <v>5411</v>
      </c>
      <c r="B916" s="1" t="s">
        <v>8401</v>
      </c>
      <c r="C916" s="131" t="s">
        <v>50</v>
      </c>
      <c r="D916" s="131" t="s">
        <v>50</v>
      </c>
      <c r="E916" s="131" t="s">
        <v>6357</v>
      </c>
      <c r="F916" s="131" t="s">
        <v>26238</v>
      </c>
      <c r="G916" s="131" t="s">
        <v>26238</v>
      </c>
      <c r="H916" s="79">
        <v>7584.3333333333303</v>
      </c>
      <c r="I916" s="6">
        <v>12337.9594894858</v>
      </c>
      <c r="J916" s="6">
        <v>5359.5760845243303</v>
      </c>
      <c r="K916" s="71">
        <v>5355.8439866696599</v>
      </c>
      <c r="L916" s="20">
        <v>0.70617201951430497</v>
      </c>
      <c r="M916" s="79">
        <v>7652.5120154623601</v>
      </c>
      <c r="N916" s="6">
        <v>12448.8704662565</v>
      </c>
      <c r="O916" s="6">
        <v>5409.98244382949</v>
      </c>
      <c r="P916" s="71">
        <v>5411.8566468475501</v>
      </c>
      <c r="Q916" s="20">
        <v>0.70720001953771106</v>
      </c>
      <c r="R916" s="79">
        <v>7718.0729087977898</v>
      </c>
      <c r="S916" s="6">
        <v>12555.5229049767</v>
      </c>
      <c r="T916" s="6">
        <v>5458.3552974423201</v>
      </c>
      <c r="U916" s="71">
        <v>5465.7330540029398</v>
      </c>
      <c r="V916" s="20">
        <v>0.70817328607670604</v>
      </c>
      <c r="W916" s="79">
        <v>7780.4128474443696</v>
      </c>
      <c r="X916" s="6">
        <v>12656.935593975701</v>
      </c>
      <c r="Y916" s="6">
        <v>5504.3125609093204</v>
      </c>
      <c r="Z916" s="71">
        <v>5516.2430130829198</v>
      </c>
      <c r="AA916" s="20">
        <v>0.70899104215206799</v>
      </c>
    </row>
    <row r="917" spans="1:27" x14ac:dyDescent="0.2">
      <c r="A917" s="52" t="s">
        <v>5410</v>
      </c>
      <c r="B917" s="1" t="s">
        <v>11154</v>
      </c>
      <c r="C917" s="131" t="s">
        <v>50</v>
      </c>
      <c r="D917" s="131" t="s">
        <v>50</v>
      </c>
      <c r="E917" s="131" t="s">
        <v>6357</v>
      </c>
      <c r="F917" s="131" t="s">
        <v>26519</v>
      </c>
      <c r="G917" s="131" t="s">
        <v>26519</v>
      </c>
      <c r="H917" s="79">
        <v>7247.0833333333303</v>
      </c>
      <c r="I917" s="6">
        <v>10770.8032899341</v>
      </c>
      <c r="J917" s="6">
        <v>4678.8076888273499</v>
      </c>
      <c r="K917" s="71">
        <v>4675.5496385893402</v>
      </c>
      <c r="L917" s="20">
        <v>0.64516294673802199</v>
      </c>
      <c r="M917" s="79">
        <v>7301.1919872291901</v>
      </c>
      <c r="N917" s="6">
        <v>10851.2209753103</v>
      </c>
      <c r="O917" s="6">
        <v>4715.6820475935401</v>
      </c>
      <c r="P917" s="71">
        <v>4717.3157211992402</v>
      </c>
      <c r="Q917" s="20">
        <v>0.64610213365851599</v>
      </c>
      <c r="R917" s="79">
        <v>7352.7396552013497</v>
      </c>
      <c r="S917" s="6">
        <v>10927.832456956899</v>
      </c>
      <c r="T917" s="6">
        <v>4750.73739520238</v>
      </c>
      <c r="U917" s="71">
        <v>4757.1587038338803</v>
      </c>
      <c r="V917" s="20">
        <v>0.64699131574292101</v>
      </c>
      <c r="W917" s="79">
        <v>7404.2948035693798</v>
      </c>
      <c r="X917" s="6">
        <v>11004.4550561619</v>
      </c>
      <c r="Y917" s="6">
        <v>4785.6734153268799</v>
      </c>
      <c r="Z917" s="71">
        <v>4796.0462361229702</v>
      </c>
      <c r="AA917" s="20">
        <v>0.64773842254510705</v>
      </c>
    </row>
    <row r="918" spans="1:27" x14ac:dyDescent="0.2">
      <c r="A918" s="52" t="s">
        <v>5409</v>
      </c>
      <c r="B918" s="1" t="s">
        <v>26525</v>
      </c>
      <c r="C918" s="131" t="s">
        <v>50</v>
      </c>
      <c r="D918" s="131" t="s">
        <v>50</v>
      </c>
      <c r="E918" s="131" t="s">
        <v>6357</v>
      </c>
      <c r="F918" s="131" t="s">
        <v>26211</v>
      </c>
      <c r="G918" s="131" t="s">
        <v>26211</v>
      </c>
      <c r="H918" s="79">
        <v>6877.5833333333303</v>
      </c>
      <c r="I918" s="6">
        <v>10650.21342677</v>
      </c>
      <c r="J918" s="6">
        <v>4626.4237798673003</v>
      </c>
      <c r="K918" s="71">
        <v>4623.2022067444796</v>
      </c>
      <c r="L918" s="20">
        <v>0.67221318632918203</v>
      </c>
      <c r="M918" s="79">
        <v>6895.2412497274199</v>
      </c>
      <c r="N918" s="6">
        <v>10677.557417988201</v>
      </c>
      <c r="O918" s="6">
        <v>4640.2120040428399</v>
      </c>
      <c r="P918" s="71">
        <v>4641.8195322432803</v>
      </c>
      <c r="Q918" s="20">
        <v>0.67319175125696795</v>
      </c>
      <c r="R918" s="79">
        <v>6917.1397070387802</v>
      </c>
      <c r="S918" s="6">
        <v>10711.4680567663</v>
      </c>
      <c r="T918" s="6">
        <v>4656.6756998913797</v>
      </c>
      <c r="U918" s="71">
        <v>4662.96987053865</v>
      </c>
      <c r="V918" s="20">
        <v>0.67411821475771005</v>
      </c>
      <c r="W918" s="79">
        <v>6945.1271529982496</v>
      </c>
      <c r="X918" s="6">
        <v>10754.8077384964</v>
      </c>
      <c r="Y918" s="6">
        <v>4677.10551939179</v>
      </c>
      <c r="Z918" s="71">
        <v>4687.2430221393997</v>
      </c>
      <c r="AA918" s="20">
        <v>0.67489664607737199</v>
      </c>
    </row>
    <row r="919" spans="1:27" x14ac:dyDescent="0.2">
      <c r="A919" s="52" t="s">
        <v>5408</v>
      </c>
      <c r="B919" s="1" t="s">
        <v>11153</v>
      </c>
      <c r="C919" s="131" t="s">
        <v>50</v>
      </c>
      <c r="D919" s="131" t="s">
        <v>50</v>
      </c>
      <c r="E919" s="131" t="s">
        <v>6357</v>
      </c>
      <c r="F919" s="131" t="s">
        <v>26211</v>
      </c>
      <c r="G919" s="131" t="s">
        <v>26211</v>
      </c>
      <c r="H919" s="79">
        <v>14932.083333333299</v>
      </c>
      <c r="I919" s="6">
        <v>33910.820779637899</v>
      </c>
      <c r="J919" s="6">
        <v>14730.7684234188</v>
      </c>
      <c r="K919" s="71">
        <v>14720.510770880001</v>
      </c>
      <c r="L919" s="20">
        <v>0.98583100845807203</v>
      </c>
      <c r="M919" s="79">
        <v>14910.315195371</v>
      </c>
      <c r="N919" s="6">
        <v>33861.385251542401</v>
      </c>
      <c r="O919" s="6">
        <v>14715.351102024801</v>
      </c>
      <c r="P919" s="71">
        <v>14720.4490031241</v>
      </c>
      <c r="Q919" s="20">
        <v>0.98726611813639897</v>
      </c>
      <c r="R919" s="79">
        <v>14896.0278892606</v>
      </c>
      <c r="S919" s="6">
        <v>33828.938722406798</v>
      </c>
      <c r="T919" s="6">
        <v>14706.7046334733</v>
      </c>
      <c r="U919" s="71">
        <v>14726.5828716388</v>
      </c>
      <c r="V919" s="20">
        <v>0.988624818718017</v>
      </c>
      <c r="W919" s="79">
        <v>14887.198784595599</v>
      </c>
      <c r="X919" s="6">
        <v>33808.887790513501</v>
      </c>
      <c r="Y919" s="6">
        <v>14702.981172178201</v>
      </c>
      <c r="Z919" s="71">
        <v>14734.8494957414</v>
      </c>
      <c r="AA919" s="20">
        <v>0.98976642341796095</v>
      </c>
    </row>
    <row r="920" spans="1:27" x14ac:dyDescent="0.2">
      <c r="A920" s="52" t="s">
        <v>5407</v>
      </c>
      <c r="B920" s="1" t="s">
        <v>18729</v>
      </c>
      <c r="C920" s="131" t="s">
        <v>50</v>
      </c>
      <c r="D920" s="131" t="s">
        <v>50</v>
      </c>
      <c r="E920" s="131" t="s">
        <v>6357</v>
      </c>
      <c r="F920" s="131" t="s">
        <v>26315</v>
      </c>
      <c r="G920" s="131" t="s">
        <v>26315</v>
      </c>
      <c r="H920" s="79">
        <v>7445.0833333333303</v>
      </c>
      <c r="I920" s="6">
        <v>12760.069637775499</v>
      </c>
      <c r="J920" s="6">
        <v>5542.9395862230203</v>
      </c>
      <c r="K920" s="71">
        <v>5539.07980466344</v>
      </c>
      <c r="L920" s="20">
        <v>0.74399164611948898</v>
      </c>
      <c r="M920" s="79">
        <v>7504.0484827806904</v>
      </c>
      <c r="N920" s="6">
        <v>12861.1295426098</v>
      </c>
      <c r="O920" s="6">
        <v>5589.1404141390603</v>
      </c>
      <c r="P920" s="71">
        <v>5591.0766836078101</v>
      </c>
      <c r="Q920" s="20">
        <v>0.745074701534443</v>
      </c>
      <c r="R920" s="79">
        <v>7560.1428291017901</v>
      </c>
      <c r="S920" s="6">
        <v>12957.2692005957</v>
      </c>
      <c r="T920" s="6">
        <v>5633.0094347105196</v>
      </c>
      <c r="U920" s="71">
        <v>5640.6232615957797</v>
      </c>
      <c r="V920" s="20">
        <v>0.74610009216795803</v>
      </c>
      <c r="W920" s="79">
        <v>7615.6124103797301</v>
      </c>
      <c r="X920" s="6">
        <v>13052.3380786989</v>
      </c>
      <c r="Y920" s="6">
        <v>5676.2672056269803</v>
      </c>
      <c r="Z920" s="71">
        <v>5688.57036495376</v>
      </c>
      <c r="AA920" s="20">
        <v>0.74696164384633001</v>
      </c>
    </row>
    <row r="921" spans="1:27" x14ac:dyDescent="0.2">
      <c r="A921" s="52" t="s">
        <v>5406</v>
      </c>
      <c r="B921" s="1" t="s">
        <v>11152</v>
      </c>
      <c r="C921" s="131" t="s">
        <v>50</v>
      </c>
      <c r="D921" s="131" t="s">
        <v>50</v>
      </c>
      <c r="E921" s="131" t="s">
        <v>6357</v>
      </c>
      <c r="F921" s="131" t="s">
        <v>26211</v>
      </c>
      <c r="G921" s="131" t="s">
        <v>26211</v>
      </c>
      <c r="H921" s="79">
        <v>11674.166666666701</v>
      </c>
      <c r="I921" s="6">
        <v>29587.618436737001</v>
      </c>
      <c r="J921" s="6">
        <v>12852.781070217001</v>
      </c>
      <c r="K921" s="71">
        <v>12843.831139121299</v>
      </c>
      <c r="L921" s="20">
        <v>1.10019254528842</v>
      </c>
      <c r="M921" s="79">
        <v>11662.3230756589</v>
      </c>
      <c r="N921" s="6">
        <v>29557.601420391002</v>
      </c>
      <c r="O921" s="6">
        <v>12845.0292096349</v>
      </c>
      <c r="P921" s="71">
        <v>12849.4791672385</v>
      </c>
      <c r="Q921" s="20">
        <v>1.1017941351717</v>
      </c>
      <c r="R921" s="79">
        <v>11656.2475278198</v>
      </c>
      <c r="S921" s="6">
        <v>29542.2032342602</v>
      </c>
      <c r="T921" s="6">
        <v>12843.100422199501</v>
      </c>
      <c r="U921" s="71">
        <v>12860.459729762901</v>
      </c>
      <c r="V921" s="20">
        <v>1.1033104521046699</v>
      </c>
      <c r="W921" s="79">
        <v>11659.017494526101</v>
      </c>
      <c r="X921" s="6">
        <v>29549.223582720701</v>
      </c>
      <c r="Y921" s="6">
        <v>12850.5167245145</v>
      </c>
      <c r="Z921" s="71">
        <v>12878.369880288499</v>
      </c>
      <c r="AA921" s="20">
        <v>1.1045844889018199</v>
      </c>
    </row>
    <row r="922" spans="1:27" x14ac:dyDescent="0.2">
      <c r="A922" s="52" t="s">
        <v>5405</v>
      </c>
      <c r="B922" s="1" t="s">
        <v>11151</v>
      </c>
      <c r="C922" s="131" t="s">
        <v>50</v>
      </c>
      <c r="D922" s="131" t="s">
        <v>50</v>
      </c>
      <c r="E922" s="131" t="s">
        <v>6357</v>
      </c>
      <c r="F922" s="131" t="s">
        <v>26315</v>
      </c>
      <c r="G922" s="131" t="s">
        <v>26315</v>
      </c>
      <c r="H922" s="79">
        <v>9793.8333333333394</v>
      </c>
      <c r="I922" s="6">
        <v>14271.156214324001</v>
      </c>
      <c r="J922" s="6">
        <v>6199.3514900079499</v>
      </c>
      <c r="K922" s="71">
        <v>6195.0346212796703</v>
      </c>
      <c r="L922" s="20">
        <v>0.63254441957827201</v>
      </c>
      <c r="M922" s="79">
        <v>9870.8976407827395</v>
      </c>
      <c r="N922" s="6">
        <v>14383.451036252</v>
      </c>
      <c r="O922" s="6">
        <v>6250.7050578383896</v>
      </c>
      <c r="P922" s="71">
        <v>6252.8705159347901</v>
      </c>
      <c r="Q922" s="20">
        <v>0.63346523725464898</v>
      </c>
      <c r="R922" s="79">
        <v>9949.7183568083892</v>
      </c>
      <c r="S922" s="6">
        <v>14498.305221844301</v>
      </c>
      <c r="T922" s="6">
        <v>6302.9554173503602</v>
      </c>
      <c r="U922" s="71">
        <v>6311.4747731173702</v>
      </c>
      <c r="V922" s="20">
        <v>0.63433702812286696</v>
      </c>
      <c r="W922" s="79">
        <v>10030.424131423601</v>
      </c>
      <c r="X922" s="6">
        <v>14615.9062344132</v>
      </c>
      <c r="Y922" s="6">
        <v>6356.2396820163403</v>
      </c>
      <c r="Z922" s="71">
        <v>6370.0166637358698</v>
      </c>
      <c r="AA922" s="20">
        <v>0.63506952251198501</v>
      </c>
    </row>
    <row r="923" spans="1:27" x14ac:dyDescent="0.2">
      <c r="A923" s="52" t="s">
        <v>5404</v>
      </c>
      <c r="B923" s="1" t="s">
        <v>7065</v>
      </c>
      <c r="C923" s="131" t="s">
        <v>50</v>
      </c>
      <c r="D923" s="131" t="s">
        <v>50</v>
      </c>
      <c r="E923" s="131" t="s">
        <v>6357</v>
      </c>
      <c r="F923" s="131" t="s">
        <v>26315</v>
      </c>
      <c r="G923" s="131" t="s">
        <v>26315</v>
      </c>
      <c r="H923" s="79">
        <v>8005</v>
      </c>
      <c r="I923" s="6">
        <v>20876.854556664599</v>
      </c>
      <c r="J923" s="6">
        <v>9068.8489046623909</v>
      </c>
      <c r="K923" s="71">
        <v>9062.5338844056405</v>
      </c>
      <c r="L923" s="20">
        <v>1.1321091673211301</v>
      </c>
      <c r="M923" s="79">
        <v>8061.7102112023404</v>
      </c>
      <c r="N923" s="6">
        <v>21024.753473735</v>
      </c>
      <c r="O923" s="6">
        <v>9136.85683267887</v>
      </c>
      <c r="P923" s="71">
        <v>9140.0221524981407</v>
      </c>
      <c r="Q923" s="20">
        <v>1.13375721937975</v>
      </c>
      <c r="R923" s="79">
        <v>8118.1300887554098</v>
      </c>
      <c r="S923" s="6">
        <v>21171.895207374</v>
      </c>
      <c r="T923" s="6">
        <v>9204.2145306633993</v>
      </c>
      <c r="U923" s="71">
        <v>9216.6553576961796</v>
      </c>
      <c r="V923" s="20">
        <v>1.13531752471697</v>
      </c>
      <c r="W923" s="79">
        <v>8177.1073617364</v>
      </c>
      <c r="X923" s="6">
        <v>21325.7065690446</v>
      </c>
      <c r="Y923" s="6">
        <v>9274.2317970021904</v>
      </c>
      <c r="Z923" s="71">
        <v>9294.3334496021507</v>
      </c>
      <c r="AA923" s="20">
        <v>1.13662852136364</v>
      </c>
    </row>
    <row r="924" spans="1:27" x14ac:dyDescent="0.2">
      <c r="A924" s="52" t="s">
        <v>5403</v>
      </c>
      <c r="B924" s="1" t="s">
        <v>11150</v>
      </c>
      <c r="C924" s="131" t="s">
        <v>50</v>
      </c>
      <c r="D924" s="131" t="s">
        <v>50</v>
      </c>
      <c r="E924" s="131" t="s">
        <v>6357</v>
      </c>
      <c r="F924" s="131" t="s">
        <v>26211</v>
      </c>
      <c r="G924" s="131" t="s">
        <v>26211</v>
      </c>
      <c r="H924" s="79">
        <v>10505.833333333299</v>
      </c>
      <c r="I924" s="6">
        <v>23508.9081379165</v>
      </c>
      <c r="J924" s="6">
        <v>10212.2058300345</v>
      </c>
      <c r="K924" s="71">
        <v>10205.094642345701</v>
      </c>
      <c r="L924" s="20">
        <v>0.97137412317084304</v>
      </c>
      <c r="M924" s="79">
        <v>10513.6165294726</v>
      </c>
      <c r="N924" s="6">
        <v>23526.3245995385</v>
      </c>
      <c r="O924" s="6">
        <v>10223.980030664699</v>
      </c>
      <c r="P924" s="71">
        <v>10227.521967155</v>
      </c>
      <c r="Q924" s="20">
        <v>0.97278818744096496</v>
      </c>
      <c r="R924" s="79">
        <v>10522.0102136966</v>
      </c>
      <c r="S924" s="6">
        <v>23545.1071506318</v>
      </c>
      <c r="T924" s="6">
        <v>10235.9385042862</v>
      </c>
      <c r="U924" s="71">
        <v>10249.773855475099</v>
      </c>
      <c r="V924" s="20">
        <v>0.97412696312847902</v>
      </c>
      <c r="W924" s="79">
        <v>10544.826960329199</v>
      </c>
      <c r="X924" s="6">
        <v>23596.164195187201</v>
      </c>
      <c r="Y924" s="6">
        <v>10261.619963576801</v>
      </c>
      <c r="Z924" s="71">
        <v>10283.861753962899</v>
      </c>
      <c r="AA924" s="20">
        <v>0.97525182657353304</v>
      </c>
    </row>
    <row r="925" spans="1:27" x14ac:dyDescent="0.2">
      <c r="A925" s="52" t="s">
        <v>5402</v>
      </c>
      <c r="B925" s="1" t="s">
        <v>11149</v>
      </c>
      <c r="C925" s="131" t="s">
        <v>50</v>
      </c>
      <c r="D925" s="131" t="s">
        <v>50</v>
      </c>
      <c r="E925" s="131" t="s">
        <v>6357</v>
      </c>
      <c r="F925" s="131" t="s">
        <v>26512</v>
      </c>
      <c r="G925" s="131" t="s">
        <v>26512</v>
      </c>
      <c r="H925" s="79">
        <v>36999.666666666701</v>
      </c>
      <c r="I925" s="6">
        <v>65533.8644749788</v>
      </c>
      <c r="J925" s="6">
        <v>28467.7326964698</v>
      </c>
      <c r="K925" s="71">
        <v>28447.9094189479</v>
      </c>
      <c r="L925" s="20">
        <v>0.76886934347916303</v>
      </c>
      <c r="M925" s="79">
        <v>37170.406696425802</v>
      </c>
      <c r="N925" s="6">
        <v>65836.279468916196</v>
      </c>
      <c r="O925" s="6">
        <v>28610.8781563212</v>
      </c>
      <c r="P925" s="71">
        <v>28620.789943419699</v>
      </c>
      <c r="Q925" s="20">
        <v>0.76998861425349396</v>
      </c>
      <c r="R925" s="79">
        <v>37351.705693969299</v>
      </c>
      <c r="S925" s="6">
        <v>66157.396522253606</v>
      </c>
      <c r="T925" s="6">
        <v>28761.094102189902</v>
      </c>
      <c r="U925" s="71">
        <v>28799.968880239299</v>
      </c>
      <c r="V925" s="20">
        <v>0.77104829204330805</v>
      </c>
      <c r="W925" s="79">
        <v>37532.021494517197</v>
      </c>
      <c r="X925" s="6">
        <v>66476.772135614301</v>
      </c>
      <c r="Y925" s="6">
        <v>28909.756959570001</v>
      </c>
      <c r="Z925" s="71">
        <v>28972.418094623601</v>
      </c>
      <c r="AA925" s="20">
        <v>0.77193865240794202</v>
      </c>
    </row>
    <row r="926" spans="1:27" x14ac:dyDescent="0.2">
      <c r="A926" s="52" t="s">
        <v>5401</v>
      </c>
      <c r="B926" s="1" t="s">
        <v>7179</v>
      </c>
      <c r="C926" s="131" t="s">
        <v>50</v>
      </c>
      <c r="D926" s="131" t="s">
        <v>50</v>
      </c>
      <c r="E926" s="131" t="s">
        <v>6357</v>
      </c>
      <c r="F926" s="131" t="s">
        <v>26238</v>
      </c>
      <c r="G926" s="131" t="s">
        <v>26238</v>
      </c>
      <c r="H926" s="79">
        <v>11012.333333333299</v>
      </c>
      <c r="I926" s="6">
        <v>20380.328602034901</v>
      </c>
      <c r="J926" s="6">
        <v>8853.1593788500704</v>
      </c>
      <c r="K926" s="71">
        <v>8846.9945522660801</v>
      </c>
      <c r="L926" s="20">
        <v>0.803371482180533</v>
      </c>
      <c r="M926" s="79">
        <v>11118.0004752554</v>
      </c>
      <c r="N926" s="6">
        <v>20575.884894205199</v>
      </c>
      <c r="O926" s="6">
        <v>8941.7892447057202</v>
      </c>
      <c r="P926" s="71">
        <v>8944.8869864383905</v>
      </c>
      <c r="Q926" s="20">
        <v>0.80454097895987697</v>
      </c>
      <c r="R926" s="79">
        <v>11216.318089775699</v>
      </c>
      <c r="S926" s="6">
        <v>20757.839547287302</v>
      </c>
      <c r="T926" s="6">
        <v>9024.2090523750594</v>
      </c>
      <c r="U926" s="71">
        <v>9036.4065759719106</v>
      </c>
      <c r="V926" s="20">
        <v>0.80564820858719499</v>
      </c>
      <c r="W926" s="79">
        <v>11311.2481458946</v>
      </c>
      <c r="X926" s="6">
        <v>20933.5249065432</v>
      </c>
      <c r="Y926" s="6">
        <v>9103.6778398427505</v>
      </c>
      <c r="Z926" s="71">
        <v>9123.4098212428307</v>
      </c>
      <c r="AA926" s="20">
        <v>0.80657852286214604</v>
      </c>
    </row>
    <row r="927" spans="1:27" x14ac:dyDescent="0.2">
      <c r="A927" s="52" t="s">
        <v>5400</v>
      </c>
      <c r="B927" s="1" t="s">
        <v>7148</v>
      </c>
      <c r="C927" s="131" t="s">
        <v>31</v>
      </c>
      <c r="D927" s="131" t="s">
        <v>31</v>
      </c>
      <c r="E927" s="131" t="s">
        <v>6357</v>
      </c>
      <c r="F927" s="131" t="s">
        <v>26522</v>
      </c>
      <c r="G927" s="131" t="s">
        <v>26522</v>
      </c>
      <c r="H927" s="79">
        <v>9135.6666666666697</v>
      </c>
      <c r="I927" s="6">
        <v>14873.782380942899</v>
      </c>
      <c r="J927" s="6">
        <v>6461.1306596730601</v>
      </c>
      <c r="K927" s="71">
        <v>6451.9671679343101</v>
      </c>
      <c r="L927" s="20">
        <v>0.70623933680457296</v>
      </c>
      <c r="M927" s="79">
        <v>9267.1275613285907</v>
      </c>
      <c r="N927" s="6">
        <v>15087.813913632201</v>
      </c>
      <c r="O927" s="6">
        <v>6556.8043791415803</v>
      </c>
      <c r="P927" s="71">
        <v>6553.7568530971703</v>
      </c>
      <c r="Q927" s="20">
        <v>0.70720477404948801</v>
      </c>
      <c r="R927" s="79">
        <v>9397.6751442606892</v>
      </c>
      <c r="S927" s="6">
        <v>15300.358483146199</v>
      </c>
      <c r="T927" s="6">
        <v>6651.6379613424597</v>
      </c>
      <c r="U927" s="71">
        <v>6652.9721146438997</v>
      </c>
      <c r="V927" s="20">
        <v>0.70793808176131501</v>
      </c>
      <c r="W927" s="79">
        <v>9542.3971515303292</v>
      </c>
      <c r="X927" s="6">
        <v>15535.980438324999</v>
      </c>
      <c r="Y927" s="6">
        <v>6756.3662339734201</v>
      </c>
      <c r="Z927" s="71">
        <v>6760.1682932583299</v>
      </c>
      <c r="AA927" s="20">
        <v>0.70843501752326299</v>
      </c>
    </row>
    <row r="928" spans="1:27" x14ac:dyDescent="0.2">
      <c r="A928" s="52" t="s">
        <v>5399</v>
      </c>
      <c r="B928" s="1" t="s">
        <v>11148</v>
      </c>
      <c r="C928" s="131" t="s">
        <v>50</v>
      </c>
      <c r="D928" s="131" t="s">
        <v>50</v>
      </c>
      <c r="E928" s="131" t="s">
        <v>6357</v>
      </c>
      <c r="F928" s="131" t="s">
        <v>26315</v>
      </c>
      <c r="G928" s="131" t="s">
        <v>26315</v>
      </c>
      <c r="H928" s="79">
        <v>12846.416666666701</v>
      </c>
      <c r="I928" s="6">
        <v>28138.981884841502</v>
      </c>
      <c r="J928" s="6">
        <v>12223.4972874875</v>
      </c>
      <c r="K928" s="71">
        <v>12214.985553110801</v>
      </c>
      <c r="L928" s="20">
        <v>0.95084768539430198</v>
      </c>
      <c r="M928" s="79">
        <v>12951.500504396199</v>
      </c>
      <c r="N928" s="6">
        <v>28369.159083899202</v>
      </c>
      <c r="O928" s="6">
        <v>12328.5604911795</v>
      </c>
      <c r="P928" s="71">
        <v>12332.8315263484</v>
      </c>
      <c r="Q928" s="20">
        <v>0.95223186859022202</v>
      </c>
      <c r="R928" s="79">
        <v>13051.700046271801</v>
      </c>
      <c r="S928" s="6">
        <v>28588.637648767999</v>
      </c>
      <c r="T928" s="6">
        <v>12428.549805357699</v>
      </c>
      <c r="U928" s="71">
        <v>12445.348787810901</v>
      </c>
      <c r="V928" s="20">
        <v>0.95354235415224098</v>
      </c>
      <c r="W928" s="79">
        <v>13149.8720243719</v>
      </c>
      <c r="X928" s="6">
        <v>28803.675007825899</v>
      </c>
      <c r="Y928" s="6">
        <v>12526.2887662467</v>
      </c>
      <c r="Z928" s="71">
        <v>12553.439166480101</v>
      </c>
      <c r="AA928" s="20">
        <v>0.95464344772432697</v>
      </c>
    </row>
    <row r="929" spans="1:27" x14ac:dyDescent="0.2">
      <c r="A929" s="52" t="s">
        <v>5398</v>
      </c>
      <c r="B929" s="1" t="s">
        <v>11147</v>
      </c>
      <c r="C929" s="131" t="s">
        <v>50</v>
      </c>
      <c r="D929" s="131" t="s">
        <v>50</v>
      </c>
      <c r="E929" s="131" t="s">
        <v>6357</v>
      </c>
      <c r="F929" s="131" t="s">
        <v>26315</v>
      </c>
      <c r="G929" s="131" t="s">
        <v>26315</v>
      </c>
      <c r="H929" s="79">
        <v>12675.333333333299</v>
      </c>
      <c r="I929" s="6">
        <v>20102.267878920298</v>
      </c>
      <c r="J929" s="6">
        <v>8732.3705561180395</v>
      </c>
      <c r="K929" s="71">
        <v>8726.2898398627603</v>
      </c>
      <c r="L929" s="20">
        <v>0.68844657654205699</v>
      </c>
      <c r="M929" s="79">
        <v>12781.7434181026</v>
      </c>
      <c r="N929" s="6">
        <v>20271.0274667589</v>
      </c>
      <c r="O929" s="6">
        <v>8809.3054715934395</v>
      </c>
      <c r="P929" s="71">
        <v>8812.3573164142399</v>
      </c>
      <c r="Q929" s="20">
        <v>0.68944877300020302</v>
      </c>
      <c r="R929" s="79">
        <v>12881.700834315199</v>
      </c>
      <c r="S929" s="6">
        <v>20429.553535016701</v>
      </c>
      <c r="T929" s="6">
        <v>8881.4908471904</v>
      </c>
      <c r="U929" s="71">
        <v>8893.4954664933302</v>
      </c>
      <c r="V929" s="20">
        <v>0.69039760982511</v>
      </c>
      <c r="W929" s="79">
        <v>12982.9418591472</v>
      </c>
      <c r="X929" s="6">
        <v>20590.115324437898</v>
      </c>
      <c r="Y929" s="6">
        <v>8954.3341332019008</v>
      </c>
      <c r="Z929" s="71">
        <v>8973.7424160601804</v>
      </c>
      <c r="AA929" s="20">
        <v>0.69119483961469597</v>
      </c>
    </row>
    <row r="930" spans="1:27" x14ac:dyDescent="0.2">
      <c r="A930" s="52" t="s">
        <v>5397</v>
      </c>
      <c r="B930" s="1" t="s">
        <v>11146</v>
      </c>
      <c r="C930" s="131" t="s">
        <v>50</v>
      </c>
      <c r="D930" s="131" t="s">
        <v>50</v>
      </c>
      <c r="E930" s="131" t="s">
        <v>6357</v>
      </c>
      <c r="F930" s="131" t="s">
        <v>26519</v>
      </c>
      <c r="G930" s="131" t="s">
        <v>26519</v>
      </c>
      <c r="H930" s="79">
        <v>11176.75</v>
      </c>
      <c r="I930" s="6">
        <v>20484.929069808801</v>
      </c>
      <c r="J930" s="6">
        <v>8898.5975378899693</v>
      </c>
      <c r="K930" s="71">
        <v>8892.4010708080805</v>
      </c>
      <c r="L930" s="20">
        <v>0.79561599488295598</v>
      </c>
      <c r="M930" s="79">
        <v>11262.0971141831</v>
      </c>
      <c r="N930" s="6">
        <v>20641.3546479379</v>
      </c>
      <c r="O930" s="6">
        <v>8970.2408395114908</v>
      </c>
      <c r="P930" s="71">
        <v>8973.3484378500507</v>
      </c>
      <c r="Q930" s="20">
        <v>0.79677420172032698</v>
      </c>
      <c r="R930" s="79">
        <v>11350.0014663247</v>
      </c>
      <c r="S930" s="6">
        <v>20802.4671733633</v>
      </c>
      <c r="T930" s="6">
        <v>9043.6103501981597</v>
      </c>
      <c r="U930" s="71">
        <v>9055.8340974547991</v>
      </c>
      <c r="V930" s="20">
        <v>0.79787074251252998</v>
      </c>
      <c r="W930" s="79">
        <v>11437.076035158299</v>
      </c>
      <c r="X930" s="6">
        <v>20962.0588584543</v>
      </c>
      <c r="Y930" s="6">
        <v>9116.0868300560905</v>
      </c>
      <c r="Z930" s="71">
        <v>9135.8457076148807</v>
      </c>
      <c r="AA930" s="20">
        <v>0.798792075835701</v>
      </c>
    </row>
    <row r="931" spans="1:27" x14ac:dyDescent="0.2">
      <c r="A931" s="52" t="s">
        <v>5396</v>
      </c>
      <c r="B931" s="1" t="s">
        <v>11145</v>
      </c>
      <c r="C931" s="131" t="s">
        <v>50</v>
      </c>
      <c r="D931" s="131" t="s">
        <v>50</v>
      </c>
      <c r="E931" s="131" t="s">
        <v>6357</v>
      </c>
      <c r="F931" s="131" t="s">
        <v>26520</v>
      </c>
      <c r="G931" s="131" t="s">
        <v>26520</v>
      </c>
      <c r="H931" s="79">
        <v>9485.25</v>
      </c>
      <c r="I931" s="6">
        <v>13966.6573531587</v>
      </c>
      <c r="J931" s="6">
        <v>6067.0780119294204</v>
      </c>
      <c r="K931" s="71">
        <v>6062.8532507775599</v>
      </c>
      <c r="L931" s="20">
        <v>0.63918750172926997</v>
      </c>
      <c r="M931" s="79">
        <v>9516.7716892144108</v>
      </c>
      <c r="N931" s="6">
        <v>14013.0718000579</v>
      </c>
      <c r="O931" s="6">
        <v>6089.7470680512597</v>
      </c>
      <c r="P931" s="71">
        <v>6091.8567647929103</v>
      </c>
      <c r="Q931" s="20">
        <v>0.64011798997941305</v>
      </c>
      <c r="R931" s="79">
        <v>9543.2146473464309</v>
      </c>
      <c r="S931" s="6">
        <v>14052.0080153009</v>
      </c>
      <c r="T931" s="6">
        <v>6108.9333332040896</v>
      </c>
      <c r="U931" s="71">
        <v>6117.1904400653002</v>
      </c>
      <c r="V931" s="20">
        <v>0.64099893653405804</v>
      </c>
      <c r="W931" s="79">
        <v>9581.6180855888306</v>
      </c>
      <c r="X931" s="6">
        <v>14108.555566827201</v>
      </c>
      <c r="Y931" s="6">
        <v>6135.6004418428602</v>
      </c>
      <c r="Z931" s="71">
        <v>6148.8991938337103</v>
      </c>
      <c r="AA931" s="20">
        <v>0.64173912369581099</v>
      </c>
    </row>
    <row r="932" spans="1:27" x14ac:dyDescent="0.2">
      <c r="A932" s="52" t="s">
        <v>5395</v>
      </c>
      <c r="B932" s="1" t="s">
        <v>26524</v>
      </c>
      <c r="C932" s="131" t="s">
        <v>50</v>
      </c>
      <c r="D932" s="131" t="s">
        <v>50</v>
      </c>
      <c r="E932" s="131" t="s">
        <v>6357</v>
      </c>
      <c r="F932" s="131" t="s">
        <v>26522</v>
      </c>
      <c r="G932" s="131" t="s">
        <v>26522</v>
      </c>
      <c r="H932" s="79">
        <v>8102.6666666666697</v>
      </c>
      <c r="I932" s="6">
        <v>17881.333430852799</v>
      </c>
      <c r="J932" s="6">
        <v>7767.6026653414201</v>
      </c>
      <c r="K932" s="71">
        <v>7762.1937574752001</v>
      </c>
      <c r="L932" s="20">
        <v>0.95798014120559405</v>
      </c>
      <c r="M932" s="79">
        <v>8227.5030938401997</v>
      </c>
      <c r="N932" s="6">
        <v>18156.828137773198</v>
      </c>
      <c r="O932" s="6">
        <v>7890.5248253033396</v>
      </c>
      <c r="P932" s="71">
        <v>7893.2583730727001</v>
      </c>
      <c r="Q932" s="20">
        <v>0.959374707374131</v>
      </c>
      <c r="R932" s="79">
        <v>8344.4187567059998</v>
      </c>
      <c r="S932" s="6">
        <v>18414.842941663999</v>
      </c>
      <c r="T932" s="6">
        <v>8005.6208158688696</v>
      </c>
      <c r="U932" s="71">
        <v>8016.4415701579401</v>
      </c>
      <c r="V932" s="20">
        <v>0.96069502309139598</v>
      </c>
      <c r="W932" s="79">
        <v>8459.5279124384397</v>
      </c>
      <c r="X932" s="6">
        <v>18668.871063425799</v>
      </c>
      <c r="Y932" s="6">
        <v>8118.8136519649497</v>
      </c>
      <c r="Z932" s="71">
        <v>8136.4109662361197</v>
      </c>
      <c r="AA932" s="20">
        <v>0.96180437613696801</v>
      </c>
    </row>
    <row r="933" spans="1:27" x14ac:dyDescent="0.2">
      <c r="A933" s="52" t="s">
        <v>5394</v>
      </c>
      <c r="B933" s="1" t="s">
        <v>11144</v>
      </c>
      <c r="C933" s="131" t="s">
        <v>50</v>
      </c>
      <c r="D933" s="131" t="s">
        <v>50</v>
      </c>
      <c r="E933" s="131" t="s">
        <v>6357</v>
      </c>
      <c r="F933" s="131" t="s">
        <v>26211</v>
      </c>
      <c r="G933" s="131" t="s">
        <v>26211</v>
      </c>
      <c r="H933" s="79">
        <v>17432.166666666701</v>
      </c>
      <c r="I933" s="6">
        <v>56959.8075366333</v>
      </c>
      <c r="J933" s="6">
        <v>24743.185655018799</v>
      </c>
      <c r="K933" s="71">
        <v>24725.955935980601</v>
      </c>
      <c r="L933" s="20">
        <v>1.4184097943063401</v>
      </c>
      <c r="M933" s="79">
        <v>17419.798540713698</v>
      </c>
      <c r="N933" s="6">
        <v>56919.394541086702</v>
      </c>
      <c r="O933" s="6">
        <v>24735.812459078701</v>
      </c>
      <c r="P933" s="71">
        <v>24744.3817908364</v>
      </c>
      <c r="Q933" s="20">
        <v>1.4204746244914099</v>
      </c>
      <c r="R933" s="79">
        <v>17415.288915497698</v>
      </c>
      <c r="S933" s="6">
        <v>56904.659288190102</v>
      </c>
      <c r="T933" s="6">
        <v>24738.583237479201</v>
      </c>
      <c r="U933" s="71">
        <v>24772.021010367698</v>
      </c>
      <c r="V933" s="20">
        <v>1.42242951756737</v>
      </c>
      <c r="W933" s="79">
        <v>17418.2403472117</v>
      </c>
      <c r="X933" s="6">
        <v>56914.303125677499</v>
      </c>
      <c r="Y933" s="6">
        <v>24751.181774139299</v>
      </c>
      <c r="Z933" s="71">
        <v>24804.829307256099</v>
      </c>
      <c r="AA933" s="20">
        <v>1.42407205393895</v>
      </c>
    </row>
    <row r="934" spans="1:27" x14ac:dyDescent="0.2">
      <c r="A934" s="52" t="s">
        <v>5393</v>
      </c>
      <c r="B934" s="1" t="s">
        <v>11143</v>
      </c>
      <c r="C934" s="131" t="s">
        <v>50</v>
      </c>
      <c r="D934" s="131" t="s">
        <v>50</v>
      </c>
      <c r="E934" s="131" t="s">
        <v>6357</v>
      </c>
      <c r="F934" s="131" t="s">
        <v>26519</v>
      </c>
      <c r="G934" s="131" t="s">
        <v>26519</v>
      </c>
      <c r="H934" s="79">
        <v>10696.416666666701</v>
      </c>
      <c r="I934" s="6">
        <v>19683.555605810601</v>
      </c>
      <c r="J934" s="6">
        <v>8550.4830821667692</v>
      </c>
      <c r="K934" s="71">
        <v>8544.5290217963193</v>
      </c>
      <c r="L934" s="20">
        <v>0.79882163233447301</v>
      </c>
      <c r="M934" s="79">
        <v>10767.342726291299</v>
      </c>
      <c r="N934" s="6">
        <v>19814.073804757802</v>
      </c>
      <c r="O934" s="6">
        <v>8610.7242994485096</v>
      </c>
      <c r="P934" s="71">
        <v>8613.7073489569302</v>
      </c>
      <c r="Q934" s="20">
        <v>0.79998450573364999</v>
      </c>
      <c r="R934" s="79">
        <v>10832.8747842661</v>
      </c>
      <c r="S934" s="6">
        <v>19934.665956999801</v>
      </c>
      <c r="T934" s="6">
        <v>8666.3447116171701</v>
      </c>
      <c r="U934" s="71">
        <v>8678.0585298038804</v>
      </c>
      <c r="V934" s="20">
        <v>0.80108546462736496</v>
      </c>
      <c r="W934" s="79">
        <v>10901.1517832996</v>
      </c>
      <c r="X934" s="6">
        <v>20060.309352255899</v>
      </c>
      <c r="Y934" s="6">
        <v>8723.9294158930606</v>
      </c>
      <c r="Z934" s="71">
        <v>8742.8383026087704</v>
      </c>
      <c r="AA934" s="20">
        <v>0.80201051011900204</v>
      </c>
    </row>
    <row r="935" spans="1:27" x14ac:dyDescent="0.2">
      <c r="A935" s="52" t="s">
        <v>5392</v>
      </c>
      <c r="B935" s="1" t="s">
        <v>11142</v>
      </c>
      <c r="C935" s="131" t="s">
        <v>50</v>
      </c>
      <c r="D935" s="131" t="s">
        <v>50</v>
      </c>
      <c r="E935" s="131" t="s">
        <v>6357</v>
      </c>
      <c r="F935" s="131" t="s">
        <v>26523</v>
      </c>
      <c r="G935" s="131" t="s">
        <v>26523</v>
      </c>
      <c r="H935" s="79">
        <v>4857.5833333333303</v>
      </c>
      <c r="I935" s="6">
        <v>7379.45225743011</v>
      </c>
      <c r="J935" s="6">
        <v>3205.6140133638801</v>
      </c>
      <c r="K935" s="71">
        <v>3203.3818097355602</v>
      </c>
      <c r="L935" s="20">
        <v>0.65945998038851095</v>
      </c>
      <c r="M935" s="79">
        <v>4884.9294359265896</v>
      </c>
      <c r="N935" s="6">
        <v>7420.99539620221</v>
      </c>
      <c r="O935" s="6">
        <v>3224.9877543521702</v>
      </c>
      <c r="P935" s="71">
        <v>3226.10500045142</v>
      </c>
      <c r="Q935" s="20">
        <v>0.66041998001542901</v>
      </c>
      <c r="R935" s="79">
        <v>4911.6423676824597</v>
      </c>
      <c r="S935" s="6">
        <v>7461.57664638803</v>
      </c>
      <c r="T935" s="6">
        <v>3243.8263800976802</v>
      </c>
      <c r="U935" s="71">
        <v>3248.21088056588</v>
      </c>
      <c r="V935" s="20">
        <v>0.661328866681826</v>
      </c>
      <c r="W935" s="79">
        <v>4936.0769976927304</v>
      </c>
      <c r="X935" s="6">
        <v>7498.6967888982799</v>
      </c>
      <c r="Y935" s="6">
        <v>3261.0714196277299</v>
      </c>
      <c r="Z935" s="71">
        <v>3268.1397058443999</v>
      </c>
      <c r="AA935" s="20">
        <v>0.66209252962869702</v>
      </c>
    </row>
    <row r="936" spans="1:27" x14ac:dyDescent="0.2">
      <c r="A936" s="52" t="s">
        <v>5391</v>
      </c>
      <c r="B936" s="1" t="s">
        <v>18730</v>
      </c>
      <c r="C936" s="131" t="s">
        <v>50</v>
      </c>
      <c r="D936" s="131" t="s">
        <v>50</v>
      </c>
      <c r="E936" s="131" t="s">
        <v>6357</v>
      </c>
      <c r="F936" s="131" t="s">
        <v>26522</v>
      </c>
      <c r="G936" s="131" t="s">
        <v>26522</v>
      </c>
      <c r="H936" s="79">
        <v>14082.25</v>
      </c>
      <c r="I936" s="6">
        <v>30784.1517312992</v>
      </c>
      <c r="J936" s="6">
        <v>13372.5518828329</v>
      </c>
      <c r="K936" s="71">
        <v>13363.2400134973</v>
      </c>
      <c r="L936" s="20">
        <v>0.94894210893126596</v>
      </c>
      <c r="M936" s="79">
        <v>14300.5746998127</v>
      </c>
      <c r="N936" s="6">
        <v>31261.415001424601</v>
      </c>
      <c r="O936" s="6">
        <v>13585.465989496501</v>
      </c>
      <c r="P936" s="71">
        <v>13590.1724597344</v>
      </c>
      <c r="Q936" s="20">
        <v>0.95032351811094795</v>
      </c>
      <c r="R936" s="79">
        <v>14513.240828887499</v>
      </c>
      <c r="S936" s="6">
        <v>31726.308493980599</v>
      </c>
      <c r="T936" s="6">
        <v>13792.612649192601</v>
      </c>
      <c r="U936" s="71">
        <v>13811.2553598472</v>
      </c>
      <c r="V936" s="20">
        <v>0.951631377352811</v>
      </c>
      <c r="W936" s="79">
        <v>14721.3007296002</v>
      </c>
      <c r="X936" s="6">
        <v>32181.132655796999</v>
      </c>
      <c r="Y936" s="6">
        <v>13995.0947357197</v>
      </c>
      <c r="Z936" s="71">
        <v>14025.428734118501</v>
      </c>
      <c r="AA936" s="20">
        <v>0.95273026424339902</v>
      </c>
    </row>
    <row r="937" spans="1:27" x14ac:dyDescent="0.2">
      <c r="A937" s="52" t="s">
        <v>5390</v>
      </c>
      <c r="B937" s="1" t="s">
        <v>11141</v>
      </c>
      <c r="C937" s="131" t="s">
        <v>50</v>
      </c>
      <c r="D937" s="131" t="s">
        <v>50</v>
      </c>
      <c r="E937" s="131" t="s">
        <v>6357</v>
      </c>
      <c r="F937" s="131" t="s">
        <v>26519</v>
      </c>
      <c r="G937" s="131" t="s">
        <v>26519</v>
      </c>
      <c r="H937" s="79">
        <v>11913.5</v>
      </c>
      <c r="I937" s="6">
        <v>17567.613655148802</v>
      </c>
      <c r="J937" s="6">
        <v>7631.3236470371003</v>
      </c>
      <c r="K937" s="71">
        <v>7626.0096359731297</v>
      </c>
      <c r="L937" s="20">
        <v>0.64011496503740495</v>
      </c>
      <c r="M937" s="79">
        <v>12000.0512838618</v>
      </c>
      <c r="N937" s="6">
        <v>17695.2419353554</v>
      </c>
      <c r="O937" s="6">
        <v>7689.9304614883204</v>
      </c>
      <c r="P937" s="71">
        <v>7692.5945165068397</v>
      </c>
      <c r="Q937" s="20">
        <v>0.64104680342926601</v>
      </c>
      <c r="R937" s="79">
        <v>12079.1356821592</v>
      </c>
      <c r="S937" s="6">
        <v>17811.859567070602</v>
      </c>
      <c r="T937" s="6">
        <v>7743.4813954806896</v>
      </c>
      <c r="U937" s="71">
        <v>7753.9478304330496</v>
      </c>
      <c r="V937" s="20">
        <v>0.64192902824045195</v>
      </c>
      <c r="W937" s="79">
        <v>12158.7794057253</v>
      </c>
      <c r="X937" s="6">
        <v>17929.301978256801</v>
      </c>
      <c r="Y937" s="6">
        <v>7797.1860846180998</v>
      </c>
      <c r="Z937" s="71">
        <v>7814.0862796273304</v>
      </c>
      <c r="AA937" s="20">
        <v>0.64267028941637505</v>
      </c>
    </row>
    <row r="938" spans="1:27" x14ac:dyDescent="0.2">
      <c r="A938" s="52" t="s">
        <v>5389</v>
      </c>
      <c r="B938" s="1" t="s">
        <v>11140</v>
      </c>
      <c r="C938" s="131" t="s">
        <v>50</v>
      </c>
      <c r="D938" s="131" t="s">
        <v>50</v>
      </c>
      <c r="E938" s="131" t="s">
        <v>6357</v>
      </c>
      <c r="F938" s="131" t="s">
        <v>26522</v>
      </c>
      <c r="G938" s="131" t="s">
        <v>26522</v>
      </c>
      <c r="H938" s="79">
        <v>3768</v>
      </c>
      <c r="I938" s="6">
        <v>7867.4012843605196</v>
      </c>
      <c r="J938" s="6">
        <v>3417.5777450840101</v>
      </c>
      <c r="K938" s="71">
        <v>3415.1979422097802</v>
      </c>
      <c r="L938" s="20">
        <v>0.90636888062892296</v>
      </c>
      <c r="M938" s="79">
        <v>3828.4158523271999</v>
      </c>
      <c r="N938" s="6">
        <v>7993.5466543697403</v>
      </c>
      <c r="O938" s="6">
        <v>3473.8048870611001</v>
      </c>
      <c r="P938" s="71">
        <v>3475.0083319282598</v>
      </c>
      <c r="Q938" s="20">
        <v>0.90768831442798703</v>
      </c>
      <c r="R938" s="79">
        <v>3887.0018210542398</v>
      </c>
      <c r="S938" s="6">
        <v>8115.8713161554697</v>
      </c>
      <c r="T938" s="6">
        <v>3528.2727391894</v>
      </c>
      <c r="U938" s="71">
        <v>3533.0417100479699</v>
      </c>
      <c r="V938" s="20">
        <v>0.90893749802507995</v>
      </c>
      <c r="W938" s="79">
        <v>3944.24287595233</v>
      </c>
      <c r="X938" s="6">
        <v>8235.3878630831205</v>
      </c>
      <c r="Y938" s="6">
        <v>3581.4473829118801</v>
      </c>
      <c r="Z938" s="71">
        <v>3589.2100755717202</v>
      </c>
      <c r="AA938" s="20">
        <v>0.90998708458213795</v>
      </c>
    </row>
    <row r="939" spans="1:27" x14ac:dyDescent="0.2">
      <c r="A939" s="52" t="s">
        <v>5388</v>
      </c>
      <c r="B939" s="1" t="s">
        <v>11139</v>
      </c>
      <c r="C939" s="131" t="s">
        <v>50</v>
      </c>
      <c r="D939" s="131" t="s">
        <v>50</v>
      </c>
      <c r="E939" s="131" t="s">
        <v>6357</v>
      </c>
      <c r="F939" s="131" t="s">
        <v>26211</v>
      </c>
      <c r="G939" s="131" t="s">
        <v>26211</v>
      </c>
      <c r="H939" s="79">
        <v>11120.583333333299</v>
      </c>
      <c r="I939" s="6">
        <v>55534.472798642098</v>
      </c>
      <c r="J939" s="6">
        <v>24124.024116946901</v>
      </c>
      <c r="K939" s="71">
        <v>24107.2255460837</v>
      </c>
      <c r="L939" s="20">
        <v>2.1678022477313399</v>
      </c>
      <c r="M939" s="79">
        <v>11116.4557600894</v>
      </c>
      <c r="N939" s="6">
        <v>55513.860336402598</v>
      </c>
      <c r="O939" s="6">
        <v>24125.0007880798</v>
      </c>
      <c r="P939" s="71">
        <v>24133.3585137761</v>
      </c>
      <c r="Q939" s="20">
        <v>2.1709579954809302</v>
      </c>
      <c r="R939" s="79">
        <v>11115.205485746201</v>
      </c>
      <c r="S939" s="6">
        <v>55507.616659751897</v>
      </c>
      <c r="T939" s="6">
        <v>24131.2365670617</v>
      </c>
      <c r="U939" s="71">
        <v>24163.853423091899</v>
      </c>
      <c r="V939" s="20">
        <v>2.1739457227379901</v>
      </c>
      <c r="W939" s="79">
        <v>11114.9317212446</v>
      </c>
      <c r="X939" s="6">
        <v>55506.249522182399</v>
      </c>
      <c r="Y939" s="6">
        <v>24138.840257616099</v>
      </c>
      <c r="Z939" s="71">
        <v>24191.160556660299</v>
      </c>
      <c r="AA939" s="20">
        <v>2.1764560649906999</v>
      </c>
    </row>
    <row r="940" spans="1:27" x14ac:dyDescent="0.2">
      <c r="A940" s="52" t="s">
        <v>5387</v>
      </c>
      <c r="B940" s="1" t="s">
        <v>11138</v>
      </c>
      <c r="C940" s="131" t="s">
        <v>50</v>
      </c>
      <c r="D940" s="131" t="s">
        <v>50</v>
      </c>
      <c r="E940" s="131" t="s">
        <v>6357</v>
      </c>
      <c r="F940" s="131" t="s">
        <v>26519</v>
      </c>
      <c r="G940" s="131" t="s">
        <v>26519</v>
      </c>
      <c r="H940" s="79">
        <v>12152.833333333299</v>
      </c>
      <c r="I940" s="6">
        <v>20045.834862330499</v>
      </c>
      <c r="J940" s="6">
        <v>8707.8562070192293</v>
      </c>
      <c r="K940" s="71">
        <v>8701.7925611344799</v>
      </c>
      <c r="L940" s="20">
        <v>0.716029943179326</v>
      </c>
      <c r="M940" s="79">
        <v>12239.6933049372</v>
      </c>
      <c r="N940" s="6">
        <v>20189.1085005975</v>
      </c>
      <c r="O940" s="6">
        <v>8773.7054410564397</v>
      </c>
      <c r="P940" s="71">
        <v>8776.7449528086308</v>
      </c>
      <c r="Q940" s="20">
        <v>0.71707229373699</v>
      </c>
      <c r="R940" s="79">
        <v>12324.017514384101</v>
      </c>
      <c r="S940" s="6">
        <v>20328.199454213402</v>
      </c>
      <c r="T940" s="6">
        <v>8837.4284383160793</v>
      </c>
      <c r="U940" s="71">
        <v>8849.3735009011998</v>
      </c>
      <c r="V940" s="20">
        <v>0.718059146749227</v>
      </c>
      <c r="W940" s="79">
        <v>12412.7408093432</v>
      </c>
      <c r="X940" s="6">
        <v>20474.5466039198</v>
      </c>
      <c r="Y940" s="6">
        <v>8904.0750199060694</v>
      </c>
      <c r="Z940" s="71">
        <v>8923.3743674630205</v>
      </c>
      <c r="AA940" s="20">
        <v>0.71888831842410905</v>
      </c>
    </row>
    <row r="941" spans="1:27" x14ac:dyDescent="0.2">
      <c r="A941" s="52" t="s">
        <v>5386</v>
      </c>
      <c r="B941" s="1" t="s">
        <v>7509</v>
      </c>
      <c r="C941" s="131" t="s">
        <v>50</v>
      </c>
      <c r="D941" s="131" t="s">
        <v>50</v>
      </c>
      <c r="E941" s="131" t="s">
        <v>6357</v>
      </c>
      <c r="F941" s="131" t="s">
        <v>26238</v>
      </c>
      <c r="G941" s="131" t="s">
        <v>26238</v>
      </c>
      <c r="H941" s="79">
        <v>14465.083333333299</v>
      </c>
      <c r="I941" s="6">
        <v>20752.120722092099</v>
      </c>
      <c r="J941" s="6">
        <v>9014.6648657801597</v>
      </c>
      <c r="K941" s="71">
        <v>9008.3875761446598</v>
      </c>
      <c r="L941" s="20">
        <v>0.62276776210377804</v>
      </c>
      <c r="M941" s="79">
        <v>14602.7618299265</v>
      </c>
      <c r="N941" s="6">
        <v>20949.6391681528</v>
      </c>
      <c r="O941" s="6">
        <v>9104.2139454722092</v>
      </c>
      <c r="P941" s="71">
        <v>9107.3679566784904</v>
      </c>
      <c r="Q941" s="20">
        <v>0.62367434754801498</v>
      </c>
      <c r="R941" s="79">
        <v>14729.1721991099</v>
      </c>
      <c r="S941" s="6">
        <v>21130.991959655399</v>
      </c>
      <c r="T941" s="6">
        <v>9186.4323593784993</v>
      </c>
      <c r="U941" s="71">
        <v>9198.8491512351702</v>
      </c>
      <c r="V941" s="20">
        <v>0.62453266394638696</v>
      </c>
      <c r="W941" s="79">
        <v>14849.770685360199</v>
      </c>
      <c r="X941" s="6">
        <v>21304.006818118101</v>
      </c>
      <c r="Y941" s="6">
        <v>9264.7948988915396</v>
      </c>
      <c r="Z941" s="71">
        <v>9284.8760972639502</v>
      </c>
      <c r="AA941" s="20">
        <v>0.62525383684325397</v>
      </c>
    </row>
    <row r="942" spans="1:27" x14ac:dyDescent="0.2">
      <c r="A942" s="52" t="s">
        <v>5385</v>
      </c>
      <c r="B942" s="1" t="s">
        <v>11137</v>
      </c>
      <c r="C942" s="131" t="s">
        <v>50</v>
      </c>
      <c r="D942" s="131" t="s">
        <v>50</v>
      </c>
      <c r="E942" s="131" t="s">
        <v>6357</v>
      </c>
      <c r="F942" s="131" t="s">
        <v>26238</v>
      </c>
      <c r="G942" s="131" t="s">
        <v>26238</v>
      </c>
      <c r="H942" s="79">
        <v>14042</v>
      </c>
      <c r="I942" s="6">
        <v>22055.784892310199</v>
      </c>
      <c r="J942" s="6">
        <v>9580.9730397457806</v>
      </c>
      <c r="K942" s="71">
        <v>9574.30140595175</v>
      </c>
      <c r="L942" s="20">
        <v>0.68183317233668606</v>
      </c>
      <c r="M942" s="79">
        <v>14177.7024333103</v>
      </c>
      <c r="N942" s="6">
        <v>22268.932854029001</v>
      </c>
      <c r="O942" s="6">
        <v>9677.5475421380106</v>
      </c>
      <c r="P942" s="71">
        <v>9680.9001757184596</v>
      </c>
      <c r="Q942" s="20">
        <v>0.68282574142431895</v>
      </c>
      <c r="R942" s="79">
        <v>14304.8206236324</v>
      </c>
      <c r="S942" s="6">
        <v>22468.597535815399</v>
      </c>
      <c r="T942" s="6">
        <v>9767.9395206316203</v>
      </c>
      <c r="U942" s="71">
        <v>9781.1423035130902</v>
      </c>
      <c r="V942" s="20">
        <v>0.68376546346579603</v>
      </c>
      <c r="W942" s="79">
        <v>14426.485398474701</v>
      </c>
      <c r="X942" s="6">
        <v>22659.696531890899</v>
      </c>
      <c r="Y942" s="6">
        <v>9854.36414057808</v>
      </c>
      <c r="Z942" s="71">
        <v>9875.7232147184695</v>
      </c>
      <c r="AA942" s="20">
        <v>0.68455503485017999</v>
      </c>
    </row>
    <row r="943" spans="1:27" x14ac:dyDescent="0.2">
      <c r="A943" s="52" t="s">
        <v>5384</v>
      </c>
      <c r="B943" s="1" t="s">
        <v>11136</v>
      </c>
      <c r="C943" s="131" t="s">
        <v>50</v>
      </c>
      <c r="D943" s="131" t="s">
        <v>50</v>
      </c>
      <c r="E943" s="131" t="s">
        <v>6357</v>
      </c>
      <c r="F943" s="131" t="s">
        <v>26211</v>
      </c>
      <c r="G943" s="131" t="s">
        <v>26211</v>
      </c>
      <c r="H943" s="79">
        <v>1888.1666666666699</v>
      </c>
      <c r="I943" s="6">
        <v>5851.5074880580396</v>
      </c>
      <c r="J943" s="6">
        <v>2541.8789564138801</v>
      </c>
      <c r="K943" s="71">
        <v>2540.10893937328</v>
      </c>
      <c r="L943" s="20">
        <v>1.3452779271109201</v>
      </c>
      <c r="M943" s="79">
        <v>1883.01154252744</v>
      </c>
      <c r="N943" s="6">
        <v>5835.5315426952202</v>
      </c>
      <c r="O943" s="6">
        <v>2535.9829457594101</v>
      </c>
      <c r="P943" s="71">
        <v>2536.8614970190501</v>
      </c>
      <c r="Q943" s="20">
        <v>1.34723629660496</v>
      </c>
      <c r="R943" s="79">
        <v>1879.0205031872199</v>
      </c>
      <c r="S943" s="6">
        <v>5823.1631448219296</v>
      </c>
      <c r="T943" s="6">
        <v>2531.5467655123298</v>
      </c>
      <c r="U943" s="71">
        <v>2534.9685170730099</v>
      </c>
      <c r="V943" s="20">
        <v>1.34909039724322</v>
      </c>
      <c r="W943" s="79">
        <v>1877.8385858062099</v>
      </c>
      <c r="X943" s="6">
        <v>5819.5003334147896</v>
      </c>
      <c r="Y943" s="6">
        <v>2530.81391981463</v>
      </c>
      <c r="Z943" s="71">
        <v>2536.2993921777102</v>
      </c>
      <c r="AA943" s="20">
        <v>1.35064824599331</v>
      </c>
    </row>
    <row r="944" spans="1:27" x14ac:dyDescent="0.2">
      <c r="A944" s="52" t="s">
        <v>5383</v>
      </c>
      <c r="B944" s="1" t="s">
        <v>11135</v>
      </c>
      <c r="C944" s="131" t="s">
        <v>50</v>
      </c>
      <c r="D944" s="131" t="s">
        <v>50</v>
      </c>
      <c r="E944" s="131" t="s">
        <v>6357</v>
      </c>
      <c r="F944" s="131" t="s">
        <v>26211</v>
      </c>
      <c r="G944" s="131" t="s">
        <v>26211</v>
      </c>
      <c r="H944" s="79">
        <v>4203.75</v>
      </c>
      <c r="I944" s="6">
        <v>10404.125401797801</v>
      </c>
      <c r="J944" s="6">
        <v>4519.5238103502297</v>
      </c>
      <c r="K944" s="71">
        <v>4516.3766761644902</v>
      </c>
      <c r="L944" s="20">
        <v>1.07436852242985</v>
      </c>
      <c r="M944" s="79">
        <v>4194.4383565746703</v>
      </c>
      <c r="N944" s="6">
        <v>10381.079429536399</v>
      </c>
      <c r="O944" s="6">
        <v>4511.3697354326996</v>
      </c>
      <c r="P944" s="71">
        <v>4512.93262826303</v>
      </c>
      <c r="Q944" s="20">
        <v>1.07593251935367</v>
      </c>
      <c r="R944" s="79">
        <v>4187.6200687251903</v>
      </c>
      <c r="S944" s="6">
        <v>10364.204419887499</v>
      </c>
      <c r="T944" s="6">
        <v>4505.7072116561903</v>
      </c>
      <c r="U944" s="71">
        <v>4511.7973265588698</v>
      </c>
      <c r="V944" s="20">
        <v>1.0774132448773801</v>
      </c>
      <c r="W944" s="79">
        <v>4184.8618211586199</v>
      </c>
      <c r="X944" s="6">
        <v>10357.3778594184</v>
      </c>
      <c r="Y944" s="6">
        <v>4504.2691910999301</v>
      </c>
      <c r="Z944" s="71">
        <v>4514.0320756684896</v>
      </c>
      <c r="AA944" s="20">
        <v>1.07865737713145</v>
      </c>
    </row>
    <row r="945" spans="1:27" x14ac:dyDescent="0.2">
      <c r="A945" s="52" t="s">
        <v>5382</v>
      </c>
      <c r="B945" s="1" t="s">
        <v>11134</v>
      </c>
      <c r="C945" s="131" t="s">
        <v>50</v>
      </c>
      <c r="D945" s="131" t="s">
        <v>50</v>
      </c>
      <c r="E945" s="131" t="s">
        <v>6357</v>
      </c>
      <c r="F945" s="131" t="s">
        <v>26519</v>
      </c>
      <c r="G945" s="131" t="s">
        <v>26519</v>
      </c>
      <c r="H945" s="79">
        <v>14908.25</v>
      </c>
      <c r="I945" s="6">
        <v>27964.385821984299</v>
      </c>
      <c r="J945" s="6">
        <v>12147.653232095699</v>
      </c>
      <c r="K945" s="71">
        <v>12139.194311119199</v>
      </c>
      <c r="L945" s="20">
        <v>0.814260178835155</v>
      </c>
      <c r="M945" s="79">
        <v>15002.3056975903</v>
      </c>
      <c r="N945" s="6">
        <v>28140.8122849274</v>
      </c>
      <c r="O945" s="6">
        <v>12229.326413928</v>
      </c>
      <c r="P945" s="71">
        <v>12233.563071017301</v>
      </c>
      <c r="Q945" s="20">
        <v>0.81544552668209502</v>
      </c>
      <c r="R945" s="79">
        <v>15085.1977361065</v>
      </c>
      <c r="S945" s="6">
        <v>28296.298337726199</v>
      </c>
      <c r="T945" s="6">
        <v>12301.4589753578</v>
      </c>
      <c r="U945" s="71">
        <v>12318.0861761747</v>
      </c>
      <c r="V945" s="20">
        <v>0.81656776342356496</v>
      </c>
      <c r="W945" s="79">
        <v>15175.347010708099</v>
      </c>
      <c r="X945" s="6">
        <v>28465.3972659391</v>
      </c>
      <c r="Y945" s="6">
        <v>12379.1768203954</v>
      </c>
      <c r="Z945" s="71">
        <v>12406.0083593696</v>
      </c>
      <c r="AA945" s="20">
        <v>0.81751068694611595</v>
      </c>
    </row>
    <row r="946" spans="1:27" x14ac:dyDescent="0.2">
      <c r="A946" s="52" t="s">
        <v>5381</v>
      </c>
      <c r="B946" s="1" t="s">
        <v>11133</v>
      </c>
      <c r="C946" s="131" t="s">
        <v>50</v>
      </c>
      <c r="D946" s="131" t="s">
        <v>50</v>
      </c>
      <c r="E946" s="131" t="s">
        <v>6357</v>
      </c>
      <c r="F946" s="131" t="s">
        <v>26315</v>
      </c>
      <c r="G946" s="131" t="s">
        <v>26315</v>
      </c>
      <c r="H946" s="79">
        <v>8955.9166666666697</v>
      </c>
      <c r="I946" s="6">
        <v>14736.8475727604</v>
      </c>
      <c r="J946" s="6">
        <v>6401.6465510001999</v>
      </c>
      <c r="K946" s="71">
        <v>6397.1888157273897</v>
      </c>
      <c r="L946" s="20">
        <v>0.71429749224189398</v>
      </c>
      <c r="M946" s="79">
        <v>9032.2587406684706</v>
      </c>
      <c r="N946" s="6">
        <v>14862.4674897188</v>
      </c>
      <c r="O946" s="6">
        <v>6458.8741933905003</v>
      </c>
      <c r="P946" s="71">
        <v>6461.11176839785</v>
      </c>
      <c r="Q946" s="20">
        <v>0.71533732080837897</v>
      </c>
      <c r="R946" s="79">
        <v>9101.6263612844505</v>
      </c>
      <c r="S946" s="6">
        <v>14976.611031865301</v>
      </c>
      <c r="T946" s="6">
        <v>6510.8928383311204</v>
      </c>
      <c r="U946" s="71">
        <v>6519.6932515940698</v>
      </c>
      <c r="V946" s="20">
        <v>0.71632178610702602</v>
      </c>
      <c r="W946" s="79">
        <v>9170.0629602238696</v>
      </c>
      <c r="X946" s="6">
        <v>15089.2225896216</v>
      </c>
      <c r="Y946" s="6">
        <v>6562.0779072260102</v>
      </c>
      <c r="Z946" s="71">
        <v>6576.3010378649797</v>
      </c>
      <c r="AA946" s="20">
        <v>0.71714895158194503</v>
      </c>
    </row>
    <row r="947" spans="1:27" x14ac:dyDescent="0.2">
      <c r="A947" s="52" t="s">
        <v>5380</v>
      </c>
      <c r="B947" s="1" t="s">
        <v>11132</v>
      </c>
      <c r="C947" s="131" t="s">
        <v>50</v>
      </c>
      <c r="D947" s="131" t="s">
        <v>50</v>
      </c>
      <c r="E947" s="131" t="s">
        <v>6357</v>
      </c>
      <c r="F947" s="131" t="s">
        <v>26211</v>
      </c>
      <c r="G947" s="131" t="s">
        <v>26211</v>
      </c>
      <c r="H947" s="79">
        <v>12539</v>
      </c>
      <c r="I947" s="6">
        <v>33478.353761152401</v>
      </c>
      <c r="J947" s="6">
        <v>14542.905925442899</v>
      </c>
      <c r="K947" s="71">
        <v>14532.779089449001</v>
      </c>
      <c r="L947" s="20">
        <v>1.1590062277254201</v>
      </c>
      <c r="M947" s="79">
        <v>12527.0656601468</v>
      </c>
      <c r="N947" s="6">
        <v>33446.489812551299</v>
      </c>
      <c r="O947" s="6">
        <v>14535.0474313383</v>
      </c>
      <c r="P947" s="71">
        <v>14540.082869076999</v>
      </c>
      <c r="Q947" s="20">
        <v>1.1606934348028799</v>
      </c>
      <c r="R947" s="79">
        <v>12516.3930262631</v>
      </c>
      <c r="S947" s="6">
        <v>33417.994540781299</v>
      </c>
      <c r="T947" s="6">
        <v>14528.0518312201</v>
      </c>
      <c r="U947" s="71">
        <v>14547.688594286999</v>
      </c>
      <c r="V947" s="20">
        <v>1.1622908104404901</v>
      </c>
      <c r="W947" s="79">
        <v>12522.288552562401</v>
      </c>
      <c r="X947" s="6">
        <v>33433.735231032297</v>
      </c>
      <c r="Y947" s="6">
        <v>14539.8329179995</v>
      </c>
      <c r="Z947" s="71">
        <v>14571.347622028499</v>
      </c>
      <c r="AA947" s="20">
        <v>1.1636329542212001</v>
      </c>
    </row>
    <row r="948" spans="1:27" x14ac:dyDescent="0.2">
      <c r="A948" s="52" t="s">
        <v>5379</v>
      </c>
      <c r="B948" s="1" t="s">
        <v>11131</v>
      </c>
      <c r="C948" s="131" t="s">
        <v>50</v>
      </c>
      <c r="D948" s="131" t="s">
        <v>50</v>
      </c>
      <c r="E948" s="131" t="s">
        <v>6357</v>
      </c>
      <c r="F948" s="131" t="s">
        <v>26315</v>
      </c>
      <c r="G948" s="131" t="s">
        <v>26315</v>
      </c>
      <c r="H948" s="79">
        <v>12323.833333333299</v>
      </c>
      <c r="I948" s="6">
        <v>23489.665589327</v>
      </c>
      <c r="J948" s="6">
        <v>10203.8469192022</v>
      </c>
      <c r="K948" s="71">
        <v>10196.7415521739</v>
      </c>
      <c r="L948" s="20">
        <v>0.82740015029202996</v>
      </c>
      <c r="M948" s="79">
        <v>12419.508171310201</v>
      </c>
      <c r="N948" s="6">
        <v>23672.025240630599</v>
      </c>
      <c r="O948" s="6">
        <v>10287.2980571876</v>
      </c>
      <c r="P948" s="71">
        <v>10290.861929208701</v>
      </c>
      <c r="Q948" s="20">
        <v>0.82860462646831801</v>
      </c>
      <c r="R948" s="79">
        <v>12513.192385113</v>
      </c>
      <c r="S948" s="6">
        <v>23850.590691306901</v>
      </c>
      <c r="T948" s="6">
        <v>10368.743622411899</v>
      </c>
      <c r="U948" s="71">
        <v>10382.758478924001</v>
      </c>
      <c r="V948" s="20">
        <v>0.82974497309546602</v>
      </c>
      <c r="W948" s="79">
        <v>12608.1127583119</v>
      </c>
      <c r="X948" s="6">
        <v>24031.5123058524</v>
      </c>
      <c r="Y948" s="6">
        <v>10450.946365383201</v>
      </c>
      <c r="Z948" s="71">
        <v>10473.598515747401</v>
      </c>
      <c r="AA948" s="20">
        <v>0.83070311287013598</v>
      </c>
    </row>
    <row r="949" spans="1:27" x14ac:dyDescent="0.2">
      <c r="A949" s="52" t="s">
        <v>5378</v>
      </c>
      <c r="B949" s="1" t="s">
        <v>11130</v>
      </c>
      <c r="C949" s="131" t="s">
        <v>50</v>
      </c>
      <c r="D949" s="131" t="s">
        <v>50</v>
      </c>
      <c r="E949" s="131" t="s">
        <v>6357</v>
      </c>
      <c r="F949" s="131" t="s">
        <v>26238</v>
      </c>
      <c r="G949" s="131" t="s">
        <v>26238</v>
      </c>
      <c r="H949" s="79">
        <v>16896</v>
      </c>
      <c r="I949" s="6">
        <v>28446.9886860035</v>
      </c>
      <c r="J949" s="6">
        <v>12357.2946051708</v>
      </c>
      <c r="K949" s="71">
        <v>12348.6897021042</v>
      </c>
      <c r="L949" s="20">
        <v>0.73086468407340199</v>
      </c>
      <c r="M949" s="79">
        <v>17055.796060046701</v>
      </c>
      <c r="N949" s="6">
        <v>28716.0296845958</v>
      </c>
      <c r="O949" s="6">
        <v>12479.3021881982</v>
      </c>
      <c r="P949" s="71">
        <v>12483.625445448501</v>
      </c>
      <c r="Q949" s="20">
        <v>0.73192863009727704</v>
      </c>
      <c r="R949" s="79">
        <v>17211.719766537499</v>
      </c>
      <c r="S949" s="6">
        <v>28978.550986349099</v>
      </c>
      <c r="T949" s="6">
        <v>12598.059713295101</v>
      </c>
      <c r="U949" s="71">
        <v>12615.087812903101</v>
      </c>
      <c r="V949" s="20">
        <v>0.73293592877505698</v>
      </c>
      <c r="W949" s="79">
        <v>17362.7509992821</v>
      </c>
      <c r="X949" s="6">
        <v>29232.8350635934</v>
      </c>
      <c r="Y949" s="6">
        <v>12712.9240752488</v>
      </c>
      <c r="Z949" s="71">
        <v>12740.479002587699</v>
      </c>
      <c r="AA949" s="20">
        <v>0.73378227926637096</v>
      </c>
    </row>
    <row r="950" spans="1:27" x14ac:dyDescent="0.2">
      <c r="A950" s="52" t="s">
        <v>5377</v>
      </c>
      <c r="B950" s="1" t="s">
        <v>11129</v>
      </c>
      <c r="C950" s="131" t="s">
        <v>50</v>
      </c>
      <c r="D950" s="131" t="s">
        <v>50</v>
      </c>
      <c r="E950" s="131" t="s">
        <v>6357</v>
      </c>
      <c r="F950" s="131" t="s">
        <v>26523</v>
      </c>
      <c r="G950" s="131" t="s">
        <v>26523</v>
      </c>
      <c r="H950" s="79">
        <v>8880.75</v>
      </c>
      <c r="I950" s="6">
        <v>12293.2278234529</v>
      </c>
      <c r="J950" s="6">
        <v>5340.1447703191698</v>
      </c>
      <c r="K950" s="71">
        <v>5336.4262033044297</v>
      </c>
      <c r="L950" s="20">
        <v>0.60089814523598095</v>
      </c>
      <c r="M950" s="79">
        <v>8927.7594221358504</v>
      </c>
      <c r="N950" s="6">
        <v>12358.300878787801</v>
      </c>
      <c r="O950" s="6">
        <v>5370.6230594195804</v>
      </c>
      <c r="P950" s="71">
        <v>5372.4836270002197</v>
      </c>
      <c r="Q950" s="20">
        <v>0.60177289429187197</v>
      </c>
      <c r="R950" s="79">
        <v>8970.8762313847292</v>
      </c>
      <c r="S950" s="6">
        <v>12417.985562977399</v>
      </c>
      <c r="T950" s="6">
        <v>5398.5626719196798</v>
      </c>
      <c r="U950" s="71">
        <v>5405.8596100998202</v>
      </c>
      <c r="V950" s="20">
        <v>0.60260106935678703</v>
      </c>
      <c r="W950" s="79">
        <v>9011.4812457230091</v>
      </c>
      <c r="X950" s="6">
        <v>12474.193281023099</v>
      </c>
      <c r="Y950" s="6">
        <v>5424.8406538962799</v>
      </c>
      <c r="Z950" s="71">
        <v>5436.5988528093103</v>
      </c>
      <c r="AA950" s="20">
        <v>0.60329691696241405</v>
      </c>
    </row>
    <row r="951" spans="1:27" x14ac:dyDescent="0.2">
      <c r="A951" s="52" t="s">
        <v>5376</v>
      </c>
      <c r="B951" s="1" t="s">
        <v>11128</v>
      </c>
      <c r="C951" s="131" t="s">
        <v>50</v>
      </c>
      <c r="D951" s="131" t="s">
        <v>50</v>
      </c>
      <c r="E951" s="131" t="s">
        <v>6357</v>
      </c>
      <c r="F951" s="131" t="s">
        <v>26238</v>
      </c>
      <c r="G951" s="131" t="s">
        <v>26238</v>
      </c>
      <c r="H951" s="79">
        <v>12385.333333333299</v>
      </c>
      <c r="I951" s="6">
        <v>18397.026805496698</v>
      </c>
      <c r="J951" s="6">
        <v>7991.6184663370404</v>
      </c>
      <c r="K951" s="71">
        <v>7986.05356686306</v>
      </c>
      <c r="L951" s="20">
        <v>0.64479924374499897</v>
      </c>
      <c r="M951" s="79">
        <v>12503.5180499406</v>
      </c>
      <c r="N951" s="6">
        <v>18572.576977696899</v>
      </c>
      <c r="O951" s="6">
        <v>8071.1993636983098</v>
      </c>
      <c r="P951" s="71">
        <v>8073.9955033094502</v>
      </c>
      <c r="Q951" s="20">
        <v>0.645737901209958</v>
      </c>
      <c r="R951" s="79">
        <v>12616.307505304099</v>
      </c>
      <c r="S951" s="6">
        <v>18740.113093024102</v>
      </c>
      <c r="T951" s="6">
        <v>8147.0279135432102</v>
      </c>
      <c r="U951" s="71">
        <v>8158.0397999748002</v>
      </c>
      <c r="V951" s="20">
        <v>0.64662658202846202</v>
      </c>
      <c r="W951" s="79">
        <v>12725.267645842199</v>
      </c>
      <c r="X951" s="6">
        <v>18901.961189660698</v>
      </c>
      <c r="Y951" s="6">
        <v>8220.1810722328901</v>
      </c>
      <c r="Z951" s="71">
        <v>8237.9980977116102</v>
      </c>
      <c r="AA951" s="20">
        <v>0.64737326765800995</v>
      </c>
    </row>
    <row r="952" spans="1:27" x14ac:dyDescent="0.2">
      <c r="A952" s="52" t="s">
        <v>5375</v>
      </c>
      <c r="B952" s="1" t="s">
        <v>11127</v>
      </c>
      <c r="C952" s="131" t="s">
        <v>50</v>
      </c>
      <c r="D952" s="131" t="s">
        <v>50</v>
      </c>
      <c r="E952" s="131" t="s">
        <v>6357</v>
      </c>
      <c r="F952" s="131" t="s">
        <v>26315</v>
      </c>
      <c r="G952" s="131" t="s">
        <v>26315</v>
      </c>
      <c r="H952" s="79">
        <v>10679.833333333299</v>
      </c>
      <c r="I952" s="6">
        <v>29158.483394372099</v>
      </c>
      <c r="J952" s="6">
        <v>12666.365973616101</v>
      </c>
      <c r="K952" s="71">
        <v>12657.545851179</v>
      </c>
      <c r="L952" s="20">
        <v>1.1851819645605199</v>
      </c>
      <c r="M952" s="79">
        <v>10752.486168453001</v>
      </c>
      <c r="N952" s="6">
        <v>29356.8429024535</v>
      </c>
      <c r="O952" s="6">
        <v>12757.7843418828</v>
      </c>
      <c r="P952" s="71">
        <v>12762.204074879201</v>
      </c>
      <c r="Q952" s="20">
        <v>1.1869072766001401</v>
      </c>
      <c r="R952" s="79">
        <v>10828.331961670399</v>
      </c>
      <c r="S952" s="6">
        <v>29563.919945047299</v>
      </c>
      <c r="T952" s="6">
        <v>12852.541488435099</v>
      </c>
      <c r="U952" s="71">
        <v>12869.913556964801</v>
      </c>
      <c r="V952" s="20">
        <v>1.1885407283892999</v>
      </c>
      <c r="W952" s="79">
        <v>10905.002462535</v>
      </c>
      <c r="X952" s="6">
        <v>29773.248635535601</v>
      </c>
      <c r="Y952" s="6">
        <v>12947.941879522299</v>
      </c>
      <c r="Z952" s="71">
        <v>12976.006201748</v>
      </c>
      <c r="AA952" s="20">
        <v>1.1899131840023001</v>
      </c>
    </row>
    <row r="953" spans="1:27" x14ac:dyDescent="0.2">
      <c r="A953" s="52" t="s">
        <v>5374</v>
      </c>
      <c r="B953" s="1" t="s">
        <v>11126</v>
      </c>
      <c r="C953" s="131" t="s">
        <v>50</v>
      </c>
      <c r="D953" s="131" t="s">
        <v>50</v>
      </c>
      <c r="E953" s="131" t="s">
        <v>6357</v>
      </c>
      <c r="F953" s="131" t="s">
        <v>26523</v>
      </c>
      <c r="G953" s="131" t="s">
        <v>26523</v>
      </c>
      <c r="H953" s="79">
        <v>13994.583333333299</v>
      </c>
      <c r="I953" s="6">
        <v>28638.841656080702</v>
      </c>
      <c r="J953" s="6">
        <v>12440.6350141782</v>
      </c>
      <c r="K953" s="71">
        <v>12431.972077685699</v>
      </c>
      <c r="L953" s="20">
        <v>0.88834170918646105</v>
      </c>
      <c r="M953" s="79">
        <v>14054.283053680199</v>
      </c>
      <c r="N953" s="6">
        <v>28761.012555864101</v>
      </c>
      <c r="O953" s="6">
        <v>12498.850672094301</v>
      </c>
      <c r="P953" s="71">
        <v>12503.1807016083</v>
      </c>
      <c r="Q953" s="20">
        <v>0.88963490018327196</v>
      </c>
      <c r="R953" s="79">
        <v>14114.128496081499</v>
      </c>
      <c r="S953" s="6">
        <v>28883.4816646574</v>
      </c>
      <c r="T953" s="6">
        <v>12556.729524213601</v>
      </c>
      <c r="U953" s="71">
        <v>12573.701760094</v>
      </c>
      <c r="V953" s="20">
        <v>0.890859238215442</v>
      </c>
      <c r="W953" s="79">
        <v>14170.073900353</v>
      </c>
      <c r="X953" s="6">
        <v>28997.9696444818</v>
      </c>
      <c r="Y953" s="6">
        <v>12610.784606580401</v>
      </c>
      <c r="Z953" s="71">
        <v>12638.118149317201</v>
      </c>
      <c r="AA953" s="20">
        <v>0.89188794908136304</v>
      </c>
    </row>
    <row r="954" spans="1:27" x14ac:dyDescent="0.2">
      <c r="A954" s="52" t="s">
        <v>5373</v>
      </c>
      <c r="B954" s="1" t="s">
        <v>11125</v>
      </c>
      <c r="C954" s="131" t="s">
        <v>50</v>
      </c>
      <c r="D954" s="131" t="s">
        <v>50</v>
      </c>
      <c r="E954" s="131" t="s">
        <v>6357</v>
      </c>
      <c r="F954" s="131" t="s">
        <v>26522</v>
      </c>
      <c r="G954" s="131" t="s">
        <v>26522</v>
      </c>
      <c r="H954" s="79">
        <v>8491.5833333333303</v>
      </c>
      <c r="I954" s="6">
        <v>19231.8342460489</v>
      </c>
      <c r="J954" s="6">
        <v>8354.2565506474693</v>
      </c>
      <c r="K954" s="71">
        <v>8348.4391310496794</v>
      </c>
      <c r="L954" s="20">
        <v>0.98314281369391499</v>
      </c>
      <c r="M954" s="79">
        <v>8620.9485391276103</v>
      </c>
      <c r="N954" s="6">
        <v>19524.822031409902</v>
      </c>
      <c r="O954" s="6">
        <v>8485.0223717193894</v>
      </c>
      <c r="P954" s="71">
        <v>8487.9618737792407</v>
      </c>
      <c r="Q954" s="20">
        <v>0.98457401007037804</v>
      </c>
      <c r="R954" s="79">
        <v>8747.3729731696494</v>
      </c>
      <c r="S954" s="6">
        <v>19811.149523551801</v>
      </c>
      <c r="T954" s="6">
        <v>8612.6474993278298</v>
      </c>
      <c r="U954" s="71">
        <v>8624.2887379665499</v>
      </c>
      <c r="V954" s="20">
        <v>0.98592900570484099</v>
      </c>
      <c r="W954" s="79">
        <v>8873.9091263993996</v>
      </c>
      <c r="X954" s="6">
        <v>20097.730038577101</v>
      </c>
      <c r="Y954" s="6">
        <v>8740.2031143903405</v>
      </c>
      <c r="Z954" s="71">
        <v>8759.1472739179608</v>
      </c>
      <c r="AA954" s="20">
        <v>0.98706749744145605</v>
      </c>
    </row>
    <row r="955" spans="1:27" x14ac:dyDescent="0.2">
      <c r="A955" s="52" t="s">
        <v>5372</v>
      </c>
      <c r="B955" s="1" t="s">
        <v>11124</v>
      </c>
      <c r="C955" s="131" t="s">
        <v>50</v>
      </c>
      <c r="D955" s="131" t="s">
        <v>50</v>
      </c>
      <c r="E955" s="131" t="s">
        <v>6357</v>
      </c>
      <c r="F955" s="131" t="s">
        <v>26211</v>
      </c>
      <c r="G955" s="131" t="s">
        <v>26211</v>
      </c>
      <c r="H955" s="79">
        <v>14779.666666666701</v>
      </c>
      <c r="I955" s="6">
        <v>55018.937571119197</v>
      </c>
      <c r="J955" s="6">
        <v>23900.077014630999</v>
      </c>
      <c r="K955" s="71">
        <v>23883.4343875378</v>
      </c>
      <c r="L955" s="20">
        <v>1.6159656997815299</v>
      </c>
      <c r="M955" s="79">
        <v>14765.7682798399</v>
      </c>
      <c r="N955" s="6">
        <v>54967.199294850303</v>
      </c>
      <c r="O955" s="6">
        <v>23887.434926539201</v>
      </c>
      <c r="P955" s="71">
        <v>23895.710351292899</v>
      </c>
      <c r="Q955" s="20">
        <v>1.61831811920809</v>
      </c>
      <c r="R955" s="79">
        <v>14756.847493982101</v>
      </c>
      <c r="S955" s="6">
        <v>54933.990686614299</v>
      </c>
      <c r="T955" s="6">
        <v>23881.8599068523</v>
      </c>
      <c r="U955" s="71">
        <v>23914.139694261899</v>
      </c>
      <c r="V955" s="20">
        <v>1.6205452895012999</v>
      </c>
      <c r="W955" s="79">
        <v>14755.4953935878</v>
      </c>
      <c r="X955" s="6">
        <v>54928.957343923597</v>
      </c>
      <c r="Y955" s="6">
        <v>23887.784497356301</v>
      </c>
      <c r="Z955" s="71">
        <v>23939.560639667499</v>
      </c>
      <c r="AA955" s="20">
        <v>1.62241659809476</v>
      </c>
    </row>
    <row r="956" spans="1:27" x14ac:dyDescent="0.2">
      <c r="A956" s="52" t="s">
        <v>5371</v>
      </c>
      <c r="B956" s="1" t="s">
        <v>11123</v>
      </c>
      <c r="C956" s="131" t="s">
        <v>50</v>
      </c>
      <c r="D956" s="131" t="s">
        <v>50</v>
      </c>
      <c r="E956" s="131" t="s">
        <v>6357</v>
      </c>
      <c r="F956" s="131" t="s">
        <v>26519</v>
      </c>
      <c r="G956" s="131" t="s">
        <v>26519</v>
      </c>
      <c r="H956" s="79">
        <v>10807</v>
      </c>
      <c r="I956" s="6">
        <v>18795.551162392901</v>
      </c>
      <c r="J956" s="6">
        <v>8164.7363643283397</v>
      </c>
      <c r="K956" s="71">
        <v>8159.0509155934797</v>
      </c>
      <c r="L956" s="20">
        <v>0.75497833955709004</v>
      </c>
      <c r="M956" s="79">
        <v>10881.0512551706</v>
      </c>
      <c r="N956" s="6">
        <v>18924.3412202441</v>
      </c>
      <c r="O956" s="6">
        <v>8224.0677208481393</v>
      </c>
      <c r="P956" s="71">
        <v>8226.9168192885008</v>
      </c>
      <c r="Q956" s="20">
        <v>0.75607738869708496</v>
      </c>
      <c r="R956" s="79">
        <v>10949.668358409401</v>
      </c>
      <c r="S956" s="6">
        <v>19043.680192627002</v>
      </c>
      <c r="T956" s="6">
        <v>8278.9998830730292</v>
      </c>
      <c r="U956" s="71">
        <v>8290.1901487069608</v>
      </c>
      <c r="V956" s="20">
        <v>0.75711792150672896</v>
      </c>
      <c r="W956" s="79">
        <v>11021.2009836942</v>
      </c>
      <c r="X956" s="6">
        <v>19168.089845474198</v>
      </c>
      <c r="Y956" s="6">
        <v>8335.9164563735394</v>
      </c>
      <c r="Z956" s="71">
        <v>8353.9843352422104</v>
      </c>
      <c r="AA956" s="20">
        <v>0.75799219591420797</v>
      </c>
    </row>
    <row r="957" spans="1:27" x14ac:dyDescent="0.2">
      <c r="A957" s="52" t="s">
        <v>5370</v>
      </c>
      <c r="B957" s="1" t="s">
        <v>11122</v>
      </c>
      <c r="C957" s="131" t="s">
        <v>51</v>
      </c>
      <c r="D957" s="131" t="s">
        <v>51</v>
      </c>
      <c r="E957" s="131" t="s">
        <v>6357</v>
      </c>
      <c r="F957" s="131" t="s">
        <v>26512</v>
      </c>
      <c r="G957" s="131" t="s">
        <v>26512</v>
      </c>
      <c r="H957" s="79">
        <v>6960.3333333333303</v>
      </c>
      <c r="I957" s="6">
        <v>9478.2249129546799</v>
      </c>
      <c r="J957" s="6">
        <v>4117.31515332863</v>
      </c>
      <c r="K957" s="71">
        <v>4118.3304999375696</v>
      </c>
      <c r="L957" s="20">
        <v>0.59168581484664196</v>
      </c>
      <c r="M957" s="79">
        <v>6999.9345126326298</v>
      </c>
      <c r="N957" s="6">
        <v>9532.1517676384101</v>
      </c>
      <c r="O957" s="6">
        <v>4142.4460038059597</v>
      </c>
      <c r="P957" s="71">
        <v>4145.3479379559203</v>
      </c>
      <c r="Q957" s="20">
        <v>0.59219810277866103</v>
      </c>
      <c r="R957" s="79">
        <v>7039.2966176317996</v>
      </c>
      <c r="S957" s="6">
        <v>9585.7530632031903</v>
      </c>
      <c r="T957" s="6">
        <v>4167.2852981511296</v>
      </c>
      <c r="U957" s="71">
        <v>4171.8543999888498</v>
      </c>
      <c r="V957" s="20">
        <v>0.59265216776621299</v>
      </c>
      <c r="W957" s="79">
        <v>7080.5572576796503</v>
      </c>
      <c r="X957" s="6">
        <v>9641.9396864146293</v>
      </c>
      <c r="Y957" s="6">
        <v>4193.1357976351501</v>
      </c>
      <c r="Z957" s="71">
        <v>4199.0917604860797</v>
      </c>
      <c r="AA957" s="20">
        <v>0.59304537872802299</v>
      </c>
    </row>
    <row r="958" spans="1:27" x14ac:dyDescent="0.2">
      <c r="A958" s="52" t="s">
        <v>5369</v>
      </c>
      <c r="B958" s="1" t="s">
        <v>11121</v>
      </c>
      <c r="C958" s="131" t="s">
        <v>50</v>
      </c>
      <c r="D958" s="131" t="s">
        <v>50</v>
      </c>
      <c r="E958" s="131" t="s">
        <v>6357</v>
      </c>
      <c r="F958" s="131" t="s">
        <v>26520</v>
      </c>
      <c r="G958" s="131" t="s">
        <v>26520</v>
      </c>
      <c r="H958" s="79">
        <v>12841.916666666701</v>
      </c>
      <c r="I958" s="6">
        <v>19026.891379172801</v>
      </c>
      <c r="J958" s="6">
        <v>8265.2299260310301</v>
      </c>
      <c r="K958" s="71">
        <v>8259.4744994098291</v>
      </c>
      <c r="L958" s="20">
        <v>0.64316524657481</v>
      </c>
      <c r="M958" s="79">
        <v>12870.317909330999</v>
      </c>
      <c r="N958" s="6">
        <v>19068.971340695301</v>
      </c>
      <c r="O958" s="6">
        <v>8286.9205246113797</v>
      </c>
      <c r="P958" s="71">
        <v>8289.7913974134299</v>
      </c>
      <c r="Q958" s="20">
        <v>0.64410152537128096</v>
      </c>
      <c r="R958" s="79">
        <v>12899.9392447667</v>
      </c>
      <c r="S958" s="6">
        <v>19112.859020896802</v>
      </c>
      <c r="T958" s="6">
        <v>8309.0745065367591</v>
      </c>
      <c r="U958" s="71">
        <v>8320.3054223736199</v>
      </c>
      <c r="V958" s="20">
        <v>0.64498795416800303</v>
      </c>
      <c r="W958" s="79">
        <v>12958.298368194201</v>
      </c>
      <c r="X958" s="6">
        <v>19199.325296240298</v>
      </c>
      <c r="Y958" s="6">
        <v>8349.5002881565797</v>
      </c>
      <c r="Z958" s="71">
        <v>8367.5976096220602</v>
      </c>
      <c r="AA958" s="20">
        <v>0.64573274760828803</v>
      </c>
    </row>
    <row r="959" spans="1:27" x14ac:dyDescent="0.2">
      <c r="A959" s="52" t="s">
        <v>5368</v>
      </c>
      <c r="B959" s="1" t="s">
        <v>11120</v>
      </c>
      <c r="C959" s="131" t="s">
        <v>50</v>
      </c>
      <c r="D959" s="131" t="s">
        <v>50</v>
      </c>
      <c r="E959" s="131" t="s">
        <v>6357</v>
      </c>
      <c r="F959" s="131" t="s">
        <v>26315</v>
      </c>
      <c r="G959" s="131" t="s">
        <v>26315</v>
      </c>
      <c r="H959" s="79">
        <v>12128.083333333299</v>
      </c>
      <c r="I959" s="6">
        <v>19619.539029479602</v>
      </c>
      <c r="J959" s="6">
        <v>8522.6744553181306</v>
      </c>
      <c r="K959" s="71">
        <v>8516.7397592621292</v>
      </c>
      <c r="L959" s="20">
        <v>0.70223295183455403</v>
      </c>
      <c r="M959" s="79">
        <v>12220.7235514731</v>
      </c>
      <c r="N959" s="6">
        <v>19769.4026415226</v>
      </c>
      <c r="O959" s="6">
        <v>8591.3112764354701</v>
      </c>
      <c r="P959" s="71">
        <v>8594.2876006085207</v>
      </c>
      <c r="Q959" s="20">
        <v>0.70325521761537402</v>
      </c>
      <c r="R959" s="79">
        <v>12309.0953361187</v>
      </c>
      <c r="S959" s="6">
        <v>19912.361230304199</v>
      </c>
      <c r="T959" s="6">
        <v>8656.6480128784206</v>
      </c>
      <c r="U959" s="71">
        <v>8668.3487245744709</v>
      </c>
      <c r="V959" s="20">
        <v>0.704223055218273</v>
      </c>
      <c r="W959" s="79">
        <v>12399.019859985699</v>
      </c>
      <c r="X959" s="6">
        <v>20057.8316774661</v>
      </c>
      <c r="Y959" s="6">
        <v>8722.8519120718393</v>
      </c>
      <c r="Z959" s="71">
        <v>8741.7584633264705</v>
      </c>
      <c r="AA959" s="20">
        <v>0.70503624980374602</v>
      </c>
    </row>
    <row r="960" spans="1:27" x14ac:dyDescent="0.2">
      <c r="A960" s="52" t="s">
        <v>5367</v>
      </c>
      <c r="B960" s="1" t="s">
        <v>11119</v>
      </c>
      <c r="C960" s="131" t="s">
        <v>50</v>
      </c>
      <c r="D960" s="131" t="s">
        <v>50</v>
      </c>
      <c r="E960" s="131" t="s">
        <v>6357</v>
      </c>
      <c r="F960" s="131" t="s">
        <v>26523</v>
      </c>
      <c r="G960" s="131" t="s">
        <v>26523</v>
      </c>
      <c r="H960" s="79">
        <v>6968.9166666666697</v>
      </c>
      <c r="I960" s="6">
        <v>15230.9269071995</v>
      </c>
      <c r="J960" s="6">
        <v>6616.2732716483097</v>
      </c>
      <c r="K960" s="71">
        <v>6611.6660827786</v>
      </c>
      <c r="L960" s="20">
        <v>0.94873656825359298</v>
      </c>
      <c r="M960" s="79">
        <v>7000.4270690547501</v>
      </c>
      <c r="N960" s="6">
        <v>15299.7945172665</v>
      </c>
      <c r="O960" s="6">
        <v>6648.9260979113396</v>
      </c>
      <c r="P960" s="71">
        <v>6651.22951340093</v>
      </c>
      <c r="Q960" s="20">
        <v>0.95011767822031301</v>
      </c>
      <c r="R960" s="79">
        <v>7033.6164340020396</v>
      </c>
      <c r="S960" s="6">
        <v>15372.3315866257</v>
      </c>
      <c r="T960" s="6">
        <v>6682.9273607266005</v>
      </c>
      <c r="U960" s="71">
        <v>6691.9603035258397</v>
      </c>
      <c r="V960" s="20">
        <v>0.95142525418011703</v>
      </c>
      <c r="W960" s="79">
        <v>7060.0888345059602</v>
      </c>
      <c r="X960" s="6">
        <v>15430.188383660099</v>
      </c>
      <c r="Y960" s="6">
        <v>6710.35884687622</v>
      </c>
      <c r="Z960" s="71">
        <v>6724.9033725375803</v>
      </c>
      <c r="AA960" s="20">
        <v>0.95252390305201695</v>
      </c>
    </row>
    <row r="961" spans="1:27" x14ac:dyDescent="0.2">
      <c r="A961" s="52" t="s">
        <v>5366</v>
      </c>
      <c r="B961" s="1" t="s">
        <v>11118</v>
      </c>
      <c r="C961" s="131" t="s">
        <v>50</v>
      </c>
      <c r="D961" s="131" t="s">
        <v>50</v>
      </c>
      <c r="E961" s="131" t="s">
        <v>6357</v>
      </c>
      <c r="F961" s="131" t="s">
        <v>26211</v>
      </c>
      <c r="G961" s="131" t="s">
        <v>26211</v>
      </c>
      <c r="H961" s="79">
        <v>4766.1666666666697</v>
      </c>
      <c r="I961" s="6">
        <v>14356.041148431699</v>
      </c>
      <c r="J961" s="6">
        <v>6236.2252747831199</v>
      </c>
      <c r="K961" s="71">
        <v>6231.8827292903097</v>
      </c>
      <c r="L961" s="20">
        <v>1.3075251381523201</v>
      </c>
      <c r="M961" s="79">
        <v>4758.9853254219297</v>
      </c>
      <c r="N961" s="6">
        <v>14334.410425542501</v>
      </c>
      <c r="O961" s="6">
        <v>6229.3931770784302</v>
      </c>
      <c r="P961" s="71">
        <v>6231.5512520101602</v>
      </c>
      <c r="Q961" s="20">
        <v>1.30942854955277</v>
      </c>
      <c r="R961" s="79">
        <v>4753.7066734230402</v>
      </c>
      <c r="S961" s="6">
        <v>14318.510741246</v>
      </c>
      <c r="T961" s="6">
        <v>6224.7920335509098</v>
      </c>
      <c r="U961" s="71">
        <v>6233.2057402008904</v>
      </c>
      <c r="V961" s="20">
        <v>1.31123061821408</v>
      </c>
      <c r="W961" s="79">
        <v>4751.8564819313797</v>
      </c>
      <c r="X961" s="6">
        <v>14312.9378297126</v>
      </c>
      <c r="Y961" s="6">
        <v>6224.4832404060999</v>
      </c>
      <c r="Z961" s="71">
        <v>6237.9746435165198</v>
      </c>
      <c r="AA961" s="20">
        <v>1.3127447487599899</v>
      </c>
    </row>
    <row r="962" spans="1:27" x14ac:dyDescent="0.2">
      <c r="A962" s="52" t="s">
        <v>5365</v>
      </c>
      <c r="B962" s="1" t="s">
        <v>11117</v>
      </c>
      <c r="C962" s="131" t="s">
        <v>50</v>
      </c>
      <c r="D962" s="131" t="s">
        <v>50</v>
      </c>
      <c r="E962" s="131" t="s">
        <v>6357</v>
      </c>
      <c r="F962" s="131" t="s">
        <v>26519</v>
      </c>
      <c r="G962" s="131" t="s">
        <v>26519</v>
      </c>
      <c r="H962" s="79">
        <v>5511.5</v>
      </c>
      <c r="I962" s="6">
        <v>10632.176763285501</v>
      </c>
      <c r="J962" s="6">
        <v>4618.5887022486204</v>
      </c>
      <c r="K962" s="71">
        <v>4615.3725850193096</v>
      </c>
      <c r="L962" s="20">
        <v>0.83740770843133705</v>
      </c>
      <c r="M962" s="79">
        <v>5551.4549677888799</v>
      </c>
      <c r="N962" s="6">
        <v>10709.2534720041</v>
      </c>
      <c r="O962" s="6">
        <v>4653.9863537904403</v>
      </c>
      <c r="P962" s="71">
        <v>4655.59865389692</v>
      </c>
      <c r="Q962" s="20">
        <v>0.83862675297017297</v>
      </c>
      <c r="R962" s="79">
        <v>5591.9113535349798</v>
      </c>
      <c r="S962" s="6">
        <v>10787.297460837701</v>
      </c>
      <c r="T962" s="6">
        <v>4689.6415773420904</v>
      </c>
      <c r="U962" s="71">
        <v>4695.9803061401899</v>
      </c>
      <c r="V962" s="20">
        <v>0.83978089230108699</v>
      </c>
      <c r="W962" s="79">
        <v>5632.5268901009104</v>
      </c>
      <c r="X962" s="6">
        <v>10865.6484658463</v>
      </c>
      <c r="Y962" s="6">
        <v>4725.3084989584004</v>
      </c>
      <c r="Z962" s="71">
        <v>4735.5504803917802</v>
      </c>
      <c r="AA962" s="20">
        <v>0.84075062095388098</v>
      </c>
    </row>
    <row r="963" spans="1:27" x14ac:dyDescent="0.2">
      <c r="A963" s="52" t="s">
        <v>5364</v>
      </c>
      <c r="B963" s="1" t="s">
        <v>11116</v>
      </c>
      <c r="C963" s="131" t="s">
        <v>50</v>
      </c>
      <c r="D963" s="131" t="s">
        <v>50</v>
      </c>
      <c r="E963" s="131" t="s">
        <v>6357</v>
      </c>
      <c r="F963" s="131" t="s">
        <v>26211</v>
      </c>
      <c r="G963" s="131" t="s">
        <v>26211</v>
      </c>
      <c r="H963" s="79">
        <v>3643.75</v>
      </c>
      <c r="I963" s="6">
        <v>7942.3041241336396</v>
      </c>
      <c r="J963" s="6">
        <v>3450.1153351979201</v>
      </c>
      <c r="K963" s="71">
        <v>3447.7128750335801</v>
      </c>
      <c r="L963" s="20">
        <v>0.94619907376564705</v>
      </c>
      <c r="M963" s="79">
        <v>3641.06966550881</v>
      </c>
      <c r="N963" s="6">
        <v>7936.4617826767799</v>
      </c>
      <c r="O963" s="6">
        <v>3448.9971621751902</v>
      </c>
      <c r="P963" s="71">
        <v>3450.19201279767</v>
      </c>
      <c r="Q963" s="20">
        <v>0.94757648981031894</v>
      </c>
      <c r="R963" s="79">
        <v>3638.48381800581</v>
      </c>
      <c r="S963" s="6">
        <v>7930.8253950850303</v>
      </c>
      <c r="T963" s="6">
        <v>3447.8263578487599</v>
      </c>
      <c r="U963" s="71">
        <v>3452.4865937889499</v>
      </c>
      <c r="V963" s="20">
        <v>0.94888056852241298</v>
      </c>
      <c r="W963" s="79">
        <v>3639.2723891488499</v>
      </c>
      <c r="X963" s="6">
        <v>7932.5442484206096</v>
      </c>
      <c r="Y963" s="6">
        <v>3449.74521062845</v>
      </c>
      <c r="Z963" s="71">
        <v>3457.22244230653</v>
      </c>
      <c r="AA963" s="20">
        <v>0.94997627894379899</v>
      </c>
    </row>
    <row r="964" spans="1:27" x14ac:dyDescent="0.2">
      <c r="A964" s="52" t="s">
        <v>5363</v>
      </c>
      <c r="B964" s="1" t="s">
        <v>18731</v>
      </c>
      <c r="C964" s="131" t="s">
        <v>50</v>
      </c>
      <c r="D964" s="131" t="s">
        <v>50</v>
      </c>
      <c r="E964" s="131" t="s">
        <v>6357</v>
      </c>
      <c r="F964" s="131" t="s">
        <v>26211</v>
      </c>
      <c r="G964" s="131" t="s">
        <v>26211</v>
      </c>
      <c r="H964" s="79">
        <v>10652.416666666701</v>
      </c>
      <c r="I964" s="6">
        <v>40610.3776038004</v>
      </c>
      <c r="J964" s="6">
        <v>17641.037707597701</v>
      </c>
      <c r="K964" s="71">
        <v>17628.753512365802</v>
      </c>
      <c r="L964" s="20">
        <v>1.6549064934278499</v>
      </c>
      <c r="M964" s="79">
        <v>10631.408450368201</v>
      </c>
      <c r="N964" s="6">
        <v>40530.2876464359</v>
      </c>
      <c r="O964" s="6">
        <v>17613.497160639599</v>
      </c>
      <c r="P964" s="71">
        <v>17619.599078691899</v>
      </c>
      <c r="Q964" s="20">
        <v>1.65731560036917</v>
      </c>
      <c r="R964" s="79">
        <v>10610.113402255</v>
      </c>
      <c r="S964" s="6">
        <v>40449.104195578497</v>
      </c>
      <c r="T964" s="6">
        <v>17584.7381135531</v>
      </c>
      <c r="U964" s="71">
        <v>17608.506430182199</v>
      </c>
      <c r="V964" s="20">
        <v>1.65959643998149</v>
      </c>
      <c r="W964" s="79">
        <v>10600.179711609</v>
      </c>
      <c r="X964" s="6">
        <v>40411.233828623001</v>
      </c>
      <c r="Y964" s="6">
        <v>17574.243015869099</v>
      </c>
      <c r="Z964" s="71">
        <v>17612.3347236833</v>
      </c>
      <c r="AA964" s="20">
        <v>1.66151284250348</v>
      </c>
    </row>
    <row r="965" spans="1:27" x14ac:dyDescent="0.2">
      <c r="A965" s="52" t="s">
        <v>5362</v>
      </c>
      <c r="B965" s="1" t="s">
        <v>11115</v>
      </c>
      <c r="C965" s="131" t="s">
        <v>50</v>
      </c>
      <c r="D965" s="131" t="s">
        <v>50</v>
      </c>
      <c r="E965" s="131" t="s">
        <v>6357</v>
      </c>
      <c r="F965" s="131" t="s">
        <v>26211</v>
      </c>
      <c r="G965" s="131" t="s">
        <v>26211</v>
      </c>
      <c r="H965" s="79">
        <v>10294.333333333299</v>
      </c>
      <c r="I965" s="6">
        <v>22641.782575040201</v>
      </c>
      <c r="J965" s="6">
        <v>9835.5288411830097</v>
      </c>
      <c r="K965" s="71">
        <v>9828.6799494966708</v>
      </c>
      <c r="L965" s="20">
        <v>0.95476604761486905</v>
      </c>
      <c r="M965" s="79">
        <v>10291.6991633079</v>
      </c>
      <c r="N965" s="6">
        <v>22635.9888725196</v>
      </c>
      <c r="O965" s="6">
        <v>9837.0613407045894</v>
      </c>
      <c r="P965" s="71">
        <v>9840.46923532254</v>
      </c>
      <c r="Q965" s="20">
        <v>0.95615593491169204</v>
      </c>
      <c r="R965" s="79">
        <v>10291.044215538501</v>
      </c>
      <c r="S965" s="6">
        <v>22634.5483533025</v>
      </c>
      <c r="T965" s="6">
        <v>9840.0845464183803</v>
      </c>
      <c r="U965" s="71">
        <v>9853.3848437356701</v>
      </c>
      <c r="V965" s="20">
        <v>0.95747182087295102</v>
      </c>
      <c r="W965" s="79">
        <v>10299.0400390492</v>
      </c>
      <c r="X965" s="6">
        <v>22652.134698292099</v>
      </c>
      <c r="Y965" s="6">
        <v>9851.0756119012294</v>
      </c>
      <c r="Z965" s="71">
        <v>9872.4275582425198</v>
      </c>
      <c r="AA965" s="20">
        <v>0.95857745195774302</v>
      </c>
    </row>
    <row r="966" spans="1:27" x14ac:dyDescent="0.2">
      <c r="A966" s="52" t="s">
        <v>5361</v>
      </c>
      <c r="B966" s="1" t="s">
        <v>11114</v>
      </c>
      <c r="C966" s="131" t="s">
        <v>50</v>
      </c>
      <c r="D966" s="131" t="s">
        <v>50</v>
      </c>
      <c r="E966" s="131" t="s">
        <v>6357</v>
      </c>
      <c r="F966" s="131" t="s">
        <v>26315</v>
      </c>
      <c r="G966" s="131" t="s">
        <v>26315</v>
      </c>
      <c r="H966" s="79">
        <v>9618.6666666666697</v>
      </c>
      <c r="I966" s="6">
        <v>28333.403044322</v>
      </c>
      <c r="J966" s="6">
        <v>12307.953310994901</v>
      </c>
      <c r="K966" s="71">
        <v>12299.3827663431</v>
      </c>
      <c r="L966" s="20">
        <v>1.27869934498992</v>
      </c>
      <c r="M966" s="79">
        <v>9680.7425786214408</v>
      </c>
      <c r="N966" s="6">
        <v>28516.258100403102</v>
      </c>
      <c r="O966" s="6">
        <v>12392.4862183326</v>
      </c>
      <c r="P966" s="71">
        <v>12396.779399560601</v>
      </c>
      <c r="Q966" s="20">
        <v>1.2805607936458501</v>
      </c>
      <c r="R966" s="79">
        <v>9742.7452160541707</v>
      </c>
      <c r="S966" s="6">
        <v>28698.897314035501</v>
      </c>
      <c r="T966" s="6">
        <v>12476.483804806499</v>
      </c>
      <c r="U966" s="71">
        <v>12493.347576992201</v>
      </c>
      <c r="V966" s="20">
        <v>1.2823231337719401</v>
      </c>
      <c r="W966" s="79">
        <v>9806.0880892390906</v>
      </c>
      <c r="X966" s="6">
        <v>28885.484417854499</v>
      </c>
      <c r="Y966" s="6">
        <v>12561.866458799301</v>
      </c>
      <c r="Z966" s="71">
        <v>12589.093972742199</v>
      </c>
      <c r="AA966" s="20">
        <v>1.28380388368702</v>
      </c>
    </row>
    <row r="967" spans="1:27" x14ac:dyDescent="0.2">
      <c r="A967" s="52" t="s">
        <v>5360</v>
      </c>
      <c r="B967" s="1" t="s">
        <v>11113</v>
      </c>
      <c r="C967" s="131" t="s">
        <v>50</v>
      </c>
      <c r="D967" s="131" t="s">
        <v>50</v>
      </c>
      <c r="E967" s="131" t="s">
        <v>6357</v>
      </c>
      <c r="F967" s="131" t="s">
        <v>26211</v>
      </c>
      <c r="G967" s="131" t="s">
        <v>26211</v>
      </c>
      <c r="H967" s="79">
        <v>4665.25</v>
      </c>
      <c r="I967" s="6">
        <v>10982.491864850999</v>
      </c>
      <c r="J967" s="6">
        <v>4770.7646306911001</v>
      </c>
      <c r="K967" s="71">
        <v>4767.4425469735697</v>
      </c>
      <c r="L967" s="20">
        <v>1.02190505267104</v>
      </c>
      <c r="M967" s="79">
        <v>4660.9216990082004</v>
      </c>
      <c r="N967" s="6">
        <v>10972.302586584899</v>
      </c>
      <c r="O967" s="6">
        <v>4768.3012304376098</v>
      </c>
      <c r="P967" s="71">
        <v>4769.9531331285798</v>
      </c>
      <c r="Q967" s="20">
        <v>1.0233926766338</v>
      </c>
      <c r="R967" s="79">
        <v>4655.8563670901704</v>
      </c>
      <c r="S967" s="6">
        <v>10960.3782595751</v>
      </c>
      <c r="T967" s="6">
        <v>4764.8862725908202</v>
      </c>
      <c r="U967" s="71">
        <v>4771.32670547629</v>
      </c>
      <c r="V967" s="20">
        <v>1.0248010954982001</v>
      </c>
      <c r="W967" s="79">
        <v>4655.8881482164397</v>
      </c>
      <c r="X967" s="6">
        <v>10960.453075707201</v>
      </c>
      <c r="Y967" s="6">
        <v>4766.5376101453403</v>
      </c>
      <c r="Z967" s="71">
        <v>4776.8689545888501</v>
      </c>
      <c r="AA967" s="20">
        <v>1.0259844743948101</v>
      </c>
    </row>
    <row r="968" spans="1:27" x14ac:dyDescent="0.2">
      <c r="A968" s="52" t="s">
        <v>5359</v>
      </c>
      <c r="B968" s="1" t="s">
        <v>11112</v>
      </c>
      <c r="C968" s="131" t="s">
        <v>50</v>
      </c>
      <c r="D968" s="131" t="s">
        <v>50</v>
      </c>
      <c r="E968" s="131" t="s">
        <v>6357</v>
      </c>
      <c r="F968" s="131" t="s">
        <v>26521</v>
      </c>
      <c r="G968" s="131" t="s">
        <v>26521</v>
      </c>
      <c r="H968" s="79">
        <v>12579</v>
      </c>
      <c r="I968" s="6">
        <v>17906.781411522799</v>
      </c>
      <c r="J968" s="6">
        <v>7778.6571990116199</v>
      </c>
      <c r="K968" s="71">
        <v>7773.2405934094804</v>
      </c>
      <c r="L968" s="20">
        <v>0.61795377958577602</v>
      </c>
      <c r="M968" s="79">
        <v>12743.0718517807</v>
      </c>
      <c r="N968" s="6">
        <v>18140.345191284399</v>
      </c>
      <c r="O968" s="6">
        <v>7883.3617295535396</v>
      </c>
      <c r="P968" s="71">
        <v>7886.0927957814501</v>
      </c>
      <c r="Q968" s="20">
        <v>0.61885335714240997</v>
      </c>
      <c r="R968" s="79">
        <v>12892.606474432199</v>
      </c>
      <c r="S968" s="6">
        <v>18353.2145609699</v>
      </c>
      <c r="T968" s="6">
        <v>7978.8286543013901</v>
      </c>
      <c r="U968" s="71">
        <v>7989.6131951094903</v>
      </c>
      <c r="V968" s="20">
        <v>0.61970503877195104</v>
      </c>
      <c r="W968" s="79">
        <v>13044.2939612223</v>
      </c>
      <c r="X968" s="6">
        <v>18569.148631151402</v>
      </c>
      <c r="Y968" s="6">
        <v>8075.4458531405999</v>
      </c>
      <c r="Z968" s="71">
        <v>8092.9491688526396</v>
      </c>
      <c r="AA968" s="20">
        <v>0.62042063701654904</v>
      </c>
    </row>
    <row r="969" spans="1:27" x14ac:dyDescent="0.2">
      <c r="A969" s="52" t="s">
        <v>5358</v>
      </c>
      <c r="B969" s="1" t="s">
        <v>11111</v>
      </c>
      <c r="C969" s="131" t="s">
        <v>50</v>
      </c>
      <c r="D969" s="131" t="s">
        <v>50</v>
      </c>
      <c r="E969" s="131" t="s">
        <v>6357</v>
      </c>
      <c r="F969" s="131" t="s">
        <v>26211</v>
      </c>
      <c r="G969" s="131" t="s">
        <v>26211</v>
      </c>
      <c r="H969" s="79">
        <v>6862.5</v>
      </c>
      <c r="I969" s="6">
        <v>20999.259332756399</v>
      </c>
      <c r="J969" s="6">
        <v>9122.0212068678302</v>
      </c>
      <c r="K969" s="71">
        <v>9115.6691605045708</v>
      </c>
      <c r="L969" s="20">
        <v>1.3283306609114101</v>
      </c>
      <c r="M969" s="79">
        <v>6859.5102414582398</v>
      </c>
      <c r="N969" s="6">
        <v>20990.110667552701</v>
      </c>
      <c r="O969" s="6">
        <v>9121.8018946618395</v>
      </c>
      <c r="P969" s="71">
        <v>9124.9619989354906</v>
      </c>
      <c r="Q969" s="20">
        <v>1.33026435966012</v>
      </c>
      <c r="R969" s="79">
        <v>6859.3039941698898</v>
      </c>
      <c r="S969" s="6">
        <v>20989.479550569798</v>
      </c>
      <c r="T969" s="6">
        <v>9124.9116235531892</v>
      </c>
      <c r="U969" s="71">
        <v>9137.2452612383804</v>
      </c>
      <c r="V969" s="20">
        <v>1.33209510308985</v>
      </c>
      <c r="W969" s="79">
        <v>6859.9681125185098</v>
      </c>
      <c r="X969" s="6">
        <v>20991.511753619801</v>
      </c>
      <c r="Y969" s="6">
        <v>9128.8954549883292</v>
      </c>
      <c r="Z969" s="71">
        <v>9148.6820949035391</v>
      </c>
      <c r="AA969" s="20">
        <v>1.3336333266926499</v>
      </c>
    </row>
    <row r="970" spans="1:27" x14ac:dyDescent="0.2">
      <c r="A970" s="52" t="s">
        <v>5357</v>
      </c>
      <c r="B970" s="1" t="s">
        <v>11110</v>
      </c>
      <c r="C970" s="131" t="s">
        <v>50</v>
      </c>
      <c r="D970" s="131" t="s">
        <v>50</v>
      </c>
      <c r="E970" s="131" t="s">
        <v>6357</v>
      </c>
      <c r="F970" s="131" t="s">
        <v>26315</v>
      </c>
      <c r="G970" s="131" t="s">
        <v>26315</v>
      </c>
      <c r="H970" s="79">
        <v>9069.8333333333303</v>
      </c>
      <c r="I970" s="6">
        <v>13421.5197252527</v>
      </c>
      <c r="J970" s="6">
        <v>5830.2717073059503</v>
      </c>
      <c r="K970" s="71">
        <v>5826.2118443265399</v>
      </c>
      <c r="L970" s="20">
        <v>0.64237253653979698</v>
      </c>
      <c r="M970" s="79">
        <v>9138.7519756196598</v>
      </c>
      <c r="N970" s="6">
        <v>13523.505382859499</v>
      </c>
      <c r="O970" s="6">
        <v>5876.9931696705999</v>
      </c>
      <c r="P970" s="71">
        <v>5879.0291611825996</v>
      </c>
      <c r="Q970" s="20">
        <v>0.64330766135974105</v>
      </c>
      <c r="R970" s="79">
        <v>9207.5187350269007</v>
      </c>
      <c r="S970" s="6">
        <v>13625.266284510601</v>
      </c>
      <c r="T970" s="6">
        <v>5923.4127456086999</v>
      </c>
      <c r="U970" s="71">
        <v>5931.4190945661703</v>
      </c>
      <c r="V970" s="20">
        <v>0.644192997620747</v>
      </c>
      <c r="W970" s="79">
        <v>9274.8267457352704</v>
      </c>
      <c r="X970" s="6">
        <v>13724.868532996299</v>
      </c>
      <c r="Y970" s="6">
        <v>5968.7406720278996</v>
      </c>
      <c r="Z970" s="71">
        <v>5981.6777598724202</v>
      </c>
      <c r="AA970" s="20">
        <v>0.64493687309284797</v>
      </c>
    </row>
    <row r="971" spans="1:27" x14ac:dyDescent="0.2">
      <c r="A971" s="52" t="s">
        <v>5356</v>
      </c>
      <c r="B971" s="1" t="s">
        <v>11109</v>
      </c>
      <c r="C971" s="131" t="s">
        <v>50</v>
      </c>
      <c r="D971" s="131" t="s">
        <v>50</v>
      </c>
      <c r="E971" s="131" t="s">
        <v>6357</v>
      </c>
      <c r="F971" s="131" t="s">
        <v>26522</v>
      </c>
      <c r="G971" s="131" t="s">
        <v>26522</v>
      </c>
      <c r="H971" s="79">
        <v>10055</v>
      </c>
      <c r="I971" s="6">
        <v>19020.245149647799</v>
      </c>
      <c r="J971" s="6">
        <v>8262.3428219807502</v>
      </c>
      <c r="K971" s="71">
        <v>8256.5894057713194</v>
      </c>
      <c r="L971" s="20">
        <v>0.82114265596930103</v>
      </c>
      <c r="M971" s="79">
        <v>10206.444132893301</v>
      </c>
      <c r="N971" s="6">
        <v>19306.719991428701</v>
      </c>
      <c r="O971" s="6">
        <v>8390.2404225891605</v>
      </c>
      <c r="P971" s="71">
        <v>8393.1470889389093</v>
      </c>
      <c r="Q971" s="20">
        <v>0.82233802288589997</v>
      </c>
      <c r="R971" s="79">
        <v>10352.272522687301</v>
      </c>
      <c r="S971" s="6">
        <v>19582.5719778692</v>
      </c>
      <c r="T971" s="6">
        <v>8513.2762929834007</v>
      </c>
      <c r="U971" s="71">
        <v>8524.7832170658894</v>
      </c>
      <c r="V971" s="20">
        <v>0.82346974525482997</v>
      </c>
      <c r="W971" s="79">
        <v>10495.3530500163</v>
      </c>
      <c r="X971" s="6">
        <v>19853.226051060501</v>
      </c>
      <c r="Y971" s="6">
        <v>8633.8719760442891</v>
      </c>
      <c r="Z971" s="71">
        <v>8652.5856656364595</v>
      </c>
      <c r="AA971" s="20">
        <v>0.824420638772417</v>
      </c>
    </row>
    <row r="972" spans="1:27" x14ac:dyDescent="0.2">
      <c r="A972" s="52" t="s">
        <v>5355</v>
      </c>
      <c r="B972" s="1" t="s">
        <v>11108</v>
      </c>
      <c r="C972" s="131" t="s">
        <v>50</v>
      </c>
      <c r="D972" s="131" t="s">
        <v>50</v>
      </c>
      <c r="E972" s="131" t="s">
        <v>6357</v>
      </c>
      <c r="F972" s="131" t="s">
        <v>26315</v>
      </c>
      <c r="G972" s="131" t="s">
        <v>26315</v>
      </c>
      <c r="H972" s="79">
        <v>2708.3333333333298</v>
      </c>
      <c r="I972" s="6">
        <v>4346.2292333331297</v>
      </c>
      <c r="J972" s="6">
        <v>1887.99017185001</v>
      </c>
      <c r="K972" s="71">
        <v>1886.6754850242501</v>
      </c>
      <c r="L972" s="20">
        <v>0.69661864062433798</v>
      </c>
      <c r="M972" s="79">
        <v>2723.80116239065</v>
      </c>
      <c r="N972" s="6">
        <v>4371.0514108685502</v>
      </c>
      <c r="O972" s="6">
        <v>1899.5547795258001</v>
      </c>
      <c r="P972" s="71">
        <v>1900.21285029362</v>
      </c>
      <c r="Q972" s="20">
        <v>0.69763273345027499</v>
      </c>
      <c r="R972" s="79">
        <v>2740.6888975445599</v>
      </c>
      <c r="S972" s="6">
        <v>4398.1521991309601</v>
      </c>
      <c r="T972" s="6">
        <v>1912.04122176134</v>
      </c>
      <c r="U972" s="71">
        <v>1914.6256219880199</v>
      </c>
      <c r="V972" s="20">
        <v>0.69859283324837596</v>
      </c>
      <c r="W972" s="79">
        <v>2757.3144442156699</v>
      </c>
      <c r="X972" s="6">
        <v>4424.83223739391</v>
      </c>
      <c r="Y972" s="6">
        <v>1924.29356089923</v>
      </c>
      <c r="Z972" s="71">
        <v>1928.46441639521</v>
      </c>
      <c r="AA972" s="20">
        <v>0.69939952639089398</v>
      </c>
    </row>
    <row r="973" spans="1:27" x14ac:dyDescent="0.2">
      <c r="A973" s="52" t="s">
        <v>5354</v>
      </c>
      <c r="B973" s="1" t="s">
        <v>11107</v>
      </c>
      <c r="C973" s="131" t="s">
        <v>50</v>
      </c>
      <c r="D973" s="131" t="s">
        <v>50</v>
      </c>
      <c r="E973" s="131" t="s">
        <v>6357</v>
      </c>
      <c r="F973" s="131" t="s">
        <v>26238</v>
      </c>
      <c r="G973" s="131" t="s">
        <v>26238</v>
      </c>
      <c r="H973" s="79">
        <v>7314.3333333333303</v>
      </c>
      <c r="I973" s="6">
        <v>10709.156891910299</v>
      </c>
      <c r="J973" s="6">
        <v>4652.0286609964596</v>
      </c>
      <c r="K973" s="71">
        <v>4648.7892581198603</v>
      </c>
      <c r="L973" s="20">
        <v>0.63557251854165697</v>
      </c>
      <c r="M973" s="79">
        <v>7383.9811382425796</v>
      </c>
      <c r="N973" s="6">
        <v>10811.130542270301</v>
      </c>
      <c r="O973" s="6">
        <v>4698.2597007629802</v>
      </c>
      <c r="P973" s="71">
        <v>4699.8873386716496</v>
      </c>
      <c r="Q973" s="20">
        <v>0.63649774433067396</v>
      </c>
      <c r="R973" s="79">
        <v>7446.9250787227102</v>
      </c>
      <c r="S973" s="6">
        <v>10903.2888434137</v>
      </c>
      <c r="T973" s="6">
        <v>4740.0673686319597</v>
      </c>
      <c r="U973" s="71">
        <v>4746.4742551794698</v>
      </c>
      <c r="V973" s="20">
        <v>0.63737370861176701</v>
      </c>
      <c r="W973" s="79">
        <v>7507.0740401818102</v>
      </c>
      <c r="X973" s="6">
        <v>10991.3549235055</v>
      </c>
      <c r="Y973" s="6">
        <v>4779.9763629720601</v>
      </c>
      <c r="Z973" s="71">
        <v>4790.3368355575703</v>
      </c>
      <c r="AA973" s="20">
        <v>0.63810970957754798</v>
      </c>
    </row>
    <row r="974" spans="1:27" x14ac:dyDescent="0.2">
      <c r="A974" s="52" t="s">
        <v>5353</v>
      </c>
      <c r="B974" s="1" t="s">
        <v>11106</v>
      </c>
      <c r="C974" s="131" t="s">
        <v>50</v>
      </c>
      <c r="D974" s="131" t="s">
        <v>50</v>
      </c>
      <c r="E974" s="131" t="s">
        <v>6357</v>
      </c>
      <c r="F974" s="131" t="s">
        <v>26211</v>
      </c>
      <c r="G974" s="131" t="s">
        <v>26211</v>
      </c>
      <c r="H974" s="79">
        <v>4629</v>
      </c>
      <c r="I974" s="6">
        <v>11543.005890013401</v>
      </c>
      <c r="J974" s="6">
        <v>5014.2504005107203</v>
      </c>
      <c r="K974" s="71">
        <v>5010.7587674286697</v>
      </c>
      <c r="L974" s="20">
        <v>1.08247110983553</v>
      </c>
      <c r="M974" s="79">
        <v>4621.4532817047002</v>
      </c>
      <c r="N974" s="6">
        <v>11524.187178902401</v>
      </c>
      <c r="O974" s="6">
        <v>5008.1371226617703</v>
      </c>
      <c r="P974" s="71">
        <v>5009.8721127116596</v>
      </c>
      <c r="Q974" s="20">
        <v>1.0840469019874399</v>
      </c>
      <c r="R974" s="79">
        <v>4614.8376856730101</v>
      </c>
      <c r="S974" s="6">
        <v>11507.690340717099</v>
      </c>
      <c r="T974" s="6">
        <v>5002.8232999902602</v>
      </c>
      <c r="U974" s="71">
        <v>5009.5853391782202</v>
      </c>
      <c r="V974" s="20">
        <v>1.0855387947296</v>
      </c>
      <c r="W974" s="79">
        <v>4611.9742620011102</v>
      </c>
      <c r="X974" s="6">
        <v>11500.550026111199</v>
      </c>
      <c r="Y974" s="6">
        <v>5001.4177204330599</v>
      </c>
      <c r="Z974" s="71">
        <v>5012.2581613152797</v>
      </c>
      <c r="AA974" s="20">
        <v>1.08679230988173</v>
      </c>
    </row>
    <row r="975" spans="1:27" x14ac:dyDescent="0.2">
      <c r="A975" s="52" t="s">
        <v>5352</v>
      </c>
      <c r="B975" s="1" t="s">
        <v>11105</v>
      </c>
      <c r="C975" s="131" t="s">
        <v>50</v>
      </c>
      <c r="D975" s="131" t="s">
        <v>50</v>
      </c>
      <c r="E975" s="131" t="s">
        <v>6357</v>
      </c>
      <c r="F975" s="131" t="s">
        <v>26211</v>
      </c>
      <c r="G975" s="131" t="s">
        <v>26211</v>
      </c>
      <c r="H975" s="79">
        <v>6056.8333333333303</v>
      </c>
      <c r="I975" s="6">
        <v>18805.480418756299</v>
      </c>
      <c r="J975" s="6">
        <v>8169.0496063184601</v>
      </c>
      <c r="K975" s="71">
        <v>8163.3611540921002</v>
      </c>
      <c r="L975" s="20">
        <v>1.3477935919361801</v>
      </c>
      <c r="M975" s="79">
        <v>6056.8198024441999</v>
      </c>
      <c r="N975" s="6">
        <v>18805.438407550701</v>
      </c>
      <c r="O975" s="6">
        <v>8172.39539194594</v>
      </c>
      <c r="P975" s="71">
        <v>8175.2265893236299</v>
      </c>
      <c r="Q975" s="20">
        <v>1.34975562357403</v>
      </c>
      <c r="R975" s="79">
        <v>6060.0712885350804</v>
      </c>
      <c r="S975" s="6">
        <v>18815.533741968698</v>
      </c>
      <c r="T975" s="6">
        <v>8179.8160898556498</v>
      </c>
      <c r="U975" s="71">
        <v>8190.8722942492795</v>
      </c>
      <c r="V975" s="20">
        <v>1.3516131913737399</v>
      </c>
      <c r="W975" s="79">
        <v>6065.9989884271499</v>
      </c>
      <c r="X975" s="6">
        <v>18833.938284097199</v>
      </c>
      <c r="Y975" s="6">
        <v>8190.5989249000604</v>
      </c>
      <c r="Z975" s="71">
        <v>8208.3518318553397</v>
      </c>
      <c r="AA975" s="20">
        <v>1.35317395329531</v>
      </c>
    </row>
    <row r="976" spans="1:27" x14ac:dyDescent="0.2">
      <c r="A976" s="52" t="s">
        <v>5351</v>
      </c>
      <c r="B976" s="1" t="s">
        <v>11104</v>
      </c>
      <c r="C976" s="131" t="s">
        <v>50</v>
      </c>
      <c r="D976" s="131" t="s">
        <v>50</v>
      </c>
      <c r="E976" s="131" t="s">
        <v>6357</v>
      </c>
      <c r="F976" s="131" t="s">
        <v>26522</v>
      </c>
      <c r="G976" s="131" t="s">
        <v>26522</v>
      </c>
      <c r="H976" s="79">
        <v>4895.6666666666697</v>
      </c>
      <c r="I976" s="6">
        <v>8002.8842782521797</v>
      </c>
      <c r="J976" s="6">
        <v>3476.4311895729602</v>
      </c>
      <c r="K976" s="71">
        <v>3474.0104045743201</v>
      </c>
      <c r="L976" s="20">
        <v>0.70960926082405995</v>
      </c>
      <c r="M976" s="79">
        <v>4972.7242830607602</v>
      </c>
      <c r="N976" s="6">
        <v>8128.8493875515296</v>
      </c>
      <c r="O976" s="6">
        <v>3532.60423059188</v>
      </c>
      <c r="P976" s="71">
        <v>3533.8280455634299</v>
      </c>
      <c r="Q976" s="20">
        <v>0.71064226456334401</v>
      </c>
      <c r="R976" s="79">
        <v>5044.0747187278002</v>
      </c>
      <c r="S976" s="6">
        <v>8245.4850408189595</v>
      </c>
      <c r="T976" s="6">
        <v>3584.6206719670799</v>
      </c>
      <c r="U976" s="71">
        <v>3589.4658052057098</v>
      </c>
      <c r="V976" s="20">
        <v>0.71162026840693504</v>
      </c>
      <c r="W976" s="79">
        <v>5115.2817878595197</v>
      </c>
      <c r="X976" s="6">
        <v>8361.8863346273592</v>
      </c>
      <c r="Y976" s="6">
        <v>3636.4596819543299</v>
      </c>
      <c r="Z976" s="71">
        <v>3644.34161232014</v>
      </c>
      <c r="AA976" s="20">
        <v>0.71244200485094</v>
      </c>
    </row>
    <row r="977" spans="1:27" x14ac:dyDescent="0.2">
      <c r="A977" s="52" t="s">
        <v>5350</v>
      </c>
      <c r="B977" s="1" t="s">
        <v>11103</v>
      </c>
      <c r="C977" s="131" t="s">
        <v>50</v>
      </c>
      <c r="D977" s="131" t="s">
        <v>50</v>
      </c>
      <c r="E977" s="131" t="s">
        <v>6357</v>
      </c>
      <c r="F977" s="131" t="s">
        <v>26315</v>
      </c>
      <c r="G977" s="131" t="s">
        <v>26315</v>
      </c>
      <c r="H977" s="79">
        <v>7269.4166666666697</v>
      </c>
      <c r="I977" s="6">
        <v>13449.5747185168</v>
      </c>
      <c r="J977" s="6">
        <v>5842.4587201647601</v>
      </c>
      <c r="K977" s="71">
        <v>5838.3903708566004</v>
      </c>
      <c r="L977" s="20">
        <v>0.80314427395915799</v>
      </c>
      <c r="M977" s="79">
        <v>7324.6974530916204</v>
      </c>
      <c r="N977" s="6">
        <v>13551.852948203399</v>
      </c>
      <c r="O977" s="6">
        <v>5889.3123460369798</v>
      </c>
      <c r="P977" s="71">
        <v>5891.3526053331698</v>
      </c>
      <c r="Q977" s="20">
        <v>0.80431343998331795</v>
      </c>
      <c r="R977" s="79">
        <v>7380.16933510135</v>
      </c>
      <c r="S977" s="6">
        <v>13654.484735054701</v>
      </c>
      <c r="T977" s="6">
        <v>5936.1150986303301</v>
      </c>
      <c r="U977" s="71">
        <v>5944.1386166549</v>
      </c>
      <c r="V977" s="20">
        <v>0.80542035646574595</v>
      </c>
      <c r="W977" s="79">
        <v>7432.2344813557202</v>
      </c>
      <c r="X977" s="6">
        <v>13750.813520002401</v>
      </c>
      <c r="Y977" s="6">
        <v>5980.0237600084101</v>
      </c>
      <c r="Z977" s="71">
        <v>5992.98530364828</v>
      </c>
      <c r="AA977" s="20">
        <v>0.80635040763072097</v>
      </c>
    </row>
    <row r="978" spans="1:27" x14ac:dyDescent="0.2">
      <c r="A978" s="52" t="s">
        <v>5349</v>
      </c>
      <c r="B978" s="1" t="s">
        <v>11102</v>
      </c>
      <c r="C978" s="131" t="s">
        <v>50</v>
      </c>
      <c r="D978" s="131" t="s">
        <v>50</v>
      </c>
      <c r="E978" s="131" t="s">
        <v>6357</v>
      </c>
      <c r="F978" s="131" t="s">
        <v>26211</v>
      </c>
      <c r="G978" s="131" t="s">
        <v>26211</v>
      </c>
      <c r="H978" s="79">
        <v>7956.1666666666697</v>
      </c>
      <c r="I978" s="6">
        <v>18295.602861952299</v>
      </c>
      <c r="J978" s="6">
        <v>7947.5601807929797</v>
      </c>
      <c r="K978" s="71">
        <v>7942.0259609530603</v>
      </c>
      <c r="L978" s="20">
        <v>0.99822267351778204</v>
      </c>
      <c r="M978" s="79">
        <v>7947.02202053564</v>
      </c>
      <c r="N978" s="6">
        <v>18274.574291167399</v>
      </c>
      <c r="O978" s="6">
        <v>7941.6944976376899</v>
      </c>
      <c r="P978" s="71">
        <v>7944.4457723322903</v>
      </c>
      <c r="Q978" s="20">
        <v>0.99967582218890405</v>
      </c>
      <c r="R978" s="79">
        <v>7940.8169558568097</v>
      </c>
      <c r="S978" s="6">
        <v>18260.305434838301</v>
      </c>
      <c r="T978" s="6">
        <v>7938.43758300639</v>
      </c>
      <c r="U978" s="71">
        <v>7949.1675294403503</v>
      </c>
      <c r="V978" s="20">
        <v>1.00105160131885</v>
      </c>
      <c r="W978" s="79">
        <v>7941.8334588277603</v>
      </c>
      <c r="X978" s="6">
        <v>18262.642934220101</v>
      </c>
      <c r="Y978" s="6">
        <v>7942.15109588415</v>
      </c>
      <c r="Z978" s="71">
        <v>7959.3654987285399</v>
      </c>
      <c r="AA978" s="20">
        <v>1.0022075557226999</v>
      </c>
    </row>
    <row r="979" spans="1:27" x14ac:dyDescent="0.2">
      <c r="A979" s="52" t="s">
        <v>5348</v>
      </c>
      <c r="B979" s="1" t="s">
        <v>11101</v>
      </c>
      <c r="C979" s="131" t="s">
        <v>50</v>
      </c>
      <c r="D979" s="131" t="s">
        <v>50</v>
      </c>
      <c r="E979" s="131" t="s">
        <v>6357</v>
      </c>
      <c r="F979" s="131" t="s">
        <v>26521</v>
      </c>
      <c r="G979" s="131" t="s">
        <v>26521</v>
      </c>
      <c r="H979" s="79">
        <v>5108.5833333333303</v>
      </c>
      <c r="I979" s="6">
        <v>6872.7437052258101</v>
      </c>
      <c r="J979" s="6">
        <v>2985.5011948275201</v>
      </c>
      <c r="K979" s="71">
        <v>2983.4222649963899</v>
      </c>
      <c r="L979" s="20">
        <v>0.58400187886329702</v>
      </c>
      <c r="M979" s="79">
        <v>5180.9477956329802</v>
      </c>
      <c r="N979" s="6">
        <v>6970.09797553922</v>
      </c>
      <c r="O979" s="6">
        <v>3029.0384803705001</v>
      </c>
      <c r="P979" s="71">
        <v>3030.08784293695</v>
      </c>
      <c r="Q979" s="20">
        <v>0.58485203141614595</v>
      </c>
      <c r="R979" s="79">
        <v>5249.4045050643899</v>
      </c>
      <c r="S979" s="6">
        <v>7062.1950185208398</v>
      </c>
      <c r="T979" s="6">
        <v>3070.2002523235901</v>
      </c>
      <c r="U979" s="71">
        <v>3074.3500719706499</v>
      </c>
      <c r="V979" s="20">
        <v>0.58565691956195398</v>
      </c>
      <c r="W979" s="79">
        <v>5314.8982315473104</v>
      </c>
      <c r="X979" s="6">
        <v>7150.3058639445198</v>
      </c>
      <c r="Y979" s="6">
        <v>3109.5614012594201</v>
      </c>
      <c r="Z979" s="71">
        <v>3116.30129351082</v>
      </c>
      <c r="AA979" s="20">
        <v>0.58633320107873099</v>
      </c>
    </row>
    <row r="980" spans="1:27" x14ac:dyDescent="0.2">
      <c r="A980" s="52" t="s">
        <v>5347</v>
      </c>
      <c r="B980" s="1" t="s">
        <v>18732</v>
      </c>
      <c r="C980" s="131" t="s">
        <v>50</v>
      </c>
      <c r="D980" s="131" t="s">
        <v>50</v>
      </c>
      <c r="E980" s="131" t="s">
        <v>6357</v>
      </c>
      <c r="F980" s="131" t="s">
        <v>26315</v>
      </c>
      <c r="G980" s="131" t="s">
        <v>26315</v>
      </c>
      <c r="H980" s="79">
        <v>17030.666666666701</v>
      </c>
      <c r="I980" s="6">
        <v>38703.414731149896</v>
      </c>
      <c r="J980" s="6">
        <v>16812.658216236599</v>
      </c>
      <c r="K980" s="71">
        <v>16800.950856424901</v>
      </c>
      <c r="L980" s="20">
        <v>0.98651163722842306</v>
      </c>
      <c r="M980" s="79">
        <v>17106.266744959899</v>
      </c>
      <c r="N980" s="6">
        <v>38875.221345721002</v>
      </c>
      <c r="O980" s="6">
        <v>16894.244787140098</v>
      </c>
      <c r="P980" s="71">
        <v>16900.0975315615</v>
      </c>
      <c r="Q980" s="20">
        <v>0.98794773772254596</v>
      </c>
      <c r="R980" s="79">
        <v>17198.151541277999</v>
      </c>
      <c r="S980" s="6">
        <v>39084.036153091402</v>
      </c>
      <c r="T980" s="6">
        <v>16991.291991279199</v>
      </c>
      <c r="U980" s="71">
        <v>17014.258179651199</v>
      </c>
      <c r="V980" s="20">
        <v>0.98930737636626498</v>
      </c>
      <c r="W980" s="79">
        <v>17329.489136479599</v>
      </c>
      <c r="X980" s="6">
        <v>39382.510283104602</v>
      </c>
      <c r="Y980" s="6">
        <v>17126.866485329199</v>
      </c>
      <c r="Z980" s="71">
        <v>17163.988516323199</v>
      </c>
      <c r="AA980" s="20">
        <v>0.99044976924287997</v>
      </c>
    </row>
    <row r="981" spans="1:27" x14ac:dyDescent="0.2">
      <c r="A981" s="52" t="s">
        <v>5346</v>
      </c>
      <c r="B981" s="1" t="s">
        <v>18733</v>
      </c>
      <c r="C981" s="131" t="s">
        <v>50</v>
      </c>
      <c r="D981" s="131" t="s">
        <v>50</v>
      </c>
      <c r="E981" s="131" t="s">
        <v>6357</v>
      </c>
      <c r="F981" s="131" t="s">
        <v>26523</v>
      </c>
      <c r="G981" s="131" t="s">
        <v>26523</v>
      </c>
      <c r="H981" s="79">
        <v>10059.25</v>
      </c>
      <c r="I981" s="6">
        <v>14154.830958123999</v>
      </c>
      <c r="J981" s="6">
        <v>6148.8201147277296</v>
      </c>
      <c r="K981" s="71">
        <v>6144.5384331176601</v>
      </c>
      <c r="L981" s="20">
        <v>0.61083464802223497</v>
      </c>
      <c r="M981" s="79">
        <v>10102.155321739099</v>
      </c>
      <c r="N981" s="6">
        <v>14215.2049995705</v>
      </c>
      <c r="O981" s="6">
        <v>6177.5893396567499</v>
      </c>
      <c r="P981" s="71">
        <v>6179.7294679667602</v>
      </c>
      <c r="Q981" s="20">
        <v>0.61172386200283901</v>
      </c>
      <c r="R981" s="79">
        <v>10144.88878096</v>
      </c>
      <c r="S981" s="6">
        <v>14275.337205403801</v>
      </c>
      <c r="T981" s="6">
        <v>6206.0228831254599</v>
      </c>
      <c r="U981" s="71">
        <v>6214.4112205542797</v>
      </c>
      <c r="V981" s="20">
        <v>0.61256573184099505</v>
      </c>
      <c r="W981" s="79">
        <v>10179.4154551715</v>
      </c>
      <c r="X981" s="6">
        <v>14323.921268530699</v>
      </c>
      <c r="Y981" s="6">
        <v>6229.2597741728696</v>
      </c>
      <c r="Z981" s="71">
        <v>6242.7615302941504</v>
      </c>
      <c r="AA981" s="20">
        <v>0.61327308604175401</v>
      </c>
    </row>
    <row r="982" spans="1:27" x14ac:dyDescent="0.2">
      <c r="A982" s="52" t="s">
        <v>5345</v>
      </c>
      <c r="B982" s="1" t="s">
        <v>11100</v>
      </c>
      <c r="C982" s="131" t="s">
        <v>50</v>
      </c>
      <c r="D982" s="131" t="s">
        <v>50</v>
      </c>
      <c r="E982" s="131" t="s">
        <v>6357</v>
      </c>
      <c r="F982" s="131" t="s">
        <v>26211</v>
      </c>
      <c r="G982" s="131" t="s">
        <v>26211</v>
      </c>
      <c r="H982" s="79">
        <v>2507.5833333333298</v>
      </c>
      <c r="I982" s="6">
        <v>7987.7664460526203</v>
      </c>
      <c r="J982" s="6">
        <v>3469.8640443350801</v>
      </c>
      <c r="K982" s="71">
        <v>3467.4478323153999</v>
      </c>
      <c r="L982" s="20">
        <v>1.38278468604515</v>
      </c>
      <c r="M982" s="79">
        <v>2505.3887067107698</v>
      </c>
      <c r="N982" s="6">
        <v>7980.7755857034099</v>
      </c>
      <c r="O982" s="6">
        <v>3468.2548849576101</v>
      </c>
      <c r="P982" s="71">
        <v>3469.4564071141499</v>
      </c>
      <c r="Q982" s="20">
        <v>1.3847976554780099</v>
      </c>
      <c r="R982" s="79">
        <v>2503.9278935156799</v>
      </c>
      <c r="S982" s="6">
        <v>7976.1222469814102</v>
      </c>
      <c r="T982" s="6">
        <v>3467.5185931604401</v>
      </c>
      <c r="U982" s="71">
        <v>3472.2054460045101</v>
      </c>
      <c r="V982" s="20">
        <v>1.38670344900759</v>
      </c>
      <c r="W982" s="79">
        <v>2504.5159063784499</v>
      </c>
      <c r="X982" s="6">
        <v>7977.9953290651101</v>
      </c>
      <c r="Y982" s="6">
        <v>3469.5112078748498</v>
      </c>
      <c r="Z982" s="71">
        <v>3477.03128183019</v>
      </c>
      <c r="AA982" s="20">
        <v>1.3883047310559899</v>
      </c>
    </row>
    <row r="983" spans="1:27" x14ac:dyDescent="0.2">
      <c r="A983" s="52" t="s">
        <v>5344</v>
      </c>
      <c r="B983" s="1" t="s">
        <v>11099</v>
      </c>
      <c r="C983" s="131" t="s">
        <v>50</v>
      </c>
      <c r="D983" s="131" t="s">
        <v>50</v>
      </c>
      <c r="E983" s="131" t="s">
        <v>6357</v>
      </c>
      <c r="F983" s="131" t="s">
        <v>26211</v>
      </c>
      <c r="G983" s="131" t="s">
        <v>26211</v>
      </c>
      <c r="H983" s="79">
        <v>5070.6666666666697</v>
      </c>
      <c r="I983" s="6">
        <v>14777.291452973301</v>
      </c>
      <c r="J983" s="6">
        <v>6419.2152626935303</v>
      </c>
      <c r="K983" s="71">
        <v>6414.7452935891297</v>
      </c>
      <c r="L983" s="20">
        <v>1.26506941104177</v>
      </c>
      <c r="M983" s="79">
        <v>5058.2762716594198</v>
      </c>
      <c r="N983" s="6">
        <v>14741.1824972332</v>
      </c>
      <c r="O983" s="6">
        <v>6406.1666259187996</v>
      </c>
      <c r="P983" s="71">
        <v>6408.3859412214197</v>
      </c>
      <c r="Q983" s="20">
        <v>1.26691101811232</v>
      </c>
      <c r="R983" s="79">
        <v>5047.50919043879</v>
      </c>
      <c r="S983" s="6">
        <v>14709.804316068001</v>
      </c>
      <c r="T983" s="6">
        <v>6394.9019822284199</v>
      </c>
      <c r="U983" s="71">
        <v>6403.5456170749803</v>
      </c>
      <c r="V983" s="20">
        <v>1.26865457307237</v>
      </c>
      <c r="W983" s="79">
        <v>5046.9086788633003</v>
      </c>
      <c r="X983" s="6">
        <v>14708.0542632337</v>
      </c>
      <c r="Y983" s="6">
        <v>6396.3134857213099</v>
      </c>
      <c r="Z983" s="71">
        <v>6410.1773263525001</v>
      </c>
      <c r="AA983" s="20">
        <v>1.2701195393525999</v>
      </c>
    </row>
    <row r="984" spans="1:27" x14ac:dyDescent="0.2">
      <c r="A984" s="52" t="s">
        <v>5343</v>
      </c>
      <c r="B984" s="1" t="s">
        <v>11098</v>
      </c>
      <c r="C984" s="131" t="s">
        <v>50</v>
      </c>
      <c r="D984" s="131" t="s">
        <v>50</v>
      </c>
      <c r="E984" s="131" t="s">
        <v>6357</v>
      </c>
      <c r="F984" s="131" t="s">
        <v>26211</v>
      </c>
      <c r="G984" s="131" t="s">
        <v>26211</v>
      </c>
      <c r="H984" s="79">
        <v>3264.4166666666702</v>
      </c>
      <c r="I984" s="6">
        <v>8833.4711750507795</v>
      </c>
      <c r="J984" s="6">
        <v>3837.2358811424801</v>
      </c>
      <c r="K984" s="71">
        <v>3834.5638526883599</v>
      </c>
      <c r="L984" s="20">
        <v>1.17465515105456</v>
      </c>
      <c r="M984" s="79">
        <v>3258.48738672938</v>
      </c>
      <c r="N984" s="6">
        <v>8817.4266167841597</v>
      </c>
      <c r="O984" s="6">
        <v>3831.8434853874601</v>
      </c>
      <c r="P984" s="71">
        <v>3833.1709670751702</v>
      </c>
      <c r="Q984" s="20">
        <v>1.1763651388328999</v>
      </c>
      <c r="R984" s="79">
        <v>3252.3444058244099</v>
      </c>
      <c r="S984" s="6">
        <v>8800.8037863388308</v>
      </c>
      <c r="T984" s="6">
        <v>3826.0384957660299</v>
      </c>
      <c r="U984" s="71">
        <v>3831.2099401068899</v>
      </c>
      <c r="V984" s="20">
        <v>1.17798408226565</v>
      </c>
      <c r="W984" s="79">
        <v>3251.7040496261202</v>
      </c>
      <c r="X984" s="6">
        <v>8799.0709903764891</v>
      </c>
      <c r="Y984" s="6">
        <v>3826.5847698327998</v>
      </c>
      <c r="Z984" s="71">
        <v>3834.8787913076899</v>
      </c>
      <c r="AA984" s="20">
        <v>1.1793443476962899</v>
      </c>
    </row>
    <row r="985" spans="1:27" x14ac:dyDescent="0.2">
      <c r="A985" s="52" t="s">
        <v>5342</v>
      </c>
      <c r="B985" s="1" t="s">
        <v>11097</v>
      </c>
      <c r="C985" s="131" t="s">
        <v>50</v>
      </c>
      <c r="D985" s="131" t="s">
        <v>50</v>
      </c>
      <c r="E985" s="131" t="s">
        <v>6357</v>
      </c>
      <c r="F985" s="131" t="s">
        <v>26522</v>
      </c>
      <c r="G985" s="131" t="s">
        <v>26522</v>
      </c>
      <c r="H985" s="79">
        <v>3829.8333333333298</v>
      </c>
      <c r="I985" s="6">
        <v>8120.9753547851096</v>
      </c>
      <c r="J985" s="6">
        <v>3527.7296324087501</v>
      </c>
      <c r="K985" s="71">
        <v>3525.2731261505501</v>
      </c>
      <c r="L985" s="20">
        <v>0.92047690312473496</v>
      </c>
      <c r="M985" s="79">
        <v>3891.3256963034701</v>
      </c>
      <c r="N985" s="6">
        <v>8251.3669203505306</v>
      </c>
      <c r="O985" s="6">
        <v>3585.84743071196</v>
      </c>
      <c r="P985" s="71">
        <v>3587.0896909497201</v>
      </c>
      <c r="Q985" s="20">
        <v>0.92181687447988403</v>
      </c>
      <c r="R985" s="79">
        <v>3949.1722067762998</v>
      </c>
      <c r="S985" s="6">
        <v>8374.0276329777607</v>
      </c>
      <c r="T985" s="6">
        <v>3640.5029433919399</v>
      </c>
      <c r="U985" s="71">
        <v>3645.4236096019899</v>
      </c>
      <c r="V985" s="20">
        <v>0.92308550215837204</v>
      </c>
      <c r="W985" s="79">
        <v>4007.12063791334</v>
      </c>
      <c r="X985" s="6">
        <v>8496.9044634174697</v>
      </c>
      <c r="Y985" s="6">
        <v>3695.1770528954899</v>
      </c>
      <c r="Z985" s="71">
        <v>3703.1862516128099</v>
      </c>
      <c r="AA985" s="20">
        <v>0.92415142598282096</v>
      </c>
    </row>
    <row r="986" spans="1:27" x14ac:dyDescent="0.2">
      <c r="A986" s="52" t="s">
        <v>5341</v>
      </c>
      <c r="B986" s="1" t="s">
        <v>11096</v>
      </c>
      <c r="C986" s="131" t="s">
        <v>50</v>
      </c>
      <c r="D986" s="131" t="s">
        <v>50</v>
      </c>
      <c r="E986" s="131" t="s">
        <v>6357</v>
      </c>
      <c r="F986" s="131" t="s">
        <v>26519</v>
      </c>
      <c r="G986" s="131" t="s">
        <v>26519</v>
      </c>
      <c r="H986" s="79">
        <v>14908.583333333299</v>
      </c>
      <c r="I986" s="6">
        <v>31162.982282368601</v>
      </c>
      <c r="J986" s="6">
        <v>13537.1148450739</v>
      </c>
      <c r="K986" s="71">
        <v>13527.6883836383</v>
      </c>
      <c r="L986" s="20">
        <v>0.907375843913518</v>
      </c>
      <c r="M986" s="79">
        <v>15013.8004401416</v>
      </c>
      <c r="N986" s="6">
        <v>31382.914569827299</v>
      </c>
      <c r="O986" s="6">
        <v>13638.266806548399</v>
      </c>
      <c r="P986" s="71">
        <v>13642.9915687959</v>
      </c>
      <c r="Q986" s="20">
        <v>0.90869674358527597</v>
      </c>
      <c r="R986" s="79">
        <v>15111.6548019641</v>
      </c>
      <c r="S986" s="6">
        <v>31587.4567235348</v>
      </c>
      <c r="T986" s="6">
        <v>13732.248592473599</v>
      </c>
      <c r="U986" s="71">
        <v>13750.8097123759</v>
      </c>
      <c r="V986" s="20">
        <v>0.90994731500805903</v>
      </c>
      <c r="W986" s="79">
        <v>15212.684946142601</v>
      </c>
      <c r="X986" s="6">
        <v>31798.637123618799</v>
      </c>
      <c r="Y986" s="6">
        <v>13828.753132206901</v>
      </c>
      <c r="Z986" s="71">
        <v>13858.726589571201</v>
      </c>
      <c r="AA986" s="20">
        <v>0.91099806764125801</v>
      </c>
    </row>
    <row r="987" spans="1:27" x14ac:dyDescent="0.2">
      <c r="A987" s="52" t="s">
        <v>5340</v>
      </c>
      <c r="B987" s="1" t="s">
        <v>11095</v>
      </c>
      <c r="C987" s="131" t="s">
        <v>50</v>
      </c>
      <c r="D987" s="131" t="s">
        <v>50</v>
      </c>
      <c r="E987" s="131" t="s">
        <v>6357</v>
      </c>
      <c r="F987" s="131" t="s">
        <v>26211</v>
      </c>
      <c r="G987" s="131" t="s">
        <v>26211</v>
      </c>
      <c r="H987" s="79">
        <v>25110.666666666701</v>
      </c>
      <c r="I987" s="6">
        <v>78031.425289882201</v>
      </c>
      <c r="J987" s="6">
        <v>33896.6391631773</v>
      </c>
      <c r="K987" s="71">
        <v>33873.035510144698</v>
      </c>
      <c r="L987" s="20">
        <v>1.3489500681043101</v>
      </c>
      <c r="M987" s="79">
        <v>25000.033129222898</v>
      </c>
      <c r="N987" s="6">
        <v>77687.631446166299</v>
      </c>
      <c r="O987" s="6">
        <v>33761.193303896798</v>
      </c>
      <c r="P987" s="71">
        <v>33772.889336377499</v>
      </c>
      <c r="Q987" s="20">
        <v>1.35091378326615</v>
      </c>
      <c r="R987" s="79">
        <v>24881.921716772002</v>
      </c>
      <c r="S987" s="6">
        <v>77320.600097342205</v>
      </c>
      <c r="T987" s="6">
        <v>33614.156123713503</v>
      </c>
      <c r="U987" s="71">
        <v>33659.590516924902</v>
      </c>
      <c r="V987" s="20">
        <v>1.3527729449544901</v>
      </c>
      <c r="W987" s="79">
        <v>24870.455338294199</v>
      </c>
      <c r="X987" s="6">
        <v>77284.968313152</v>
      </c>
      <c r="Y987" s="6">
        <v>33610.080315020103</v>
      </c>
      <c r="Z987" s="71">
        <v>33682.929276868097</v>
      </c>
      <c r="AA987" s="20">
        <v>1.3543350460900101</v>
      </c>
    </row>
    <row r="988" spans="1:27" x14ac:dyDescent="0.2">
      <c r="A988" s="52" t="s">
        <v>5339</v>
      </c>
      <c r="B988" s="1" t="s">
        <v>11094</v>
      </c>
      <c r="C988" s="131" t="s">
        <v>50</v>
      </c>
      <c r="D988" s="131" t="s">
        <v>50</v>
      </c>
      <c r="E988" s="131" t="s">
        <v>6357</v>
      </c>
      <c r="F988" s="131" t="s">
        <v>26315</v>
      </c>
      <c r="G988" s="131" t="s">
        <v>26315</v>
      </c>
      <c r="H988" s="79">
        <v>6230.0833333333303</v>
      </c>
      <c r="I988" s="6">
        <v>10532.346643945801</v>
      </c>
      <c r="J988" s="6">
        <v>4575.2227696092796</v>
      </c>
      <c r="K988" s="71">
        <v>4572.0368498996304</v>
      </c>
      <c r="L988" s="20">
        <v>0.73386447745208805</v>
      </c>
      <c r="M988" s="79">
        <v>6270.3343979101901</v>
      </c>
      <c r="N988" s="6">
        <v>10600.3935932769</v>
      </c>
      <c r="O988" s="6">
        <v>4606.6784446634001</v>
      </c>
      <c r="P988" s="71">
        <v>4608.2743556915502</v>
      </c>
      <c r="Q988" s="20">
        <v>0.73493279038314396</v>
      </c>
      <c r="R988" s="79">
        <v>6308.73854477861</v>
      </c>
      <c r="S988" s="6">
        <v>10665.318212377701</v>
      </c>
      <c r="T988" s="6">
        <v>4636.6126368472396</v>
      </c>
      <c r="U988" s="71">
        <v>4642.8796893633298</v>
      </c>
      <c r="V988" s="20">
        <v>0.73594422346222998</v>
      </c>
      <c r="W988" s="79">
        <v>6346.6558301642399</v>
      </c>
      <c r="X988" s="6">
        <v>10729.4197616045</v>
      </c>
      <c r="Y988" s="6">
        <v>4666.0646668043501</v>
      </c>
      <c r="Z988" s="71">
        <v>4676.1782387954399</v>
      </c>
      <c r="AA988" s="20">
        <v>0.73679404775198398</v>
      </c>
    </row>
    <row r="989" spans="1:27" x14ac:dyDescent="0.2">
      <c r="A989" s="52" t="s">
        <v>5338</v>
      </c>
      <c r="B989" s="1" t="s">
        <v>11093</v>
      </c>
      <c r="C989" s="131" t="s">
        <v>50</v>
      </c>
      <c r="D989" s="131" t="s">
        <v>50</v>
      </c>
      <c r="E989" s="131" t="s">
        <v>6357</v>
      </c>
      <c r="F989" s="131" t="s">
        <v>26211</v>
      </c>
      <c r="G989" s="131" t="s">
        <v>26211</v>
      </c>
      <c r="H989" s="79">
        <v>6580</v>
      </c>
      <c r="I989" s="6">
        <v>32628.7105250022</v>
      </c>
      <c r="J989" s="6">
        <v>14173.823211828199</v>
      </c>
      <c r="K989" s="71">
        <v>14163.953383624001</v>
      </c>
      <c r="L989" s="20">
        <v>2.1525765020705201</v>
      </c>
      <c r="M989" s="79">
        <v>6568.3164999699202</v>
      </c>
      <c r="N989" s="6">
        <v>32570.7747285888</v>
      </c>
      <c r="O989" s="6">
        <v>14154.4825244357</v>
      </c>
      <c r="P989" s="71">
        <v>14159.386121469801</v>
      </c>
      <c r="Q989" s="20">
        <v>2.1557100851541899</v>
      </c>
      <c r="R989" s="79">
        <v>6558.7524992763701</v>
      </c>
      <c r="S989" s="6">
        <v>32523.349043164701</v>
      </c>
      <c r="T989" s="6">
        <v>14139.1159797859</v>
      </c>
      <c r="U989" s="71">
        <v>14158.227039802499</v>
      </c>
      <c r="V989" s="20">
        <v>2.1586768278517199</v>
      </c>
      <c r="W989" s="79">
        <v>6549.0842930950002</v>
      </c>
      <c r="X989" s="6">
        <v>32475.4066266316</v>
      </c>
      <c r="Y989" s="6">
        <v>14123.0700976852</v>
      </c>
      <c r="Z989" s="71">
        <v>14153.681479302801</v>
      </c>
      <c r="AA989" s="20">
        <v>2.1611695384995602</v>
      </c>
    </row>
    <row r="990" spans="1:27" x14ac:dyDescent="0.2">
      <c r="A990" s="52" t="s">
        <v>5337</v>
      </c>
      <c r="B990" s="1" t="s">
        <v>11092</v>
      </c>
      <c r="C990" s="131" t="s">
        <v>50</v>
      </c>
      <c r="D990" s="131" t="s">
        <v>50</v>
      </c>
      <c r="E990" s="131" t="s">
        <v>6357</v>
      </c>
      <c r="F990" s="131" t="s">
        <v>26521</v>
      </c>
      <c r="G990" s="131" t="s">
        <v>26521</v>
      </c>
      <c r="H990" s="79">
        <v>6832.5833333333303</v>
      </c>
      <c r="I990" s="6">
        <v>10733.352563521899</v>
      </c>
      <c r="J990" s="6">
        <v>4662.5391950138101</v>
      </c>
      <c r="K990" s="71">
        <v>4659.2924732110896</v>
      </c>
      <c r="L990" s="20">
        <v>0.68192252416159205</v>
      </c>
      <c r="M990" s="79">
        <v>6920.2829176846299</v>
      </c>
      <c r="N990" s="6">
        <v>10871.1204490484</v>
      </c>
      <c r="O990" s="6">
        <v>4724.3298846689204</v>
      </c>
      <c r="P990" s="71">
        <v>4725.9665541812701</v>
      </c>
      <c r="Q990" s="20">
        <v>0.68291522332189103</v>
      </c>
      <c r="R990" s="79">
        <v>7005.86530370541</v>
      </c>
      <c r="S990" s="6">
        <v>11005.562413028199</v>
      </c>
      <c r="T990" s="6">
        <v>4784.5295136750701</v>
      </c>
      <c r="U990" s="71">
        <v>4790.9964972416201</v>
      </c>
      <c r="V990" s="20">
        <v>0.68385506851061795</v>
      </c>
      <c r="W990" s="79">
        <v>7091.6513897676796</v>
      </c>
      <c r="X990" s="6">
        <v>11140.324370816301</v>
      </c>
      <c r="Y990" s="6">
        <v>4844.7609543082999</v>
      </c>
      <c r="Z990" s="71">
        <v>4855.2618457853496</v>
      </c>
      <c r="AA990" s="20">
        <v>0.68464474336553804</v>
      </c>
    </row>
    <row r="991" spans="1:27" x14ac:dyDescent="0.2">
      <c r="A991" s="52" t="s">
        <v>5336</v>
      </c>
      <c r="B991" s="1" t="s">
        <v>18734</v>
      </c>
      <c r="C991" s="131" t="s">
        <v>50</v>
      </c>
      <c r="D991" s="131" t="s">
        <v>50</v>
      </c>
      <c r="E991" s="131" t="s">
        <v>6357</v>
      </c>
      <c r="F991" s="131" t="s">
        <v>26211</v>
      </c>
      <c r="G991" s="131" t="s">
        <v>26211</v>
      </c>
      <c r="H991" s="79">
        <v>4596.5833333333303</v>
      </c>
      <c r="I991" s="6">
        <v>8458.9689775684001</v>
      </c>
      <c r="J991" s="6">
        <v>3674.5531439411702</v>
      </c>
      <c r="K991" s="71">
        <v>3671.9943983073599</v>
      </c>
      <c r="L991" s="20">
        <v>0.79885300276814897</v>
      </c>
      <c r="M991" s="79">
        <v>4595.8152919966296</v>
      </c>
      <c r="N991" s="6">
        <v>8457.5555717037496</v>
      </c>
      <c r="O991" s="6">
        <v>3675.4521050445801</v>
      </c>
      <c r="P991" s="71">
        <v>3676.7254074072898</v>
      </c>
      <c r="Q991" s="20">
        <v>0.80001592183439596</v>
      </c>
      <c r="R991" s="79">
        <v>4597.7879245920403</v>
      </c>
      <c r="S991" s="6">
        <v>8461.1857545414496</v>
      </c>
      <c r="T991" s="6">
        <v>3678.39383795307</v>
      </c>
      <c r="U991" s="71">
        <v>3683.3657191868201</v>
      </c>
      <c r="V991" s="20">
        <v>0.80111692396374301</v>
      </c>
      <c r="W991" s="79">
        <v>4603.5698623108601</v>
      </c>
      <c r="X991" s="6">
        <v>8471.8260993904405</v>
      </c>
      <c r="Y991" s="6">
        <v>3684.2708463262802</v>
      </c>
      <c r="Z991" s="71">
        <v>3692.2564061287599</v>
      </c>
      <c r="AA991" s="20">
        <v>0.80204200578273599</v>
      </c>
    </row>
    <row r="992" spans="1:27" x14ac:dyDescent="0.2">
      <c r="A992" s="52" t="s">
        <v>5335</v>
      </c>
      <c r="B992" s="1" t="s">
        <v>11091</v>
      </c>
      <c r="C992" s="131" t="s">
        <v>50</v>
      </c>
      <c r="D992" s="131" t="s">
        <v>50</v>
      </c>
      <c r="E992" s="131" t="s">
        <v>6357</v>
      </c>
      <c r="F992" s="131" t="s">
        <v>26211</v>
      </c>
      <c r="G992" s="131" t="s">
        <v>26211</v>
      </c>
      <c r="H992" s="79">
        <v>2343.0833333333298</v>
      </c>
      <c r="I992" s="6">
        <v>6871.5243567335601</v>
      </c>
      <c r="J992" s="6">
        <v>2984.9715131550101</v>
      </c>
      <c r="K992" s="71">
        <v>2982.89295216347</v>
      </c>
      <c r="L992" s="20">
        <v>1.2730631086517601</v>
      </c>
      <c r="M992" s="79">
        <v>2339.4681708667799</v>
      </c>
      <c r="N992" s="6">
        <v>6860.9222255207796</v>
      </c>
      <c r="O992" s="6">
        <v>2981.5933011076399</v>
      </c>
      <c r="P992" s="71">
        <v>2982.6262270406801</v>
      </c>
      <c r="Q992" s="20">
        <v>1.27491635243561</v>
      </c>
      <c r="R992" s="79">
        <v>2336.01717854564</v>
      </c>
      <c r="S992" s="6">
        <v>6850.8015535616396</v>
      </c>
      <c r="T992" s="6">
        <v>2978.29960843663</v>
      </c>
      <c r="U992" s="71">
        <v>2982.325211073</v>
      </c>
      <c r="V992" s="20">
        <v>1.2766709245390699</v>
      </c>
      <c r="W992" s="79">
        <v>2336.7987871595501</v>
      </c>
      <c r="X992" s="6">
        <v>6853.0937650897204</v>
      </c>
      <c r="Y992" s="6">
        <v>2980.30829122863</v>
      </c>
      <c r="Z992" s="71">
        <v>2986.7680307760602</v>
      </c>
      <c r="AA992" s="20">
        <v>1.2781451476216199</v>
      </c>
    </row>
    <row r="993" spans="1:27" x14ac:dyDescent="0.2">
      <c r="A993" s="52" t="s">
        <v>5334</v>
      </c>
      <c r="B993" s="1" t="s">
        <v>18735</v>
      </c>
      <c r="C993" s="131" t="s">
        <v>50</v>
      </c>
      <c r="D993" s="131" t="s">
        <v>50</v>
      </c>
      <c r="E993" s="131" t="s">
        <v>6357</v>
      </c>
      <c r="F993" s="131" t="s">
        <v>26211</v>
      </c>
      <c r="G993" s="131" t="s">
        <v>26211</v>
      </c>
      <c r="H993" s="79">
        <v>8495.75</v>
      </c>
      <c r="I993" s="6">
        <v>28786.967151888799</v>
      </c>
      <c r="J993" s="6">
        <v>12504.980327154601</v>
      </c>
      <c r="K993" s="71">
        <v>12496.2725843191</v>
      </c>
      <c r="L993" s="20">
        <v>1.47088515838143</v>
      </c>
      <c r="M993" s="79">
        <v>8474.6971991865903</v>
      </c>
      <c r="N993" s="6">
        <v>28715.631921276901</v>
      </c>
      <c r="O993" s="6">
        <v>12479.1293297386</v>
      </c>
      <c r="P993" s="71">
        <v>12483.452527104801</v>
      </c>
      <c r="Q993" s="20">
        <v>1.47302637884254</v>
      </c>
      <c r="R993" s="79">
        <v>8456.9485432198198</v>
      </c>
      <c r="S993" s="6">
        <v>28655.4924425604</v>
      </c>
      <c r="T993" s="6">
        <v>12457.614084131101</v>
      </c>
      <c r="U993" s="71">
        <v>12474.4523511603</v>
      </c>
      <c r="V993" s="20">
        <v>1.4750535949709001</v>
      </c>
      <c r="W993" s="79">
        <v>8444.04121756106</v>
      </c>
      <c r="X993" s="6">
        <v>28611.757309139899</v>
      </c>
      <c r="Y993" s="6">
        <v>12442.826620793299</v>
      </c>
      <c r="Z993" s="71">
        <v>12469.796119029599</v>
      </c>
      <c r="AA993" s="20">
        <v>1.4767568984737101</v>
      </c>
    </row>
    <row r="994" spans="1:27" x14ac:dyDescent="0.2">
      <c r="A994" s="52" t="s">
        <v>5333</v>
      </c>
      <c r="B994" s="1" t="s">
        <v>7950</v>
      </c>
      <c r="C994" s="131" t="s">
        <v>50</v>
      </c>
      <c r="D994" s="131" t="s">
        <v>50</v>
      </c>
      <c r="E994" s="131" t="s">
        <v>6357</v>
      </c>
      <c r="F994" s="131" t="s">
        <v>26315</v>
      </c>
      <c r="G994" s="131" t="s">
        <v>26315</v>
      </c>
      <c r="H994" s="79">
        <v>7778.25</v>
      </c>
      <c r="I994" s="6">
        <v>13860.4794776213</v>
      </c>
      <c r="J994" s="6">
        <v>6020.9546312423099</v>
      </c>
      <c r="K994" s="71">
        <v>6016.7619877369398</v>
      </c>
      <c r="L994" s="20">
        <v>0.773536719408214</v>
      </c>
      <c r="M994" s="79">
        <v>7836.6307812227496</v>
      </c>
      <c r="N994" s="6">
        <v>13964.511312548901</v>
      </c>
      <c r="O994" s="6">
        <v>6068.6438373927404</v>
      </c>
      <c r="P994" s="71">
        <v>6070.7462232532598</v>
      </c>
      <c r="Q994" s="20">
        <v>0.77466278464965999</v>
      </c>
      <c r="R994" s="79">
        <v>7897.1461365647401</v>
      </c>
      <c r="S994" s="6">
        <v>14072.346859207701</v>
      </c>
      <c r="T994" s="6">
        <v>6117.7753891839602</v>
      </c>
      <c r="U994" s="71">
        <v>6126.0444473625503</v>
      </c>
      <c r="V994" s="20">
        <v>0.77572889515089805</v>
      </c>
      <c r="W994" s="79">
        <v>7956.4440637481002</v>
      </c>
      <c r="X994" s="6">
        <v>14178.0130055504</v>
      </c>
      <c r="Y994" s="6">
        <v>6165.8064462563298</v>
      </c>
      <c r="Z994" s="71">
        <v>6179.1706689643797</v>
      </c>
      <c r="AA994" s="20">
        <v>0.77662466039552802</v>
      </c>
    </row>
    <row r="995" spans="1:27" x14ac:dyDescent="0.2">
      <c r="A995" s="52" t="s">
        <v>5332</v>
      </c>
      <c r="B995" s="1" t="s">
        <v>11090</v>
      </c>
      <c r="C995" s="131" t="s">
        <v>50</v>
      </c>
      <c r="D995" s="131" t="s">
        <v>50</v>
      </c>
      <c r="E995" s="131" t="s">
        <v>6357</v>
      </c>
      <c r="F995" s="131" t="s">
        <v>26519</v>
      </c>
      <c r="G995" s="131" t="s">
        <v>26519</v>
      </c>
      <c r="H995" s="79">
        <v>3529.8333333333298</v>
      </c>
      <c r="I995" s="6">
        <v>5385.37606031408</v>
      </c>
      <c r="J995" s="6">
        <v>2339.3927305099401</v>
      </c>
      <c r="K995" s="71">
        <v>2337.7637131300098</v>
      </c>
      <c r="L995" s="20">
        <v>0.662287278850752</v>
      </c>
      <c r="M995" s="79">
        <v>3554.79899082054</v>
      </c>
      <c r="N995" s="6">
        <v>5423.4655227518497</v>
      </c>
      <c r="O995" s="6">
        <v>2356.9088731650399</v>
      </c>
      <c r="P995" s="71">
        <v>2357.72538703902</v>
      </c>
      <c r="Q995" s="20">
        <v>0.663251394277795</v>
      </c>
      <c r="R995" s="79">
        <v>3577.7777588963299</v>
      </c>
      <c r="S995" s="6">
        <v>5458.5236390437103</v>
      </c>
      <c r="T995" s="6">
        <v>2373.02433732796</v>
      </c>
      <c r="U995" s="71">
        <v>2376.2318229017601</v>
      </c>
      <c r="V995" s="20">
        <v>0.66416417760805302</v>
      </c>
      <c r="W995" s="79">
        <v>3603.0402479875202</v>
      </c>
      <c r="X995" s="6">
        <v>5497.0659698361897</v>
      </c>
      <c r="Y995" s="6">
        <v>2390.59202294733</v>
      </c>
      <c r="Z995" s="71">
        <v>2395.7735680505102</v>
      </c>
      <c r="AA995" s="20">
        <v>0.66493111460208398</v>
      </c>
    </row>
    <row r="996" spans="1:27" x14ac:dyDescent="0.2">
      <c r="A996" s="52" t="s">
        <v>5331</v>
      </c>
      <c r="B996" s="1" t="s">
        <v>11089</v>
      </c>
      <c r="C996" s="131" t="s">
        <v>50</v>
      </c>
      <c r="D996" s="131" t="s">
        <v>50</v>
      </c>
      <c r="E996" s="131" t="s">
        <v>6357</v>
      </c>
      <c r="F996" s="131" t="s">
        <v>26238</v>
      </c>
      <c r="G996" s="131" t="s">
        <v>26238</v>
      </c>
      <c r="H996" s="79">
        <v>7169.75</v>
      </c>
      <c r="I996" s="6">
        <v>11922.648619379101</v>
      </c>
      <c r="J996" s="6">
        <v>5179.1661707972098</v>
      </c>
      <c r="K996" s="71">
        <v>5175.5596999401596</v>
      </c>
      <c r="L996" s="20">
        <v>0.72186055300954199</v>
      </c>
      <c r="M996" s="79">
        <v>7231.3482529797502</v>
      </c>
      <c r="N996" s="6">
        <v>12025.080967207899</v>
      </c>
      <c r="O996" s="6">
        <v>5225.8136265904704</v>
      </c>
      <c r="P996" s="71">
        <v>5227.6240272289997</v>
      </c>
      <c r="Q996" s="20">
        <v>0.72291139139577498</v>
      </c>
      <c r="R996" s="79">
        <v>7284.2074911629097</v>
      </c>
      <c r="S996" s="6">
        <v>12112.9811203716</v>
      </c>
      <c r="T996" s="6">
        <v>5265.9658356397204</v>
      </c>
      <c r="U996" s="71">
        <v>5273.08355001974</v>
      </c>
      <c r="V996" s="20">
        <v>0.72390628032177395</v>
      </c>
      <c r="W996" s="79">
        <v>7335.4925179293105</v>
      </c>
      <c r="X996" s="6">
        <v>12198.2635017059</v>
      </c>
      <c r="Y996" s="6">
        <v>5304.8429072894296</v>
      </c>
      <c r="Z996" s="71">
        <v>5316.3410142543798</v>
      </c>
      <c r="AA996" s="20">
        <v>0.72474220391613098</v>
      </c>
    </row>
    <row r="997" spans="1:27" x14ac:dyDescent="0.2">
      <c r="A997" s="52" t="s">
        <v>5330</v>
      </c>
      <c r="B997" s="1" t="s">
        <v>18736</v>
      </c>
      <c r="C997" s="131" t="s">
        <v>50</v>
      </c>
      <c r="D997" s="131" t="s">
        <v>50</v>
      </c>
      <c r="E997" s="131" t="s">
        <v>6357</v>
      </c>
      <c r="F997" s="131" t="s">
        <v>26519</v>
      </c>
      <c r="G997" s="131" t="s">
        <v>26519</v>
      </c>
      <c r="H997" s="79">
        <v>6013.25</v>
      </c>
      <c r="I997" s="6">
        <v>11032.9094287228</v>
      </c>
      <c r="J997" s="6">
        <v>4792.6658834709697</v>
      </c>
      <c r="K997" s="71">
        <v>4789.3285489915797</v>
      </c>
      <c r="L997" s="20">
        <v>0.79646256998986797</v>
      </c>
      <c r="M997" s="79">
        <v>6051.4334316383001</v>
      </c>
      <c r="N997" s="6">
        <v>11102.967108503801</v>
      </c>
      <c r="O997" s="6">
        <v>4825.0849178836897</v>
      </c>
      <c r="P997" s="71">
        <v>4826.7564923868104</v>
      </c>
      <c r="Q997" s="20">
        <v>0.79762200921709003</v>
      </c>
      <c r="R997" s="79">
        <v>6086.5837963233798</v>
      </c>
      <c r="S997" s="6">
        <v>11167.459818761399</v>
      </c>
      <c r="T997" s="6">
        <v>4854.9123698025696</v>
      </c>
      <c r="U997" s="71">
        <v>4861.4744859778102</v>
      </c>
      <c r="V997" s="20">
        <v>0.79871971678339504</v>
      </c>
      <c r="W997" s="79">
        <v>6123.6358790387003</v>
      </c>
      <c r="X997" s="6">
        <v>11235.4417374816</v>
      </c>
      <c r="Y997" s="6">
        <v>4886.1260787658503</v>
      </c>
      <c r="Z997" s="71">
        <v>4896.7166280582096</v>
      </c>
      <c r="AA997" s="20">
        <v>0.79964203045118198</v>
      </c>
    </row>
    <row r="998" spans="1:27" x14ac:dyDescent="0.2">
      <c r="A998" s="52" t="s">
        <v>5329</v>
      </c>
      <c r="B998" s="1" t="s">
        <v>18737</v>
      </c>
      <c r="C998" s="131" t="s">
        <v>50</v>
      </c>
      <c r="D998" s="131" t="s">
        <v>50</v>
      </c>
      <c r="E998" s="131" t="s">
        <v>6357</v>
      </c>
      <c r="F998" s="131" t="s">
        <v>26211</v>
      </c>
      <c r="G998" s="131" t="s">
        <v>26211</v>
      </c>
      <c r="H998" s="79">
        <v>10695.416666666701</v>
      </c>
      <c r="I998" s="6">
        <v>32756.241105353802</v>
      </c>
      <c r="J998" s="6">
        <v>14229.222149479099</v>
      </c>
      <c r="K998" s="71">
        <v>14219.3137446687</v>
      </c>
      <c r="L998" s="20">
        <v>1.32947730675932</v>
      </c>
      <c r="M998" s="79">
        <v>10696.5240363168</v>
      </c>
      <c r="N998" s="6">
        <v>32759.632583066599</v>
      </c>
      <c r="O998" s="6">
        <v>14236.555647445</v>
      </c>
      <c r="P998" s="71">
        <v>14241.487677417101</v>
      </c>
      <c r="Q998" s="20">
        <v>1.3314126747216499</v>
      </c>
      <c r="R998" s="79">
        <v>10701.094211981699</v>
      </c>
      <c r="S998" s="6">
        <v>32773.629398771503</v>
      </c>
      <c r="T998" s="6">
        <v>14247.922209140999</v>
      </c>
      <c r="U998" s="71">
        <v>14267.180336511899</v>
      </c>
      <c r="V998" s="20">
        <v>1.3332449984915899</v>
      </c>
      <c r="W998" s="79">
        <v>10714.271778321099</v>
      </c>
      <c r="X998" s="6">
        <v>32813.987577760599</v>
      </c>
      <c r="Y998" s="6">
        <v>14270.3139047147</v>
      </c>
      <c r="Z998" s="71">
        <v>14301.2444333971</v>
      </c>
      <c r="AA998" s="20">
        <v>1.33478454992469</v>
      </c>
    </row>
    <row r="999" spans="1:27" x14ac:dyDescent="0.2">
      <c r="A999" s="52" t="s">
        <v>5328</v>
      </c>
      <c r="B999" s="1" t="s">
        <v>11088</v>
      </c>
      <c r="C999" s="131" t="s">
        <v>50</v>
      </c>
      <c r="D999" s="131" t="s">
        <v>50</v>
      </c>
      <c r="E999" s="131" t="s">
        <v>6357</v>
      </c>
      <c r="F999" s="131" t="s">
        <v>26211</v>
      </c>
      <c r="G999" s="131" t="s">
        <v>26211</v>
      </c>
      <c r="H999" s="79">
        <v>9834.3333333333303</v>
      </c>
      <c r="I999" s="6">
        <v>24643.976031303398</v>
      </c>
      <c r="J999" s="6">
        <v>10705.2762393588</v>
      </c>
      <c r="K999" s="71">
        <v>10697.821706041999</v>
      </c>
      <c r="L999" s="20">
        <v>1.08780344772145</v>
      </c>
      <c r="M999" s="79">
        <v>9815.7909560553508</v>
      </c>
      <c r="N999" s="6">
        <v>24597.510461578</v>
      </c>
      <c r="O999" s="6">
        <v>10689.491879584601</v>
      </c>
      <c r="P999" s="71">
        <v>10693.195085306699</v>
      </c>
      <c r="Q999" s="20">
        <v>1.08938700234952</v>
      </c>
      <c r="R999" s="79">
        <v>9801.58677374941</v>
      </c>
      <c r="S999" s="6">
        <v>24561.916027626401</v>
      </c>
      <c r="T999" s="6">
        <v>10677.9833448105</v>
      </c>
      <c r="U999" s="71">
        <v>10692.416183529</v>
      </c>
      <c r="V999" s="20">
        <v>1.09088624427276</v>
      </c>
      <c r="W999" s="79">
        <v>9796.2669272136991</v>
      </c>
      <c r="X999" s="6">
        <v>24548.584959208001</v>
      </c>
      <c r="Y999" s="6">
        <v>10675.8135522023</v>
      </c>
      <c r="Z999" s="71">
        <v>10698.953096257899</v>
      </c>
      <c r="AA999" s="20">
        <v>1.0921459343391899</v>
      </c>
    </row>
    <row r="1000" spans="1:27" x14ac:dyDescent="0.2">
      <c r="A1000" s="52" t="s">
        <v>5327</v>
      </c>
      <c r="B1000" s="1" t="s">
        <v>11087</v>
      </c>
      <c r="C1000" s="131" t="s">
        <v>50</v>
      </c>
      <c r="D1000" s="131" t="s">
        <v>50</v>
      </c>
      <c r="E1000" s="131" t="s">
        <v>6357</v>
      </c>
      <c r="F1000" s="131" t="s">
        <v>26211</v>
      </c>
      <c r="G1000" s="131" t="s">
        <v>26211</v>
      </c>
      <c r="H1000" s="79">
        <v>14143.166666666701</v>
      </c>
      <c r="I1000" s="6">
        <v>40366.524713190403</v>
      </c>
      <c r="J1000" s="6">
        <v>17535.1086743755</v>
      </c>
      <c r="K1000" s="71">
        <v>17522.898241977</v>
      </c>
      <c r="L1000" s="20">
        <v>1.23896568957756</v>
      </c>
      <c r="M1000" s="79">
        <v>14111.115685438301</v>
      </c>
      <c r="N1000" s="6">
        <v>40275.046845727797</v>
      </c>
      <c r="O1000" s="6">
        <v>17502.575591126701</v>
      </c>
      <c r="P1000" s="71">
        <v>17508.6390821522</v>
      </c>
      <c r="Q1000" s="20">
        <v>1.24076929652131</v>
      </c>
      <c r="R1000" s="79">
        <v>14083.573176751799</v>
      </c>
      <c r="S1000" s="6">
        <v>40196.436773191599</v>
      </c>
      <c r="T1000" s="6">
        <v>17474.894137008701</v>
      </c>
      <c r="U1000" s="71">
        <v>17498.513983618101</v>
      </c>
      <c r="V1000" s="20">
        <v>1.24247687458347</v>
      </c>
      <c r="W1000" s="79">
        <v>14065.744251906601</v>
      </c>
      <c r="X1000" s="6">
        <v>40145.550592441803</v>
      </c>
      <c r="Y1000" s="6">
        <v>17458.701338084898</v>
      </c>
      <c r="Z1000" s="71">
        <v>17496.5426123625</v>
      </c>
      <c r="AA1000" s="20">
        <v>1.24391161242612</v>
      </c>
    </row>
    <row r="1001" spans="1:27" x14ac:dyDescent="0.2">
      <c r="A1001" s="52" t="s">
        <v>5326</v>
      </c>
      <c r="B1001" s="1" t="s">
        <v>11086</v>
      </c>
      <c r="C1001" s="131" t="s">
        <v>50</v>
      </c>
      <c r="D1001" s="131" t="s">
        <v>50</v>
      </c>
      <c r="E1001" s="131" t="s">
        <v>6357</v>
      </c>
      <c r="F1001" s="131" t="s">
        <v>26315</v>
      </c>
      <c r="G1001" s="131" t="s">
        <v>26315</v>
      </c>
      <c r="H1001" s="79">
        <v>4970.25</v>
      </c>
      <c r="I1001" s="6">
        <v>8358.5766309300907</v>
      </c>
      <c r="J1001" s="6">
        <v>3630.9429812906501</v>
      </c>
      <c r="K1001" s="71">
        <v>3628.4146032441099</v>
      </c>
      <c r="L1001" s="20">
        <v>0.73002657879263799</v>
      </c>
      <c r="M1001" s="79">
        <v>5000.3515240868701</v>
      </c>
      <c r="N1001" s="6">
        <v>8409.1990132625397</v>
      </c>
      <c r="O1001" s="6">
        <v>3654.4374970992199</v>
      </c>
      <c r="P1001" s="71">
        <v>3655.7035192827402</v>
      </c>
      <c r="Q1001" s="20">
        <v>0.73108930475649303</v>
      </c>
      <c r="R1001" s="79">
        <v>5029.8760632412004</v>
      </c>
      <c r="S1001" s="6">
        <v>8458.8510675886591</v>
      </c>
      <c r="T1001" s="6">
        <v>3677.37886223337</v>
      </c>
      <c r="U1001" s="71">
        <v>3682.3493715806499</v>
      </c>
      <c r="V1001" s="20">
        <v>0.73209544833352802</v>
      </c>
      <c r="W1001" s="79">
        <v>5057.9351502750496</v>
      </c>
      <c r="X1001" s="6">
        <v>8506.0386394746492</v>
      </c>
      <c r="Y1001" s="6">
        <v>3699.1493698620902</v>
      </c>
      <c r="Z1001" s="71">
        <v>3707.16717847157</v>
      </c>
      <c r="AA1001" s="20">
        <v>0.73294082828839202</v>
      </c>
    </row>
    <row r="1002" spans="1:27" x14ac:dyDescent="0.2">
      <c r="A1002" s="52" t="s">
        <v>5325</v>
      </c>
      <c r="B1002" s="1" t="s">
        <v>11085</v>
      </c>
      <c r="C1002" s="131" t="s">
        <v>50</v>
      </c>
      <c r="D1002" s="131" t="s">
        <v>50</v>
      </c>
      <c r="E1002" s="131" t="s">
        <v>6357</v>
      </c>
      <c r="F1002" s="131" t="s">
        <v>26520</v>
      </c>
      <c r="G1002" s="131" t="s">
        <v>26520</v>
      </c>
      <c r="H1002" s="79">
        <v>5627.5833333333303</v>
      </c>
      <c r="I1002" s="6">
        <v>8377.7166495119109</v>
      </c>
      <c r="J1002" s="6">
        <v>3639.2573533661898</v>
      </c>
      <c r="K1002" s="71">
        <v>3636.7231856732901</v>
      </c>
      <c r="L1002" s="20">
        <v>0.64623177841405399</v>
      </c>
      <c r="M1002" s="79">
        <v>5647.2479829193599</v>
      </c>
      <c r="N1002" s="6">
        <v>8406.9911804225103</v>
      </c>
      <c r="O1002" s="6">
        <v>3653.47802556035</v>
      </c>
      <c r="P1002" s="71">
        <v>3654.7437153501</v>
      </c>
      <c r="Q1002" s="20">
        <v>0.647172521271285</v>
      </c>
      <c r="R1002" s="79">
        <v>5665.7016818163302</v>
      </c>
      <c r="S1002" s="6">
        <v>8434.4629833860599</v>
      </c>
      <c r="T1002" s="6">
        <v>3666.7764500830199</v>
      </c>
      <c r="U1002" s="71">
        <v>3671.7326287369801</v>
      </c>
      <c r="V1002" s="20">
        <v>0.64806317645017297</v>
      </c>
      <c r="W1002" s="79">
        <v>5691.3449677559702</v>
      </c>
      <c r="X1002" s="6">
        <v>8472.6378394192307</v>
      </c>
      <c r="Y1002" s="6">
        <v>3684.62385996086</v>
      </c>
      <c r="Z1002" s="71">
        <v>3692.6101849110701</v>
      </c>
      <c r="AA1002" s="20">
        <v>0.64881152097287598</v>
      </c>
    </row>
    <row r="1003" spans="1:27" x14ac:dyDescent="0.2">
      <c r="A1003" s="52" t="s">
        <v>5324</v>
      </c>
      <c r="B1003" s="1" t="s">
        <v>11084</v>
      </c>
      <c r="C1003" s="131" t="s">
        <v>50</v>
      </c>
      <c r="D1003" s="131" t="s">
        <v>50</v>
      </c>
      <c r="E1003" s="131" t="s">
        <v>6357</v>
      </c>
      <c r="F1003" s="131" t="s">
        <v>26519</v>
      </c>
      <c r="G1003" s="131" t="s">
        <v>26519</v>
      </c>
      <c r="H1003" s="79">
        <v>5302.4166666666697</v>
      </c>
      <c r="I1003" s="6">
        <v>8072.5661152567</v>
      </c>
      <c r="J1003" s="6">
        <v>3506.7007902677501</v>
      </c>
      <c r="K1003" s="71">
        <v>3504.2589272752498</v>
      </c>
      <c r="L1003" s="20">
        <v>0.66087958520962098</v>
      </c>
      <c r="M1003" s="79">
        <v>5340.1454897437698</v>
      </c>
      <c r="N1003" s="6">
        <v>8130.0056636526897</v>
      </c>
      <c r="O1003" s="6">
        <v>3533.1067206309899</v>
      </c>
      <c r="P1003" s="71">
        <v>3534.33070968228</v>
      </c>
      <c r="Q1003" s="20">
        <v>0.66184165140636797</v>
      </c>
      <c r="R1003" s="79">
        <v>5377.0650855351496</v>
      </c>
      <c r="S1003" s="6">
        <v>8186.2132189450003</v>
      </c>
      <c r="T1003" s="6">
        <v>3558.8529946378799</v>
      </c>
      <c r="U1003" s="71">
        <v>3563.6632991341398</v>
      </c>
      <c r="V1003" s="20">
        <v>0.66275249461286101</v>
      </c>
      <c r="W1003" s="79">
        <v>5413.8276250346098</v>
      </c>
      <c r="X1003" s="6">
        <v>8242.1816667925104</v>
      </c>
      <c r="Y1003" s="6">
        <v>3584.4019068419602</v>
      </c>
      <c r="Z1003" s="71">
        <v>3592.17100335444</v>
      </c>
      <c r="AA1003" s="20">
        <v>0.66351780147995998</v>
      </c>
    </row>
    <row r="1004" spans="1:27" x14ac:dyDescent="0.2">
      <c r="A1004" s="52" t="s">
        <v>5323</v>
      </c>
      <c r="B1004" s="1" t="s">
        <v>11083</v>
      </c>
      <c r="C1004" s="131" t="s">
        <v>50</v>
      </c>
      <c r="D1004" s="131" t="s">
        <v>50</v>
      </c>
      <c r="E1004" s="131" t="s">
        <v>6357</v>
      </c>
      <c r="F1004" s="131" t="s">
        <v>26211</v>
      </c>
      <c r="G1004" s="131" t="s">
        <v>26211</v>
      </c>
      <c r="H1004" s="79">
        <v>3822.8333333333298</v>
      </c>
      <c r="I1004" s="6">
        <v>7971.4691999575898</v>
      </c>
      <c r="J1004" s="6">
        <v>3462.78456490503</v>
      </c>
      <c r="K1004" s="71">
        <v>3460.3732826241198</v>
      </c>
      <c r="L1004" s="20">
        <v>0.90518549486614197</v>
      </c>
      <c r="M1004" s="79">
        <v>3823.8888767174899</v>
      </c>
      <c r="N1004" s="6">
        <v>7973.6702458422396</v>
      </c>
      <c r="O1004" s="6">
        <v>3465.1670735766002</v>
      </c>
      <c r="P1004" s="71">
        <v>3466.3675260096402</v>
      </c>
      <c r="Q1004" s="20">
        <v>0.90650320596796197</v>
      </c>
      <c r="R1004" s="79">
        <v>3825.6567051376301</v>
      </c>
      <c r="S1004" s="6">
        <v>7977.3565665821698</v>
      </c>
      <c r="T1004" s="6">
        <v>3468.055198046</v>
      </c>
      <c r="U1004" s="71">
        <v>3472.7427761891799</v>
      </c>
      <c r="V1004" s="20">
        <v>0.90775075858884202</v>
      </c>
      <c r="W1004" s="79">
        <v>3832.68942476349</v>
      </c>
      <c r="X1004" s="6">
        <v>7992.0213722383796</v>
      </c>
      <c r="Y1004" s="6">
        <v>3475.6109249070901</v>
      </c>
      <c r="Z1004" s="71">
        <v>3483.1442198380701</v>
      </c>
      <c r="AA1004" s="20">
        <v>0.90879897477031102</v>
      </c>
    </row>
    <row r="1005" spans="1:27" x14ac:dyDescent="0.2">
      <c r="A1005" s="52" t="s">
        <v>5322</v>
      </c>
      <c r="B1005" s="1" t="s">
        <v>11082</v>
      </c>
      <c r="C1005" s="131" t="s">
        <v>50</v>
      </c>
      <c r="D1005" s="131" t="s">
        <v>50</v>
      </c>
      <c r="E1005" s="131" t="s">
        <v>6357</v>
      </c>
      <c r="F1005" s="131" t="s">
        <v>26211</v>
      </c>
      <c r="G1005" s="131" t="s">
        <v>26211</v>
      </c>
      <c r="H1005" s="79">
        <v>1923.4166666666699</v>
      </c>
      <c r="I1005" s="6">
        <v>6430.7956622976399</v>
      </c>
      <c r="J1005" s="6">
        <v>2793.5201655901701</v>
      </c>
      <c r="K1005" s="71">
        <v>2791.5749202102202</v>
      </c>
      <c r="L1005" s="20">
        <v>1.4513625511252799</v>
      </c>
      <c r="M1005" s="79">
        <v>1919.48630575776</v>
      </c>
      <c r="N1005" s="6">
        <v>6417.6548029496398</v>
      </c>
      <c r="O1005" s="6">
        <v>2788.9598424712499</v>
      </c>
      <c r="P1005" s="71">
        <v>2789.9260335833701</v>
      </c>
      <c r="Q1005" s="20">
        <v>1.4534753518243999</v>
      </c>
      <c r="R1005" s="79">
        <v>1915.75688818761</v>
      </c>
      <c r="S1005" s="6">
        <v>6405.1857821967897</v>
      </c>
      <c r="T1005" s="6">
        <v>2784.5737696434799</v>
      </c>
      <c r="U1005" s="71">
        <v>2788.3375237924902</v>
      </c>
      <c r="V1005" s="20">
        <v>1.4554756613352899</v>
      </c>
      <c r="W1005" s="79">
        <v>1914.41701386508</v>
      </c>
      <c r="X1005" s="6">
        <v>6400.7060154719502</v>
      </c>
      <c r="Y1005" s="6">
        <v>2783.57160452164</v>
      </c>
      <c r="Z1005" s="71">
        <v>2789.6049224940598</v>
      </c>
      <c r="AA1005" s="20">
        <v>1.45715635741349</v>
      </c>
    </row>
    <row r="1006" spans="1:27" x14ac:dyDescent="0.2">
      <c r="A1006" s="52" t="s">
        <v>5321</v>
      </c>
      <c r="B1006" s="1" t="s">
        <v>11081</v>
      </c>
      <c r="C1006" s="131" t="s">
        <v>50</v>
      </c>
      <c r="D1006" s="131" t="s">
        <v>50</v>
      </c>
      <c r="E1006" s="131" t="s">
        <v>6357</v>
      </c>
      <c r="F1006" s="131" t="s">
        <v>26315</v>
      </c>
      <c r="G1006" s="131" t="s">
        <v>26315</v>
      </c>
      <c r="H1006" s="79">
        <v>2916.1666666666702</v>
      </c>
      <c r="I1006" s="6">
        <v>5440.8628785761202</v>
      </c>
      <c r="J1006" s="6">
        <v>2363.4960536256499</v>
      </c>
      <c r="K1006" s="71">
        <v>2361.8502520898301</v>
      </c>
      <c r="L1006" s="20">
        <v>0.80991607204314997</v>
      </c>
      <c r="M1006" s="79">
        <v>2934.7621942885999</v>
      </c>
      <c r="N1006" s="6">
        <v>5475.5576431457202</v>
      </c>
      <c r="O1006" s="6">
        <v>2379.54686731532</v>
      </c>
      <c r="P1006" s="71">
        <v>2380.3712237650202</v>
      </c>
      <c r="Q1006" s="20">
        <v>0.81109509601749197</v>
      </c>
      <c r="R1006" s="79">
        <v>2951.03086523308</v>
      </c>
      <c r="S1006" s="6">
        <v>5505.9110549850902</v>
      </c>
      <c r="T1006" s="6">
        <v>2393.6254190027998</v>
      </c>
      <c r="U1006" s="71">
        <v>2396.8607499177701</v>
      </c>
      <c r="V1006" s="20">
        <v>0.81221134558633801</v>
      </c>
      <c r="W1006" s="79">
        <v>2968.4268507258598</v>
      </c>
      <c r="X1006" s="6">
        <v>5538.3677635764898</v>
      </c>
      <c r="Y1006" s="6">
        <v>2408.5535571895498</v>
      </c>
      <c r="Z1006" s="71">
        <v>2413.77403344406</v>
      </c>
      <c r="AA1006" s="20">
        <v>0.81314923857861698</v>
      </c>
    </row>
    <row r="1007" spans="1:27" x14ac:dyDescent="0.2">
      <c r="A1007" s="52" t="s">
        <v>5320</v>
      </c>
      <c r="B1007" s="1" t="s">
        <v>11080</v>
      </c>
      <c r="C1007" s="131" t="s">
        <v>50</v>
      </c>
      <c r="D1007" s="131" t="s">
        <v>50</v>
      </c>
      <c r="E1007" s="131" t="s">
        <v>6357</v>
      </c>
      <c r="F1007" s="131" t="s">
        <v>26211</v>
      </c>
      <c r="G1007" s="131" t="s">
        <v>26211</v>
      </c>
      <c r="H1007" s="79">
        <v>2955.3333333333298</v>
      </c>
      <c r="I1007" s="6">
        <v>8680.3080512258693</v>
      </c>
      <c r="J1007" s="6">
        <v>3770.7022362409398</v>
      </c>
      <c r="K1007" s="71">
        <v>3768.0765379572399</v>
      </c>
      <c r="L1007" s="20">
        <v>1.27500897968325</v>
      </c>
      <c r="M1007" s="79">
        <v>2950.2237567014299</v>
      </c>
      <c r="N1007" s="6">
        <v>8665.3003704759303</v>
      </c>
      <c r="O1007" s="6">
        <v>3765.73304396195</v>
      </c>
      <c r="P1007" s="71">
        <v>3767.0376227308202</v>
      </c>
      <c r="Q1007" s="20">
        <v>1.27686505614159</v>
      </c>
      <c r="R1007" s="79">
        <v>2945.3013344912601</v>
      </c>
      <c r="S1007" s="6">
        <v>8650.8423935497703</v>
      </c>
      <c r="T1007" s="6">
        <v>3760.8446707906101</v>
      </c>
      <c r="U1007" s="71">
        <v>3765.9279962488099</v>
      </c>
      <c r="V1007" s="20">
        <v>1.27862231010033</v>
      </c>
      <c r="W1007" s="79">
        <v>2943.3701130770901</v>
      </c>
      <c r="X1007" s="6">
        <v>8645.1700734087408</v>
      </c>
      <c r="Y1007" s="6">
        <v>3759.6555558764398</v>
      </c>
      <c r="Z1007" s="71">
        <v>3767.8045100468698</v>
      </c>
      <c r="AA1007" s="20">
        <v>1.2800987865260001</v>
      </c>
    </row>
    <row r="1008" spans="1:27" x14ac:dyDescent="0.2">
      <c r="A1008" s="52" t="s">
        <v>5319</v>
      </c>
      <c r="B1008" s="1" t="s">
        <v>11079</v>
      </c>
      <c r="C1008" s="131" t="s">
        <v>50</v>
      </c>
      <c r="D1008" s="131" t="s">
        <v>50</v>
      </c>
      <c r="E1008" s="131" t="s">
        <v>6357</v>
      </c>
      <c r="F1008" s="131" t="s">
        <v>26211</v>
      </c>
      <c r="G1008" s="131" t="s">
        <v>26211</v>
      </c>
      <c r="H1008" s="79">
        <v>7058.25</v>
      </c>
      <c r="I1008" s="6">
        <v>20397.952346681799</v>
      </c>
      <c r="J1008" s="6">
        <v>8860.8150856474604</v>
      </c>
      <c r="K1008" s="71">
        <v>8854.6449280733905</v>
      </c>
      <c r="L1008" s="20">
        <v>1.2545099604113501</v>
      </c>
      <c r="M1008" s="79">
        <v>7052.1245644720802</v>
      </c>
      <c r="N1008" s="6">
        <v>20380.250176597001</v>
      </c>
      <c r="O1008" s="6">
        <v>8856.7710584748693</v>
      </c>
      <c r="P1008" s="71">
        <v>8859.8393469989696</v>
      </c>
      <c r="Q1008" s="20">
        <v>1.25633619570959</v>
      </c>
      <c r="R1008" s="79">
        <v>7049.5216816234497</v>
      </c>
      <c r="S1008" s="6">
        <v>20372.727989042</v>
      </c>
      <c r="T1008" s="6">
        <v>8856.7866574685795</v>
      </c>
      <c r="U1008" s="71">
        <v>8868.7578854864405</v>
      </c>
      <c r="V1008" s="20">
        <v>1.2580651973318</v>
      </c>
      <c r="W1008" s="79">
        <v>7055.5408281418504</v>
      </c>
      <c r="X1008" s="6">
        <v>20390.122989764499</v>
      </c>
      <c r="Y1008" s="6">
        <v>8867.3604489593999</v>
      </c>
      <c r="Z1008" s="71">
        <v>8886.5802186530109</v>
      </c>
      <c r="AA1008" s="20">
        <v>1.25951793563547</v>
      </c>
    </row>
    <row r="1009" spans="1:27" x14ac:dyDescent="0.2">
      <c r="A1009" s="52" t="s">
        <v>5318</v>
      </c>
      <c r="B1009" s="1" t="s">
        <v>18738</v>
      </c>
      <c r="C1009" s="131" t="s">
        <v>50</v>
      </c>
      <c r="D1009" s="131" t="s">
        <v>50</v>
      </c>
      <c r="E1009" s="131" t="s">
        <v>6357</v>
      </c>
      <c r="F1009" s="131" t="s">
        <v>26211</v>
      </c>
      <c r="G1009" s="131" t="s">
        <v>26211</v>
      </c>
      <c r="H1009" s="79">
        <v>8461.25</v>
      </c>
      <c r="I1009" s="6">
        <v>38482.180057575701</v>
      </c>
      <c r="J1009" s="6">
        <v>16716.554475049401</v>
      </c>
      <c r="K1009" s="71">
        <v>16704.9140363076</v>
      </c>
      <c r="L1009" s="20">
        <v>1.97428441853244</v>
      </c>
      <c r="M1009" s="79">
        <v>8428.1580103940505</v>
      </c>
      <c r="N1009" s="6">
        <v>38331.676065555701</v>
      </c>
      <c r="O1009" s="6">
        <v>16658.0329612487</v>
      </c>
      <c r="P1009" s="71">
        <v>16663.803873811699</v>
      </c>
      <c r="Q1009" s="20">
        <v>1.97715845541351</v>
      </c>
      <c r="R1009" s="79">
        <v>8395.4793824784992</v>
      </c>
      <c r="S1009" s="6">
        <v>38183.052062780604</v>
      </c>
      <c r="T1009" s="6">
        <v>16599.6005165809</v>
      </c>
      <c r="U1009" s="71">
        <v>16622.0372772792</v>
      </c>
      <c r="V1009" s="20">
        <v>1.9798794708459</v>
      </c>
      <c r="W1009" s="79">
        <v>8375.1033596554698</v>
      </c>
      <c r="X1009" s="6">
        <v>38090.380911457403</v>
      </c>
      <c r="Y1009" s="6">
        <v>16564.938688678099</v>
      </c>
      <c r="Z1009" s="71">
        <v>16600.842756006601</v>
      </c>
      <c r="AA1009" s="20">
        <v>1.9821657170198199</v>
      </c>
    </row>
    <row r="1010" spans="1:27" x14ac:dyDescent="0.2">
      <c r="A1010" s="52" t="s">
        <v>5317</v>
      </c>
      <c r="B1010" s="1" t="s">
        <v>11078</v>
      </c>
      <c r="C1010" s="131" t="s">
        <v>50</v>
      </c>
      <c r="D1010" s="131" t="s">
        <v>50</v>
      </c>
      <c r="E1010" s="131" t="s">
        <v>6357</v>
      </c>
      <c r="F1010" s="131" t="s">
        <v>26211</v>
      </c>
      <c r="G1010" s="131" t="s">
        <v>26211</v>
      </c>
      <c r="H1010" s="79">
        <v>8000.9166666666697</v>
      </c>
      <c r="I1010" s="6">
        <v>20629.2903896592</v>
      </c>
      <c r="J1010" s="6">
        <v>8961.3077030562708</v>
      </c>
      <c r="K1010" s="71">
        <v>8955.0675682534202</v>
      </c>
      <c r="L1010" s="20">
        <v>1.1192551980402401</v>
      </c>
      <c r="M1010" s="79">
        <v>7990.3821259174401</v>
      </c>
      <c r="N1010" s="6">
        <v>20602.128489430601</v>
      </c>
      <c r="O1010" s="6">
        <v>8953.1940857969003</v>
      </c>
      <c r="P1010" s="71">
        <v>8956.2957785567305</v>
      </c>
      <c r="Q1010" s="20">
        <v>1.12088453811317</v>
      </c>
      <c r="R1010" s="79">
        <v>7982.1179679516199</v>
      </c>
      <c r="S1010" s="6">
        <v>20580.820466662</v>
      </c>
      <c r="T1010" s="6">
        <v>8947.2522387248591</v>
      </c>
      <c r="U1010" s="71">
        <v>8959.3457440587299</v>
      </c>
      <c r="V1010" s="20">
        <v>1.12242712774112</v>
      </c>
      <c r="W1010" s="79">
        <v>7979.2029049176599</v>
      </c>
      <c r="X1010" s="6">
        <v>20573.304367652701</v>
      </c>
      <c r="Y1010" s="6">
        <v>8947.0232987660002</v>
      </c>
      <c r="Z1010" s="71">
        <v>8966.4157355836396</v>
      </c>
      <c r="AA1010" s="20">
        <v>1.12372323932978</v>
      </c>
    </row>
    <row r="1011" spans="1:27" x14ac:dyDescent="0.2">
      <c r="A1011" s="52" t="s">
        <v>5316</v>
      </c>
      <c r="B1011" s="1" t="s">
        <v>11077</v>
      </c>
      <c r="C1011" s="131" t="s">
        <v>50</v>
      </c>
      <c r="D1011" s="131" t="s">
        <v>50</v>
      </c>
      <c r="E1011" s="131" t="s">
        <v>6357</v>
      </c>
      <c r="F1011" s="131" t="s">
        <v>26211</v>
      </c>
      <c r="G1011" s="131" t="s">
        <v>26211</v>
      </c>
      <c r="H1011" s="79">
        <v>4149</v>
      </c>
      <c r="I1011" s="6">
        <v>9881.36834975089</v>
      </c>
      <c r="J1011" s="6">
        <v>4292.4395670801296</v>
      </c>
      <c r="K1011" s="71">
        <v>4289.4505611873201</v>
      </c>
      <c r="L1011" s="20">
        <v>1.0338516657477299</v>
      </c>
      <c r="M1011" s="79">
        <v>4145.3544832646103</v>
      </c>
      <c r="N1011" s="6">
        <v>9872.6860904865898</v>
      </c>
      <c r="O1011" s="6">
        <v>4290.4341054673596</v>
      </c>
      <c r="P1011" s="71">
        <v>4291.9204586362903</v>
      </c>
      <c r="Q1011" s="20">
        <v>1.0353566808251</v>
      </c>
      <c r="R1011" s="79">
        <v>4143.6669224195102</v>
      </c>
      <c r="S1011" s="6">
        <v>9868.6669508570303</v>
      </c>
      <c r="T1011" s="6">
        <v>4290.2785441578899</v>
      </c>
      <c r="U1011" s="71">
        <v>4296.0774760615896</v>
      </c>
      <c r="V1011" s="20">
        <v>1.0367815648544201</v>
      </c>
      <c r="W1011" s="79">
        <v>4144.2706148344096</v>
      </c>
      <c r="X1011" s="6">
        <v>9870.1047207104002</v>
      </c>
      <c r="Y1011" s="6">
        <v>4292.3613688573196</v>
      </c>
      <c r="Z1011" s="71">
        <v>4301.6649488150797</v>
      </c>
      <c r="AA1011" s="20">
        <v>1.0379787780791301</v>
      </c>
    </row>
    <row r="1012" spans="1:27" x14ac:dyDescent="0.2">
      <c r="A1012" s="52" t="s">
        <v>5315</v>
      </c>
      <c r="B1012" s="1" t="s">
        <v>11076</v>
      </c>
      <c r="C1012" s="131" t="s">
        <v>50</v>
      </c>
      <c r="D1012" s="131" t="s">
        <v>50</v>
      </c>
      <c r="E1012" s="131" t="s">
        <v>6357</v>
      </c>
      <c r="F1012" s="131" t="s">
        <v>26211</v>
      </c>
      <c r="G1012" s="131" t="s">
        <v>26211</v>
      </c>
      <c r="H1012" s="79">
        <v>926.5</v>
      </c>
      <c r="I1012" s="6">
        <v>4145.0059814860297</v>
      </c>
      <c r="J1012" s="6">
        <v>1800.5793378973699</v>
      </c>
      <c r="K1012" s="71">
        <v>1799.32551890532</v>
      </c>
      <c r="L1012" s="20">
        <v>1.9420674785810199</v>
      </c>
      <c r="M1012" s="79">
        <v>927.04477535985905</v>
      </c>
      <c r="N1012" s="6">
        <v>4147.44321529627</v>
      </c>
      <c r="O1012" s="6">
        <v>1802.37998638923</v>
      </c>
      <c r="P1012" s="71">
        <v>1803.0043924839299</v>
      </c>
      <c r="Q1012" s="20">
        <v>1.94489461610314</v>
      </c>
      <c r="R1012" s="79">
        <v>927.89222622396505</v>
      </c>
      <c r="S1012" s="6">
        <v>4151.23456866997</v>
      </c>
      <c r="T1012" s="6">
        <v>1804.69689477003</v>
      </c>
      <c r="U1012" s="71">
        <v>1807.1362036148701</v>
      </c>
      <c r="V1012" s="20">
        <v>1.9475712292245</v>
      </c>
      <c r="W1012" s="79">
        <v>930.65614450452301</v>
      </c>
      <c r="X1012" s="6">
        <v>4163.5998766087196</v>
      </c>
      <c r="Y1012" s="6">
        <v>1810.68750245723</v>
      </c>
      <c r="Z1012" s="71">
        <v>1814.6121198204901</v>
      </c>
      <c r="AA1012" s="20">
        <v>1.94982016777699</v>
      </c>
    </row>
    <row r="1013" spans="1:27" x14ac:dyDescent="0.2">
      <c r="A1013" s="52" t="s">
        <v>5314</v>
      </c>
      <c r="B1013" s="1" t="s">
        <v>18739</v>
      </c>
      <c r="C1013" s="131" t="s">
        <v>50</v>
      </c>
      <c r="D1013" s="131" t="s">
        <v>50</v>
      </c>
      <c r="E1013" s="131" t="s">
        <v>6357</v>
      </c>
      <c r="F1013" s="131" t="s">
        <v>26211</v>
      </c>
      <c r="G1013" s="131" t="s">
        <v>26211</v>
      </c>
      <c r="H1013" s="79">
        <v>8001.6666666666697</v>
      </c>
      <c r="I1013" s="6">
        <v>18240.788887237999</v>
      </c>
      <c r="J1013" s="6">
        <v>7923.7491390865698</v>
      </c>
      <c r="K1013" s="71">
        <v>7918.2314998747197</v>
      </c>
      <c r="L1013" s="20">
        <v>0.98957277648923803</v>
      </c>
      <c r="M1013" s="79">
        <v>7979.4580501318696</v>
      </c>
      <c r="N1013" s="6">
        <v>18190.161598878702</v>
      </c>
      <c r="O1013" s="6">
        <v>7905.0107531520998</v>
      </c>
      <c r="P1013" s="71">
        <v>7907.7493193424998</v>
      </c>
      <c r="Q1013" s="20">
        <v>0.99101333319395202</v>
      </c>
      <c r="R1013" s="79">
        <v>7959.6252636979198</v>
      </c>
      <c r="S1013" s="6">
        <v>18144.950309098898</v>
      </c>
      <c r="T1013" s="6">
        <v>7888.2883963550603</v>
      </c>
      <c r="U1013" s="71">
        <v>7898.9505589107903</v>
      </c>
      <c r="V1013" s="20">
        <v>0.99237719078763098</v>
      </c>
      <c r="W1013" s="79">
        <v>7950.6211644037903</v>
      </c>
      <c r="X1013" s="6">
        <v>18124.424351047201</v>
      </c>
      <c r="Y1013" s="6">
        <v>7882.0418950542398</v>
      </c>
      <c r="Z1013" s="71">
        <v>7899.1260127925798</v>
      </c>
      <c r="AA1013" s="20">
        <v>0.99352312850198898</v>
      </c>
    </row>
    <row r="1014" spans="1:27" x14ac:dyDescent="0.2">
      <c r="A1014" s="52" t="s">
        <v>5313</v>
      </c>
      <c r="B1014" s="1" t="s">
        <v>11075</v>
      </c>
      <c r="C1014" s="131" t="s">
        <v>50</v>
      </c>
      <c r="D1014" s="131" t="s">
        <v>50</v>
      </c>
      <c r="E1014" s="131" t="s">
        <v>6357</v>
      </c>
      <c r="F1014" s="131" t="s">
        <v>26211</v>
      </c>
      <c r="G1014" s="131" t="s">
        <v>26211</v>
      </c>
      <c r="H1014" s="79">
        <v>7250.25</v>
      </c>
      <c r="I1014" s="6">
        <v>18539.153693434098</v>
      </c>
      <c r="J1014" s="6">
        <v>8053.3580003504803</v>
      </c>
      <c r="K1014" s="71">
        <v>8047.7501090467804</v>
      </c>
      <c r="L1014" s="20">
        <v>1.1099962220677599</v>
      </c>
      <c r="M1014" s="79">
        <v>7244.8942284788</v>
      </c>
      <c r="N1014" s="6">
        <v>18525.4587903096</v>
      </c>
      <c r="O1014" s="6">
        <v>8050.7229223022096</v>
      </c>
      <c r="P1014" s="71">
        <v>8053.5119681734604</v>
      </c>
      <c r="Q1014" s="20">
        <v>1.11161208351615</v>
      </c>
      <c r="R1014" s="79">
        <v>7244.1979749271304</v>
      </c>
      <c r="S1014" s="6">
        <v>18523.6784445831</v>
      </c>
      <c r="T1014" s="6">
        <v>8052.9356786909502</v>
      </c>
      <c r="U1014" s="71">
        <v>8063.8203858597099</v>
      </c>
      <c r="V1014" s="20">
        <v>1.1131419121577499</v>
      </c>
      <c r="W1014" s="79">
        <v>7247.9276186404004</v>
      </c>
      <c r="X1014" s="6">
        <v>18533.215279591801</v>
      </c>
      <c r="Y1014" s="6">
        <v>8059.8189743533503</v>
      </c>
      <c r="Z1014" s="71">
        <v>8077.28841921813</v>
      </c>
      <c r="AA1014" s="20">
        <v>1.1144273017358399</v>
      </c>
    </row>
    <row r="1015" spans="1:27" x14ac:dyDescent="0.2">
      <c r="A1015" s="52" t="s">
        <v>5312</v>
      </c>
      <c r="B1015" s="1" t="s">
        <v>11074</v>
      </c>
      <c r="C1015" s="131" t="s">
        <v>50</v>
      </c>
      <c r="D1015" s="131" t="s">
        <v>50</v>
      </c>
      <c r="E1015" s="131" t="s">
        <v>6357</v>
      </c>
      <c r="F1015" s="131" t="s">
        <v>26315</v>
      </c>
      <c r="G1015" s="131" t="s">
        <v>26315</v>
      </c>
      <c r="H1015" s="79">
        <v>5883.3333333333303</v>
      </c>
      <c r="I1015" s="6">
        <v>11388.5501436185</v>
      </c>
      <c r="J1015" s="6">
        <v>4947.1552438763702</v>
      </c>
      <c r="K1015" s="71">
        <v>4943.7103319689504</v>
      </c>
      <c r="L1015" s="20">
        <v>0.84029070798339001</v>
      </c>
      <c r="M1015" s="79">
        <v>5928.6312711434402</v>
      </c>
      <c r="N1015" s="6">
        <v>11476.234761661501</v>
      </c>
      <c r="O1015" s="6">
        <v>4987.2981448512601</v>
      </c>
      <c r="P1015" s="71">
        <v>4989.0259155662397</v>
      </c>
      <c r="Q1015" s="20">
        <v>0.84151394940843105</v>
      </c>
      <c r="R1015" s="79">
        <v>5973.21889311412</v>
      </c>
      <c r="S1015" s="6">
        <v>11562.5443993835</v>
      </c>
      <c r="T1015" s="6">
        <v>5026.6704104590399</v>
      </c>
      <c r="U1015" s="71">
        <v>5033.4646824655201</v>
      </c>
      <c r="V1015" s="20">
        <v>0.84267206217204804</v>
      </c>
      <c r="W1015" s="79">
        <v>6019.5062580480799</v>
      </c>
      <c r="X1015" s="6">
        <v>11652.144282085999</v>
      </c>
      <c r="Y1015" s="6">
        <v>5067.3438019184296</v>
      </c>
      <c r="Z1015" s="71">
        <v>5078.3271358419597</v>
      </c>
      <c r="AA1015" s="20">
        <v>0.84364512937456304</v>
      </c>
    </row>
    <row r="1016" spans="1:27" x14ac:dyDescent="0.2">
      <c r="A1016" s="52" t="s">
        <v>5311</v>
      </c>
      <c r="B1016" s="1" t="s">
        <v>18740</v>
      </c>
      <c r="C1016" s="131" t="s">
        <v>50</v>
      </c>
      <c r="D1016" s="131" t="s">
        <v>50</v>
      </c>
      <c r="E1016" s="131" t="s">
        <v>6357</v>
      </c>
      <c r="F1016" s="131" t="s">
        <v>26211</v>
      </c>
      <c r="G1016" s="131" t="s">
        <v>26211</v>
      </c>
      <c r="H1016" s="79">
        <v>4970.4166666666697</v>
      </c>
      <c r="I1016" s="6">
        <v>10579.1961785813</v>
      </c>
      <c r="J1016" s="6">
        <v>4595.5740801819202</v>
      </c>
      <c r="K1016" s="71">
        <v>4592.3739890002498</v>
      </c>
      <c r="L1016" s="20">
        <v>0.92394145138742501</v>
      </c>
      <c r="M1016" s="79">
        <v>4971.5051391635598</v>
      </c>
      <c r="N1016" s="6">
        <v>10581.5129187767</v>
      </c>
      <c r="O1016" s="6">
        <v>4598.4733534585002</v>
      </c>
      <c r="P1016" s="71">
        <v>4600.0664219623304</v>
      </c>
      <c r="Q1016" s="20">
        <v>0.92528646621016597</v>
      </c>
      <c r="R1016" s="79">
        <v>4973.4978787558102</v>
      </c>
      <c r="S1016" s="6">
        <v>10585.754330411401</v>
      </c>
      <c r="T1016" s="6">
        <v>4602.0232422116896</v>
      </c>
      <c r="U1016" s="71">
        <v>4608.2435421586797</v>
      </c>
      <c r="V1016" s="20">
        <v>0.92655986882847496</v>
      </c>
      <c r="W1016" s="79">
        <v>4980.4538634544397</v>
      </c>
      <c r="X1016" s="6">
        <v>10600.559674042899</v>
      </c>
      <c r="Y1016" s="6">
        <v>4610.0253361702698</v>
      </c>
      <c r="Z1016" s="71">
        <v>4620.0174443915303</v>
      </c>
      <c r="AA1016" s="20">
        <v>0.92762980464336298</v>
      </c>
    </row>
    <row r="1017" spans="1:27" x14ac:dyDescent="0.2">
      <c r="A1017" s="52" t="s">
        <v>5310</v>
      </c>
      <c r="B1017" s="1" t="s">
        <v>18741</v>
      </c>
      <c r="C1017" s="131" t="s">
        <v>51</v>
      </c>
      <c r="D1017" s="131" t="s">
        <v>51</v>
      </c>
      <c r="E1017" s="131" t="s">
        <v>6357</v>
      </c>
      <c r="F1017" s="131" t="s">
        <v>26515</v>
      </c>
      <c r="G1017" s="131" t="s">
        <v>26515</v>
      </c>
      <c r="H1017" s="79">
        <v>28926.083333333299</v>
      </c>
      <c r="I1017" s="6">
        <v>100889.96367337499</v>
      </c>
      <c r="J1017" s="6">
        <v>43826.326138706201</v>
      </c>
      <c r="K1017" s="71">
        <v>43837.133888409699</v>
      </c>
      <c r="L1017" s="20">
        <v>1.5154880591073101</v>
      </c>
      <c r="M1017" s="79">
        <v>28817.7025964774</v>
      </c>
      <c r="N1017" s="6">
        <v>100511.947456029</v>
      </c>
      <c r="O1017" s="6">
        <v>43680.097130591297</v>
      </c>
      <c r="P1017" s="71">
        <v>43710.696627946403</v>
      </c>
      <c r="Q1017" s="20">
        <v>1.5168001849421999</v>
      </c>
      <c r="R1017" s="79">
        <v>28727.9678512028</v>
      </c>
      <c r="S1017" s="6">
        <v>100198.9657403</v>
      </c>
      <c r="T1017" s="6">
        <v>43560.237163043399</v>
      </c>
      <c r="U1017" s="71">
        <v>43607.9975503061</v>
      </c>
      <c r="V1017" s="20">
        <v>1.5179631840363601</v>
      </c>
      <c r="W1017" s="79">
        <v>28725.2968531755</v>
      </c>
      <c r="X1017" s="6">
        <v>100189.649688388</v>
      </c>
      <c r="Y1017" s="6">
        <v>43570.984710974102</v>
      </c>
      <c r="Z1017" s="71">
        <v>43632.873278108898</v>
      </c>
      <c r="AA1017" s="20">
        <v>1.51897031738717</v>
      </c>
    </row>
    <row r="1018" spans="1:27" x14ac:dyDescent="0.2">
      <c r="A1018" s="52" t="s">
        <v>5309</v>
      </c>
      <c r="B1018" s="1" t="s">
        <v>11073</v>
      </c>
      <c r="C1018" s="131" t="s">
        <v>51</v>
      </c>
      <c r="D1018" s="131" t="s">
        <v>51</v>
      </c>
      <c r="E1018" s="131" t="s">
        <v>6357</v>
      </c>
      <c r="F1018" s="131" t="s">
        <v>26518</v>
      </c>
      <c r="G1018" s="131" t="s">
        <v>26518</v>
      </c>
      <c r="H1018" s="79">
        <v>9129.6666666666697</v>
      </c>
      <c r="I1018" s="6">
        <v>13778.162160722601</v>
      </c>
      <c r="J1018" s="6">
        <v>5985.1962124074498</v>
      </c>
      <c r="K1018" s="71">
        <v>5986.6721860582002</v>
      </c>
      <c r="L1018" s="20">
        <v>0.65573830947367895</v>
      </c>
      <c r="M1018" s="79">
        <v>9191.4833252324606</v>
      </c>
      <c r="N1018" s="6">
        <v>13871.453622180101</v>
      </c>
      <c r="O1018" s="6">
        <v>6028.2031827548199</v>
      </c>
      <c r="P1018" s="71">
        <v>6032.4261584225396</v>
      </c>
      <c r="Q1018" s="20">
        <v>0.65630605474334303</v>
      </c>
      <c r="R1018" s="79">
        <v>9247.0925245481594</v>
      </c>
      <c r="S1018" s="6">
        <v>13955.377011037001</v>
      </c>
      <c r="T1018" s="6">
        <v>6066.9242223121701</v>
      </c>
      <c r="U1018" s="71">
        <v>6073.5761294004096</v>
      </c>
      <c r="V1018" s="20">
        <v>0.65680927418828705</v>
      </c>
      <c r="W1018" s="79">
        <v>9297.8693171504892</v>
      </c>
      <c r="X1018" s="6">
        <v>14032.0075067626</v>
      </c>
      <c r="Y1018" s="6">
        <v>6102.3108319370003</v>
      </c>
      <c r="Z1018" s="71">
        <v>6110.9786019244002</v>
      </c>
      <c r="AA1018" s="20">
        <v>0.65724505190155003</v>
      </c>
    </row>
    <row r="1019" spans="1:27" x14ac:dyDescent="0.2">
      <c r="A1019" s="52" t="s">
        <v>5308</v>
      </c>
      <c r="B1019" s="1" t="s">
        <v>11072</v>
      </c>
      <c r="C1019" s="131" t="s">
        <v>51</v>
      </c>
      <c r="D1019" s="131" t="s">
        <v>51</v>
      </c>
      <c r="E1019" s="131" t="s">
        <v>6357</v>
      </c>
      <c r="F1019" s="131" t="s">
        <v>26516</v>
      </c>
      <c r="G1019" s="131" t="s">
        <v>26516</v>
      </c>
      <c r="H1019" s="79">
        <v>21518.666666666701</v>
      </c>
      <c r="I1019" s="6">
        <v>46863.148373916098</v>
      </c>
      <c r="J1019" s="6">
        <v>20357.224343652299</v>
      </c>
      <c r="K1019" s="71">
        <v>20362.244517706298</v>
      </c>
      <c r="L1019" s="20">
        <v>0.94625958165188295</v>
      </c>
      <c r="M1019" s="79">
        <v>21693.357648500001</v>
      </c>
      <c r="N1019" s="6">
        <v>47243.588738928302</v>
      </c>
      <c r="O1019" s="6">
        <v>20530.937835194702</v>
      </c>
      <c r="P1019" s="71">
        <v>20545.3205041734</v>
      </c>
      <c r="Q1019" s="20">
        <v>0.94707886335861702</v>
      </c>
      <c r="R1019" s="79">
        <v>21857.009074063899</v>
      </c>
      <c r="S1019" s="6">
        <v>47599.987262898401</v>
      </c>
      <c r="T1019" s="6">
        <v>20693.494377015799</v>
      </c>
      <c r="U1019" s="71">
        <v>20716.183172339999</v>
      </c>
      <c r="V1019" s="20">
        <v>0.94780503142684303</v>
      </c>
      <c r="W1019" s="79">
        <v>22016.966635507899</v>
      </c>
      <c r="X1019" s="6">
        <v>47948.341324588102</v>
      </c>
      <c r="Y1019" s="6">
        <v>20852.018679254099</v>
      </c>
      <c r="Z1019" s="71">
        <v>20881.637049517802</v>
      </c>
      <c r="AA1019" s="20">
        <v>0.94843387807296298</v>
      </c>
    </row>
    <row r="1020" spans="1:27" x14ac:dyDescent="0.2">
      <c r="A1020" s="52" t="s">
        <v>5307</v>
      </c>
      <c r="B1020" s="1" t="s">
        <v>11071</v>
      </c>
      <c r="C1020" s="131" t="s">
        <v>51</v>
      </c>
      <c r="D1020" s="131" t="s">
        <v>51</v>
      </c>
      <c r="E1020" s="131" t="s">
        <v>6357</v>
      </c>
      <c r="F1020" s="131" t="s">
        <v>26517</v>
      </c>
      <c r="G1020" s="131" t="s">
        <v>26517</v>
      </c>
      <c r="H1020" s="79">
        <v>11613.083333333299</v>
      </c>
      <c r="I1020" s="6">
        <v>35527.411369853296</v>
      </c>
      <c r="J1020" s="6">
        <v>15433.010984125</v>
      </c>
      <c r="K1020" s="71">
        <v>15436.816827201101</v>
      </c>
      <c r="L1020" s="20">
        <v>1.3292608331581</v>
      </c>
      <c r="M1020" s="79">
        <v>11621.5254275894</v>
      </c>
      <c r="N1020" s="6">
        <v>35553.237909356299</v>
      </c>
      <c r="O1020" s="6">
        <v>15450.589949688099</v>
      </c>
      <c r="P1020" s="71">
        <v>15461.4136501227</v>
      </c>
      <c r="Q1020" s="20">
        <v>1.33041172146106</v>
      </c>
      <c r="R1020" s="79">
        <v>11631.019851478</v>
      </c>
      <c r="S1020" s="6">
        <v>35582.283796096999</v>
      </c>
      <c r="T1020" s="6">
        <v>15468.949300115401</v>
      </c>
      <c r="U1020" s="71">
        <v>15485.9097910869</v>
      </c>
      <c r="V1020" s="20">
        <v>1.3314318081160299</v>
      </c>
      <c r="W1020" s="79">
        <v>11652.779481133</v>
      </c>
      <c r="X1020" s="6">
        <v>35648.852104600403</v>
      </c>
      <c r="Y1020" s="6">
        <v>15503.154216471299</v>
      </c>
      <c r="Z1020" s="71">
        <v>15525.1750178576</v>
      </c>
      <c r="AA1020" s="20">
        <v>1.33231518222707</v>
      </c>
    </row>
    <row r="1021" spans="1:27" x14ac:dyDescent="0.2">
      <c r="A1021" s="52" t="s">
        <v>5306</v>
      </c>
      <c r="B1021" s="1" t="s">
        <v>11070</v>
      </c>
      <c r="C1021" s="131" t="s">
        <v>51</v>
      </c>
      <c r="D1021" s="131" t="s">
        <v>51</v>
      </c>
      <c r="E1021" s="131" t="s">
        <v>6357</v>
      </c>
      <c r="F1021" s="131" t="s">
        <v>26513</v>
      </c>
      <c r="G1021" s="131" t="s">
        <v>26513</v>
      </c>
      <c r="H1021" s="79">
        <v>7482</v>
      </c>
      <c r="I1021" s="6">
        <v>15654.8715504635</v>
      </c>
      <c r="J1021" s="6">
        <v>6800.4336729801898</v>
      </c>
      <c r="K1021" s="71">
        <v>6802.1106874937896</v>
      </c>
      <c r="L1021" s="20">
        <v>0.90913000367465802</v>
      </c>
      <c r="M1021" s="79">
        <v>7523.01945568459</v>
      </c>
      <c r="N1021" s="6">
        <v>15740.698108845299</v>
      </c>
      <c r="O1021" s="6">
        <v>6840.5322919293603</v>
      </c>
      <c r="P1021" s="71">
        <v>6845.3243336949299</v>
      </c>
      <c r="Q1021" s="20">
        <v>0.90991713819408304</v>
      </c>
      <c r="R1021" s="79">
        <v>7565.3994658991096</v>
      </c>
      <c r="S1021" s="6">
        <v>15829.371406922701</v>
      </c>
      <c r="T1021" s="6">
        <v>6881.6196607718402</v>
      </c>
      <c r="U1021" s="71">
        <v>6889.1648175799201</v>
      </c>
      <c r="V1021" s="20">
        <v>0.91061481269200595</v>
      </c>
      <c r="W1021" s="79">
        <v>7608.7782689578498</v>
      </c>
      <c r="X1021" s="6">
        <v>15920.13451704</v>
      </c>
      <c r="Y1021" s="6">
        <v>6923.4291146443002</v>
      </c>
      <c r="Z1021" s="71">
        <v>6933.2632074564499</v>
      </c>
      <c r="AA1021" s="20">
        <v>0.91121898449093297</v>
      </c>
    </row>
    <row r="1022" spans="1:27" x14ac:dyDescent="0.2">
      <c r="A1022" s="52" t="s">
        <v>5305</v>
      </c>
      <c r="B1022" s="1" t="s">
        <v>11069</v>
      </c>
      <c r="C1022" s="131" t="s">
        <v>51</v>
      </c>
      <c r="D1022" s="131" t="s">
        <v>51</v>
      </c>
      <c r="E1022" s="131" t="s">
        <v>6357</v>
      </c>
      <c r="F1022" s="131" t="s">
        <v>26297</v>
      </c>
      <c r="G1022" s="131" t="s">
        <v>26297</v>
      </c>
      <c r="H1022" s="79">
        <v>27142.75</v>
      </c>
      <c r="I1022" s="6">
        <v>47474.306932085303</v>
      </c>
      <c r="J1022" s="6">
        <v>20622.7099610275</v>
      </c>
      <c r="K1022" s="71">
        <v>20627.795604911</v>
      </c>
      <c r="L1022" s="20">
        <v>0.75997441692205203</v>
      </c>
      <c r="M1022" s="79">
        <v>27267.945055769698</v>
      </c>
      <c r="N1022" s="6">
        <v>47693.280636075797</v>
      </c>
      <c r="O1022" s="6">
        <v>20726.363217384602</v>
      </c>
      <c r="P1022" s="71">
        <v>20740.882788954099</v>
      </c>
      <c r="Q1022" s="20">
        <v>0.76063241093283196</v>
      </c>
      <c r="R1022" s="79">
        <v>27387.3637719949</v>
      </c>
      <c r="S1022" s="6">
        <v>47902.151173788901</v>
      </c>
      <c r="T1022" s="6">
        <v>20824.8563279427</v>
      </c>
      <c r="U1022" s="71">
        <v>20847.689151354301</v>
      </c>
      <c r="V1022" s="20">
        <v>0.76121562209913196</v>
      </c>
      <c r="W1022" s="79">
        <v>27520.363728182801</v>
      </c>
      <c r="X1022" s="6">
        <v>48134.776119382797</v>
      </c>
      <c r="Y1022" s="6">
        <v>20933.096391561299</v>
      </c>
      <c r="Z1022" s="71">
        <v>20962.829925241102</v>
      </c>
      <c r="AA1022" s="20">
        <v>0.76172067100165897</v>
      </c>
    </row>
    <row r="1023" spans="1:27" x14ac:dyDescent="0.2">
      <c r="A1023" s="52" t="s">
        <v>5304</v>
      </c>
      <c r="B1023" s="1" t="s">
        <v>11068</v>
      </c>
      <c r="C1023" s="131" t="s">
        <v>51</v>
      </c>
      <c r="D1023" s="131" t="s">
        <v>51</v>
      </c>
      <c r="E1023" s="131" t="s">
        <v>6357</v>
      </c>
      <c r="F1023" s="131" t="s">
        <v>26297</v>
      </c>
      <c r="G1023" s="131" t="s">
        <v>26297</v>
      </c>
      <c r="H1023" s="79">
        <v>7438</v>
      </c>
      <c r="I1023" s="6">
        <v>16358.976523895801</v>
      </c>
      <c r="J1023" s="6">
        <v>7106.2949606443399</v>
      </c>
      <c r="K1023" s="71">
        <v>7108.0474017914903</v>
      </c>
      <c r="L1023" s="20">
        <v>0.95563960766220601</v>
      </c>
      <c r="M1023" s="79">
        <v>7450.5324946698302</v>
      </c>
      <c r="N1023" s="6">
        <v>16386.540221945001</v>
      </c>
      <c r="O1023" s="6">
        <v>7121.1998836458697</v>
      </c>
      <c r="P1023" s="71">
        <v>7126.1885432716299</v>
      </c>
      <c r="Q1023" s="20">
        <v>0.95646701069618301</v>
      </c>
      <c r="R1023" s="79">
        <v>7462.26139052701</v>
      </c>
      <c r="S1023" s="6">
        <v>16412.336502124999</v>
      </c>
      <c r="T1023" s="6">
        <v>7135.0563865620197</v>
      </c>
      <c r="U1023" s="71">
        <v>7142.8794168840896</v>
      </c>
      <c r="V1023" s="20">
        <v>0.95720037708028305</v>
      </c>
      <c r="W1023" s="79">
        <v>7479.67924777798</v>
      </c>
      <c r="X1023" s="6">
        <v>16450.644961101199</v>
      </c>
      <c r="Y1023" s="6">
        <v>7154.1401962689497</v>
      </c>
      <c r="Z1023" s="71">
        <v>7164.3019929041402</v>
      </c>
      <c r="AA1023" s="20">
        <v>0.957835457320241</v>
      </c>
    </row>
    <row r="1024" spans="1:27" x14ac:dyDescent="0.2">
      <c r="A1024" s="52" t="s">
        <v>5303</v>
      </c>
      <c r="B1024" s="1" t="s">
        <v>11067</v>
      </c>
      <c r="C1024" s="131" t="s">
        <v>51</v>
      </c>
      <c r="D1024" s="131" t="s">
        <v>51</v>
      </c>
      <c r="E1024" s="131" t="s">
        <v>6357</v>
      </c>
      <c r="F1024" s="131" t="s">
        <v>26515</v>
      </c>
      <c r="G1024" s="131" t="s">
        <v>26515</v>
      </c>
      <c r="H1024" s="79">
        <v>8751.0833333333303</v>
      </c>
      <c r="I1024" s="6">
        <v>33564.884584268002</v>
      </c>
      <c r="J1024" s="6">
        <v>14580.4946799318</v>
      </c>
      <c r="K1024" s="71">
        <v>14584.090289031201</v>
      </c>
      <c r="L1024" s="20">
        <v>1.6665468415184199</v>
      </c>
      <c r="M1024" s="79">
        <v>8711.1803662738293</v>
      </c>
      <c r="N1024" s="6">
        <v>33411.836277800598</v>
      </c>
      <c r="O1024" s="6">
        <v>14519.9878309412</v>
      </c>
      <c r="P1024" s="71">
        <v>14530.1596107314</v>
      </c>
      <c r="Q1024" s="20">
        <v>1.6679897556692</v>
      </c>
      <c r="R1024" s="79">
        <v>8677.7250208536607</v>
      </c>
      <c r="S1024" s="6">
        <v>33283.517901094303</v>
      </c>
      <c r="T1024" s="6">
        <v>14469.5898074419</v>
      </c>
      <c r="U1024" s="71">
        <v>14485.4545790259</v>
      </c>
      <c r="V1024" s="20">
        <v>1.66926867862435</v>
      </c>
      <c r="W1024" s="79">
        <v>8647.94613445922</v>
      </c>
      <c r="X1024" s="6">
        <v>33169.300626866097</v>
      </c>
      <c r="Y1024" s="6">
        <v>14424.834251660001</v>
      </c>
      <c r="Z1024" s="71">
        <v>14445.323398942701</v>
      </c>
      <c r="AA1024" s="20">
        <v>1.6703761996600299</v>
      </c>
    </row>
    <row r="1025" spans="1:27" x14ac:dyDescent="0.2">
      <c r="A1025" s="52" t="s">
        <v>5302</v>
      </c>
      <c r="B1025" s="1" t="s">
        <v>8620</v>
      </c>
      <c r="C1025" s="131" t="s">
        <v>51</v>
      </c>
      <c r="D1025" s="131" t="s">
        <v>51</v>
      </c>
      <c r="E1025" s="131" t="s">
        <v>6357</v>
      </c>
      <c r="F1025" s="131" t="s">
        <v>26517</v>
      </c>
      <c r="G1025" s="131" t="s">
        <v>26517</v>
      </c>
      <c r="H1025" s="79">
        <v>19578.25</v>
      </c>
      <c r="I1025" s="6">
        <v>62910.895729075499</v>
      </c>
      <c r="J1025" s="6">
        <v>27328.322198893002</v>
      </c>
      <c r="K1025" s="71">
        <v>27335.061473939801</v>
      </c>
      <c r="L1025" s="20">
        <v>1.3961953429923399</v>
      </c>
      <c r="M1025" s="79">
        <v>19573.416052316701</v>
      </c>
      <c r="N1025" s="6">
        <v>62895.3627790588</v>
      </c>
      <c r="O1025" s="6">
        <v>27332.8258459514</v>
      </c>
      <c r="P1025" s="71">
        <v>27351.973484970498</v>
      </c>
      <c r="Q1025" s="20">
        <v>1.3974041839126601</v>
      </c>
      <c r="R1025" s="79">
        <v>19560.496422420099</v>
      </c>
      <c r="S1025" s="6">
        <v>62853.848063020298</v>
      </c>
      <c r="T1025" s="6">
        <v>27324.918056852399</v>
      </c>
      <c r="U1025" s="71">
        <v>27354.877688693501</v>
      </c>
      <c r="V1025" s="20">
        <v>1.3984756367092701</v>
      </c>
      <c r="W1025" s="79">
        <v>19574.7294372053</v>
      </c>
      <c r="X1025" s="6">
        <v>62899.583085765502</v>
      </c>
      <c r="Y1025" s="6">
        <v>27354.0907816365</v>
      </c>
      <c r="Z1025" s="71">
        <v>27392.944745919802</v>
      </c>
      <c r="AA1025" s="20">
        <v>1.3994034928449399</v>
      </c>
    </row>
    <row r="1026" spans="1:27" x14ac:dyDescent="0.2">
      <c r="A1026" s="52" t="s">
        <v>5301</v>
      </c>
      <c r="B1026" s="1" t="s">
        <v>11066</v>
      </c>
      <c r="C1026" s="131" t="s">
        <v>51</v>
      </c>
      <c r="D1026" s="131" t="s">
        <v>51</v>
      </c>
      <c r="E1026" s="131" t="s">
        <v>6357</v>
      </c>
      <c r="F1026" s="131" t="s">
        <v>26518</v>
      </c>
      <c r="G1026" s="131" t="s">
        <v>26518</v>
      </c>
      <c r="H1026" s="79">
        <v>12247.083333333299</v>
      </c>
      <c r="I1026" s="6">
        <v>23390.373687683499</v>
      </c>
      <c r="J1026" s="6">
        <v>10160.7147868679</v>
      </c>
      <c r="K1026" s="71">
        <v>10163.2204603272</v>
      </c>
      <c r="L1026" s="20">
        <v>0.82984823273518704</v>
      </c>
      <c r="M1026" s="79">
        <v>12320.784472679999</v>
      </c>
      <c r="N1026" s="6">
        <v>23531.133503192799</v>
      </c>
      <c r="O1026" s="6">
        <v>10226.069865595</v>
      </c>
      <c r="P1026" s="71">
        <v>10233.2335996149</v>
      </c>
      <c r="Q1026" s="20">
        <v>0.83056672424600397</v>
      </c>
      <c r="R1026" s="79">
        <v>12385.5725797865</v>
      </c>
      <c r="S1026" s="6">
        <v>23654.870559150801</v>
      </c>
      <c r="T1026" s="6">
        <v>10283.656762369899</v>
      </c>
      <c r="U1026" s="71">
        <v>10294.931986322599</v>
      </c>
      <c r="V1026" s="20">
        <v>0.83120355720365202</v>
      </c>
      <c r="W1026" s="79">
        <v>12445.650951420999</v>
      </c>
      <c r="X1026" s="6">
        <v>23769.612618531799</v>
      </c>
      <c r="Y1026" s="6">
        <v>10337.050096581501</v>
      </c>
      <c r="Z1026" s="71">
        <v>10351.732923309501</v>
      </c>
      <c r="AA1026" s="20">
        <v>0.83175504147716794</v>
      </c>
    </row>
    <row r="1027" spans="1:27" x14ac:dyDescent="0.2">
      <c r="A1027" s="52" t="s">
        <v>5300</v>
      </c>
      <c r="B1027" s="1" t="s">
        <v>11065</v>
      </c>
      <c r="C1027" s="131" t="s">
        <v>51</v>
      </c>
      <c r="D1027" s="131" t="s">
        <v>51</v>
      </c>
      <c r="E1027" s="131" t="s">
        <v>6357</v>
      </c>
      <c r="F1027" s="131" t="s">
        <v>26518</v>
      </c>
      <c r="G1027" s="131" t="s">
        <v>26518</v>
      </c>
      <c r="H1027" s="79">
        <v>7976.75</v>
      </c>
      <c r="I1027" s="6">
        <v>13903.093602044</v>
      </c>
      <c r="J1027" s="6">
        <v>6039.4660911245801</v>
      </c>
      <c r="K1027" s="71">
        <v>6040.95544794743</v>
      </c>
      <c r="L1027" s="20">
        <v>0.75732039338670898</v>
      </c>
      <c r="M1027" s="79">
        <v>8030.7052212668596</v>
      </c>
      <c r="N1027" s="6">
        <v>13997.1349712222</v>
      </c>
      <c r="O1027" s="6">
        <v>6082.8213020192998</v>
      </c>
      <c r="P1027" s="71">
        <v>6087.0825396668697</v>
      </c>
      <c r="Q1027" s="20">
        <v>0.75797608951541395</v>
      </c>
      <c r="R1027" s="79">
        <v>8084.9428426890199</v>
      </c>
      <c r="S1027" s="6">
        <v>14091.6685503596</v>
      </c>
      <c r="T1027" s="6">
        <v>6126.17525082676</v>
      </c>
      <c r="U1027" s="71">
        <v>6132.8921220256698</v>
      </c>
      <c r="V1027" s="20">
        <v>0.75855726396030898</v>
      </c>
      <c r="W1027" s="79">
        <v>8134.9518139740503</v>
      </c>
      <c r="X1027" s="6">
        <v>14178.831794628</v>
      </c>
      <c r="Y1027" s="6">
        <v>6166.1625254171204</v>
      </c>
      <c r="Z1027" s="71">
        <v>6174.9209908488601</v>
      </c>
      <c r="AA1027" s="20">
        <v>0.75906054910389398</v>
      </c>
    </row>
    <row r="1028" spans="1:27" x14ac:dyDescent="0.2">
      <c r="A1028" s="52" t="s">
        <v>5299</v>
      </c>
      <c r="B1028" s="1" t="s">
        <v>11064</v>
      </c>
      <c r="C1028" s="131" t="s">
        <v>51</v>
      </c>
      <c r="D1028" s="131" t="s">
        <v>51</v>
      </c>
      <c r="E1028" s="131" t="s">
        <v>6357</v>
      </c>
      <c r="F1028" s="131" t="s">
        <v>26515</v>
      </c>
      <c r="G1028" s="131" t="s">
        <v>26515</v>
      </c>
      <c r="H1028" s="79">
        <v>10406.333333333299</v>
      </c>
      <c r="I1028" s="6">
        <v>27543.445344468</v>
      </c>
      <c r="J1028" s="6">
        <v>11964.7978322035</v>
      </c>
      <c r="K1028" s="71">
        <v>11967.7483998558</v>
      </c>
      <c r="L1028" s="20">
        <v>1.15004469071935</v>
      </c>
      <c r="M1028" s="79">
        <v>10365.9404654422</v>
      </c>
      <c r="N1028" s="6">
        <v>27436.533648155</v>
      </c>
      <c r="O1028" s="6">
        <v>11923.2637015855</v>
      </c>
      <c r="P1028" s="71">
        <v>11931.616381640401</v>
      </c>
      <c r="Q1028" s="20">
        <v>1.1510404117617601</v>
      </c>
      <c r="R1028" s="79">
        <v>10334.3872219924</v>
      </c>
      <c r="S1028" s="6">
        <v>27353.018637770201</v>
      </c>
      <c r="T1028" s="6">
        <v>11891.380017580301</v>
      </c>
      <c r="U1028" s="71">
        <v>11904.4179841231</v>
      </c>
      <c r="V1028" s="20">
        <v>1.15192296634575</v>
      </c>
      <c r="W1028" s="79">
        <v>10304.6560498215</v>
      </c>
      <c r="X1028" s="6">
        <v>27274.326279041601</v>
      </c>
      <c r="Y1028" s="6">
        <v>11861.1978083797</v>
      </c>
      <c r="Z1028" s="71">
        <v>11878.0455464267</v>
      </c>
      <c r="AA1028" s="20">
        <v>1.15268724050547</v>
      </c>
    </row>
    <row r="1029" spans="1:27" x14ac:dyDescent="0.2">
      <c r="A1029" s="52" t="s">
        <v>5298</v>
      </c>
      <c r="B1029" s="1" t="s">
        <v>11063</v>
      </c>
      <c r="C1029" s="131" t="s">
        <v>51</v>
      </c>
      <c r="D1029" s="131" t="s">
        <v>51</v>
      </c>
      <c r="E1029" s="131" t="s">
        <v>6357</v>
      </c>
      <c r="F1029" s="131" t="s">
        <v>26517</v>
      </c>
      <c r="G1029" s="131" t="s">
        <v>26517</v>
      </c>
      <c r="H1029" s="79">
        <v>8634.6666666666697</v>
      </c>
      <c r="I1029" s="6">
        <v>15047.259473862299</v>
      </c>
      <c r="J1029" s="6">
        <v>6536.4886375636397</v>
      </c>
      <c r="K1029" s="71">
        <v>6538.1005621614504</v>
      </c>
      <c r="L1029" s="20">
        <v>0.75719200457397895</v>
      </c>
      <c r="M1029" s="79">
        <v>8660.8025217304203</v>
      </c>
      <c r="N1029" s="6">
        <v>15092.805296057601</v>
      </c>
      <c r="O1029" s="6">
        <v>6558.9735149973003</v>
      </c>
      <c r="P1029" s="71">
        <v>6563.5683145950197</v>
      </c>
      <c r="Q1029" s="20">
        <v>0.75784758954227105</v>
      </c>
      <c r="R1029" s="79">
        <v>8685.8145915397799</v>
      </c>
      <c r="S1029" s="6">
        <v>15136.3927463818</v>
      </c>
      <c r="T1029" s="6">
        <v>6580.3559243743102</v>
      </c>
      <c r="U1029" s="71">
        <v>6587.57076909835</v>
      </c>
      <c r="V1029" s="20">
        <v>0.75842866546044196</v>
      </c>
      <c r="W1029" s="79">
        <v>8716.5086332192495</v>
      </c>
      <c r="X1029" s="6">
        <v>15189.881922893501</v>
      </c>
      <c r="Y1029" s="6">
        <v>6605.8531503239501</v>
      </c>
      <c r="Z1029" s="71">
        <v>6615.2361557549202</v>
      </c>
      <c r="AA1029" s="20">
        <v>0.75893186528190604</v>
      </c>
    </row>
    <row r="1030" spans="1:27" x14ac:dyDescent="0.2">
      <c r="A1030" s="52" t="s">
        <v>5297</v>
      </c>
      <c r="B1030" s="1" t="s">
        <v>11062</v>
      </c>
      <c r="C1030" s="131" t="s">
        <v>51</v>
      </c>
      <c r="D1030" s="131" t="s">
        <v>51</v>
      </c>
      <c r="E1030" s="131" t="s">
        <v>6357</v>
      </c>
      <c r="F1030" s="131" t="s">
        <v>26514</v>
      </c>
      <c r="G1030" s="131" t="s">
        <v>26514</v>
      </c>
      <c r="H1030" s="79">
        <v>12255.916666666701</v>
      </c>
      <c r="I1030" s="6">
        <v>38404.630815688499</v>
      </c>
      <c r="J1030" s="6">
        <v>16682.867295046399</v>
      </c>
      <c r="K1030" s="71">
        <v>16686.9813577559</v>
      </c>
      <c r="L1030" s="20">
        <v>1.36154494287161</v>
      </c>
      <c r="M1030" s="79">
        <v>12323.6024200907</v>
      </c>
      <c r="N1030" s="6">
        <v>38616.728077968597</v>
      </c>
      <c r="O1030" s="6">
        <v>16781.909772957199</v>
      </c>
      <c r="P1030" s="71">
        <v>16793.666111368599</v>
      </c>
      <c r="Q1030" s="20">
        <v>1.36272378310343</v>
      </c>
      <c r="R1030" s="79">
        <v>12387.3347948391</v>
      </c>
      <c r="S1030" s="6">
        <v>38816.437197228202</v>
      </c>
      <c r="T1030" s="6">
        <v>16874.9567187955</v>
      </c>
      <c r="U1030" s="71">
        <v>16893.458786746</v>
      </c>
      <c r="V1030" s="20">
        <v>1.36376864487301</v>
      </c>
      <c r="W1030" s="79">
        <v>12451.8212087433</v>
      </c>
      <c r="X1030" s="6">
        <v>39018.509142230301</v>
      </c>
      <c r="Y1030" s="6">
        <v>16968.5678168226</v>
      </c>
      <c r="Z1030" s="71">
        <v>16992.670103137199</v>
      </c>
      <c r="AA1030" s="20">
        <v>1.36467347372491</v>
      </c>
    </row>
    <row r="1031" spans="1:27" x14ac:dyDescent="0.2">
      <c r="A1031" s="52" t="s">
        <v>5296</v>
      </c>
      <c r="B1031" s="1" t="s">
        <v>11061</v>
      </c>
      <c r="C1031" s="131" t="s">
        <v>51</v>
      </c>
      <c r="D1031" s="131" t="s">
        <v>51</v>
      </c>
      <c r="E1031" s="131" t="s">
        <v>6357</v>
      </c>
      <c r="F1031" s="131" t="s">
        <v>26513</v>
      </c>
      <c r="G1031" s="131" t="s">
        <v>26513</v>
      </c>
      <c r="H1031" s="79">
        <v>22089.666666666701</v>
      </c>
      <c r="I1031" s="6">
        <v>96287.060466598399</v>
      </c>
      <c r="J1031" s="6">
        <v>41826.8374900813</v>
      </c>
      <c r="K1031" s="71">
        <v>41837.152157777899</v>
      </c>
      <c r="L1031" s="20">
        <v>1.8939693744184101</v>
      </c>
      <c r="M1031" s="79">
        <v>22206.562164397201</v>
      </c>
      <c r="N1031" s="6">
        <v>96796.598434196596</v>
      </c>
      <c r="O1031" s="6">
        <v>42065.494983730103</v>
      </c>
      <c r="P1031" s="71">
        <v>42094.963393533399</v>
      </c>
      <c r="Q1031" s="20">
        <v>1.8956091934402299</v>
      </c>
      <c r="R1031" s="79">
        <v>22314.328705176398</v>
      </c>
      <c r="S1031" s="6">
        <v>97266.344020894103</v>
      </c>
      <c r="T1031" s="6">
        <v>42285.316841631</v>
      </c>
      <c r="U1031" s="71">
        <v>42331.679378646601</v>
      </c>
      <c r="V1031" s="20">
        <v>1.8970626424816699</v>
      </c>
      <c r="W1031" s="79">
        <v>22432.0685567006</v>
      </c>
      <c r="X1031" s="6">
        <v>97779.562458008004</v>
      </c>
      <c r="Y1031" s="6">
        <v>42522.873711548302</v>
      </c>
      <c r="Z1031" s="71">
        <v>42583.273533629799</v>
      </c>
      <c r="AA1031" s="20">
        <v>1.89832129952679</v>
      </c>
    </row>
    <row r="1032" spans="1:27" x14ac:dyDescent="0.2">
      <c r="A1032" s="52" t="s">
        <v>5295</v>
      </c>
      <c r="B1032" s="1" t="s">
        <v>11060</v>
      </c>
      <c r="C1032" s="131" t="s">
        <v>51</v>
      </c>
      <c r="D1032" s="131" t="s">
        <v>51</v>
      </c>
      <c r="E1032" s="131" t="s">
        <v>6357</v>
      </c>
      <c r="F1032" s="131" t="s">
        <v>26297</v>
      </c>
      <c r="G1032" s="131" t="s">
        <v>26297</v>
      </c>
      <c r="H1032" s="79">
        <v>9963.1666666666697</v>
      </c>
      <c r="I1032" s="6">
        <v>14033.3430209405</v>
      </c>
      <c r="J1032" s="6">
        <v>6096.0460848533503</v>
      </c>
      <c r="K1032" s="71">
        <v>6097.5493945320504</v>
      </c>
      <c r="L1032" s="20">
        <v>0.61200917324130999</v>
      </c>
      <c r="M1032" s="79">
        <v>10018.833436905799</v>
      </c>
      <c r="N1032" s="6">
        <v>14111.7509115007</v>
      </c>
      <c r="O1032" s="6">
        <v>6132.63065832763</v>
      </c>
      <c r="P1032" s="71">
        <v>6136.9267892416301</v>
      </c>
      <c r="Q1032" s="20">
        <v>0.61253905735526004</v>
      </c>
      <c r="R1032" s="79">
        <v>10066.825390755301</v>
      </c>
      <c r="S1032" s="6">
        <v>14179.348651571599</v>
      </c>
      <c r="T1032" s="6">
        <v>6164.2930694594597</v>
      </c>
      <c r="U1032" s="71">
        <v>6171.0517338601103</v>
      </c>
      <c r="V1032" s="20">
        <v>0.61300871866985795</v>
      </c>
      <c r="W1032" s="79">
        <v>10116.3818598864</v>
      </c>
      <c r="X1032" s="6">
        <v>14249.150046398199</v>
      </c>
      <c r="Y1032" s="6">
        <v>6196.7428845890799</v>
      </c>
      <c r="Z1032" s="71">
        <v>6205.5447866019404</v>
      </c>
      <c r="AA1032" s="20">
        <v>0.613415435730853</v>
      </c>
    </row>
    <row r="1033" spans="1:27" x14ac:dyDescent="0.2">
      <c r="A1033" s="52" t="s">
        <v>5294</v>
      </c>
      <c r="B1033" s="1" t="s">
        <v>11059</v>
      </c>
      <c r="C1033" s="131" t="s">
        <v>51</v>
      </c>
      <c r="D1033" s="131" t="s">
        <v>51</v>
      </c>
      <c r="E1033" s="131" t="s">
        <v>6357</v>
      </c>
      <c r="F1033" s="131" t="s">
        <v>26516</v>
      </c>
      <c r="G1033" s="131" t="s">
        <v>26516</v>
      </c>
      <c r="H1033" s="79">
        <v>22707.416666666701</v>
      </c>
      <c r="I1033" s="6">
        <v>48184.850504405898</v>
      </c>
      <c r="J1033" s="6">
        <v>20931.368158557401</v>
      </c>
      <c r="K1033" s="71">
        <v>20936.529918803801</v>
      </c>
      <c r="L1033" s="20">
        <v>0.92201284831918195</v>
      </c>
      <c r="M1033" s="79">
        <v>22898.879762469202</v>
      </c>
      <c r="N1033" s="6">
        <v>48591.132768204698</v>
      </c>
      <c r="O1033" s="6">
        <v>21116.548357886899</v>
      </c>
      <c r="P1033" s="71">
        <v>21131.3412683444</v>
      </c>
      <c r="Q1033" s="20">
        <v>0.92281113694383599</v>
      </c>
      <c r="R1033" s="79">
        <v>23076.623608336598</v>
      </c>
      <c r="S1033" s="6">
        <v>48968.302957439402</v>
      </c>
      <c r="T1033" s="6">
        <v>21288.3523750774</v>
      </c>
      <c r="U1033" s="71">
        <v>21311.693385591501</v>
      </c>
      <c r="V1033" s="20">
        <v>0.92351869785199003</v>
      </c>
      <c r="W1033" s="79">
        <v>23257.3519645286</v>
      </c>
      <c r="X1033" s="6">
        <v>49351.806239774603</v>
      </c>
      <c r="Y1033" s="6">
        <v>21462.364643654299</v>
      </c>
      <c r="Z1033" s="71">
        <v>21492.849954095</v>
      </c>
      <c r="AA1033" s="20">
        <v>0.92413143107930795</v>
      </c>
    </row>
    <row r="1034" spans="1:27" x14ac:dyDescent="0.2">
      <c r="A1034" s="52" t="s">
        <v>5293</v>
      </c>
      <c r="B1034" s="1" t="s">
        <v>11058</v>
      </c>
      <c r="C1034" s="131" t="s">
        <v>51</v>
      </c>
      <c r="D1034" s="131" t="s">
        <v>51</v>
      </c>
      <c r="E1034" s="131" t="s">
        <v>6357</v>
      </c>
      <c r="F1034" s="131" t="s">
        <v>26518</v>
      </c>
      <c r="G1034" s="131" t="s">
        <v>26518</v>
      </c>
      <c r="H1034" s="79">
        <v>17530.75</v>
      </c>
      <c r="I1034" s="6">
        <v>34090.075203170301</v>
      </c>
      <c r="J1034" s="6">
        <v>14808.6360580328</v>
      </c>
      <c r="K1034" s="71">
        <v>14812.287927720899</v>
      </c>
      <c r="L1034" s="20">
        <v>0.84493178715804496</v>
      </c>
      <c r="M1034" s="79">
        <v>17648.7705641748</v>
      </c>
      <c r="N1034" s="6">
        <v>34319.5765027862</v>
      </c>
      <c r="O1034" s="6">
        <v>14914.4701009624</v>
      </c>
      <c r="P1034" s="71">
        <v>14924.9182299362</v>
      </c>
      <c r="Q1034" s="20">
        <v>0.84566333817224804</v>
      </c>
      <c r="R1034" s="79">
        <v>17753.862141352602</v>
      </c>
      <c r="S1034" s="6">
        <v>34523.936257457899</v>
      </c>
      <c r="T1034" s="6">
        <v>15008.846050112499</v>
      </c>
      <c r="U1034" s="71">
        <v>15025.302073917799</v>
      </c>
      <c r="V1034" s="20">
        <v>0.84631174638449802</v>
      </c>
      <c r="W1034" s="79">
        <v>17853.050095790401</v>
      </c>
      <c r="X1034" s="6">
        <v>34716.815901856004</v>
      </c>
      <c r="Y1034" s="6">
        <v>15097.8255695886</v>
      </c>
      <c r="Z1034" s="71">
        <v>15119.270638997699</v>
      </c>
      <c r="AA1034" s="20">
        <v>0.84687325459097496</v>
      </c>
    </row>
    <row r="1035" spans="1:27" x14ac:dyDescent="0.2">
      <c r="A1035" s="52" t="s">
        <v>5292</v>
      </c>
      <c r="B1035" s="1" t="s">
        <v>11057</v>
      </c>
      <c r="C1035" s="131" t="s">
        <v>51</v>
      </c>
      <c r="D1035" s="131" t="s">
        <v>51</v>
      </c>
      <c r="E1035" s="131" t="s">
        <v>6357</v>
      </c>
      <c r="F1035" s="131" t="s">
        <v>26297</v>
      </c>
      <c r="G1035" s="131" t="s">
        <v>26297</v>
      </c>
      <c r="H1035" s="79">
        <v>3759</v>
      </c>
      <c r="I1035" s="6">
        <v>5463.0062678447803</v>
      </c>
      <c r="J1035" s="6">
        <v>2373.1150817684902</v>
      </c>
      <c r="K1035" s="71">
        <v>2373.70030156857</v>
      </c>
      <c r="L1035" s="20">
        <v>0.63147121616615398</v>
      </c>
      <c r="M1035" s="79">
        <v>3777.43591569512</v>
      </c>
      <c r="N1035" s="6">
        <v>5489.79943703762</v>
      </c>
      <c r="O1035" s="6">
        <v>2385.73601155396</v>
      </c>
      <c r="P1035" s="71">
        <v>2387.4073064358599</v>
      </c>
      <c r="Q1035" s="20">
        <v>0.63201795072585198</v>
      </c>
      <c r="R1035" s="79">
        <v>3791.8737827570299</v>
      </c>
      <c r="S1035" s="6">
        <v>5510.7821873045896</v>
      </c>
      <c r="T1035" s="6">
        <v>2395.7430823691102</v>
      </c>
      <c r="U1035" s="71">
        <v>2398.36982696114</v>
      </c>
      <c r="V1035" s="20">
        <v>0.63250254738629796</v>
      </c>
      <c r="W1035" s="79">
        <v>3807.6998207116599</v>
      </c>
      <c r="X1035" s="6">
        <v>5533.7823853735699</v>
      </c>
      <c r="Y1035" s="6">
        <v>2406.5594445821698</v>
      </c>
      <c r="Z1035" s="71">
        <v>2409.9777404214201</v>
      </c>
      <c r="AA1035" s="20">
        <v>0.63292219815032502</v>
      </c>
    </row>
    <row r="1036" spans="1:27" x14ac:dyDescent="0.2">
      <c r="A1036" s="52" t="s">
        <v>5291</v>
      </c>
      <c r="B1036" s="1" t="s">
        <v>7031</v>
      </c>
      <c r="C1036" s="131" t="s">
        <v>51</v>
      </c>
      <c r="D1036" s="131" t="s">
        <v>51</v>
      </c>
      <c r="E1036" s="131" t="s">
        <v>6357</v>
      </c>
      <c r="F1036" s="131" t="s">
        <v>26518</v>
      </c>
      <c r="G1036" s="131" t="s">
        <v>26518</v>
      </c>
      <c r="H1036" s="79">
        <v>18407.083333333299</v>
      </c>
      <c r="I1036" s="6">
        <v>31058.289042779699</v>
      </c>
      <c r="J1036" s="6">
        <v>13491.6363862095</v>
      </c>
      <c r="K1036" s="71">
        <v>13494.9634784392</v>
      </c>
      <c r="L1036" s="20">
        <v>0.73313969595613504</v>
      </c>
      <c r="M1036" s="79">
        <v>18521.086242428599</v>
      </c>
      <c r="N1036" s="6">
        <v>31250.646258655699</v>
      </c>
      <c r="O1036" s="6">
        <v>13580.786150512</v>
      </c>
      <c r="P1036" s="71">
        <v>13590.2999853519</v>
      </c>
      <c r="Q1036" s="20">
        <v>0.73377445617735204</v>
      </c>
      <c r="R1036" s="79">
        <v>18628.689317589</v>
      </c>
      <c r="S1036" s="6">
        <v>31432.205028706601</v>
      </c>
      <c r="T1036" s="6">
        <v>13664.7548753806</v>
      </c>
      <c r="U1036" s="71">
        <v>13679.737208517499</v>
      </c>
      <c r="V1036" s="20">
        <v>0.73433707413871796</v>
      </c>
      <c r="W1036" s="79">
        <v>18729.929069318099</v>
      </c>
      <c r="X1036" s="6">
        <v>31603.0269571393</v>
      </c>
      <c r="Y1036" s="6">
        <v>13743.685187568901</v>
      </c>
      <c r="Z1036" s="71">
        <v>13763.2068253986</v>
      </c>
      <c r="AA1036" s="20">
        <v>0.73482428974834502</v>
      </c>
    </row>
    <row r="1037" spans="1:27" x14ac:dyDescent="0.2">
      <c r="A1037" s="52" t="s">
        <v>5290</v>
      </c>
      <c r="B1037" s="1" t="s">
        <v>11056</v>
      </c>
      <c r="C1037" s="131" t="s">
        <v>51</v>
      </c>
      <c r="D1037" s="131" t="s">
        <v>51</v>
      </c>
      <c r="E1037" s="131" t="s">
        <v>6357</v>
      </c>
      <c r="F1037" s="131" t="s">
        <v>26297</v>
      </c>
      <c r="G1037" s="131" t="s">
        <v>26297</v>
      </c>
      <c r="H1037" s="79">
        <v>23754.083333333299</v>
      </c>
      <c r="I1037" s="6">
        <v>34429.000506790399</v>
      </c>
      <c r="J1037" s="6">
        <v>14955.8642891897</v>
      </c>
      <c r="K1037" s="71">
        <v>14959.5524659564</v>
      </c>
      <c r="L1037" s="20">
        <v>0.62976761746744403</v>
      </c>
      <c r="M1037" s="79">
        <v>23872.385948590902</v>
      </c>
      <c r="N1037" s="6">
        <v>34600.467481268097</v>
      </c>
      <c r="O1037" s="6">
        <v>15036.5386264834</v>
      </c>
      <c r="P1037" s="71">
        <v>15047.0722689008</v>
      </c>
      <c r="Q1037" s="20">
        <v>0.63031287703309502</v>
      </c>
      <c r="R1037" s="79">
        <v>23972.5321219707</v>
      </c>
      <c r="S1037" s="6">
        <v>34745.6186372046</v>
      </c>
      <c r="T1037" s="6">
        <v>15105.219669992601</v>
      </c>
      <c r="U1037" s="71">
        <v>15121.781359921501</v>
      </c>
      <c r="V1037" s="20">
        <v>0.63079616633665903</v>
      </c>
      <c r="W1037" s="79">
        <v>24084.420089011099</v>
      </c>
      <c r="X1037" s="6">
        <v>34907.7882658905</v>
      </c>
      <c r="Y1037" s="6">
        <v>15180.876603098</v>
      </c>
      <c r="Z1037" s="71">
        <v>15202.439638844</v>
      </c>
      <c r="AA1037" s="20">
        <v>0.63121468495645305</v>
      </c>
    </row>
    <row r="1038" spans="1:27" x14ac:dyDescent="0.2">
      <c r="A1038" s="52" t="s">
        <v>5289</v>
      </c>
      <c r="B1038" s="1" t="s">
        <v>11055</v>
      </c>
      <c r="C1038" s="131" t="s">
        <v>51</v>
      </c>
      <c r="D1038" s="131" t="s">
        <v>51</v>
      </c>
      <c r="E1038" s="131" t="s">
        <v>6357</v>
      </c>
      <c r="F1038" s="131" t="s">
        <v>26513</v>
      </c>
      <c r="G1038" s="131" t="s">
        <v>26513</v>
      </c>
      <c r="H1038" s="79">
        <v>10285</v>
      </c>
      <c r="I1038" s="6">
        <v>20130.347937985702</v>
      </c>
      <c r="J1038" s="6">
        <v>8744.5684574928091</v>
      </c>
      <c r="K1038" s="71">
        <v>8746.7249035260502</v>
      </c>
      <c r="L1038" s="20">
        <v>0.85043509027963604</v>
      </c>
      <c r="M1038" s="79">
        <v>10340.4232141634</v>
      </c>
      <c r="N1038" s="6">
        <v>20238.825194665402</v>
      </c>
      <c r="O1038" s="6">
        <v>8795.3111315326896</v>
      </c>
      <c r="P1038" s="71">
        <v>8801.4725670006901</v>
      </c>
      <c r="Q1038" s="20">
        <v>0.85117140611277697</v>
      </c>
      <c r="R1038" s="79">
        <v>10395.6357920433</v>
      </c>
      <c r="S1038" s="6">
        <v>20346.890182830299</v>
      </c>
      <c r="T1038" s="6">
        <v>8845.5539969511992</v>
      </c>
      <c r="U1038" s="71">
        <v>8855.2524538917696</v>
      </c>
      <c r="V1038" s="20">
        <v>0.85182403760907399</v>
      </c>
      <c r="W1038" s="79">
        <v>10451.015679046001</v>
      </c>
      <c r="X1038" s="6">
        <v>20455.282637291199</v>
      </c>
      <c r="Y1038" s="6">
        <v>8895.6974080663094</v>
      </c>
      <c r="Z1038" s="71">
        <v>8908.3329261731797</v>
      </c>
      <c r="AA1038" s="20">
        <v>0.85238920309287503</v>
      </c>
    </row>
    <row r="1039" spans="1:27" x14ac:dyDescent="0.2">
      <c r="A1039" s="52" t="s">
        <v>5288</v>
      </c>
      <c r="B1039" s="1" t="s">
        <v>11054</v>
      </c>
      <c r="C1039" s="131" t="s">
        <v>51</v>
      </c>
      <c r="D1039" s="131" t="s">
        <v>51</v>
      </c>
      <c r="E1039" s="131" t="s">
        <v>6357</v>
      </c>
      <c r="F1039" s="131" t="s">
        <v>26516</v>
      </c>
      <c r="G1039" s="131" t="s">
        <v>26516</v>
      </c>
      <c r="H1039" s="79">
        <v>7892.5833333333303</v>
      </c>
      <c r="I1039" s="6">
        <v>13454.8154358916</v>
      </c>
      <c r="J1039" s="6">
        <v>5844.7352735552604</v>
      </c>
      <c r="K1039" s="71">
        <v>5846.17660896904</v>
      </c>
      <c r="L1039" s="20">
        <v>0.74071775514595495</v>
      </c>
      <c r="M1039" s="79">
        <v>7963.16358963112</v>
      </c>
      <c r="N1039" s="6">
        <v>13575.1365375889</v>
      </c>
      <c r="O1039" s="6">
        <v>5899.4308391281102</v>
      </c>
      <c r="P1039" s="71">
        <v>5903.5636050837002</v>
      </c>
      <c r="Q1039" s="20">
        <v>0.74135907653219202</v>
      </c>
      <c r="R1039" s="79">
        <v>8028.5369580009201</v>
      </c>
      <c r="S1039" s="6">
        <v>13686.581240633601</v>
      </c>
      <c r="T1039" s="6">
        <v>5950.0686497951601</v>
      </c>
      <c r="U1039" s="71">
        <v>5956.59243390336</v>
      </c>
      <c r="V1039" s="20">
        <v>0.74192750996397305</v>
      </c>
      <c r="W1039" s="79">
        <v>8095.6559040443999</v>
      </c>
      <c r="X1039" s="6">
        <v>13801.00170262</v>
      </c>
      <c r="Y1039" s="6">
        <v>6001.8498522674799</v>
      </c>
      <c r="Z1039" s="71">
        <v>6010.3749266943896</v>
      </c>
      <c r="AA1039" s="20">
        <v>0.74241976165164703</v>
      </c>
    </row>
    <row r="1040" spans="1:27" x14ac:dyDescent="0.2">
      <c r="A1040" s="52" t="s">
        <v>5287</v>
      </c>
      <c r="B1040" s="1" t="s">
        <v>11053</v>
      </c>
      <c r="C1040" s="131" t="s">
        <v>51</v>
      </c>
      <c r="D1040" s="131" t="s">
        <v>51</v>
      </c>
      <c r="E1040" s="131" t="s">
        <v>6357</v>
      </c>
      <c r="F1040" s="131" t="s">
        <v>26518</v>
      </c>
      <c r="G1040" s="131" t="s">
        <v>26518</v>
      </c>
      <c r="H1040" s="79">
        <v>4778.75</v>
      </c>
      <c r="I1040" s="6">
        <v>8343.3093983299605</v>
      </c>
      <c r="J1040" s="6">
        <v>3624.3109369246199</v>
      </c>
      <c r="K1040" s="71">
        <v>3625.2047066951</v>
      </c>
      <c r="L1040" s="20">
        <v>0.75860940762649198</v>
      </c>
      <c r="M1040" s="79">
        <v>4809.0102989642301</v>
      </c>
      <c r="N1040" s="6">
        <v>8396.1414227598907</v>
      </c>
      <c r="O1040" s="6">
        <v>3648.7629794335699</v>
      </c>
      <c r="P1040" s="71">
        <v>3651.3190706621399</v>
      </c>
      <c r="Q1040" s="20">
        <v>0.75926621979756703</v>
      </c>
      <c r="R1040" s="79">
        <v>4835.3879742525396</v>
      </c>
      <c r="S1040" s="6">
        <v>8442.1947015752794</v>
      </c>
      <c r="T1040" s="6">
        <v>3670.1377170932301</v>
      </c>
      <c r="U1040" s="71">
        <v>3674.1617355580402</v>
      </c>
      <c r="V1040" s="20">
        <v>0.75984838344352201</v>
      </c>
      <c r="W1040" s="79">
        <v>4858.3010806356797</v>
      </c>
      <c r="X1040" s="6">
        <v>8482.1991244539295</v>
      </c>
      <c r="Y1040" s="6">
        <v>3688.78192025312</v>
      </c>
      <c r="Z1040" s="71">
        <v>3694.0214949157398</v>
      </c>
      <c r="AA1040" s="20">
        <v>0.76035252521492502</v>
      </c>
    </row>
    <row r="1041" spans="1:27" x14ac:dyDescent="0.2">
      <c r="A1041" s="52" t="s">
        <v>5286</v>
      </c>
      <c r="B1041" s="1" t="s">
        <v>11052</v>
      </c>
      <c r="C1041" s="131" t="s">
        <v>51</v>
      </c>
      <c r="D1041" s="131" t="s">
        <v>51</v>
      </c>
      <c r="E1041" s="131" t="s">
        <v>6357</v>
      </c>
      <c r="F1041" s="131" t="s">
        <v>26518</v>
      </c>
      <c r="G1041" s="131" t="s">
        <v>26518</v>
      </c>
      <c r="H1041" s="79">
        <v>5184.5833333333303</v>
      </c>
      <c r="I1041" s="6">
        <v>10090.614770698099</v>
      </c>
      <c r="J1041" s="6">
        <v>4383.3356438938399</v>
      </c>
      <c r="K1041" s="71">
        <v>4384.4165922342399</v>
      </c>
      <c r="L1041" s="20">
        <v>0.84566421452721796</v>
      </c>
      <c r="M1041" s="79">
        <v>5217.9445095521996</v>
      </c>
      <c r="N1041" s="6">
        <v>10155.544728590299</v>
      </c>
      <c r="O1041" s="6">
        <v>4413.3577289699297</v>
      </c>
      <c r="P1041" s="71">
        <v>4416.4494466405804</v>
      </c>
      <c r="Q1041" s="20">
        <v>0.84639639968490199</v>
      </c>
      <c r="R1041" s="79">
        <v>5246.9048612595298</v>
      </c>
      <c r="S1041" s="6">
        <v>10211.9094803773</v>
      </c>
      <c r="T1041" s="6">
        <v>4439.4989066624103</v>
      </c>
      <c r="U1041" s="71">
        <v>4444.3664693949204</v>
      </c>
      <c r="V1041" s="20">
        <v>0.84704536996846702</v>
      </c>
      <c r="W1041" s="79">
        <v>5272.5671999506403</v>
      </c>
      <c r="X1041" s="6">
        <v>10261.855398341901</v>
      </c>
      <c r="Y1041" s="6">
        <v>4462.7278971233</v>
      </c>
      <c r="Z1041" s="71">
        <v>4469.0667906988601</v>
      </c>
      <c r="AA1041" s="20">
        <v>0.84760736491717004</v>
      </c>
    </row>
    <row r="1042" spans="1:27" x14ac:dyDescent="0.2">
      <c r="A1042" s="52" t="s">
        <v>5285</v>
      </c>
      <c r="B1042" s="1" t="s">
        <v>11051</v>
      </c>
      <c r="C1042" s="131" t="s">
        <v>51</v>
      </c>
      <c r="D1042" s="131" t="s">
        <v>51</v>
      </c>
      <c r="E1042" s="131" t="s">
        <v>6357</v>
      </c>
      <c r="F1042" s="131" t="s">
        <v>26514</v>
      </c>
      <c r="G1042" s="131" t="s">
        <v>26514</v>
      </c>
      <c r="H1042" s="79">
        <v>12455.833333333299</v>
      </c>
      <c r="I1042" s="6">
        <v>18936.048074406201</v>
      </c>
      <c r="J1042" s="6">
        <v>8225.7678412283494</v>
      </c>
      <c r="K1042" s="71">
        <v>8227.7963489263402</v>
      </c>
      <c r="L1042" s="20">
        <v>0.66055767837770896</v>
      </c>
      <c r="M1042" s="79">
        <v>12562.276932762299</v>
      </c>
      <c r="N1042" s="6">
        <v>19097.869532839301</v>
      </c>
      <c r="O1042" s="6">
        <v>8299.4789902634693</v>
      </c>
      <c r="P1042" s="71">
        <v>8305.2930772755008</v>
      </c>
      <c r="Q1042" s="20">
        <v>0.66112959630872004</v>
      </c>
      <c r="R1042" s="79">
        <v>12669.6523773803</v>
      </c>
      <c r="S1042" s="6">
        <v>19261.107633967</v>
      </c>
      <c r="T1042" s="6">
        <v>8373.5237221221705</v>
      </c>
      <c r="U1042" s="71">
        <v>8382.7046348482509</v>
      </c>
      <c r="V1042" s="20">
        <v>0.66163651418047498</v>
      </c>
      <c r="W1042" s="79">
        <v>12778.297821926801</v>
      </c>
      <c r="X1042" s="6">
        <v>19426.2764593633</v>
      </c>
      <c r="Y1042" s="6">
        <v>8448.1979649058794</v>
      </c>
      <c r="Z1042" s="71">
        <v>8460.1978513070499</v>
      </c>
      <c r="AA1042" s="20">
        <v>0.662075494655465</v>
      </c>
    </row>
    <row r="1043" spans="1:27" x14ac:dyDescent="0.2">
      <c r="A1043" s="52" t="s">
        <v>5284</v>
      </c>
      <c r="B1043" s="1" t="s">
        <v>11050</v>
      </c>
      <c r="C1043" s="131" t="s">
        <v>51</v>
      </c>
      <c r="D1043" s="131" t="s">
        <v>51</v>
      </c>
      <c r="E1043" s="131" t="s">
        <v>6357</v>
      </c>
      <c r="F1043" s="131" t="s">
        <v>26513</v>
      </c>
      <c r="G1043" s="131" t="s">
        <v>26513</v>
      </c>
      <c r="H1043" s="79">
        <v>6979.0833333333303</v>
      </c>
      <c r="I1043" s="6">
        <v>14526.746749715199</v>
      </c>
      <c r="J1043" s="6">
        <v>6310.3793242361999</v>
      </c>
      <c r="K1043" s="71">
        <v>6311.9354893606596</v>
      </c>
      <c r="L1043" s="20">
        <v>0.90440752572959604</v>
      </c>
      <c r="M1043" s="79">
        <v>7025.6574105808104</v>
      </c>
      <c r="N1043" s="6">
        <v>14623.6892553368</v>
      </c>
      <c r="O1043" s="6">
        <v>6355.1068628944404</v>
      </c>
      <c r="P1043" s="71">
        <v>6359.5588464845996</v>
      </c>
      <c r="Q1043" s="20">
        <v>0.90519057147690596</v>
      </c>
      <c r="R1043" s="79">
        <v>7070.7486361328401</v>
      </c>
      <c r="S1043" s="6">
        <v>14717.545250880001</v>
      </c>
      <c r="T1043" s="6">
        <v>6398.2672560491801</v>
      </c>
      <c r="U1043" s="71">
        <v>6405.2824548143899</v>
      </c>
      <c r="V1043" s="20">
        <v>0.905884621903006</v>
      </c>
      <c r="W1043" s="79">
        <v>7117.3557615994896</v>
      </c>
      <c r="X1043" s="6">
        <v>14814.556545350801</v>
      </c>
      <c r="Y1043" s="6">
        <v>6442.6297401472002</v>
      </c>
      <c r="Z1043" s="71">
        <v>6451.7809017709797</v>
      </c>
      <c r="AA1043" s="20">
        <v>0.90648565533010095</v>
      </c>
    </row>
    <row r="1044" spans="1:27" x14ac:dyDescent="0.2">
      <c r="A1044" s="52" t="s">
        <v>5283</v>
      </c>
      <c r="B1044" s="1" t="s">
        <v>11049</v>
      </c>
      <c r="C1044" s="131" t="s">
        <v>51</v>
      </c>
      <c r="D1044" s="131" t="s">
        <v>51</v>
      </c>
      <c r="E1044" s="131" t="s">
        <v>6357</v>
      </c>
      <c r="F1044" s="131" t="s">
        <v>26258</v>
      </c>
      <c r="G1044" s="131" t="s">
        <v>26258</v>
      </c>
      <c r="H1044" s="79">
        <v>3740.4166666666702</v>
      </c>
      <c r="I1044" s="6">
        <v>6322.9515929119098</v>
      </c>
      <c r="J1044" s="6">
        <v>2746.6729948217799</v>
      </c>
      <c r="K1044" s="71">
        <v>2747.3503355176699</v>
      </c>
      <c r="L1044" s="20">
        <v>0.73450382145955295</v>
      </c>
      <c r="M1044" s="79">
        <v>3746.47760321446</v>
      </c>
      <c r="N1044" s="6">
        <v>6333.1972451519196</v>
      </c>
      <c r="O1044" s="6">
        <v>2752.2566005046001</v>
      </c>
      <c r="P1044" s="71">
        <v>2754.1846563950398</v>
      </c>
      <c r="Q1044" s="20">
        <v>0.73513976275527904</v>
      </c>
      <c r="R1044" s="79">
        <v>3752.51731848606</v>
      </c>
      <c r="S1044" s="6">
        <v>6343.4070240884903</v>
      </c>
      <c r="T1044" s="6">
        <v>2757.71623339096</v>
      </c>
      <c r="U1044" s="71">
        <v>2760.7398531837998</v>
      </c>
      <c r="V1044" s="20">
        <v>0.73570342755875995</v>
      </c>
      <c r="W1044" s="79">
        <v>3757.5670219778799</v>
      </c>
      <c r="X1044" s="6">
        <v>6351.9432470771999</v>
      </c>
      <c r="Y1044" s="6">
        <v>2762.36540365358</v>
      </c>
      <c r="Z1044" s="71">
        <v>2766.2890890572698</v>
      </c>
      <c r="AA1044" s="20">
        <v>0.73619154971217704</v>
      </c>
    </row>
    <row r="1045" spans="1:27" x14ac:dyDescent="0.2">
      <c r="A1045" s="52" t="s">
        <v>5282</v>
      </c>
      <c r="B1045" s="1" t="s">
        <v>11048</v>
      </c>
      <c r="C1045" s="131" t="s">
        <v>51</v>
      </c>
      <c r="D1045" s="131" t="s">
        <v>51</v>
      </c>
      <c r="E1045" s="131" t="s">
        <v>6357</v>
      </c>
      <c r="F1045" s="131" t="s">
        <v>26297</v>
      </c>
      <c r="G1045" s="131" t="s">
        <v>26297</v>
      </c>
      <c r="H1045" s="79">
        <v>12339.916666666701</v>
      </c>
      <c r="I1045" s="6">
        <v>20094.476115428199</v>
      </c>
      <c r="J1045" s="6">
        <v>8728.9858352244501</v>
      </c>
      <c r="K1045" s="71">
        <v>8731.1384385198708</v>
      </c>
      <c r="L1045" s="20">
        <v>0.70755246363251001</v>
      </c>
      <c r="M1045" s="79">
        <v>12387.729743534501</v>
      </c>
      <c r="N1045" s="6">
        <v>20172.335533532801</v>
      </c>
      <c r="O1045" s="6">
        <v>8766.4163092756298</v>
      </c>
      <c r="P1045" s="71">
        <v>8772.5575028692892</v>
      </c>
      <c r="Q1045" s="20">
        <v>0.70816507015322505</v>
      </c>
      <c r="R1045" s="79">
        <v>12432.530648828701</v>
      </c>
      <c r="S1045" s="6">
        <v>20245.289893412399</v>
      </c>
      <c r="T1045" s="6">
        <v>8801.3845519855695</v>
      </c>
      <c r="U1045" s="71">
        <v>8811.0345805902507</v>
      </c>
      <c r="V1045" s="20">
        <v>0.70870805224360101</v>
      </c>
      <c r="W1045" s="79">
        <v>12483.765163325999</v>
      </c>
      <c r="X1045" s="6">
        <v>20328.720823755</v>
      </c>
      <c r="Y1045" s="6">
        <v>8840.6575625360892</v>
      </c>
      <c r="Z1045" s="71">
        <v>8853.2149016162894</v>
      </c>
      <c r="AA1045" s="20">
        <v>0.70917826359187996</v>
      </c>
    </row>
    <row r="1046" spans="1:27" x14ac:dyDescent="0.2">
      <c r="A1046" s="52" t="s">
        <v>5281</v>
      </c>
      <c r="B1046" s="1" t="s">
        <v>11047</v>
      </c>
      <c r="C1046" s="131" t="s">
        <v>51</v>
      </c>
      <c r="D1046" s="131" t="s">
        <v>51</v>
      </c>
      <c r="E1046" s="131" t="s">
        <v>6357</v>
      </c>
      <c r="F1046" s="131" t="s">
        <v>26516</v>
      </c>
      <c r="G1046" s="131" t="s">
        <v>26516</v>
      </c>
      <c r="H1046" s="79">
        <v>8175.5</v>
      </c>
      <c r="I1046" s="6">
        <v>14201.131360256601</v>
      </c>
      <c r="J1046" s="6">
        <v>6168.9328836329196</v>
      </c>
      <c r="K1046" s="71">
        <v>6170.45416749169</v>
      </c>
      <c r="L1046" s="20">
        <v>0.75474945477239197</v>
      </c>
      <c r="M1046" s="79">
        <v>8260.2925431709209</v>
      </c>
      <c r="N1046" s="6">
        <v>14348.418993299299</v>
      </c>
      <c r="O1046" s="6">
        <v>6235.4809667966201</v>
      </c>
      <c r="P1046" s="71">
        <v>6239.8491480939401</v>
      </c>
      <c r="Q1046" s="20">
        <v>0.75540292495483696</v>
      </c>
      <c r="R1046" s="79">
        <v>8338.6939771983307</v>
      </c>
      <c r="S1046" s="6">
        <v>14484.605044727999</v>
      </c>
      <c r="T1046" s="6">
        <v>6296.9994380650496</v>
      </c>
      <c r="U1046" s="71">
        <v>6303.90360460181</v>
      </c>
      <c r="V1046" s="20">
        <v>0.75598212643843998</v>
      </c>
      <c r="W1046" s="79">
        <v>8417.0380229760995</v>
      </c>
      <c r="X1046" s="6">
        <v>14620.6914107465</v>
      </c>
      <c r="Y1046" s="6">
        <v>6358.3206838514197</v>
      </c>
      <c r="Z1046" s="71">
        <v>6367.3520922328698</v>
      </c>
      <c r="AA1046" s="20">
        <v>0.75648370303803103</v>
      </c>
    </row>
    <row r="1047" spans="1:27" x14ac:dyDescent="0.2">
      <c r="A1047" s="52" t="s">
        <v>5280</v>
      </c>
      <c r="B1047" s="1" t="s">
        <v>11046</v>
      </c>
      <c r="C1047" s="131" t="s">
        <v>51</v>
      </c>
      <c r="D1047" s="131" t="s">
        <v>51</v>
      </c>
      <c r="E1047" s="131" t="s">
        <v>6357</v>
      </c>
      <c r="F1047" s="131" t="s">
        <v>26514</v>
      </c>
      <c r="G1047" s="131" t="s">
        <v>26514</v>
      </c>
      <c r="H1047" s="79">
        <v>9804.8333333333394</v>
      </c>
      <c r="I1047" s="6">
        <v>12855.5286622476</v>
      </c>
      <c r="J1047" s="6">
        <v>5584.4067271265403</v>
      </c>
      <c r="K1047" s="71">
        <v>5585.7838644653702</v>
      </c>
      <c r="L1047" s="20">
        <v>0.56969697235703798</v>
      </c>
      <c r="M1047" s="79">
        <v>9872.7064788537791</v>
      </c>
      <c r="N1047" s="6">
        <v>12944.5199931526</v>
      </c>
      <c r="O1047" s="6">
        <v>5625.3799167222096</v>
      </c>
      <c r="P1047" s="71">
        <v>5629.3207000352204</v>
      </c>
      <c r="Q1047" s="20">
        <v>0.57019022211311399</v>
      </c>
      <c r="R1047" s="79">
        <v>9938.7444097161897</v>
      </c>
      <c r="S1047" s="6">
        <v>13031.105097063601</v>
      </c>
      <c r="T1047" s="6">
        <v>5665.1086598624597</v>
      </c>
      <c r="U1047" s="71">
        <v>5671.3200076672701</v>
      </c>
      <c r="V1047" s="20">
        <v>0.57062741266622696</v>
      </c>
      <c r="W1047" s="79">
        <v>10004.994595669499</v>
      </c>
      <c r="X1047" s="6">
        <v>13117.9684975364</v>
      </c>
      <c r="Y1047" s="6">
        <v>5704.8088961572603</v>
      </c>
      <c r="Z1047" s="71">
        <v>5712.9120512891204</v>
      </c>
      <c r="AA1047" s="20">
        <v>0.57100601071407597</v>
      </c>
    </row>
    <row r="1048" spans="1:27" x14ac:dyDescent="0.2">
      <c r="A1048" s="52" t="s">
        <v>5279</v>
      </c>
      <c r="B1048" s="1" t="s">
        <v>11045</v>
      </c>
      <c r="C1048" s="131" t="s">
        <v>51</v>
      </c>
      <c r="D1048" s="131" t="s">
        <v>51</v>
      </c>
      <c r="E1048" s="131" t="s">
        <v>6357</v>
      </c>
      <c r="F1048" s="131" t="s">
        <v>26514</v>
      </c>
      <c r="G1048" s="131" t="s">
        <v>26514</v>
      </c>
      <c r="H1048" s="79">
        <v>8197.8333333333303</v>
      </c>
      <c r="I1048" s="6">
        <v>11946.058446851999</v>
      </c>
      <c r="J1048" s="6">
        <v>5189.3353362555099</v>
      </c>
      <c r="K1048" s="71">
        <v>5190.6150473876796</v>
      </c>
      <c r="L1048" s="20">
        <v>0.63316913583520096</v>
      </c>
      <c r="M1048" s="79">
        <v>8259.1422647289492</v>
      </c>
      <c r="N1048" s="6">
        <v>12035.399135786</v>
      </c>
      <c r="O1048" s="6">
        <v>5230.2976567690503</v>
      </c>
      <c r="P1048" s="71">
        <v>5233.9616705837598</v>
      </c>
      <c r="Q1048" s="20">
        <v>0.63371734047198103</v>
      </c>
      <c r="R1048" s="79">
        <v>8319.9640781260296</v>
      </c>
      <c r="S1048" s="6">
        <v>12124.0299859315</v>
      </c>
      <c r="T1048" s="6">
        <v>5270.7691906505797</v>
      </c>
      <c r="U1048" s="71">
        <v>5276.5481761224701</v>
      </c>
      <c r="V1048" s="20">
        <v>0.63420324013117102</v>
      </c>
      <c r="W1048" s="79">
        <v>8379.5960675206297</v>
      </c>
      <c r="X1048" s="6">
        <v>12210.9269990378</v>
      </c>
      <c r="Y1048" s="6">
        <v>5310.3500734523504</v>
      </c>
      <c r="Z1048" s="71">
        <v>5317.8929361902501</v>
      </c>
      <c r="AA1048" s="20">
        <v>0.63462401926537204</v>
      </c>
    </row>
    <row r="1049" spans="1:27" x14ac:dyDescent="0.2">
      <c r="A1049" s="52" t="s">
        <v>5278</v>
      </c>
      <c r="B1049" s="1" t="s">
        <v>11044</v>
      </c>
      <c r="C1049" s="131" t="s">
        <v>51</v>
      </c>
      <c r="D1049" s="131" t="s">
        <v>51</v>
      </c>
      <c r="E1049" s="131" t="s">
        <v>6357</v>
      </c>
      <c r="F1049" s="131" t="s">
        <v>26516</v>
      </c>
      <c r="G1049" s="131" t="s">
        <v>26516</v>
      </c>
      <c r="H1049" s="79">
        <v>5608</v>
      </c>
      <c r="I1049" s="6">
        <v>9392.1284273610709</v>
      </c>
      <c r="J1049" s="6">
        <v>4079.9150738793201</v>
      </c>
      <c r="K1049" s="71">
        <v>4080.9211974770501</v>
      </c>
      <c r="L1049" s="20">
        <v>0.72769636188963105</v>
      </c>
      <c r="M1049" s="79">
        <v>5667.1790533421399</v>
      </c>
      <c r="N1049" s="6">
        <v>9491.2399232952794</v>
      </c>
      <c r="O1049" s="6">
        <v>4124.6666911975599</v>
      </c>
      <c r="P1049" s="71">
        <v>4127.5561702921304</v>
      </c>
      <c r="Q1049" s="20">
        <v>0.72832640921376302</v>
      </c>
      <c r="R1049" s="79">
        <v>5717.7424811230303</v>
      </c>
      <c r="S1049" s="6">
        <v>9575.9221999439505</v>
      </c>
      <c r="T1049" s="6">
        <v>4163.0114542853098</v>
      </c>
      <c r="U1049" s="71">
        <v>4167.5758701880804</v>
      </c>
      <c r="V1049" s="20">
        <v>0.72888484991186897</v>
      </c>
      <c r="W1049" s="79">
        <v>5771.4928789742999</v>
      </c>
      <c r="X1049" s="6">
        <v>9665.9419288385398</v>
      </c>
      <c r="Y1049" s="6">
        <v>4203.5740149653202</v>
      </c>
      <c r="Z1049" s="71">
        <v>4209.54480434171</v>
      </c>
      <c r="AA1049" s="20">
        <v>0.729368448097232</v>
      </c>
    </row>
    <row r="1050" spans="1:27" x14ac:dyDescent="0.2">
      <c r="A1050" s="52" t="s">
        <v>5277</v>
      </c>
      <c r="B1050" s="1" t="s">
        <v>11043</v>
      </c>
      <c r="C1050" s="131" t="s">
        <v>51</v>
      </c>
      <c r="D1050" s="131" t="s">
        <v>51</v>
      </c>
      <c r="E1050" s="131" t="s">
        <v>6357</v>
      </c>
      <c r="F1050" s="131" t="s">
        <v>26297</v>
      </c>
      <c r="G1050" s="131" t="s">
        <v>26297</v>
      </c>
      <c r="H1050" s="79">
        <v>14673.833333333299</v>
      </c>
      <c r="I1050" s="6">
        <v>31147.919595553001</v>
      </c>
      <c r="J1050" s="6">
        <v>13530.571654841</v>
      </c>
      <c r="K1050" s="71">
        <v>13533.9083486658</v>
      </c>
      <c r="L1050" s="20">
        <v>0.92231580127885904</v>
      </c>
      <c r="M1050" s="79">
        <v>14736.953878947401</v>
      </c>
      <c r="N1050" s="6">
        <v>31281.904603761301</v>
      </c>
      <c r="O1050" s="6">
        <v>13594.3702823979</v>
      </c>
      <c r="P1050" s="71">
        <v>13603.893633416499</v>
      </c>
      <c r="Q1050" s="20">
        <v>0.92311435220343896</v>
      </c>
      <c r="R1050" s="79">
        <v>14796.7149609727</v>
      </c>
      <c r="S1050" s="6">
        <v>31408.7585304473</v>
      </c>
      <c r="T1050" s="6">
        <v>13654.5618058487</v>
      </c>
      <c r="U1050" s="71">
        <v>13669.5329630834</v>
      </c>
      <c r="V1050" s="20">
        <v>0.92382214560040399</v>
      </c>
      <c r="W1050" s="79">
        <v>14862.3060800038</v>
      </c>
      <c r="X1050" s="6">
        <v>31547.987786726299</v>
      </c>
      <c r="Y1050" s="6">
        <v>13719.749473051201</v>
      </c>
      <c r="Z1050" s="71">
        <v>13739.2371124049</v>
      </c>
      <c r="AA1050" s="20">
        <v>0.92443508015826203</v>
      </c>
    </row>
    <row r="1051" spans="1:27" x14ac:dyDescent="0.2">
      <c r="A1051" s="52" t="s">
        <v>5276</v>
      </c>
      <c r="B1051" s="1" t="s">
        <v>11042</v>
      </c>
      <c r="C1051" s="131" t="s">
        <v>51</v>
      </c>
      <c r="D1051" s="131" t="s">
        <v>51</v>
      </c>
      <c r="E1051" s="131" t="s">
        <v>6357</v>
      </c>
      <c r="F1051" s="131" t="s">
        <v>26515</v>
      </c>
      <c r="G1051" s="131" t="s">
        <v>26515</v>
      </c>
      <c r="H1051" s="79">
        <v>7781</v>
      </c>
      <c r="I1051" s="6">
        <v>16888.7299138858</v>
      </c>
      <c r="J1051" s="6">
        <v>7336.4183941104402</v>
      </c>
      <c r="K1051" s="71">
        <v>7338.2275846292296</v>
      </c>
      <c r="L1051" s="20">
        <v>0.94309569266536897</v>
      </c>
      <c r="M1051" s="79">
        <v>7762.5206301724002</v>
      </c>
      <c r="N1051" s="6">
        <v>16848.620276821501</v>
      </c>
      <c r="O1051" s="6">
        <v>7322.0088639708001</v>
      </c>
      <c r="P1051" s="71">
        <v>7327.1381975937702</v>
      </c>
      <c r="Q1051" s="20">
        <v>0.943912235043045</v>
      </c>
      <c r="R1051" s="79">
        <v>7752.12184694609</v>
      </c>
      <c r="S1051" s="6">
        <v>16826.0496250619</v>
      </c>
      <c r="T1051" s="6">
        <v>7314.91295114277</v>
      </c>
      <c r="U1051" s="71">
        <v>7322.9331800967902</v>
      </c>
      <c r="V1051" s="20">
        <v>0.94463597511455799</v>
      </c>
      <c r="W1051" s="79">
        <v>7741.0741013116403</v>
      </c>
      <c r="X1051" s="6">
        <v>16802.0703946059</v>
      </c>
      <c r="Y1051" s="6">
        <v>7306.9698771581898</v>
      </c>
      <c r="Z1051" s="71">
        <v>7317.3487542662897</v>
      </c>
      <c r="AA1051" s="20">
        <v>0.94526271916534799</v>
      </c>
    </row>
    <row r="1052" spans="1:27" x14ac:dyDescent="0.2">
      <c r="A1052" s="52" t="s">
        <v>5275</v>
      </c>
      <c r="B1052" s="1" t="s">
        <v>11041</v>
      </c>
      <c r="C1052" s="131" t="s">
        <v>51</v>
      </c>
      <c r="D1052" s="131" t="s">
        <v>51</v>
      </c>
      <c r="E1052" s="131" t="s">
        <v>6357</v>
      </c>
      <c r="F1052" s="131" t="s">
        <v>26513</v>
      </c>
      <c r="G1052" s="131" t="s">
        <v>26513</v>
      </c>
      <c r="H1052" s="79">
        <v>6853.5</v>
      </c>
      <c r="I1052" s="6">
        <v>15206.9790433496</v>
      </c>
      <c r="J1052" s="6">
        <v>6605.87038464946</v>
      </c>
      <c r="K1052" s="71">
        <v>6607.4994190673797</v>
      </c>
      <c r="L1052" s="20">
        <v>0.96410584651161801</v>
      </c>
      <c r="M1052" s="79">
        <v>6896.3851022253502</v>
      </c>
      <c r="N1052" s="6">
        <v>15302.1352191448</v>
      </c>
      <c r="O1052" s="6">
        <v>6649.94331116795</v>
      </c>
      <c r="P1052" s="71">
        <v>6654.6018384178496</v>
      </c>
      <c r="Q1052" s="20">
        <v>0.96494057970610203</v>
      </c>
      <c r="R1052" s="79">
        <v>6936.1689533223098</v>
      </c>
      <c r="S1052" s="6">
        <v>15390.4101428911</v>
      </c>
      <c r="T1052" s="6">
        <v>6690.7867851494802</v>
      </c>
      <c r="U1052" s="71">
        <v>6698.1227086605104</v>
      </c>
      <c r="V1052" s="20">
        <v>0.96568044315763402</v>
      </c>
      <c r="W1052" s="79">
        <v>6977.1170778074202</v>
      </c>
      <c r="X1052" s="6">
        <v>15481.268430030501</v>
      </c>
      <c r="Y1052" s="6">
        <v>6732.5727973826797</v>
      </c>
      <c r="Z1052" s="71">
        <v>6742.1357963904902</v>
      </c>
      <c r="AA1052" s="20">
        <v>0.96632114972466898</v>
      </c>
    </row>
    <row r="1053" spans="1:27" x14ac:dyDescent="0.2">
      <c r="A1053" s="52" t="s">
        <v>5274</v>
      </c>
      <c r="B1053" s="1" t="s">
        <v>11040</v>
      </c>
      <c r="C1053" s="131" t="s">
        <v>51</v>
      </c>
      <c r="D1053" s="131" t="s">
        <v>51</v>
      </c>
      <c r="E1053" s="131" t="s">
        <v>6357</v>
      </c>
      <c r="F1053" s="131" t="s">
        <v>26514</v>
      </c>
      <c r="G1053" s="131" t="s">
        <v>26514</v>
      </c>
      <c r="H1053" s="79">
        <v>10559.583333333299</v>
      </c>
      <c r="I1053" s="6">
        <v>18540.910834722901</v>
      </c>
      <c r="J1053" s="6">
        <v>8054.1212977527903</v>
      </c>
      <c r="K1053" s="71">
        <v>8056.1074767172804</v>
      </c>
      <c r="L1053" s="20">
        <v>0.762919068149843</v>
      </c>
      <c r="M1053" s="79">
        <v>10641.502458115199</v>
      </c>
      <c r="N1053" s="6">
        <v>18684.747493830899</v>
      </c>
      <c r="O1053" s="6">
        <v>8119.9459969486998</v>
      </c>
      <c r="P1053" s="71">
        <v>8125.6343145665396</v>
      </c>
      <c r="Q1053" s="20">
        <v>0.76357961167127697</v>
      </c>
      <c r="R1053" s="79">
        <v>10718.9982840421</v>
      </c>
      <c r="S1053" s="6">
        <v>18820.817559591698</v>
      </c>
      <c r="T1053" s="6">
        <v>8182.11316295502</v>
      </c>
      <c r="U1053" s="71">
        <v>8191.0842089992902</v>
      </c>
      <c r="V1053" s="20">
        <v>0.76416508258927096</v>
      </c>
      <c r="W1053" s="79">
        <v>10794.926358713899</v>
      </c>
      <c r="X1053" s="6">
        <v>18954.134909140699</v>
      </c>
      <c r="Y1053" s="6">
        <v>8242.8706448668599</v>
      </c>
      <c r="Z1053" s="71">
        <v>8254.5788827382694</v>
      </c>
      <c r="AA1053" s="20">
        <v>0.76467208839039602</v>
      </c>
    </row>
    <row r="1054" spans="1:27" x14ac:dyDescent="0.2">
      <c r="A1054" s="52" t="s">
        <v>5273</v>
      </c>
      <c r="B1054" s="1" t="s">
        <v>11039</v>
      </c>
      <c r="C1054" s="131" t="s">
        <v>51</v>
      </c>
      <c r="D1054" s="131" t="s">
        <v>51</v>
      </c>
      <c r="E1054" s="131" t="s">
        <v>6357</v>
      </c>
      <c r="F1054" s="131" t="s">
        <v>26514</v>
      </c>
      <c r="G1054" s="131" t="s">
        <v>26514</v>
      </c>
      <c r="H1054" s="79">
        <v>12143.916666666701</v>
      </c>
      <c r="I1054" s="6">
        <v>39222.962555471102</v>
      </c>
      <c r="J1054" s="6">
        <v>17038.348379700899</v>
      </c>
      <c r="K1054" s="71">
        <v>17042.550105487098</v>
      </c>
      <c r="L1054" s="20">
        <v>1.4033816744038199</v>
      </c>
      <c r="M1054" s="79">
        <v>12210.9673087013</v>
      </c>
      <c r="N1054" s="6">
        <v>39439.525703426603</v>
      </c>
      <c r="O1054" s="6">
        <v>17139.4780134348</v>
      </c>
      <c r="P1054" s="71">
        <v>17151.484841408899</v>
      </c>
      <c r="Q1054" s="20">
        <v>1.4045967373270301</v>
      </c>
      <c r="R1054" s="79">
        <v>12271.990054824701</v>
      </c>
      <c r="S1054" s="6">
        <v>39636.619684876801</v>
      </c>
      <c r="T1054" s="6">
        <v>17231.520715389601</v>
      </c>
      <c r="U1054" s="71">
        <v>17250.413727826799</v>
      </c>
      <c r="V1054" s="20">
        <v>1.4056737049786701</v>
      </c>
      <c r="W1054" s="79">
        <v>12333.159568286301</v>
      </c>
      <c r="X1054" s="6">
        <v>39834.187702007999</v>
      </c>
      <c r="Y1054" s="6">
        <v>17323.294259800299</v>
      </c>
      <c r="Z1054" s="71">
        <v>17347.900402326199</v>
      </c>
      <c r="AA1054" s="20">
        <v>1.4066063368656101</v>
      </c>
    </row>
    <row r="1055" spans="1:27" x14ac:dyDescent="0.2">
      <c r="A1055" s="52" t="s">
        <v>5272</v>
      </c>
      <c r="B1055" s="1" t="s">
        <v>11038</v>
      </c>
      <c r="C1055" s="131" t="s">
        <v>51</v>
      </c>
      <c r="D1055" s="131" t="s">
        <v>51</v>
      </c>
      <c r="E1055" s="131" t="s">
        <v>6357</v>
      </c>
      <c r="F1055" s="131" t="s">
        <v>26513</v>
      </c>
      <c r="G1055" s="131" t="s">
        <v>26513</v>
      </c>
      <c r="H1055" s="79">
        <v>16803.416666666701</v>
      </c>
      <c r="I1055" s="6">
        <v>67169.108634542499</v>
      </c>
      <c r="J1055" s="6">
        <v>29178.078317026</v>
      </c>
      <c r="K1055" s="71">
        <v>29185.2737494307</v>
      </c>
      <c r="L1055" s="20">
        <v>1.7368654439978399</v>
      </c>
      <c r="M1055" s="79">
        <v>16893.192214251001</v>
      </c>
      <c r="N1055" s="6">
        <v>67527.972764858394</v>
      </c>
      <c r="O1055" s="6">
        <v>29346.0477491126</v>
      </c>
      <c r="P1055" s="71">
        <v>29366.605723326698</v>
      </c>
      <c r="Q1055" s="20">
        <v>1.73836924074973</v>
      </c>
      <c r="R1055" s="79">
        <v>16978.527793738202</v>
      </c>
      <c r="S1055" s="6">
        <v>67869.088796358104</v>
      </c>
      <c r="T1055" s="6">
        <v>29505.2307393224</v>
      </c>
      <c r="U1055" s="71">
        <v>29537.5809132002</v>
      </c>
      <c r="V1055" s="20">
        <v>1.7397021268295001</v>
      </c>
      <c r="W1055" s="79">
        <v>17070.6612515585</v>
      </c>
      <c r="X1055" s="6">
        <v>68237.3783150893</v>
      </c>
      <c r="Y1055" s="6">
        <v>29675.418334437902</v>
      </c>
      <c r="Z1055" s="71">
        <v>29717.5695305154</v>
      </c>
      <c r="AA1055" s="20">
        <v>1.7408563788237701</v>
      </c>
    </row>
    <row r="1056" spans="1:27" x14ac:dyDescent="0.2">
      <c r="A1056" s="52" t="s">
        <v>5271</v>
      </c>
      <c r="B1056" s="1" t="s">
        <v>11037</v>
      </c>
      <c r="C1056" s="131" t="s">
        <v>51</v>
      </c>
      <c r="D1056" s="131" t="s">
        <v>51</v>
      </c>
      <c r="E1056" s="131" t="s">
        <v>6357</v>
      </c>
      <c r="F1056" s="131" t="s">
        <v>26518</v>
      </c>
      <c r="G1056" s="131" t="s">
        <v>26518</v>
      </c>
      <c r="H1056" s="79">
        <v>6099.75</v>
      </c>
      <c r="I1056" s="6">
        <v>11478.644322321699</v>
      </c>
      <c r="J1056" s="6">
        <v>4986.2919103522099</v>
      </c>
      <c r="K1056" s="71">
        <v>4987.5215501523899</v>
      </c>
      <c r="L1056" s="20">
        <v>0.81765999428704195</v>
      </c>
      <c r="M1056" s="79">
        <v>6135.27188524952</v>
      </c>
      <c r="N1056" s="6">
        <v>11545.4901908307</v>
      </c>
      <c r="O1056" s="6">
        <v>5017.3949039877998</v>
      </c>
      <c r="P1056" s="71">
        <v>5020.9097716776496</v>
      </c>
      <c r="Q1056" s="20">
        <v>0.818367933090134</v>
      </c>
      <c r="R1056" s="79">
        <v>6166.2835655783801</v>
      </c>
      <c r="S1056" s="6">
        <v>11603.848656068199</v>
      </c>
      <c r="T1056" s="6">
        <v>5044.6269153364401</v>
      </c>
      <c r="U1056" s="71">
        <v>5050.1579535208803</v>
      </c>
      <c r="V1056" s="20">
        <v>0.81899541268456</v>
      </c>
      <c r="W1056" s="79">
        <v>6195.7251781370096</v>
      </c>
      <c r="X1056" s="6">
        <v>11659.252533085401</v>
      </c>
      <c r="Y1056" s="6">
        <v>5070.4350742861998</v>
      </c>
      <c r="Z1056" s="71">
        <v>5077.6371598846599</v>
      </c>
      <c r="AA1056" s="20">
        <v>0.81953879713745703</v>
      </c>
    </row>
    <row r="1057" spans="1:27" x14ac:dyDescent="0.2">
      <c r="A1057" s="52" t="s">
        <v>5270</v>
      </c>
      <c r="B1057" s="1" t="s">
        <v>11036</v>
      </c>
      <c r="C1057" s="131" t="s">
        <v>51</v>
      </c>
      <c r="D1057" s="131" t="s">
        <v>51</v>
      </c>
      <c r="E1057" s="131" t="s">
        <v>6357</v>
      </c>
      <c r="F1057" s="131" t="s">
        <v>26297</v>
      </c>
      <c r="G1057" s="131" t="s">
        <v>26297</v>
      </c>
      <c r="H1057" s="79">
        <v>13466.416666666701</v>
      </c>
      <c r="I1057" s="6">
        <v>29143.3359365613</v>
      </c>
      <c r="J1057" s="6">
        <v>12659.7859590932</v>
      </c>
      <c r="K1057" s="71">
        <v>12662.907913635099</v>
      </c>
      <c r="L1057" s="20">
        <v>0.94033240074766999</v>
      </c>
      <c r="M1057" s="79">
        <v>13503.934450778899</v>
      </c>
      <c r="N1057" s="6">
        <v>29224.530022044</v>
      </c>
      <c r="O1057" s="6">
        <v>12700.284317117599</v>
      </c>
      <c r="P1057" s="71">
        <v>12709.181328385899</v>
      </c>
      <c r="Q1057" s="20">
        <v>0.94114655063753205</v>
      </c>
      <c r="R1057" s="79">
        <v>13537.7658481045</v>
      </c>
      <c r="S1057" s="6">
        <v>29297.746216215499</v>
      </c>
      <c r="T1057" s="6">
        <v>12736.825815435701</v>
      </c>
      <c r="U1057" s="71">
        <v>12750.790747058199</v>
      </c>
      <c r="V1057" s="20">
        <v>0.94186817013410595</v>
      </c>
      <c r="W1057" s="79">
        <v>13578.494513326799</v>
      </c>
      <c r="X1057" s="6">
        <v>29385.889127741601</v>
      </c>
      <c r="Y1057" s="6">
        <v>12779.485005541401</v>
      </c>
      <c r="Z1057" s="71">
        <v>12797.637085898599</v>
      </c>
      <c r="AA1057" s="20">
        <v>0.94249307781051395</v>
      </c>
    </row>
    <row r="1058" spans="1:27" x14ac:dyDescent="0.2">
      <c r="A1058" s="52" t="s">
        <v>5269</v>
      </c>
      <c r="B1058" s="1" t="s">
        <v>11035</v>
      </c>
      <c r="C1058" s="131" t="s">
        <v>51</v>
      </c>
      <c r="D1058" s="131" t="s">
        <v>51</v>
      </c>
      <c r="E1058" s="131" t="s">
        <v>6357</v>
      </c>
      <c r="F1058" s="131" t="s">
        <v>26517</v>
      </c>
      <c r="G1058" s="131" t="s">
        <v>26517</v>
      </c>
      <c r="H1058" s="79">
        <v>9741.8333333333303</v>
      </c>
      <c r="I1058" s="6">
        <v>19750.632597345098</v>
      </c>
      <c r="J1058" s="6">
        <v>8579.6211450657993</v>
      </c>
      <c r="K1058" s="71">
        <v>8581.7369144230797</v>
      </c>
      <c r="L1058" s="20">
        <v>0.88091600633930101</v>
      </c>
      <c r="M1058" s="79">
        <v>9733.06723023431</v>
      </c>
      <c r="N1058" s="6">
        <v>19732.860164200902</v>
      </c>
      <c r="O1058" s="6">
        <v>8575.4307866110703</v>
      </c>
      <c r="P1058" s="71">
        <v>8581.4381878970307</v>
      </c>
      <c r="Q1058" s="20">
        <v>0.88167871287687005</v>
      </c>
      <c r="R1058" s="79">
        <v>9732.9253663114596</v>
      </c>
      <c r="S1058" s="6">
        <v>19732.572548705601</v>
      </c>
      <c r="T1058" s="6">
        <v>8578.4871501209709</v>
      </c>
      <c r="U1058" s="71">
        <v>8587.8927891877102</v>
      </c>
      <c r="V1058" s="20">
        <v>0.882354735700835</v>
      </c>
      <c r="W1058" s="79">
        <v>9761.3388966888306</v>
      </c>
      <c r="X1058" s="6">
        <v>19790.178255975999</v>
      </c>
      <c r="Y1058" s="6">
        <v>8606.4534300743908</v>
      </c>
      <c r="Z1058" s="71">
        <v>8618.6781037748497</v>
      </c>
      <c r="AA1058" s="20">
        <v>0.88294015759440603</v>
      </c>
    </row>
    <row r="1059" spans="1:27" x14ac:dyDescent="0.2">
      <c r="A1059" s="52" t="s">
        <v>5268</v>
      </c>
      <c r="B1059" s="1" t="s">
        <v>8033</v>
      </c>
      <c r="C1059" s="131" t="s">
        <v>51</v>
      </c>
      <c r="D1059" s="131" t="s">
        <v>51</v>
      </c>
      <c r="E1059" s="131" t="s">
        <v>6357</v>
      </c>
      <c r="F1059" s="131" t="s">
        <v>26515</v>
      </c>
      <c r="G1059" s="131" t="s">
        <v>26515</v>
      </c>
      <c r="H1059" s="79">
        <v>9025.5</v>
      </c>
      <c r="I1059" s="6">
        <v>43029.759621058198</v>
      </c>
      <c r="J1059" s="6">
        <v>18692.010683321401</v>
      </c>
      <c r="K1059" s="71">
        <v>18696.620208935699</v>
      </c>
      <c r="L1059" s="20">
        <v>2.07153290221436</v>
      </c>
      <c r="M1059" s="79">
        <v>8952.5125357100806</v>
      </c>
      <c r="N1059" s="6">
        <v>42681.786318333099</v>
      </c>
      <c r="O1059" s="6">
        <v>18548.487212503002</v>
      </c>
      <c r="P1059" s="71">
        <v>18561.4811026883</v>
      </c>
      <c r="Q1059" s="20">
        <v>2.0733264576452299</v>
      </c>
      <c r="R1059" s="79">
        <v>8889.2790389885795</v>
      </c>
      <c r="S1059" s="6">
        <v>42380.315799921402</v>
      </c>
      <c r="T1059" s="6">
        <v>18424.308012061199</v>
      </c>
      <c r="U1059" s="71">
        <v>18444.508822318599</v>
      </c>
      <c r="V1059" s="20">
        <v>2.0749161705263801</v>
      </c>
      <c r="W1059" s="79">
        <v>8836.2176146230995</v>
      </c>
      <c r="X1059" s="6">
        <v>42127.341412286602</v>
      </c>
      <c r="Y1059" s="6">
        <v>18320.552614942</v>
      </c>
      <c r="Z1059" s="71">
        <v>18346.575271027901</v>
      </c>
      <c r="AA1059" s="20">
        <v>2.07629282926057</v>
      </c>
    </row>
    <row r="1060" spans="1:27" x14ac:dyDescent="0.2">
      <c r="A1060" s="52" t="s">
        <v>5267</v>
      </c>
      <c r="B1060" s="1" t="s">
        <v>11034</v>
      </c>
      <c r="C1060" s="131" t="s">
        <v>51</v>
      </c>
      <c r="D1060" s="131" t="s">
        <v>51</v>
      </c>
      <c r="E1060" s="131" t="s">
        <v>6357</v>
      </c>
      <c r="F1060" s="131" t="s">
        <v>26514</v>
      </c>
      <c r="G1060" s="131" t="s">
        <v>26514</v>
      </c>
      <c r="H1060" s="79">
        <v>3959.75</v>
      </c>
      <c r="I1060" s="6">
        <v>6400.4583698087299</v>
      </c>
      <c r="J1060" s="6">
        <v>2780.3417281482798</v>
      </c>
      <c r="K1060" s="71">
        <v>2781.0273716903098</v>
      </c>
      <c r="L1060" s="20">
        <v>0.702323977950707</v>
      </c>
      <c r="M1060" s="79">
        <v>3988.2609813327899</v>
      </c>
      <c r="N1060" s="6">
        <v>6446.5429330015904</v>
      </c>
      <c r="O1060" s="6">
        <v>2801.51393537789</v>
      </c>
      <c r="P1060" s="71">
        <v>2803.4764978236499</v>
      </c>
      <c r="Q1060" s="20">
        <v>0.70293205759237598</v>
      </c>
      <c r="R1060" s="79">
        <v>4012.9472225593599</v>
      </c>
      <c r="S1060" s="6">
        <v>6486.4452650371204</v>
      </c>
      <c r="T1060" s="6">
        <v>2819.9003053828401</v>
      </c>
      <c r="U1060" s="71">
        <v>2822.99210513873</v>
      </c>
      <c r="V1060" s="20">
        <v>0.70347102729606603</v>
      </c>
      <c r="W1060" s="79">
        <v>4036.87652942357</v>
      </c>
      <c r="X1060" s="6">
        <v>6525.1241039544102</v>
      </c>
      <c r="Y1060" s="6">
        <v>2837.6791759913299</v>
      </c>
      <c r="Z1060" s="71">
        <v>2841.70983766573</v>
      </c>
      <c r="AA1060" s="20">
        <v>0.70393776399980801</v>
      </c>
    </row>
    <row r="1061" spans="1:27" x14ac:dyDescent="0.2">
      <c r="A1061" s="52" t="s">
        <v>5266</v>
      </c>
      <c r="B1061" s="1" t="s">
        <v>11033</v>
      </c>
      <c r="C1061" s="131" t="s">
        <v>51</v>
      </c>
      <c r="D1061" s="131" t="s">
        <v>51</v>
      </c>
      <c r="E1061" s="131" t="s">
        <v>6357</v>
      </c>
      <c r="F1061" s="131" t="s">
        <v>26297</v>
      </c>
      <c r="G1061" s="131" t="s">
        <v>26297</v>
      </c>
      <c r="H1061" s="79">
        <v>2435.0833333333298</v>
      </c>
      <c r="I1061" s="6">
        <v>3321.3427656488898</v>
      </c>
      <c r="J1061" s="6">
        <v>1442.78227452841</v>
      </c>
      <c r="K1061" s="71">
        <v>1443.1380704865401</v>
      </c>
      <c r="L1061" s="20">
        <v>0.592644223190118</v>
      </c>
      <c r="M1061" s="79">
        <v>2445.8434282107801</v>
      </c>
      <c r="N1061" s="6">
        <v>3336.0190450146501</v>
      </c>
      <c r="O1061" s="6">
        <v>1449.7543784980301</v>
      </c>
      <c r="P1061" s="71">
        <v>1450.76998418997</v>
      </c>
      <c r="Q1061" s="20">
        <v>0.59315734092237205</v>
      </c>
      <c r="R1061" s="79">
        <v>2454.9219985760301</v>
      </c>
      <c r="S1061" s="6">
        <v>3348.4018015274601</v>
      </c>
      <c r="T1061" s="6">
        <v>1455.6754704408499</v>
      </c>
      <c r="U1061" s="71">
        <v>1457.2715045472901</v>
      </c>
      <c r="V1061" s="20">
        <v>0.593612141401061</v>
      </c>
      <c r="W1061" s="79">
        <v>2465.3273585963102</v>
      </c>
      <c r="X1061" s="6">
        <v>3362.5942387037198</v>
      </c>
      <c r="Y1061" s="6">
        <v>1462.34209441247</v>
      </c>
      <c r="Z1061" s="71">
        <v>1464.4192165497</v>
      </c>
      <c r="AA1061" s="20">
        <v>0.594005989283103</v>
      </c>
    </row>
    <row r="1062" spans="1:27" x14ac:dyDescent="0.2">
      <c r="A1062" s="52" t="s">
        <v>5265</v>
      </c>
      <c r="B1062" s="1" t="s">
        <v>11032</v>
      </c>
      <c r="C1062" s="131" t="s">
        <v>51</v>
      </c>
      <c r="D1062" s="131" t="s">
        <v>51</v>
      </c>
      <c r="E1062" s="131" t="s">
        <v>6357</v>
      </c>
      <c r="F1062" s="131" t="s">
        <v>26297</v>
      </c>
      <c r="G1062" s="131" t="s">
        <v>26297</v>
      </c>
      <c r="H1062" s="79">
        <v>15325.166666666701</v>
      </c>
      <c r="I1062" s="6">
        <v>24778.9515677985</v>
      </c>
      <c r="J1062" s="6">
        <v>10763.909245733301</v>
      </c>
      <c r="K1062" s="71">
        <v>10766.5636693916</v>
      </c>
      <c r="L1062" s="20">
        <v>0.70254137547552298</v>
      </c>
      <c r="M1062" s="79">
        <v>15382.284935150999</v>
      </c>
      <c r="N1062" s="6">
        <v>24871.3049391643</v>
      </c>
      <c r="O1062" s="6">
        <v>10808.4764349284</v>
      </c>
      <c r="P1062" s="71">
        <v>10816.0481659411</v>
      </c>
      <c r="Q1062" s="20">
        <v>0.70314964334230301</v>
      </c>
      <c r="R1062" s="79">
        <v>15432.9347448387</v>
      </c>
      <c r="S1062" s="6">
        <v>24953.199590522301</v>
      </c>
      <c r="T1062" s="6">
        <v>10848.0889409294</v>
      </c>
      <c r="U1062" s="71">
        <v>10859.9830205447</v>
      </c>
      <c r="V1062" s="20">
        <v>0.70368877987879896</v>
      </c>
      <c r="W1062" s="79">
        <v>15488.345599873701</v>
      </c>
      <c r="X1062" s="6">
        <v>25042.792279665999</v>
      </c>
      <c r="Y1062" s="6">
        <v>10890.736946691701</v>
      </c>
      <c r="Z1062" s="71">
        <v>10906.206234547901</v>
      </c>
      <c r="AA1062" s="20">
        <v>0.70415566105632699</v>
      </c>
    </row>
    <row r="1063" spans="1:27" x14ac:dyDescent="0.2">
      <c r="A1063" s="52" t="s">
        <v>5264</v>
      </c>
      <c r="B1063" s="1" t="s">
        <v>11031</v>
      </c>
      <c r="C1063" s="131" t="s">
        <v>51</v>
      </c>
      <c r="D1063" s="131" t="s">
        <v>51</v>
      </c>
      <c r="E1063" s="131" t="s">
        <v>6357</v>
      </c>
      <c r="F1063" s="131" t="s">
        <v>26513</v>
      </c>
      <c r="G1063" s="131" t="s">
        <v>26513</v>
      </c>
      <c r="H1063" s="79">
        <v>6053.0833333333303</v>
      </c>
      <c r="I1063" s="6">
        <v>10362.7519575558</v>
      </c>
      <c r="J1063" s="6">
        <v>4501.5512985679597</v>
      </c>
      <c r="K1063" s="71">
        <v>4502.6613993680703</v>
      </c>
      <c r="L1063" s="20">
        <v>0.74386245016199504</v>
      </c>
      <c r="M1063" s="79">
        <v>6088.0822807758695</v>
      </c>
      <c r="N1063" s="6">
        <v>10422.6694229449</v>
      </c>
      <c r="O1063" s="6">
        <v>4529.4437554643901</v>
      </c>
      <c r="P1063" s="71">
        <v>4532.6167956204399</v>
      </c>
      <c r="Q1063" s="20">
        <v>0.744506494258944</v>
      </c>
      <c r="R1063" s="79">
        <v>6120.3399960135202</v>
      </c>
      <c r="S1063" s="6">
        <v>10477.8939561815</v>
      </c>
      <c r="T1063" s="6">
        <v>4555.1323042939503</v>
      </c>
      <c r="U1063" s="71">
        <v>4560.1266499875101</v>
      </c>
      <c r="V1063" s="20">
        <v>0.74507734095781397</v>
      </c>
      <c r="W1063" s="79">
        <v>6153.8414674078704</v>
      </c>
      <c r="X1063" s="6">
        <v>10535.2477739228</v>
      </c>
      <c r="Y1063" s="6">
        <v>4581.6221646806798</v>
      </c>
      <c r="Z1063" s="71">
        <v>4588.1299366028798</v>
      </c>
      <c r="AA1063" s="20">
        <v>0.74557168248526495</v>
      </c>
    </row>
    <row r="1064" spans="1:27" x14ac:dyDescent="0.2">
      <c r="A1064" s="52" t="s">
        <v>5263</v>
      </c>
      <c r="B1064" s="1" t="s">
        <v>11030</v>
      </c>
      <c r="C1064" s="131" t="s">
        <v>51</v>
      </c>
      <c r="D1064" s="131" t="s">
        <v>51</v>
      </c>
      <c r="E1064" s="131" t="s">
        <v>6357</v>
      </c>
      <c r="F1064" s="131" t="s">
        <v>26513</v>
      </c>
      <c r="G1064" s="131" t="s">
        <v>26513</v>
      </c>
      <c r="H1064" s="79">
        <v>14064.416666666701</v>
      </c>
      <c r="I1064" s="6">
        <v>28642.3431846034</v>
      </c>
      <c r="J1064" s="6">
        <v>12442.156068656101</v>
      </c>
      <c r="K1064" s="71">
        <v>12445.224354784799</v>
      </c>
      <c r="L1064" s="20">
        <v>0.88487312696590903</v>
      </c>
      <c r="M1064" s="79">
        <v>14132.192122668401</v>
      </c>
      <c r="N1064" s="6">
        <v>28780.368665240301</v>
      </c>
      <c r="O1064" s="6">
        <v>12507.2623759665</v>
      </c>
      <c r="P1064" s="71">
        <v>12516.024168341901</v>
      </c>
      <c r="Q1064" s="20">
        <v>0.88563925962100798</v>
      </c>
      <c r="R1064" s="79">
        <v>14194.0694081482</v>
      </c>
      <c r="S1064" s="6">
        <v>28906.382455079602</v>
      </c>
      <c r="T1064" s="6">
        <v>12566.685354142999</v>
      </c>
      <c r="U1064" s="71">
        <v>12580.4637400796</v>
      </c>
      <c r="V1064" s="20">
        <v>0.88631831917474302</v>
      </c>
      <c r="W1064" s="79">
        <v>14261.6917055391</v>
      </c>
      <c r="X1064" s="6">
        <v>29044.096026477899</v>
      </c>
      <c r="Y1064" s="6">
        <v>12630.8442823151</v>
      </c>
      <c r="Z1064" s="71">
        <v>12648.785232227499</v>
      </c>
      <c r="AA1064" s="20">
        <v>0.88690637081398105</v>
      </c>
    </row>
    <row r="1065" spans="1:27" x14ac:dyDescent="0.2">
      <c r="A1065" s="52" t="s">
        <v>5262</v>
      </c>
      <c r="B1065" s="1" t="s">
        <v>11029</v>
      </c>
      <c r="C1065" s="131" t="s">
        <v>51</v>
      </c>
      <c r="D1065" s="131" t="s">
        <v>51</v>
      </c>
      <c r="E1065" s="131" t="s">
        <v>6357</v>
      </c>
      <c r="F1065" s="131" t="s">
        <v>26517</v>
      </c>
      <c r="G1065" s="131" t="s">
        <v>26517</v>
      </c>
      <c r="H1065" s="79">
        <v>8229</v>
      </c>
      <c r="I1065" s="6">
        <v>19714.001428570198</v>
      </c>
      <c r="J1065" s="6">
        <v>8563.7086648634395</v>
      </c>
      <c r="K1065" s="71">
        <v>8565.8205101385902</v>
      </c>
      <c r="L1065" s="20">
        <v>1.04093091628856</v>
      </c>
      <c r="M1065" s="79">
        <v>8234.07752452362</v>
      </c>
      <c r="N1065" s="6">
        <v>19726.165522106799</v>
      </c>
      <c r="O1065" s="6">
        <v>8572.5214546925909</v>
      </c>
      <c r="P1065" s="71">
        <v>8578.5268178856804</v>
      </c>
      <c r="Q1065" s="20">
        <v>1.04183216545341</v>
      </c>
      <c r="R1065" s="79">
        <v>8238.3457425073702</v>
      </c>
      <c r="S1065" s="6">
        <v>19736.390780999602</v>
      </c>
      <c r="T1065" s="6">
        <v>8580.1470784749508</v>
      </c>
      <c r="U1065" s="71">
        <v>8589.5545375230795</v>
      </c>
      <c r="V1065" s="20">
        <v>1.04263098515077</v>
      </c>
      <c r="W1065" s="79">
        <v>8250.8110059968094</v>
      </c>
      <c r="X1065" s="6">
        <v>19766.2534887695</v>
      </c>
      <c r="Y1065" s="6">
        <v>8596.0489055610396</v>
      </c>
      <c r="Z1065" s="71">
        <v>8608.2588005935795</v>
      </c>
      <c r="AA1065" s="20">
        <v>1.0433227466168999</v>
      </c>
    </row>
    <row r="1066" spans="1:27" x14ac:dyDescent="0.2">
      <c r="A1066" s="52" t="s">
        <v>5261</v>
      </c>
      <c r="B1066" s="1" t="s">
        <v>11028</v>
      </c>
      <c r="C1066" s="131" t="s">
        <v>51</v>
      </c>
      <c r="D1066" s="131" t="s">
        <v>51</v>
      </c>
      <c r="E1066" s="131" t="s">
        <v>6357</v>
      </c>
      <c r="F1066" s="131" t="s">
        <v>26518</v>
      </c>
      <c r="G1066" s="131" t="s">
        <v>26518</v>
      </c>
      <c r="H1066" s="79">
        <v>8846.9166666666697</v>
      </c>
      <c r="I1066" s="6">
        <v>14278.857673840501</v>
      </c>
      <c r="J1066" s="6">
        <v>6202.6969830998996</v>
      </c>
      <c r="K1066" s="71">
        <v>6204.2265933224799</v>
      </c>
      <c r="L1066" s="20">
        <v>0.70128688073876699</v>
      </c>
      <c r="M1066" s="79">
        <v>8911.4673893134495</v>
      </c>
      <c r="N1066" s="6">
        <v>14383.0420598978</v>
      </c>
      <c r="O1066" s="6">
        <v>6250.5273264609305</v>
      </c>
      <c r="P1066" s="71">
        <v>6254.9060482806599</v>
      </c>
      <c r="Q1066" s="20">
        <v>0.70189406245053299</v>
      </c>
      <c r="R1066" s="79">
        <v>8975.4855267450093</v>
      </c>
      <c r="S1066" s="6">
        <v>14486.366857380501</v>
      </c>
      <c r="T1066" s="6">
        <v>6297.7653639048203</v>
      </c>
      <c r="U1066" s="71">
        <v>6304.6703702192599</v>
      </c>
      <c r="V1066" s="20">
        <v>0.70243223627654505</v>
      </c>
      <c r="W1066" s="79">
        <v>9035.9433722553204</v>
      </c>
      <c r="X1066" s="6">
        <v>14583.945370193</v>
      </c>
      <c r="Y1066" s="6">
        <v>6342.3403787387797</v>
      </c>
      <c r="Z1066" s="71">
        <v>6351.3490885699903</v>
      </c>
      <c r="AA1066" s="20">
        <v>0.70289828376654895</v>
      </c>
    </row>
    <row r="1067" spans="1:27" x14ac:dyDescent="0.2">
      <c r="A1067" s="52" t="s">
        <v>5260</v>
      </c>
      <c r="B1067" s="1" t="s">
        <v>11027</v>
      </c>
      <c r="C1067" s="131" t="s">
        <v>51</v>
      </c>
      <c r="D1067" s="131" t="s">
        <v>51</v>
      </c>
      <c r="E1067" s="131" t="s">
        <v>6357</v>
      </c>
      <c r="F1067" s="131" t="s">
        <v>26517</v>
      </c>
      <c r="G1067" s="131" t="s">
        <v>26517</v>
      </c>
      <c r="H1067" s="79">
        <v>14042.75</v>
      </c>
      <c r="I1067" s="6">
        <v>43200.557483445999</v>
      </c>
      <c r="J1067" s="6">
        <v>18766.204810747498</v>
      </c>
      <c r="K1067" s="71">
        <v>18770.8326329345</v>
      </c>
      <c r="L1067" s="20">
        <v>1.3366920747670099</v>
      </c>
      <c r="M1067" s="79">
        <v>14039.221620842</v>
      </c>
      <c r="N1067" s="6">
        <v>43189.7029181623</v>
      </c>
      <c r="O1067" s="6">
        <v>18769.215662963899</v>
      </c>
      <c r="P1067" s="71">
        <v>18782.3641814601</v>
      </c>
      <c r="Q1067" s="20">
        <v>1.33784939711875</v>
      </c>
      <c r="R1067" s="79">
        <v>14032.659244794901</v>
      </c>
      <c r="S1067" s="6">
        <v>43169.5146855403</v>
      </c>
      <c r="T1067" s="6">
        <v>18767.402278278201</v>
      </c>
      <c r="U1067" s="71">
        <v>18787.979264518399</v>
      </c>
      <c r="V1067" s="20">
        <v>1.3388751865750099</v>
      </c>
      <c r="W1067" s="79">
        <v>14043.8938606063</v>
      </c>
      <c r="X1067" s="6">
        <v>43204.076410712703</v>
      </c>
      <c r="Y1067" s="6">
        <v>18788.808610447599</v>
      </c>
      <c r="Z1067" s="71">
        <v>18815.496381008299</v>
      </c>
      <c r="AA1067" s="20">
        <v>1.3397634991949501</v>
      </c>
    </row>
    <row r="1068" spans="1:27" x14ac:dyDescent="0.2">
      <c r="A1068" s="52" t="s">
        <v>5259</v>
      </c>
      <c r="B1068" s="1" t="s">
        <v>11026</v>
      </c>
      <c r="C1068" s="131" t="s">
        <v>51</v>
      </c>
      <c r="D1068" s="131" t="s">
        <v>51</v>
      </c>
      <c r="E1068" s="131" t="s">
        <v>6357</v>
      </c>
      <c r="F1068" s="131" t="s">
        <v>26517</v>
      </c>
      <c r="G1068" s="131" t="s">
        <v>26517</v>
      </c>
      <c r="H1068" s="79">
        <v>16062.5</v>
      </c>
      <c r="I1068" s="6">
        <v>52568.834958997701</v>
      </c>
      <c r="J1068" s="6">
        <v>22835.759095955102</v>
      </c>
      <c r="K1068" s="71">
        <v>22841.390486727301</v>
      </c>
      <c r="L1068" s="20">
        <v>1.4220320925589001</v>
      </c>
      <c r="M1068" s="79">
        <v>16073.483909771099</v>
      </c>
      <c r="N1068" s="6">
        <v>52604.782746699799</v>
      </c>
      <c r="O1068" s="6">
        <v>22860.7849919006</v>
      </c>
      <c r="P1068" s="71">
        <v>22876.7998035848</v>
      </c>
      <c r="Q1068" s="20">
        <v>1.42326330321443</v>
      </c>
      <c r="R1068" s="79">
        <v>16079.186283574099</v>
      </c>
      <c r="S1068" s="6">
        <v>52623.445292836397</v>
      </c>
      <c r="T1068" s="6">
        <v>22877.379425588599</v>
      </c>
      <c r="U1068" s="71">
        <v>22902.462679769</v>
      </c>
      <c r="V1068" s="20">
        <v>1.4243545833638001</v>
      </c>
      <c r="W1068" s="79">
        <v>16097.9218428806</v>
      </c>
      <c r="X1068" s="6">
        <v>52684.762430582799</v>
      </c>
      <c r="Y1068" s="6">
        <v>22911.817592973101</v>
      </c>
      <c r="Z1068" s="71">
        <v>22944.361717708602</v>
      </c>
      <c r="AA1068" s="20">
        <v>1.4252996095800901</v>
      </c>
    </row>
    <row r="1069" spans="1:27" x14ac:dyDescent="0.2">
      <c r="A1069" s="52" t="s">
        <v>5258</v>
      </c>
      <c r="B1069" s="1" t="s">
        <v>11025</v>
      </c>
      <c r="C1069" s="131" t="s">
        <v>51</v>
      </c>
      <c r="D1069" s="131" t="s">
        <v>51</v>
      </c>
      <c r="E1069" s="131" t="s">
        <v>6357</v>
      </c>
      <c r="F1069" s="131" t="s">
        <v>26513</v>
      </c>
      <c r="G1069" s="131" t="s">
        <v>26513</v>
      </c>
      <c r="H1069" s="79">
        <v>9016.4166666666697</v>
      </c>
      <c r="I1069" s="6">
        <v>12985.318115642</v>
      </c>
      <c r="J1069" s="6">
        <v>5640.7869130907402</v>
      </c>
      <c r="K1069" s="71">
        <v>5642.1779540119996</v>
      </c>
      <c r="L1069" s="20">
        <v>0.62576721580213901</v>
      </c>
      <c r="M1069" s="79">
        <v>9068.8553191630199</v>
      </c>
      <c r="N1069" s="6">
        <v>13060.839535003401</v>
      </c>
      <c r="O1069" s="6">
        <v>5675.9296176764301</v>
      </c>
      <c r="P1069" s="71">
        <v>5679.9058128942297</v>
      </c>
      <c r="Q1069" s="20">
        <v>0.62630901177707199</v>
      </c>
      <c r="R1069" s="79">
        <v>9116.1341655818196</v>
      </c>
      <c r="S1069" s="6">
        <v>13128.9298732814</v>
      </c>
      <c r="T1069" s="6">
        <v>5707.63674806161</v>
      </c>
      <c r="U1069" s="71">
        <v>5713.8947245832096</v>
      </c>
      <c r="V1069" s="20">
        <v>0.62678923113661</v>
      </c>
      <c r="W1069" s="79">
        <v>9166.2918848169702</v>
      </c>
      <c r="X1069" s="6">
        <v>13201.166324224399</v>
      </c>
      <c r="Y1069" s="6">
        <v>5740.9903904122602</v>
      </c>
      <c r="Z1069" s="71">
        <v>5749.1449380212698</v>
      </c>
      <c r="AA1069" s="20">
        <v>0.62720509124787305</v>
      </c>
    </row>
    <row r="1070" spans="1:27" x14ac:dyDescent="0.2">
      <c r="A1070" s="52" t="s">
        <v>5257</v>
      </c>
      <c r="B1070" s="1" t="s">
        <v>11024</v>
      </c>
      <c r="C1070" s="131" t="s">
        <v>51</v>
      </c>
      <c r="D1070" s="131" t="s">
        <v>51</v>
      </c>
      <c r="E1070" s="131" t="s">
        <v>6357</v>
      </c>
      <c r="F1070" s="131" t="s">
        <v>26518</v>
      </c>
      <c r="G1070" s="131" t="s">
        <v>26518</v>
      </c>
      <c r="H1070" s="79">
        <v>5757.25</v>
      </c>
      <c r="I1070" s="6">
        <v>10626.054768936699</v>
      </c>
      <c r="J1070" s="6">
        <v>4615.9293245346998</v>
      </c>
      <c r="K1070" s="71">
        <v>4617.0676314197099</v>
      </c>
      <c r="L1070" s="20">
        <v>0.801957120399446</v>
      </c>
      <c r="M1070" s="79">
        <v>5795.3494108458199</v>
      </c>
      <c r="N1070" s="6">
        <v>10696.3741794733</v>
      </c>
      <c r="O1070" s="6">
        <v>4648.3893201744304</v>
      </c>
      <c r="P1070" s="71">
        <v>4651.6456860264298</v>
      </c>
      <c r="Q1070" s="20">
        <v>0.80265146348570804</v>
      </c>
      <c r="R1070" s="79">
        <v>5831.7269699803701</v>
      </c>
      <c r="S1070" s="6">
        <v>10763.5155986793</v>
      </c>
      <c r="T1070" s="6">
        <v>4679.3027125829003</v>
      </c>
      <c r="U1070" s="71">
        <v>4684.4332014008496</v>
      </c>
      <c r="V1070" s="20">
        <v>0.803266892554234</v>
      </c>
      <c r="W1070" s="79">
        <v>5863.9796574177299</v>
      </c>
      <c r="X1070" s="6">
        <v>10823.043814955299</v>
      </c>
      <c r="Y1070" s="6">
        <v>4706.7803715683804</v>
      </c>
      <c r="Z1070" s="71">
        <v>4713.4659191855999</v>
      </c>
      <c r="AA1070" s="20">
        <v>0.80379984149897898</v>
      </c>
    </row>
    <row r="1071" spans="1:27" x14ac:dyDescent="0.2">
      <c r="A1071" s="52" t="s">
        <v>5256</v>
      </c>
      <c r="B1071" s="1" t="s">
        <v>11023</v>
      </c>
      <c r="C1071" s="131" t="s">
        <v>51</v>
      </c>
      <c r="D1071" s="131" t="s">
        <v>51</v>
      </c>
      <c r="E1071" s="131" t="s">
        <v>6357</v>
      </c>
      <c r="F1071" s="131" t="s">
        <v>26516</v>
      </c>
      <c r="G1071" s="131" t="s">
        <v>26516</v>
      </c>
      <c r="H1071" s="79">
        <v>16016.75</v>
      </c>
      <c r="I1071" s="6">
        <v>29428.310561428902</v>
      </c>
      <c r="J1071" s="6">
        <v>12783.5781619641</v>
      </c>
      <c r="K1071" s="71">
        <v>12786.7306441652</v>
      </c>
      <c r="L1071" s="20">
        <v>0.79833490840308896</v>
      </c>
      <c r="M1071" s="79">
        <v>16183.611978129</v>
      </c>
      <c r="N1071" s="6">
        <v>29734.893739244199</v>
      </c>
      <c r="O1071" s="6">
        <v>12922.0762264724</v>
      </c>
      <c r="P1071" s="71">
        <v>12931.128611043099</v>
      </c>
      <c r="Q1071" s="20">
        <v>0.79902611533930901</v>
      </c>
      <c r="R1071" s="79">
        <v>16339.043127663699</v>
      </c>
      <c r="S1071" s="6">
        <v>30020.474530567499</v>
      </c>
      <c r="T1071" s="6">
        <v>13051.022838778301</v>
      </c>
      <c r="U1071" s="71">
        <v>13065.332262820701</v>
      </c>
      <c r="V1071" s="20">
        <v>0.79963876468994499</v>
      </c>
      <c r="W1071" s="79">
        <v>16492.221594137998</v>
      </c>
      <c r="X1071" s="6">
        <v>30301.916363819</v>
      </c>
      <c r="Y1071" s="6">
        <v>13177.8515915321</v>
      </c>
      <c r="Z1071" s="71">
        <v>13196.569514900701</v>
      </c>
      <c r="AA1071" s="20">
        <v>0.80016930645603701</v>
      </c>
    </row>
    <row r="1072" spans="1:27" x14ac:dyDescent="0.2">
      <c r="A1072" s="52" t="s">
        <v>5255</v>
      </c>
      <c r="B1072" s="1" t="s">
        <v>11022</v>
      </c>
      <c r="C1072" s="131" t="s">
        <v>51</v>
      </c>
      <c r="D1072" s="131" t="s">
        <v>51</v>
      </c>
      <c r="E1072" s="131" t="s">
        <v>6357</v>
      </c>
      <c r="F1072" s="131" t="s">
        <v>26513</v>
      </c>
      <c r="G1072" s="131" t="s">
        <v>26513</v>
      </c>
      <c r="H1072" s="79">
        <v>14218.166666666701</v>
      </c>
      <c r="I1072" s="6">
        <v>42239.046020090696</v>
      </c>
      <c r="J1072" s="6">
        <v>18348.526843139702</v>
      </c>
      <c r="K1072" s="71">
        <v>18353.051664246599</v>
      </c>
      <c r="L1072" s="20">
        <v>1.29081702968596</v>
      </c>
      <c r="M1072" s="79">
        <v>14331.557662074099</v>
      </c>
      <c r="N1072" s="6">
        <v>42575.905728206701</v>
      </c>
      <c r="O1072" s="6">
        <v>18502.474031204401</v>
      </c>
      <c r="P1072" s="71">
        <v>18515.435687482001</v>
      </c>
      <c r="Q1072" s="20">
        <v>1.2919346329310599</v>
      </c>
      <c r="R1072" s="79">
        <v>14442.84656683</v>
      </c>
      <c r="S1072" s="6">
        <v>42906.520587331397</v>
      </c>
      <c r="T1072" s="6">
        <v>18653.0689096069</v>
      </c>
      <c r="U1072" s="71">
        <v>18673.520538265999</v>
      </c>
      <c r="V1072" s="20">
        <v>1.29292521746733</v>
      </c>
      <c r="W1072" s="79">
        <v>14556.5724934759</v>
      </c>
      <c r="X1072" s="6">
        <v>43244.375302491899</v>
      </c>
      <c r="Y1072" s="6">
        <v>18806.3339975813</v>
      </c>
      <c r="Z1072" s="71">
        <v>18833.046661338802</v>
      </c>
      <c r="AA1072" s="20">
        <v>1.2937830433489499</v>
      </c>
    </row>
    <row r="1073" spans="1:27" x14ac:dyDescent="0.2">
      <c r="A1073" s="52" t="s">
        <v>5254</v>
      </c>
      <c r="B1073" s="1" t="s">
        <v>11021</v>
      </c>
      <c r="C1073" s="131" t="s">
        <v>51</v>
      </c>
      <c r="D1073" s="131" t="s">
        <v>51</v>
      </c>
      <c r="E1073" s="131" t="s">
        <v>6357</v>
      </c>
      <c r="F1073" s="131" t="s">
        <v>26516</v>
      </c>
      <c r="G1073" s="131" t="s">
        <v>26516</v>
      </c>
      <c r="H1073" s="79">
        <v>9192.0833333333303</v>
      </c>
      <c r="I1073" s="6">
        <v>15817.708471543099</v>
      </c>
      <c r="J1073" s="6">
        <v>6871.1695891290001</v>
      </c>
      <c r="K1073" s="71">
        <v>6872.8640474063004</v>
      </c>
      <c r="L1073" s="20">
        <v>0.74769383589933003</v>
      </c>
      <c r="M1073" s="79">
        <v>9268.3262804317892</v>
      </c>
      <c r="N1073" s="6">
        <v>15948.9070982833</v>
      </c>
      <c r="O1073" s="6">
        <v>6931.0149570482799</v>
      </c>
      <c r="P1073" s="71">
        <v>6935.8703852130102</v>
      </c>
      <c r="Q1073" s="20">
        <v>0.74834119725119197</v>
      </c>
      <c r="R1073" s="79">
        <v>9340.3456475993698</v>
      </c>
      <c r="S1073" s="6">
        <v>16072.8378017867</v>
      </c>
      <c r="T1073" s="6">
        <v>6987.4636065965096</v>
      </c>
      <c r="U1073" s="71">
        <v>6995.1248129986998</v>
      </c>
      <c r="V1073" s="20">
        <v>0.748914984189752</v>
      </c>
      <c r="W1073" s="79">
        <v>9414.8442759781701</v>
      </c>
      <c r="X1073" s="6">
        <v>16201.0348102877</v>
      </c>
      <c r="Y1073" s="6">
        <v>7045.5884636436303</v>
      </c>
      <c r="Z1073" s="71">
        <v>7055.5960725496197</v>
      </c>
      <c r="AA1073" s="20">
        <v>0.74941187190444203</v>
      </c>
    </row>
    <row r="1074" spans="1:27" x14ac:dyDescent="0.2">
      <c r="A1074" s="52" t="s">
        <v>5253</v>
      </c>
      <c r="B1074" s="1" t="s">
        <v>18742</v>
      </c>
      <c r="C1074" s="131" t="s">
        <v>51</v>
      </c>
      <c r="D1074" s="131" t="s">
        <v>51</v>
      </c>
      <c r="E1074" s="131" t="s">
        <v>6357</v>
      </c>
      <c r="F1074" s="131" t="s">
        <v>26297</v>
      </c>
      <c r="G1074" s="131" t="s">
        <v>26297</v>
      </c>
      <c r="H1074" s="79">
        <v>6813.75</v>
      </c>
      <c r="I1074" s="6">
        <v>8751.3802069362991</v>
      </c>
      <c r="J1074" s="6">
        <v>3801.57578760458</v>
      </c>
      <c r="K1074" s="71">
        <v>3802.5132716058902</v>
      </c>
      <c r="L1074" s="20">
        <v>0.55806468854975499</v>
      </c>
      <c r="M1074" s="79">
        <v>6850.7570336257204</v>
      </c>
      <c r="N1074" s="6">
        <v>8798.9109530877595</v>
      </c>
      <c r="O1074" s="6">
        <v>3823.7970191795498</v>
      </c>
      <c r="P1074" s="71">
        <v>3826.4757281216298</v>
      </c>
      <c r="Q1074" s="20">
        <v>0.55854786694960301</v>
      </c>
      <c r="R1074" s="79">
        <v>6881.0787696969601</v>
      </c>
      <c r="S1074" s="6">
        <v>8837.8552995774098</v>
      </c>
      <c r="T1074" s="6">
        <v>3842.1461740439199</v>
      </c>
      <c r="U1074" s="71">
        <v>3846.35878630554</v>
      </c>
      <c r="V1074" s="20">
        <v>0.55897613078405906</v>
      </c>
      <c r="W1074" s="79">
        <v>6914.9229508957897</v>
      </c>
      <c r="X1074" s="6">
        <v>8881.3237710451594</v>
      </c>
      <c r="Y1074" s="6">
        <v>3862.3552776656502</v>
      </c>
      <c r="Z1074" s="71">
        <v>3867.8413972813901</v>
      </c>
      <c r="AA1074" s="20">
        <v>0.55934699847672797</v>
      </c>
    </row>
    <row r="1075" spans="1:27" x14ac:dyDescent="0.2">
      <c r="A1075" s="52" t="s">
        <v>5252</v>
      </c>
      <c r="B1075" s="1" t="s">
        <v>11020</v>
      </c>
      <c r="C1075" s="131" t="s">
        <v>51</v>
      </c>
      <c r="D1075" s="131" t="s">
        <v>51</v>
      </c>
      <c r="E1075" s="131" t="s">
        <v>6357</v>
      </c>
      <c r="F1075" s="131" t="s">
        <v>26515</v>
      </c>
      <c r="G1075" s="131" t="s">
        <v>26515</v>
      </c>
      <c r="H1075" s="79">
        <v>9852.5833333333303</v>
      </c>
      <c r="I1075" s="6">
        <v>35050.953084120498</v>
      </c>
      <c r="J1075" s="6">
        <v>15226.038799165</v>
      </c>
      <c r="K1075" s="71">
        <v>15229.7936020612</v>
      </c>
      <c r="L1075" s="20">
        <v>1.5457665352127199</v>
      </c>
      <c r="M1075" s="79">
        <v>9829.2469282955208</v>
      </c>
      <c r="N1075" s="6">
        <v>34967.932904492598</v>
      </c>
      <c r="O1075" s="6">
        <v>15196.2303425911</v>
      </c>
      <c r="P1075" s="71">
        <v>15206.875854866101</v>
      </c>
      <c r="Q1075" s="20">
        <v>1.5471048764773501</v>
      </c>
      <c r="R1075" s="79">
        <v>9809.6844641488606</v>
      </c>
      <c r="S1075" s="6">
        <v>34898.338668157201</v>
      </c>
      <c r="T1075" s="6">
        <v>15171.612778131899</v>
      </c>
      <c r="U1075" s="71">
        <v>15188.2472629023</v>
      </c>
      <c r="V1075" s="20">
        <v>1.54829111154495</v>
      </c>
      <c r="W1075" s="79">
        <v>9788.0777206705407</v>
      </c>
      <c r="X1075" s="6">
        <v>34821.4718276204</v>
      </c>
      <c r="Y1075" s="6">
        <v>15143.3388711679</v>
      </c>
      <c r="Z1075" s="71">
        <v>15164.8485880262</v>
      </c>
      <c r="AA1075" s="20">
        <v>1.5493183667719499</v>
      </c>
    </row>
    <row r="1076" spans="1:27" x14ac:dyDescent="0.2">
      <c r="A1076" s="52" t="s">
        <v>5251</v>
      </c>
      <c r="B1076" s="1" t="s">
        <v>11019</v>
      </c>
      <c r="C1076" s="131" t="s">
        <v>51</v>
      </c>
      <c r="D1076" s="131" t="s">
        <v>51</v>
      </c>
      <c r="E1076" s="131" t="s">
        <v>6357</v>
      </c>
      <c r="F1076" s="131" t="s">
        <v>26515</v>
      </c>
      <c r="G1076" s="131" t="s">
        <v>26515</v>
      </c>
      <c r="H1076" s="79">
        <v>8126.8333333333303</v>
      </c>
      <c r="I1076" s="6">
        <v>24810.974981996798</v>
      </c>
      <c r="J1076" s="6">
        <v>10777.8201298652</v>
      </c>
      <c r="K1076" s="71">
        <v>10780.477984003899</v>
      </c>
      <c r="L1076" s="20">
        <v>1.3265287402642201</v>
      </c>
      <c r="M1076" s="79">
        <v>8069.9400257923498</v>
      </c>
      <c r="N1076" s="6">
        <v>24637.281444533299</v>
      </c>
      <c r="O1076" s="6">
        <v>10706.775401020999</v>
      </c>
      <c r="P1076" s="71">
        <v>10714.275886759</v>
      </c>
      <c r="Q1076" s="20">
        <v>1.3276772630918099</v>
      </c>
      <c r="R1076" s="79">
        <v>8019.3787251492204</v>
      </c>
      <c r="S1076" s="6">
        <v>24482.919331535599</v>
      </c>
      <c r="T1076" s="6">
        <v>10643.6405270839</v>
      </c>
      <c r="U1076" s="71">
        <v>10655.3104450312</v>
      </c>
      <c r="V1076" s="20">
        <v>1.32869525311425</v>
      </c>
      <c r="W1076" s="79">
        <v>7980.3184480662403</v>
      </c>
      <c r="X1076" s="6">
        <v>24363.6694936534</v>
      </c>
      <c r="Y1076" s="6">
        <v>10595.396573526799</v>
      </c>
      <c r="Z1076" s="71">
        <v>10610.4463576092</v>
      </c>
      <c r="AA1076" s="20">
        <v>1.3295768115845401</v>
      </c>
    </row>
    <row r="1077" spans="1:27" x14ac:dyDescent="0.2">
      <c r="A1077" s="52" t="s">
        <v>5250</v>
      </c>
      <c r="B1077" s="1" t="s">
        <v>11018</v>
      </c>
      <c r="C1077" s="131" t="s">
        <v>51</v>
      </c>
      <c r="D1077" s="131" t="s">
        <v>51</v>
      </c>
      <c r="E1077" s="131" t="s">
        <v>6357</v>
      </c>
      <c r="F1077" s="131" t="s">
        <v>26514</v>
      </c>
      <c r="G1077" s="131" t="s">
        <v>26514</v>
      </c>
      <c r="H1077" s="79">
        <v>4784.1666666666697</v>
      </c>
      <c r="I1077" s="6">
        <v>9055.8565325206291</v>
      </c>
      <c r="J1077" s="6">
        <v>3933.8394762879698</v>
      </c>
      <c r="K1077" s="71">
        <v>3934.80957705112</v>
      </c>
      <c r="L1077" s="20">
        <v>0.822464987364805</v>
      </c>
      <c r="M1077" s="79">
        <v>4825.5264226628296</v>
      </c>
      <c r="N1077" s="6">
        <v>9134.1456145317006</v>
      </c>
      <c r="O1077" s="6">
        <v>3969.4820142874</v>
      </c>
      <c r="P1077" s="71">
        <v>3972.2627808693501</v>
      </c>
      <c r="Q1077" s="20">
        <v>0.82317708638249898</v>
      </c>
      <c r="R1077" s="79">
        <v>4865.41174090612</v>
      </c>
      <c r="S1077" s="6">
        <v>9209.6437618436994</v>
      </c>
      <c r="T1077" s="6">
        <v>4003.7765209357099</v>
      </c>
      <c r="U1077" s="71">
        <v>4008.16634820954</v>
      </c>
      <c r="V1077" s="20">
        <v>0.82380825337159902</v>
      </c>
      <c r="W1077" s="79">
        <v>4905.0505572931297</v>
      </c>
      <c r="X1077" s="6">
        <v>9284.6753105605803</v>
      </c>
      <c r="Y1077" s="6">
        <v>4037.7668477832699</v>
      </c>
      <c r="Z1077" s="71">
        <v>4043.5021233638199</v>
      </c>
      <c r="AA1077" s="20">
        <v>0.82435483103261797</v>
      </c>
    </row>
    <row r="1078" spans="1:27" x14ac:dyDescent="0.2">
      <c r="A1078" s="52" t="s">
        <v>5249</v>
      </c>
      <c r="B1078" s="1" t="s">
        <v>11017</v>
      </c>
      <c r="C1078" s="131" t="s">
        <v>51</v>
      </c>
      <c r="D1078" s="131" t="s">
        <v>51</v>
      </c>
      <c r="E1078" s="131" t="s">
        <v>6357</v>
      </c>
      <c r="F1078" s="131" t="s">
        <v>26297</v>
      </c>
      <c r="G1078" s="131" t="s">
        <v>26297</v>
      </c>
      <c r="H1078" s="79">
        <v>10321.416666666701</v>
      </c>
      <c r="I1078" s="6">
        <v>21327.241017218799</v>
      </c>
      <c r="J1078" s="6">
        <v>9264.4955595924093</v>
      </c>
      <c r="K1078" s="71">
        <v>9266.7802217568897</v>
      </c>
      <c r="L1078" s="20">
        <v>0.89782057260455705</v>
      </c>
      <c r="M1078" s="79">
        <v>10359.046826751101</v>
      </c>
      <c r="N1078" s="6">
        <v>21404.996573413799</v>
      </c>
      <c r="O1078" s="6">
        <v>9302.1014224772498</v>
      </c>
      <c r="P1078" s="71">
        <v>9308.6178829838009</v>
      </c>
      <c r="Q1078" s="20">
        <v>0.89859791529712096</v>
      </c>
      <c r="R1078" s="79">
        <v>10393.9052136834</v>
      </c>
      <c r="S1078" s="6">
        <v>21477.024788491799</v>
      </c>
      <c r="T1078" s="6">
        <v>9336.8657693338901</v>
      </c>
      <c r="U1078" s="71">
        <v>9347.1029111403805</v>
      </c>
      <c r="V1078" s="20">
        <v>0.89928691083646695</v>
      </c>
      <c r="W1078" s="79">
        <v>10431.998004116</v>
      </c>
      <c r="X1078" s="6">
        <v>21555.736282157199</v>
      </c>
      <c r="Y1078" s="6">
        <v>9374.2682892373796</v>
      </c>
      <c r="Z1078" s="71">
        <v>9387.5835731632797</v>
      </c>
      <c r="AA1078" s="20">
        <v>0.89988356683535697</v>
      </c>
    </row>
    <row r="1079" spans="1:27" x14ac:dyDescent="0.2">
      <c r="A1079" s="52" t="s">
        <v>5248</v>
      </c>
      <c r="B1079" s="1" t="s">
        <v>11016</v>
      </c>
      <c r="C1079" s="131" t="s">
        <v>51</v>
      </c>
      <c r="D1079" s="131" t="s">
        <v>51</v>
      </c>
      <c r="E1079" s="131" t="s">
        <v>6357</v>
      </c>
      <c r="F1079" s="131" t="s">
        <v>26515</v>
      </c>
      <c r="G1079" s="131" t="s">
        <v>26515</v>
      </c>
      <c r="H1079" s="79">
        <v>9002.4166666666697</v>
      </c>
      <c r="I1079" s="6">
        <v>20492.183687220499</v>
      </c>
      <c r="J1079" s="6">
        <v>8901.7489239855004</v>
      </c>
      <c r="K1079" s="71">
        <v>8903.9441313590105</v>
      </c>
      <c r="L1079" s="20">
        <v>0.98906154436593996</v>
      </c>
      <c r="M1079" s="79">
        <v>8965.1971257339501</v>
      </c>
      <c r="N1079" s="6">
        <v>20407.4609180144</v>
      </c>
      <c r="O1079" s="6">
        <v>8868.5961982536792</v>
      </c>
      <c r="P1079" s="71">
        <v>8874.8089725774207</v>
      </c>
      <c r="Q1079" s="20">
        <v>0.98991788447160001</v>
      </c>
      <c r="R1079" s="79">
        <v>8936.1117547243903</v>
      </c>
      <c r="S1079" s="6">
        <v>20341.253944108699</v>
      </c>
      <c r="T1079" s="6">
        <v>8843.1037132221409</v>
      </c>
      <c r="U1079" s="71">
        <v>8852.7994836185808</v>
      </c>
      <c r="V1079" s="20">
        <v>0.99067689914891999</v>
      </c>
      <c r="W1079" s="79">
        <v>8905.6609399695299</v>
      </c>
      <c r="X1079" s="6">
        <v>20271.938813240198</v>
      </c>
      <c r="Y1079" s="6">
        <v>8815.9639128457893</v>
      </c>
      <c r="Z1079" s="71">
        <v>8828.4861768730407</v>
      </c>
      <c r="AA1079" s="20">
        <v>0.99133419028450498</v>
      </c>
    </row>
    <row r="1080" spans="1:27" x14ac:dyDescent="0.2">
      <c r="A1080" s="52" t="s">
        <v>5247</v>
      </c>
      <c r="B1080" s="1" t="s">
        <v>11015</v>
      </c>
      <c r="C1080" s="131" t="s">
        <v>51</v>
      </c>
      <c r="D1080" s="131" t="s">
        <v>51</v>
      </c>
      <c r="E1080" s="131" t="s">
        <v>6357</v>
      </c>
      <c r="F1080" s="131" t="s">
        <v>26515</v>
      </c>
      <c r="G1080" s="131" t="s">
        <v>26515</v>
      </c>
      <c r="H1080" s="79">
        <v>6230.5</v>
      </c>
      <c r="I1080" s="6">
        <v>20309.922444661301</v>
      </c>
      <c r="J1080" s="6">
        <v>8822.5751353546693</v>
      </c>
      <c r="K1080" s="71">
        <v>8824.7508181509202</v>
      </c>
      <c r="L1080" s="20">
        <v>1.41637923411459</v>
      </c>
      <c r="M1080" s="79">
        <v>6194.6762646567704</v>
      </c>
      <c r="N1080" s="6">
        <v>20193.145735488801</v>
      </c>
      <c r="O1080" s="6">
        <v>8775.4599271315292</v>
      </c>
      <c r="P1080" s="71">
        <v>8781.6074561085607</v>
      </c>
      <c r="Q1080" s="20">
        <v>1.4176055504645699</v>
      </c>
      <c r="R1080" s="79">
        <v>6162.1758521688598</v>
      </c>
      <c r="S1080" s="6">
        <v>20087.2022547009</v>
      </c>
      <c r="T1080" s="6">
        <v>8732.6579440417008</v>
      </c>
      <c r="U1080" s="71">
        <v>8742.2326193052504</v>
      </c>
      <c r="V1080" s="20">
        <v>1.4186924925597999</v>
      </c>
      <c r="W1080" s="79">
        <v>6131.4777075605298</v>
      </c>
      <c r="X1080" s="6">
        <v>19987.133731116901</v>
      </c>
      <c r="Y1080" s="6">
        <v>8692.1064293891704</v>
      </c>
      <c r="Z1080" s="71">
        <v>8704.4527652791294</v>
      </c>
      <c r="AA1080" s="20">
        <v>1.41963376211022</v>
      </c>
    </row>
    <row r="1081" spans="1:27" x14ac:dyDescent="0.2">
      <c r="A1081" s="52" t="s">
        <v>5246</v>
      </c>
      <c r="B1081" s="1" t="s">
        <v>11014</v>
      </c>
      <c r="C1081" s="131" t="s">
        <v>51</v>
      </c>
      <c r="D1081" s="131" t="s">
        <v>51</v>
      </c>
      <c r="E1081" s="131" t="s">
        <v>6357</v>
      </c>
      <c r="F1081" s="131" t="s">
        <v>26297</v>
      </c>
      <c r="G1081" s="131" t="s">
        <v>26297</v>
      </c>
      <c r="H1081" s="79">
        <v>5801.3333333333303</v>
      </c>
      <c r="I1081" s="6">
        <v>10463.886013113701</v>
      </c>
      <c r="J1081" s="6">
        <v>4545.4836575582003</v>
      </c>
      <c r="K1081" s="71">
        <v>4546.6045922561398</v>
      </c>
      <c r="L1081" s="20">
        <v>0.78371717862378798</v>
      </c>
      <c r="M1081" s="79">
        <v>5822.2783728725099</v>
      </c>
      <c r="N1081" s="6">
        <v>10501.664657036599</v>
      </c>
      <c r="O1081" s="6">
        <v>4563.7732017174203</v>
      </c>
      <c r="P1081" s="71">
        <v>4566.9702908996496</v>
      </c>
      <c r="Q1081" s="20">
        <v>0.78439572937260005</v>
      </c>
      <c r="R1081" s="79">
        <v>5838.9820046290197</v>
      </c>
      <c r="S1081" s="6">
        <v>10531.7930583303</v>
      </c>
      <c r="T1081" s="6">
        <v>4578.5642594556803</v>
      </c>
      <c r="U1081" s="71">
        <v>4583.5842964522599</v>
      </c>
      <c r="V1081" s="20">
        <v>0.78499716094663297</v>
      </c>
      <c r="W1081" s="79">
        <v>5858.3747623422996</v>
      </c>
      <c r="X1081" s="6">
        <v>10566.771845883401</v>
      </c>
      <c r="Y1081" s="6">
        <v>4595.3315135175999</v>
      </c>
      <c r="Z1081" s="71">
        <v>4601.8587583060098</v>
      </c>
      <c r="AA1081" s="20">
        <v>0.78551798834837405</v>
      </c>
    </row>
    <row r="1082" spans="1:27" x14ac:dyDescent="0.2">
      <c r="A1082" s="52" t="s">
        <v>5245</v>
      </c>
      <c r="B1082" s="1" t="s">
        <v>8382</v>
      </c>
      <c r="C1082" s="131" t="s">
        <v>51</v>
      </c>
      <c r="D1082" s="131" t="s">
        <v>51</v>
      </c>
      <c r="E1082" s="131" t="s">
        <v>6357</v>
      </c>
      <c r="F1082" s="131" t="s">
        <v>26515</v>
      </c>
      <c r="G1082" s="131" t="s">
        <v>26515</v>
      </c>
      <c r="H1082" s="79">
        <v>10618</v>
      </c>
      <c r="I1082" s="6">
        <v>24167.624535588999</v>
      </c>
      <c r="J1082" s="6">
        <v>10498.3504436927</v>
      </c>
      <c r="K1082" s="71">
        <v>10500.939379473801</v>
      </c>
      <c r="L1082" s="20">
        <v>0.98897526647898104</v>
      </c>
      <c r="M1082" s="79">
        <v>10568.824471890501</v>
      </c>
      <c r="N1082" s="6">
        <v>24055.696140440101</v>
      </c>
      <c r="O1082" s="6">
        <v>10454.0322872371</v>
      </c>
      <c r="P1082" s="71">
        <v>10461.3557172278</v>
      </c>
      <c r="Q1082" s="20">
        <v>0.98983153188432005</v>
      </c>
      <c r="R1082" s="79">
        <v>10526.1240154922</v>
      </c>
      <c r="S1082" s="6">
        <v>23958.505652803</v>
      </c>
      <c r="T1082" s="6">
        <v>10415.6582914554</v>
      </c>
      <c r="U1082" s="71">
        <v>10427.078244742899</v>
      </c>
      <c r="V1082" s="20">
        <v>0.99059048035121799</v>
      </c>
      <c r="W1082" s="79">
        <v>10488.716560700301</v>
      </c>
      <c r="X1082" s="6">
        <v>23873.362563497802</v>
      </c>
      <c r="Y1082" s="6">
        <v>10382.1694006208</v>
      </c>
      <c r="Z1082" s="71">
        <v>10396.916315160801</v>
      </c>
      <c r="AA1082" s="20">
        <v>0.99124771414993496</v>
      </c>
    </row>
    <row r="1083" spans="1:27" x14ac:dyDescent="0.2">
      <c r="A1083" s="52" t="s">
        <v>5244</v>
      </c>
      <c r="B1083" s="1" t="s">
        <v>11013</v>
      </c>
      <c r="C1083" s="131" t="s">
        <v>51</v>
      </c>
      <c r="D1083" s="131" t="s">
        <v>51</v>
      </c>
      <c r="E1083" s="131" t="s">
        <v>6357</v>
      </c>
      <c r="F1083" s="131" t="s">
        <v>26513</v>
      </c>
      <c r="G1083" s="131" t="s">
        <v>26513</v>
      </c>
      <c r="H1083" s="79">
        <v>7758.75</v>
      </c>
      <c r="I1083" s="6">
        <v>13582.6879323918</v>
      </c>
      <c r="J1083" s="6">
        <v>5900.2827386523104</v>
      </c>
      <c r="K1083" s="71">
        <v>5901.7377722961801</v>
      </c>
      <c r="L1083" s="20">
        <v>0.76065574638906797</v>
      </c>
      <c r="M1083" s="79">
        <v>7792.9659540375997</v>
      </c>
      <c r="N1083" s="6">
        <v>13642.5873525306</v>
      </c>
      <c r="O1083" s="6">
        <v>5928.7433559259598</v>
      </c>
      <c r="P1083" s="71">
        <v>5932.8966563661197</v>
      </c>
      <c r="Q1083" s="20">
        <v>0.76131433030221696</v>
      </c>
      <c r="R1083" s="79">
        <v>7825.7900576674101</v>
      </c>
      <c r="S1083" s="6">
        <v>13700.0501598468</v>
      </c>
      <c r="T1083" s="6">
        <v>5955.9240926225702</v>
      </c>
      <c r="U1083" s="71">
        <v>5962.4542967650696</v>
      </c>
      <c r="V1083" s="20">
        <v>0.76189806432684504</v>
      </c>
      <c r="W1083" s="79">
        <v>7856.6232921975097</v>
      </c>
      <c r="X1083" s="6">
        <v>13754.0276952189</v>
      </c>
      <c r="Y1083" s="6">
        <v>5981.4215568831596</v>
      </c>
      <c r="Z1083" s="71">
        <v>5989.9176147996805</v>
      </c>
      <c r="AA1083" s="20">
        <v>0.76240356601395498</v>
      </c>
    </row>
    <row r="1084" spans="1:27" x14ac:dyDescent="0.2">
      <c r="A1084" s="52" t="s">
        <v>5243</v>
      </c>
      <c r="B1084" s="1" t="s">
        <v>11012</v>
      </c>
      <c r="C1084" s="131" t="s">
        <v>51</v>
      </c>
      <c r="D1084" s="131" t="s">
        <v>51</v>
      </c>
      <c r="E1084" s="131" t="s">
        <v>6357</v>
      </c>
      <c r="F1084" s="131" t="s">
        <v>26513</v>
      </c>
      <c r="G1084" s="131" t="s">
        <v>26513</v>
      </c>
      <c r="H1084" s="79">
        <v>13383.25</v>
      </c>
      <c r="I1084" s="6">
        <v>28321.347979895399</v>
      </c>
      <c r="J1084" s="6">
        <v>12302.7166237571</v>
      </c>
      <c r="K1084" s="71">
        <v>12305.750523553401</v>
      </c>
      <c r="L1084" s="20">
        <v>0.91948895250057905</v>
      </c>
      <c r="M1084" s="79">
        <v>13437.1649488852</v>
      </c>
      <c r="N1084" s="6">
        <v>28435.4416438931</v>
      </c>
      <c r="O1084" s="6">
        <v>12357.365312217</v>
      </c>
      <c r="P1084" s="71">
        <v>12366.0220962451</v>
      </c>
      <c r="Q1084" s="20">
        <v>0.92028505590913201</v>
      </c>
      <c r="R1084" s="79">
        <v>13493.443426104401</v>
      </c>
      <c r="S1084" s="6">
        <v>28554.536956100801</v>
      </c>
      <c r="T1084" s="6">
        <v>12413.724959122599</v>
      </c>
      <c r="U1084" s="71">
        <v>12427.335635969999</v>
      </c>
      <c r="V1084" s="20">
        <v>0.92099067995705597</v>
      </c>
      <c r="W1084" s="79">
        <v>13553.097558907701</v>
      </c>
      <c r="X1084" s="6">
        <v>28680.775758601001</v>
      </c>
      <c r="Y1084" s="6">
        <v>12472.8417153225</v>
      </c>
      <c r="Z1084" s="71">
        <v>12490.5582371542</v>
      </c>
      <c r="AA1084" s="20">
        <v>0.92160173590315897</v>
      </c>
    </row>
    <row r="1085" spans="1:27" x14ac:dyDescent="0.2">
      <c r="A1085" s="52" t="s">
        <v>5242</v>
      </c>
      <c r="B1085" s="1" t="s">
        <v>11011</v>
      </c>
      <c r="C1085" s="131" t="s">
        <v>51</v>
      </c>
      <c r="D1085" s="131" t="s">
        <v>51</v>
      </c>
      <c r="E1085" s="131" t="s">
        <v>6357</v>
      </c>
      <c r="F1085" s="131" t="s">
        <v>26518</v>
      </c>
      <c r="G1085" s="131" t="s">
        <v>26518</v>
      </c>
      <c r="H1085" s="79">
        <v>7057.1666666666697</v>
      </c>
      <c r="I1085" s="6">
        <v>10580.9768036391</v>
      </c>
      <c r="J1085" s="6">
        <v>4596.3475788697397</v>
      </c>
      <c r="K1085" s="71">
        <v>4597.4810568168796</v>
      </c>
      <c r="L1085" s="20">
        <v>0.65146272916187498</v>
      </c>
      <c r="M1085" s="79">
        <v>7088.3153497651101</v>
      </c>
      <c r="N1085" s="6">
        <v>10627.6787605144</v>
      </c>
      <c r="O1085" s="6">
        <v>4618.5359281300498</v>
      </c>
      <c r="P1085" s="71">
        <v>4621.7713805946996</v>
      </c>
      <c r="Q1085" s="20">
        <v>0.65202677258819397</v>
      </c>
      <c r="R1085" s="79">
        <v>7113.9000475804596</v>
      </c>
      <c r="S1085" s="6">
        <v>10666.0385027309</v>
      </c>
      <c r="T1085" s="6">
        <v>4636.9257739977202</v>
      </c>
      <c r="U1085" s="71">
        <v>4642.0097998225901</v>
      </c>
      <c r="V1085" s="20">
        <v>0.65252671091455705</v>
      </c>
      <c r="W1085" s="79">
        <v>7141.2115064931304</v>
      </c>
      <c r="X1085" s="6">
        <v>10706.9872186786</v>
      </c>
      <c r="Y1085" s="6">
        <v>4656.3090883798905</v>
      </c>
      <c r="Z1085" s="71">
        <v>4662.9229461921004</v>
      </c>
      <c r="AA1085" s="20">
        <v>0.65295964724645805</v>
      </c>
    </row>
    <row r="1086" spans="1:27" x14ac:dyDescent="0.2">
      <c r="A1086" s="52" t="s">
        <v>5241</v>
      </c>
      <c r="B1086" s="1" t="s">
        <v>11010</v>
      </c>
      <c r="C1086" s="131" t="s">
        <v>51</v>
      </c>
      <c r="D1086" s="131" t="s">
        <v>51</v>
      </c>
      <c r="E1086" s="131" t="s">
        <v>6357</v>
      </c>
      <c r="F1086" s="131" t="s">
        <v>26514</v>
      </c>
      <c r="G1086" s="131" t="s">
        <v>26514</v>
      </c>
      <c r="H1086" s="79">
        <v>5277.3333333333303</v>
      </c>
      <c r="I1086" s="6">
        <v>8563.9168837099496</v>
      </c>
      <c r="J1086" s="6">
        <v>3720.14222926411</v>
      </c>
      <c r="K1086" s="71">
        <v>3721.0596314197901</v>
      </c>
      <c r="L1086" s="20">
        <v>0.705102254564134</v>
      </c>
      <c r="M1086" s="79">
        <v>5319.78555040826</v>
      </c>
      <c r="N1086" s="6">
        <v>8632.8072182019005</v>
      </c>
      <c r="O1086" s="6">
        <v>3751.6122943065002</v>
      </c>
      <c r="P1086" s="71">
        <v>3754.2404352223398</v>
      </c>
      <c r="Q1086" s="20">
        <v>0.70571273966752701</v>
      </c>
      <c r="R1086" s="79">
        <v>5359.5949673408204</v>
      </c>
      <c r="S1086" s="6">
        <v>8697.4088865570193</v>
      </c>
      <c r="T1086" s="6">
        <v>3781.08886656908</v>
      </c>
      <c r="U1086" s="71">
        <v>3785.2345342766698</v>
      </c>
      <c r="V1086" s="20">
        <v>0.70625384144554504</v>
      </c>
      <c r="W1086" s="79">
        <v>5399.3755663293396</v>
      </c>
      <c r="X1086" s="6">
        <v>8761.9637899151203</v>
      </c>
      <c r="Y1086" s="6">
        <v>3810.44740166155</v>
      </c>
      <c r="Z1086" s="71">
        <v>3815.85979092463</v>
      </c>
      <c r="AA1086" s="20">
        <v>0.70672242448190503</v>
      </c>
    </row>
    <row r="1087" spans="1:27" x14ac:dyDescent="0.2">
      <c r="A1087" s="52" t="s">
        <v>5240</v>
      </c>
      <c r="B1087" s="1" t="s">
        <v>11009</v>
      </c>
      <c r="C1087" s="131" t="s">
        <v>51</v>
      </c>
      <c r="D1087" s="131" t="s">
        <v>51</v>
      </c>
      <c r="E1087" s="131" t="s">
        <v>6357</v>
      </c>
      <c r="F1087" s="131" t="s">
        <v>26517</v>
      </c>
      <c r="G1087" s="131" t="s">
        <v>26517</v>
      </c>
      <c r="H1087" s="79">
        <v>3634.3333333333298</v>
      </c>
      <c r="I1087" s="6">
        <v>7816.5503927699901</v>
      </c>
      <c r="J1087" s="6">
        <v>3395.4882559202902</v>
      </c>
      <c r="K1087" s="71">
        <v>3396.32559708995</v>
      </c>
      <c r="L1087" s="20">
        <v>0.93451130801337801</v>
      </c>
      <c r="M1087" s="79">
        <v>3641.9941321850201</v>
      </c>
      <c r="N1087" s="6">
        <v>7833.0268727130497</v>
      </c>
      <c r="O1087" s="6">
        <v>3404.0468151939399</v>
      </c>
      <c r="P1087" s="71">
        <v>3406.43147384538</v>
      </c>
      <c r="Q1087" s="20">
        <v>0.93532041793864396</v>
      </c>
      <c r="R1087" s="79">
        <v>3648.6699959521202</v>
      </c>
      <c r="S1087" s="6">
        <v>7847.3850013613601</v>
      </c>
      <c r="T1087" s="6">
        <v>3411.5516985972699</v>
      </c>
      <c r="U1087" s="71">
        <v>3415.29219775208</v>
      </c>
      <c r="V1087" s="20">
        <v>0.93603757027657897</v>
      </c>
      <c r="W1087" s="79">
        <v>3660.29985354985</v>
      </c>
      <c r="X1087" s="6">
        <v>7872.3979431132002</v>
      </c>
      <c r="Y1087" s="6">
        <v>3423.5884792982001</v>
      </c>
      <c r="Z1087" s="71">
        <v>3428.4513711251402</v>
      </c>
      <c r="AA1087" s="20">
        <v>0.93665860948527002</v>
      </c>
    </row>
    <row r="1088" spans="1:27" x14ac:dyDescent="0.2">
      <c r="A1088" s="52" t="s">
        <v>5239</v>
      </c>
      <c r="B1088" s="1" t="s">
        <v>11008</v>
      </c>
      <c r="C1088" s="131" t="s">
        <v>51</v>
      </c>
      <c r="D1088" s="131" t="s">
        <v>51</v>
      </c>
      <c r="E1088" s="131" t="s">
        <v>6357</v>
      </c>
      <c r="F1088" s="131" t="s">
        <v>26516</v>
      </c>
      <c r="G1088" s="131" t="s">
        <v>26516</v>
      </c>
      <c r="H1088" s="79">
        <v>9156.1666666666697</v>
      </c>
      <c r="I1088" s="6">
        <v>14355.124206398899</v>
      </c>
      <c r="J1088" s="6">
        <v>6235.8269576551002</v>
      </c>
      <c r="K1088" s="71">
        <v>6237.3647378637197</v>
      </c>
      <c r="L1088" s="20">
        <v>0.68122009624082702</v>
      </c>
      <c r="M1088" s="79">
        <v>9231.8711545256592</v>
      </c>
      <c r="N1088" s="6">
        <v>14473.8144144042</v>
      </c>
      <c r="O1088" s="6">
        <v>6289.9748285934102</v>
      </c>
      <c r="P1088" s="71">
        <v>6294.3811848237001</v>
      </c>
      <c r="Q1088" s="20">
        <v>0.68180990391509699</v>
      </c>
      <c r="R1088" s="79">
        <v>9298.9141052053892</v>
      </c>
      <c r="S1088" s="6">
        <v>14578.9249829651</v>
      </c>
      <c r="T1088" s="6">
        <v>6338.00384213701</v>
      </c>
      <c r="U1088" s="71">
        <v>6344.9529667902898</v>
      </c>
      <c r="V1088" s="20">
        <v>0.68233267831116795</v>
      </c>
      <c r="W1088" s="79">
        <v>9367.2832858648308</v>
      </c>
      <c r="X1088" s="6">
        <v>14686.114827360199</v>
      </c>
      <c r="Y1088" s="6">
        <v>6386.7723522011902</v>
      </c>
      <c r="Z1088" s="71">
        <v>6395.8441735546803</v>
      </c>
      <c r="AA1088" s="20">
        <v>0.68278539021083795</v>
      </c>
    </row>
    <row r="1089" spans="1:27" x14ac:dyDescent="0.2">
      <c r="A1089" s="52" t="s">
        <v>5238</v>
      </c>
      <c r="B1089" s="1" t="s">
        <v>11007</v>
      </c>
      <c r="C1089" s="131" t="s">
        <v>51</v>
      </c>
      <c r="D1089" s="131" t="s">
        <v>51</v>
      </c>
      <c r="E1089" s="131" t="s">
        <v>6357</v>
      </c>
      <c r="F1089" s="131" t="s">
        <v>26515</v>
      </c>
      <c r="G1089" s="131" t="s">
        <v>26515</v>
      </c>
      <c r="H1089" s="79">
        <v>10527.75</v>
      </c>
      <c r="I1089" s="6">
        <v>37037.499353272899</v>
      </c>
      <c r="J1089" s="6">
        <v>16088.9891017676</v>
      </c>
      <c r="K1089" s="71">
        <v>16092.9567117069</v>
      </c>
      <c r="L1089" s="20">
        <v>1.52862261278117</v>
      </c>
      <c r="M1089" s="79">
        <v>10439.1921911602</v>
      </c>
      <c r="N1089" s="6">
        <v>36725.945622643601</v>
      </c>
      <c r="O1089" s="6">
        <v>15960.2207758602</v>
      </c>
      <c r="P1089" s="71">
        <v>15971.4014912317</v>
      </c>
      <c r="Q1089" s="20">
        <v>1.52994611065367</v>
      </c>
      <c r="R1089" s="79">
        <v>10361.0319198259</v>
      </c>
      <c r="S1089" s="6">
        <v>36450.971292991599</v>
      </c>
      <c r="T1089" s="6">
        <v>15846.600237984099</v>
      </c>
      <c r="U1089" s="71">
        <v>15863.974793621401</v>
      </c>
      <c r="V1089" s="20">
        <v>1.5311191893218199</v>
      </c>
      <c r="W1089" s="79">
        <v>10304.626860230799</v>
      </c>
      <c r="X1089" s="6">
        <v>36252.533606090197</v>
      </c>
      <c r="Y1089" s="6">
        <v>15765.6862999102</v>
      </c>
      <c r="Z1089" s="71">
        <v>15788.0800039192</v>
      </c>
      <c r="AA1089" s="20">
        <v>1.5321350513768801</v>
      </c>
    </row>
    <row r="1090" spans="1:27" x14ac:dyDescent="0.2">
      <c r="A1090" s="52" t="s">
        <v>5237</v>
      </c>
      <c r="B1090" s="1" t="s">
        <v>11006</v>
      </c>
      <c r="C1090" s="131" t="s">
        <v>51</v>
      </c>
      <c r="D1090" s="131" t="s">
        <v>51</v>
      </c>
      <c r="E1090" s="131" t="s">
        <v>6357</v>
      </c>
      <c r="F1090" s="131" t="s">
        <v>26513</v>
      </c>
      <c r="G1090" s="131" t="s">
        <v>26513</v>
      </c>
      <c r="H1090" s="79">
        <v>4782.9166666666697</v>
      </c>
      <c r="I1090" s="6">
        <v>8437.9639631027203</v>
      </c>
      <c r="J1090" s="6">
        <v>3665.4286227202001</v>
      </c>
      <c r="K1090" s="71">
        <v>3666.33253227869</v>
      </c>
      <c r="L1090" s="20">
        <v>0.766547441194254</v>
      </c>
      <c r="M1090" s="79">
        <v>4816.5018797196099</v>
      </c>
      <c r="N1090" s="6">
        <v>8497.2145913666209</v>
      </c>
      <c r="O1090" s="6">
        <v>3692.6869699021699</v>
      </c>
      <c r="P1090" s="71">
        <v>3695.27383148425</v>
      </c>
      <c r="Q1090" s="20">
        <v>0.76721112620003096</v>
      </c>
      <c r="R1090" s="79">
        <v>4851.4109868553796</v>
      </c>
      <c r="S1090" s="6">
        <v>8558.8008176223702</v>
      </c>
      <c r="T1090" s="6">
        <v>3720.8307560098001</v>
      </c>
      <c r="U1090" s="71">
        <v>3724.9103554201602</v>
      </c>
      <c r="V1090" s="20">
        <v>0.76779938156395899</v>
      </c>
      <c r="W1090" s="79">
        <v>4886.9934041762599</v>
      </c>
      <c r="X1090" s="6">
        <v>8621.5748895952493</v>
      </c>
      <c r="Y1090" s="6">
        <v>3749.39436226624</v>
      </c>
      <c r="Z1090" s="71">
        <v>3754.7200313151102</v>
      </c>
      <c r="AA1090" s="20">
        <v>0.76830879863812596</v>
      </c>
    </row>
    <row r="1091" spans="1:27" x14ac:dyDescent="0.2">
      <c r="A1091" s="52" t="s">
        <v>5236</v>
      </c>
      <c r="B1091" s="1" t="s">
        <v>11005</v>
      </c>
      <c r="C1091" s="131" t="s">
        <v>51</v>
      </c>
      <c r="D1091" s="131" t="s">
        <v>51</v>
      </c>
      <c r="E1091" s="131" t="s">
        <v>6357</v>
      </c>
      <c r="F1091" s="131" t="s">
        <v>26513</v>
      </c>
      <c r="G1091" s="131" t="s">
        <v>26513</v>
      </c>
      <c r="H1091" s="79">
        <v>5341.4166666666697</v>
      </c>
      <c r="I1091" s="6">
        <v>9040.67631221993</v>
      </c>
      <c r="J1091" s="6">
        <v>3927.2452298284302</v>
      </c>
      <c r="K1091" s="71">
        <v>3928.2137044236802</v>
      </c>
      <c r="L1091" s="20">
        <v>0.73542544039633895</v>
      </c>
      <c r="M1091" s="79">
        <v>5375.4749277396604</v>
      </c>
      <c r="N1091" s="6">
        <v>9098.3220143497692</v>
      </c>
      <c r="O1091" s="6">
        <v>3953.9139313368801</v>
      </c>
      <c r="P1091" s="71">
        <v>3956.68379191027</v>
      </c>
      <c r="Q1091" s="20">
        <v>0.73606217963963605</v>
      </c>
      <c r="R1091" s="79">
        <v>5407.3702385159204</v>
      </c>
      <c r="S1091" s="6">
        <v>9152.30679003771</v>
      </c>
      <c r="T1091" s="6">
        <v>3978.8499952812099</v>
      </c>
      <c r="U1091" s="71">
        <v>3983.2124925725602</v>
      </c>
      <c r="V1091" s="20">
        <v>0.73662655170173397</v>
      </c>
      <c r="W1091" s="79">
        <v>5442.2514580390598</v>
      </c>
      <c r="X1091" s="6">
        <v>9211.3453999728099</v>
      </c>
      <c r="Y1091" s="6">
        <v>4005.87676309873</v>
      </c>
      <c r="Z1091" s="71">
        <v>4011.5667417538202</v>
      </c>
      <c r="AA1091" s="20">
        <v>0.73711528632659995</v>
      </c>
    </row>
    <row r="1092" spans="1:27" x14ac:dyDescent="0.2">
      <c r="A1092" s="52" t="s">
        <v>5235</v>
      </c>
      <c r="B1092" s="1" t="s">
        <v>11004</v>
      </c>
      <c r="C1092" s="131" t="s">
        <v>51</v>
      </c>
      <c r="D1092" s="131" t="s">
        <v>51</v>
      </c>
      <c r="E1092" s="131" t="s">
        <v>6357</v>
      </c>
      <c r="F1092" s="131" t="s">
        <v>26514</v>
      </c>
      <c r="G1092" s="131" t="s">
        <v>26514</v>
      </c>
      <c r="H1092" s="79">
        <v>4038.75</v>
      </c>
      <c r="I1092" s="6">
        <v>6466.7661000784301</v>
      </c>
      <c r="J1092" s="6">
        <v>2809.1456260436698</v>
      </c>
      <c r="K1092" s="71">
        <v>2809.8383727436999</v>
      </c>
      <c r="L1092" s="20">
        <v>0.69571980755028096</v>
      </c>
      <c r="M1092" s="79">
        <v>4076.0225823936698</v>
      </c>
      <c r="N1092" s="6">
        <v>6526.44621701703</v>
      </c>
      <c r="O1092" s="6">
        <v>2836.2379984886402</v>
      </c>
      <c r="P1092" s="71">
        <v>2838.2248864040598</v>
      </c>
      <c r="Q1092" s="20">
        <v>0.69632216923030099</v>
      </c>
      <c r="R1092" s="79">
        <v>4112.5138265242304</v>
      </c>
      <c r="S1092" s="6">
        <v>6584.87527068293</v>
      </c>
      <c r="T1092" s="6">
        <v>2862.69150944581</v>
      </c>
      <c r="U1092" s="71">
        <v>2865.83022640441</v>
      </c>
      <c r="V1092" s="20">
        <v>0.69685607083454504</v>
      </c>
      <c r="W1092" s="79">
        <v>4147.2012921677397</v>
      </c>
      <c r="X1092" s="6">
        <v>6640.4161501434401</v>
      </c>
      <c r="Y1092" s="6">
        <v>2887.8179677469998</v>
      </c>
      <c r="Z1092" s="71">
        <v>2891.9198469529701</v>
      </c>
      <c r="AA1092" s="20">
        <v>0.69731841866816402</v>
      </c>
    </row>
    <row r="1093" spans="1:27" x14ac:dyDescent="0.2">
      <c r="A1093" s="52" t="s">
        <v>5234</v>
      </c>
      <c r="B1093" s="1" t="s">
        <v>11003</v>
      </c>
      <c r="C1093" s="131" t="s">
        <v>51</v>
      </c>
      <c r="D1093" s="131" t="s">
        <v>51</v>
      </c>
      <c r="E1093" s="131" t="s">
        <v>6357</v>
      </c>
      <c r="F1093" s="131" t="s">
        <v>26513</v>
      </c>
      <c r="G1093" s="131" t="s">
        <v>26513</v>
      </c>
      <c r="H1093" s="79">
        <v>2380.4166666666702</v>
      </c>
      <c r="I1093" s="6">
        <v>3886.2727727975698</v>
      </c>
      <c r="J1093" s="6">
        <v>1688.1863349262801</v>
      </c>
      <c r="K1093" s="71">
        <v>1688.6026485206</v>
      </c>
      <c r="L1093" s="20">
        <v>0.70937272124093098</v>
      </c>
      <c r="M1093" s="79">
        <v>2395.85470540917</v>
      </c>
      <c r="N1093" s="6">
        <v>3911.4769441808899</v>
      </c>
      <c r="O1093" s="6">
        <v>1699.83466811876</v>
      </c>
      <c r="P1093" s="71">
        <v>1701.02546415283</v>
      </c>
      <c r="Q1093" s="20">
        <v>0.70998690376022899</v>
      </c>
      <c r="R1093" s="79">
        <v>2409.6732405827402</v>
      </c>
      <c r="S1093" s="6">
        <v>3934.0371109605098</v>
      </c>
      <c r="T1093" s="6">
        <v>1710.2730382049201</v>
      </c>
      <c r="U1093" s="71">
        <v>1712.1482185976199</v>
      </c>
      <c r="V1093" s="20">
        <v>0.71053128273257804</v>
      </c>
      <c r="W1093" s="79">
        <v>2423.2931046316098</v>
      </c>
      <c r="X1093" s="6">
        <v>3956.2729268844701</v>
      </c>
      <c r="Y1093" s="6">
        <v>1720.5241034963101</v>
      </c>
      <c r="Z1093" s="71">
        <v>1722.96794937661</v>
      </c>
      <c r="AA1093" s="20">
        <v>0.71100270375198105</v>
      </c>
    </row>
    <row r="1094" spans="1:27" x14ac:dyDescent="0.2">
      <c r="A1094" s="52" t="s">
        <v>5233</v>
      </c>
      <c r="B1094" s="1" t="s">
        <v>10594</v>
      </c>
      <c r="C1094" s="131" t="s">
        <v>51</v>
      </c>
      <c r="D1094" s="131" t="s">
        <v>51</v>
      </c>
      <c r="E1094" s="131" t="s">
        <v>6357</v>
      </c>
      <c r="F1094" s="131" t="s">
        <v>26297</v>
      </c>
      <c r="G1094" s="131" t="s">
        <v>26297</v>
      </c>
      <c r="H1094" s="79">
        <v>5249.8333333333303</v>
      </c>
      <c r="I1094" s="6">
        <v>7205.1709992860197</v>
      </c>
      <c r="J1094" s="6">
        <v>3129.9067082843098</v>
      </c>
      <c r="K1094" s="71">
        <v>3130.67855596762</v>
      </c>
      <c r="L1094" s="20">
        <v>0.59633865633212901</v>
      </c>
      <c r="M1094" s="79">
        <v>5271.3914367275702</v>
      </c>
      <c r="N1094" s="6">
        <v>7234.7585712170303</v>
      </c>
      <c r="O1094" s="6">
        <v>3144.0536683003102</v>
      </c>
      <c r="P1094" s="71">
        <v>3146.2561922924101</v>
      </c>
      <c r="Q1094" s="20">
        <v>0.59685497274426902</v>
      </c>
      <c r="R1094" s="79">
        <v>5286.68726469175</v>
      </c>
      <c r="S1094" s="6">
        <v>7255.7514388110903</v>
      </c>
      <c r="T1094" s="6">
        <v>3154.3464659095198</v>
      </c>
      <c r="U1094" s="71">
        <v>3157.8049596777801</v>
      </c>
      <c r="V1094" s="20">
        <v>0.59731260836400202</v>
      </c>
      <c r="W1094" s="79">
        <v>5304.8283428141704</v>
      </c>
      <c r="X1094" s="6">
        <v>7280.6492901682996</v>
      </c>
      <c r="Y1094" s="6">
        <v>3166.2458137594699</v>
      </c>
      <c r="Z1094" s="71">
        <v>3170.7431740534798</v>
      </c>
      <c r="AA1094" s="20">
        <v>0.59770891142001104</v>
      </c>
    </row>
    <row r="1095" spans="1:27" x14ac:dyDescent="0.2">
      <c r="A1095" s="52" t="s">
        <v>5232</v>
      </c>
      <c r="B1095" s="1" t="s">
        <v>11002</v>
      </c>
      <c r="C1095" s="131" t="s">
        <v>51</v>
      </c>
      <c r="D1095" s="131" t="s">
        <v>51</v>
      </c>
      <c r="E1095" s="131" t="s">
        <v>6357</v>
      </c>
      <c r="F1095" s="131" t="s">
        <v>26513</v>
      </c>
      <c r="G1095" s="131" t="s">
        <v>26513</v>
      </c>
      <c r="H1095" s="79">
        <v>4032.6666666666702</v>
      </c>
      <c r="I1095" s="6">
        <v>6246.9482622963296</v>
      </c>
      <c r="J1095" s="6">
        <v>2713.6573544755302</v>
      </c>
      <c r="K1095" s="71">
        <v>2714.3265533806598</v>
      </c>
      <c r="L1095" s="20">
        <v>0.67308477931410005</v>
      </c>
      <c r="M1095" s="79">
        <v>4055.8315607470299</v>
      </c>
      <c r="N1095" s="6">
        <v>6282.8326799244396</v>
      </c>
      <c r="O1095" s="6">
        <v>2730.3693606614102</v>
      </c>
      <c r="P1095" s="71">
        <v>2732.2820837439699</v>
      </c>
      <c r="Q1095" s="20">
        <v>0.673667543343619</v>
      </c>
      <c r="R1095" s="79">
        <v>4078.5623710402001</v>
      </c>
      <c r="S1095" s="6">
        <v>6318.0446643503401</v>
      </c>
      <c r="T1095" s="6">
        <v>2746.6902672340598</v>
      </c>
      <c r="U1095" s="71">
        <v>2749.7017979188599</v>
      </c>
      <c r="V1095" s="20">
        <v>0.67418407462469998</v>
      </c>
      <c r="W1095" s="79">
        <v>4101.4901736174397</v>
      </c>
      <c r="X1095" s="6">
        <v>6353.5618068039903</v>
      </c>
      <c r="Y1095" s="6">
        <v>2763.0692911442502</v>
      </c>
      <c r="Z1095" s="71">
        <v>2766.9939763552302</v>
      </c>
      <c r="AA1095" s="20">
        <v>0.67463138011489898</v>
      </c>
    </row>
    <row r="1096" spans="1:27" x14ac:dyDescent="0.2">
      <c r="A1096" s="52" t="s">
        <v>5231</v>
      </c>
      <c r="B1096" s="1" t="s">
        <v>11001</v>
      </c>
      <c r="C1096" s="131" t="s">
        <v>50</v>
      </c>
      <c r="D1096" s="131" t="s">
        <v>50</v>
      </c>
      <c r="E1096" s="131" t="s">
        <v>6357</v>
      </c>
      <c r="F1096" s="131" t="s">
        <v>26512</v>
      </c>
      <c r="G1096" s="131" t="s">
        <v>26512</v>
      </c>
      <c r="H1096" s="79">
        <v>1.75</v>
      </c>
      <c r="I1096" s="6">
        <v>2.8877479867496501</v>
      </c>
      <c r="J1096" s="6">
        <v>1.2544298804924801</v>
      </c>
      <c r="K1096" s="71">
        <v>1.25355636829823</v>
      </c>
      <c r="L1096" s="20">
        <v>0.71631792474184797</v>
      </c>
      <c r="M1096" s="79">
        <v>1.71173994344866</v>
      </c>
      <c r="N1096" s="6">
        <v>2.82461347173304</v>
      </c>
      <c r="O1096" s="6">
        <v>1.2275097033181099</v>
      </c>
      <c r="P1096" s="71">
        <v>1.2279349546778899</v>
      </c>
      <c r="Q1096" s="20">
        <v>0.71736069452463702</v>
      </c>
      <c r="R1096" s="79">
        <v>1.68048499094186</v>
      </c>
      <c r="S1096" s="6">
        <v>2.7730383710602</v>
      </c>
      <c r="T1096" s="6">
        <v>1.2055434725612</v>
      </c>
      <c r="U1096" s="71">
        <v>1.20717293890758</v>
      </c>
      <c r="V1096" s="20">
        <v>0.71834794444132699</v>
      </c>
      <c r="W1096" s="79">
        <v>1.6761749196188001</v>
      </c>
      <c r="X1096" s="6">
        <v>2.7659261426111099</v>
      </c>
      <c r="Y1096" s="6">
        <v>1.2028600364031401</v>
      </c>
      <c r="Z1096" s="71">
        <v>1.2054672037790899</v>
      </c>
      <c r="AA1096" s="20">
        <v>0.71917744960247798</v>
      </c>
    </row>
    <row r="1097" spans="1:27" x14ac:dyDescent="0.2">
      <c r="A1097" s="52" t="s">
        <v>5230</v>
      </c>
      <c r="B1097" s="1" t="s">
        <v>11000</v>
      </c>
      <c r="C1097" s="131" t="s">
        <v>31</v>
      </c>
      <c r="D1097" s="131" t="s">
        <v>31</v>
      </c>
      <c r="E1097" s="131" t="s">
        <v>6357</v>
      </c>
      <c r="F1097" s="131" t="s">
        <v>26184</v>
      </c>
      <c r="G1097" s="131" t="s">
        <v>26184</v>
      </c>
      <c r="H1097" s="79">
        <v>31096.333333333299</v>
      </c>
      <c r="I1097" s="6">
        <v>74239.640788789198</v>
      </c>
      <c r="J1097" s="6">
        <v>32249.4982767896</v>
      </c>
      <c r="K1097" s="71">
        <v>32203.760459895901</v>
      </c>
      <c r="L1097" s="20">
        <v>1.03561278799953</v>
      </c>
      <c r="M1097" s="79">
        <v>31314.129069410101</v>
      </c>
      <c r="N1097" s="6">
        <v>74759.608112214395</v>
      </c>
      <c r="O1097" s="6">
        <v>32488.7441387504</v>
      </c>
      <c r="P1097" s="71">
        <v>32473.643750178799</v>
      </c>
      <c r="Q1097" s="20">
        <v>1.0370284825165801</v>
      </c>
      <c r="R1097" s="79">
        <v>31525.030250056399</v>
      </c>
      <c r="S1097" s="6">
        <v>75263.115317558302</v>
      </c>
      <c r="T1097" s="6">
        <v>32719.6905540884</v>
      </c>
      <c r="U1097" s="71">
        <v>32726.253311025601</v>
      </c>
      <c r="V1097" s="20">
        <v>1.0381037877344199</v>
      </c>
      <c r="W1097" s="79">
        <v>31734.8336591566</v>
      </c>
      <c r="X1097" s="6">
        <v>75764.001694125705</v>
      </c>
      <c r="Y1097" s="6">
        <v>32948.6346117004</v>
      </c>
      <c r="Z1097" s="71">
        <v>32967.176037344303</v>
      </c>
      <c r="AA1097" s="20">
        <v>1.0388324826726201</v>
      </c>
    </row>
    <row r="1098" spans="1:27" x14ac:dyDescent="0.2">
      <c r="A1098" s="52" t="s">
        <v>5229</v>
      </c>
      <c r="B1098" s="1" t="s">
        <v>8910</v>
      </c>
      <c r="C1098" s="131" t="s">
        <v>31</v>
      </c>
      <c r="D1098" s="131" t="s">
        <v>31</v>
      </c>
      <c r="E1098" s="131" t="s">
        <v>6357</v>
      </c>
      <c r="F1098" s="131" t="s">
        <v>26196</v>
      </c>
      <c r="G1098" s="131" t="s">
        <v>26196</v>
      </c>
      <c r="H1098" s="79">
        <v>9707.75</v>
      </c>
      <c r="I1098" s="6">
        <v>31804.062001481299</v>
      </c>
      <c r="J1098" s="6">
        <v>13815.598133478101</v>
      </c>
      <c r="K1098" s="71">
        <v>13796.0041760068</v>
      </c>
      <c r="L1098" s="20">
        <v>1.42113303041455</v>
      </c>
      <c r="M1098" s="79">
        <v>9685.6273335181995</v>
      </c>
      <c r="N1098" s="6">
        <v>31731.584789313201</v>
      </c>
      <c r="O1098" s="6">
        <v>13789.790575007401</v>
      </c>
      <c r="P1098" s="71">
        <v>13783.3812415129</v>
      </c>
      <c r="Q1098" s="20">
        <v>1.42307573550904</v>
      </c>
      <c r="R1098" s="79">
        <v>9674.4932845919102</v>
      </c>
      <c r="S1098" s="6">
        <v>31695.1079556103</v>
      </c>
      <c r="T1098" s="6">
        <v>13779.0486084763</v>
      </c>
      <c r="U1098" s="71">
        <v>13781.8123432584</v>
      </c>
      <c r="V1098" s="20">
        <v>1.4245513369892</v>
      </c>
      <c r="W1098" s="79">
        <v>9666.6870321923707</v>
      </c>
      <c r="X1098" s="6">
        <v>31669.533488270899</v>
      </c>
      <c r="Y1098" s="6">
        <v>13772.607886272101</v>
      </c>
      <c r="Z1098" s="71">
        <v>13780.358246432799</v>
      </c>
      <c r="AA1098" s="20">
        <v>1.4255512980342699</v>
      </c>
    </row>
    <row r="1099" spans="1:27" x14ac:dyDescent="0.2">
      <c r="A1099" s="52" t="s">
        <v>5228</v>
      </c>
      <c r="B1099" s="1" t="s">
        <v>10999</v>
      </c>
      <c r="C1099" s="131" t="s">
        <v>31</v>
      </c>
      <c r="D1099" s="131" t="s">
        <v>31</v>
      </c>
      <c r="E1099" s="131" t="s">
        <v>6357</v>
      </c>
      <c r="F1099" s="131" t="s">
        <v>26509</v>
      </c>
      <c r="G1099" s="131" t="s">
        <v>26509</v>
      </c>
      <c r="H1099" s="79">
        <v>27754.916666666701</v>
      </c>
      <c r="I1099" s="6">
        <v>36359.864738177501</v>
      </c>
      <c r="J1099" s="6">
        <v>15794.626465854701</v>
      </c>
      <c r="K1099" s="71">
        <v>15772.2257535398</v>
      </c>
      <c r="L1099" s="20">
        <v>0.568267811536326</v>
      </c>
      <c r="M1099" s="79">
        <v>28075.500250458401</v>
      </c>
      <c r="N1099" s="6">
        <v>36779.839904521403</v>
      </c>
      <c r="O1099" s="6">
        <v>15983.641946445299</v>
      </c>
      <c r="P1099" s="71">
        <v>15976.212936473399</v>
      </c>
      <c r="Q1099" s="20">
        <v>0.56904464012934397</v>
      </c>
      <c r="R1099" s="79">
        <v>28369.107910769799</v>
      </c>
      <c r="S1099" s="6">
        <v>37164.475713132502</v>
      </c>
      <c r="T1099" s="6">
        <v>16156.7872896027</v>
      </c>
      <c r="U1099" s="71">
        <v>16160.0279396845</v>
      </c>
      <c r="V1099" s="20">
        <v>0.56963468821483798</v>
      </c>
      <c r="W1099" s="79">
        <v>28645.490465620602</v>
      </c>
      <c r="X1099" s="6">
        <v>37526.546060201399</v>
      </c>
      <c r="Y1099" s="6">
        <v>16319.7353192682</v>
      </c>
      <c r="Z1099" s="71">
        <v>16328.9190430406</v>
      </c>
      <c r="AA1099" s="20">
        <v>0.57003454217821903</v>
      </c>
    </row>
    <row r="1100" spans="1:27" x14ac:dyDescent="0.2">
      <c r="A1100" s="52" t="s">
        <v>5227</v>
      </c>
      <c r="B1100" s="1" t="s">
        <v>10998</v>
      </c>
      <c r="C1100" s="131" t="s">
        <v>31</v>
      </c>
      <c r="D1100" s="131" t="s">
        <v>31</v>
      </c>
      <c r="E1100" s="131" t="s">
        <v>6357</v>
      </c>
      <c r="F1100" s="131" t="s">
        <v>26184</v>
      </c>
      <c r="G1100" s="131" t="s">
        <v>26184</v>
      </c>
      <c r="H1100" s="79">
        <v>6083.8333333333303</v>
      </c>
      <c r="I1100" s="6">
        <v>9191.5736718072003</v>
      </c>
      <c r="J1100" s="6">
        <v>3992.7946329003898</v>
      </c>
      <c r="K1100" s="71">
        <v>3987.1318561264302</v>
      </c>
      <c r="L1100" s="20">
        <v>0.65536506963149899</v>
      </c>
      <c r="M1100" s="79">
        <v>6134.1356876865102</v>
      </c>
      <c r="N1100" s="6">
        <v>9267.5714466590107</v>
      </c>
      <c r="O1100" s="6">
        <v>4027.4657013470901</v>
      </c>
      <c r="P1100" s="71">
        <v>4025.5937823591098</v>
      </c>
      <c r="Q1100" s="20">
        <v>0.65626096117175403</v>
      </c>
      <c r="R1100" s="79">
        <v>6181.9201483319803</v>
      </c>
      <c r="S1100" s="6">
        <v>9339.7651387484893</v>
      </c>
      <c r="T1100" s="6">
        <v>4060.3451491254</v>
      </c>
      <c r="U1100" s="71">
        <v>4061.1595534746898</v>
      </c>
      <c r="V1100" s="20">
        <v>0.65694144473388005</v>
      </c>
      <c r="W1100" s="79">
        <v>6227.6696770445096</v>
      </c>
      <c r="X1100" s="6">
        <v>9408.8844161139095</v>
      </c>
      <c r="Y1100" s="6">
        <v>4091.7835356932501</v>
      </c>
      <c r="Z1100" s="71">
        <v>4094.08613490782</v>
      </c>
      <c r="AA1100" s="20">
        <v>0.65740258350548397</v>
      </c>
    </row>
    <row r="1101" spans="1:27" x14ac:dyDescent="0.2">
      <c r="A1101" s="52" t="s">
        <v>5226</v>
      </c>
      <c r="B1101" s="1" t="s">
        <v>10997</v>
      </c>
      <c r="C1101" s="131" t="s">
        <v>31</v>
      </c>
      <c r="D1101" s="131" t="s">
        <v>31</v>
      </c>
      <c r="E1101" s="131" t="s">
        <v>6357</v>
      </c>
      <c r="F1101" s="131" t="s">
        <v>26212</v>
      </c>
      <c r="G1101" s="131" t="s">
        <v>26212</v>
      </c>
      <c r="H1101" s="79">
        <v>13862.25</v>
      </c>
      <c r="I1101" s="6">
        <v>35574.489783205303</v>
      </c>
      <c r="J1101" s="6">
        <v>15453.4617189903</v>
      </c>
      <c r="K1101" s="71">
        <v>15431.544863217599</v>
      </c>
      <c r="L1101" s="20">
        <v>1.1132063599500499</v>
      </c>
      <c r="M1101" s="79">
        <v>13973.3148161811</v>
      </c>
      <c r="N1101" s="6">
        <v>35859.513799400898</v>
      </c>
      <c r="O1101" s="6">
        <v>15583.690152843101</v>
      </c>
      <c r="P1101" s="71">
        <v>15576.447035790599</v>
      </c>
      <c r="Q1101" s="20">
        <v>1.1147281257667701</v>
      </c>
      <c r="R1101" s="79">
        <v>14083.3648402404</v>
      </c>
      <c r="S1101" s="6">
        <v>36141.933569390501</v>
      </c>
      <c r="T1101" s="6">
        <v>15712.249983638299</v>
      </c>
      <c r="U1101" s="71">
        <v>15715.401470581901</v>
      </c>
      <c r="V1101" s="20">
        <v>1.11588399852274</v>
      </c>
      <c r="W1101" s="79">
        <v>14187.0224567022</v>
      </c>
      <c r="X1101" s="6">
        <v>36407.948597093302</v>
      </c>
      <c r="Y1101" s="6">
        <v>15833.2739620881</v>
      </c>
      <c r="Z1101" s="71">
        <v>15842.1839359103</v>
      </c>
      <c r="AA1101" s="20">
        <v>1.11666729112888</v>
      </c>
    </row>
    <row r="1102" spans="1:27" x14ac:dyDescent="0.2">
      <c r="A1102" s="52" t="s">
        <v>5225</v>
      </c>
      <c r="B1102" s="1" t="s">
        <v>10996</v>
      </c>
      <c r="C1102" s="131" t="s">
        <v>31</v>
      </c>
      <c r="D1102" s="131" t="s">
        <v>31</v>
      </c>
      <c r="E1102" s="131" t="s">
        <v>6357</v>
      </c>
      <c r="F1102" s="131" t="s">
        <v>26510</v>
      </c>
      <c r="G1102" s="131" t="s">
        <v>26510</v>
      </c>
      <c r="H1102" s="79">
        <v>18891.5</v>
      </c>
      <c r="I1102" s="6">
        <v>47179.5356605243</v>
      </c>
      <c r="J1102" s="6">
        <v>20494.662121446701</v>
      </c>
      <c r="K1102" s="71">
        <v>20465.595588523898</v>
      </c>
      <c r="L1102" s="20">
        <v>1.08332295416054</v>
      </c>
      <c r="M1102" s="79">
        <v>18963.2568295198</v>
      </c>
      <c r="N1102" s="6">
        <v>47358.7408002546</v>
      </c>
      <c r="O1102" s="6">
        <v>20580.980176934499</v>
      </c>
      <c r="P1102" s="71">
        <v>20571.414377883299</v>
      </c>
      <c r="Q1102" s="20">
        <v>1.0848038690200099</v>
      </c>
      <c r="R1102" s="79">
        <v>19028.408730813298</v>
      </c>
      <c r="S1102" s="6">
        <v>47521.450825950102</v>
      </c>
      <c r="T1102" s="6">
        <v>20659.351651149002</v>
      </c>
      <c r="U1102" s="71">
        <v>20663.495403766199</v>
      </c>
      <c r="V1102" s="20">
        <v>1.0859287130145101</v>
      </c>
      <c r="W1102" s="79">
        <v>19092.804094846098</v>
      </c>
      <c r="X1102" s="6">
        <v>47682.271479353003</v>
      </c>
      <c r="Y1102" s="6">
        <v>20736.308870957098</v>
      </c>
      <c r="Z1102" s="71">
        <v>20747.9779654003</v>
      </c>
      <c r="AA1102" s="20">
        <v>1.08669097856616</v>
      </c>
    </row>
    <row r="1103" spans="1:27" x14ac:dyDescent="0.2">
      <c r="A1103" s="52" t="s">
        <v>5224</v>
      </c>
      <c r="B1103" s="1" t="s">
        <v>10995</v>
      </c>
      <c r="C1103" s="131" t="s">
        <v>31</v>
      </c>
      <c r="D1103" s="131" t="s">
        <v>31</v>
      </c>
      <c r="E1103" s="131" t="s">
        <v>6357</v>
      </c>
      <c r="F1103" s="131" t="s">
        <v>26196</v>
      </c>
      <c r="G1103" s="131" t="s">
        <v>26196</v>
      </c>
      <c r="H1103" s="79">
        <v>9290.1666666666697</v>
      </c>
      <c r="I1103" s="6">
        <v>25126.757913054102</v>
      </c>
      <c r="J1103" s="6">
        <v>10914.995377250199</v>
      </c>
      <c r="K1103" s="71">
        <v>10899.5151965765</v>
      </c>
      <c r="L1103" s="20">
        <v>1.1732313948343001</v>
      </c>
      <c r="M1103" s="79">
        <v>9284.6908717607093</v>
      </c>
      <c r="N1103" s="6">
        <v>25111.9477403284</v>
      </c>
      <c r="O1103" s="6">
        <v>10913.0540617147</v>
      </c>
      <c r="P1103" s="71">
        <v>10907.981801730401</v>
      </c>
      <c r="Q1103" s="20">
        <v>1.1748352155597299</v>
      </c>
      <c r="R1103" s="79">
        <v>9288.9604124048401</v>
      </c>
      <c r="S1103" s="6">
        <v>25123.495403359</v>
      </c>
      <c r="T1103" s="6">
        <v>10922.1228986677</v>
      </c>
      <c r="U1103" s="71">
        <v>10924.313605138601</v>
      </c>
      <c r="V1103" s="20">
        <v>1.17605341395899</v>
      </c>
      <c r="W1103" s="79">
        <v>9300.2763266674501</v>
      </c>
      <c r="X1103" s="6">
        <v>25154.101123196298</v>
      </c>
      <c r="Y1103" s="6">
        <v>10939.143503005</v>
      </c>
      <c r="Z1103" s="71">
        <v>10945.299367072201</v>
      </c>
      <c r="AA1103" s="20">
        <v>1.1768789423694701</v>
      </c>
    </row>
    <row r="1104" spans="1:27" x14ac:dyDescent="0.2">
      <c r="A1104" s="52" t="s">
        <v>5223</v>
      </c>
      <c r="B1104" s="1" t="s">
        <v>10994</v>
      </c>
      <c r="C1104" s="131" t="s">
        <v>31</v>
      </c>
      <c r="D1104" s="131" t="s">
        <v>31</v>
      </c>
      <c r="E1104" s="131" t="s">
        <v>6357</v>
      </c>
      <c r="F1104" s="131" t="s">
        <v>26199</v>
      </c>
      <c r="G1104" s="131" t="s">
        <v>26199</v>
      </c>
      <c r="H1104" s="79">
        <v>12240.5</v>
      </c>
      <c r="I1104" s="6">
        <v>46534.421954556201</v>
      </c>
      <c r="J1104" s="6">
        <v>20214.4264801114</v>
      </c>
      <c r="K1104" s="71">
        <v>20185.757391091101</v>
      </c>
      <c r="L1104" s="20">
        <v>1.64909582052131</v>
      </c>
      <c r="M1104" s="79">
        <v>12298.4265052266</v>
      </c>
      <c r="N1104" s="6">
        <v>46754.6397917824</v>
      </c>
      <c r="O1104" s="6">
        <v>20318.452274584299</v>
      </c>
      <c r="P1104" s="71">
        <v>20309.008495434002</v>
      </c>
      <c r="Q1104" s="20">
        <v>1.6513501533552299</v>
      </c>
      <c r="R1104" s="79">
        <v>12354.4356844992</v>
      </c>
      <c r="S1104" s="6">
        <v>46967.568575868099</v>
      </c>
      <c r="T1104" s="6">
        <v>20418.558325631999</v>
      </c>
      <c r="U1104" s="71">
        <v>20422.6537810911</v>
      </c>
      <c r="V1104" s="20">
        <v>1.6530624548650801</v>
      </c>
      <c r="W1104" s="79">
        <v>12403.913043013299</v>
      </c>
      <c r="X1104" s="6">
        <v>47155.6654900703</v>
      </c>
      <c r="Y1104" s="6">
        <v>20507.295778495802</v>
      </c>
      <c r="Z1104" s="71">
        <v>20518.835998729999</v>
      </c>
      <c r="AA1104" s="20">
        <v>1.65422281884567</v>
      </c>
    </row>
    <row r="1105" spans="1:27" x14ac:dyDescent="0.2">
      <c r="A1105" s="52" t="s">
        <v>5222</v>
      </c>
      <c r="B1105" s="1" t="s">
        <v>10993</v>
      </c>
      <c r="C1105" s="131" t="s">
        <v>31</v>
      </c>
      <c r="D1105" s="131" t="s">
        <v>31</v>
      </c>
      <c r="E1105" s="131" t="s">
        <v>6357</v>
      </c>
      <c r="F1105" s="131" t="s">
        <v>26184</v>
      </c>
      <c r="G1105" s="131" t="s">
        <v>26184</v>
      </c>
      <c r="H1105" s="79">
        <v>15458.416666666701</v>
      </c>
      <c r="I1105" s="6">
        <v>33225.643871375702</v>
      </c>
      <c r="J1105" s="6">
        <v>14433.129435843901</v>
      </c>
      <c r="K1105" s="71">
        <v>14412.6596652548</v>
      </c>
      <c r="L1105" s="20">
        <v>0.93235031607947105</v>
      </c>
      <c r="M1105" s="79">
        <v>15581.7053753006</v>
      </c>
      <c r="N1105" s="6">
        <v>33490.635222997502</v>
      </c>
      <c r="O1105" s="6">
        <v>14554.231974718101</v>
      </c>
      <c r="P1105" s="71">
        <v>14547.4673377952</v>
      </c>
      <c r="Q1105" s="20">
        <v>0.93362484961724401</v>
      </c>
      <c r="R1105" s="79">
        <v>15696.661469229401</v>
      </c>
      <c r="S1105" s="6">
        <v>33737.716817450702</v>
      </c>
      <c r="T1105" s="6">
        <v>14667.0470603138</v>
      </c>
      <c r="U1105" s="71">
        <v>14669.988905521201</v>
      </c>
      <c r="V1105" s="20">
        <v>0.93459293457268999</v>
      </c>
      <c r="W1105" s="79">
        <v>15809.746457892101</v>
      </c>
      <c r="X1105" s="6">
        <v>33980.776740179201</v>
      </c>
      <c r="Y1105" s="6">
        <v>14777.733113333399</v>
      </c>
      <c r="Z1105" s="71">
        <v>14786.0490949495</v>
      </c>
      <c r="AA1105" s="20">
        <v>0.93524897026849296</v>
      </c>
    </row>
    <row r="1106" spans="1:27" x14ac:dyDescent="0.2">
      <c r="A1106" s="52" t="s">
        <v>5221</v>
      </c>
      <c r="B1106" s="1" t="s">
        <v>6610</v>
      </c>
      <c r="C1106" s="131" t="s">
        <v>31</v>
      </c>
      <c r="D1106" s="131" t="s">
        <v>31</v>
      </c>
      <c r="E1106" s="131" t="s">
        <v>6357</v>
      </c>
      <c r="F1106" s="131" t="s">
        <v>26199</v>
      </c>
      <c r="G1106" s="131" t="s">
        <v>26199</v>
      </c>
      <c r="H1106" s="79">
        <v>11441.083333333299</v>
      </c>
      <c r="I1106" s="6">
        <v>34566.111434475402</v>
      </c>
      <c r="J1106" s="6">
        <v>15015.424903695999</v>
      </c>
      <c r="K1106" s="71">
        <v>14994.129293174199</v>
      </c>
      <c r="L1106" s="20">
        <v>1.31055153225649</v>
      </c>
      <c r="M1106" s="79">
        <v>11487.2226505051</v>
      </c>
      <c r="N1106" s="6">
        <v>34705.508791561602</v>
      </c>
      <c r="O1106" s="6">
        <v>15082.187076766901</v>
      </c>
      <c r="P1106" s="71">
        <v>15075.177052482901</v>
      </c>
      <c r="Q1106" s="20">
        <v>1.3123430711791799</v>
      </c>
      <c r="R1106" s="79">
        <v>11525.039739263901</v>
      </c>
      <c r="S1106" s="6">
        <v>34819.762806332699</v>
      </c>
      <c r="T1106" s="6">
        <v>15137.4529127972</v>
      </c>
      <c r="U1106" s="71">
        <v>15140.489109730301</v>
      </c>
      <c r="V1106" s="20">
        <v>1.31370385285087</v>
      </c>
      <c r="W1106" s="79">
        <v>11560.6394029065</v>
      </c>
      <c r="X1106" s="6">
        <v>34927.317476170298</v>
      </c>
      <c r="Y1106" s="6">
        <v>15189.369565446499</v>
      </c>
      <c r="Z1106" s="71">
        <v>15197.917190247799</v>
      </c>
      <c r="AA1106" s="20">
        <v>1.3146260047196701</v>
      </c>
    </row>
    <row r="1107" spans="1:27" x14ac:dyDescent="0.2">
      <c r="A1107" s="52" t="s">
        <v>5220</v>
      </c>
      <c r="B1107" s="1" t="s">
        <v>7747</v>
      </c>
      <c r="C1107" s="131" t="s">
        <v>31</v>
      </c>
      <c r="D1107" s="131" t="s">
        <v>31</v>
      </c>
      <c r="E1107" s="131" t="s">
        <v>6357</v>
      </c>
      <c r="F1107" s="131" t="s">
        <v>26511</v>
      </c>
      <c r="G1107" s="131" t="s">
        <v>26511</v>
      </c>
      <c r="H1107" s="79">
        <v>16073.416666666701</v>
      </c>
      <c r="I1107" s="6">
        <v>43542.036343995998</v>
      </c>
      <c r="J1107" s="6">
        <v>18914.542300097699</v>
      </c>
      <c r="K1107" s="71">
        <v>18887.716770443702</v>
      </c>
      <c r="L1107" s="20">
        <v>1.17509034713281</v>
      </c>
      <c r="M1107" s="79">
        <v>16132.934605909601</v>
      </c>
      <c r="N1107" s="6">
        <v>43703.267296156402</v>
      </c>
      <c r="O1107" s="6">
        <v>18992.398503226799</v>
      </c>
      <c r="P1107" s="71">
        <v>18983.571058371399</v>
      </c>
      <c r="Q1107" s="20">
        <v>1.17669670906728</v>
      </c>
      <c r="R1107" s="79">
        <v>16195.8455931996</v>
      </c>
      <c r="S1107" s="6">
        <v>43873.6898361692</v>
      </c>
      <c r="T1107" s="6">
        <v>19073.533547588999</v>
      </c>
      <c r="U1107" s="71">
        <v>19077.359224497599</v>
      </c>
      <c r="V1107" s="20">
        <v>1.17791683766779</v>
      </c>
      <c r="W1107" s="79">
        <v>16256.0535102505</v>
      </c>
      <c r="X1107" s="6">
        <v>44036.789901749202</v>
      </c>
      <c r="Y1107" s="6">
        <v>19150.943291020099</v>
      </c>
      <c r="Z1107" s="71">
        <v>19161.720241119099</v>
      </c>
      <c r="AA1107" s="20">
        <v>1.17874367410493</v>
      </c>
    </row>
    <row r="1108" spans="1:27" x14ac:dyDescent="0.2">
      <c r="A1108" s="52" t="s">
        <v>5219</v>
      </c>
      <c r="B1108" s="1" t="s">
        <v>10992</v>
      </c>
      <c r="C1108" s="131" t="s">
        <v>31</v>
      </c>
      <c r="D1108" s="131" t="s">
        <v>31</v>
      </c>
      <c r="E1108" s="131" t="s">
        <v>6357</v>
      </c>
      <c r="F1108" s="131" t="s">
        <v>26509</v>
      </c>
      <c r="G1108" s="131" t="s">
        <v>26509</v>
      </c>
      <c r="H1108" s="79">
        <v>26734.916666666701</v>
      </c>
      <c r="I1108" s="6">
        <v>40839.5602563067</v>
      </c>
      <c r="J1108" s="6">
        <v>17740.594029241201</v>
      </c>
      <c r="K1108" s="71">
        <v>17715.433450483299</v>
      </c>
      <c r="L1108" s="20">
        <v>0.66263282849768901</v>
      </c>
      <c r="M1108" s="79">
        <v>27029.802641444599</v>
      </c>
      <c r="N1108" s="6">
        <v>41290.020367547499</v>
      </c>
      <c r="O1108" s="6">
        <v>17943.6588965462</v>
      </c>
      <c r="P1108" s="71">
        <v>17935.3188936031</v>
      </c>
      <c r="Q1108" s="20">
        <v>0.66353865514737698</v>
      </c>
      <c r="R1108" s="79">
        <v>27292.387340605001</v>
      </c>
      <c r="S1108" s="6">
        <v>41691.137894018597</v>
      </c>
      <c r="T1108" s="6">
        <v>18124.696605827099</v>
      </c>
      <c r="U1108" s="71">
        <v>18128.3319696209</v>
      </c>
      <c r="V1108" s="20">
        <v>0.66422668502326199</v>
      </c>
      <c r="W1108" s="79">
        <v>27540.9973752277</v>
      </c>
      <c r="X1108" s="6">
        <v>42070.908088027099</v>
      </c>
      <c r="Y1108" s="6">
        <v>18296.010603704799</v>
      </c>
      <c r="Z1108" s="71">
        <v>18306.306451292599</v>
      </c>
      <c r="AA1108" s="20">
        <v>0.66469293765514104</v>
      </c>
    </row>
    <row r="1109" spans="1:27" x14ac:dyDescent="0.2">
      <c r="A1109" s="52" t="s">
        <v>5218</v>
      </c>
      <c r="B1109" s="1" t="s">
        <v>10991</v>
      </c>
      <c r="C1109" s="131" t="s">
        <v>31</v>
      </c>
      <c r="D1109" s="131" t="s">
        <v>31</v>
      </c>
      <c r="E1109" s="131" t="s">
        <v>6357</v>
      </c>
      <c r="F1109" s="131" t="s">
        <v>26196</v>
      </c>
      <c r="G1109" s="131" t="s">
        <v>26196</v>
      </c>
      <c r="H1109" s="79">
        <v>12548.833333333299</v>
      </c>
      <c r="I1109" s="6">
        <v>49561.887809052503</v>
      </c>
      <c r="J1109" s="6">
        <v>21529.549422790798</v>
      </c>
      <c r="K1109" s="71">
        <v>21499.0151620451</v>
      </c>
      <c r="L1109" s="20">
        <v>1.7132282014565801</v>
      </c>
      <c r="M1109" s="79">
        <v>12500.8625283088</v>
      </c>
      <c r="N1109" s="6">
        <v>49372.426080333898</v>
      </c>
      <c r="O1109" s="6">
        <v>21456.079812853699</v>
      </c>
      <c r="P1109" s="71">
        <v>21446.1072777193</v>
      </c>
      <c r="Q1109" s="20">
        <v>1.7155702039881999</v>
      </c>
      <c r="R1109" s="79">
        <v>12466.458942400501</v>
      </c>
      <c r="S1109" s="6">
        <v>49236.548376030798</v>
      </c>
      <c r="T1109" s="6">
        <v>21404.968689082401</v>
      </c>
      <c r="U1109" s="71">
        <v>21409.261993951</v>
      </c>
      <c r="V1109" s="20">
        <v>1.71734909591163</v>
      </c>
      <c r="W1109" s="79">
        <v>12445.659674611999</v>
      </c>
      <c r="X1109" s="6">
        <v>49154.401219457599</v>
      </c>
      <c r="Y1109" s="6">
        <v>21376.5161438457</v>
      </c>
      <c r="Z1109" s="71">
        <v>21388.545506800401</v>
      </c>
      <c r="AA1109" s="20">
        <v>1.7185545857750699</v>
      </c>
    </row>
    <row r="1110" spans="1:27" x14ac:dyDescent="0.2">
      <c r="A1110" s="52" t="s">
        <v>5217</v>
      </c>
      <c r="B1110" s="1" t="s">
        <v>10990</v>
      </c>
      <c r="C1110" s="131" t="s">
        <v>31</v>
      </c>
      <c r="D1110" s="131" t="s">
        <v>31</v>
      </c>
      <c r="E1110" s="131" t="s">
        <v>6357</v>
      </c>
      <c r="F1110" s="131" t="s">
        <v>26212</v>
      </c>
      <c r="G1110" s="131" t="s">
        <v>26212</v>
      </c>
      <c r="H1110" s="79">
        <v>12668.916666666701</v>
      </c>
      <c r="I1110" s="6">
        <v>31339.249840734301</v>
      </c>
      <c r="J1110" s="6">
        <v>13613.684993573601</v>
      </c>
      <c r="K1110" s="71">
        <v>13594.377399199901</v>
      </c>
      <c r="L1110" s="20">
        <v>1.07304971347457</v>
      </c>
      <c r="M1110" s="79">
        <v>12768.147550084201</v>
      </c>
      <c r="N1110" s="6">
        <v>31584.718457283201</v>
      </c>
      <c r="O1110" s="6">
        <v>13725.965966981699</v>
      </c>
      <c r="P1110" s="71">
        <v>13719.586298419001</v>
      </c>
      <c r="Q1110" s="20">
        <v>1.07451658469662</v>
      </c>
      <c r="R1110" s="79">
        <v>12869.352965267401</v>
      </c>
      <c r="S1110" s="6">
        <v>31835.071496545399</v>
      </c>
      <c r="T1110" s="6">
        <v>13839.895993399599</v>
      </c>
      <c r="U1110" s="71">
        <v>13842.671932655199</v>
      </c>
      <c r="V1110" s="20">
        <v>1.0756307617029901</v>
      </c>
      <c r="W1110" s="79">
        <v>12967.603220430599</v>
      </c>
      <c r="X1110" s="6">
        <v>32078.114321317898</v>
      </c>
      <c r="Y1110" s="6">
        <v>13950.293598172</v>
      </c>
      <c r="Z1110" s="71">
        <v>13958.1439487104</v>
      </c>
      <c r="AA1110" s="20">
        <v>1.0763857986277101</v>
      </c>
    </row>
    <row r="1111" spans="1:27" x14ac:dyDescent="0.2">
      <c r="A1111" s="52" t="s">
        <v>5216</v>
      </c>
      <c r="B1111" s="1" t="s">
        <v>10989</v>
      </c>
      <c r="C1111" s="131" t="s">
        <v>31</v>
      </c>
      <c r="D1111" s="131" t="s">
        <v>31</v>
      </c>
      <c r="E1111" s="131" t="s">
        <v>6357</v>
      </c>
      <c r="F1111" s="131" t="s">
        <v>26511</v>
      </c>
      <c r="G1111" s="131" t="s">
        <v>26511</v>
      </c>
      <c r="H1111" s="79">
        <v>7176.1666666666697</v>
      </c>
      <c r="I1111" s="6">
        <v>22488.6352191392</v>
      </c>
      <c r="J1111" s="6">
        <v>9769.0020458247709</v>
      </c>
      <c r="K1111" s="71">
        <v>9755.1471689838709</v>
      </c>
      <c r="L1111" s="20">
        <v>1.3593813552709999</v>
      </c>
      <c r="M1111" s="79">
        <v>7184.8233702385596</v>
      </c>
      <c r="N1111" s="6">
        <v>22515.763553509201</v>
      </c>
      <c r="O1111" s="6">
        <v>9784.8142820728208</v>
      </c>
      <c r="P1111" s="71">
        <v>9780.26641475209</v>
      </c>
      <c r="Q1111" s="20">
        <v>1.3612396451198201</v>
      </c>
      <c r="R1111" s="79">
        <v>7191.9866019707097</v>
      </c>
      <c r="S1111" s="6">
        <v>22538.2116532953</v>
      </c>
      <c r="T1111" s="6">
        <v>9798.2033805917999</v>
      </c>
      <c r="U1111" s="71">
        <v>9800.16865673346</v>
      </c>
      <c r="V1111" s="20">
        <v>1.36265112813865</v>
      </c>
      <c r="W1111" s="79">
        <v>7203.1069017879599</v>
      </c>
      <c r="X1111" s="6">
        <v>22573.060393260999</v>
      </c>
      <c r="Y1111" s="6">
        <v>9816.6873757285794</v>
      </c>
      <c r="Z1111" s="71">
        <v>9822.2115918665695</v>
      </c>
      <c r="AA1111" s="20">
        <v>1.3636076384522999</v>
      </c>
    </row>
    <row r="1112" spans="1:27" x14ac:dyDescent="0.2">
      <c r="A1112" s="52" t="s">
        <v>5215</v>
      </c>
      <c r="B1112" s="1" t="s">
        <v>10988</v>
      </c>
      <c r="C1112" s="131" t="s">
        <v>31</v>
      </c>
      <c r="D1112" s="131" t="s">
        <v>31</v>
      </c>
      <c r="E1112" s="131" t="s">
        <v>6357</v>
      </c>
      <c r="F1112" s="131" t="s">
        <v>26212</v>
      </c>
      <c r="G1112" s="131" t="s">
        <v>26212</v>
      </c>
      <c r="H1112" s="79">
        <v>13285.25</v>
      </c>
      <c r="I1112" s="6">
        <v>34627.113059297299</v>
      </c>
      <c r="J1112" s="6">
        <v>15041.923843799599</v>
      </c>
      <c r="K1112" s="71">
        <v>15020.590651184</v>
      </c>
      <c r="L1112" s="20">
        <v>1.1306216029945999</v>
      </c>
      <c r="M1112" s="79">
        <v>13381.5123844433</v>
      </c>
      <c r="N1112" s="6">
        <v>34878.014507856897</v>
      </c>
      <c r="O1112" s="6">
        <v>15157.153950199099</v>
      </c>
      <c r="P1112" s="71">
        <v>15150.109082188501</v>
      </c>
      <c r="Q1112" s="20">
        <v>1.1321671756475999</v>
      </c>
      <c r="R1112" s="79">
        <v>13467.099045347401</v>
      </c>
      <c r="S1112" s="6">
        <v>35101.090399051602</v>
      </c>
      <c r="T1112" s="6">
        <v>15259.7565370791</v>
      </c>
      <c r="U1112" s="71">
        <v>15262.817265080501</v>
      </c>
      <c r="V1112" s="20">
        <v>1.13334113112901</v>
      </c>
      <c r="W1112" s="79">
        <v>13551.7656539698</v>
      </c>
      <c r="X1112" s="6">
        <v>35321.768235683601</v>
      </c>
      <c r="Y1112" s="6">
        <v>15360.910319061701</v>
      </c>
      <c r="Z1112" s="71">
        <v>15369.5544762434</v>
      </c>
      <c r="AA1112" s="20">
        <v>1.1341366777355</v>
      </c>
    </row>
    <row r="1113" spans="1:27" x14ac:dyDescent="0.2">
      <c r="A1113" s="52" t="s">
        <v>5214</v>
      </c>
      <c r="B1113" s="1" t="s">
        <v>10987</v>
      </c>
      <c r="C1113" s="131" t="s">
        <v>31</v>
      </c>
      <c r="D1113" s="131" t="s">
        <v>31</v>
      </c>
      <c r="E1113" s="131" t="s">
        <v>6357</v>
      </c>
      <c r="F1113" s="131" t="s">
        <v>26196</v>
      </c>
      <c r="G1113" s="131" t="s">
        <v>26196</v>
      </c>
      <c r="H1113" s="79">
        <v>40680.5</v>
      </c>
      <c r="I1113" s="6">
        <v>132281.20714749399</v>
      </c>
      <c r="J1113" s="6">
        <v>57462.597025374598</v>
      </c>
      <c r="K1113" s="71">
        <v>57381.100757791697</v>
      </c>
      <c r="L1113" s="20">
        <v>1.41053086264406</v>
      </c>
      <c r="M1113" s="79">
        <v>40392.816395546397</v>
      </c>
      <c r="N1113" s="6">
        <v>131345.74336328101</v>
      </c>
      <c r="O1113" s="6">
        <v>57079.730052068502</v>
      </c>
      <c r="P1113" s="71">
        <v>57053.200060645402</v>
      </c>
      <c r="Q1113" s="20">
        <v>1.41245907445404</v>
      </c>
      <c r="R1113" s="79">
        <v>40295.112939169601</v>
      </c>
      <c r="S1113" s="6">
        <v>131028.04001273301</v>
      </c>
      <c r="T1113" s="6">
        <v>56962.788545708201</v>
      </c>
      <c r="U1113" s="71">
        <v>56974.213865733</v>
      </c>
      <c r="V1113" s="20">
        <v>1.4139236674120399</v>
      </c>
      <c r="W1113" s="79">
        <v>40505.468780900199</v>
      </c>
      <c r="X1113" s="6">
        <v>131712.05630247001</v>
      </c>
      <c r="Y1113" s="6">
        <v>57279.609313485598</v>
      </c>
      <c r="Z1113" s="71">
        <v>57311.842686112897</v>
      </c>
      <c r="AA1113" s="20">
        <v>1.4149161683850799</v>
      </c>
    </row>
    <row r="1114" spans="1:27" x14ac:dyDescent="0.2">
      <c r="A1114" s="52" t="s">
        <v>5213</v>
      </c>
      <c r="B1114" s="1" t="s">
        <v>10986</v>
      </c>
      <c r="C1114" s="131" t="s">
        <v>31</v>
      </c>
      <c r="D1114" s="131" t="s">
        <v>31</v>
      </c>
      <c r="E1114" s="131" t="s">
        <v>6357</v>
      </c>
      <c r="F1114" s="131" t="s">
        <v>26184</v>
      </c>
      <c r="G1114" s="131" t="s">
        <v>26184</v>
      </c>
      <c r="H1114" s="79">
        <v>30218</v>
      </c>
      <c r="I1114" s="6">
        <v>93765.992575974495</v>
      </c>
      <c r="J1114" s="6">
        <v>40731.692447210597</v>
      </c>
      <c r="K1114" s="71">
        <v>40673.924767387201</v>
      </c>
      <c r="L1114" s="20">
        <v>1.34601643945288</v>
      </c>
      <c r="M1114" s="79">
        <v>30436.3405160195</v>
      </c>
      <c r="N1114" s="6">
        <v>94443.499863158402</v>
      </c>
      <c r="O1114" s="6">
        <v>41042.894419894001</v>
      </c>
      <c r="P1114" s="71">
        <v>41023.8181622462</v>
      </c>
      <c r="Q1114" s="20">
        <v>1.3478564593090301</v>
      </c>
      <c r="R1114" s="79">
        <v>30654.244185537798</v>
      </c>
      <c r="S1114" s="6">
        <v>95119.651622319303</v>
      </c>
      <c r="T1114" s="6">
        <v>41352.069384363</v>
      </c>
      <c r="U1114" s="71">
        <v>41360.363582004298</v>
      </c>
      <c r="V1114" s="20">
        <v>1.3492540651684899</v>
      </c>
      <c r="W1114" s="79">
        <v>30866.986807100799</v>
      </c>
      <c r="X1114" s="6">
        <v>95779.788728483603</v>
      </c>
      <c r="Y1114" s="6">
        <v>41653.201935416597</v>
      </c>
      <c r="Z1114" s="71">
        <v>41676.641745764398</v>
      </c>
      <c r="AA1114" s="20">
        <v>1.3502011714397999</v>
      </c>
    </row>
    <row r="1115" spans="1:27" x14ac:dyDescent="0.2">
      <c r="A1115" s="52" t="s">
        <v>5212</v>
      </c>
      <c r="B1115" s="1" t="s">
        <v>10985</v>
      </c>
      <c r="C1115" s="131" t="s">
        <v>31</v>
      </c>
      <c r="D1115" s="131" t="s">
        <v>31</v>
      </c>
      <c r="E1115" s="131" t="s">
        <v>6357</v>
      </c>
      <c r="F1115" s="131" t="s">
        <v>26509</v>
      </c>
      <c r="G1115" s="131" t="s">
        <v>26509</v>
      </c>
      <c r="H1115" s="79">
        <v>7822.3333333333303</v>
      </c>
      <c r="I1115" s="6">
        <v>10837.2338182281</v>
      </c>
      <c r="J1115" s="6">
        <v>4707.6649298509201</v>
      </c>
      <c r="K1115" s="71">
        <v>4700.9882890328199</v>
      </c>
      <c r="L1115" s="20">
        <v>0.60097007998885399</v>
      </c>
      <c r="M1115" s="79">
        <v>7911.6059433993596</v>
      </c>
      <c r="N1115" s="6">
        <v>10960.914069071699</v>
      </c>
      <c r="O1115" s="6">
        <v>4763.3520521186301</v>
      </c>
      <c r="P1115" s="71">
        <v>4761.1381017552903</v>
      </c>
      <c r="Q1115" s="20">
        <v>0.601791612956596</v>
      </c>
      <c r="R1115" s="79">
        <v>7989.16765468413</v>
      </c>
      <c r="S1115" s="6">
        <v>11068.369781416901</v>
      </c>
      <c r="T1115" s="6">
        <v>4811.8342252795001</v>
      </c>
      <c r="U1115" s="71">
        <v>4812.7993596651804</v>
      </c>
      <c r="V1115" s="20">
        <v>0.60241561670612798</v>
      </c>
      <c r="W1115" s="79">
        <v>8063.1351370394004</v>
      </c>
      <c r="X1115" s="6">
        <v>11170.845969412399</v>
      </c>
      <c r="Y1115" s="6">
        <v>4858.0343424269204</v>
      </c>
      <c r="Z1115" s="71">
        <v>4860.7681395507498</v>
      </c>
      <c r="AA1115" s="20">
        <v>0.60283848117861505</v>
      </c>
    </row>
    <row r="1116" spans="1:27" x14ac:dyDescent="0.2">
      <c r="A1116" s="52" t="s">
        <v>5211</v>
      </c>
      <c r="B1116" s="1" t="s">
        <v>10984</v>
      </c>
      <c r="C1116" s="131" t="s">
        <v>31</v>
      </c>
      <c r="D1116" s="131" t="s">
        <v>31</v>
      </c>
      <c r="E1116" s="131" t="s">
        <v>6357</v>
      </c>
      <c r="F1116" s="131" t="s">
        <v>26510</v>
      </c>
      <c r="G1116" s="131" t="s">
        <v>26510</v>
      </c>
      <c r="H1116" s="79">
        <v>12795.583333333299</v>
      </c>
      <c r="I1116" s="6">
        <v>23219.9815092272</v>
      </c>
      <c r="J1116" s="6">
        <v>10086.696887439501</v>
      </c>
      <c r="K1116" s="71">
        <v>10072.391440224799</v>
      </c>
      <c r="L1116" s="20">
        <v>0.78717719839982203</v>
      </c>
      <c r="M1116" s="79">
        <v>12854.4907594868</v>
      </c>
      <c r="N1116" s="6">
        <v>23326.880062454999</v>
      </c>
      <c r="O1116" s="6">
        <v>10137.3061876791</v>
      </c>
      <c r="P1116" s="71">
        <v>10132.594486240299</v>
      </c>
      <c r="Q1116" s="20">
        <v>0.78825327862656402</v>
      </c>
      <c r="R1116" s="79">
        <v>12902.9063309991</v>
      </c>
      <c r="S1116" s="6">
        <v>23414.7391811827</v>
      </c>
      <c r="T1116" s="6">
        <v>10179.2626730966</v>
      </c>
      <c r="U1116" s="71">
        <v>10181.3043802641</v>
      </c>
      <c r="V1116" s="20">
        <v>0.78907062634436798</v>
      </c>
      <c r="W1116" s="79">
        <v>12951.698414812499</v>
      </c>
      <c r="X1116" s="6">
        <v>23503.281551970402</v>
      </c>
      <c r="Y1116" s="6">
        <v>10221.2266870248</v>
      </c>
      <c r="Z1116" s="71">
        <v>10226.9785525221</v>
      </c>
      <c r="AA1116" s="20">
        <v>0.78962451293845903</v>
      </c>
    </row>
    <row r="1117" spans="1:27" x14ac:dyDescent="0.2">
      <c r="A1117" s="52" t="s">
        <v>5210</v>
      </c>
      <c r="B1117" s="1" t="s">
        <v>10983</v>
      </c>
      <c r="C1117" s="131" t="s">
        <v>31</v>
      </c>
      <c r="D1117" s="131" t="s">
        <v>31</v>
      </c>
      <c r="E1117" s="131" t="s">
        <v>6357</v>
      </c>
      <c r="F1117" s="131" t="s">
        <v>26509</v>
      </c>
      <c r="G1117" s="131" t="s">
        <v>26509</v>
      </c>
      <c r="H1117" s="79">
        <v>7547.9166666666697</v>
      </c>
      <c r="I1117" s="6">
        <v>12496.7724876882</v>
      </c>
      <c r="J1117" s="6">
        <v>5428.5640195068199</v>
      </c>
      <c r="K1117" s="71">
        <v>5420.8649643156696</v>
      </c>
      <c r="L1117" s="20">
        <v>0.71819353653644002</v>
      </c>
      <c r="M1117" s="79">
        <v>7629.2999095555797</v>
      </c>
      <c r="N1117" s="6">
        <v>12631.5153466263</v>
      </c>
      <c r="O1117" s="6">
        <v>5489.3555563487698</v>
      </c>
      <c r="P1117" s="71">
        <v>5486.80416804165</v>
      </c>
      <c r="Q1117" s="20">
        <v>0.71917531530901202</v>
      </c>
      <c r="R1117" s="79">
        <v>7706.7607746085296</v>
      </c>
      <c r="S1117" s="6">
        <v>12759.7640873074</v>
      </c>
      <c r="T1117" s="6">
        <v>5547.14657662425</v>
      </c>
      <c r="U1117" s="71">
        <v>5548.25919639726</v>
      </c>
      <c r="V1117" s="20">
        <v>0.71992103539493701</v>
      </c>
      <c r="W1117" s="79">
        <v>7779.5280093821402</v>
      </c>
      <c r="X1117" s="6">
        <v>12880.2417790578</v>
      </c>
      <c r="Y1117" s="6">
        <v>5601.42509105926</v>
      </c>
      <c r="Z1117" s="71">
        <v>5604.5772218850097</v>
      </c>
      <c r="AA1117" s="20">
        <v>0.72042638256792302</v>
      </c>
    </row>
    <row r="1118" spans="1:27" x14ac:dyDescent="0.2">
      <c r="A1118" s="52" t="s">
        <v>5209</v>
      </c>
      <c r="B1118" s="1" t="s">
        <v>10982</v>
      </c>
      <c r="C1118" s="131" t="s">
        <v>31</v>
      </c>
      <c r="D1118" s="131" t="s">
        <v>31</v>
      </c>
      <c r="E1118" s="131" t="s">
        <v>6357</v>
      </c>
      <c r="F1118" s="131" t="s">
        <v>26212</v>
      </c>
      <c r="G1118" s="131" t="s">
        <v>26212</v>
      </c>
      <c r="H1118" s="79">
        <v>22133.416666666701</v>
      </c>
      <c r="I1118" s="6">
        <v>57175.328665472502</v>
      </c>
      <c r="J1118" s="6">
        <v>24836.8074478948</v>
      </c>
      <c r="K1118" s="71">
        <v>24801.5826719455</v>
      </c>
      <c r="L1118" s="20">
        <v>1.12054921503815</v>
      </c>
      <c r="M1118" s="79">
        <v>22293.402080218199</v>
      </c>
      <c r="N1118" s="6">
        <v>57588.6050583244</v>
      </c>
      <c r="O1118" s="6">
        <v>25026.635402356598</v>
      </c>
      <c r="P1118" s="71">
        <v>25015.0033147141</v>
      </c>
      <c r="Q1118" s="20">
        <v>1.1220810186216901</v>
      </c>
      <c r="R1118" s="79">
        <v>22439.096897689498</v>
      </c>
      <c r="S1118" s="6">
        <v>57964.965798251302</v>
      </c>
      <c r="T1118" s="6">
        <v>25199.538125611401</v>
      </c>
      <c r="U1118" s="71">
        <v>25204.592526825101</v>
      </c>
      <c r="V1118" s="20">
        <v>1.1232445156658899</v>
      </c>
      <c r="W1118" s="79">
        <v>22582.717865705501</v>
      </c>
      <c r="X1118" s="6">
        <v>58335.969343399403</v>
      </c>
      <c r="Y1118" s="6">
        <v>25369.443213610601</v>
      </c>
      <c r="Z1118" s="71">
        <v>25383.719545559299</v>
      </c>
      <c r="AA1118" s="20">
        <v>1.12403297497275</v>
      </c>
    </row>
    <row r="1119" spans="1:27" x14ac:dyDescent="0.2">
      <c r="A1119" s="52" t="s">
        <v>5208</v>
      </c>
      <c r="B1119" s="1" t="s">
        <v>7758</v>
      </c>
      <c r="C1119" s="131" t="s">
        <v>31</v>
      </c>
      <c r="D1119" s="131" t="s">
        <v>31</v>
      </c>
      <c r="E1119" s="131" t="s">
        <v>6357</v>
      </c>
      <c r="F1119" s="131" t="s">
        <v>26508</v>
      </c>
      <c r="G1119" s="131" t="s">
        <v>26508</v>
      </c>
      <c r="H1119" s="79">
        <v>11833.166666666701</v>
      </c>
      <c r="I1119" s="6">
        <v>27390.109582831999</v>
      </c>
      <c r="J1119" s="6">
        <v>11898.1891939058</v>
      </c>
      <c r="K1119" s="71">
        <v>11881.3145996394</v>
      </c>
      <c r="L1119" s="20">
        <v>1.0040688967145499</v>
      </c>
      <c r="M1119" s="79">
        <v>11876.6310211976</v>
      </c>
      <c r="N1119" s="6">
        <v>27490.716078716399</v>
      </c>
      <c r="O1119" s="6">
        <v>11946.810094721801</v>
      </c>
      <c r="P1119" s="71">
        <v>11941.2573570151</v>
      </c>
      <c r="Q1119" s="20">
        <v>1.0054414703717101</v>
      </c>
      <c r="R1119" s="79">
        <v>11921.691540545</v>
      </c>
      <c r="S1119" s="6">
        <v>27595.017200939299</v>
      </c>
      <c r="T1119" s="6">
        <v>11996.5858420804</v>
      </c>
      <c r="U1119" s="71">
        <v>11998.992059120499</v>
      </c>
      <c r="V1119" s="20">
        <v>1.00648402270035</v>
      </c>
      <c r="W1119" s="79">
        <v>11962.4023570026</v>
      </c>
      <c r="X1119" s="6">
        <v>27689.250110471701</v>
      </c>
      <c r="Y1119" s="6">
        <v>12041.6419956953</v>
      </c>
      <c r="Z1119" s="71">
        <v>12048.4182767863</v>
      </c>
      <c r="AA1119" s="20">
        <v>1.0071905222058799</v>
      </c>
    </row>
    <row r="1120" spans="1:27" x14ac:dyDescent="0.2">
      <c r="A1120" s="52" t="s">
        <v>5207</v>
      </c>
      <c r="B1120" s="1" t="s">
        <v>10981</v>
      </c>
      <c r="C1120" s="131" t="s">
        <v>31</v>
      </c>
      <c r="D1120" s="131" t="s">
        <v>31</v>
      </c>
      <c r="E1120" s="131" t="s">
        <v>6357</v>
      </c>
      <c r="F1120" s="131" t="s">
        <v>26508</v>
      </c>
      <c r="G1120" s="131" t="s">
        <v>26508</v>
      </c>
      <c r="H1120" s="79">
        <v>18522.583333333299</v>
      </c>
      <c r="I1120" s="6">
        <v>40018.327775772399</v>
      </c>
      <c r="J1120" s="6">
        <v>17383.852870684401</v>
      </c>
      <c r="K1120" s="71">
        <v>17359.198239698198</v>
      </c>
      <c r="L1120" s="20">
        <v>0.937190991521063</v>
      </c>
      <c r="M1120" s="79">
        <v>18591.752587201001</v>
      </c>
      <c r="N1120" s="6">
        <v>40167.769018576801</v>
      </c>
      <c r="O1120" s="6">
        <v>17455.9552039138</v>
      </c>
      <c r="P1120" s="71">
        <v>17447.841879947198</v>
      </c>
      <c r="Q1120" s="20">
        <v>0.93847214231748699</v>
      </c>
      <c r="R1120" s="79">
        <v>18654.672780302099</v>
      </c>
      <c r="S1120" s="6">
        <v>40303.709068942597</v>
      </c>
      <c r="T1120" s="6">
        <v>17521.529415221499</v>
      </c>
      <c r="U1120" s="71">
        <v>17525.043798663799</v>
      </c>
      <c r="V1120" s="20">
        <v>0.93944525347927199</v>
      </c>
      <c r="W1120" s="79">
        <v>18708.2375567171</v>
      </c>
      <c r="X1120" s="6">
        <v>40419.436596859799</v>
      </c>
      <c r="Y1120" s="6">
        <v>17577.810277462999</v>
      </c>
      <c r="Z1120" s="71">
        <v>17587.701966939101</v>
      </c>
      <c r="AA1120" s="20">
        <v>0.940104695250911</v>
      </c>
    </row>
    <row r="1121" spans="1:27" x14ac:dyDescent="0.2">
      <c r="A1121" s="52" t="s">
        <v>5206</v>
      </c>
      <c r="B1121" s="1" t="s">
        <v>10980</v>
      </c>
      <c r="C1121" s="131" t="s">
        <v>31</v>
      </c>
      <c r="D1121" s="131" t="s">
        <v>31</v>
      </c>
      <c r="E1121" s="131" t="s">
        <v>6357</v>
      </c>
      <c r="F1121" s="131" t="s">
        <v>26510</v>
      </c>
      <c r="G1121" s="131" t="s">
        <v>26510</v>
      </c>
      <c r="H1121" s="79">
        <v>8971.3333333333303</v>
      </c>
      <c r="I1121" s="6">
        <v>18320.632737214299</v>
      </c>
      <c r="J1121" s="6">
        <v>7958.4330906098403</v>
      </c>
      <c r="K1121" s="71">
        <v>7947.1460512787298</v>
      </c>
      <c r="L1121" s="20">
        <v>0.88583778531010604</v>
      </c>
      <c r="M1121" s="79">
        <v>9011.6683431115707</v>
      </c>
      <c r="N1121" s="6">
        <v>18403.002087805002</v>
      </c>
      <c r="O1121" s="6">
        <v>7997.5061575784503</v>
      </c>
      <c r="P1121" s="71">
        <v>7993.7890101852699</v>
      </c>
      <c r="Q1121" s="20">
        <v>0.88704873568673204</v>
      </c>
      <c r="R1121" s="79">
        <v>9047.6760734473792</v>
      </c>
      <c r="S1121" s="6">
        <v>18476.534569396299</v>
      </c>
      <c r="T1121" s="6">
        <v>8032.4404732888997</v>
      </c>
      <c r="U1121" s="71">
        <v>8034.0515812653503</v>
      </c>
      <c r="V1121" s="20">
        <v>0.887968525403252</v>
      </c>
      <c r="W1121" s="79">
        <v>9082.2309086583191</v>
      </c>
      <c r="X1121" s="6">
        <v>18547.100049651399</v>
      </c>
      <c r="Y1121" s="6">
        <v>8065.8572538149601</v>
      </c>
      <c r="Z1121" s="71">
        <v>8070.3962125393</v>
      </c>
      <c r="AA1121" s="20">
        <v>0.888591833185566</v>
      </c>
    </row>
    <row r="1122" spans="1:27" x14ac:dyDescent="0.2">
      <c r="A1122" s="52" t="s">
        <v>5205</v>
      </c>
      <c r="B1122" s="1" t="s">
        <v>10979</v>
      </c>
      <c r="C1122" s="131" t="s">
        <v>31</v>
      </c>
      <c r="D1122" s="131" t="s">
        <v>31</v>
      </c>
      <c r="E1122" s="131" t="s">
        <v>6357</v>
      </c>
      <c r="F1122" s="131" t="s">
        <v>26196</v>
      </c>
      <c r="G1122" s="131" t="s">
        <v>26196</v>
      </c>
      <c r="H1122" s="79">
        <v>8824.4166666666697</v>
      </c>
      <c r="I1122" s="6">
        <v>24879.877762694501</v>
      </c>
      <c r="J1122" s="6">
        <v>10807.751310616701</v>
      </c>
      <c r="K1122" s="71">
        <v>10792.423228727401</v>
      </c>
      <c r="L1122" s="20">
        <v>1.2230183179693499</v>
      </c>
      <c r="M1122" s="79">
        <v>8816.0632192705798</v>
      </c>
      <c r="N1122" s="6">
        <v>24856.3257526339</v>
      </c>
      <c r="O1122" s="6">
        <v>10801.9668374214</v>
      </c>
      <c r="P1122" s="71">
        <v>10796.9462094806</v>
      </c>
      <c r="Q1122" s="20">
        <v>1.2246901979877101</v>
      </c>
      <c r="R1122" s="79">
        <v>8818.2465758156504</v>
      </c>
      <c r="S1122" s="6">
        <v>24862.481586612099</v>
      </c>
      <c r="T1122" s="6">
        <v>10808.6504323969</v>
      </c>
      <c r="U1122" s="71">
        <v>10810.8183791106</v>
      </c>
      <c r="V1122" s="20">
        <v>1.22596009151747</v>
      </c>
      <c r="W1122" s="79">
        <v>8822.6043428129506</v>
      </c>
      <c r="X1122" s="6">
        <v>24874.768031632299</v>
      </c>
      <c r="Y1122" s="6">
        <v>10817.665706649301</v>
      </c>
      <c r="Z1122" s="71">
        <v>10823.7532106294</v>
      </c>
      <c r="AA1122" s="20">
        <v>1.22682065182337</v>
      </c>
    </row>
    <row r="1123" spans="1:27" x14ac:dyDescent="0.2">
      <c r="A1123" s="52" t="s">
        <v>5204</v>
      </c>
      <c r="B1123" s="1" t="s">
        <v>10978</v>
      </c>
      <c r="C1123" s="131" t="s">
        <v>31</v>
      </c>
      <c r="D1123" s="131" t="s">
        <v>31</v>
      </c>
      <c r="E1123" s="131" t="s">
        <v>6357</v>
      </c>
      <c r="F1123" s="131" t="s">
        <v>26184</v>
      </c>
      <c r="G1123" s="131" t="s">
        <v>26184</v>
      </c>
      <c r="H1123" s="79">
        <v>11658.5</v>
      </c>
      <c r="I1123" s="6">
        <v>24601.373934202202</v>
      </c>
      <c r="J1123" s="6">
        <v>10686.770004112301</v>
      </c>
      <c r="K1123" s="71">
        <v>10671.6135038333</v>
      </c>
      <c r="L1123" s="20">
        <v>0.91535047423195603</v>
      </c>
      <c r="M1123" s="79">
        <v>11753.573878380599</v>
      </c>
      <c r="N1123" s="6">
        <v>24801.995629395798</v>
      </c>
      <c r="O1123" s="6">
        <v>10778.3562605673</v>
      </c>
      <c r="P1123" s="71">
        <v>10773.3466065468</v>
      </c>
      <c r="Q1123" s="20">
        <v>0.91660176879163402</v>
      </c>
      <c r="R1123" s="79">
        <v>11844.111844867301</v>
      </c>
      <c r="S1123" s="6">
        <v>24993.0457961225</v>
      </c>
      <c r="T1123" s="6">
        <v>10865.4115764792</v>
      </c>
      <c r="U1123" s="71">
        <v>10867.590908067999</v>
      </c>
      <c r="V1123" s="20">
        <v>0.91755220234411095</v>
      </c>
      <c r="W1123" s="79">
        <v>11937.396985658301</v>
      </c>
      <c r="X1123" s="6">
        <v>25189.8929575158</v>
      </c>
      <c r="Y1123" s="6">
        <v>10954.708838054699</v>
      </c>
      <c r="Z1123" s="71">
        <v>10960.8734613165</v>
      </c>
      <c r="AA1123" s="20">
        <v>0.91819627633101297</v>
      </c>
    </row>
    <row r="1124" spans="1:27" x14ac:dyDescent="0.2">
      <c r="A1124" s="52" t="s">
        <v>5203</v>
      </c>
      <c r="B1124" s="1" t="s">
        <v>10977</v>
      </c>
      <c r="C1124" s="131" t="s">
        <v>31</v>
      </c>
      <c r="D1124" s="131" t="s">
        <v>31</v>
      </c>
      <c r="E1124" s="131" t="s">
        <v>6357</v>
      </c>
      <c r="F1124" s="131" t="s">
        <v>26511</v>
      </c>
      <c r="G1124" s="131" t="s">
        <v>26511</v>
      </c>
      <c r="H1124" s="79">
        <v>18575.333333333299</v>
      </c>
      <c r="I1124" s="6">
        <v>56405.063051089703</v>
      </c>
      <c r="J1124" s="6">
        <v>24502.2061575359</v>
      </c>
      <c r="K1124" s="71">
        <v>24467.455929513599</v>
      </c>
      <c r="L1124" s="20">
        <v>1.3172014461569199</v>
      </c>
      <c r="M1124" s="79">
        <v>18607.801056927499</v>
      </c>
      <c r="N1124" s="6">
        <v>56503.653152467203</v>
      </c>
      <c r="O1124" s="6">
        <v>24555.141158842998</v>
      </c>
      <c r="P1124" s="71">
        <v>24543.7282162144</v>
      </c>
      <c r="Q1124" s="20">
        <v>1.3190020755879199</v>
      </c>
      <c r="R1124" s="79">
        <v>18639.234286893501</v>
      </c>
      <c r="S1124" s="6">
        <v>56599.1019547209</v>
      </c>
      <c r="T1124" s="6">
        <v>24605.7460388666</v>
      </c>
      <c r="U1124" s="71">
        <v>24610.6813401416</v>
      </c>
      <c r="V1124" s="20">
        <v>1.32036976204796</v>
      </c>
      <c r="W1124" s="79">
        <v>18674.994860205399</v>
      </c>
      <c r="X1124" s="6">
        <v>56707.690982772598</v>
      </c>
      <c r="Y1124" s="6">
        <v>24661.3292340056</v>
      </c>
      <c r="Z1124" s="71">
        <v>24675.207083806101</v>
      </c>
      <c r="AA1124" s="20">
        <v>1.3212965930387801</v>
      </c>
    </row>
    <row r="1125" spans="1:27" x14ac:dyDescent="0.2">
      <c r="A1125" s="52" t="s">
        <v>5202</v>
      </c>
      <c r="B1125" s="1" t="s">
        <v>10976</v>
      </c>
      <c r="C1125" s="131" t="s">
        <v>31</v>
      </c>
      <c r="D1125" s="131" t="s">
        <v>31</v>
      </c>
      <c r="E1125" s="131" t="s">
        <v>6357</v>
      </c>
      <c r="F1125" s="131" t="s">
        <v>26212</v>
      </c>
      <c r="G1125" s="131" t="s">
        <v>26212</v>
      </c>
      <c r="H1125" s="79">
        <v>12617.75</v>
      </c>
      <c r="I1125" s="6">
        <v>21912.076214536799</v>
      </c>
      <c r="J1125" s="6">
        <v>9518.54638052472</v>
      </c>
      <c r="K1125" s="71">
        <v>9505.0467121667807</v>
      </c>
      <c r="L1125" s="20">
        <v>0.75330757957375805</v>
      </c>
      <c r="M1125" s="79">
        <v>12722.7242706167</v>
      </c>
      <c r="N1125" s="6">
        <v>22094.375294667399</v>
      </c>
      <c r="O1125" s="6">
        <v>9601.6889866053098</v>
      </c>
      <c r="P1125" s="71">
        <v>9597.2262337816792</v>
      </c>
      <c r="Q1125" s="20">
        <v>0.75433735964447501</v>
      </c>
      <c r="R1125" s="79">
        <v>12827.1128090415</v>
      </c>
      <c r="S1125" s="6">
        <v>22275.657188023099</v>
      </c>
      <c r="T1125" s="6">
        <v>9684.0611367974398</v>
      </c>
      <c r="U1125" s="71">
        <v>9686.0035188410893</v>
      </c>
      <c r="V1125" s="20">
        <v>0.75511953960626799</v>
      </c>
      <c r="W1125" s="79">
        <v>12926.4157249616</v>
      </c>
      <c r="X1125" s="6">
        <v>22448.1073524317</v>
      </c>
      <c r="Y1125" s="6">
        <v>9762.3471614599493</v>
      </c>
      <c r="Z1125" s="71">
        <v>9767.8407983325505</v>
      </c>
      <c r="AA1125" s="20">
        <v>0.75564959430094303</v>
      </c>
    </row>
    <row r="1126" spans="1:27" x14ac:dyDescent="0.2">
      <c r="A1126" s="52" t="s">
        <v>5201</v>
      </c>
      <c r="B1126" s="1" t="s">
        <v>10975</v>
      </c>
      <c r="C1126" s="131" t="s">
        <v>31</v>
      </c>
      <c r="D1126" s="131" t="s">
        <v>31</v>
      </c>
      <c r="E1126" s="131" t="s">
        <v>6357</v>
      </c>
      <c r="F1126" s="131" t="s">
        <v>26196</v>
      </c>
      <c r="G1126" s="131" t="s">
        <v>26196</v>
      </c>
      <c r="H1126" s="79">
        <v>12806.75</v>
      </c>
      <c r="I1126" s="6">
        <v>41717.241483375597</v>
      </c>
      <c r="J1126" s="6">
        <v>18121.856369942201</v>
      </c>
      <c r="K1126" s="71">
        <v>18096.155066272</v>
      </c>
      <c r="L1126" s="20">
        <v>1.41301696888531</v>
      </c>
      <c r="M1126" s="79">
        <v>12753.1323410081</v>
      </c>
      <c r="N1126" s="6">
        <v>41542.585085152998</v>
      </c>
      <c r="O1126" s="6">
        <v>18053.417504114699</v>
      </c>
      <c r="P1126" s="71">
        <v>18045.026486653602</v>
      </c>
      <c r="Q1126" s="20">
        <v>1.41494857923094</v>
      </c>
      <c r="R1126" s="79">
        <v>12720.626670143</v>
      </c>
      <c r="S1126" s="6">
        <v>41436.699757410999</v>
      </c>
      <c r="T1126" s="6">
        <v>18014.082833598299</v>
      </c>
      <c r="U1126" s="71">
        <v>18017.696011017801</v>
      </c>
      <c r="V1126" s="20">
        <v>1.41641575358137</v>
      </c>
      <c r="W1126" s="79">
        <v>12721.4727028824</v>
      </c>
      <c r="X1126" s="6">
        <v>41439.455659735402</v>
      </c>
      <c r="Y1126" s="6">
        <v>18021.401358294999</v>
      </c>
      <c r="Z1126" s="71">
        <v>18031.542673017801</v>
      </c>
      <c r="AA1126" s="20">
        <v>1.4174100038694599</v>
      </c>
    </row>
    <row r="1127" spans="1:27" x14ac:dyDescent="0.2">
      <c r="A1127" s="52" t="s">
        <v>5200</v>
      </c>
      <c r="B1127" s="1" t="s">
        <v>10974</v>
      </c>
      <c r="C1127" s="131" t="s">
        <v>31</v>
      </c>
      <c r="D1127" s="131" t="s">
        <v>31</v>
      </c>
      <c r="E1127" s="131" t="s">
        <v>6357</v>
      </c>
      <c r="F1127" s="131" t="s">
        <v>26508</v>
      </c>
      <c r="G1127" s="131" t="s">
        <v>26508</v>
      </c>
      <c r="H1127" s="79">
        <v>7353.6666666666697</v>
      </c>
      <c r="I1127" s="6">
        <v>14079.937684205001</v>
      </c>
      <c r="J1127" s="6">
        <v>6116.2866799948497</v>
      </c>
      <c r="K1127" s="71">
        <v>6107.6122628663197</v>
      </c>
      <c r="L1127" s="20">
        <v>0.83055331982226399</v>
      </c>
      <c r="M1127" s="79">
        <v>7372.5586500965601</v>
      </c>
      <c r="N1127" s="6">
        <v>14116.109836341</v>
      </c>
      <c r="O1127" s="6">
        <v>6134.5249431885504</v>
      </c>
      <c r="P1127" s="71">
        <v>6131.6736876906898</v>
      </c>
      <c r="Q1127" s="20">
        <v>0.83168869570272996</v>
      </c>
      <c r="R1127" s="79">
        <v>7393.6807561077703</v>
      </c>
      <c r="S1127" s="6">
        <v>14156.5519654009</v>
      </c>
      <c r="T1127" s="6">
        <v>6154.3824975409898</v>
      </c>
      <c r="U1127" s="71">
        <v>6155.6169137517199</v>
      </c>
      <c r="V1127" s="20">
        <v>0.83255108203944095</v>
      </c>
      <c r="W1127" s="79">
        <v>7407.1805940692702</v>
      </c>
      <c r="X1127" s="6">
        <v>14182.399870379601</v>
      </c>
      <c r="Y1127" s="6">
        <v>6167.7142283575304</v>
      </c>
      <c r="Z1127" s="71">
        <v>6171.1850312028</v>
      </c>
      <c r="AA1127" s="20">
        <v>0.83313548965498496</v>
      </c>
    </row>
    <row r="1128" spans="1:27" x14ac:dyDescent="0.2">
      <c r="A1128" s="52" t="s">
        <v>5199</v>
      </c>
      <c r="B1128" s="1" t="s">
        <v>10973</v>
      </c>
      <c r="C1128" s="131" t="s">
        <v>31</v>
      </c>
      <c r="D1128" s="131" t="s">
        <v>31</v>
      </c>
      <c r="E1128" s="131" t="s">
        <v>6357</v>
      </c>
      <c r="F1128" s="131" t="s">
        <v>26196</v>
      </c>
      <c r="G1128" s="131" t="s">
        <v>26196</v>
      </c>
      <c r="H1128" s="79">
        <v>12846.25</v>
      </c>
      <c r="I1128" s="6">
        <v>41781.459386968701</v>
      </c>
      <c r="J1128" s="6">
        <v>18149.752452806501</v>
      </c>
      <c r="K1128" s="71">
        <v>18124.011585546301</v>
      </c>
      <c r="L1128" s="20">
        <v>1.41084064108563</v>
      </c>
      <c r="M1128" s="79">
        <v>12814.700175087301</v>
      </c>
      <c r="N1128" s="6">
        <v>41678.845960617997</v>
      </c>
      <c r="O1128" s="6">
        <v>18112.633233448902</v>
      </c>
      <c r="P1128" s="71">
        <v>18104.214693208902</v>
      </c>
      <c r="Q1128" s="20">
        <v>1.41276927636628</v>
      </c>
      <c r="R1128" s="79">
        <v>12798.3254532516</v>
      </c>
      <c r="S1128" s="6">
        <v>41625.588412668301</v>
      </c>
      <c r="T1128" s="6">
        <v>18096.199795182001</v>
      </c>
      <c r="U1128" s="71">
        <v>18099.8294432236</v>
      </c>
      <c r="V1128" s="20">
        <v>1.4142341909757501</v>
      </c>
      <c r="W1128" s="79">
        <v>12785.8162368472</v>
      </c>
      <c r="X1128" s="6">
        <v>41584.903129635197</v>
      </c>
      <c r="Y1128" s="6">
        <v>18084.654294171702</v>
      </c>
      <c r="Z1128" s="71">
        <v>18094.831203680798</v>
      </c>
      <c r="AA1128" s="20">
        <v>1.4152269099201999</v>
      </c>
    </row>
    <row r="1129" spans="1:27" x14ac:dyDescent="0.2">
      <c r="A1129" s="52" t="s">
        <v>5198</v>
      </c>
      <c r="B1129" s="1" t="s">
        <v>10972</v>
      </c>
      <c r="C1129" s="131" t="s">
        <v>31</v>
      </c>
      <c r="D1129" s="131" t="s">
        <v>31</v>
      </c>
      <c r="E1129" s="131" t="s">
        <v>6357</v>
      </c>
      <c r="F1129" s="131" t="s">
        <v>26196</v>
      </c>
      <c r="G1129" s="131" t="s">
        <v>26196</v>
      </c>
      <c r="H1129" s="79">
        <v>10565</v>
      </c>
      <c r="I1129" s="6">
        <v>17768.634435073502</v>
      </c>
      <c r="J1129" s="6">
        <v>7718.6465277366697</v>
      </c>
      <c r="K1129" s="71">
        <v>7707.6995654452703</v>
      </c>
      <c r="L1129" s="20">
        <v>0.72955036114011096</v>
      </c>
      <c r="M1129" s="79">
        <v>10570.426374722199</v>
      </c>
      <c r="N1129" s="6">
        <v>17777.760726483401</v>
      </c>
      <c r="O1129" s="6">
        <v>7725.7911616617903</v>
      </c>
      <c r="P1129" s="71">
        <v>7722.2003042231099</v>
      </c>
      <c r="Q1129" s="20">
        <v>0.73054766482171096</v>
      </c>
      <c r="R1129" s="79">
        <v>10586.2139389679</v>
      </c>
      <c r="S1129" s="6">
        <v>17804.3128758163</v>
      </c>
      <c r="T1129" s="6">
        <v>7740.2005665978304</v>
      </c>
      <c r="U1129" s="71">
        <v>7741.7530585103004</v>
      </c>
      <c r="V1129" s="20">
        <v>0.73130517701072395</v>
      </c>
      <c r="W1129" s="79">
        <v>10606.3229685962</v>
      </c>
      <c r="X1129" s="6">
        <v>17838.133036375701</v>
      </c>
      <c r="Y1129" s="6">
        <v>7757.5380712237902</v>
      </c>
      <c r="Z1129" s="71">
        <v>7761.9035272441297</v>
      </c>
      <c r="AA1129" s="20">
        <v>0.73181851525981301</v>
      </c>
    </row>
    <row r="1130" spans="1:27" x14ac:dyDescent="0.2">
      <c r="A1130" s="52" t="s">
        <v>5197</v>
      </c>
      <c r="B1130" s="1" t="s">
        <v>10971</v>
      </c>
      <c r="C1130" s="131" t="s">
        <v>31</v>
      </c>
      <c r="D1130" s="131" t="s">
        <v>31</v>
      </c>
      <c r="E1130" s="131" t="s">
        <v>6357</v>
      </c>
      <c r="F1130" s="131" t="s">
        <v>26212</v>
      </c>
      <c r="G1130" s="131" t="s">
        <v>26212</v>
      </c>
      <c r="H1130" s="79">
        <v>7927.6666666666697</v>
      </c>
      <c r="I1130" s="6">
        <v>12486.598201582199</v>
      </c>
      <c r="J1130" s="6">
        <v>5424.1443372621698</v>
      </c>
      <c r="K1130" s="71">
        <v>5416.4515502806998</v>
      </c>
      <c r="L1130" s="20">
        <v>0.683234018031455</v>
      </c>
      <c r="M1130" s="79">
        <v>8000.5962777320701</v>
      </c>
      <c r="N1130" s="6">
        <v>12601.4671521399</v>
      </c>
      <c r="O1130" s="6">
        <v>5476.2973270836501</v>
      </c>
      <c r="P1130" s="71">
        <v>5473.7520080888899</v>
      </c>
      <c r="Q1130" s="20">
        <v>0.68416800674268397</v>
      </c>
      <c r="R1130" s="79">
        <v>8068.9123195658303</v>
      </c>
      <c r="S1130" s="6">
        <v>12709.0694266764</v>
      </c>
      <c r="T1130" s="6">
        <v>5525.1077120145001</v>
      </c>
      <c r="U1130" s="71">
        <v>5526.2159113388798</v>
      </c>
      <c r="V1130" s="20">
        <v>0.68487742739980995</v>
      </c>
      <c r="W1130" s="79">
        <v>8133.7853346661304</v>
      </c>
      <c r="X1130" s="6">
        <v>12811.248706878599</v>
      </c>
      <c r="Y1130" s="6">
        <v>5571.4210327315604</v>
      </c>
      <c r="Z1130" s="71">
        <v>5574.5562791545699</v>
      </c>
      <c r="AA1130" s="20">
        <v>0.68535817578020497</v>
      </c>
    </row>
    <row r="1131" spans="1:27" x14ac:dyDescent="0.2">
      <c r="A1131" s="52" t="s">
        <v>5196</v>
      </c>
      <c r="B1131" s="1" t="s">
        <v>10970</v>
      </c>
      <c r="C1131" s="131" t="s">
        <v>31</v>
      </c>
      <c r="D1131" s="131" t="s">
        <v>31</v>
      </c>
      <c r="E1131" s="131" t="s">
        <v>6357</v>
      </c>
      <c r="F1131" s="131" t="s">
        <v>26196</v>
      </c>
      <c r="G1131" s="131" t="s">
        <v>26196</v>
      </c>
      <c r="H1131" s="79">
        <v>8925.4166666666697</v>
      </c>
      <c r="I1131" s="6">
        <v>26396.262376682502</v>
      </c>
      <c r="J1131" s="6">
        <v>11466.464667472599</v>
      </c>
      <c r="K1131" s="71">
        <v>11450.202366060101</v>
      </c>
      <c r="L1131" s="20">
        <v>1.28287594783363</v>
      </c>
      <c r="M1131" s="79">
        <v>8904.5066211066005</v>
      </c>
      <c r="N1131" s="6">
        <v>26334.422457099401</v>
      </c>
      <c r="O1131" s="6">
        <v>11444.312441636301</v>
      </c>
      <c r="P1131" s="71">
        <v>11438.9932589659</v>
      </c>
      <c r="Q1131" s="20">
        <v>1.2846296539161199</v>
      </c>
      <c r="R1131" s="79">
        <v>8896.4377746756309</v>
      </c>
      <c r="S1131" s="6">
        <v>26310.559438102799</v>
      </c>
      <c r="T1131" s="6">
        <v>11438.1840226436</v>
      </c>
      <c r="U1131" s="71">
        <v>11440.4782381533</v>
      </c>
      <c r="V1131" s="20">
        <v>1.2859616992679399</v>
      </c>
      <c r="W1131" s="79">
        <v>8893.7658120845408</v>
      </c>
      <c r="X1131" s="6">
        <v>26302.657305547102</v>
      </c>
      <c r="Y1131" s="6">
        <v>11438.633460466201</v>
      </c>
      <c r="Z1131" s="71">
        <v>11445.0704061629</v>
      </c>
      <c r="AA1131" s="20">
        <v>1.2868643775858899</v>
      </c>
    </row>
    <row r="1132" spans="1:27" x14ac:dyDescent="0.2">
      <c r="A1132" s="52" t="s">
        <v>5195</v>
      </c>
      <c r="B1132" s="1" t="s">
        <v>10969</v>
      </c>
      <c r="C1132" s="131" t="s">
        <v>31</v>
      </c>
      <c r="D1132" s="131" t="s">
        <v>31</v>
      </c>
      <c r="E1132" s="131" t="s">
        <v>6357</v>
      </c>
      <c r="F1132" s="131" t="s">
        <v>26510</v>
      </c>
      <c r="G1132" s="131" t="s">
        <v>26510</v>
      </c>
      <c r="H1132" s="79">
        <v>10421.25</v>
      </c>
      <c r="I1132" s="6">
        <v>16369.307966406501</v>
      </c>
      <c r="J1132" s="6">
        <v>7110.78291120423</v>
      </c>
      <c r="K1132" s="71">
        <v>7100.6980508454199</v>
      </c>
      <c r="L1132" s="20">
        <v>0.68136721130818501</v>
      </c>
      <c r="M1132" s="79">
        <v>10471.248276929</v>
      </c>
      <c r="N1132" s="6">
        <v>16447.843381336599</v>
      </c>
      <c r="O1132" s="6">
        <v>7147.84077584238</v>
      </c>
      <c r="P1132" s="71">
        <v>7144.5185429883704</v>
      </c>
      <c r="Q1132" s="20">
        <v>0.682298648073286</v>
      </c>
      <c r="R1132" s="79">
        <v>10512.2830412278</v>
      </c>
      <c r="S1132" s="6">
        <v>16512.299247392599</v>
      </c>
      <c r="T1132" s="6">
        <v>7178.5139298525701</v>
      </c>
      <c r="U1132" s="71">
        <v>7179.9537613819703</v>
      </c>
      <c r="V1132" s="20">
        <v>0.68300613037368996</v>
      </c>
      <c r="W1132" s="79">
        <v>10554.372145687599</v>
      </c>
      <c r="X1132" s="6">
        <v>16578.411231361199</v>
      </c>
      <c r="Y1132" s="6">
        <v>7209.7038420685803</v>
      </c>
      <c r="Z1132" s="71">
        <v>7213.7610113345499</v>
      </c>
      <c r="AA1132" s="20">
        <v>0.68348556520076997</v>
      </c>
    </row>
    <row r="1133" spans="1:27" x14ac:dyDescent="0.2">
      <c r="A1133" s="52" t="s">
        <v>5194</v>
      </c>
      <c r="B1133" s="1" t="s">
        <v>10968</v>
      </c>
      <c r="C1133" s="131" t="s">
        <v>31</v>
      </c>
      <c r="D1133" s="131" t="s">
        <v>31</v>
      </c>
      <c r="E1133" s="131" t="s">
        <v>6357</v>
      </c>
      <c r="F1133" s="131" t="s">
        <v>26212</v>
      </c>
      <c r="G1133" s="131" t="s">
        <v>26212</v>
      </c>
      <c r="H1133" s="79">
        <v>12235</v>
      </c>
      <c r="I1133" s="6">
        <v>17500.8698223219</v>
      </c>
      <c r="J1133" s="6">
        <v>7602.3303073755696</v>
      </c>
      <c r="K1133" s="71">
        <v>7591.5483104409304</v>
      </c>
      <c r="L1133" s="20">
        <v>0.62047799840138396</v>
      </c>
      <c r="M1133" s="79">
        <v>12349.3012530081</v>
      </c>
      <c r="N1133" s="6">
        <v>17664.3656416454</v>
      </c>
      <c r="O1133" s="6">
        <v>7676.5123600345096</v>
      </c>
      <c r="P1133" s="71">
        <v>7672.9444068068897</v>
      </c>
      <c r="Q1133" s="20">
        <v>0.62132619891654906</v>
      </c>
      <c r="R1133" s="79">
        <v>12466.878345503699</v>
      </c>
      <c r="S1133" s="6">
        <v>17832.5472019113</v>
      </c>
      <c r="T1133" s="6">
        <v>7752.4750839218996</v>
      </c>
      <c r="U1133" s="71">
        <v>7754.03003779757</v>
      </c>
      <c r="V1133" s="20">
        <v>0.62197045827387198</v>
      </c>
      <c r="W1133" s="79">
        <v>12581.1681392679</v>
      </c>
      <c r="X1133" s="6">
        <v>17996.026630001801</v>
      </c>
      <c r="Y1133" s="6">
        <v>7826.2036407236401</v>
      </c>
      <c r="Z1133" s="71">
        <v>7830.6077374210799</v>
      </c>
      <c r="AA1133" s="20">
        <v>0.62240704922943002</v>
      </c>
    </row>
    <row r="1134" spans="1:27" x14ac:dyDescent="0.2">
      <c r="A1134" s="52" t="s">
        <v>5193</v>
      </c>
      <c r="B1134" s="1" t="s">
        <v>6767</v>
      </c>
      <c r="C1134" s="131" t="s">
        <v>31</v>
      </c>
      <c r="D1134" s="131" t="s">
        <v>31</v>
      </c>
      <c r="E1134" s="131" t="s">
        <v>6357</v>
      </c>
      <c r="F1134" s="131" t="s">
        <v>26511</v>
      </c>
      <c r="G1134" s="131" t="s">
        <v>26511</v>
      </c>
      <c r="H1134" s="79">
        <v>19267.5</v>
      </c>
      <c r="I1134" s="6">
        <v>52354.452791518102</v>
      </c>
      <c r="J1134" s="6">
        <v>22742.6320647996</v>
      </c>
      <c r="K1134" s="71">
        <v>22710.377350877199</v>
      </c>
      <c r="L1134" s="20">
        <v>1.17868832754001</v>
      </c>
      <c r="M1134" s="79">
        <v>19318.620402786699</v>
      </c>
      <c r="N1134" s="6">
        <v>52493.359277278098</v>
      </c>
      <c r="O1134" s="6">
        <v>22812.363007348999</v>
      </c>
      <c r="P1134" s="71">
        <v>22801.760087637002</v>
      </c>
      <c r="Q1134" s="20">
        <v>1.18029960795481</v>
      </c>
      <c r="R1134" s="79">
        <v>19369.452128618799</v>
      </c>
      <c r="S1134" s="6">
        <v>52631.481358003897</v>
      </c>
      <c r="T1134" s="6">
        <v>22880.873003610701</v>
      </c>
      <c r="U1134" s="71">
        <v>22885.462338213001</v>
      </c>
      <c r="V1134" s="20">
        <v>1.1815234724372601</v>
      </c>
      <c r="W1134" s="79">
        <v>19422.599071559402</v>
      </c>
      <c r="X1134" s="6">
        <v>52775.894443001998</v>
      </c>
      <c r="Y1134" s="6">
        <v>22951.449546295102</v>
      </c>
      <c r="Z1134" s="71">
        <v>22964.365183018701</v>
      </c>
      <c r="AA1134" s="20">
        <v>1.1823528405446799</v>
      </c>
    </row>
    <row r="1135" spans="1:27" x14ac:dyDescent="0.2">
      <c r="A1135" s="52" t="s">
        <v>5192</v>
      </c>
      <c r="B1135" s="1" t="s">
        <v>10967</v>
      </c>
      <c r="C1135" s="131" t="s">
        <v>31</v>
      </c>
      <c r="D1135" s="131" t="s">
        <v>31</v>
      </c>
      <c r="E1135" s="131" t="s">
        <v>6357</v>
      </c>
      <c r="F1135" s="131" t="s">
        <v>26199</v>
      </c>
      <c r="G1135" s="131" t="s">
        <v>26199</v>
      </c>
      <c r="H1135" s="79">
        <v>16737.416666666701</v>
      </c>
      <c r="I1135" s="6">
        <v>41092.846125577002</v>
      </c>
      <c r="J1135" s="6">
        <v>17850.6207227675</v>
      </c>
      <c r="K1135" s="71">
        <v>17825.304098767701</v>
      </c>
      <c r="L1135" s="20">
        <v>1.0649973322506601</v>
      </c>
      <c r="M1135" s="79">
        <v>16798.577066088601</v>
      </c>
      <c r="N1135" s="6">
        <v>41243.003998352498</v>
      </c>
      <c r="O1135" s="6">
        <v>17923.226702910099</v>
      </c>
      <c r="P1135" s="71">
        <v>17914.8961966118</v>
      </c>
      <c r="Q1135" s="20">
        <v>1.0664531957755401</v>
      </c>
      <c r="R1135" s="79">
        <v>16856.029672499299</v>
      </c>
      <c r="S1135" s="6">
        <v>41384.058688079604</v>
      </c>
      <c r="T1135" s="6">
        <v>17991.197792344101</v>
      </c>
      <c r="U1135" s="71">
        <v>17994.806379592999</v>
      </c>
      <c r="V1135" s="20">
        <v>1.0675590117731999</v>
      </c>
      <c r="W1135" s="79">
        <v>16911.5786231854</v>
      </c>
      <c r="X1135" s="6">
        <v>41520.4396200025</v>
      </c>
      <c r="Y1135" s="6">
        <v>18056.6200750547</v>
      </c>
      <c r="Z1135" s="71">
        <v>18066.781208663098</v>
      </c>
      <c r="AA1135" s="20">
        <v>1.0683083827487201</v>
      </c>
    </row>
    <row r="1136" spans="1:27" x14ac:dyDescent="0.2">
      <c r="A1136" s="52" t="s">
        <v>5191</v>
      </c>
      <c r="B1136" s="1" t="s">
        <v>10966</v>
      </c>
      <c r="C1136" s="131" t="s">
        <v>31</v>
      </c>
      <c r="D1136" s="131" t="s">
        <v>31</v>
      </c>
      <c r="E1136" s="131" t="s">
        <v>6357</v>
      </c>
      <c r="F1136" s="131" t="s">
        <v>26510</v>
      </c>
      <c r="G1136" s="131" t="s">
        <v>26510</v>
      </c>
      <c r="H1136" s="79">
        <v>11260.25</v>
      </c>
      <c r="I1136" s="6">
        <v>21734.1226912067</v>
      </c>
      <c r="J1136" s="6">
        <v>9441.2438534245703</v>
      </c>
      <c r="K1136" s="71">
        <v>9427.8538192941105</v>
      </c>
      <c r="L1136" s="20">
        <v>0.83726860587412499</v>
      </c>
      <c r="M1136" s="79">
        <v>11304.1675604349</v>
      </c>
      <c r="N1136" s="6">
        <v>21818.890760014401</v>
      </c>
      <c r="O1136" s="6">
        <v>9481.9699727349907</v>
      </c>
      <c r="P1136" s="71">
        <v>9477.5628639098304</v>
      </c>
      <c r="Q1136" s="20">
        <v>0.83841316162737201</v>
      </c>
      <c r="R1136" s="79">
        <v>11348.727380529701</v>
      </c>
      <c r="S1136" s="6">
        <v>21904.898494925899</v>
      </c>
      <c r="T1136" s="6">
        <v>9522.8784690697903</v>
      </c>
      <c r="U1136" s="71">
        <v>9524.7885218752108</v>
      </c>
      <c r="V1136" s="20">
        <v>0.83928252063013598</v>
      </c>
      <c r="W1136" s="79">
        <v>11390.719740731</v>
      </c>
      <c r="X1136" s="6">
        <v>21985.950612659399</v>
      </c>
      <c r="Y1136" s="6">
        <v>9561.3620866012097</v>
      </c>
      <c r="Z1136" s="71">
        <v>9566.7426216756594</v>
      </c>
      <c r="AA1136" s="20">
        <v>0.83987165336592895</v>
      </c>
    </row>
    <row r="1137" spans="1:27" x14ac:dyDescent="0.2">
      <c r="A1137" s="52" t="s">
        <v>5190</v>
      </c>
      <c r="B1137" s="1" t="s">
        <v>10965</v>
      </c>
      <c r="C1137" s="131" t="s">
        <v>31</v>
      </c>
      <c r="D1137" s="131" t="s">
        <v>31</v>
      </c>
      <c r="E1137" s="131" t="s">
        <v>6357</v>
      </c>
      <c r="F1137" s="131" t="s">
        <v>26222</v>
      </c>
      <c r="G1137" s="131" t="s">
        <v>26222</v>
      </c>
      <c r="H1137" s="79">
        <v>4264.75</v>
      </c>
      <c r="I1137" s="6">
        <v>13611.6890529783</v>
      </c>
      <c r="J1137" s="6">
        <v>5912.8807466496801</v>
      </c>
      <c r="K1137" s="71">
        <v>5904.4948097714296</v>
      </c>
      <c r="L1137" s="20">
        <v>1.38448790896804</v>
      </c>
      <c r="M1137" s="79">
        <v>4298.9113488835301</v>
      </c>
      <c r="N1137" s="6">
        <v>13720.720920879799</v>
      </c>
      <c r="O1137" s="6">
        <v>5962.6983427810901</v>
      </c>
      <c r="P1137" s="71">
        <v>5959.9269502789202</v>
      </c>
      <c r="Q1137" s="20">
        <v>1.3863805197626999</v>
      </c>
      <c r="R1137" s="79">
        <v>4333.7967577519503</v>
      </c>
      <c r="S1137" s="6">
        <v>13832.0637517616</v>
      </c>
      <c r="T1137" s="6">
        <v>6013.3153374330004</v>
      </c>
      <c r="U1137" s="71">
        <v>6014.5214590765199</v>
      </c>
      <c r="V1137" s="20">
        <v>1.3878180716062001</v>
      </c>
      <c r="W1137" s="79">
        <v>4367.8908986222796</v>
      </c>
      <c r="X1137" s="6">
        <v>13940.8811136363</v>
      </c>
      <c r="Y1137" s="6">
        <v>6062.68132236172</v>
      </c>
      <c r="Z1137" s="71">
        <v>6066.0930192731703</v>
      </c>
      <c r="AA1137" s="20">
        <v>1.3887922478069601</v>
      </c>
    </row>
    <row r="1138" spans="1:27" x14ac:dyDescent="0.2">
      <c r="A1138" s="52" t="s">
        <v>5189</v>
      </c>
      <c r="B1138" s="1" t="s">
        <v>10964</v>
      </c>
      <c r="C1138" s="131" t="s">
        <v>31</v>
      </c>
      <c r="D1138" s="131" t="s">
        <v>31</v>
      </c>
      <c r="E1138" s="131" t="s">
        <v>6357</v>
      </c>
      <c r="F1138" s="131" t="s">
        <v>26511</v>
      </c>
      <c r="G1138" s="131" t="s">
        <v>26511</v>
      </c>
      <c r="H1138" s="79">
        <v>12644.833333333299</v>
      </c>
      <c r="I1138" s="6">
        <v>27641.951771882901</v>
      </c>
      <c r="J1138" s="6">
        <v>12007.588756666701</v>
      </c>
      <c r="K1138" s="71">
        <v>11990.5590065858</v>
      </c>
      <c r="L1138" s="20">
        <v>0.94825757607869998</v>
      </c>
      <c r="M1138" s="79">
        <v>12661.765264514001</v>
      </c>
      <c r="N1138" s="6">
        <v>27678.9654368923</v>
      </c>
      <c r="O1138" s="6">
        <v>12028.618779738999</v>
      </c>
      <c r="P1138" s="71">
        <v>12023.028018311699</v>
      </c>
      <c r="Q1138" s="20">
        <v>0.94955385502269296</v>
      </c>
      <c r="R1138" s="79">
        <v>12676.1789849497</v>
      </c>
      <c r="S1138" s="6">
        <v>27710.4742242867</v>
      </c>
      <c r="T1138" s="6">
        <v>12046.779327432199</v>
      </c>
      <c r="U1138" s="71">
        <v>12049.1956120383</v>
      </c>
      <c r="V1138" s="20">
        <v>0.95053845692335004</v>
      </c>
      <c r="W1138" s="79">
        <v>12695.457196220101</v>
      </c>
      <c r="X1138" s="6">
        <v>27752.6169217932</v>
      </c>
      <c r="Y1138" s="6">
        <v>12069.1992770698</v>
      </c>
      <c r="Z1138" s="71">
        <v>12075.9910656709</v>
      </c>
      <c r="AA1138" s="20">
        <v>0.95120568554760698</v>
      </c>
    </row>
    <row r="1139" spans="1:27" x14ac:dyDescent="0.2">
      <c r="A1139" s="52" t="s">
        <v>5188</v>
      </c>
      <c r="B1139" s="1" t="s">
        <v>10963</v>
      </c>
      <c r="C1139" s="131" t="s">
        <v>31</v>
      </c>
      <c r="D1139" s="131" t="s">
        <v>31</v>
      </c>
      <c r="E1139" s="131" t="s">
        <v>6357</v>
      </c>
      <c r="F1139" s="131" t="s">
        <v>26196</v>
      </c>
      <c r="G1139" s="131" t="s">
        <v>26196</v>
      </c>
      <c r="H1139" s="79">
        <v>8704.0833333333303</v>
      </c>
      <c r="I1139" s="6">
        <v>24484.1138148668</v>
      </c>
      <c r="J1139" s="6">
        <v>10635.8325268258</v>
      </c>
      <c r="K1139" s="71">
        <v>10620.7482685701</v>
      </c>
      <c r="L1139" s="20">
        <v>1.2202029624299</v>
      </c>
      <c r="M1139" s="79">
        <v>8696.5074672635292</v>
      </c>
      <c r="N1139" s="6">
        <v>24462.803314955901</v>
      </c>
      <c r="O1139" s="6">
        <v>10630.951363779601</v>
      </c>
      <c r="P1139" s="71">
        <v>10626.010221832301</v>
      </c>
      <c r="Q1139" s="20">
        <v>1.22187099382506</v>
      </c>
      <c r="R1139" s="79">
        <v>8699.4651992579893</v>
      </c>
      <c r="S1139" s="6">
        <v>24471.1232544616</v>
      </c>
      <c r="T1139" s="6">
        <v>10638.5123312873</v>
      </c>
      <c r="U1139" s="71">
        <v>10640.6461525252</v>
      </c>
      <c r="V1139" s="20">
        <v>1.2231379640938</v>
      </c>
      <c r="W1139" s="79">
        <v>8705.60920684952</v>
      </c>
      <c r="X1139" s="6">
        <v>24488.406014218101</v>
      </c>
      <c r="Y1139" s="6">
        <v>10649.642626360899</v>
      </c>
      <c r="Z1139" s="71">
        <v>10655.635577486701</v>
      </c>
      <c r="AA1139" s="20">
        <v>1.2239965434128299</v>
      </c>
    </row>
    <row r="1140" spans="1:27" x14ac:dyDescent="0.2">
      <c r="A1140" s="52" t="s">
        <v>5187</v>
      </c>
      <c r="B1140" s="1" t="s">
        <v>10962</v>
      </c>
      <c r="C1140" s="131" t="s">
        <v>31</v>
      </c>
      <c r="D1140" s="131" t="s">
        <v>31</v>
      </c>
      <c r="E1140" s="131" t="s">
        <v>6357</v>
      </c>
      <c r="F1140" s="131" t="s">
        <v>26199</v>
      </c>
      <c r="G1140" s="131" t="s">
        <v>26199</v>
      </c>
      <c r="H1140" s="79">
        <v>9768.5833333333303</v>
      </c>
      <c r="I1140" s="6">
        <v>37655.256805011697</v>
      </c>
      <c r="J1140" s="6">
        <v>16357.3412605826</v>
      </c>
      <c r="K1140" s="71">
        <v>16334.142478604001</v>
      </c>
      <c r="L1140" s="20">
        <v>1.67210965205845</v>
      </c>
      <c r="M1140" s="79">
        <v>9805.4770748259398</v>
      </c>
      <c r="N1140" s="6">
        <v>37797.472238201597</v>
      </c>
      <c r="O1140" s="6">
        <v>16425.880708139</v>
      </c>
      <c r="P1140" s="71">
        <v>16418.246150759202</v>
      </c>
      <c r="Q1140" s="20">
        <v>1.6743954450631</v>
      </c>
      <c r="R1140" s="79">
        <v>9837.6351669296</v>
      </c>
      <c r="S1140" s="6">
        <v>37921.433018921001</v>
      </c>
      <c r="T1140" s="6">
        <v>16485.864935452999</v>
      </c>
      <c r="U1140" s="71">
        <v>16489.171590333801</v>
      </c>
      <c r="V1140" s="20">
        <v>1.6761316424666901</v>
      </c>
      <c r="W1140" s="79">
        <v>9868.4232265478295</v>
      </c>
      <c r="X1140" s="6">
        <v>38040.112693536299</v>
      </c>
      <c r="Y1140" s="6">
        <v>16543.077790259002</v>
      </c>
      <c r="Z1140" s="71">
        <v>16552.387197170199</v>
      </c>
      <c r="AA1140" s="20">
        <v>1.67730819981872</v>
      </c>
    </row>
    <row r="1141" spans="1:27" x14ac:dyDescent="0.2">
      <c r="A1141" s="52" t="s">
        <v>5186</v>
      </c>
      <c r="B1141" s="1" t="s">
        <v>10961</v>
      </c>
      <c r="C1141" s="131" t="s">
        <v>31</v>
      </c>
      <c r="D1141" s="131" t="s">
        <v>31</v>
      </c>
      <c r="E1141" s="131" t="s">
        <v>6357</v>
      </c>
      <c r="F1141" s="131" t="s">
        <v>26196</v>
      </c>
      <c r="G1141" s="131" t="s">
        <v>26196</v>
      </c>
      <c r="H1141" s="79">
        <v>8693.0833333333303</v>
      </c>
      <c r="I1141" s="6">
        <v>27254.518329644099</v>
      </c>
      <c r="J1141" s="6">
        <v>11839.288721872599</v>
      </c>
      <c r="K1141" s="71">
        <v>11822.4976631385</v>
      </c>
      <c r="L1141" s="20">
        <v>1.3599889946764401</v>
      </c>
      <c r="M1141" s="79">
        <v>8670.1258352678306</v>
      </c>
      <c r="N1141" s="6">
        <v>27182.542078199502</v>
      </c>
      <c r="O1141" s="6">
        <v>11812.885017988099</v>
      </c>
      <c r="P1141" s="71">
        <v>11807.394527091899</v>
      </c>
      <c r="Q1141" s="20">
        <v>1.3618481151752699</v>
      </c>
      <c r="R1141" s="79">
        <v>8661.5375064298805</v>
      </c>
      <c r="S1141" s="6">
        <v>27155.6159857235</v>
      </c>
      <c r="T1141" s="6">
        <v>11805.5617032271</v>
      </c>
      <c r="U1141" s="71">
        <v>11807.9296055713</v>
      </c>
      <c r="V1141" s="20">
        <v>1.3632602291228</v>
      </c>
      <c r="W1141" s="79">
        <v>8657.0860374806307</v>
      </c>
      <c r="X1141" s="6">
        <v>27141.659758983398</v>
      </c>
      <c r="Y1141" s="6">
        <v>11803.5031170109</v>
      </c>
      <c r="Z1141" s="71">
        <v>11810.1453884726</v>
      </c>
      <c r="AA1141" s="20">
        <v>1.36421716699371</v>
      </c>
    </row>
    <row r="1142" spans="1:27" x14ac:dyDescent="0.2">
      <c r="A1142" s="52" t="s">
        <v>5185</v>
      </c>
      <c r="B1142" s="1" t="s">
        <v>8620</v>
      </c>
      <c r="C1142" s="131" t="s">
        <v>31</v>
      </c>
      <c r="D1142" s="131" t="s">
        <v>31</v>
      </c>
      <c r="E1142" s="131" t="s">
        <v>6357</v>
      </c>
      <c r="F1142" s="131" t="s">
        <v>26196</v>
      </c>
      <c r="G1142" s="131" t="s">
        <v>26196</v>
      </c>
      <c r="H1142" s="79">
        <v>10399.333333333299</v>
      </c>
      <c r="I1142" s="6">
        <v>32967.884450228397</v>
      </c>
      <c r="J1142" s="6">
        <v>14321.1594435353</v>
      </c>
      <c r="K1142" s="71">
        <v>14300.8484742697</v>
      </c>
      <c r="L1142" s="20">
        <v>1.3751697359705399</v>
      </c>
      <c r="M1142" s="79">
        <v>10356.621107024899</v>
      </c>
      <c r="N1142" s="6">
        <v>32832.478487517903</v>
      </c>
      <c r="O1142" s="6">
        <v>14268.212741576899</v>
      </c>
      <c r="P1142" s="71">
        <v>14261.581043050801</v>
      </c>
      <c r="Q1142" s="20">
        <v>1.3770496087162201</v>
      </c>
      <c r="R1142" s="79">
        <v>10324.2135558106</v>
      </c>
      <c r="S1142" s="6">
        <v>32729.740324454699</v>
      </c>
      <c r="T1142" s="6">
        <v>14228.8419873844</v>
      </c>
      <c r="U1142" s="71">
        <v>14231.6959395422</v>
      </c>
      <c r="V1142" s="20">
        <v>1.37847748524462</v>
      </c>
      <c r="W1142" s="79">
        <v>10302.2722731063</v>
      </c>
      <c r="X1142" s="6">
        <v>32660.1822432107</v>
      </c>
      <c r="Y1142" s="6">
        <v>14203.426258126599</v>
      </c>
      <c r="Z1142" s="71">
        <v>14211.4190558543</v>
      </c>
      <c r="AA1142" s="20">
        <v>1.37944510483892</v>
      </c>
    </row>
    <row r="1143" spans="1:27" x14ac:dyDescent="0.2">
      <c r="A1143" s="52" t="s">
        <v>5184</v>
      </c>
      <c r="B1143" s="1" t="s">
        <v>7825</v>
      </c>
      <c r="C1143" s="131" t="s">
        <v>31</v>
      </c>
      <c r="D1143" s="131" t="s">
        <v>31</v>
      </c>
      <c r="E1143" s="131" t="s">
        <v>6357</v>
      </c>
      <c r="F1143" s="131" t="s">
        <v>26508</v>
      </c>
      <c r="G1143" s="131" t="s">
        <v>26508</v>
      </c>
      <c r="H1143" s="79">
        <v>5145.5833333333303</v>
      </c>
      <c r="I1143" s="6">
        <v>9867.6234525863802</v>
      </c>
      <c r="J1143" s="6">
        <v>4286.4688210917002</v>
      </c>
      <c r="K1143" s="71">
        <v>4280.3895412103002</v>
      </c>
      <c r="L1143" s="20">
        <v>0.83185700510994198</v>
      </c>
      <c r="M1143" s="79">
        <v>5160.9744634692497</v>
      </c>
      <c r="N1143" s="6">
        <v>9897.1388382778496</v>
      </c>
      <c r="O1143" s="6">
        <v>4301.0606869401699</v>
      </c>
      <c r="P1143" s="71">
        <v>4299.0616042004503</v>
      </c>
      <c r="Q1143" s="20">
        <v>0.83299416314309604</v>
      </c>
      <c r="R1143" s="79">
        <v>5176.2687574579704</v>
      </c>
      <c r="S1143" s="6">
        <v>9926.4685224511104</v>
      </c>
      <c r="T1143" s="6">
        <v>4315.4070487131203</v>
      </c>
      <c r="U1143" s="71">
        <v>4316.27261214194</v>
      </c>
      <c r="V1143" s="20">
        <v>0.83385790313206898</v>
      </c>
      <c r="W1143" s="79">
        <v>5190.9028003757903</v>
      </c>
      <c r="X1143" s="6">
        <v>9954.5320510634301</v>
      </c>
      <c r="Y1143" s="6">
        <v>4329.0775559229696</v>
      </c>
      <c r="Z1143" s="71">
        <v>4331.5136893335302</v>
      </c>
      <c r="AA1143" s="20">
        <v>0.83444322806814097</v>
      </c>
    </row>
    <row r="1144" spans="1:27" x14ac:dyDescent="0.2">
      <c r="A1144" s="52" t="s">
        <v>5183</v>
      </c>
      <c r="B1144" s="1" t="s">
        <v>10960</v>
      </c>
      <c r="C1144" s="131" t="s">
        <v>31</v>
      </c>
      <c r="D1144" s="131" t="s">
        <v>31</v>
      </c>
      <c r="E1144" s="131" t="s">
        <v>6357</v>
      </c>
      <c r="F1144" s="131" t="s">
        <v>26510</v>
      </c>
      <c r="G1144" s="131" t="s">
        <v>26510</v>
      </c>
      <c r="H1144" s="79">
        <v>10607.416666666701</v>
      </c>
      <c r="I1144" s="6">
        <v>23702.062551945299</v>
      </c>
      <c r="J1144" s="6">
        <v>10296.111582759</v>
      </c>
      <c r="K1144" s="71">
        <v>10281.5091333737</v>
      </c>
      <c r="L1144" s="20">
        <v>0.96927550377867699</v>
      </c>
      <c r="M1144" s="79">
        <v>10653.730783384</v>
      </c>
      <c r="N1144" s="6">
        <v>23805.550528892702</v>
      </c>
      <c r="O1144" s="6">
        <v>10345.3249655134</v>
      </c>
      <c r="P1144" s="71">
        <v>10340.5165793779</v>
      </c>
      <c r="Q1144" s="20">
        <v>0.97060051447004703</v>
      </c>
      <c r="R1144" s="79">
        <v>10694.1993171059</v>
      </c>
      <c r="S1144" s="6">
        <v>23895.9766663591</v>
      </c>
      <c r="T1144" s="6">
        <v>10388.474602892</v>
      </c>
      <c r="U1144" s="71">
        <v>10390.5582727744</v>
      </c>
      <c r="V1144" s="20">
        <v>0.97160693986263502</v>
      </c>
      <c r="W1144" s="79">
        <v>10734.6009953796</v>
      </c>
      <c r="X1144" s="6">
        <v>23986.253416650001</v>
      </c>
      <c r="Y1144" s="6">
        <v>10431.263949329201</v>
      </c>
      <c r="Z1144" s="71">
        <v>10437.1340106282</v>
      </c>
      <c r="AA1144" s="20">
        <v>0.97228895746758504</v>
      </c>
    </row>
    <row r="1145" spans="1:27" x14ac:dyDescent="0.2">
      <c r="A1145" s="52" t="s">
        <v>5182</v>
      </c>
      <c r="B1145" s="1" t="s">
        <v>10959</v>
      </c>
      <c r="C1145" s="131" t="s">
        <v>31</v>
      </c>
      <c r="D1145" s="131" t="s">
        <v>31</v>
      </c>
      <c r="E1145" s="131" t="s">
        <v>6357</v>
      </c>
      <c r="F1145" s="131" t="s">
        <v>26199</v>
      </c>
      <c r="G1145" s="131" t="s">
        <v>26199</v>
      </c>
      <c r="H1145" s="79">
        <v>5654.0833333333303</v>
      </c>
      <c r="I1145" s="6">
        <v>13060.338287262501</v>
      </c>
      <c r="J1145" s="6">
        <v>5673.3754718404098</v>
      </c>
      <c r="K1145" s="71">
        <v>5665.3292130653699</v>
      </c>
      <c r="L1145" s="20">
        <v>1.0019889837253999</v>
      </c>
      <c r="M1145" s="79">
        <v>5680.3885269216998</v>
      </c>
      <c r="N1145" s="6">
        <v>13121.1005199219</v>
      </c>
      <c r="O1145" s="6">
        <v>5702.1176056823197</v>
      </c>
      <c r="P1145" s="71">
        <v>5699.4673280612797</v>
      </c>
      <c r="Q1145" s="20">
        <v>1.00335871411773</v>
      </c>
      <c r="R1145" s="79">
        <v>5704.7761329107898</v>
      </c>
      <c r="S1145" s="6">
        <v>13177.433326754899</v>
      </c>
      <c r="T1145" s="6">
        <v>5728.7230129838099</v>
      </c>
      <c r="U1145" s="71">
        <v>5729.8720524783203</v>
      </c>
      <c r="V1145" s="20">
        <v>1.00439910681556</v>
      </c>
      <c r="W1145" s="79">
        <v>5727.2985152596202</v>
      </c>
      <c r="X1145" s="6">
        <v>13229.457663003401</v>
      </c>
      <c r="Y1145" s="6">
        <v>5753.2938717920897</v>
      </c>
      <c r="Z1145" s="71">
        <v>5756.5314648453004</v>
      </c>
      <c r="AA1145" s="20">
        <v>1.00510414281843</v>
      </c>
    </row>
    <row r="1146" spans="1:27" x14ac:dyDescent="0.2">
      <c r="A1146" s="52" t="s">
        <v>5181</v>
      </c>
      <c r="B1146" s="1" t="s">
        <v>10958</v>
      </c>
      <c r="C1146" s="131" t="s">
        <v>31</v>
      </c>
      <c r="D1146" s="131" t="s">
        <v>31</v>
      </c>
      <c r="E1146" s="131" t="s">
        <v>6357</v>
      </c>
      <c r="F1146" s="131" t="s">
        <v>26511</v>
      </c>
      <c r="G1146" s="131" t="s">
        <v>26511</v>
      </c>
      <c r="H1146" s="79">
        <v>13534.083333333299</v>
      </c>
      <c r="I1146" s="6">
        <v>39254.910951178303</v>
      </c>
      <c r="J1146" s="6">
        <v>17052.226676004098</v>
      </c>
      <c r="K1146" s="71">
        <v>17028.042373518401</v>
      </c>
      <c r="L1146" s="20">
        <v>1.25816000641726</v>
      </c>
      <c r="M1146" s="79">
        <v>13578.1971144984</v>
      </c>
      <c r="N1146" s="6">
        <v>39382.8606991372</v>
      </c>
      <c r="O1146" s="6">
        <v>17114.8527529169</v>
      </c>
      <c r="P1146" s="71">
        <v>17106.897969382899</v>
      </c>
      <c r="Q1146" s="20">
        <v>1.2598799255253601</v>
      </c>
      <c r="R1146" s="79">
        <v>13624.5014047449</v>
      </c>
      <c r="S1146" s="6">
        <v>39517.163905753798</v>
      </c>
      <c r="T1146" s="6">
        <v>17179.588821376001</v>
      </c>
      <c r="U1146" s="71">
        <v>17183.034620031402</v>
      </c>
      <c r="V1146" s="20">
        <v>1.2611863076359799</v>
      </c>
      <c r="W1146" s="79">
        <v>13672.3394719067</v>
      </c>
      <c r="X1146" s="6">
        <v>39655.915753238602</v>
      </c>
      <c r="Y1146" s="6">
        <v>17245.766447512498</v>
      </c>
      <c r="Z1146" s="71">
        <v>17255.471283540701</v>
      </c>
      <c r="AA1146" s="20">
        <v>1.2620715949158801</v>
      </c>
    </row>
    <row r="1147" spans="1:27" x14ac:dyDescent="0.2">
      <c r="A1147" s="52" t="s">
        <v>5180</v>
      </c>
      <c r="B1147" s="1" t="s">
        <v>8413</v>
      </c>
      <c r="C1147" s="131" t="s">
        <v>31</v>
      </c>
      <c r="D1147" s="131" t="s">
        <v>31</v>
      </c>
      <c r="E1147" s="131" t="s">
        <v>6357</v>
      </c>
      <c r="F1147" s="131" t="s">
        <v>26196</v>
      </c>
      <c r="G1147" s="131" t="s">
        <v>26196</v>
      </c>
      <c r="H1147" s="79">
        <v>10862.25</v>
      </c>
      <c r="I1147" s="6">
        <v>55845.8156014458</v>
      </c>
      <c r="J1147" s="6">
        <v>24259.2705846807</v>
      </c>
      <c r="K1147" s="71">
        <v>24224.8648997782</v>
      </c>
      <c r="L1147" s="20">
        <v>2.2301884876317701</v>
      </c>
      <c r="M1147" s="79">
        <v>10815.8083222555</v>
      </c>
      <c r="N1147" s="6">
        <v>55607.046159429403</v>
      </c>
      <c r="O1147" s="6">
        <v>24165.497126117501</v>
      </c>
      <c r="P1147" s="71">
        <v>24154.265285481499</v>
      </c>
      <c r="Q1147" s="20">
        <v>2.2332371807828499</v>
      </c>
      <c r="R1147" s="79">
        <v>10785.0160669575</v>
      </c>
      <c r="S1147" s="6">
        <v>55448.734703577902</v>
      </c>
      <c r="T1147" s="6">
        <v>24105.638378930598</v>
      </c>
      <c r="U1147" s="71">
        <v>24110.473371035299</v>
      </c>
      <c r="V1147" s="20">
        <v>2.23555284677819</v>
      </c>
      <c r="W1147" s="79">
        <v>10762.7089990365</v>
      </c>
      <c r="X1147" s="6">
        <v>55334.047930420798</v>
      </c>
      <c r="Y1147" s="6">
        <v>24063.952353075201</v>
      </c>
      <c r="Z1147" s="71">
        <v>24077.494036623299</v>
      </c>
      <c r="AA1147" s="20">
        <v>2.2371220887584</v>
      </c>
    </row>
    <row r="1148" spans="1:27" x14ac:dyDescent="0.2">
      <c r="A1148" s="52" t="s">
        <v>5179</v>
      </c>
      <c r="B1148" s="1" t="s">
        <v>10957</v>
      </c>
      <c r="C1148" s="131" t="s">
        <v>31</v>
      </c>
      <c r="D1148" s="131" t="s">
        <v>31</v>
      </c>
      <c r="E1148" s="131" t="s">
        <v>6357</v>
      </c>
      <c r="F1148" s="131" t="s">
        <v>26199</v>
      </c>
      <c r="G1148" s="131" t="s">
        <v>26199</v>
      </c>
      <c r="H1148" s="79">
        <v>5078.3333333333303</v>
      </c>
      <c r="I1148" s="6">
        <v>13298.4026760243</v>
      </c>
      <c r="J1148" s="6">
        <v>5776.7899955849898</v>
      </c>
      <c r="K1148" s="71">
        <v>5768.5970692707997</v>
      </c>
      <c r="L1148" s="20">
        <v>1.1359232824294301</v>
      </c>
      <c r="M1148" s="79">
        <v>5094.7858143532403</v>
      </c>
      <c r="N1148" s="6">
        <v>13341.4860467409</v>
      </c>
      <c r="O1148" s="6">
        <v>5797.8919037759997</v>
      </c>
      <c r="P1148" s="71">
        <v>5795.1971113805403</v>
      </c>
      <c r="Q1148" s="20">
        <v>1.13747610253881</v>
      </c>
      <c r="R1148" s="79">
        <v>5109.3603034586204</v>
      </c>
      <c r="S1148" s="6">
        <v>13379.651604651101</v>
      </c>
      <c r="T1148" s="6">
        <v>5816.6348599652902</v>
      </c>
      <c r="U1148" s="71">
        <v>5817.8015323919599</v>
      </c>
      <c r="V1148" s="20">
        <v>1.13865556289968</v>
      </c>
      <c r="W1148" s="79">
        <v>5124.9319393634996</v>
      </c>
      <c r="X1148" s="6">
        <v>13420.428345954901</v>
      </c>
      <c r="Y1148" s="6">
        <v>5836.34417422354</v>
      </c>
      <c r="Z1148" s="71">
        <v>5839.6285027796102</v>
      </c>
      <c r="AA1148" s="20">
        <v>1.1394548399612301</v>
      </c>
    </row>
    <row r="1149" spans="1:27" x14ac:dyDescent="0.2">
      <c r="A1149" s="52" t="s">
        <v>5178</v>
      </c>
      <c r="B1149" s="1" t="s">
        <v>10956</v>
      </c>
      <c r="C1149" s="131" t="s">
        <v>31</v>
      </c>
      <c r="D1149" s="131" t="s">
        <v>31</v>
      </c>
      <c r="E1149" s="131" t="s">
        <v>6357</v>
      </c>
      <c r="F1149" s="131" t="s">
        <v>26199</v>
      </c>
      <c r="G1149" s="131" t="s">
        <v>26199</v>
      </c>
      <c r="H1149" s="79">
        <v>4073.0833333333298</v>
      </c>
      <c r="I1149" s="6">
        <v>10608.6287617874</v>
      </c>
      <c r="J1149" s="6">
        <v>4608.35951436911</v>
      </c>
      <c r="K1149" s="71">
        <v>4601.8237133516996</v>
      </c>
      <c r="L1149" s="20">
        <v>1.12981329787467</v>
      </c>
      <c r="M1149" s="79">
        <v>4087.6427273897398</v>
      </c>
      <c r="N1149" s="6">
        <v>10646.5497159886</v>
      </c>
      <c r="O1149" s="6">
        <v>4626.7367956778398</v>
      </c>
      <c r="P1149" s="71">
        <v>4624.5863424890504</v>
      </c>
      <c r="Q1149" s="20">
        <v>1.13135776556534</v>
      </c>
      <c r="R1149" s="79">
        <v>4099.3100833211201</v>
      </c>
      <c r="S1149" s="6">
        <v>10676.938155796501</v>
      </c>
      <c r="T1149" s="6">
        <v>4641.6642607577596</v>
      </c>
      <c r="U1149" s="71">
        <v>4642.5952632767903</v>
      </c>
      <c r="V1149" s="20">
        <v>1.13253088176133</v>
      </c>
      <c r="W1149" s="79">
        <v>4109.7300000861196</v>
      </c>
      <c r="X1149" s="6">
        <v>10704.0775535554</v>
      </c>
      <c r="Y1149" s="6">
        <v>4655.0437184041502</v>
      </c>
      <c r="Z1149" s="71">
        <v>4657.6632851325203</v>
      </c>
      <c r="AA1149" s="20">
        <v>1.1333258596148501</v>
      </c>
    </row>
    <row r="1150" spans="1:27" x14ac:dyDescent="0.2">
      <c r="A1150" s="52" t="s">
        <v>5177</v>
      </c>
      <c r="B1150" s="1" t="s">
        <v>18743</v>
      </c>
      <c r="C1150" s="131" t="s">
        <v>31</v>
      </c>
      <c r="D1150" s="131" t="s">
        <v>31</v>
      </c>
      <c r="E1150" s="131" t="s">
        <v>6357</v>
      </c>
      <c r="F1150" s="131" t="s">
        <v>26199</v>
      </c>
      <c r="G1150" s="131" t="s">
        <v>26199</v>
      </c>
      <c r="H1150" s="79">
        <v>18618.333333333299</v>
      </c>
      <c r="I1150" s="6">
        <v>52682.0623866237</v>
      </c>
      <c r="J1150" s="6">
        <v>22884.944782918501</v>
      </c>
      <c r="K1150" s="71">
        <v>22852.4882341337</v>
      </c>
      <c r="L1150" s="20">
        <v>1.22741857850508</v>
      </c>
      <c r="M1150" s="79">
        <v>18694.4766815242</v>
      </c>
      <c r="N1150" s="6">
        <v>52897.516076698797</v>
      </c>
      <c r="O1150" s="6">
        <v>22987.999921183698</v>
      </c>
      <c r="P1150" s="71">
        <v>22977.315367486801</v>
      </c>
      <c r="Q1150" s="20">
        <v>1.22909647372988</v>
      </c>
      <c r="R1150" s="79">
        <v>18767.1324701796</v>
      </c>
      <c r="S1150" s="6">
        <v>53103.101438297301</v>
      </c>
      <c r="T1150" s="6">
        <v>23085.903887878401</v>
      </c>
      <c r="U1150" s="71">
        <v>23090.534346581499</v>
      </c>
      <c r="V1150" s="20">
        <v>1.23037093617108</v>
      </c>
      <c r="W1150" s="79">
        <v>18837.052189281301</v>
      </c>
      <c r="X1150" s="6">
        <v>53300.944872391403</v>
      </c>
      <c r="Y1150" s="6">
        <v>23179.786148953801</v>
      </c>
      <c r="Z1150" s="71">
        <v>23192.8302792004</v>
      </c>
      <c r="AA1150" s="20">
        <v>1.2312345926608199</v>
      </c>
    </row>
    <row r="1151" spans="1:27" x14ac:dyDescent="0.2">
      <c r="A1151" s="52" t="s">
        <v>5176</v>
      </c>
      <c r="B1151" s="1" t="s">
        <v>10955</v>
      </c>
      <c r="C1151" s="131" t="s">
        <v>31</v>
      </c>
      <c r="D1151" s="131" t="s">
        <v>31</v>
      </c>
      <c r="E1151" s="131" t="s">
        <v>6357</v>
      </c>
      <c r="F1151" s="131" t="s">
        <v>26196</v>
      </c>
      <c r="G1151" s="131" t="s">
        <v>26196</v>
      </c>
      <c r="H1151" s="79">
        <v>13318.916666666701</v>
      </c>
      <c r="I1151" s="6">
        <v>39976.895780293002</v>
      </c>
      <c r="J1151" s="6">
        <v>17365.854924403699</v>
      </c>
      <c r="K1151" s="71">
        <v>17341.2258189858</v>
      </c>
      <c r="L1151" s="20">
        <v>1.3019997236251</v>
      </c>
      <c r="M1151" s="79">
        <v>13300.218391012701</v>
      </c>
      <c r="N1151" s="6">
        <v>39920.7726708993</v>
      </c>
      <c r="O1151" s="6">
        <v>17348.616477219901</v>
      </c>
      <c r="P1151" s="71">
        <v>17340.553043038999</v>
      </c>
      <c r="Q1151" s="20">
        <v>1.3037795721276599</v>
      </c>
      <c r="R1151" s="79">
        <v>13293.377362491299</v>
      </c>
      <c r="S1151" s="6">
        <v>39900.239237807298</v>
      </c>
      <c r="T1151" s="6">
        <v>17346.125992615998</v>
      </c>
      <c r="U1151" s="71">
        <v>17349.605194489999</v>
      </c>
      <c r="V1151" s="20">
        <v>1.3051314742214299</v>
      </c>
      <c r="W1151" s="79">
        <v>13290.602855966399</v>
      </c>
      <c r="X1151" s="6">
        <v>39891.911521600297</v>
      </c>
      <c r="Y1151" s="6">
        <v>17348.397488215</v>
      </c>
      <c r="Z1151" s="71">
        <v>17358.160078557801</v>
      </c>
      <c r="AA1151" s="20">
        <v>1.3060476087257</v>
      </c>
    </row>
    <row r="1152" spans="1:27" x14ac:dyDescent="0.2">
      <c r="A1152" s="52" t="s">
        <v>5175</v>
      </c>
      <c r="B1152" s="1" t="s">
        <v>10954</v>
      </c>
      <c r="C1152" s="131" t="s">
        <v>31</v>
      </c>
      <c r="D1152" s="131" t="s">
        <v>31</v>
      </c>
      <c r="E1152" s="131" t="s">
        <v>6357</v>
      </c>
      <c r="F1152" s="131" t="s">
        <v>26508</v>
      </c>
      <c r="G1152" s="131" t="s">
        <v>26508</v>
      </c>
      <c r="H1152" s="79">
        <v>13789.416666666701</v>
      </c>
      <c r="I1152" s="6">
        <v>32598.534538199401</v>
      </c>
      <c r="J1152" s="6">
        <v>14160.7148451381</v>
      </c>
      <c r="K1152" s="71">
        <v>14140.6314262547</v>
      </c>
      <c r="L1152" s="20">
        <v>1.0254698779562601</v>
      </c>
      <c r="M1152" s="79">
        <v>13837.249562937801</v>
      </c>
      <c r="N1152" s="6">
        <v>32711.6127313418</v>
      </c>
      <c r="O1152" s="6">
        <v>14215.6873642148</v>
      </c>
      <c r="P1152" s="71">
        <v>14209.0800788702</v>
      </c>
      <c r="Q1152" s="20">
        <v>1.02687170699937</v>
      </c>
      <c r="R1152" s="79">
        <v>13882.7475715195</v>
      </c>
      <c r="S1152" s="6">
        <v>32819.171190123998</v>
      </c>
      <c r="T1152" s="6">
        <v>14267.7209287933</v>
      </c>
      <c r="U1152" s="71">
        <v>14270.5826791008</v>
      </c>
      <c r="V1152" s="20">
        <v>1.02793648055497</v>
      </c>
      <c r="W1152" s="79">
        <v>13923.752452460099</v>
      </c>
      <c r="X1152" s="6">
        <v>32916.107779965998</v>
      </c>
      <c r="Y1152" s="6">
        <v>14314.7244579286</v>
      </c>
      <c r="Z1152" s="71">
        <v>14322.779887304599</v>
      </c>
      <c r="AA1152" s="20">
        <v>1.02865803857163</v>
      </c>
    </row>
    <row r="1153" spans="1:27" x14ac:dyDescent="0.2">
      <c r="A1153" s="52" t="s">
        <v>5174</v>
      </c>
      <c r="B1153" s="1" t="s">
        <v>10953</v>
      </c>
      <c r="C1153" s="131" t="s">
        <v>31</v>
      </c>
      <c r="D1153" s="131" t="s">
        <v>31</v>
      </c>
      <c r="E1153" s="131" t="s">
        <v>6357</v>
      </c>
      <c r="F1153" s="131" t="s">
        <v>26196</v>
      </c>
      <c r="G1153" s="131" t="s">
        <v>26196</v>
      </c>
      <c r="H1153" s="79">
        <v>6893.3333333333303</v>
      </c>
      <c r="I1153" s="6">
        <v>20060.5919268334</v>
      </c>
      <c r="J1153" s="6">
        <v>8714.2666357497492</v>
      </c>
      <c r="K1153" s="71">
        <v>8701.90763629098</v>
      </c>
      <c r="L1153" s="20">
        <v>1.26236571126078</v>
      </c>
      <c r="M1153" s="79">
        <v>6886.5674560690604</v>
      </c>
      <c r="N1153" s="6">
        <v>20040.902250407999</v>
      </c>
      <c r="O1153" s="6">
        <v>8709.2985365293098</v>
      </c>
      <c r="P1153" s="71">
        <v>8705.2505563572904</v>
      </c>
      <c r="Q1153" s="20">
        <v>1.26409137961546</v>
      </c>
      <c r="R1153" s="79">
        <v>6888.8552586304004</v>
      </c>
      <c r="S1153" s="6">
        <v>20047.560085068399</v>
      </c>
      <c r="T1153" s="6">
        <v>8715.4240105565204</v>
      </c>
      <c r="U1153" s="71">
        <v>8717.1721080604202</v>
      </c>
      <c r="V1153" s="20">
        <v>1.2654021286249999</v>
      </c>
      <c r="W1153" s="79">
        <v>6892.5135337523197</v>
      </c>
      <c r="X1153" s="6">
        <v>20058.206192086302</v>
      </c>
      <c r="Y1153" s="6">
        <v>8723.0147828957706</v>
      </c>
      <c r="Z1153" s="71">
        <v>8727.9235486729904</v>
      </c>
      <c r="AA1153" s="20">
        <v>1.2662903751922601</v>
      </c>
    </row>
    <row r="1154" spans="1:27" x14ac:dyDescent="0.2">
      <c r="A1154" s="52" t="s">
        <v>5173</v>
      </c>
      <c r="B1154" s="1" t="s">
        <v>10952</v>
      </c>
      <c r="C1154" s="131" t="s">
        <v>31</v>
      </c>
      <c r="D1154" s="131" t="s">
        <v>31</v>
      </c>
      <c r="E1154" s="131" t="s">
        <v>6357</v>
      </c>
      <c r="F1154" s="131" t="s">
        <v>26509</v>
      </c>
      <c r="G1154" s="131" t="s">
        <v>26509</v>
      </c>
      <c r="H1154" s="79">
        <v>8428.5</v>
      </c>
      <c r="I1154" s="6">
        <v>11959.0585289673</v>
      </c>
      <c r="J1154" s="6">
        <v>5194.9825366099703</v>
      </c>
      <c r="K1154" s="71">
        <v>5187.6147581104096</v>
      </c>
      <c r="L1154" s="20">
        <v>0.61548493303795604</v>
      </c>
      <c r="M1154" s="79">
        <v>8529.1229990658303</v>
      </c>
      <c r="N1154" s="6">
        <v>12101.830829517699</v>
      </c>
      <c r="O1154" s="6">
        <v>5259.1672877750598</v>
      </c>
      <c r="P1154" s="71">
        <v>5256.7228882849104</v>
      </c>
      <c r="Q1154" s="20">
        <v>0.61632630797570398</v>
      </c>
      <c r="R1154" s="79">
        <v>8623.2323791556191</v>
      </c>
      <c r="S1154" s="6">
        <v>12235.361064389699</v>
      </c>
      <c r="T1154" s="6">
        <v>5319.1689734769197</v>
      </c>
      <c r="U1154" s="71">
        <v>5320.2358666073196</v>
      </c>
      <c r="V1154" s="20">
        <v>0.61696538289604397</v>
      </c>
      <c r="W1154" s="79">
        <v>8713.9813203989397</v>
      </c>
      <c r="X1154" s="6">
        <v>12364.1232284486</v>
      </c>
      <c r="Y1154" s="6">
        <v>5376.9728292978398</v>
      </c>
      <c r="Z1154" s="71">
        <v>5379.9986524640699</v>
      </c>
      <c r="AA1154" s="20">
        <v>0.61739846054865899</v>
      </c>
    </row>
    <row r="1155" spans="1:27" x14ac:dyDescent="0.2">
      <c r="A1155" s="52" t="s">
        <v>5172</v>
      </c>
      <c r="B1155" s="1" t="s">
        <v>10951</v>
      </c>
      <c r="C1155" s="131" t="s">
        <v>31</v>
      </c>
      <c r="D1155" s="131" t="s">
        <v>31</v>
      </c>
      <c r="E1155" s="131" t="s">
        <v>6357</v>
      </c>
      <c r="F1155" s="131" t="s">
        <v>26196</v>
      </c>
      <c r="G1155" s="131" t="s">
        <v>26196</v>
      </c>
      <c r="H1155" s="79">
        <v>10389.583333333299</v>
      </c>
      <c r="I1155" s="6">
        <v>46933.399958923801</v>
      </c>
      <c r="J1155" s="6">
        <v>20387.741441331898</v>
      </c>
      <c r="K1155" s="71">
        <v>20358.8265485507</v>
      </c>
      <c r="L1155" s="20">
        <v>1.95954215827238</v>
      </c>
      <c r="M1155" s="79">
        <v>10358.6437259911</v>
      </c>
      <c r="N1155" s="6">
        <v>46793.634876978103</v>
      </c>
      <c r="O1155" s="6">
        <v>20335.398609344302</v>
      </c>
      <c r="P1155" s="71">
        <v>20325.946953735602</v>
      </c>
      <c r="Q1155" s="20">
        <v>1.9622208747980501</v>
      </c>
      <c r="R1155" s="79">
        <v>10338.842027417901</v>
      </c>
      <c r="S1155" s="6">
        <v>46704.183644028402</v>
      </c>
      <c r="T1155" s="6">
        <v>20304.055046967002</v>
      </c>
      <c r="U1155" s="71">
        <v>20308.127535913402</v>
      </c>
      <c r="V1155" s="20">
        <v>1.96425552127188</v>
      </c>
      <c r="W1155" s="79">
        <v>10338.5820272358</v>
      </c>
      <c r="X1155" s="6">
        <v>46703.009131813204</v>
      </c>
      <c r="Y1155" s="6">
        <v>20310.4422778968</v>
      </c>
      <c r="Z1155" s="71">
        <v>20321.871721323801</v>
      </c>
      <c r="AA1155" s="20">
        <v>1.96563432662121</v>
      </c>
    </row>
    <row r="1156" spans="1:27" x14ac:dyDescent="0.2">
      <c r="A1156" s="52" t="s">
        <v>5171</v>
      </c>
      <c r="B1156" s="1" t="s">
        <v>10950</v>
      </c>
      <c r="C1156" s="131" t="s">
        <v>31</v>
      </c>
      <c r="D1156" s="131" t="s">
        <v>31</v>
      </c>
      <c r="E1156" s="131" t="s">
        <v>6357</v>
      </c>
      <c r="F1156" s="131" t="s">
        <v>26509</v>
      </c>
      <c r="G1156" s="131" t="s">
        <v>26509</v>
      </c>
      <c r="H1156" s="79">
        <v>14976</v>
      </c>
      <c r="I1156" s="6">
        <v>23800.611049022202</v>
      </c>
      <c r="J1156" s="6">
        <v>10338.9207821691</v>
      </c>
      <c r="K1156" s="71">
        <v>10324.257618681901</v>
      </c>
      <c r="L1156" s="20">
        <v>0.68938686022181395</v>
      </c>
      <c r="M1156" s="79">
        <v>15131.151372598501</v>
      </c>
      <c r="N1156" s="6">
        <v>24047.1853995122</v>
      </c>
      <c r="O1156" s="6">
        <v>10450.333722043701</v>
      </c>
      <c r="P1156" s="71">
        <v>10445.4765290654</v>
      </c>
      <c r="Q1156" s="20">
        <v>0.69032925993863703</v>
      </c>
      <c r="R1156" s="79">
        <v>15268.6400343775</v>
      </c>
      <c r="S1156" s="6">
        <v>24265.689283236501</v>
      </c>
      <c r="T1156" s="6">
        <v>10549.2025021708</v>
      </c>
      <c r="U1156" s="71">
        <v>10551.318410076099</v>
      </c>
      <c r="V1156" s="20">
        <v>0.69104506926089804</v>
      </c>
      <c r="W1156" s="79">
        <v>15404.3707390613</v>
      </c>
      <c r="X1156" s="6">
        <v>24481.3993332891</v>
      </c>
      <c r="Y1156" s="6">
        <v>10646.5955253022</v>
      </c>
      <c r="Z1156" s="71">
        <v>10652.5867617106</v>
      </c>
      <c r="AA1156" s="20">
        <v>0.69153014700552196</v>
      </c>
    </row>
    <row r="1157" spans="1:27" x14ac:dyDescent="0.2">
      <c r="A1157" s="52" t="s">
        <v>5170</v>
      </c>
      <c r="B1157" s="1" t="s">
        <v>10949</v>
      </c>
      <c r="C1157" s="131" t="s">
        <v>31</v>
      </c>
      <c r="D1157" s="131" t="s">
        <v>31</v>
      </c>
      <c r="E1157" s="131" t="s">
        <v>6357</v>
      </c>
      <c r="F1157" s="131" t="s">
        <v>26212</v>
      </c>
      <c r="G1157" s="131" t="s">
        <v>26212</v>
      </c>
      <c r="H1157" s="79">
        <v>5800.3333333333303</v>
      </c>
      <c r="I1157" s="6">
        <v>13457.9329634886</v>
      </c>
      <c r="J1157" s="6">
        <v>5846.0895190742003</v>
      </c>
      <c r="K1157" s="71">
        <v>5837.7983087839702</v>
      </c>
      <c r="L1157" s="20">
        <v>1.0064591073129101</v>
      </c>
      <c r="M1157" s="79">
        <v>5844.9297947148598</v>
      </c>
      <c r="N1157" s="6">
        <v>13561.405669829801</v>
      </c>
      <c r="O1157" s="6">
        <v>5893.46373121123</v>
      </c>
      <c r="P1157" s="71">
        <v>5890.72451814735</v>
      </c>
      <c r="Q1157" s="20">
        <v>1.00783494841527</v>
      </c>
      <c r="R1157" s="79">
        <v>5888.1186202054796</v>
      </c>
      <c r="S1157" s="6">
        <v>13661.6123794829</v>
      </c>
      <c r="T1157" s="6">
        <v>5939.2137521884197</v>
      </c>
      <c r="U1157" s="71">
        <v>5940.4050108951496</v>
      </c>
      <c r="V1157" s="20">
        <v>1.0088799825652699</v>
      </c>
      <c r="W1157" s="79">
        <v>5928.9178095462203</v>
      </c>
      <c r="X1157" s="6">
        <v>13756.2746555209</v>
      </c>
      <c r="Y1157" s="6">
        <v>5982.3987264138404</v>
      </c>
      <c r="Z1157" s="71">
        <v>5985.7652453141</v>
      </c>
      <c r="AA1157" s="20">
        <v>1.00958816391017</v>
      </c>
    </row>
    <row r="1158" spans="1:27" x14ac:dyDescent="0.2">
      <c r="A1158" s="52" t="s">
        <v>5169</v>
      </c>
      <c r="B1158" s="1" t="s">
        <v>10948</v>
      </c>
      <c r="C1158" s="131" t="s">
        <v>31</v>
      </c>
      <c r="D1158" s="131" t="s">
        <v>31</v>
      </c>
      <c r="E1158" s="131" t="s">
        <v>6357</v>
      </c>
      <c r="F1158" s="131" t="s">
        <v>26509</v>
      </c>
      <c r="G1158" s="131" t="s">
        <v>26509</v>
      </c>
      <c r="H1158" s="79">
        <v>9646.6666666666697</v>
      </c>
      <c r="I1158" s="6">
        <v>16069.388595235399</v>
      </c>
      <c r="J1158" s="6">
        <v>6980.4987511383997</v>
      </c>
      <c r="K1158" s="71">
        <v>6970.5986661520901</v>
      </c>
      <c r="L1158" s="20">
        <v>0.72259143049261498</v>
      </c>
      <c r="M1158" s="79">
        <v>9749.8645576415893</v>
      </c>
      <c r="N1158" s="6">
        <v>16241.295334587699</v>
      </c>
      <c r="O1158" s="6">
        <v>7058.0799168353296</v>
      </c>
      <c r="P1158" s="71">
        <v>7054.7994037795297</v>
      </c>
      <c r="Q1158" s="20">
        <v>0.72357922123648699</v>
      </c>
      <c r="R1158" s="79">
        <v>9842.8714103984803</v>
      </c>
      <c r="S1158" s="6">
        <v>16396.225872836199</v>
      </c>
      <c r="T1158" s="6">
        <v>7128.0524935828798</v>
      </c>
      <c r="U1158" s="71">
        <v>7129.4822038019802</v>
      </c>
      <c r="V1158" s="20">
        <v>0.72432950777656702</v>
      </c>
      <c r="W1158" s="79">
        <v>9930.2593762062406</v>
      </c>
      <c r="X1158" s="6">
        <v>16541.7964859438</v>
      </c>
      <c r="Y1158" s="6">
        <v>7193.7806352529396</v>
      </c>
      <c r="Z1158" s="71">
        <v>7197.8288439365197</v>
      </c>
      <c r="AA1158" s="20">
        <v>0.72483794946818203</v>
      </c>
    </row>
    <row r="1159" spans="1:27" x14ac:dyDescent="0.2">
      <c r="A1159" s="52" t="s">
        <v>5168</v>
      </c>
      <c r="B1159" s="1" t="s">
        <v>10947</v>
      </c>
      <c r="C1159" s="131" t="s">
        <v>31</v>
      </c>
      <c r="D1159" s="131" t="s">
        <v>31</v>
      </c>
      <c r="E1159" s="131" t="s">
        <v>6357</v>
      </c>
      <c r="F1159" s="131" t="s">
        <v>26196</v>
      </c>
      <c r="G1159" s="131" t="s">
        <v>26196</v>
      </c>
      <c r="H1159" s="79">
        <v>8934.9166666666697</v>
      </c>
      <c r="I1159" s="6">
        <v>33830.065737026402</v>
      </c>
      <c r="J1159" s="6">
        <v>14695.6886522902</v>
      </c>
      <c r="K1159" s="71">
        <v>14674.846507369501</v>
      </c>
      <c r="L1159" s="20">
        <v>1.6424155988064999</v>
      </c>
      <c r="M1159" s="79">
        <v>8916.3231987116596</v>
      </c>
      <c r="N1159" s="6">
        <v>33759.665724730403</v>
      </c>
      <c r="O1159" s="6">
        <v>14671.1462196831</v>
      </c>
      <c r="P1159" s="71">
        <v>14664.3272423856</v>
      </c>
      <c r="Q1159" s="20">
        <v>1.6446607997009901</v>
      </c>
      <c r="R1159" s="79">
        <v>8908.1567750900304</v>
      </c>
      <c r="S1159" s="6">
        <v>33728.745386213202</v>
      </c>
      <c r="T1159" s="6">
        <v>14663.146843684701</v>
      </c>
      <c r="U1159" s="71">
        <v>14666.0879066056</v>
      </c>
      <c r="V1159" s="20">
        <v>1.6463661649530601</v>
      </c>
      <c r="W1159" s="79">
        <v>8901.8681604855992</v>
      </c>
      <c r="X1159" s="6">
        <v>33704.934952003299</v>
      </c>
      <c r="Y1159" s="6">
        <v>14657.7736327619</v>
      </c>
      <c r="Z1159" s="71">
        <v>14666.022108704001</v>
      </c>
      <c r="AA1159" s="20">
        <v>1.6475218284859301</v>
      </c>
    </row>
    <row r="1160" spans="1:27" x14ac:dyDescent="0.2">
      <c r="A1160" s="52" t="s">
        <v>5167</v>
      </c>
      <c r="B1160" s="1" t="s">
        <v>10946</v>
      </c>
      <c r="C1160" s="131" t="s">
        <v>31</v>
      </c>
      <c r="D1160" s="131" t="s">
        <v>31</v>
      </c>
      <c r="E1160" s="131" t="s">
        <v>6357</v>
      </c>
      <c r="F1160" s="131" t="s">
        <v>26196</v>
      </c>
      <c r="G1160" s="131" t="s">
        <v>26196</v>
      </c>
      <c r="H1160" s="79">
        <v>5411.8333333333303</v>
      </c>
      <c r="I1160" s="6">
        <v>19567.342927894599</v>
      </c>
      <c r="J1160" s="6">
        <v>8500.0006105872508</v>
      </c>
      <c r="K1160" s="71">
        <v>8487.9454936925194</v>
      </c>
      <c r="L1160" s="20">
        <v>1.56840482159943</v>
      </c>
      <c r="M1160" s="79">
        <v>5380.7717991893196</v>
      </c>
      <c r="N1160" s="6">
        <v>19455.0350179819</v>
      </c>
      <c r="O1160" s="6">
        <v>8454.6945987317704</v>
      </c>
      <c r="P1160" s="71">
        <v>8450.7649554944092</v>
      </c>
      <c r="Q1160" s="20">
        <v>1.5705488489156201</v>
      </c>
      <c r="R1160" s="79">
        <v>5358.1208715045304</v>
      </c>
      <c r="S1160" s="6">
        <v>19373.136991501098</v>
      </c>
      <c r="T1160" s="6">
        <v>8422.2270729736592</v>
      </c>
      <c r="U1160" s="71">
        <v>8423.9163624569592</v>
      </c>
      <c r="V1160" s="20">
        <v>1.5721773667437999</v>
      </c>
      <c r="W1160" s="79">
        <v>5345.2513687975297</v>
      </c>
      <c r="X1160" s="6">
        <v>19326.6052605203</v>
      </c>
      <c r="Y1160" s="6">
        <v>8404.8524467368807</v>
      </c>
      <c r="Z1160" s="71">
        <v>8409.5821707004397</v>
      </c>
      <c r="AA1160" s="20">
        <v>1.5732809535938199</v>
      </c>
    </row>
    <row r="1161" spans="1:27" x14ac:dyDescent="0.2">
      <c r="A1161" s="52" t="s">
        <v>5166</v>
      </c>
      <c r="B1161" s="1" t="s">
        <v>10945</v>
      </c>
      <c r="C1161" s="131" t="s">
        <v>31</v>
      </c>
      <c r="D1161" s="131" t="s">
        <v>31</v>
      </c>
      <c r="E1161" s="131" t="s">
        <v>6357</v>
      </c>
      <c r="F1161" s="131" t="s">
        <v>26184</v>
      </c>
      <c r="G1161" s="131" t="s">
        <v>26184</v>
      </c>
      <c r="H1161" s="79">
        <v>23405.916666666701</v>
      </c>
      <c r="I1161" s="6">
        <v>47978.777947168499</v>
      </c>
      <c r="J1161" s="6">
        <v>20841.850799517</v>
      </c>
      <c r="K1161" s="71">
        <v>20812.291866617899</v>
      </c>
      <c r="L1161" s="20">
        <v>0.88918935169317703</v>
      </c>
      <c r="M1161" s="79">
        <v>23568.3497055384</v>
      </c>
      <c r="N1161" s="6">
        <v>48311.742419968097</v>
      </c>
      <c r="O1161" s="6">
        <v>20995.131970510101</v>
      </c>
      <c r="P1161" s="71">
        <v>20985.373678545599</v>
      </c>
      <c r="Q1161" s="20">
        <v>0.890404883699353</v>
      </c>
      <c r="R1161" s="79">
        <v>23721.590737796701</v>
      </c>
      <c r="S1161" s="6">
        <v>48625.864595306397</v>
      </c>
      <c r="T1161" s="6">
        <v>21139.481614206499</v>
      </c>
      <c r="U1161" s="71">
        <v>21143.721668964499</v>
      </c>
      <c r="V1161" s="20">
        <v>0.89132815343935501</v>
      </c>
      <c r="W1161" s="79">
        <v>23877.087488675399</v>
      </c>
      <c r="X1161" s="6">
        <v>48944.610670846203</v>
      </c>
      <c r="Y1161" s="6">
        <v>21285.281362463698</v>
      </c>
      <c r="Z1161" s="71">
        <v>21297.259384204001</v>
      </c>
      <c r="AA1161" s="20">
        <v>0.89195381950604502</v>
      </c>
    </row>
    <row r="1162" spans="1:27" x14ac:dyDescent="0.2">
      <c r="A1162" s="52" t="s">
        <v>5165</v>
      </c>
      <c r="B1162" s="1" t="s">
        <v>10944</v>
      </c>
      <c r="C1162" s="131" t="s">
        <v>31</v>
      </c>
      <c r="D1162" s="131" t="s">
        <v>31</v>
      </c>
      <c r="E1162" s="131" t="s">
        <v>6357</v>
      </c>
      <c r="F1162" s="131" t="s">
        <v>26199</v>
      </c>
      <c r="G1162" s="131" t="s">
        <v>26199</v>
      </c>
      <c r="H1162" s="79">
        <v>7170.6666666666697</v>
      </c>
      <c r="I1162" s="6">
        <v>16425.628807633399</v>
      </c>
      <c r="J1162" s="6">
        <v>7135.24853163015</v>
      </c>
      <c r="K1162" s="71">
        <v>7125.1289729309801</v>
      </c>
      <c r="L1162" s="20">
        <v>0.993649447693982</v>
      </c>
      <c r="M1162" s="79">
        <v>7203.5448092891402</v>
      </c>
      <c r="N1162" s="6">
        <v>16500.941772481099</v>
      </c>
      <c r="O1162" s="6">
        <v>7170.9160712811099</v>
      </c>
      <c r="P1162" s="71">
        <v>7167.5831132994699</v>
      </c>
      <c r="Q1162" s="20">
        <v>0.99500777784524996</v>
      </c>
      <c r="R1162" s="79">
        <v>7233.4957748671404</v>
      </c>
      <c r="S1162" s="6">
        <v>16569.549541588702</v>
      </c>
      <c r="T1162" s="6">
        <v>7203.4027735088903</v>
      </c>
      <c r="U1162" s="71">
        <v>7204.8475971219204</v>
      </c>
      <c r="V1162" s="20">
        <v>0.996039511373636</v>
      </c>
      <c r="W1162" s="79">
        <v>7261.4659380113599</v>
      </c>
      <c r="X1162" s="6">
        <v>16633.619946594601</v>
      </c>
      <c r="Y1162" s="6">
        <v>7233.7132891006004</v>
      </c>
      <c r="Z1162" s="71">
        <v>7237.7839693779497</v>
      </c>
      <c r="AA1162" s="20">
        <v>0.99673867937471905</v>
      </c>
    </row>
    <row r="1163" spans="1:27" x14ac:dyDescent="0.2">
      <c r="A1163" s="52" t="s">
        <v>5164</v>
      </c>
      <c r="B1163" s="1" t="s">
        <v>10943</v>
      </c>
      <c r="C1163" s="131" t="s">
        <v>31</v>
      </c>
      <c r="D1163" s="131" t="s">
        <v>31</v>
      </c>
      <c r="E1163" s="131" t="s">
        <v>6357</v>
      </c>
      <c r="F1163" s="131" t="s">
        <v>26218</v>
      </c>
      <c r="G1163" s="131" t="s">
        <v>26218</v>
      </c>
      <c r="H1163" s="79">
        <v>3748.3333333333298</v>
      </c>
      <c r="I1163" s="6">
        <v>7146.4053157938597</v>
      </c>
      <c r="J1163" s="6">
        <v>3104.3790550201102</v>
      </c>
      <c r="K1163" s="71">
        <v>3099.9762727018101</v>
      </c>
      <c r="L1163" s="20">
        <v>0.82702790734596998</v>
      </c>
      <c r="M1163" s="79">
        <v>3765.9491087984802</v>
      </c>
      <c r="N1163" s="6">
        <v>7179.9907683752699</v>
      </c>
      <c r="O1163" s="6">
        <v>3120.2528863205998</v>
      </c>
      <c r="P1163" s="71">
        <v>3118.80262924622</v>
      </c>
      <c r="Q1163" s="20">
        <v>0.82815846394728998</v>
      </c>
      <c r="R1163" s="79">
        <v>3782.3991303655998</v>
      </c>
      <c r="S1163" s="6">
        <v>7211.3536465181196</v>
      </c>
      <c r="T1163" s="6">
        <v>3135.0450854261098</v>
      </c>
      <c r="U1163" s="71">
        <v>3135.6738975736098</v>
      </c>
      <c r="V1163" s="20">
        <v>0.82901718975134397</v>
      </c>
      <c r="W1163" s="79">
        <v>3800.2557346343701</v>
      </c>
      <c r="X1163" s="6">
        <v>7245.3982525657202</v>
      </c>
      <c r="Y1163" s="6">
        <v>3150.9156631380702</v>
      </c>
      <c r="Z1163" s="71">
        <v>3152.68880090742</v>
      </c>
      <c r="AA1163" s="20">
        <v>0.82959911675805798</v>
      </c>
    </row>
    <row r="1164" spans="1:27" x14ac:dyDescent="0.2">
      <c r="A1164" s="52" t="s">
        <v>5163</v>
      </c>
      <c r="B1164" s="1" t="s">
        <v>9771</v>
      </c>
      <c r="C1164" s="131" t="s">
        <v>31</v>
      </c>
      <c r="D1164" s="131" t="s">
        <v>31</v>
      </c>
      <c r="E1164" s="131" t="s">
        <v>6357</v>
      </c>
      <c r="F1164" s="131" t="s">
        <v>26196</v>
      </c>
      <c r="G1164" s="131" t="s">
        <v>26196</v>
      </c>
      <c r="H1164" s="79">
        <v>639.58333333333303</v>
      </c>
      <c r="I1164" s="6">
        <v>2239.73368487074</v>
      </c>
      <c r="J1164" s="6">
        <v>972.93422817333601</v>
      </c>
      <c r="K1164" s="71">
        <v>971.554365231102</v>
      </c>
      <c r="L1164" s="20">
        <v>1.51904265573593</v>
      </c>
      <c r="M1164" s="79">
        <v>637.82516501437397</v>
      </c>
      <c r="N1164" s="6">
        <v>2233.5768189825599</v>
      </c>
      <c r="O1164" s="6">
        <v>970.65925863664904</v>
      </c>
      <c r="P1164" s="71">
        <v>970.20810755757202</v>
      </c>
      <c r="Q1164" s="20">
        <v>1.5211192044072299</v>
      </c>
      <c r="R1164" s="79">
        <v>636.82362285353702</v>
      </c>
      <c r="S1164" s="6">
        <v>2230.0695548036201</v>
      </c>
      <c r="T1164" s="6">
        <v>969.49462481584999</v>
      </c>
      <c r="U1164" s="71">
        <v>969.68908134850301</v>
      </c>
      <c r="V1164" s="20">
        <v>1.5226964681420501</v>
      </c>
      <c r="W1164" s="79">
        <v>636.55989331288902</v>
      </c>
      <c r="X1164" s="6">
        <v>2229.14600988758</v>
      </c>
      <c r="Y1164" s="6">
        <v>969.42236066723694</v>
      </c>
      <c r="Z1164" s="71">
        <v>969.96789078797406</v>
      </c>
      <c r="AA1164" s="20">
        <v>1.52376532197137</v>
      </c>
    </row>
    <row r="1165" spans="1:27" x14ac:dyDescent="0.2">
      <c r="A1165" s="52" t="s">
        <v>5162</v>
      </c>
      <c r="B1165" s="1" t="s">
        <v>10942</v>
      </c>
      <c r="C1165" s="131" t="s">
        <v>31</v>
      </c>
      <c r="D1165" s="131" t="s">
        <v>31</v>
      </c>
      <c r="E1165" s="131" t="s">
        <v>6357</v>
      </c>
      <c r="F1165" s="131" t="s">
        <v>26196</v>
      </c>
      <c r="G1165" s="131" t="s">
        <v>26196</v>
      </c>
      <c r="H1165" s="79">
        <v>7460.8333333333303</v>
      </c>
      <c r="I1165" s="6">
        <v>31338.018039897201</v>
      </c>
      <c r="J1165" s="6">
        <v>13613.1499026364</v>
      </c>
      <c r="K1165" s="71">
        <v>13593.843067154799</v>
      </c>
      <c r="L1165" s="20">
        <v>1.82202744114663</v>
      </c>
      <c r="M1165" s="79">
        <v>7429.6232364427797</v>
      </c>
      <c r="N1165" s="6">
        <v>31206.925099512999</v>
      </c>
      <c r="O1165" s="6">
        <v>13561.785976638599</v>
      </c>
      <c r="P1165" s="71">
        <v>13555.4826170166</v>
      </c>
      <c r="Q1165" s="20">
        <v>1.8245181734823499</v>
      </c>
      <c r="R1165" s="79">
        <v>7411.4553473513097</v>
      </c>
      <c r="S1165" s="6">
        <v>31130.613833645199</v>
      </c>
      <c r="T1165" s="6">
        <v>13533.6419054403</v>
      </c>
      <c r="U1165" s="71">
        <v>13536.3564177354</v>
      </c>
      <c r="V1165" s="20">
        <v>1.8264100346462999</v>
      </c>
      <c r="W1165" s="79">
        <v>7397.2082084936001</v>
      </c>
      <c r="X1165" s="6">
        <v>31070.771042016899</v>
      </c>
      <c r="Y1165" s="6">
        <v>13512.2150266066</v>
      </c>
      <c r="Z1165" s="71">
        <v>13519.8188539929</v>
      </c>
      <c r="AA1165" s="20">
        <v>1.82769207962393</v>
      </c>
    </row>
    <row r="1166" spans="1:27" x14ac:dyDescent="0.2">
      <c r="A1166" s="52" t="s">
        <v>5161</v>
      </c>
      <c r="B1166" s="1" t="s">
        <v>10941</v>
      </c>
      <c r="C1166" s="131" t="s">
        <v>31</v>
      </c>
      <c r="D1166" s="131" t="s">
        <v>31</v>
      </c>
      <c r="E1166" s="131" t="s">
        <v>6357</v>
      </c>
      <c r="F1166" s="131" t="s">
        <v>26511</v>
      </c>
      <c r="G1166" s="131" t="s">
        <v>26511</v>
      </c>
      <c r="H1166" s="79">
        <v>8624.9166666666697</v>
      </c>
      <c r="I1166" s="6">
        <v>25937.7692783641</v>
      </c>
      <c r="J1166" s="6">
        <v>11267.296511120599</v>
      </c>
      <c r="K1166" s="71">
        <v>11251.316679735601</v>
      </c>
      <c r="L1166" s="20">
        <v>1.3045130885982199</v>
      </c>
      <c r="M1166" s="79">
        <v>8648.1409366537991</v>
      </c>
      <c r="N1166" s="6">
        <v>26007.6117800213</v>
      </c>
      <c r="O1166" s="6">
        <v>11302.288309387401</v>
      </c>
      <c r="P1166" s="71">
        <v>11297.0351378739</v>
      </c>
      <c r="Q1166" s="20">
        <v>1.3062963728994199</v>
      </c>
      <c r="R1166" s="79">
        <v>8670.3760498706397</v>
      </c>
      <c r="S1166" s="6">
        <v>26074.479583941698</v>
      </c>
      <c r="T1166" s="6">
        <v>11335.5512822685</v>
      </c>
      <c r="U1166" s="71">
        <v>11337.8249122007</v>
      </c>
      <c r="V1166" s="20">
        <v>1.3076508846891099</v>
      </c>
      <c r="W1166" s="79">
        <v>8697.7401537153601</v>
      </c>
      <c r="X1166" s="6">
        <v>26156.771835503601</v>
      </c>
      <c r="Y1166" s="6">
        <v>11375.190044858</v>
      </c>
      <c r="Z1166" s="71">
        <v>11381.5912885784</v>
      </c>
      <c r="AA1166" s="20">
        <v>1.30856878768867</v>
      </c>
    </row>
    <row r="1167" spans="1:27" x14ac:dyDescent="0.2">
      <c r="A1167" s="52" t="s">
        <v>5160</v>
      </c>
      <c r="B1167" s="1" t="s">
        <v>10940</v>
      </c>
      <c r="C1167" s="131" t="s">
        <v>31</v>
      </c>
      <c r="D1167" s="131" t="s">
        <v>31</v>
      </c>
      <c r="E1167" s="131" t="s">
        <v>6357</v>
      </c>
      <c r="F1167" s="131" t="s">
        <v>26508</v>
      </c>
      <c r="G1167" s="131" t="s">
        <v>26508</v>
      </c>
      <c r="H1167" s="79">
        <v>7117.25</v>
      </c>
      <c r="I1167" s="6">
        <v>13709.7935050415</v>
      </c>
      <c r="J1167" s="6">
        <v>5955.4970541121302</v>
      </c>
      <c r="K1167" s="71">
        <v>5947.0506767008001</v>
      </c>
      <c r="L1167" s="20">
        <v>0.83558265856908298</v>
      </c>
      <c r="M1167" s="79">
        <v>7146.1190558680801</v>
      </c>
      <c r="N1167" s="6">
        <v>13765.4032973963</v>
      </c>
      <c r="O1167" s="6">
        <v>5982.1162388189496</v>
      </c>
      <c r="P1167" s="71">
        <v>5979.3358211056402</v>
      </c>
      <c r="Q1167" s="20">
        <v>0.83672490961309498</v>
      </c>
      <c r="R1167" s="79">
        <v>7171.11456976721</v>
      </c>
      <c r="S1167" s="6">
        <v>13813.5515757495</v>
      </c>
      <c r="T1167" s="6">
        <v>6005.26740229182</v>
      </c>
      <c r="U1167" s="71">
        <v>6006.4719097195202</v>
      </c>
      <c r="V1167" s="20">
        <v>0.83759251805044099</v>
      </c>
      <c r="W1167" s="79">
        <v>7191.9656585415596</v>
      </c>
      <c r="X1167" s="6">
        <v>13853.716544164499</v>
      </c>
      <c r="Y1167" s="6">
        <v>6024.7747508185703</v>
      </c>
      <c r="Z1167" s="71">
        <v>6028.16511628835</v>
      </c>
      <c r="AA1167" s="20">
        <v>0.83818046449220396</v>
      </c>
    </row>
    <row r="1168" spans="1:27" x14ac:dyDescent="0.2">
      <c r="A1168" s="52" t="s">
        <v>5159</v>
      </c>
      <c r="B1168" s="1" t="s">
        <v>10939</v>
      </c>
      <c r="C1168" s="131" t="s">
        <v>31</v>
      </c>
      <c r="D1168" s="131" t="s">
        <v>31</v>
      </c>
      <c r="E1168" s="131" t="s">
        <v>6357</v>
      </c>
      <c r="F1168" s="131" t="s">
        <v>26508</v>
      </c>
      <c r="G1168" s="131" t="s">
        <v>26508</v>
      </c>
      <c r="H1168" s="79">
        <v>3806.6666666666702</v>
      </c>
      <c r="I1168" s="6">
        <v>5725.1595294641302</v>
      </c>
      <c r="J1168" s="6">
        <v>2486.9937464417299</v>
      </c>
      <c r="K1168" s="71">
        <v>2483.4665701857102</v>
      </c>
      <c r="L1168" s="20">
        <v>0.65239927412934495</v>
      </c>
      <c r="M1168" s="79">
        <v>3817.20247655308</v>
      </c>
      <c r="N1168" s="6">
        <v>5741.0052017159196</v>
      </c>
      <c r="O1168" s="6">
        <v>2494.9040505645698</v>
      </c>
      <c r="P1168" s="71">
        <v>2493.7444483204399</v>
      </c>
      <c r="Q1168" s="20">
        <v>0.65329111139325302</v>
      </c>
      <c r="R1168" s="79">
        <v>3825.65960238662</v>
      </c>
      <c r="S1168" s="6">
        <v>5753.7245698134102</v>
      </c>
      <c r="T1168" s="6">
        <v>2501.3592204285301</v>
      </c>
      <c r="U1168" s="71">
        <v>2501.8609309367398</v>
      </c>
      <c r="V1168" s="20">
        <v>0.65396851548840496</v>
      </c>
      <c r="W1168" s="79">
        <v>3832.4977677371799</v>
      </c>
      <c r="X1168" s="6">
        <v>5764.0090498976897</v>
      </c>
      <c r="Y1168" s="6">
        <v>2506.6815880494601</v>
      </c>
      <c r="Z1168" s="71">
        <v>2508.0921912755298</v>
      </c>
      <c r="AA1168" s="20">
        <v>0.65442756741809704</v>
      </c>
    </row>
    <row r="1169" spans="1:27" x14ac:dyDescent="0.2">
      <c r="A1169" s="52" t="s">
        <v>5158</v>
      </c>
      <c r="B1169" s="1" t="s">
        <v>10938</v>
      </c>
      <c r="C1169" s="131" t="s">
        <v>31</v>
      </c>
      <c r="D1169" s="131" t="s">
        <v>31</v>
      </c>
      <c r="E1169" s="131" t="s">
        <v>6357</v>
      </c>
      <c r="F1169" s="131" t="s">
        <v>26212</v>
      </c>
      <c r="G1169" s="131" t="s">
        <v>26212</v>
      </c>
      <c r="H1169" s="79">
        <v>7261.6666666666697</v>
      </c>
      <c r="I1169" s="6">
        <v>15813.3567985386</v>
      </c>
      <c r="J1169" s="6">
        <v>6869.2792341977502</v>
      </c>
      <c r="K1169" s="71">
        <v>6859.5368861739598</v>
      </c>
      <c r="L1169" s="20">
        <v>0.94462293589726298</v>
      </c>
      <c r="M1169" s="79">
        <v>7320.4053377824202</v>
      </c>
      <c r="N1169" s="6">
        <v>15941.268971716299</v>
      </c>
      <c r="O1169" s="6">
        <v>6927.69560926144</v>
      </c>
      <c r="P1169" s="71">
        <v>6924.4756973079702</v>
      </c>
      <c r="Q1169" s="20">
        <v>0.94591424624658904</v>
      </c>
      <c r="R1169" s="79">
        <v>7377.0526842462896</v>
      </c>
      <c r="S1169" s="6">
        <v>16064.6269751118</v>
      </c>
      <c r="T1169" s="6">
        <v>6983.8940532122197</v>
      </c>
      <c r="U1169" s="71">
        <v>6985.2948488300999</v>
      </c>
      <c r="V1169" s="20">
        <v>0.94689507420046004</v>
      </c>
      <c r="W1169" s="79">
        <v>7433.4492177164502</v>
      </c>
      <c r="X1169" s="6">
        <v>16187.438795992901</v>
      </c>
      <c r="Y1169" s="6">
        <v>7039.6757597584101</v>
      </c>
      <c r="Z1169" s="71">
        <v>7043.6372478806097</v>
      </c>
      <c r="AA1169" s="20">
        <v>0.947559745359289</v>
      </c>
    </row>
    <row r="1170" spans="1:27" x14ac:dyDescent="0.2">
      <c r="A1170" s="52" t="s">
        <v>5157</v>
      </c>
      <c r="B1170" s="1" t="s">
        <v>10937</v>
      </c>
      <c r="C1170" s="131" t="s">
        <v>31</v>
      </c>
      <c r="D1170" s="131" t="s">
        <v>31</v>
      </c>
      <c r="E1170" s="131" t="s">
        <v>6357</v>
      </c>
      <c r="F1170" s="131" t="s">
        <v>26510</v>
      </c>
      <c r="G1170" s="131" t="s">
        <v>26510</v>
      </c>
      <c r="H1170" s="79">
        <v>9290.3333333333303</v>
      </c>
      <c r="I1170" s="6">
        <v>15326.643635131601</v>
      </c>
      <c r="J1170" s="6">
        <v>6657.8523582347798</v>
      </c>
      <c r="K1170" s="71">
        <v>6648.4098661546705</v>
      </c>
      <c r="L1170" s="20">
        <v>0.71562662259926102</v>
      </c>
      <c r="M1170" s="79">
        <v>9327.2494067886801</v>
      </c>
      <c r="N1170" s="6">
        <v>15387.545594400201</v>
      </c>
      <c r="O1170" s="6">
        <v>6687.0606248957201</v>
      </c>
      <c r="P1170" s="71">
        <v>6683.9525572706198</v>
      </c>
      <c r="Q1170" s="20">
        <v>0.716604892371144</v>
      </c>
      <c r="R1170" s="79">
        <v>9362.2640199378002</v>
      </c>
      <c r="S1170" s="6">
        <v>15445.3106366762</v>
      </c>
      <c r="T1170" s="6">
        <v>6714.6540827007002</v>
      </c>
      <c r="U1170" s="71">
        <v>6716.0008754703103</v>
      </c>
      <c r="V1170" s="20">
        <v>0.717347947159786</v>
      </c>
      <c r="W1170" s="79">
        <v>9396.5887658332103</v>
      </c>
      <c r="X1170" s="6">
        <v>15501.9375766718</v>
      </c>
      <c r="Y1170" s="6">
        <v>6741.5615010571501</v>
      </c>
      <c r="Z1170" s="71">
        <v>6745.3552291666401</v>
      </c>
      <c r="AA1170" s="20">
        <v>0.71785148815848099</v>
      </c>
    </row>
    <row r="1171" spans="1:27" x14ac:dyDescent="0.2">
      <c r="A1171" s="52" t="s">
        <v>5156</v>
      </c>
      <c r="B1171" s="1" t="s">
        <v>10936</v>
      </c>
      <c r="C1171" s="131" t="s">
        <v>31</v>
      </c>
      <c r="D1171" s="131" t="s">
        <v>31</v>
      </c>
      <c r="E1171" s="131" t="s">
        <v>6357</v>
      </c>
      <c r="F1171" s="131" t="s">
        <v>26196</v>
      </c>
      <c r="G1171" s="131" t="s">
        <v>26196</v>
      </c>
      <c r="H1171" s="79">
        <v>8504.3333333333303</v>
      </c>
      <c r="I1171" s="6">
        <v>25013.819953047401</v>
      </c>
      <c r="J1171" s="6">
        <v>10865.935434234299</v>
      </c>
      <c r="K1171" s="71">
        <v>10850.524832773001</v>
      </c>
      <c r="L1171" s="20">
        <v>1.2758818836796499</v>
      </c>
      <c r="M1171" s="79">
        <v>8489.7897913958004</v>
      </c>
      <c r="N1171" s="6">
        <v>24971.042991556598</v>
      </c>
      <c r="O1171" s="6">
        <v>10851.820215706401</v>
      </c>
      <c r="P1171" s="71">
        <v>10846.7764164981</v>
      </c>
      <c r="Q1171" s="20">
        <v>1.27762602879651</v>
      </c>
      <c r="R1171" s="79">
        <v>8484.8507942116503</v>
      </c>
      <c r="S1171" s="6">
        <v>24956.515905014901</v>
      </c>
      <c r="T1171" s="6">
        <v>10849.5306668468</v>
      </c>
      <c r="U1171" s="71">
        <v>10851.706813119699</v>
      </c>
      <c r="V1171" s="20">
        <v>1.27895081201931</v>
      </c>
      <c r="W1171" s="79">
        <v>8485.6429679396897</v>
      </c>
      <c r="X1171" s="6">
        <v>24958.845927866601</v>
      </c>
      <c r="Y1171" s="6">
        <v>10854.229930027101</v>
      </c>
      <c r="Z1171" s="71">
        <v>10860.3380100596</v>
      </c>
      <c r="AA1171" s="20">
        <v>1.2798485690585699</v>
      </c>
    </row>
    <row r="1172" spans="1:27" x14ac:dyDescent="0.2">
      <c r="A1172" s="52" t="s">
        <v>5155</v>
      </c>
      <c r="B1172" s="1" t="s">
        <v>10935</v>
      </c>
      <c r="C1172" s="131" t="s">
        <v>31</v>
      </c>
      <c r="D1172" s="131" t="s">
        <v>31</v>
      </c>
      <c r="E1172" s="131" t="s">
        <v>6357</v>
      </c>
      <c r="F1172" s="131" t="s">
        <v>26196</v>
      </c>
      <c r="G1172" s="131" t="s">
        <v>26196</v>
      </c>
      <c r="H1172" s="79">
        <v>20633</v>
      </c>
      <c r="I1172" s="6">
        <v>122604.205788436</v>
      </c>
      <c r="J1172" s="6">
        <v>53258.933923861099</v>
      </c>
      <c r="K1172" s="71">
        <v>53183.3994970352</v>
      </c>
      <c r="L1172" s="20">
        <v>2.5775892743195401</v>
      </c>
      <c r="M1172" s="79">
        <v>20496.027301993199</v>
      </c>
      <c r="N1172" s="6">
        <v>121790.294633789</v>
      </c>
      <c r="O1172" s="6">
        <v>52927.159743815202</v>
      </c>
      <c r="P1172" s="71">
        <v>52902.559818539201</v>
      </c>
      <c r="Q1172" s="20">
        <v>2.5811128683164202</v>
      </c>
      <c r="R1172" s="79">
        <v>20450.319467855501</v>
      </c>
      <c r="S1172" s="6">
        <v>121518.692215199</v>
      </c>
      <c r="T1172" s="6">
        <v>52828.719473577999</v>
      </c>
      <c r="U1172" s="71">
        <v>52839.315602066301</v>
      </c>
      <c r="V1172" s="20">
        <v>2.5837892500956201</v>
      </c>
      <c r="W1172" s="79">
        <v>20557.551369280998</v>
      </c>
      <c r="X1172" s="6">
        <v>122155.879347921</v>
      </c>
      <c r="Y1172" s="6">
        <v>53123.770449121803</v>
      </c>
      <c r="Z1172" s="71">
        <v>53153.6651762119</v>
      </c>
      <c r="AA1172" s="20">
        <v>2.5856029359430002</v>
      </c>
    </row>
    <row r="1173" spans="1:27" x14ac:dyDescent="0.2">
      <c r="A1173" s="52" t="s">
        <v>5154</v>
      </c>
      <c r="B1173" s="1" t="s">
        <v>10934</v>
      </c>
      <c r="C1173" s="131" t="s">
        <v>31</v>
      </c>
      <c r="D1173" s="131" t="s">
        <v>31</v>
      </c>
      <c r="E1173" s="131" t="s">
        <v>6357</v>
      </c>
      <c r="F1173" s="131" t="s">
        <v>26508</v>
      </c>
      <c r="G1173" s="131" t="s">
        <v>26508</v>
      </c>
      <c r="H1173" s="79">
        <v>15852.5</v>
      </c>
      <c r="I1173" s="6">
        <v>28749.255369862502</v>
      </c>
      <c r="J1173" s="6">
        <v>12488.5984314915</v>
      </c>
      <c r="K1173" s="71">
        <v>12470.886489947001</v>
      </c>
      <c r="L1173" s="20">
        <v>0.78668263617391498</v>
      </c>
      <c r="M1173" s="79">
        <v>15896.7749611691</v>
      </c>
      <c r="N1173" s="6">
        <v>28829.5500972015</v>
      </c>
      <c r="O1173" s="6">
        <v>12528.635454286699</v>
      </c>
      <c r="P1173" s="71">
        <v>12522.812290952799</v>
      </c>
      <c r="Q1173" s="20">
        <v>0.78775804032844199</v>
      </c>
      <c r="R1173" s="79">
        <v>15940.4822027676</v>
      </c>
      <c r="S1173" s="6">
        <v>28908.815238360701</v>
      </c>
      <c r="T1173" s="6">
        <v>12567.7429760047</v>
      </c>
      <c r="U1173" s="71">
        <v>12570.263752974301</v>
      </c>
      <c r="V1173" s="20">
        <v>0.78857487452869501</v>
      </c>
      <c r="W1173" s="79">
        <v>15974.5700838336</v>
      </c>
      <c r="X1173" s="6">
        <v>28970.6352161424</v>
      </c>
      <c r="Y1173" s="6">
        <v>12598.8972712821</v>
      </c>
      <c r="Z1173" s="71">
        <v>12605.9871407017</v>
      </c>
      <c r="AA1173" s="20">
        <v>0.78912841313076199</v>
      </c>
    </row>
    <row r="1174" spans="1:27" x14ac:dyDescent="0.2">
      <c r="A1174" s="52" t="s">
        <v>5153</v>
      </c>
      <c r="B1174" s="1" t="s">
        <v>10933</v>
      </c>
      <c r="C1174" s="131" t="s">
        <v>31</v>
      </c>
      <c r="D1174" s="131" t="s">
        <v>31</v>
      </c>
      <c r="E1174" s="131" t="s">
        <v>6357</v>
      </c>
      <c r="F1174" s="131" t="s">
        <v>26196</v>
      </c>
      <c r="G1174" s="131" t="s">
        <v>26196</v>
      </c>
      <c r="H1174" s="79">
        <v>10635.083333333299</v>
      </c>
      <c r="I1174" s="6">
        <v>24421.178053561001</v>
      </c>
      <c r="J1174" s="6">
        <v>10608.493403087899</v>
      </c>
      <c r="K1174" s="71">
        <v>10593.4479185156</v>
      </c>
      <c r="L1174" s="20">
        <v>0.99608508805123797</v>
      </c>
      <c r="M1174" s="79">
        <v>10616.391481028801</v>
      </c>
      <c r="N1174" s="6">
        <v>24378.256241011699</v>
      </c>
      <c r="O1174" s="6">
        <v>10594.2092202289</v>
      </c>
      <c r="P1174" s="71">
        <v>10589.285155600601</v>
      </c>
      <c r="Q1174" s="20">
        <v>0.99744674775071096</v>
      </c>
      <c r="R1174" s="79">
        <v>10613.684747151099</v>
      </c>
      <c r="S1174" s="6">
        <v>24372.040809698101</v>
      </c>
      <c r="T1174" s="6">
        <v>10595.4374875431</v>
      </c>
      <c r="U1174" s="71">
        <v>10597.562669037699</v>
      </c>
      <c r="V1174" s="20">
        <v>0.998481010271414</v>
      </c>
      <c r="W1174" s="79">
        <v>10614.3965690691</v>
      </c>
      <c r="X1174" s="6">
        <v>24373.675355404801</v>
      </c>
      <c r="Y1174" s="6">
        <v>10599.747973604</v>
      </c>
      <c r="Z1174" s="71">
        <v>10605.712847147701</v>
      </c>
      <c r="AA1174" s="20">
        <v>0.99918189207790897</v>
      </c>
    </row>
    <row r="1175" spans="1:27" x14ac:dyDescent="0.2">
      <c r="A1175" s="52" t="s">
        <v>5152</v>
      </c>
      <c r="B1175" s="1" t="s">
        <v>10932</v>
      </c>
      <c r="C1175" s="131" t="s">
        <v>31</v>
      </c>
      <c r="D1175" s="131" t="s">
        <v>31</v>
      </c>
      <c r="E1175" s="131" t="s">
        <v>6357</v>
      </c>
      <c r="F1175" s="131" t="s">
        <v>26212</v>
      </c>
      <c r="G1175" s="131" t="s">
        <v>26212</v>
      </c>
      <c r="H1175" s="79">
        <v>4247.4166666666697</v>
      </c>
      <c r="I1175" s="6">
        <v>5797.1514384166903</v>
      </c>
      <c r="J1175" s="6">
        <v>2518.26683611512</v>
      </c>
      <c r="K1175" s="71">
        <v>2514.6953068326802</v>
      </c>
      <c r="L1175" s="20">
        <v>0.59205288865765704</v>
      </c>
      <c r="M1175" s="79">
        <v>4277.2819638839101</v>
      </c>
      <c r="N1175" s="6">
        <v>5837.9135449649903</v>
      </c>
      <c r="O1175" s="6">
        <v>2537.0181071819302</v>
      </c>
      <c r="P1175" s="71">
        <v>2535.8389308164801</v>
      </c>
      <c r="Q1175" s="20">
        <v>0.59286223172293595</v>
      </c>
      <c r="R1175" s="79">
        <v>4302.2453857688597</v>
      </c>
      <c r="S1175" s="6">
        <v>5871.9852521803105</v>
      </c>
      <c r="T1175" s="6">
        <v>2552.7715611937801</v>
      </c>
      <c r="U1175" s="71">
        <v>2553.2835837400999</v>
      </c>
      <c r="V1175" s="20">
        <v>0.59347697650765097</v>
      </c>
      <c r="W1175" s="79">
        <v>4328.6188297680101</v>
      </c>
      <c r="X1175" s="6">
        <v>5907.9814495902601</v>
      </c>
      <c r="Y1175" s="6">
        <v>2569.2930378880201</v>
      </c>
      <c r="Z1175" s="71">
        <v>2570.7388749122501</v>
      </c>
      <c r="AA1175" s="20">
        <v>0.59389356651900704</v>
      </c>
    </row>
    <row r="1176" spans="1:27" x14ac:dyDescent="0.2">
      <c r="A1176" s="52" t="s">
        <v>5151</v>
      </c>
      <c r="B1176" s="1" t="s">
        <v>10931</v>
      </c>
      <c r="C1176" s="131" t="s">
        <v>31</v>
      </c>
      <c r="D1176" s="131" t="s">
        <v>31</v>
      </c>
      <c r="E1176" s="131" t="s">
        <v>6357</v>
      </c>
      <c r="F1176" s="131" t="s">
        <v>26196</v>
      </c>
      <c r="G1176" s="131" t="s">
        <v>26196</v>
      </c>
      <c r="H1176" s="79">
        <v>9635.0833333333303</v>
      </c>
      <c r="I1176" s="6">
        <v>22798.834166971501</v>
      </c>
      <c r="J1176" s="6">
        <v>9903.7516260664397</v>
      </c>
      <c r="K1176" s="71">
        <v>9889.7056407755808</v>
      </c>
      <c r="L1176" s="20">
        <v>1.0264265807189601</v>
      </c>
      <c r="M1176" s="79">
        <v>9625.3805525702792</v>
      </c>
      <c r="N1176" s="6">
        <v>22775.875145038601</v>
      </c>
      <c r="O1176" s="6">
        <v>9897.8525812040607</v>
      </c>
      <c r="P1176" s="71">
        <v>9893.2521750029991</v>
      </c>
      <c r="Q1176" s="20">
        <v>1.0278297175856801</v>
      </c>
      <c r="R1176" s="79">
        <v>9624.6801904663407</v>
      </c>
      <c r="S1176" s="6">
        <v>22774.2179264228</v>
      </c>
      <c r="T1176" s="6">
        <v>9900.80413254017</v>
      </c>
      <c r="U1176" s="71">
        <v>9902.78998784334</v>
      </c>
      <c r="V1176" s="20">
        <v>1.0288954845120399</v>
      </c>
      <c r="W1176" s="79">
        <v>9631.5496317040506</v>
      </c>
      <c r="X1176" s="6">
        <v>22790.472612156202</v>
      </c>
      <c r="Y1176" s="6">
        <v>9911.2367078694406</v>
      </c>
      <c r="Z1176" s="71">
        <v>9916.8141304432102</v>
      </c>
      <c r="AA1176" s="20">
        <v>1.02961771569968</v>
      </c>
    </row>
    <row r="1177" spans="1:27" x14ac:dyDescent="0.2">
      <c r="A1177" s="52" t="s">
        <v>5150</v>
      </c>
      <c r="B1177" s="1" t="s">
        <v>10930</v>
      </c>
      <c r="C1177" s="131" t="s">
        <v>31</v>
      </c>
      <c r="D1177" s="131" t="s">
        <v>31</v>
      </c>
      <c r="E1177" s="131" t="s">
        <v>6357</v>
      </c>
      <c r="F1177" s="131" t="s">
        <v>26508</v>
      </c>
      <c r="G1177" s="131" t="s">
        <v>26508</v>
      </c>
      <c r="H1177" s="79">
        <v>8284.1666666666697</v>
      </c>
      <c r="I1177" s="6">
        <v>16136.858395633401</v>
      </c>
      <c r="J1177" s="6">
        <v>7009.8074491406096</v>
      </c>
      <c r="K1177" s="71">
        <v>6999.8657971242901</v>
      </c>
      <c r="L1177" s="20">
        <v>0.84496921401761904</v>
      </c>
      <c r="M1177" s="79">
        <v>8304.3158204470201</v>
      </c>
      <c r="N1177" s="6">
        <v>16176.107248828701</v>
      </c>
      <c r="O1177" s="6">
        <v>7029.7507282186898</v>
      </c>
      <c r="P1177" s="71">
        <v>7026.4833822386699</v>
      </c>
      <c r="Q1177" s="20">
        <v>0.84612429659020805</v>
      </c>
      <c r="R1177" s="79">
        <v>8314.1678713394103</v>
      </c>
      <c r="S1177" s="6">
        <v>16195.2982135394</v>
      </c>
      <c r="T1177" s="6">
        <v>7040.7017267668998</v>
      </c>
      <c r="U1177" s="71">
        <v>7042.1139165925897</v>
      </c>
      <c r="V1177" s="20">
        <v>0.847001651346031</v>
      </c>
      <c r="W1177" s="79">
        <v>8323.0797426763893</v>
      </c>
      <c r="X1177" s="6">
        <v>16212.6577877237</v>
      </c>
      <c r="Y1177" s="6">
        <v>7050.6431232190698</v>
      </c>
      <c r="Z1177" s="71">
        <v>7054.61078308576</v>
      </c>
      <c r="AA1177" s="20">
        <v>0.84759620251064205</v>
      </c>
    </row>
    <row r="1178" spans="1:27" x14ac:dyDescent="0.2">
      <c r="A1178" s="52" t="s">
        <v>5149</v>
      </c>
      <c r="B1178" s="1" t="s">
        <v>9156</v>
      </c>
      <c r="C1178" s="131" t="s">
        <v>31</v>
      </c>
      <c r="D1178" s="131" t="s">
        <v>31</v>
      </c>
      <c r="E1178" s="131" t="s">
        <v>6357</v>
      </c>
      <c r="F1178" s="131" t="s">
        <v>26196</v>
      </c>
      <c r="G1178" s="131" t="s">
        <v>26196</v>
      </c>
      <c r="H1178" s="79">
        <v>5050.6666666666697</v>
      </c>
      <c r="I1178" s="6">
        <v>22478.248197032899</v>
      </c>
      <c r="J1178" s="6">
        <v>9764.4899516395508</v>
      </c>
      <c r="K1178" s="71">
        <v>9750.6414740714608</v>
      </c>
      <c r="L1178" s="20">
        <v>1.9305652337786701</v>
      </c>
      <c r="M1178" s="79">
        <v>5028.4914853950904</v>
      </c>
      <c r="N1178" s="6">
        <v>22379.5564279391</v>
      </c>
      <c r="O1178" s="6">
        <v>9725.6219111620394</v>
      </c>
      <c r="P1178" s="71">
        <v>9721.1015557635092</v>
      </c>
      <c r="Q1178" s="20">
        <v>1.93320433851738</v>
      </c>
      <c r="R1178" s="79">
        <v>5014.9664499496603</v>
      </c>
      <c r="S1178" s="6">
        <v>22319.362571626501</v>
      </c>
      <c r="T1178" s="6">
        <v>9703.0615013321603</v>
      </c>
      <c r="U1178" s="71">
        <v>9705.0076943768308</v>
      </c>
      <c r="V1178" s="20">
        <v>1.9352088974541899</v>
      </c>
      <c r="W1178" s="79">
        <v>5010.8543444185698</v>
      </c>
      <c r="X1178" s="6">
        <v>22301.061437372198</v>
      </c>
      <c r="Y1178" s="6">
        <v>9698.3990856178698</v>
      </c>
      <c r="Z1178" s="71">
        <v>9703.8567365229901</v>
      </c>
      <c r="AA1178" s="20">
        <v>1.93656731358232</v>
      </c>
    </row>
    <row r="1179" spans="1:27" x14ac:dyDescent="0.2">
      <c r="A1179" s="52" t="s">
        <v>5148</v>
      </c>
      <c r="B1179" s="1" t="s">
        <v>10929</v>
      </c>
      <c r="C1179" s="131" t="s">
        <v>31</v>
      </c>
      <c r="D1179" s="131" t="s">
        <v>31</v>
      </c>
      <c r="E1179" s="131" t="s">
        <v>6357</v>
      </c>
      <c r="F1179" s="131" t="s">
        <v>26199</v>
      </c>
      <c r="G1179" s="131" t="s">
        <v>26199</v>
      </c>
      <c r="H1179" s="79">
        <v>4966.9166666666697</v>
      </c>
      <c r="I1179" s="6">
        <v>13098.883632287399</v>
      </c>
      <c r="J1179" s="6">
        <v>5690.1194650056796</v>
      </c>
      <c r="K1179" s="71">
        <v>5682.0494590800099</v>
      </c>
      <c r="L1179" s="20">
        <v>1.14397922099492</v>
      </c>
      <c r="M1179" s="79">
        <v>4991.5922879979998</v>
      </c>
      <c r="N1179" s="6">
        <v>13163.9588316646</v>
      </c>
      <c r="O1179" s="6">
        <v>5720.7428066375896</v>
      </c>
      <c r="P1179" s="71">
        <v>5718.0838722408198</v>
      </c>
      <c r="Q1179" s="20">
        <v>1.14554305366439</v>
      </c>
      <c r="R1179" s="79">
        <v>5015.1302731925698</v>
      </c>
      <c r="S1179" s="6">
        <v>13226.0338270177</v>
      </c>
      <c r="T1179" s="6">
        <v>5749.8514677742296</v>
      </c>
      <c r="U1179" s="71">
        <v>5751.0047451117898</v>
      </c>
      <c r="V1179" s="20">
        <v>1.14673087872766</v>
      </c>
      <c r="W1179" s="79">
        <v>5035.8740095210896</v>
      </c>
      <c r="X1179" s="6">
        <v>13280.7397555648</v>
      </c>
      <c r="Y1179" s="6">
        <v>5775.5956891742899</v>
      </c>
      <c r="Z1179" s="71">
        <v>5778.8458322919696</v>
      </c>
      <c r="AA1179" s="20">
        <v>1.1475358242414699</v>
      </c>
    </row>
    <row r="1180" spans="1:27" x14ac:dyDescent="0.2">
      <c r="A1180" s="52" t="s">
        <v>5147</v>
      </c>
      <c r="B1180" s="1" t="s">
        <v>10928</v>
      </c>
      <c r="C1180" s="131" t="s">
        <v>31</v>
      </c>
      <c r="D1180" s="131" t="s">
        <v>31</v>
      </c>
      <c r="E1180" s="131" t="s">
        <v>6357</v>
      </c>
      <c r="F1180" s="131" t="s">
        <v>26199</v>
      </c>
      <c r="G1180" s="131" t="s">
        <v>26199</v>
      </c>
      <c r="H1180" s="79">
        <v>5294.5</v>
      </c>
      <c r="I1180" s="6">
        <v>14556.3395640627</v>
      </c>
      <c r="J1180" s="6">
        <v>6323.2343623959396</v>
      </c>
      <c r="K1180" s="71">
        <v>6314.2664419352604</v>
      </c>
      <c r="L1180" s="20">
        <v>1.19260863951936</v>
      </c>
      <c r="M1180" s="79">
        <v>5316.2693916286098</v>
      </c>
      <c r="N1180" s="6">
        <v>14616.1908543921</v>
      </c>
      <c r="O1180" s="6">
        <v>6351.8482365332902</v>
      </c>
      <c r="P1180" s="71">
        <v>6348.89597170859</v>
      </c>
      <c r="Q1180" s="20">
        <v>1.1942389491597301</v>
      </c>
      <c r="R1180" s="79">
        <v>5335.14842139146</v>
      </c>
      <c r="S1180" s="6">
        <v>14668.095579648099</v>
      </c>
      <c r="T1180" s="6">
        <v>6376.7696348853397</v>
      </c>
      <c r="U1180" s="71">
        <v>6378.04865643015</v>
      </c>
      <c r="V1180" s="20">
        <v>1.1954772674846601</v>
      </c>
      <c r="W1180" s="79">
        <v>5356.2762003901798</v>
      </c>
      <c r="X1180" s="6">
        <v>14726.182863686299</v>
      </c>
      <c r="Y1180" s="6">
        <v>6404.1973437406596</v>
      </c>
      <c r="Z1180" s="71">
        <v>6407.8012244555102</v>
      </c>
      <c r="AA1180" s="20">
        <v>1.19631643043141</v>
      </c>
    </row>
    <row r="1181" spans="1:27" x14ac:dyDescent="0.2">
      <c r="A1181" s="52" t="s">
        <v>5146</v>
      </c>
      <c r="B1181" s="1" t="s">
        <v>10927</v>
      </c>
      <c r="C1181" s="131" t="s">
        <v>31</v>
      </c>
      <c r="D1181" s="131" t="s">
        <v>31</v>
      </c>
      <c r="E1181" s="131" t="s">
        <v>6357</v>
      </c>
      <c r="F1181" s="131" t="s">
        <v>26196</v>
      </c>
      <c r="G1181" s="131" t="s">
        <v>26196</v>
      </c>
      <c r="H1181" s="79">
        <v>5158.0833333333303</v>
      </c>
      <c r="I1181" s="6">
        <v>18719.942572477201</v>
      </c>
      <c r="J1181" s="6">
        <v>8131.8921982697202</v>
      </c>
      <c r="K1181" s="71">
        <v>8120.3591507422498</v>
      </c>
      <c r="L1181" s="20">
        <v>1.57429778194269</v>
      </c>
      <c r="M1181" s="79">
        <v>5122.5695511148397</v>
      </c>
      <c r="N1181" s="6">
        <v>18591.054394311199</v>
      </c>
      <c r="O1181" s="6">
        <v>8079.2292086357802</v>
      </c>
      <c r="P1181" s="71">
        <v>8075.4740773235799</v>
      </c>
      <c r="Q1181" s="20">
        <v>1.5764498650030201</v>
      </c>
      <c r="R1181" s="79">
        <v>5096.60831551908</v>
      </c>
      <c r="S1181" s="6">
        <v>18496.834737889101</v>
      </c>
      <c r="T1181" s="6">
        <v>8041.2657156201003</v>
      </c>
      <c r="U1181" s="71">
        <v>8042.8785937208904</v>
      </c>
      <c r="V1181" s="20">
        <v>1.57808450165387</v>
      </c>
      <c r="W1181" s="79">
        <v>5082.9562388757204</v>
      </c>
      <c r="X1181" s="6">
        <v>18447.288021746099</v>
      </c>
      <c r="Y1181" s="6">
        <v>8022.4504911866898</v>
      </c>
      <c r="Z1181" s="71">
        <v>8026.9650233066805</v>
      </c>
      <c r="AA1181" s="20">
        <v>1.5791922350057701</v>
      </c>
    </row>
    <row r="1182" spans="1:27" x14ac:dyDescent="0.2">
      <c r="A1182" s="52" t="s">
        <v>5145</v>
      </c>
      <c r="B1182" s="1" t="s">
        <v>10926</v>
      </c>
      <c r="C1182" s="131" t="s">
        <v>31</v>
      </c>
      <c r="D1182" s="131" t="s">
        <v>31</v>
      </c>
      <c r="E1182" s="131" t="s">
        <v>6357</v>
      </c>
      <c r="F1182" s="131" t="s">
        <v>26510</v>
      </c>
      <c r="G1182" s="131" t="s">
        <v>26510</v>
      </c>
      <c r="H1182" s="79">
        <v>4814.5833333333303</v>
      </c>
      <c r="I1182" s="6">
        <v>9256.9723775418697</v>
      </c>
      <c r="J1182" s="6">
        <v>4021.2036530072501</v>
      </c>
      <c r="K1182" s="71">
        <v>4015.50058517051</v>
      </c>
      <c r="L1182" s="20">
        <v>0.83402868060659596</v>
      </c>
      <c r="M1182" s="79">
        <v>4835.2180739280602</v>
      </c>
      <c r="N1182" s="6">
        <v>9296.6466775754106</v>
      </c>
      <c r="O1182" s="6">
        <v>4040.1011038307502</v>
      </c>
      <c r="P1182" s="71">
        <v>4038.2233120553601</v>
      </c>
      <c r="Q1182" s="20">
        <v>0.83516880734497401</v>
      </c>
      <c r="R1182" s="79">
        <v>4853.4646720660603</v>
      </c>
      <c r="S1182" s="6">
        <v>9331.7293094987508</v>
      </c>
      <c r="T1182" s="6">
        <v>4056.8516736655101</v>
      </c>
      <c r="U1182" s="71">
        <v>4057.6653773104299</v>
      </c>
      <c r="V1182" s="20">
        <v>0.83603480224429605</v>
      </c>
      <c r="W1182" s="79">
        <v>4870.9048478920604</v>
      </c>
      <c r="X1182" s="6">
        <v>9365.2614377647606</v>
      </c>
      <c r="Y1182" s="6">
        <v>4072.8125528760702</v>
      </c>
      <c r="Z1182" s="71">
        <v>4075.1044764110102</v>
      </c>
      <c r="AA1182" s="20">
        <v>0.83662165525047305</v>
      </c>
    </row>
    <row r="1183" spans="1:27" x14ac:dyDescent="0.2">
      <c r="A1183" s="52" t="s">
        <v>5144</v>
      </c>
      <c r="B1183" s="1" t="s">
        <v>10925</v>
      </c>
      <c r="C1183" s="131" t="s">
        <v>31</v>
      </c>
      <c r="D1183" s="131" t="s">
        <v>31</v>
      </c>
      <c r="E1183" s="131" t="s">
        <v>6357</v>
      </c>
      <c r="F1183" s="131" t="s">
        <v>26196</v>
      </c>
      <c r="G1183" s="131" t="s">
        <v>26196</v>
      </c>
      <c r="H1183" s="79">
        <v>3617.0833333333298</v>
      </c>
      <c r="I1183" s="6">
        <v>9776.7922496453302</v>
      </c>
      <c r="J1183" s="6">
        <v>4247.0119932891603</v>
      </c>
      <c r="K1183" s="71">
        <v>4240.9886730121398</v>
      </c>
      <c r="L1183" s="20">
        <v>1.17248851690233</v>
      </c>
      <c r="M1183" s="79">
        <v>3599.1406102647802</v>
      </c>
      <c r="N1183" s="6">
        <v>9728.2939819340008</v>
      </c>
      <c r="O1183" s="6">
        <v>4227.6847360033298</v>
      </c>
      <c r="P1183" s="71">
        <v>4225.7197575480404</v>
      </c>
      <c r="Q1183" s="20">
        <v>1.1740913221051299</v>
      </c>
      <c r="R1183" s="79">
        <v>3587.1083301152598</v>
      </c>
      <c r="S1183" s="6">
        <v>9695.7713407696901</v>
      </c>
      <c r="T1183" s="6">
        <v>4215.1143573400996</v>
      </c>
      <c r="U1183" s="71">
        <v>4215.9598045470002</v>
      </c>
      <c r="V1183" s="20">
        <v>1.1753087491538201</v>
      </c>
      <c r="W1183" s="79">
        <v>3577.9963258750699</v>
      </c>
      <c r="X1183" s="6">
        <v>9671.1420568344201</v>
      </c>
      <c r="Y1183" s="6">
        <v>4205.8354730910696</v>
      </c>
      <c r="Z1183" s="71">
        <v>4208.20225358483</v>
      </c>
      <c r="AA1183" s="20">
        <v>1.17613375484829</v>
      </c>
    </row>
    <row r="1184" spans="1:27" x14ac:dyDescent="0.2">
      <c r="A1184" s="52" t="s">
        <v>5143</v>
      </c>
      <c r="B1184" s="1" t="s">
        <v>10924</v>
      </c>
      <c r="C1184" s="131" t="s">
        <v>31</v>
      </c>
      <c r="D1184" s="131" t="s">
        <v>31</v>
      </c>
      <c r="E1184" s="131" t="s">
        <v>6357</v>
      </c>
      <c r="F1184" s="131" t="s">
        <v>26509</v>
      </c>
      <c r="G1184" s="131" t="s">
        <v>26509</v>
      </c>
      <c r="H1184" s="79">
        <v>17422.083333333299</v>
      </c>
      <c r="I1184" s="6">
        <v>30411.5465861954</v>
      </c>
      <c r="J1184" s="6">
        <v>13210.6932200313</v>
      </c>
      <c r="K1184" s="71">
        <v>13191.957168315001</v>
      </c>
      <c r="L1184" s="20">
        <v>0.75719745543146999</v>
      </c>
      <c r="M1184" s="79">
        <v>17608.743361817498</v>
      </c>
      <c r="N1184" s="6">
        <v>30737.3755954714</v>
      </c>
      <c r="O1184" s="6">
        <v>13357.7309517061</v>
      </c>
      <c r="P1184" s="71">
        <v>13351.5224344749</v>
      </c>
      <c r="Q1184" s="20">
        <v>0.75823255300694103</v>
      </c>
      <c r="R1184" s="79">
        <v>17777.391791685099</v>
      </c>
      <c r="S1184" s="6">
        <v>31031.764015241999</v>
      </c>
      <c r="T1184" s="6">
        <v>13490.668193073599</v>
      </c>
      <c r="U1184" s="71">
        <v>13493.3740859097</v>
      </c>
      <c r="V1184" s="20">
        <v>0.75901877193373601</v>
      </c>
      <c r="W1184" s="79">
        <v>17936.927522709499</v>
      </c>
      <c r="X1184" s="6">
        <v>31310.2455391437</v>
      </c>
      <c r="Y1184" s="6">
        <v>13616.3589145774</v>
      </c>
      <c r="Z1184" s="71">
        <v>13624.0213476139</v>
      </c>
      <c r="AA1184" s="20">
        <v>0.75955156368697296</v>
      </c>
    </row>
    <row r="1185" spans="1:27" x14ac:dyDescent="0.2">
      <c r="A1185" s="52" t="s">
        <v>5142</v>
      </c>
      <c r="B1185" s="1" t="s">
        <v>10923</v>
      </c>
      <c r="C1185" s="131" t="s">
        <v>31</v>
      </c>
      <c r="D1185" s="131" t="s">
        <v>31</v>
      </c>
      <c r="E1185" s="131" t="s">
        <v>6357</v>
      </c>
      <c r="F1185" s="131" t="s">
        <v>26510</v>
      </c>
      <c r="G1185" s="131" t="s">
        <v>26510</v>
      </c>
      <c r="H1185" s="79">
        <v>12253.333333333299</v>
      </c>
      <c r="I1185" s="6">
        <v>24092.695585485701</v>
      </c>
      <c r="J1185" s="6">
        <v>10465.801511322299</v>
      </c>
      <c r="K1185" s="71">
        <v>10450.9583993749</v>
      </c>
      <c r="L1185" s="20">
        <v>0.85290737753331702</v>
      </c>
      <c r="M1185" s="79">
        <v>12299.2674978181</v>
      </c>
      <c r="N1185" s="6">
        <v>24183.0120578936</v>
      </c>
      <c r="O1185" s="6">
        <v>10509.360750980901</v>
      </c>
      <c r="P1185" s="71">
        <v>10504.4761229294</v>
      </c>
      <c r="Q1185" s="20">
        <v>0.85407331166615497</v>
      </c>
      <c r="R1185" s="79">
        <v>12336.4618704021</v>
      </c>
      <c r="S1185" s="6">
        <v>24256.144214816399</v>
      </c>
      <c r="T1185" s="6">
        <v>10545.0529040084</v>
      </c>
      <c r="U1185" s="71">
        <v>10547.1679796074</v>
      </c>
      <c r="V1185" s="20">
        <v>0.85495890883530801</v>
      </c>
      <c r="W1185" s="79">
        <v>12373.4360476371</v>
      </c>
      <c r="X1185" s="6">
        <v>24328.843420201101</v>
      </c>
      <c r="Y1185" s="6">
        <v>10580.2512334776</v>
      </c>
      <c r="Z1185" s="71">
        <v>10586.2051354785</v>
      </c>
      <c r="AA1185" s="20">
        <v>0.85555904558136397</v>
      </c>
    </row>
    <row r="1186" spans="1:27" x14ac:dyDescent="0.2">
      <c r="A1186" s="52" t="s">
        <v>5141</v>
      </c>
      <c r="B1186" s="1" t="s">
        <v>10922</v>
      </c>
      <c r="C1186" s="131" t="s">
        <v>31</v>
      </c>
      <c r="D1186" s="131" t="s">
        <v>31</v>
      </c>
      <c r="E1186" s="131" t="s">
        <v>6357</v>
      </c>
      <c r="F1186" s="131" t="s">
        <v>26196</v>
      </c>
      <c r="G1186" s="131" t="s">
        <v>26196</v>
      </c>
      <c r="H1186" s="79">
        <v>6929.8333333333303</v>
      </c>
      <c r="I1186" s="6">
        <v>19274.278152059898</v>
      </c>
      <c r="J1186" s="6">
        <v>8372.6940681141295</v>
      </c>
      <c r="K1186" s="71">
        <v>8360.8195035889003</v>
      </c>
      <c r="L1186" s="20">
        <v>1.20649647710463</v>
      </c>
      <c r="M1186" s="79">
        <v>6912.2149698562798</v>
      </c>
      <c r="N1186" s="6">
        <v>19225.275351861601</v>
      </c>
      <c r="O1186" s="6">
        <v>8354.8465230866805</v>
      </c>
      <c r="P1186" s="71">
        <v>8350.9632880679292</v>
      </c>
      <c r="Q1186" s="20">
        <v>1.2081457715777</v>
      </c>
      <c r="R1186" s="79">
        <v>6901.8639043944904</v>
      </c>
      <c r="S1186" s="6">
        <v>19196.485436537001</v>
      </c>
      <c r="T1186" s="6">
        <v>8345.4300364712999</v>
      </c>
      <c r="U1186" s="71">
        <v>8347.1039223772605</v>
      </c>
      <c r="V1186" s="20">
        <v>1.20939851002605</v>
      </c>
      <c r="W1186" s="79">
        <v>6894.9942212613296</v>
      </c>
      <c r="X1186" s="6">
        <v>19177.378457024399</v>
      </c>
      <c r="Y1186" s="6">
        <v>8339.9559350332493</v>
      </c>
      <c r="Z1186" s="71">
        <v>8344.6491393091001</v>
      </c>
      <c r="AA1186" s="20">
        <v>1.21024744496197</v>
      </c>
    </row>
    <row r="1187" spans="1:27" x14ac:dyDescent="0.2">
      <c r="A1187" s="52" t="s">
        <v>5140</v>
      </c>
      <c r="B1187" s="1" t="s">
        <v>10921</v>
      </c>
      <c r="C1187" s="131" t="s">
        <v>31</v>
      </c>
      <c r="D1187" s="131" t="s">
        <v>31</v>
      </c>
      <c r="E1187" s="131" t="s">
        <v>6357</v>
      </c>
      <c r="F1187" s="131" t="s">
        <v>26509</v>
      </c>
      <c r="G1187" s="131" t="s">
        <v>26509</v>
      </c>
      <c r="H1187" s="79">
        <v>5071.1666666666697</v>
      </c>
      <c r="I1187" s="6">
        <v>8410.0532044215797</v>
      </c>
      <c r="J1187" s="6">
        <v>3653.3042649723998</v>
      </c>
      <c r="K1187" s="71">
        <v>3648.12297005444</v>
      </c>
      <c r="L1187" s="20">
        <v>0.71938534263406295</v>
      </c>
      <c r="M1187" s="79">
        <v>5121.4506701894597</v>
      </c>
      <c r="N1187" s="6">
        <v>8493.4444973439295</v>
      </c>
      <c r="O1187" s="6">
        <v>3691.0485768825301</v>
      </c>
      <c r="P1187" s="71">
        <v>3689.3330206422002</v>
      </c>
      <c r="Q1187" s="20">
        <v>0.72036875061919103</v>
      </c>
      <c r="R1187" s="79">
        <v>5167.7843645155899</v>
      </c>
      <c r="S1187" s="6">
        <v>8570.2845738102496</v>
      </c>
      <c r="T1187" s="6">
        <v>3725.8231742385801</v>
      </c>
      <c r="U1187" s="71">
        <v>3726.5704817915998</v>
      </c>
      <c r="V1187" s="20">
        <v>0.72111570819014004</v>
      </c>
      <c r="W1187" s="79">
        <v>5212.0814671952903</v>
      </c>
      <c r="X1187" s="6">
        <v>8643.7471544796608</v>
      </c>
      <c r="Y1187" s="6">
        <v>3759.03674965147</v>
      </c>
      <c r="Z1187" s="71">
        <v>3761.1520998384499</v>
      </c>
      <c r="AA1187" s="20">
        <v>0.72162189396137499</v>
      </c>
    </row>
    <row r="1188" spans="1:27" x14ac:dyDescent="0.2">
      <c r="A1188" s="52" t="s">
        <v>5139</v>
      </c>
      <c r="B1188" s="1" t="s">
        <v>10920</v>
      </c>
      <c r="C1188" s="131" t="s">
        <v>31</v>
      </c>
      <c r="D1188" s="131" t="s">
        <v>31</v>
      </c>
      <c r="E1188" s="131" t="s">
        <v>6357</v>
      </c>
      <c r="F1188" s="131" t="s">
        <v>26508</v>
      </c>
      <c r="G1188" s="131" t="s">
        <v>26508</v>
      </c>
      <c r="H1188" s="79">
        <v>5606.5833333333303</v>
      </c>
      <c r="I1188" s="6">
        <v>10460.208916215801</v>
      </c>
      <c r="J1188" s="6">
        <v>4543.8863366550804</v>
      </c>
      <c r="K1188" s="71">
        <v>4537.4419746539197</v>
      </c>
      <c r="L1188" s="20">
        <v>0.80930607910116104</v>
      </c>
      <c r="M1188" s="79">
        <v>5617.9848169975203</v>
      </c>
      <c r="N1188" s="6">
        <v>10481.480677285201</v>
      </c>
      <c r="O1188" s="6">
        <v>4555.0017251085401</v>
      </c>
      <c r="P1188" s="71">
        <v>4552.88461354216</v>
      </c>
      <c r="Q1188" s="20">
        <v>0.81041240976073003</v>
      </c>
      <c r="R1188" s="79">
        <v>5625.1867582160903</v>
      </c>
      <c r="S1188" s="6">
        <v>10494.917347226499</v>
      </c>
      <c r="T1188" s="6">
        <v>4562.5330089395802</v>
      </c>
      <c r="U1188" s="71">
        <v>4563.4481396956699</v>
      </c>
      <c r="V1188" s="20">
        <v>0.811252734503498</v>
      </c>
      <c r="W1188" s="79">
        <v>5628.3922258852199</v>
      </c>
      <c r="X1188" s="6">
        <v>10500.8977919109</v>
      </c>
      <c r="Y1188" s="6">
        <v>4566.6838696999403</v>
      </c>
      <c r="Z1188" s="71">
        <v>4569.2537130457204</v>
      </c>
      <c r="AA1188" s="20">
        <v>0.81182219178534198</v>
      </c>
    </row>
    <row r="1189" spans="1:27" x14ac:dyDescent="0.2">
      <c r="A1189" s="52" t="s">
        <v>5138</v>
      </c>
      <c r="B1189" s="1" t="s">
        <v>10919</v>
      </c>
      <c r="C1189" s="131" t="s">
        <v>31</v>
      </c>
      <c r="D1189" s="131" t="s">
        <v>31</v>
      </c>
      <c r="E1189" s="131" t="s">
        <v>6357</v>
      </c>
      <c r="F1189" s="131" t="s">
        <v>26196</v>
      </c>
      <c r="G1189" s="131" t="s">
        <v>26196</v>
      </c>
      <c r="H1189" s="79">
        <v>7872.9166666666697</v>
      </c>
      <c r="I1189" s="6">
        <v>23786.5939548895</v>
      </c>
      <c r="J1189" s="6">
        <v>10332.8317945572</v>
      </c>
      <c r="K1189" s="71">
        <v>10318.177266770201</v>
      </c>
      <c r="L1189" s="20">
        <v>1.31059144960299</v>
      </c>
      <c r="M1189" s="79">
        <v>7828.0330665680804</v>
      </c>
      <c r="N1189" s="6">
        <v>23650.986274028499</v>
      </c>
      <c r="O1189" s="6">
        <v>10278.155023668</v>
      </c>
      <c r="P1189" s="71">
        <v>10273.3778573364</v>
      </c>
      <c r="Q1189" s="20">
        <v>1.31238304309315</v>
      </c>
      <c r="R1189" s="79">
        <v>7795.3442988552997</v>
      </c>
      <c r="S1189" s="6">
        <v>23552.223073884201</v>
      </c>
      <c r="T1189" s="6">
        <v>10239.032062210799</v>
      </c>
      <c r="U1189" s="71">
        <v>10241.0857576327</v>
      </c>
      <c r="V1189" s="20">
        <v>1.3137438662121199</v>
      </c>
      <c r="W1189" s="79">
        <v>7772.9655172607199</v>
      </c>
      <c r="X1189" s="6">
        <v>23484.609632318199</v>
      </c>
      <c r="Y1189" s="6">
        <v>10213.1065475871</v>
      </c>
      <c r="Z1189" s="71">
        <v>10218.8538435791</v>
      </c>
      <c r="AA1189" s="20">
        <v>1.31466604616822</v>
      </c>
    </row>
    <row r="1190" spans="1:27" x14ac:dyDescent="0.2">
      <c r="A1190" s="52" t="s">
        <v>5137</v>
      </c>
      <c r="B1190" s="1" t="s">
        <v>10918</v>
      </c>
      <c r="C1190" s="131" t="s">
        <v>31</v>
      </c>
      <c r="D1190" s="131" t="s">
        <v>31</v>
      </c>
      <c r="E1190" s="131" t="s">
        <v>6357</v>
      </c>
      <c r="F1190" s="131" t="s">
        <v>26199</v>
      </c>
      <c r="G1190" s="131" t="s">
        <v>26199</v>
      </c>
      <c r="H1190" s="79">
        <v>4518.6666666666697</v>
      </c>
      <c r="I1190" s="6">
        <v>12325.8095755141</v>
      </c>
      <c r="J1190" s="6">
        <v>5354.2981949018604</v>
      </c>
      <c r="K1190" s="71">
        <v>5346.70446713808</v>
      </c>
      <c r="L1190" s="20">
        <v>1.1832482591778</v>
      </c>
      <c r="M1190" s="79">
        <v>4536.1543682707697</v>
      </c>
      <c r="N1190" s="6">
        <v>12373.5117177136</v>
      </c>
      <c r="O1190" s="6">
        <v>5377.2333275372903</v>
      </c>
      <c r="P1190" s="71">
        <v>5374.7340523317198</v>
      </c>
      <c r="Q1190" s="20">
        <v>1.18486577307126</v>
      </c>
      <c r="R1190" s="79">
        <v>4551.5104973761599</v>
      </c>
      <c r="S1190" s="6">
        <v>12415.3994552106</v>
      </c>
      <c r="T1190" s="6">
        <v>5397.4383941707501</v>
      </c>
      <c r="U1190" s="71">
        <v>5398.5209862021802</v>
      </c>
      <c r="V1190" s="20">
        <v>1.18609437225605</v>
      </c>
      <c r="W1190" s="79">
        <v>4568.0421625589397</v>
      </c>
      <c r="X1190" s="6">
        <v>12460.4937655549</v>
      </c>
      <c r="Y1190" s="6">
        <v>5418.8829388940803</v>
      </c>
      <c r="Z1190" s="71">
        <v>5421.9323464421896</v>
      </c>
      <c r="AA1190" s="20">
        <v>1.1869269488977101</v>
      </c>
    </row>
    <row r="1191" spans="1:27" x14ac:dyDescent="0.2">
      <c r="A1191" s="52" t="s">
        <v>5136</v>
      </c>
      <c r="B1191" s="1" t="s">
        <v>6541</v>
      </c>
      <c r="C1191" s="131" t="s">
        <v>31</v>
      </c>
      <c r="D1191" s="131" t="s">
        <v>31</v>
      </c>
      <c r="E1191" s="131" t="s">
        <v>6357</v>
      </c>
      <c r="F1191" s="131" t="s">
        <v>26511</v>
      </c>
      <c r="G1191" s="131" t="s">
        <v>26511</v>
      </c>
      <c r="H1191" s="79">
        <v>9717.75</v>
      </c>
      <c r="I1191" s="6">
        <v>32660.308005512699</v>
      </c>
      <c r="J1191" s="6">
        <v>14187.549071523101</v>
      </c>
      <c r="K1191" s="71">
        <v>14167.4275950265</v>
      </c>
      <c r="L1191" s="20">
        <v>1.4578917542668399</v>
      </c>
      <c r="M1191" s="79">
        <v>9737.4910758137903</v>
      </c>
      <c r="N1191" s="6">
        <v>32726.655628824501</v>
      </c>
      <c r="O1191" s="6">
        <v>14222.2246489834</v>
      </c>
      <c r="P1191" s="71">
        <v>14215.614325185299</v>
      </c>
      <c r="Q1191" s="20">
        <v>1.45988470895694</v>
      </c>
      <c r="R1191" s="79">
        <v>9755.7017261325309</v>
      </c>
      <c r="S1191" s="6">
        <v>32787.859657369198</v>
      </c>
      <c r="T1191" s="6">
        <v>14254.1086346677</v>
      </c>
      <c r="U1191" s="71">
        <v>14256.9676546872</v>
      </c>
      <c r="V1191" s="20">
        <v>1.46139847803026</v>
      </c>
      <c r="W1191" s="79">
        <v>9776.0184543691194</v>
      </c>
      <c r="X1191" s="6">
        <v>32856.141986290197</v>
      </c>
      <c r="Y1191" s="6">
        <v>14288.6462284153</v>
      </c>
      <c r="Z1191" s="71">
        <v>14296.6869825989</v>
      </c>
      <c r="AA1191" s="20">
        <v>1.46242430385444</v>
      </c>
    </row>
    <row r="1192" spans="1:27" x14ac:dyDescent="0.2">
      <c r="A1192" s="52" t="s">
        <v>5135</v>
      </c>
      <c r="B1192" s="1" t="s">
        <v>10917</v>
      </c>
      <c r="C1192" s="131" t="s">
        <v>31</v>
      </c>
      <c r="D1192" s="131" t="s">
        <v>31</v>
      </c>
      <c r="E1192" s="131" t="s">
        <v>6357</v>
      </c>
      <c r="F1192" s="131" t="s">
        <v>26510</v>
      </c>
      <c r="G1192" s="131" t="s">
        <v>26510</v>
      </c>
      <c r="H1192" s="79">
        <v>6539.8333333333303</v>
      </c>
      <c r="I1192" s="6">
        <v>9330.2903071904693</v>
      </c>
      <c r="J1192" s="6">
        <v>4053.0527624686902</v>
      </c>
      <c r="K1192" s="71">
        <v>4047.3045246660699</v>
      </c>
      <c r="L1192" s="20">
        <v>0.61886967425256501</v>
      </c>
      <c r="M1192" s="79">
        <v>6568.83791842141</v>
      </c>
      <c r="N1192" s="6">
        <v>9371.6707499812601</v>
      </c>
      <c r="O1192" s="6">
        <v>4072.7047778492401</v>
      </c>
      <c r="P1192" s="71">
        <v>4070.8118322672199</v>
      </c>
      <c r="Q1192" s="20">
        <v>0.61971567617023704</v>
      </c>
      <c r="R1192" s="79">
        <v>6598.1504611363298</v>
      </c>
      <c r="S1192" s="6">
        <v>9413.4905516844792</v>
      </c>
      <c r="T1192" s="6">
        <v>4092.3963429546702</v>
      </c>
      <c r="U1192" s="71">
        <v>4093.2171759770699</v>
      </c>
      <c r="V1192" s="20">
        <v>0.62035826556039797</v>
      </c>
      <c r="W1192" s="79">
        <v>6627.8512022934501</v>
      </c>
      <c r="X1192" s="6">
        <v>9455.8641907682595</v>
      </c>
      <c r="Y1192" s="6">
        <v>4112.2143391700201</v>
      </c>
      <c r="Z1192" s="71">
        <v>4114.5284355597496</v>
      </c>
      <c r="AA1192" s="20">
        <v>0.62079372484041095</v>
      </c>
    </row>
    <row r="1193" spans="1:27" x14ac:dyDescent="0.2">
      <c r="A1193" s="52" t="s">
        <v>5134</v>
      </c>
      <c r="B1193" s="1" t="s">
        <v>10916</v>
      </c>
      <c r="C1193" s="131" t="s">
        <v>31</v>
      </c>
      <c r="D1193" s="131" t="s">
        <v>31</v>
      </c>
      <c r="E1193" s="131" t="s">
        <v>6357</v>
      </c>
      <c r="F1193" s="131" t="s">
        <v>26199</v>
      </c>
      <c r="G1193" s="131" t="s">
        <v>26199</v>
      </c>
      <c r="H1193" s="79">
        <v>4378.4166666666697</v>
      </c>
      <c r="I1193" s="6">
        <v>10203.672204128001</v>
      </c>
      <c r="J1193" s="6">
        <v>4432.44748584023</v>
      </c>
      <c r="K1193" s="71">
        <v>4426.1611718716103</v>
      </c>
      <c r="L1193" s="20">
        <v>1.0109045138550701</v>
      </c>
      <c r="M1193" s="79">
        <v>4397.6532018406597</v>
      </c>
      <c r="N1193" s="6">
        <v>10248.501948348699</v>
      </c>
      <c r="O1193" s="6">
        <v>4453.7547214748802</v>
      </c>
      <c r="P1193" s="71">
        <v>4451.6846683324902</v>
      </c>
      <c r="Q1193" s="20">
        <v>1.0122864318789899</v>
      </c>
      <c r="R1193" s="79">
        <v>4413.1134389931804</v>
      </c>
      <c r="S1193" s="6">
        <v>10284.531226535801</v>
      </c>
      <c r="T1193" s="6">
        <v>4471.0702952739402</v>
      </c>
      <c r="U1193" s="71">
        <v>4471.9670808822402</v>
      </c>
      <c r="V1193" s="20">
        <v>1.01333608181676</v>
      </c>
      <c r="W1193" s="79">
        <v>4426.9875361677196</v>
      </c>
      <c r="X1193" s="6">
        <v>10316.864088041501</v>
      </c>
      <c r="Y1193" s="6">
        <v>4486.6503560332303</v>
      </c>
      <c r="Z1193" s="71">
        <v>4489.1751615357098</v>
      </c>
      <c r="AA1193" s="20">
        <v>1.0140473911118799</v>
      </c>
    </row>
    <row r="1194" spans="1:27" x14ac:dyDescent="0.2">
      <c r="A1194" s="52" t="s">
        <v>5133</v>
      </c>
      <c r="B1194" s="1" t="s">
        <v>10915</v>
      </c>
      <c r="C1194" s="131" t="s">
        <v>31</v>
      </c>
      <c r="D1194" s="131" t="s">
        <v>31</v>
      </c>
      <c r="E1194" s="131" t="s">
        <v>6357</v>
      </c>
      <c r="F1194" s="131" t="s">
        <v>26212</v>
      </c>
      <c r="G1194" s="131" t="s">
        <v>26212</v>
      </c>
      <c r="H1194" s="79">
        <v>8320</v>
      </c>
      <c r="I1194" s="6">
        <v>14238.243189197599</v>
      </c>
      <c r="J1194" s="6">
        <v>6185.0541613056503</v>
      </c>
      <c r="K1194" s="71">
        <v>6176.2822147693296</v>
      </c>
      <c r="L1194" s="20">
        <v>0.74234161235208296</v>
      </c>
      <c r="M1194" s="79">
        <v>8386.1941242732501</v>
      </c>
      <c r="N1194" s="6">
        <v>14351.523001589199</v>
      </c>
      <c r="O1194" s="6">
        <v>6236.8298948298498</v>
      </c>
      <c r="P1194" s="71">
        <v>6233.9310891861296</v>
      </c>
      <c r="Q1194" s="20">
        <v>0.74335640182027896</v>
      </c>
      <c r="R1194" s="79">
        <v>8449.1485199653198</v>
      </c>
      <c r="S1194" s="6">
        <v>14459.2585779946</v>
      </c>
      <c r="T1194" s="6">
        <v>6285.9803811915799</v>
      </c>
      <c r="U1194" s="71">
        <v>6287.2411926679497</v>
      </c>
      <c r="V1194" s="20">
        <v>0.74412719551694595</v>
      </c>
      <c r="W1194" s="79">
        <v>8510.2932397404802</v>
      </c>
      <c r="X1194" s="6">
        <v>14563.897206587601</v>
      </c>
      <c r="Y1194" s="6">
        <v>6333.62173132712</v>
      </c>
      <c r="Z1194" s="71">
        <v>6337.1858965124802</v>
      </c>
      <c r="AA1194" s="20">
        <v>0.74464953415703095</v>
      </c>
    </row>
    <row r="1195" spans="1:27" x14ac:dyDescent="0.2">
      <c r="A1195" s="52" t="s">
        <v>5132</v>
      </c>
      <c r="B1195" s="1" t="s">
        <v>10914</v>
      </c>
      <c r="C1195" s="131" t="s">
        <v>31</v>
      </c>
      <c r="D1195" s="131" t="s">
        <v>31</v>
      </c>
      <c r="E1195" s="131" t="s">
        <v>6357</v>
      </c>
      <c r="F1195" s="131" t="s">
        <v>26511</v>
      </c>
      <c r="G1195" s="131" t="s">
        <v>26511</v>
      </c>
      <c r="H1195" s="79">
        <v>10293.583333333299</v>
      </c>
      <c r="I1195" s="6">
        <v>33088.514488929199</v>
      </c>
      <c r="J1195" s="6">
        <v>14373.560804639401</v>
      </c>
      <c r="K1195" s="71">
        <v>14353.175517198601</v>
      </c>
      <c r="L1195" s="20">
        <v>1.3943808538197999</v>
      </c>
      <c r="M1195" s="79">
        <v>10319.710518698599</v>
      </c>
      <c r="N1195" s="6">
        <v>33172.499795456497</v>
      </c>
      <c r="O1195" s="6">
        <v>14415.977899183999</v>
      </c>
      <c r="P1195" s="71">
        <v>14409.2775211396</v>
      </c>
      <c r="Q1195" s="20">
        <v>1.3962869883831499</v>
      </c>
      <c r="R1195" s="79">
        <v>10344.9475499332</v>
      </c>
      <c r="S1195" s="6">
        <v>33253.623719615898</v>
      </c>
      <c r="T1195" s="6">
        <v>14456.5936889154</v>
      </c>
      <c r="U1195" s="71">
        <v>14459.4933224056</v>
      </c>
      <c r="V1195" s="20">
        <v>1.3977348123431601</v>
      </c>
      <c r="W1195" s="79">
        <v>10370.497824390801</v>
      </c>
      <c r="X1195" s="6">
        <v>33335.754557751803</v>
      </c>
      <c r="Y1195" s="6">
        <v>14497.22258419</v>
      </c>
      <c r="Z1195" s="71">
        <v>14505.3807120686</v>
      </c>
      <c r="AA1195" s="20">
        <v>1.3987159495808199</v>
      </c>
    </row>
    <row r="1196" spans="1:27" x14ac:dyDescent="0.2">
      <c r="A1196" s="52" t="s">
        <v>5131</v>
      </c>
      <c r="B1196" s="1" t="s">
        <v>10913</v>
      </c>
      <c r="C1196" s="131" t="s">
        <v>31</v>
      </c>
      <c r="D1196" s="131" t="s">
        <v>31</v>
      </c>
      <c r="E1196" s="131" t="s">
        <v>6357</v>
      </c>
      <c r="F1196" s="131" t="s">
        <v>26212</v>
      </c>
      <c r="G1196" s="131" t="s">
        <v>26212</v>
      </c>
      <c r="H1196" s="79">
        <v>4419.8333333333303</v>
      </c>
      <c r="I1196" s="6">
        <v>6017.7954559224399</v>
      </c>
      <c r="J1196" s="6">
        <v>2614.1139979107902</v>
      </c>
      <c r="K1196" s="71">
        <v>2610.4065334922898</v>
      </c>
      <c r="L1196" s="20">
        <v>0.59061198389659397</v>
      </c>
      <c r="M1196" s="79">
        <v>4455.6166649203797</v>
      </c>
      <c r="N1196" s="6">
        <v>6066.5160193423999</v>
      </c>
      <c r="O1196" s="6">
        <v>2636.36329487185</v>
      </c>
      <c r="P1196" s="71">
        <v>2635.1379440242299</v>
      </c>
      <c r="Q1196" s="20">
        <v>0.59141935722859595</v>
      </c>
      <c r="R1196" s="79">
        <v>4489.1792643129902</v>
      </c>
      <c r="S1196" s="6">
        <v>6112.2129592225901</v>
      </c>
      <c r="T1196" s="6">
        <v>2657.20752831761</v>
      </c>
      <c r="U1196" s="71">
        <v>2657.7404981240102</v>
      </c>
      <c r="V1196" s="20">
        <v>0.5920326058823</v>
      </c>
      <c r="W1196" s="79">
        <v>4522.7438192884802</v>
      </c>
      <c r="X1196" s="6">
        <v>6157.9125617139798</v>
      </c>
      <c r="Y1196" s="6">
        <v>2677.9843518012699</v>
      </c>
      <c r="Z1196" s="71">
        <v>2679.4913534819102</v>
      </c>
      <c r="AA1196" s="20">
        <v>0.59244818202049998</v>
      </c>
    </row>
    <row r="1197" spans="1:27" x14ac:dyDescent="0.2">
      <c r="A1197" s="52" t="s">
        <v>5130</v>
      </c>
      <c r="B1197" s="1" t="s">
        <v>10912</v>
      </c>
      <c r="C1197" s="131" t="s">
        <v>31</v>
      </c>
      <c r="D1197" s="131" t="s">
        <v>31</v>
      </c>
      <c r="E1197" s="131" t="s">
        <v>6357</v>
      </c>
      <c r="F1197" s="131" t="s">
        <v>26196</v>
      </c>
      <c r="G1197" s="131" t="s">
        <v>26196</v>
      </c>
      <c r="H1197" s="79">
        <v>5451.8333333333303</v>
      </c>
      <c r="I1197" s="6">
        <v>15150.581301882199</v>
      </c>
      <c r="J1197" s="6">
        <v>6581.3713589680101</v>
      </c>
      <c r="K1197" s="71">
        <v>6572.0373359843898</v>
      </c>
      <c r="L1197" s="20">
        <v>1.20547289951106</v>
      </c>
      <c r="M1197" s="79">
        <v>5434.3601541531998</v>
      </c>
      <c r="N1197" s="6">
        <v>15102.023540559499</v>
      </c>
      <c r="O1197" s="6">
        <v>6562.9795443839703</v>
      </c>
      <c r="P1197" s="71">
        <v>6559.9291481949203</v>
      </c>
      <c r="Q1197" s="20">
        <v>1.2071207947418601</v>
      </c>
      <c r="R1197" s="79">
        <v>5421.4203747275596</v>
      </c>
      <c r="S1197" s="6">
        <v>15066.0640443259</v>
      </c>
      <c r="T1197" s="6">
        <v>6549.7814077783396</v>
      </c>
      <c r="U1197" s="71">
        <v>6551.0951311859699</v>
      </c>
      <c r="V1197" s="20">
        <v>1.20837247038147</v>
      </c>
      <c r="W1197" s="79">
        <v>5415.2247315892901</v>
      </c>
      <c r="X1197" s="6">
        <v>15048.8464242439</v>
      </c>
      <c r="Y1197" s="6">
        <v>6544.5189149565404</v>
      </c>
      <c r="Z1197" s="71">
        <v>6548.2017598533603</v>
      </c>
      <c r="AA1197" s="20">
        <v>1.20922068509086</v>
      </c>
    </row>
    <row r="1198" spans="1:27" x14ac:dyDescent="0.2">
      <c r="A1198" s="52" t="s">
        <v>5129</v>
      </c>
      <c r="B1198" s="1" t="s">
        <v>10911</v>
      </c>
      <c r="C1198" s="131" t="s">
        <v>31</v>
      </c>
      <c r="D1198" s="131" t="s">
        <v>31</v>
      </c>
      <c r="E1198" s="131" t="s">
        <v>6357</v>
      </c>
      <c r="F1198" s="131" t="s">
        <v>26508</v>
      </c>
      <c r="G1198" s="131" t="s">
        <v>26508</v>
      </c>
      <c r="H1198" s="79">
        <v>5688.4166666666697</v>
      </c>
      <c r="I1198" s="6">
        <v>10069.8107636324</v>
      </c>
      <c r="J1198" s="6">
        <v>4374.2984397413802</v>
      </c>
      <c r="K1198" s="71">
        <v>4368.0945955960196</v>
      </c>
      <c r="L1198" s="20">
        <v>0.76789286923942301</v>
      </c>
      <c r="M1198" s="79">
        <v>5699.9293749783601</v>
      </c>
      <c r="N1198" s="6">
        <v>10090.1909152403</v>
      </c>
      <c r="O1198" s="6">
        <v>4384.9565190916001</v>
      </c>
      <c r="P1198" s="71">
        <v>4382.9184425496096</v>
      </c>
      <c r="Q1198" s="20">
        <v>0.76894258756780598</v>
      </c>
      <c r="R1198" s="79">
        <v>5707.8419690539104</v>
      </c>
      <c r="S1198" s="6">
        <v>10104.198033505299</v>
      </c>
      <c r="T1198" s="6">
        <v>4392.6727130360096</v>
      </c>
      <c r="U1198" s="71">
        <v>4393.5537740372702</v>
      </c>
      <c r="V1198" s="20">
        <v>0.769739911836683</v>
      </c>
      <c r="W1198" s="79">
        <v>5715.31439007671</v>
      </c>
      <c r="X1198" s="6">
        <v>10117.425943845699</v>
      </c>
      <c r="Y1198" s="6">
        <v>4399.9176809658502</v>
      </c>
      <c r="Z1198" s="71">
        <v>4402.3936787570301</v>
      </c>
      <c r="AA1198" s="20">
        <v>0.77028022927325801</v>
      </c>
    </row>
    <row r="1199" spans="1:27" x14ac:dyDescent="0.2">
      <c r="A1199" s="52" t="s">
        <v>5128</v>
      </c>
      <c r="B1199" s="1" t="s">
        <v>10910</v>
      </c>
      <c r="C1199" s="131" t="s">
        <v>31</v>
      </c>
      <c r="D1199" s="131" t="s">
        <v>31</v>
      </c>
      <c r="E1199" s="131" t="s">
        <v>6357</v>
      </c>
      <c r="F1199" s="131" t="s">
        <v>26196</v>
      </c>
      <c r="G1199" s="131" t="s">
        <v>26196</v>
      </c>
      <c r="H1199" s="79">
        <v>8310</v>
      </c>
      <c r="I1199" s="6">
        <v>35623.553375705902</v>
      </c>
      <c r="J1199" s="6">
        <v>15474.7748102848</v>
      </c>
      <c r="K1199" s="71">
        <v>15452.8277272428</v>
      </c>
      <c r="L1199" s="20">
        <v>1.85954605622657</v>
      </c>
      <c r="M1199" s="79">
        <v>8263.0459903466599</v>
      </c>
      <c r="N1199" s="6">
        <v>35422.269540677102</v>
      </c>
      <c r="O1199" s="6">
        <v>15393.6742176807</v>
      </c>
      <c r="P1199" s="71">
        <v>15386.519417814099</v>
      </c>
      <c r="Q1199" s="20">
        <v>1.86208807693791</v>
      </c>
      <c r="R1199" s="79">
        <v>8228.3838632370607</v>
      </c>
      <c r="S1199" s="6">
        <v>35273.678910688701</v>
      </c>
      <c r="T1199" s="6">
        <v>15334.787216717201</v>
      </c>
      <c r="U1199" s="71">
        <v>15337.862994008599</v>
      </c>
      <c r="V1199" s="20">
        <v>1.8640188947109499</v>
      </c>
      <c r="W1199" s="79">
        <v>8207.4522265974992</v>
      </c>
      <c r="X1199" s="6">
        <v>35183.948552677801</v>
      </c>
      <c r="Y1199" s="6">
        <v>15300.974593966401</v>
      </c>
      <c r="Z1199" s="71">
        <v>15309.585023080001</v>
      </c>
      <c r="AA1199" s="20">
        <v>1.8653273391548899</v>
      </c>
    </row>
    <row r="1200" spans="1:27" x14ac:dyDescent="0.2">
      <c r="A1200" s="52" t="s">
        <v>5127</v>
      </c>
      <c r="B1200" s="1" t="s">
        <v>10909</v>
      </c>
      <c r="C1200" s="131" t="s">
        <v>31</v>
      </c>
      <c r="D1200" s="131" t="s">
        <v>31</v>
      </c>
      <c r="E1200" s="131" t="s">
        <v>6357</v>
      </c>
      <c r="F1200" s="131" t="s">
        <v>26511</v>
      </c>
      <c r="G1200" s="131" t="s">
        <v>26511</v>
      </c>
      <c r="H1200" s="79">
        <v>4464.75</v>
      </c>
      <c r="I1200" s="6">
        <v>15614.4279259792</v>
      </c>
      <c r="J1200" s="6">
        <v>6782.8650723746896</v>
      </c>
      <c r="K1200" s="71">
        <v>6773.2452811447001</v>
      </c>
      <c r="L1200" s="20">
        <v>1.51704916986275</v>
      </c>
      <c r="M1200" s="79">
        <v>4465.8697577579696</v>
      </c>
      <c r="N1200" s="6">
        <v>15618.3440191102</v>
      </c>
      <c r="O1200" s="6">
        <v>6787.3601202699401</v>
      </c>
      <c r="P1200" s="71">
        <v>6784.2054346116201</v>
      </c>
      <c r="Q1200" s="20">
        <v>1.5191229934160799</v>
      </c>
      <c r="R1200" s="79">
        <v>4464.5339411904297</v>
      </c>
      <c r="S1200" s="6">
        <v>15613.6723103882</v>
      </c>
      <c r="T1200" s="6">
        <v>6787.8471978379403</v>
      </c>
      <c r="U1200" s="71">
        <v>6789.2086713278204</v>
      </c>
      <c r="V1200" s="20">
        <v>1.52069818725973</v>
      </c>
      <c r="W1200" s="79">
        <v>4468.2229998906896</v>
      </c>
      <c r="X1200" s="6">
        <v>15626.5739378455</v>
      </c>
      <c r="Y1200" s="6">
        <v>6795.7639960655897</v>
      </c>
      <c r="Z1200" s="71">
        <v>6799.5882259407199</v>
      </c>
      <c r="AA1200" s="20">
        <v>1.5217656383996601</v>
      </c>
    </row>
    <row r="1201" spans="1:27" x14ac:dyDescent="0.2">
      <c r="A1201" s="52" t="s">
        <v>5126</v>
      </c>
      <c r="B1201" s="1" t="s">
        <v>10908</v>
      </c>
      <c r="C1201" s="131" t="s">
        <v>31</v>
      </c>
      <c r="D1201" s="131" t="s">
        <v>31</v>
      </c>
      <c r="E1201" s="131" t="s">
        <v>6357</v>
      </c>
      <c r="F1201" s="131" t="s">
        <v>26196</v>
      </c>
      <c r="G1201" s="131" t="s">
        <v>26196</v>
      </c>
      <c r="H1201" s="79">
        <v>4883.0833333333303</v>
      </c>
      <c r="I1201" s="6">
        <v>13296.803131262501</v>
      </c>
      <c r="J1201" s="6">
        <v>5776.0951576858197</v>
      </c>
      <c r="K1201" s="71">
        <v>5767.9032168247404</v>
      </c>
      <c r="L1201" s="20">
        <v>1.18120106152016</v>
      </c>
      <c r="M1201" s="79">
        <v>4865.36885140494</v>
      </c>
      <c r="N1201" s="6">
        <v>13248.5659903629</v>
      </c>
      <c r="O1201" s="6">
        <v>5757.5110615905896</v>
      </c>
      <c r="P1201" s="71">
        <v>5754.8350377386396</v>
      </c>
      <c r="Q1201" s="20">
        <v>1.1828157768710299</v>
      </c>
      <c r="R1201" s="79">
        <v>4852.6735953314901</v>
      </c>
      <c r="S1201" s="6">
        <v>13213.9963733431</v>
      </c>
      <c r="T1201" s="6">
        <v>5744.6183365434699</v>
      </c>
      <c r="U1201" s="71">
        <v>5745.77056424494</v>
      </c>
      <c r="V1201" s="20">
        <v>1.1840422503942301</v>
      </c>
      <c r="W1201" s="79">
        <v>4845.9317787049404</v>
      </c>
      <c r="X1201" s="6">
        <v>13195.638175804501</v>
      </c>
      <c r="Y1201" s="6">
        <v>5738.5862810952603</v>
      </c>
      <c r="Z1201" s="71">
        <v>5741.8155976386097</v>
      </c>
      <c r="AA1201" s="20">
        <v>1.1848733865529399</v>
      </c>
    </row>
    <row r="1202" spans="1:27" x14ac:dyDescent="0.2">
      <c r="A1202" s="52" t="s">
        <v>5125</v>
      </c>
      <c r="B1202" s="1" t="s">
        <v>10907</v>
      </c>
      <c r="C1202" s="131" t="s">
        <v>31</v>
      </c>
      <c r="D1202" s="131" t="s">
        <v>31</v>
      </c>
      <c r="E1202" s="131" t="s">
        <v>6357</v>
      </c>
      <c r="F1202" s="131" t="s">
        <v>26196</v>
      </c>
      <c r="G1202" s="131" t="s">
        <v>26196</v>
      </c>
      <c r="H1202" s="79">
        <v>11373.416666666701</v>
      </c>
      <c r="I1202" s="6">
        <v>43977.244742472998</v>
      </c>
      <c r="J1202" s="6">
        <v>19103.595646094502</v>
      </c>
      <c r="K1202" s="71">
        <v>19076.501991732199</v>
      </c>
      <c r="L1202" s="20">
        <v>1.67728858889359</v>
      </c>
      <c r="M1202" s="79">
        <v>11295.998463244799</v>
      </c>
      <c r="N1202" s="6">
        <v>43677.894126981599</v>
      </c>
      <c r="O1202" s="6">
        <v>18981.371928554701</v>
      </c>
      <c r="P1202" s="71">
        <v>18972.549608722398</v>
      </c>
      <c r="Q1202" s="20">
        <v>1.6795814615640901</v>
      </c>
      <c r="R1202" s="79">
        <v>11238.177670867301</v>
      </c>
      <c r="S1202" s="6">
        <v>43454.320225478397</v>
      </c>
      <c r="T1202" s="6">
        <v>18891.217896267699</v>
      </c>
      <c r="U1202" s="71">
        <v>18895.007005186599</v>
      </c>
      <c r="V1202" s="20">
        <v>1.6813230364001199</v>
      </c>
      <c r="W1202" s="79">
        <v>11206.539138857201</v>
      </c>
      <c r="X1202" s="6">
        <v>43331.984474817102</v>
      </c>
      <c r="Y1202" s="6">
        <v>18844.4339202759</v>
      </c>
      <c r="Z1202" s="71">
        <v>18855.038386119501</v>
      </c>
      <c r="AA1202" s="20">
        <v>1.6825032378410401</v>
      </c>
    </row>
    <row r="1203" spans="1:27" x14ac:dyDescent="0.2">
      <c r="A1203" s="52" t="s">
        <v>5124</v>
      </c>
      <c r="B1203" s="1" t="s">
        <v>10906</v>
      </c>
      <c r="C1203" s="131" t="s">
        <v>31</v>
      </c>
      <c r="D1203" s="131" t="s">
        <v>31</v>
      </c>
      <c r="E1203" s="131" t="s">
        <v>6357</v>
      </c>
      <c r="F1203" s="131" t="s">
        <v>26196</v>
      </c>
      <c r="G1203" s="131" t="s">
        <v>26196</v>
      </c>
      <c r="H1203" s="79">
        <v>9267.75</v>
      </c>
      <c r="I1203" s="6">
        <v>42324.726335408603</v>
      </c>
      <c r="J1203" s="6">
        <v>18385.746139351901</v>
      </c>
      <c r="K1203" s="71">
        <v>18359.6705742948</v>
      </c>
      <c r="L1203" s="20">
        <v>1.9810278195133399</v>
      </c>
      <c r="M1203" s="79">
        <v>9221.8480009746199</v>
      </c>
      <c r="N1203" s="6">
        <v>42115.097294163701</v>
      </c>
      <c r="O1203" s="6">
        <v>18302.2176669906</v>
      </c>
      <c r="P1203" s="71">
        <v>18293.711010121599</v>
      </c>
      <c r="Q1203" s="20">
        <v>1.9837359071834899</v>
      </c>
      <c r="R1203" s="79">
        <v>9191.1517748386195</v>
      </c>
      <c r="S1203" s="6">
        <v>41974.911232742597</v>
      </c>
      <c r="T1203" s="6">
        <v>18248.063487351599</v>
      </c>
      <c r="U1203" s="71">
        <v>18251.723595476498</v>
      </c>
      <c r="V1203" s="20">
        <v>1.98579286280984</v>
      </c>
      <c r="W1203" s="79">
        <v>9171.0451137751297</v>
      </c>
      <c r="X1203" s="6">
        <v>41883.086471928902</v>
      </c>
      <c r="Y1203" s="6">
        <v>18214.329783491801</v>
      </c>
      <c r="Z1203" s="71">
        <v>18224.579666235499</v>
      </c>
      <c r="AA1203" s="20">
        <v>1.9871867862542401</v>
      </c>
    </row>
    <row r="1204" spans="1:27" x14ac:dyDescent="0.2">
      <c r="A1204" s="52" t="s">
        <v>5123</v>
      </c>
      <c r="B1204" s="1" t="s">
        <v>10905</v>
      </c>
      <c r="C1204" s="131" t="s">
        <v>31</v>
      </c>
      <c r="D1204" s="131" t="s">
        <v>31</v>
      </c>
      <c r="E1204" s="131" t="s">
        <v>6357</v>
      </c>
      <c r="F1204" s="131" t="s">
        <v>26184</v>
      </c>
      <c r="G1204" s="131" t="s">
        <v>26184</v>
      </c>
      <c r="H1204" s="79">
        <v>2696</v>
      </c>
      <c r="I1204" s="6">
        <v>4166.8756061091399</v>
      </c>
      <c r="J1204" s="6">
        <v>1810.0794434218999</v>
      </c>
      <c r="K1204" s="71">
        <v>1807.5123001616901</v>
      </c>
      <c r="L1204" s="20">
        <v>0.67044224783445605</v>
      </c>
      <c r="M1204" s="79">
        <v>2720.7987779918799</v>
      </c>
      <c r="N1204" s="6">
        <v>4205.2040271312799</v>
      </c>
      <c r="O1204" s="6">
        <v>1827.48145875298</v>
      </c>
      <c r="P1204" s="71">
        <v>1826.63206672919</v>
      </c>
      <c r="Q1204" s="20">
        <v>0.67135875004962997</v>
      </c>
      <c r="R1204" s="79">
        <v>2742.8251730362899</v>
      </c>
      <c r="S1204" s="6">
        <v>4239.2475168200999</v>
      </c>
      <c r="T1204" s="6">
        <v>1842.9594144129501</v>
      </c>
      <c r="U1204" s="71">
        <v>1843.32906627937</v>
      </c>
      <c r="V1204" s="20">
        <v>0.672054888660226</v>
      </c>
      <c r="W1204" s="79">
        <v>2764.5050364185099</v>
      </c>
      <c r="X1204" s="6">
        <v>4272.7554151402601</v>
      </c>
      <c r="Y1204" s="6">
        <v>1858.1576185347701</v>
      </c>
      <c r="Z1204" s="71">
        <v>1859.20327313395</v>
      </c>
      <c r="AA1204" s="20">
        <v>0.67252663628444898</v>
      </c>
    </row>
    <row r="1205" spans="1:27" x14ac:dyDescent="0.2">
      <c r="A1205" s="52" t="s">
        <v>5122</v>
      </c>
      <c r="B1205" s="1" t="s">
        <v>10904</v>
      </c>
      <c r="C1205" s="131" t="s">
        <v>31</v>
      </c>
      <c r="D1205" s="131" t="s">
        <v>31</v>
      </c>
      <c r="E1205" s="131" t="s">
        <v>6357</v>
      </c>
      <c r="F1205" s="131" t="s">
        <v>26196</v>
      </c>
      <c r="G1205" s="131" t="s">
        <v>26196</v>
      </c>
      <c r="H1205" s="79">
        <v>5252.0833333333303</v>
      </c>
      <c r="I1205" s="6">
        <v>12815.558599494399</v>
      </c>
      <c r="J1205" s="6">
        <v>5567.0438404505403</v>
      </c>
      <c r="K1205" s="71">
        <v>5559.1483863994899</v>
      </c>
      <c r="L1205" s="20">
        <v>1.0584653809883999</v>
      </c>
      <c r="M1205" s="79">
        <v>5246.2254040408397</v>
      </c>
      <c r="N1205" s="6">
        <v>12801.2647219309</v>
      </c>
      <c r="O1205" s="6">
        <v>5563.1245896709697</v>
      </c>
      <c r="P1205" s="71">
        <v>5560.53891437933</v>
      </c>
      <c r="Q1205" s="20">
        <v>1.05991231526125</v>
      </c>
      <c r="R1205" s="79">
        <v>5246.14180927708</v>
      </c>
      <c r="S1205" s="6">
        <v>12801.0607431428</v>
      </c>
      <c r="T1205" s="6">
        <v>5565.09977712824</v>
      </c>
      <c r="U1205" s="71">
        <v>5566.2159978671898</v>
      </c>
      <c r="V1205" s="20">
        <v>1.06101134895441</v>
      </c>
      <c r="W1205" s="79">
        <v>5250.3604840898797</v>
      </c>
      <c r="X1205" s="6">
        <v>12811.354691438</v>
      </c>
      <c r="Y1205" s="6">
        <v>5571.4671238361097</v>
      </c>
      <c r="Z1205" s="71">
        <v>5574.6023961963001</v>
      </c>
      <c r="AA1205" s="20">
        <v>1.06175612381073</v>
      </c>
    </row>
    <row r="1206" spans="1:27" x14ac:dyDescent="0.2">
      <c r="A1206" s="52" t="s">
        <v>5121</v>
      </c>
      <c r="B1206" s="1" t="s">
        <v>9096</v>
      </c>
      <c r="C1206" s="131" t="s">
        <v>31</v>
      </c>
      <c r="D1206" s="131" t="s">
        <v>31</v>
      </c>
      <c r="E1206" s="131" t="s">
        <v>6357</v>
      </c>
      <c r="F1206" s="131" t="s">
        <v>26196</v>
      </c>
      <c r="G1206" s="131" t="s">
        <v>26196</v>
      </c>
      <c r="H1206" s="79">
        <v>4468.75</v>
      </c>
      <c r="I1206" s="6">
        <v>13421.6443294849</v>
      </c>
      <c r="J1206" s="6">
        <v>5830.3258350459</v>
      </c>
      <c r="K1206" s="71">
        <v>5822.0569815838999</v>
      </c>
      <c r="L1206" s="20">
        <v>1.3028379259488501</v>
      </c>
      <c r="M1206" s="79">
        <v>4456.9613337159099</v>
      </c>
      <c r="N1206" s="6">
        <v>13386.2377200339</v>
      </c>
      <c r="O1206" s="6">
        <v>5817.3399145415897</v>
      </c>
      <c r="P1206" s="71">
        <v>5814.6360829380201</v>
      </c>
      <c r="Q1206" s="20">
        <v>1.3046189202835601</v>
      </c>
      <c r="R1206" s="79">
        <v>4451.36042128197</v>
      </c>
      <c r="S1206" s="6">
        <v>13369.415688233301</v>
      </c>
      <c r="T1206" s="6">
        <v>5812.1849243452298</v>
      </c>
      <c r="U1206" s="71">
        <v>5813.3507042253796</v>
      </c>
      <c r="V1206" s="20">
        <v>1.30597169270584</v>
      </c>
      <c r="W1206" s="79">
        <v>4447.5013647340202</v>
      </c>
      <c r="X1206" s="6">
        <v>13357.825224583799</v>
      </c>
      <c r="Y1206" s="6">
        <v>5809.1190102210503</v>
      </c>
      <c r="Z1206" s="71">
        <v>5812.3880181618597</v>
      </c>
      <c r="AA1206" s="20">
        <v>1.30688841699984</v>
      </c>
    </row>
    <row r="1207" spans="1:27" x14ac:dyDescent="0.2">
      <c r="A1207" s="52" t="s">
        <v>5120</v>
      </c>
      <c r="B1207" s="1" t="s">
        <v>10903</v>
      </c>
      <c r="C1207" s="131" t="s">
        <v>31</v>
      </c>
      <c r="D1207" s="131" t="s">
        <v>31</v>
      </c>
      <c r="E1207" s="131" t="s">
        <v>6357</v>
      </c>
      <c r="F1207" s="131" t="s">
        <v>26196</v>
      </c>
      <c r="G1207" s="131" t="s">
        <v>26196</v>
      </c>
      <c r="H1207" s="79">
        <v>4437.5</v>
      </c>
      <c r="I1207" s="6">
        <v>13888.974798986699</v>
      </c>
      <c r="J1207" s="6">
        <v>6033.3329214321002</v>
      </c>
      <c r="K1207" s="71">
        <v>6024.7761533841003</v>
      </c>
      <c r="L1207" s="20">
        <v>1.3576960345654301</v>
      </c>
      <c r="M1207" s="79">
        <v>4422.2155561214304</v>
      </c>
      <c r="N1207" s="6">
        <v>13841.1358680918</v>
      </c>
      <c r="O1207" s="6">
        <v>6015.0278093103998</v>
      </c>
      <c r="P1207" s="71">
        <v>6012.2320946837699</v>
      </c>
      <c r="Q1207" s="20">
        <v>1.3595520205615801</v>
      </c>
      <c r="R1207" s="79">
        <v>4412.0930834211104</v>
      </c>
      <c r="S1207" s="6">
        <v>13809.4534414466</v>
      </c>
      <c r="T1207" s="6">
        <v>6003.48579006818</v>
      </c>
      <c r="U1207" s="71">
        <v>6004.6899401487299</v>
      </c>
      <c r="V1207" s="20">
        <v>1.36096175366562</v>
      </c>
      <c r="W1207" s="79">
        <v>4404.2020753461402</v>
      </c>
      <c r="X1207" s="6">
        <v>13784.7552978315</v>
      </c>
      <c r="Y1207" s="6">
        <v>5994.7845330768396</v>
      </c>
      <c r="Z1207" s="71">
        <v>5998.1580219324896</v>
      </c>
      <c r="AA1207" s="20">
        <v>1.36191707812614</v>
      </c>
    </row>
    <row r="1208" spans="1:27" x14ac:dyDescent="0.2">
      <c r="A1208" s="52" t="s">
        <v>5119</v>
      </c>
      <c r="B1208" s="1" t="s">
        <v>10902</v>
      </c>
      <c r="C1208" s="131" t="s">
        <v>31</v>
      </c>
      <c r="D1208" s="131" t="s">
        <v>31</v>
      </c>
      <c r="E1208" s="131" t="s">
        <v>6357</v>
      </c>
      <c r="F1208" s="131" t="s">
        <v>26510</v>
      </c>
      <c r="G1208" s="131" t="s">
        <v>26510</v>
      </c>
      <c r="H1208" s="79">
        <v>5004.1666666666697</v>
      </c>
      <c r="I1208" s="6">
        <v>9008.4101374275797</v>
      </c>
      <c r="J1208" s="6">
        <v>3913.2288911539899</v>
      </c>
      <c r="K1208" s="71">
        <v>3907.6789584092899</v>
      </c>
      <c r="L1208" s="20">
        <v>0.78088505413674403</v>
      </c>
      <c r="M1208" s="79">
        <v>5026.72951886588</v>
      </c>
      <c r="N1208" s="6">
        <v>9049.0273750257093</v>
      </c>
      <c r="O1208" s="6">
        <v>3932.4916557946099</v>
      </c>
      <c r="P1208" s="71">
        <v>3930.6638796330199</v>
      </c>
      <c r="Q1208" s="20">
        <v>0.78195253293036704</v>
      </c>
      <c r="R1208" s="79">
        <v>5046.6033524676304</v>
      </c>
      <c r="S1208" s="6">
        <v>9084.8038900806805</v>
      </c>
      <c r="T1208" s="6">
        <v>3949.5039605233001</v>
      </c>
      <c r="U1208" s="71">
        <v>3950.2961328842398</v>
      </c>
      <c r="V1208" s="20">
        <v>0.78276334734186503</v>
      </c>
      <c r="W1208" s="79">
        <v>5065.5809790799003</v>
      </c>
      <c r="X1208" s="6">
        <v>9118.9670695561108</v>
      </c>
      <c r="Y1208" s="6">
        <v>3965.7028046636101</v>
      </c>
      <c r="Z1208" s="71">
        <v>3967.93445354815</v>
      </c>
      <c r="AA1208" s="20">
        <v>0.78331280655370705</v>
      </c>
    </row>
    <row r="1209" spans="1:27" x14ac:dyDescent="0.2">
      <c r="A1209" s="52" t="s">
        <v>5118</v>
      </c>
      <c r="B1209" s="1" t="s">
        <v>10901</v>
      </c>
      <c r="C1209" s="131" t="s">
        <v>31</v>
      </c>
      <c r="D1209" s="131" t="s">
        <v>31</v>
      </c>
      <c r="E1209" s="131" t="s">
        <v>6357</v>
      </c>
      <c r="F1209" s="131" t="s">
        <v>26509</v>
      </c>
      <c r="G1209" s="131" t="s">
        <v>26509</v>
      </c>
      <c r="H1209" s="79">
        <v>6766.6666666666697</v>
      </c>
      <c r="I1209" s="6">
        <v>9364.5378134744205</v>
      </c>
      <c r="J1209" s="6">
        <v>4067.9297861605301</v>
      </c>
      <c r="K1209" s="71">
        <v>4062.1604490347599</v>
      </c>
      <c r="L1209" s="20">
        <v>0.60031927818247699</v>
      </c>
      <c r="M1209" s="79">
        <v>6836.5572856738299</v>
      </c>
      <c r="N1209" s="6">
        <v>9461.2609678339795</v>
      </c>
      <c r="O1209" s="6">
        <v>4111.6385515627499</v>
      </c>
      <c r="P1209" s="71">
        <v>4109.7275100177403</v>
      </c>
      <c r="Q1209" s="20">
        <v>0.60113992149671203</v>
      </c>
      <c r="R1209" s="79">
        <v>6899.2218737953799</v>
      </c>
      <c r="S1209" s="6">
        <v>9547.9838602029504</v>
      </c>
      <c r="T1209" s="6">
        <v>4150.86561329715</v>
      </c>
      <c r="U1209" s="71">
        <v>4151.6981738023997</v>
      </c>
      <c r="V1209" s="20">
        <v>0.60176324950084303</v>
      </c>
      <c r="W1209" s="79">
        <v>6957.7413648920401</v>
      </c>
      <c r="X1209" s="6">
        <v>9628.9702622522109</v>
      </c>
      <c r="Y1209" s="6">
        <v>4187.4955884553701</v>
      </c>
      <c r="Z1209" s="71">
        <v>4189.8520484119899</v>
      </c>
      <c r="AA1209" s="20">
        <v>0.60218565604543695</v>
      </c>
    </row>
    <row r="1210" spans="1:27" x14ac:dyDescent="0.2">
      <c r="A1210" s="52" t="s">
        <v>5117</v>
      </c>
      <c r="B1210" s="1" t="s">
        <v>10900</v>
      </c>
      <c r="C1210" s="131" t="s">
        <v>31</v>
      </c>
      <c r="D1210" s="131" t="s">
        <v>31</v>
      </c>
      <c r="E1210" s="131" t="s">
        <v>6357</v>
      </c>
      <c r="F1210" s="131" t="s">
        <v>26196</v>
      </c>
      <c r="G1210" s="131" t="s">
        <v>26196</v>
      </c>
      <c r="H1210" s="79">
        <v>7757.9166666666697</v>
      </c>
      <c r="I1210" s="6">
        <v>30570.026266680801</v>
      </c>
      <c r="J1210" s="6">
        <v>13279.536362703</v>
      </c>
      <c r="K1210" s="71">
        <v>13260.702674272299</v>
      </c>
      <c r="L1210" s="20">
        <v>1.7093123378405699</v>
      </c>
      <c r="M1210" s="79">
        <v>7737.3754217333299</v>
      </c>
      <c r="N1210" s="6">
        <v>30489.083608471999</v>
      </c>
      <c r="O1210" s="6">
        <v>13249.8291710384</v>
      </c>
      <c r="P1210" s="71">
        <v>13243.670805293799</v>
      </c>
      <c r="Q1210" s="20">
        <v>1.7116489873418701</v>
      </c>
      <c r="R1210" s="79">
        <v>7727.6561907354599</v>
      </c>
      <c r="S1210" s="6">
        <v>30450.7850342977</v>
      </c>
      <c r="T1210" s="6">
        <v>13238.0949054184</v>
      </c>
      <c r="U1210" s="71">
        <v>13240.7501383288</v>
      </c>
      <c r="V1210" s="20">
        <v>1.7134238133164901</v>
      </c>
      <c r="W1210" s="79">
        <v>7721.9798152471003</v>
      </c>
      <c r="X1210" s="6">
        <v>30428.417309142202</v>
      </c>
      <c r="Y1210" s="6">
        <v>13232.864966384201</v>
      </c>
      <c r="Z1210" s="71">
        <v>13240.3115930721</v>
      </c>
      <c r="AA1210" s="20">
        <v>1.7146265478354401</v>
      </c>
    </row>
    <row r="1211" spans="1:27" x14ac:dyDescent="0.2">
      <c r="A1211" s="52" t="s">
        <v>5116</v>
      </c>
      <c r="B1211" s="1" t="s">
        <v>10899</v>
      </c>
      <c r="C1211" s="131" t="s">
        <v>31</v>
      </c>
      <c r="D1211" s="131" t="s">
        <v>31</v>
      </c>
      <c r="E1211" s="131" t="s">
        <v>6357</v>
      </c>
      <c r="F1211" s="131" t="s">
        <v>26508</v>
      </c>
      <c r="G1211" s="131" t="s">
        <v>26508</v>
      </c>
      <c r="H1211" s="79">
        <v>7833.5</v>
      </c>
      <c r="I1211" s="6">
        <v>14265.2074668885</v>
      </c>
      <c r="J1211" s="6">
        <v>6196.7673702825396</v>
      </c>
      <c r="K1211" s="71">
        <v>6187.9788114999501</v>
      </c>
      <c r="L1211" s="20">
        <v>0.78993793470351004</v>
      </c>
      <c r="M1211" s="79">
        <v>7849.1738510041496</v>
      </c>
      <c r="N1211" s="6">
        <v>14293.7503578541</v>
      </c>
      <c r="O1211" s="6">
        <v>6211.7232806042803</v>
      </c>
      <c r="P1211" s="71">
        <v>6208.83614422142</v>
      </c>
      <c r="Q1211" s="20">
        <v>0.79101778888833196</v>
      </c>
      <c r="R1211" s="79">
        <v>7860.9940038035702</v>
      </c>
      <c r="S1211" s="6">
        <v>14315.275465657</v>
      </c>
      <c r="T1211" s="6">
        <v>6223.3855382751999</v>
      </c>
      <c r="U1211" s="71">
        <v>6224.6337947813799</v>
      </c>
      <c r="V1211" s="20">
        <v>0.79183800315450803</v>
      </c>
      <c r="W1211" s="79">
        <v>7872.9837223224504</v>
      </c>
      <c r="X1211" s="6">
        <v>14337.1093613794</v>
      </c>
      <c r="Y1211" s="6">
        <v>6234.9950791037199</v>
      </c>
      <c r="Z1211" s="71">
        <v>6238.5037433932002</v>
      </c>
      <c r="AA1211" s="20">
        <v>0.79239383230337801</v>
      </c>
    </row>
    <row r="1212" spans="1:27" x14ac:dyDescent="0.2">
      <c r="A1212" s="52" t="s">
        <v>5115</v>
      </c>
      <c r="B1212" s="1" t="s">
        <v>10898</v>
      </c>
      <c r="C1212" s="131" t="s">
        <v>31</v>
      </c>
      <c r="D1212" s="131" t="s">
        <v>31</v>
      </c>
      <c r="E1212" s="131" t="s">
        <v>6357</v>
      </c>
      <c r="F1212" s="131" t="s">
        <v>26196</v>
      </c>
      <c r="G1212" s="131" t="s">
        <v>26196</v>
      </c>
      <c r="H1212" s="79">
        <v>6688.25</v>
      </c>
      <c r="I1212" s="6">
        <v>27123.819093215199</v>
      </c>
      <c r="J1212" s="6">
        <v>11782.513328629801</v>
      </c>
      <c r="K1212" s="71">
        <v>11765.8027915372</v>
      </c>
      <c r="L1212" s="20">
        <v>1.7591750893787099</v>
      </c>
      <c r="M1212" s="79">
        <v>6654.7590099342897</v>
      </c>
      <c r="N1212" s="6">
        <v>26987.9982797296</v>
      </c>
      <c r="O1212" s="6">
        <v>11728.340919217801</v>
      </c>
      <c r="P1212" s="71">
        <v>11722.8897234306</v>
      </c>
      <c r="Q1212" s="20">
        <v>1.7615799018312399</v>
      </c>
      <c r="R1212" s="79">
        <v>6652.6832010104499</v>
      </c>
      <c r="S1212" s="6">
        <v>26979.579954200199</v>
      </c>
      <c r="T1212" s="6">
        <v>11729.0322577808</v>
      </c>
      <c r="U1212" s="71">
        <v>11731.384810219801</v>
      </c>
      <c r="V1212" s="20">
        <v>1.76340650167108</v>
      </c>
      <c r="W1212" s="79">
        <v>6699.8171609328101</v>
      </c>
      <c r="X1212" s="6">
        <v>27170.7290592846</v>
      </c>
      <c r="Y1212" s="6">
        <v>11816.144922256501</v>
      </c>
      <c r="Z1212" s="71">
        <v>11822.7943077335</v>
      </c>
      <c r="AA1212" s="20">
        <v>1.7646443214410701</v>
      </c>
    </row>
    <row r="1213" spans="1:27" x14ac:dyDescent="0.2">
      <c r="A1213" s="52" t="s">
        <v>5114</v>
      </c>
      <c r="B1213" s="1" t="s">
        <v>10897</v>
      </c>
      <c r="C1213" s="131" t="s">
        <v>31</v>
      </c>
      <c r="D1213" s="131" t="s">
        <v>31</v>
      </c>
      <c r="E1213" s="131" t="s">
        <v>6357</v>
      </c>
      <c r="F1213" s="131" t="s">
        <v>26196</v>
      </c>
      <c r="G1213" s="131" t="s">
        <v>26196</v>
      </c>
      <c r="H1213" s="79">
        <v>34.25</v>
      </c>
      <c r="I1213" s="6">
        <v>132.44469646574899</v>
      </c>
      <c r="J1213" s="6">
        <v>57.533616341084198</v>
      </c>
      <c r="K1213" s="71">
        <v>57.452019350431598</v>
      </c>
      <c r="L1213" s="20">
        <v>1.6774312219104099</v>
      </c>
      <c r="M1213" s="79">
        <v>34.1970146526333</v>
      </c>
      <c r="N1213" s="6">
        <v>132.23980221030101</v>
      </c>
      <c r="O1213" s="6">
        <v>57.4682667212575</v>
      </c>
      <c r="P1213" s="71">
        <v>57.441556142531503</v>
      </c>
      <c r="Q1213" s="20">
        <v>1.67972428956187</v>
      </c>
      <c r="R1213" s="79">
        <v>34.147794496585398</v>
      </c>
      <c r="S1213" s="6">
        <v>132.049467943797</v>
      </c>
      <c r="T1213" s="6">
        <v>57.406841461757601</v>
      </c>
      <c r="U1213" s="71">
        <v>57.418355847763898</v>
      </c>
      <c r="V1213" s="20">
        <v>1.6814660124976899</v>
      </c>
      <c r="W1213" s="79">
        <v>34.240974375345601</v>
      </c>
      <c r="X1213" s="6">
        <v>132.40979438931799</v>
      </c>
      <c r="Y1213" s="6">
        <v>57.583045203409299</v>
      </c>
      <c r="Z1213" s="71">
        <v>57.615449330729703</v>
      </c>
      <c r="AA1213" s="20">
        <v>1.6826463143004</v>
      </c>
    </row>
    <row r="1214" spans="1:27" x14ac:dyDescent="0.2">
      <c r="A1214" s="52" t="s">
        <v>5113</v>
      </c>
      <c r="B1214" s="1" t="s">
        <v>10896</v>
      </c>
      <c r="C1214" s="131" t="s">
        <v>60</v>
      </c>
      <c r="D1214" s="131" t="s">
        <v>60</v>
      </c>
      <c r="E1214" s="131" t="s">
        <v>6362</v>
      </c>
      <c r="F1214" s="131" t="s">
        <v>26213</v>
      </c>
      <c r="G1214" s="131" t="s">
        <v>26213</v>
      </c>
      <c r="H1214" s="79">
        <v>4474.0833333333303</v>
      </c>
      <c r="I1214" s="6">
        <v>12108.7138695182</v>
      </c>
      <c r="J1214" s="6">
        <v>5259.9924099866203</v>
      </c>
      <c r="K1214" s="71">
        <v>5262.5390666876901</v>
      </c>
      <c r="L1214" s="20">
        <v>1.17622732403755</v>
      </c>
      <c r="M1214" s="79">
        <v>4498.2753206569496</v>
      </c>
      <c r="N1214" s="6">
        <v>12174.187359976901</v>
      </c>
      <c r="O1214" s="6">
        <v>5290.6117116319901</v>
      </c>
      <c r="P1214" s="71">
        <v>5291.7201002964603</v>
      </c>
      <c r="Q1214" s="20">
        <v>1.1763886652281701</v>
      </c>
      <c r="R1214" s="79">
        <v>4521.15011371536</v>
      </c>
      <c r="S1214" s="6">
        <v>12236.0959797617</v>
      </c>
      <c r="T1214" s="6">
        <v>5319.4884686699497</v>
      </c>
      <c r="U1214" s="71">
        <v>5319.28501824461</v>
      </c>
      <c r="V1214" s="20">
        <v>1.1765335997378299</v>
      </c>
      <c r="W1214" s="79">
        <v>4544.3570367865004</v>
      </c>
      <c r="X1214" s="6">
        <v>12298.9034802762</v>
      </c>
      <c r="Y1214" s="6">
        <v>5348.6097333162797</v>
      </c>
      <c r="Z1214" s="71">
        <v>5347.4637850587096</v>
      </c>
      <c r="AA1214" s="20">
        <v>1.17672615548714</v>
      </c>
    </row>
    <row r="1215" spans="1:27" x14ac:dyDescent="0.2">
      <c r="A1215" s="52" t="s">
        <v>5112</v>
      </c>
      <c r="B1215" s="1" t="s">
        <v>10895</v>
      </c>
      <c r="C1215" s="131" t="s">
        <v>60</v>
      </c>
      <c r="D1215" s="131" t="s">
        <v>60</v>
      </c>
      <c r="E1215" s="131" t="s">
        <v>6362</v>
      </c>
      <c r="F1215" s="131" t="s">
        <v>26213</v>
      </c>
      <c r="G1215" s="131" t="s">
        <v>26213</v>
      </c>
      <c r="H1215" s="79">
        <v>13091.666666666701</v>
      </c>
      <c r="I1215" s="6">
        <v>50834.630896914998</v>
      </c>
      <c r="J1215" s="6">
        <v>22082.425562582401</v>
      </c>
      <c r="K1215" s="71">
        <v>22093.116900639801</v>
      </c>
      <c r="L1215" s="20">
        <v>1.6875709917738899</v>
      </c>
      <c r="M1215" s="79">
        <v>13148.4314358802</v>
      </c>
      <c r="N1215" s="6">
        <v>51055.047148290003</v>
      </c>
      <c r="O1215" s="6">
        <v>22187.3068315567</v>
      </c>
      <c r="P1215" s="71">
        <v>22191.955095448899</v>
      </c>
      <c r="Q1215" s="20">
        <v>1.6878024731444601</v>
      </c>
      <c r="R1215" s="79">
        <v>13205.157029264799</v>
      </c>
      <c r="S1215" s="6">
        <v>51275.3112808511</v>
      </c>
      <c r="T1215" s="6">
        <v>22291.295159590802</v>
      </c>
      <c r="U1215" s="71">
        <v>22290.4426013968</v>
      </c>
      <c r="V1215" s="20">
        <v>1.68801041532468</v>
      </c>
      <c r="W1215" s="79">
        <v>13259.7915143152</v>
      </c>
      <c r="X1215" s="6">
        <v>51487.455689389499</v>
      </c>
      <c r="Y1215" s="6">
        <v>22391.126744396101</v>
      </c>
      <c r="Z1215" s="71">
        <v>22386.329409395599</v>
      </c>
      <c r="AA1215" s="20">
        <v>1.6882866812217501</v>
      </c>
    </row>
    <row r="1216" spans="1:27" x14ac:dyDescent="0.2">
      <c r="A1216" s="52" t="s">
        <v>5111</v>
      </c>
      <c r="B1216" s="1" t="s">
        <v>10894</v>
      </c>
      <c r="C1216" s="131" t="s">
        <v>60</v>
      </c>
      <c r="D1216" s="131" t="s">
        <v>60</v>
      </c>
      <c r="E1216" s="131" t="s">
        <v>6362</v>
      </c>
      <c r="F1216" s="131" t="s">
        <v>26213</v>
      </c>
      <c r="G1216" s="131" t="s">
        <v>26213</v>
      </c>
      <c r="H1216" s="79">
        <v>16583.083333333299</v>
      </c>
      <c r="I1216" s="6">
        <v>25102.162230915899</v>
      </c>
      <c r="J1216" s="6">
        <v>10904.3110797468</v>
      </c>
      <c r="K1216" s="71">
        <v>10909.5904670001</v>
      </c>
      <c r="L1216" s="20">
        <v>0.65787466948748397</v>
      </c>
      <c r="M1216" s="79">
        <v>16673.079066717099</v>
      </c>
      <c r="N1216" s="6">
        <v>25238.390666489599</v>
      </c>
      <c r="O1216" s="6">
        <v>10968.003144246501</v>
      </c>
      <c r="P1216" s="71">
        <v>10970.300952329901</v>
      </c>
      <c r="Q1216" s="20">
        <v>0.65796490908682403</v>
      </c>
      <c r="R1216" s="79">
        <v>16763.1550473877</v>
      </c>
      <c r="S1216" s="6">
        <v>25374.7405740703</v>
      </c>
      <c r="T1216" s="6">
        <v>11031.3485692262</v>
      </c>
      <c r="U1216" s="71">
        <v>11030.9266616365</v>
      </c>
      <c r="V1216" s="20">
        <v>0.65804597227986905</v>
      </c>
      <c r="W1216" s="79">
        <v>16853.276570035101</v>
      </c>
      <c r="X1216" s="6">
        <v>25511.1594194996</v>
      </c>
      <c r="Y1216" s="6">
        <v>11094.4228319332</v>
      </c>
      <c r="Z1216" s="71">
        <v>11092.045833956699</v>
      </c>
      <c r="AA1216" s="20">
        <v>0.65815367046656204</v>
      </c>
    </row>
    <row r="1217" spans="1:27" x14ac:dyDescent="0.2">
      <c r="A1217" s="52" t="s">
        <v>5110</v>
      </c>
      <c r="B1217" s="1" t="s">
        <v>10893</v>
      </c>
      <c r="C1217" s="131" t="s">
        <v>60</v>
      </c>
      <c r="D1217" s="131" t="s">
        <v>60</v>
      </c>
      <c r="E1217" s="131" t="s">
        <v>6362</v>
      </c>
      <c r="F1217" s="131" t="s">
        <v>26213</v>
      </c>
      <c r="G1217" s="131" t="s">
        <v>26213</v>
      </c>
      <c r="H1217" s="79">
        <v>7509.0833333333303</v>
      </c>
      <c r="I1217" s="6">
        <v>17615.6748793691</v>
      </c>
      <c r="J1217" s="6">
        <v>7652.2013122736898</v>
      </c>
      <c r="K1217" s="71">
        <v>7655.9061711842896</v>
      </c>
      <c r="L1217" s="20">
        <v>1.0195526978904601</v>
      </c>
      <c r="M1217" s="79">
        <v>7548.1936752650499</v>
      </c>
      <c r="N1217" s="6">
        <v>17707.424436180099</v>
      </c>
      <c r="O1217" s="6">
        <v>7695.22468603364</v>
      </c>
      <c r="P1217" s="71">
        <v>7696.8368436209703</v>
      </c>
      <c r="Q1217" s="20">
        <v>1.0196925482772099</v>
      </c>
      <c r="R1217" s="79">
        <v>7586.6978882394396</v>
      </c>
      <c r="S1217" s="6">
        <v>17797.752065683399</v>
      </c>
      <c r="T1217" s="6">
        <v>7737.34833710365</v>
      </c>
      <c r="U1217" s="71">
        <v>7737.0524126328201</v>
      </c>
      <c r="V1217" s="20">
        <v>1.0198181773688999</v>
      </c>
      <c r="W1217" s="79">
        <v>7624.4907019123202</v>
      </c>
      <c r="X1217" s="6">
        <v>17886.410812548402</v>
      </c>
      <c r="Y1217" s="6">
        <v>7778.5333562062697</v>
      </c>
      <c r="Z1217" s="71">
        <v>7776.86679289534</v>
      </c>
      <c r="AA1217" s="20">
        <v>1.0199850845047</v>
      </c>
    </row>
    <row r="1218" spans="1:27" x14ac:dyDescent="0.2">
      <c r="A1218" s="52" t="s">
        <v>5109</v>
      </c>
      <c r="B1218" s="1" t="s">
        <v>10892</v>
      </c>
      <c r="C1218" s="131" t="s">
        <v>60</v>
      </c>
      <c r="D1218" s="131" t="s">
        <v>60</v>
      </c>
      <c r="E1218" s="131" t="s">
        <v>6362</v>
      </c>
      <c r="F1218" s="131" t="s">
        <v>26213</v>
      </c>
      <c r="G1218" s="131" t="s">
        <v>26213</v>
      </c>
      <c r="H1218" s="79">
        <v>5384.0833333333303</v>
      </c>
      <c r="I1218" s="6">
        <v>13879.9691486712</v>
      </c>
      <c r="J1218" s="6">
        <v>6029.4208914001101</v>
      </c>
      <c r="K1218" s="71">
        <v>6032.3400714900899</v>
      </c>
      <c r="L1218" s="20">
        <v>1.12040243399342</v>
      </c>
      <c r="M1218" s="79">
        <v>5411.1846642006403</v>
      </c>
      <c r="N1218" s="6">
        <v>13949.8353845813</v>
      </c>
      <c r="O1218" s="6">
        <v>6062.2660288303796</v>
      </c>
      <c r="P1218" s="71">
        <v>6063.5360798780803</v>
      </c>
      <c r="Q1218" s="20">
        <v>1.12055611777459</v>
      </c>
      <c r="R1218" s="79">
        <v>5438.14859537128</v>
      </c>
      <c r="S1218" s="6">
        <v>14019.3474091182</v>
      </c>
      <c r="T1218" s="6">
        <v>6094.7345464132804</v>
      </c>
      <c r="U1218" s="71">
        <v>6094.50144574146</v>
      </c>
      <c r="V1218" s="20">
        <v>1.1206941735517899</v>
      </c>
      <c r="W1218" s="79">
        <v>5467.3174541568897</v>
      </c>
      <c r="X1218" s="6">
        <v>14094.543656089299</v>
      </c>
      <c r="Y1218" s="6">
        <v>6129.5068707960299</v>
      </c>
      <c r="Z1218" s="71">
        <v>6128.1936140679099</v>
      </c>
      <c r="AA1218" s="20">
        <v>1.1208775904184101</v>
      </c>
    </row>
    <row r="1219" spans="1:27" x14ac:dyDescent="0.2">
      <c r="A1219" s="52" t="s">
        <v>5108</v>
      </c>
      <c r="B1219" s="1" t="s">
        <v>10891</v>
      </c>
      <c r="C1219" s="131" t="s">
        <v>60</v>
      </c>
      <c r="D1219" s="131" t="s">
        <v>60</v>
      </c>
      <c r="E1219" s="131" t="s">
        <v>6362</v>
      </c>
      <c r="F1219" s="131" t="s">
        <v>26213</v>
      </c>
      <c r="G1219" s="131" t="s">
        <v>26213</v>
      </c>
      <c r="H1219" s="79">
        <v>10681.833333333299</v>
      </c>
      <c r="I1219" s="6">
        <v>39368.318414139103</v>
      </c>
      <c r="J1219" s="6">
        <v>17101.490569827802</v>
      </c>
      <c r="K1219" s="71">
        <v>17109.770358497299</v>
      </c>
      <c r="L1219" s="20">
        <v>1.60176346368419</v>
      </c>
      <c r="M1219" s="79">
        <v>10734.6607768546</v>
      </c>
      <c r="N1219" s="6">
        <v>39563.016042593903</v>
      </c>
      <c r="O1219" s="6">
        <v>17193.1439720202</v>
      </c>
      <c r="P1219" s="71">
        <v>17196.7459535913</v>
      </c>
      <c r="Q1219" s="20">
        <v>1.60198317497558</v>
      </c>
      <c r="R1219" s="79">
        <v>10792.0337110535</v>
      </c>
      <c r="S1219" s="6">
        <v>39774.466256373998</v>
      </c>
      <c r="T1219" s="6">
        <v>17291.447774537999</v>
      </c>
      <c r="U1219" s="71">
        <v>17290.786441700198</v>
      </c>
      <c r="V1219" s="20">
        <v>1.6021805439683201</v>
      </c>
      <c r="W1219" s="79">
        <v>10848.796141454901</v>
      </c>
      <c r="X1219" s="6">
        <v>39983.666434308703</v>
      </c>
      <c r="Y1219" s="6">
        <v>17388.300331584702</v>
      </c>
      <c r="Z1219" s="71">
        <v>17384.5748602079</v>
      </c>
      <c r="AA1219" s="20">
        <v>1.6024427626378499</v>
      </c>
    </row>
    <row r="1220" spans="1:27" x14ac:dyDescent="0.2">
      <c r="A1220" s="52" t="s">
        <v>5107</v>
      </c>
      <c r="B1220" s="1" t="s">
        <v>10890</v>
      </c>
      <c r="C1220" s="131" t="s">
        <v>60</v>
      </c>
      <c r="D1220" s="131" t="s">
        <v>60</v>
      </c>
      <c r="E1220" s="131" t="s">
        <v>6362</v>
      </c>
      <c r="F1220" s="131" t="s">
        <v>26213</v>
      </c>
      <c r="G1220" s="131" t="s">
        <v>26213</v>
      </c>
      <c r="H1220" s="79">
        <v>12919.166666666701</v>
      </c>
      <c r="I1220" s="6">
        <v>31947.372667109201</v>
      </c>
      <c r="J1220" s="6">
        <v>13877.851897304299</v>
      </c>
      <c r="K1220" s="71">
        <v>13884.5709420816</v>
      </c>
      <c r="L1220" s="20">
        <v>1.0747265129651</v>
      </c>
      <c r="M1220" s="79">
        <v>12993.6215188226</v>
      </c>
      <c r="N1220" s="6">
        <v>32131.489566447399</v>
      </c>
      <c r="O1220" s="6">
        <v>13963.5796612835</v>
      </c>
      <c r="P1220" s="71">
        <v>13966.505045767501</v>
      </c>
      <c r="Q1220" s="20">
        <v>1.07487393145441</v>
      </c>
      <c r="R1220" s="79">
        <v>13069.690639914101</v>
      </c>
      <c r="S1220" s="6">
        <v>32319.598337134601</v>
      </c>
      <c r="T1220" s="6">
        <v>14050.5379289923</v>
      </c>
      <c r="U1220" s="71">
        <v>14050.0005487658</v>
      </c>
      <c r="V1220" s="20">
        <v>1.07500635905321</v>
      </c>
      <c r="W1220" s="79">
        <v>13145.8741334241</v>
      </c>
      <c r="X1220" s="6">
        <v>32507.989935528301</v>
      </c>
      <c r="Y1220" s="6">
        <v>14137.2400928712</v>
      </c>
      <c r="Z1220" s="71">
        <v>14134.2111663914</v>
      </c>
      <c r="AA1220" s="20">
        <v>1.0751822984866699</v>
      </c>
    </row>
    <row r="1221" spans="1:27" x14ac:dyDescent="0.2">
      <c r="A1221" s="52" t="s">
        <v>5106</v>
      </c>
      <c r="B1221" s="1" t="s">
        <v>10889</v>
      </c>
      <c r="C1221" s="131" t="s">
        <v>60</v>
      </c>
      <c r="D1221" s="131" t="s">
        <v>60</v>
      </c>
      <c r="E1221" s="131" t="s">
        <v>6362</v>
      </c>
      <c r="F1221" s="131" t="s">
        <v>26213</v>
      </c>
      <c r="G1221" s="131" t="s">
        <v>26213</v>
      </c>
      <c r="H1221" s="79">
        <v>7313.8333333333303</v>
      </c>
      <c r="I1221" s="6">
        <v>29194.4697610603</v>
      </c>
      <c r="J1221" s="6">
        <v>12681.9983535437</v>
      </c>
      <c r="K1221" s="71">
        <v>12688.1384186945</v>
      </c>
      <c r="L1221" s="20">
        <v>1.7348137208524199</v>
      </c>
      <c r="M1221" s="79">
        <v>7340.8938953537699</v>
      </c>
      <c r="N1221" s="6">
        <v>29302.486819095</v>
      </c>
      <c r="O1221" s="6">
        <v>12734.162483379099</v>
      </c>
      <c r="P1221" s="71">
        <v>12736.830303683701</v>
      </c>
      <c r="Q1221" s="20">
        <v>1.73505168243137</v>
      </c>
      <c r="R1221" s="79">
        <v>7368.1315126736899</v>
      </c>
      <c r="S1221" s="6">
        <v>29411.210624925501</v>
      </c>
      <c r="T1221" s="6">
        <v>12786.153036694401</v>
      </c>
      <c r="U1221" s="71">
        <v>12785.6640144343</v>
      </c>
      <c r="V1221" s="20">
        <v>1.73526544585178</v>
      </c>
      <c r="W1221" s="79">
        <v>7393.6157412207103</v>
      </c>
      <c r="X1221" s="6">
        <v>29512.935466850598</v>
      </c>
      <c r="Y1221" s="6">
        <v>12834.7355640185</v>
      </c>
      <c r="Z1221" s="71">
        <v>12831.9857012337</v>
      </c>
      <c r="AA1221" s="20">
        <v>1.7355494456782701</v>
      </c>
    </row>
    <row r="1222" spans="1:27" x14ac:dyDescent="0.2">
      <c r="A1222" s="52" t="s">
        <v>5105</v>
      </c>
      <c r="B1222" s="1" t="s">
        <v>10888</v>
      </c>
      <c r="C1222" s="131" t="s">
        <v>60</v>
      </c>
      <c r="D1222" s="131" t="s">
        <v>60</v>
      </c>
      <c r="E1222" s="131" t="s">
        <v>6362</v>
      </c>
      <c r="F1222" s="131" t="s">
        <v>26213</v>
      </c>
      <c r="G1222" s="131" t="s">
        <v>26213</v>
      </c>
      <c r="H1222" s="79">
        <v>16826.5</v>
      </c>
      <c r="I1222" s="6">
        <v>44316.781405601301</v>
      </c>
      <c r="J1222" s="6">
        <v>19251.0894501609</v>
      </c>
      <c r="K1222" s="71">
        <v>19260.409979950698</v>
      </c>
      <c r="L1222" s="20">
        <v>1.14464742994388</v>
      </c>
      <c r="M1222" s="79">
        <v>16910.111423369501</v>
      </c>
      <c r="N1222" s="6">
        <v>44536.992927455402</v>
      </c>
      <c r="O1222" s="6">
        <v>19354.715794624801</v>
      </c>
      <c r="P1222" s="71">
        <v>19358.770627744299</v>
      </c>
      <c r="Q1222" s="20">
        <v>1.14480443937175</v>
      </c>
      <c r="R1222" s="79">
        <v>16992.684972935502</v>
      </c>
      <c r="S1222" s="6">
        <v>44754.470949979499</v>
      </c>
      <c r="T1222" s="6">
        <v>19456.442032949501</v>
      </c>
      <c r="U1222" s="71">
        <v>19455.697897224702</v>
      </c>
      <c r="V1222" s="20">
        <v>1.1449454826127901</v>
      </c>
      <c r="W1222" s="79">
        <v>17079.634228466399</v>
      </c>
      <c r="X1222" s="6">
        <v>44983.473484715898</v>
      </c>
      <c r="Y1222" s="6">
        <v>19562.641865152898</v>
      </c>
      <c r="Z1222" s="71">
        <v>19558.4505375974</v>
      </c>
      <c r="AA1222" s="20">
        <v>1.1451328685364699</v>
      </c>
    </row>
    <row r="1223" spans="1:27" x14ac:dyDescent="0.2">
      <c r="A1223" s="52" t="s">
        <v>5104</v>
      </c>
      <c r="B1223" s="1" t="s">
        <v>10887</v>
      </c>
      <c r="C1223" s="131" t="s">
        <v>60</v>
      </c>
      <c r="D1223" s="131" t="s">
        <v>60</v>
      </c>
      <c r="E1223" s="131" t="s">
        <v>6362</v>
      </c>
      <c r="F1223" s="131" t="s">
        <v>26213</v>
      </c>
      <c r="G1223" s="131" t="s">
        <v>26213</v>
      </c>
      <c r="H1223" s="79">
        <v>11201.583333333299</v>
      </c>
      <c r="I1223" s="6">
        <v>30558.988755617898</v>
      </c>
      <c r="J1223" s="6">
        <v>13274.7416978821</v>
      </c>
      <c r="K1223" s="71">
        <v>13281.168743258801</v>
      </c>
      <c r="L1223" s="20">
        <v>1.18565102343497</v>
      </c>
      <c r="M1223" s="79">
        <v>11246.7303683345</v>
      </c>
      <c r="N1223" s="6">
        <v>30682.154177317301</v>
      </c>
      <c r="O1223" s="6">
        <v>13333.7330393214</v>
      </c>
      <c r="P1223" s="71">
        <v>13336.526470282</v>
      </c>
      <c r="Q1223" s="20">
        <v>1.18581365725912</v>
      </c>
      <c r="R1223" s="79">
        <v>11297.6111598075</v>
      </c>
      <c r="S1223" s="6">
        <v>30820.961834076999</v>
      </c>
      <c r="T1223" s="6">
        <v>13399.024602362</v>
      </c>
      <c r="U1223" s="71">
        <v>13398.512140069701</v>
      </c>
      <c r="V1223" s="20">
        <v>1.1859597529552399</v>
      </c>
      <c r="W1223" s="79">
        <v>11348.1745329606</v>
      </c>
      <c r="X1223" s="6">
        <v>30958.9035433561</v>
      </c>
      <c r="Y1223" s="6">
        <v>13463.565519507199</v>
      </c>
      <c r="Z1223" s="71">
        <v>13460.680928890801</v>
      </c>
      <c r="AA1223" s="20">
        <v>1.18615385142293</v>
      </c>
    </row>
    <row r="1224" spans="1:27" x14ac:dyDescent="0.2">
      <c r="A1224" s="52" t="s">
        <v>5103</v>
      </c>
      <c r="B1224" s="1" t="s">
        <v>10886</v>
      </c>
      <c r="C1224" s="131" t="s">
        <v>60</v>
      </c>
      <c r="D1224" s="131" t="s">
        <v>60</v>
      </c>
      <c r="E1224" s="131" t="s">
        <v>6362</v>
      </c>
      <c r="F1224" s="131" t="s">
        <v>26213</v>
      </c>
      <c r="G1224" s="131" t="s">
        <v>26213</v>
      </c>
      <c r="H1224" s="79">
        <v>9777.4166666666606</v>
      </c>
      <c r="I1224" s="6">
        <v>30564.9387890326</v>
      </c>
      <c r="J1224" s="6">
        <v>13277.326376233401</v>
      </c>
      <c r="K1224" s="71">
        <v>13283.7546729975</v>
      </c>
      <c r="L1224" s="20">
        <v>1.3586159949882</v>
      </c>
      <c r="M1224" s="79">
        <v>9827.9979154675402</v>
      </c>
      <c r="N1224" s="6">
        <v>30723.059571462101</v>
      </c>
      <c r="O1224" s="6">
        <v>13351.5095488273</v>
      </c>
      <c r="P1224" s="71">
        <v>13354.306703985199</v>
      </c>
      <c r="Q1224" s="20">
        <v>1.35880235413642</v>
      </c>
      <c r="R1224" s="79">
        <v>9879.6281459661295</v>
      </c>
      <c r="S1224" s="6">
        <v>30884.459549457599</v>
      </c>
      <c r="T1224" s="6">
        <v>13426.629433618</v>
      </c>
      <c r="U1224" s="71">
        <v>13426.1159155447</v>
      </c>
      <c r="V1224" s="20">
        <v>1.35896976254381</v>
      </c>
      <c r="W1224" s="79">
        <v>9933.4556754491805</v>
      </c>
      <c r="X1224" s="6">
        <v>31052.728449096801</v>
      </c>
      <c r="Y1224" s="6">
        <v>13504.3685719807</v>
      </c>
      <c r="Z1224" s="71">
        <v>13501.475239244501</v>
      </c>
      <c r="AA1224" s="20">
        <v>1.3591921764561501</v>
      </c>
    </row>
    <row r="1225" spans="1:27" x14ac:dyDescent="0.2">
      <c r="A1225" s="52" t="s">
        <v>5102</v>
      </c>
      <c r="B1225" s="1" t="s">
        <v>18744</v>
      </c>
      <c r="C1225" s="131" t="s">
        <v>60</v>
      </c>
      <c r="D1225" s="131" t="s">
        <v>60</v>
      </c>
      <c r="E1225" s="131" t="s">
        <v>6362</v>
      </c>
      <c r="F1225" s="131" t="s">
        <v>26213</v>
      </c>
      <c r="G1225" s="131" t="s">
        <v>26213</v>
      </c>
      <c r="H1225" s="79">
        <v>11123</v>
      </c>
      <c r="I1225" s="6">
        <v>28158.5734857075</v>
      </c>
      <c r="J1225" s="6">
        <v>12232.007825680501</v>
      </c>
      <c r="K1225" s="71">
        <v>12237.930025232999</v>
      </c>
      <c r="L1225" s="20">
        <v>1.1002364492702501</v>
      </c>
      <c r="M1225" s="79">
        <v>11181.2027066191</v>
      </c>
      <c r="N1225" s="6">
        <v>28305.917295057501</v>
      </c>
      <c r="O1225" s="6">
        <v>12301.0771168222</v>
      </c>
      <c r="P1225" s="71">
        <v>12303.654205291399</v>
      </c>
      <c r="Q1225" s="20">
        <v>1.10038736691607</v>
      </c>
      <c r="R1225" s="79">
        <v>11240.344887827199</v>
      </c>
      <c r="S1225" s="6">
        <v>28455.639443367701</v>
      </c>
      <c r="T1225" s="6">
        <v>12370.730512247301</v>
      </c>
      <c r="U1225" s="71">
        <v>12370.2573783361</v>
      </c>
      <c r="V1225" s="20">
        <v>1.1005229378444199</v>
      </c>
      <c r="W1225" s="79">
        <v>11302.173432506799</v>
      </c>
      <c r="X1225" s="6">
        <v>28612.162289620999</v>
      </c>
      <c r="Y1225" s="6">
        <v>12443.0027407658</v>
      </c>
      <c r="Z1225" s="71">
        <v>12440.3368073699</v>
      </c>
      <c r="AA1225" s="20">
        <v>1.10070305341357</v>
      </c>
    </row>
    <row r="1226" spans="1:27" x14ac:dyDescent="0.2">
      <c r="A1226" s="52" t="s">
        <v>5101</v>
      </c>
      <c r="B1226" s="1" t="s">
        <v>10885</v>
      </c>
      <c r="C1226" s="131" t="s">
        <v>60</v>
      </c>
      <c r="D1226" s="131" t="s">
        <v>60</v>
      </c>
      <c r="E1226" s="131" t="s">
        <v>6362</v>
      </c>
      <c r="F1226" s="131" t="s">
        <v>26213</v>
      </c>
      <c r="G1226" s="131" t="s">
        <v>26213</v>
      </c>
      <c r="H1226" s="79">
        <v>11915.75</v>
      </c>
      <c r="I1226" s="6">
        <v>45537.3207434617</v>
      </c>
      <c r="J1226" s="6">
        <v>19781.288422770001</v>
      </c>
      <c r="K1226" s="71">
        <v>19790.865651554999</v>
      </c>
      <c r="L1226" s="20">
        <v>1.6608997043035501</v>
      </c>
      <c r="M1226" s="79">
        <v>11966.857878454401</v>
      </c>
      <c r="N1226" s="6">
        <v>45732.6350001131</v>
      </c>
      <c r="O1226" s="6">
        <v>19874.313346845702</v>
      </c>
      <c r="P1226" s="71">
        <v>19878.477036193599</v>
      </c>
      <c r="Q1226" s="20">
        <v>1.6611275272169601</v>
      </c>
      <c r="R1226" s="79">
        <v>12022.9999725323</v>
      </c>
      <c r="S1226" s="6">
        <v>45947.188053444799</v>
      </c>
      <c r="T1226" s="6">
        <v>19974.960757284702</v>
      </c>
      <c r="U1226" s="71">
        <v>19974.196790169099</v>
      </c>
      <c r="V1226" s="20">
        <v>1.66133218296615</v>
      </c>
      <c r="W1226" s="79">
        <v>12078.599361126</v>
      </c>
      <c r="X1226" s="6">
        <v>46159.667099373997</v>
      </c>
      <c r="Y1226" s="6">
        <v>20074.1509298198</v>
      </c>
      <c r="Z1226" s="71">
        <v>20069.850010622598</v>
      </c>
      <c r="AA1226" s="20">
        <v>1.6616040826071099</v>
      </c>
    </row>
    <row r="1227" spans="1:27" x14ac:dyDescent="0.2">
      <c r="A1227" s="52" t="s">
        <v>5100</v>
      </c>
      <c r="B1227" s="1" t="s">
        <v>10884</v>
      </c>
      <c r="C1227" s="131" t="s">
        <v>60</v>
      </c>
      <c r="D1227" s="131" t="s">
        <v>60</v>
      </c>
      <c r="E1227" s="131" t="s">
        <v>6362</v>
      </c>
      <c r="F1227" s="131" t="s">
        <v>26213</v>
      </c>
      <c r="G1227" s="131" t="s">
        <v>26213</v>
      </c>
      <c r="H1227" s="79">
        <v>7386</v>
      </c>
      <c r="I1227" s="6">
        <v>24243.819773484502</v>
      </c>
      <c r="J1227" s="6">
        <v>10531.449448040101</v>
      </c>
      <c r="K1227" s="71">
        <v>10536.548312110201</v>
      </c>
      <c r="L1227" s="20">
        <v>1.42655677120366</v>
      </c>
      <c r="M1227" s="79">
        <v>7416.0357597357797</v>
      </c>
      <c r="N1227" s="6">
        <v>24342.409205625601</v>
      </c>
      <c r="O1227" s="6">
        <v>10578.6309528972</v>
      </c>
      <c r="P1227" s="71">
        <v>10580.847187100901</v>
      </c>
      <c r="Q1227" s="20">
        <v>1.4267524496777499</v>
      </c>
      <c r="R1227" s="79">
        <v>7446.29905266285</v>
      </c>
      <c r="S1227" s="6">
        <v>24441.745493125702</v>
      </c>
      <c r="T1227" s="6">
        <v>10625.7407199073</v>
      </c>
      <c r="U1227" s="71">
        <v>10625.3343252922</v>
      </c>
      <c r="V1227" s="20">
        <v>1.42692822973481</v>
      </c>
      <c r="W1227" s="79">
        <v>7476.23573423378</v>
      </c>
      <c r="X1227" s="6">
        <v>24540.009710919101</v>
      </c>
      <c r="Y1227" s="6">
        <v>10672.084304587899</v>
      </c>
      <c r="Z1227" s="71">
        <v>10669.797793321801</v>
      </c>
      <c r="AA1227" s="20">
        <v>1.4271617659759801</v>
      </c>
    </row>
    <row r="1228" spans="1:27" x14ac:dyDescent="0.2">
      <c r="A1228" s="52" t="s">
        <v>5099</v>
      </c>
      <c r="B1228" s="1" t="s">
        <v>10194</v>
      </c>
      <c r="C1228" s="131" t="s">
        <v>60</v>
      </c>
      <c r="D1228" s="131" t="s">
        <v>60</v>
      </c>
      <c r="E1228" s="131" t="s">
        <v>6362</v>
      </c>
      <c r="F1228" s="131" t="s">
        <v>26213</v>
      </c>
      <c r="G1228" s="131" t="s">
        <v>26213</v>
      </c>
      <c r="H1228" s="79">
        <v>11012.416666666701</v>
      </c>
      <c r="I1228" s="6">
        <v>28117.606580408599</v>
      </c>
      <c r="J1228" s="6">
        <v>12214.211913310701</v>
      </c>
      <c r="K1228" s="71">
        <v>12220.1254968661</v>
      </c>
      <c r="L1228" s="20">
        <v>1.1096679200174999</v>
      </c>
      <c r="M1228" s="79">
        <v>11063.2481071522</v>
      </c>
      <c r="N1228" s="6">
        <v>28247.3926654026</v>
      </c>
      <c r="O1228" s="6">
        <v>12275.6437074359</v>
      </c>
      <c r="P1228" s="71">
        <v>12278.215467579401</v>
      </c>
      <c r="Q1228" s="20">
        <v>1.10982013136284</v>
      </c>
      <c r="R1228" s="79">
        <v>11115.2008690614</v>
      </c>
      <c r="S1228" s="6">
        <v>28380.041779974199</v>
      </c>
      <c r="T1228" s="6">
        <v>12337.865381134799</v>
      </c>
      <c r="U1228" s="71">
        <v>12337.393504191299</v>
      </c>
      <c r="V1228" s="20">
        <v>1.10995686443524</v>
      </c>
      <c r="W1228" s="79">
        <v>11168.7679931195</v>
      </c>
      <c r="X1228" s="6">
        <v>28516.812787238101</v>
      </c>
      <c r="Y1228" s="6">
        <v>12401.536663946101</v>
      </c>
      <c r="Z1228" s="71">
        <v>12398.879614723999</v>
      </c>
      <c r="AA1228" s="20">
        <v>1.1101385239949699</v>
      </c>
    </row>
    <row r="1229" spans="1:27" x14ac:dyDescent="0.2">
      <c r="A1229" s="52" t="s">
        <v>5098</v>
      </c>
      <c r="B1229" s="1" t="s">
        <v>10883</v>
      </c>
      <c r="C1229" s="131" t="s">
        <v>60</v>
      </c>
      <c r="D1229" s="131" t="s">
        <v>60</v>
      </c>
      <c r="E1229" s="131" t="s">
        <v>6362</v>
      </c>
      <c r="F1229" s="131" t="s">
        <v>26213</v>
      </c>
      <c r="G1229" s="131" t="s">
        <v>26213</v>
      </c>
      <c r="H1229" s="79">
        <v>12474.416666666701</v>
      </c>
      <c r="I1229" s="6">
        <v>30989.232632966901</v>
      </c>
      <c r="J1229" s="6">
        <v>13461.638469387801</v>
      </c>
      <c r="K1229" s="71">
        <v>13468.1560019512</v>
      </c>
      <c r="L1229" s="20">
        <v>1.07966218876911</v>
      </c>
      <c r="M1229" s="79">
        <v>12542.2616728505</v>
      </c>
      <c r="N1229" s="6">
        <v>31157.774756883198</v>
      </c>
      <c r="O1229" s="6">
        <v>13540.426409001</v>
      </c>
      <c r="P1229" s="71">
        <v>13543.2631424379</v>
      </c>
      <c r="Q1229" s="20">
        <v>1.0798102842770501</v>
      </c>
      <c r="R1229" s="79">
        <v>12610.188208585399</v>
      </c>
      <c r="S1229" s="6">
        <v>31326.5194183842</v>
      </c>
      <c r="T1229" s="6">
        <v>13618.809388654799</v>
      </c>
      <c r="U1229" s="71">
        <v>13618.2885204211</v>
      </c>
      <c r="V1229" s="20">
        <v>1.0799433200488999</v>
      </c>
      <c r="W1229" s="79">
        <v>12680.4196485049</v>
      </c>
      <c r="X1229" s="6">
        <v>31500.9899758436</v>
      </c>
      <c r="Y1229" s="6">
        <v>13699.3108258877</v>
      </c>
      <c r="Z1229" s="71">
        <v>13696.3757264593</v>
      </c>
      <c r="AA1229" s="20">
        <v>1.0801200674832701</v>
      </c>
    </row>
    <row r="1230" spans="1:27" x14ac:dyDescent="0.2">
      <c r="A1230" s="52" t="s">
        <v>5097</v>
      </c>
      <c r="B1230" s="1" t="s">
        <v>10882</v>
      </c>
      <c r="C1230" s="131" t="s">
        <v>60</v>
      </c>
      <c r="D1230" s="131" t="s">
        <v>60</v>
      </c>
      <c r="E1230" s="131" t="s">
        <v>6362</v>
      </c>
      <c r="F1230" s="131" t="s">
        <v>26213</v>
      </c>
      <c r="G1230" s="131" t="s">
        <v>26213</v>
      </c>
      <c r="H1230" s="79">
        <v>12945.75</v>
      </c>
      <c r="I1230" s="6">
        <v>30918.8097803167</v>
      </c>
      <c r="J1230" s="6">
        <v>13431.046973509599</v>
      </c>
      <c r="K1230" s="71">
        <v>13437.5496950178</v>
      </c>
      <c r="L1230" s="20">
        <v>1.0379892779497399</v>
      </c>
      <c r="M1230" s="79">
        <v>12999.348064112901</v>
      </c>
      <c r="N1230" s="6">
        <v>31046.820003664099</v>
      </c>
      <c r="O1230" s="6">
        <v>13492.208117341401</v>
      </c>
      <c r="P1230" s="71">
        <v>13495.0347489959</v>
      </c>
      <c r="Q1230" s="20">
        <v>1.0381316572522199</v>
      </c>
      <c r="R1230" s="79">
        <v>13050.2477546959</v>
      </c>
      <c r="S1230" s="6">
        <v>31168.385602490998</v>
      </c>
      <c r="T1230" s="6">
        <v>13550.062705763299</v>
      </c>
      <c r="U1230" s="71">
        <v>13549.544466831599</v>
      </c>
      <c r="V1230" s="20">
        <v>1.03825955809583</v>
      </c>
      <c r="W1230" s="79">
        <v>13102.2042598188</v>
      </c>
      <c r="X1230" s="6">
        <v>31292.475230264201</v>
      </c>
      <c r="Y1230" s="6">
        <v>13608.6308722207</v>
      </c>
      <c r="Z1230" s="71">
        <v>13605.715201118601</v>
      </c>
      <c r="AA1230" s="20">
        <v>1.03842948341478</v>
      </c>
    </row>
    <row r="1231" spans="1:27" x14ac:dyDescent="0.2">
      <c r="A1231" s="52" t="s">
        <v>5096</v>
      </c>
      <c r="B1231" s="1" t="s">
        <v>10881</v>
      </c>
      <c r="C1231" s="131" t="s">
        <v>60</v>
      </c>
      <c r="D1231" s="131" t="s">
        <v>60</v>
      </c>
      <c r="E1231" s="131" t="s">
        <v>6362</v>
      </c>
      <c r="F1231" s="131" t="s">
        <v>26213</v>
      </c>
      <c r="G1231" s="131" t="s">
        <v>26213</v>
      </c>
      <c r="H1231" s="79">
        <v>11285.583333333299</v>
      </c>
      <c r="I1231" s="6">
        <v>32196.685115997199</v>
      </c>
      <c r="J1231" s="6">
        <v>13986.1525478109</v>
      </c>
      <c r="K1231" s="71">
        <v>13992.9240269941</v>
      </c>
      <c r="L1231" s="20">
        <v>1.2398937311166101</v>
      </c>
      <c r="M1231" s="79">
        <v>11341.4945312655</v>
      </c>
      <c r="N1231" s="6">
        <v>32356.1943926655</v>
      </c>
      <c r="O1231" s="6">
        <v>14061.2310239656</v>
      </c>
      <c r="P1231" s="71">
        <v>14064.1768665118</v>
      </c>
      <c r="Q1231" s="20">
        <v>1.2400638053248301</v>
      </c>
      <c r="R1231" s="79">
        <v>11398.2186511004</v>
      </c>
      <c r="S1231" s="6">
        <v>32518.0228574301</v>
      </c>
      <c r="T1231" s="6">
        <v>14136.800487684101</v>
      </c>
      <c r="U1231" s="71">
        <v>14136.2598082393</v>
      </c>
      <c r="V1231" s="20">
        <v>1.24021658479719</v>
      </c>
      <c r="W1231" s="79">
        <v>11454.205764424099</v>
      </c>
      <c r="X1231" s="6">
        <v>32677.748713417899</v>
      </c>
      <c r="Y1231" s="6">
        <v>14211.065654084199</v>
      </c>
      <c r="Z1231" s="71">
        <v>14208.0209103589</v>
      </c>
      <c r="AA1231" s="20">
        <v>1.2404195631344399</v>
      </c>
    </row>
    <row r="1232" spans="1:27" x14ac:dyDescent="0.2">
      <c r="A1232" s="52" t="s">
        <v>5095</v>
      </c>
      <c r="B1232" s="1" t="s">
        <v>10880</v>
      </c>
      <c r="C1232" s="131" t="s">
        <v>60</v>
      </c>
      <c r="D1232" s="131" t="s">
        <v>60</v>
      </c>
      <c r="E1232" s="131" t="s">
        <v>6362</v>
      </c>
      <c r="F1232" s="131" t="s">
        <v>26213</v>
      </c>
      <c r="G1232" s="131" t="s">
        <v>26213</v>
      </c>
      <c r="H1232" s="79">
        <v>6418.75</v>
      </c>
      <c r="I1232" s="6">
        <v>15023.694201877001</v>
      </c>
      <c r="J1232" s="6">
        <v>6526.2519474314304</v>
      </c>
      <c r="K1232" s="71">
        <v>6529.4116712407704</v>
      </c>
      <c r="L1232" s="20">
        <v>1.0172403772137499</v>
      </c>
      <c r="M1232" s="79">
        <v>6454.5151913853797</v>
      </c>
      <c r="N1232" s="6">
        <v>15107.4060302619</v>
      </c>
      <c r="O1232" s="6">
        <v>6565.3186461420501</v>
      </c>
      <c r="P1232" s="71">
        <v>6566.6940872370697</v>
      </c>
      <c r="Q1232" s="20">
        <v>1.0173799104232399</v>
      </c>
      <c r="R1232" s="79">
        <v>6488.2657123039899</v>
      </c>
      <c r="S1232" s="6">
        <v>15186.402331011301</v>
      </c>
      <c r="T1232" s="6">
        <v>6602.0969608290197</v>
      </c>
      <c r="U1232" s="71">
        <v>6601.8444554532298</v>
      </c>
      <c r="V1232" s="20">
        <v>1.0175052545912</v>
      </c>
      <c r="W1232" s="79">
        <v>6522.1012805544797</v>
      </c>
      <c r="X1232" s="6">
        <v>15265.597693121101</v>
      </c>
      <c r="Y1232" s="6">
        <v>6638.7808097900397</v>
      </c>
      <c r="Z1232" s="71">
        <v>6637.3584402995202</v>
      </c>
      <c r="AA1232" s="20">
        <v>1.0176717831856901</v>
      </c>
    </row>
    <row r="1233" spans="1:27" x14ac:dyDescent="0.2">
      <c r="A1233" s="52" t="s">
        <v>5094</v>
      </c>
      <c r="B1233" s="1" t="s">
        <v>10879</v>
      </c>
      <c r="C1233" s="131" t="s">
        <v>60</v>
      </c>
      <c r="D1233" s="131" t="s">
        <v>60</v>
      </c>
      <c r="E1233" s="131" t="s">
        <v>6362</v>
      </c>
      <c r="F1233" s="131" t="s">
        <v>26213</v>
      </c>
      <c r="G1233" s="131" t="s">
        <v>26213</v>
      </c>
      <c r="H1233" s="79">
        <v>4013.75</v>
      </c>
      <c r="I1233" s="6">
        <v>13111.5498419331</v>
      </c>
      <c r="J1233" s="6">
        <v>5695.6216320663498</v>
      </c>
      <c r="K1233" s="71">
        <v>5698.3792012538097</v>
      </c>
      <c r="L1233" s="20">
        <v>1.41971453161104</v>
      </c>
      <c r="M1233" s="79">
        <v>4031.3884830204502</v>
      </c>
      <c r="N1233" s="6">
        <v>13169.168739288099</v>
      </c>
      <c r="O1233" s="6">
        <v>5723.0069083369099</v>
      </c>
      <c r="P1233" s="71">
        <v>5724.2058842454899</v>
      </c>
      <c r="Q1233" s="20">
        <v>1.41990927154625</v>
      </c>
      <c r="R1233" s="79">
        <v>4048.66871044462</v>
      </c>
      <c r="S1233" s="6">
        <v>13225.617338018001</v>
      </c>
      <c r="T1233" s="6">
        <v>5749.6704044322396</v>
      </c>
      <c r="U1233" s="71">
        <v>5749.4505011659303</v>
      </c>
      <c r="V1233" s="20">
        <v>1.4200842085038199</v>
      </c>
      <c r="W1233" s="79">
        <v>4065.8934741952999</v>
      </c>
      <c r="X1233" s="6">
        <v>13281.8847558773</v>
      </c>
      <c r="Y1233" s="6">
        <v>5776.09363273698</v>
      </c>
      <c r="Z1233" s="71">
        <v>5774.8560953648403</v>
      </c>
      <c r="AA1233" s="20">
        <v>1.4203166246276899</v>
      </c>
    </row>
    <row r="1234" spans="1:27" x14ac:dyDescent="0.2">
      <c r="A1234" s="52" t="s">
        <v>5093</v>
      </c>
      <c r="B1234" s="1" t="s">
        <v>10878</v>
      </c>
      <c r="C1234" s="131" t="s">
        <v>60</v>
      </c>
      <c r="D1234" s="131" t="s">
        <v>60</v>
      </c>
      <c r="E1234" s="131" t="s">
        <v>6362</v>
      </c>
      <c r="F1234" s="131" t="s">
        <v>26213</v>
      </c>
      <c r="G1234" s="131" t="s">
        <v>26213</v>
      </c>
      <c r="H1234" s="79">
        <v>10123.916666666701</v>
      </c>
      <c r="I1234" s="6">
        <v>27770.713475874702</v>
      </c>
      <c r="J1234" s="6">
        <v>12063.5224910824</v>
      </c>
      <c r="K1234" s="71">
        <v>12069.363117455199</v>
      </c>
      <c r="L1234" s="20">
        <v>1.1921634200322899</v>
      </c>
      <c r="M1234" s="79">
        <v>10165.199102171</v>
      </c>
      <c r="N1234" s="6">
        <v>27883.9544996527</v>
      </c>
      <c r="O1234" s="6">
        <v>12117.7021414558</v>
      </c>
      <c r="P1234" s="71">
        <v>12120.2408126766</v>
      </c>
      <c r="Q1234" s="20">
        <v>1.1923269471513001</v>
      </c>
      <c r="R1234" s="79">
        <v>10201.493372869199</v>
      </c>
      <c r="S1234" s="6">
        <v>27983.512588242502</v>
      </c>
      <c r="T1234" s="6">
        <v>12165.479314010399</v>
      </c>
      <c r="U1234" s="71">
        <v>12165.014030185501</v>
      </c>
      <c r="V1234" s="20">
        <v>1.1924738453037</v>
      </c>
      <c r="W1234" s="79">
        <v>10240.7412165122</v>
      </c>
      <c r="X1234" s="6">
        <v>28091.172563748401</v>
      </c>
      <c r="Y1234" s="6">
        <v>12216.432077517</v>
      </c>
      <c r="Z1234" s="71">
        <v>12213.814687250901</v>
      </c>
      <c r="AA1234" s="20">
        <v>1.19266900989132</v>
      </c>
    </row>
    <row r="1235" spans="1:27" x14ac:dyDescent="0.2">
      <c r="A1235" s="52" t="s">
        <v>5092</v>
      </c>
      <c r="B1235" s="1" t="s">
        <v>10877</v>
      </c>
      <c r="C1235" s="131" t="s">
        <v>60</v>
      </c>
      <c r="D1235" s="131" t="s">
        <v>60</v>
      </c>
      <c r="E1235" s="131" t="s">
        <v>6362</v>
      </c>
      <c r="F1235" s="131" t="s">
        <v>26213</v>
      </c>
      <c r="G1235" s="131" t="s">
        <v>26213</v>
      </c>
      <c r="H1235" s="79">
        <v>11595.25</v>
      </c>
      <c r="I1235" s="6">
        <v>30913.1230872571</v>
      </c>
      <c r="J1235" s="6">
        <v>13428.5766894932</v>
      </c>
      <c r="K1235" s="71">
        <v>13435.078214998601</v>
      </c>
      <c r="L1235" s="20">
        <v>1.1586708535821699</v>
      </c>
      <c r="M1235" s="79">
        <v>11651.4946251281</v>
      </c>
      <c r="N1235" s="6">
        <v>31063.072162920202</v>
      </c>
      <c r="O1235" s="6">
        <v>13499.270918459601</v>
      </c>
      <c r="P1235" s="71">
        <v>13502.099029778399</v>
      </c>
      <c r="Q1235" s="20">
        <v>1.1588297865802699</v>
      </c>
      <c r="R1235" s="79">
        <v>11710.3085642028</v>
      </c>
      <c r="S1235" s="6">
        <v>31219.871070909401</v>
      </c>
      <c r="T1235" s="6">
        <v>13572.445364089001</v>
      </c>
      <c r="U1235" s="71">
        <v>13571.926269104901</v>
      </c>
      <c r="V1235" s="20">
        <v>1.1589725577849299</v>
      </c>
      <c r="W1235" s="79">
        <v>11767.8150264861</v>
      </c>
      <c r="X1235" s="6">
        <v>31373.184224733199</v>
      </c>
      <c r="Y1235" s="6">
        <v>13643.730010454899</v>
      </c>
      <c r="Z1235" s="71">
        <v>13640.806819305801</v>
      </c>
      <c r="AA1235" s="20">
        <v>1.1591622394305301</v>
      </c>
    </row>
    <row r="1236" spans="1:27" x14ac:dyDescent="0.2">
      <c r="A1236" s="52" t="s">
        <v>5091</v>
      </c>
      <c r="B1236" s="1" t="s">
        <v>10876</v>
      </c>
      <c r="C1236" s="131" t="s">
        <v>60</v>
      </c>
      <c r="D1236" s="131" t="s">
        <v>60</v>
      </c>
      <c r="E1236" s="131" t="s">
        <v>6362</v>
      </c>
      <c r="F1236" s="131" t="s">
        <v>26213</v>
      </c>
      <c r="G1236" s="131" t="s">
        <v>26213</v>
      </c>
      <c r="H1236" s="79">
        <v>4346</v>
      </c>
      <c r="I1236" s="6">
        <v>9030.6071552442299</v>
      </c>
      <c r="J1236" s="6">
        <v>3922.8712153923898</v>
      </c>
      <c r="K1236" s="71">
        <v>3924.7704968911899</v>
      </c>
      <c r="L1236" s="20">
        <v>0.90307650641766901</v>
      </c>
      <c r="M1236" s="79">
        <v>4361.0780172165296</v>
      </c>
      <c r="N1236" s="6">
        <v>9061.9379537169607</v>
      </c>
      <c r="O1236" s="6">
        <v>3938.1022856303598</v>
      </c>
      <c r="P1236" s="71">
        <v>3938.9273221612598</v>
      </c>
      <c r="Q1236" s="20">
        <v>0.90320037995451796</v>
      </c>
      <c r="R1236" s="79">
        <v>4378.0306306204002</v>
      </c>
      <c r="S1236" s="6">
        <v>9097.1639987940707</v>
      </c>
      <c r="T1236" s="6">
        <v>3954.8773619645099</v>
      </c>
      <c r="U1236" s="71">
        <v>3954.7261027811901</v>
      </c>
      <c r="V1236" s="20">
        <v>0.90331165687179504</v>
      </c>
      <c r="W1236" s="79">
        <v>4393.7292672304102</v>
      </c>
      <c r="X1236" s="6">
        <v>9129.7843899808904</v>
      </c>
      <c r="Y1236" s="6">
        <v>3970.4070960181298</v>
      </c>
      <c r="Z1236" s="71">
        <v>3969.55642989733</v>
      </c>
      <c r="AA1236" s="20">
        <v>0.90345949612856702</v>
      </c>
    </row>
    <row r="1237" spans="1:27" x14ac:dyDescent="0.2">
      <c r="A1237" s="52" t="s">
        <v>5090</v>
      </c>
      <c r="B1237" s="1" t="s">
        <v>10875</v>
      </c>
      <c r="C1237" s="131" t="s">
        <v>60</v>
      </c>
      <c r="D1237" s="131" t="s">
        <v>60</v>
      </c>
      <c r="E1237" s="131" t="s">
        <v>6362</v>
      </c>
      <c r="F1237" s="131" t="s">
        <v>26213</v>
      </c>
      <c r="G1237" s="131" t="s">
        <v>26213</v>
      </c>
      <c r="H1237" s="79">
        <v>8712.3333333333303</v>
      </c>
      <c r="I1237" s="6">
        <v>30759.636843003798</v>
      </c>
      <c r="J1237" s="6">
        <v>13361.9026819553</v>
      </c>
      <c r="K1237" s="71">
        <v>13368.371926842399</v>
      </c>
      <c r="L1237" s="20">
        <v>1.53441924400379</v>
      </c>
      <c r="M1237" s="79">
        <v>8742.0713850429092</v>
      </c>
      <c r="N1237" s="6">
        <v>30864.6295741135</v>
      </c>
      <c r="O1237" s="6">
        <v>13413.0324983185</v>
      </c>
      <c r="P1237" s="71">
        <v>13415.8425425983</v>
      </c>
      <c r="Q1237" s="20">
        <v>1.53462971779799</v>
      </c>
      <c r="R1237" s="79">
        <v>8769.1358671957296</v>
      </c>
      <c r="S1237" s="6">
        <v>30960.1830395875</v>
      </c>
      <c r="T1237" s="6">
        <v>13459.549266317899</v>
      </c>
      <c r="U1237" s="71">
        <v>13459.0344891849</v>
      </c>
      <c r="V1237" s="20">
        <v>1.5348187886486599</v>
      </c>
      <c r="W1237" s="79">
        <v>8799.7233511177092</v>
      </c>
      <c r="X1237" s="6">
        <v>31068.174763662399</v>
      </c>
      <c r="Y1237" s="6">
        <v>13511.0859438636</v>
      </c>
      <c r="Z1237" s="71">
        <v>13508.1911719197</v>
      </c>
      <c r="AA1237" s="20">
        <v>1.5350699826493901</v>
      </c>
    </row>
    <row r="1238" spans="1:27" x14ac:dyDescent="0.2">
      <c r="A1238" s="52" t="s">
        <v>5089</v>
      </c>
      <c r="B1238" s="1" t="s">
        <v>10874</v>
      </c>
      <c r="C1238" s="131" t="s">
        <v>60</v>
      </c>
      <c r="D1238" s="131" t="s">
        <v>60</v>
      </c>
      <c r="E1238" s="131" t="s">
        <v>6362</v>
      </c>
      <c r="F1238" s="131" t="s">
        <v>26213</v>
      </c>
      <c r="G1238" s="131" t="s">
        <v>26213</v>
      </c>
      <c r="H1238" s="79">
        <v>2247.8333333333298</v>
      </c>
      <c r="I1238" s="6">
        <v>6518.2857316878899</v>
      </c>
      <c r="J1238" s="6">
        <v>2831.52561405489</v>
      </c>
      <c r="K1238" s="71">
        <v>2832.8965140709402</v>
      </c>
      <c r="L1238" s="20">
        <v>1.2602787190943601</v>
      </c>
      <c r="M1238" s="79">
        <v>2260.38460218519</v>
      </c>
      <c r="N1238" s="6">
        <v>6554.6820051386103</v>
      </c>
      <c r="O1238" s="6">
        <v>2848.5085991378701</v>
      </c>
      <c r="P1238" s="71">
        <v>2849.1053646564901</v>
      </c>
      <c r="Q1238" s="20">
        <v>1.26045158947825</v>
      </c>
      <c r="R1238" s="79">
        <v>2272.95600317155</v>
      </c>
      <c r="S1238" s="6">
        <v>6591.1366579198402</v>
      </c>
      <c r="T1238" s="6">
        <v>2865.4135686107302</v>
      </c>
      <c r="U1238" s="71">
        <v>2865.3039773196201</v>
      </c>
      <c r="V1238" s="20">
        <v>1.2606068807849899</v>
      </c>
      <c r="W1238" s="79">
        <v>2284.2776870799798</v>
      </c>
      <c r="X1238" s="6">
        <v>6623.9673707598904</v>
      </c>
      <c r="Y1238" s="6">
        <v>2880.66463886259</v>
      </c>
      <c r="Z1238" s="71">
        <v>2880.0474518199499</v>
      </c>
      <c r="AA1238" s="20">
        <v>1.26081319627192</v>
      </c>
    </row>
    <row r="1239" spans="1:27" x14ac:dyDescent="0.2">
      <c r="A1239" s="52" t="s">
        <v>5088</v>
      </c>
      <c r="B1239" s="1" t="s">
        <v>10873</v>
      </c>
      <c r="C1239" s="131" t="s">
        <v>60</v>
      </c>
      <c r="D1239" s="131" t="s">
        <v>60</v>
      </c>
      <c r="E1239" s="131" t="s">
        <v>6362</v>
      </c>
      <c r="F1239" s="131" t="s">
        <v>26213</v>
      </c>
      <c r="G1239" s="131" t="s">
        <v>26213</v>
      </c>
      <c r="H1239" s="79">
        <v>5217.6666666666697</v>
      </c>
      <c r="I1239" s="6">
        <v>8075.8750211295001</v>
      </c>
      <c r="J1239" s="6">
        <v>3508.1381699898102</v>
      </c>
      <c r="K1239" s="71">
        <v>3509.8366560108002</v>
      </c>
      <c r="L1239" s="20">
        <v>0.67268318967816998</v>
      </c>
      <c r="M1239" s="79">
        <v>5244.9178687754202</v>
      </c>
      <c r="N1239" s="6">
        <v>8118.0542779631696</v>
      </c>
      <c r="O1239" s="6">
        <v>3527.9129332159</v>
      </c>
      <c r="P1239" s="71">
        <v>3528.6520346502102</v>
      </c>
      <c r="Q1239" s="20">
        <v>0.67277546053815995</v>
      </c>
      <c r="R1239" s="79">
        <v>5271.26688913619</v>
      </c>
      <c r="S1239" s="6">
        <v>8158.8371429787103</v>
      </c>
      <c r="T1239" s="6">
        <v>3546.9515907374098</v>
      </c>
      <c r="U1239" s="71">
        <v>3546.81593318047</v>
      </c>
      <c r="V1239" s="20">
        <v>0.67285834843427905</v>
      </c>
      <c r="W1239" s="79">
        <v>5298.2312600695304</v>
      </c>
      <c r="X1239" s="6">
        <v>8200.5724441378006</v>
      </c>
      <c r="Y1239" s="6">
        <v>3566.3066763489701</v>
      </c>
      <c r="Z1239" s="71">
        <v>3565.5425893945098</v>
      </c>
      <c r="AA1239" s="20">
        <v>0.67296847086809097</v>
      </c>
    </row>
    <row r="1240" spans="1:27" x14ac:dyDescent="0.2">
      <c r="A1240" s="52" t="s">
        <v>5087</v>
      </c>
      <c r="B1240" s="1" t="s">
        <v>10872</v>
      </c>
      <c r="C1240" s="131" t="s">
        <v>60</v>
      </c>
      <c r="D1240" s="131" t="s">
        <v>60</v>
      </c>
      <c r="E1240" s="131" t="s">
        <v>6362</v>
      </c>
      <c r="F1240" s="131" t="s">
        <v>26218</v>
      </c>
      <c r="G1240" s="131" t="s">
        <v>26218</v>
      </c>
      <c r="H1240" s="79">
        <v>16765.75</v>
      </c>
      <c r="I1240" s="6">
        <v>44779.392278208798</v>
      </c>
      <c r="J1240" s="6">
        <v>19452.046356477698</v>
      </c>
      <c r="K1240" s="71">
        <v>19461.4641807523</v>
      </c>
      <c r="L1240" s="20">
        <v>1.1607869722948501</v>
      </c>
      <c r="M1240" s="79">
        <v>16821.548926846699</v>
      </c>
      <c r="N1240" s="6">
        <v>44928.4248018937</v>
      </c>
      <c r="O1240" s="6">
        <v>19524.822759301402</v>
      </c>
      <c r="P1240" s="71">
        <v>19528.913230007201</v>
      </c>
      <c r="Q1240" s="20">
        <v>1.16094619555751</v>
      </c>
      <c r="R1240" s="79">
        <v>16872.330922357301</v>
      </c>
      <c r="S1240" s="6">
        <v>45064.057678301899</v>
      </c>
      <c r="T1240" s="6">
        <v>19591.0309601767</v>
      </c>
      <c r="U1240" s="71">
        <v>19590.281676931601</v>
      </c>
      <c r="V1240" s="20">
        <v>1.1610892275099201</v>
      </c>
      <c r="W1240" s="79">
        <v>16925.894127440799</v>
      </c>
      <c r="X1240" s="6">
        <v>45207.118845986697</v>
      </c>
      <c r="Y1240" s="6">
        <v>19659.901897969801</v>
      </c>
      <c r="Z1240" s="71">
        <v>19655.689732295501</v>
      </c>
      <c r="AA1240" s="20">
        <v>1.1612792555773499</v>
      </c>
    </row>
    <row r="1241" spans="1:27" x14ac:dyDescent="0.2">
      <c r="A1241" s="52" t="s">
        <v>5086</v>
      </c>
      <c r="B1241" s="1" t="s">
        <v>10871</v>
      </c>
      <c r="C1241" s="131" t="s">
        <v>60</v>
      </c>
      <c r="D1241" s="131" t="s">
        <v>60</v>
      </c>
      <c r="E1241" s="131" t="s">
        <v>6362</v>
      </c>
      <c r="F1241" s="131" t="s">
        <v>26218</v>
      </c>
      <c r="G1241" s="131" t="s">
        <v>26218</v>
      </c>
      <c r="H1241" s="79">
        <v>8286.75</v>
      </c>
      <c r="I1241" s="6">
        <v>26012.975353059701</v>
      </c>
      <c r="J1241" s="6">
        <v>11299.965825661</v>
      </c>
      <c r="K1241" s="71">
        <v>11305.4367715196</v>
      </c>
      <c r="L1241" s="20">
        <v>1.3642787306869</v>
      </c>
      <c r="M1241" s="79">
        <v>8308.2893785153792</v>
      </c>
      <c r="N1241" s="6">
        <v>26080.589716041701</v>
      </c>
      <c r="O1241" s="6">
        <v>11334.0027812929</v>
      </c>
      <c r="P1241" s="71">
        <v>11336.3772666814</v>
      </c>
      <c r="Q1241" s="20">
        <v>1.36446586658338</v>
      </c>
      <c r="R1241" s="79">
        <v>8327.1168210330907</v>
      </c>
      <c r="S1241" s="6">
        <v>26139.6910281573</v>
      </c>
      <c r="T1241" s="6">
        <v>11363.901135530799</v>
      </c>
      <c r="U1241" s="71">
        <v>11363.466509056299</v>
      </c>
      <c r="V1241" s="20">
        <v>1.3646339727519901</v>
      </c>
      <c r="W1241" s="79">
        <v>8347.8182209662991</v>
      </c>
      <c r="X1241" s="6">
        <v>26204.674888686099</v>
      </c>
      <c r="Y1241" s="6">
        <v>11396.022368399499</v>
      </c>
      <c r="Z1241" s="71">
        <v>11393.580752236199</v>
      </c>
      <c r="AA1241" s="20">
        <v>1.3648573136894799</v>
      </c>
    </row>
    <row r="1242" spans="1:27" x14ac:dyDescent="0.2">
      <c r="A1242" s="52" t="s">
        <v>5085</v>
      </c>
      <c r="B1242" s="1" t="s">
        <v>10870</v>
      </c>
      <c r="C1242" s="131" t="s">
        <v>60</v>
      </c>
      <c r="D1242" s="131" t="s">
        <v>60</v>
      </c>
      <c r="E1242" s="131" t="s">
        <v>6362</v>
      </c>
      <c r="F1242" s="131" t="s">
        <v>26218</v>
      </c>
      <c r="G1242" s="131" t="s">
        <v>26218</v>
      </c>
      <c r="H1242" s="79">
        <v>9675.5</v>
      </c>
      <c r="I1242" s="6">
        <v>23356.307883213001</v>
      </c>
      <c r="J1242" s="6">
        <v>10145.916693950199</v>
      </c>
      <c r="K1242" s="71">
        <v>10150.828900037801</v>
      </c>
      <c r="L1242" s="20">
        <v>1.04912706320478</v>
      </c>
      <c r="M1242" s="79">
        <v>9712.0628038627401</v>
      </c>
      <c r="N1242" s="6">
        <v>23444.569172458101</v>
      </c>
      <c r="O1242" s="6">
        <v>10188.451070315101</v>
      </c>
      <c r="P1242" s="71">
        <v>10190.585561427</v>
      </c>
      <c r="Q1242" s="20">
        <v>1.0492709702591601</v>
      </c>
      <c r="R1242" s="79">
        <v>9748.7028086172104</v>
      </c>
      <c r="S1242" s="6">
        <v>23533.0168218703</v>
      </c>
      <c r="T1242" s="6">
        <v>10230.682386278</v>
      </c>
      <c r="U1242" s="71">
        <v>10230.2911011582</v>
      </c>
      <c r="V1242" s="20">
        <v>1.0494002434985801</v>
      </c>
      <c r="W1242" s="79">
        <v>9787.8814394815508</v>
      </c>
      <c r="X1242" s="6">
        <v>23627.592623111599</v>
      </c>
      <c r="Y1242" s="6">
        <v>10275.287718248601</v>
      </c>
      <c r="Z1242" s="71">
        <v>10273.0862212907</v>
      </c>
      <c r="AA1242" s="20">
        <v>1.04957199214244</v>
      </c>
    </row>
    <row r="1243" spans="1:27" x14ac:dyDescent="0.2">
      <c r="A1243" s="52" t="s">
        <v>5084</v>
      </c>
      <c r="B1243" s="1" t="s">
        <v>10869</v>
      </c>
      <c r="C1243" s="131" t="s">
        <v>60</v>
      </c>
      <c r="D1243" s="131" t="s">
        <v>60</v>
      </c>
      <c r="E1243" s="131" t="s">
        <v>6362</v>
      </c>
      <c r="F1243" s="131" t="s">
        <v>26218</v>
      </c>
      <c r="G1243" s="131" t="s">
        <v>26218</v>
      </c>
      <c r="H1243" s="79">
        <v>4824.75</v>
      </c>
      <c r="I1243" s="6">
        <v>16214.6406667928</v>
      </c>
      <c r="J1243" s="6">
        <v>7043.5958564263601</v>
      </c>
      <c r="K1243" s="71">
        <v>7047.00605537519</v>
      </c>
      <c r="L1243" s="20">
        <v>1.46059506821601</v>
      </c>
      <c r="M1243" s="79">
        <v>4843.2023334402902</v>
      </c>
      <c r="N1243" s="6">
        <v>16276.6538190179</v>
      </c>
      <c r="O1243" s="6">
        <v>7073.4458715640503</v>
      </c>
      <c r="P1243" s="71">
        <v>7074.9277658420797</v>
      </c>
      <c r="Q1243" s="20">
        <v>1.4607954156679901</v>
      </c>
      <c r="R1243" s="79">
        <v>4861.56837595651</v>
      </c>
      <c r="S1243" s="6">
        <v>16338.376971486299</v>
      </c>
      <c r="T1243" s="6">
        <v>7102.9034130129903</v>
      </c>
      <c r="U1243" s="71">
        <v>7102.6317536741199</v>
      </c>
      <c r="V1243" s="20">
        <v>1.4609753899175999</v>
      </c>
      <c r="W1243" s="79">
        <v>4880.5735414771098</v>
      </c>
      <c r="X1243" s="6">
        <v>16402.2480383248</v>
      </c>
      <c r="Y1243" s="6">
        <v>7133.0930962051598</v>
      </c>
      <c r="Z1243" s="71">
        <v>7131.5648195104204</v>
      </c>
      <c r="AA1243" s="20">
        <v>1.4612144984402899</v>
      </c>
    </row>
    <row r="1244" spans="1:27" x14ac:dyDescent="0.2">
      <c r="A1244" s="52" t="s">
        <v>5083</v>
      </c>
      <c r="B1244" s="1" t="s">
        <v>10868</v>
      </c>
      <c r="C1244" s="131" t="s">
        <v>60</v>
      </c>
      <c r="D1244" s="131" t="s">
        <v>60</v>
      </c>
      <c r="E1244" s="131" t="s">
        <v>6362</v>
      </c>
      <c r="F1244" s="131" t="s">
        <v>26218</v>
      </c>
      <c r="G1244" s="131" t="s">
        <v>26218</v>
      </c>
      <c r="H1244" s="79">
        <v>10458.333333333299</v>
      </c>
      <c r="I1244" s="6">
        <v>33592.536962851504</v>
      </c>
      <c r="J1244" s="6">
        <v>14592.506798067099</v>
      </c>
      <c r="K1244" s="71">
        <v>14599.571847277501</v>
      </c>
      <c r="L1244" s="20">
        <v>1.3959749973492399</v>
      </c>
      <c r="M1244" s="79">
        <v>10489.8609392095</v>
      </c>
      <c r="N1244" s="6">
        <v>33693.804749217699</v>
      </c>
      <c r="O1244" s="6">
        <v>14642.524609214701</v>
      </c>
      <c r="P1244" s="71">
        <v>14645.592233372499</v>
      </c>
      <c r="Q1244" s="20">
        <v>1.3961664809711101</v>
      </c>
      <c r="R1244" s="79">
        <v>10518.1800967155</v>
      </c>
      <c r="S1244" s="6">
        <v>33784.766885817902</v>
      </c>
      <c r="T1244" s="6">
        <v>14687.5014843837</v>
      </c>
      <c r="U1244" s="71">
        <v>14686.939742697101</v>
      </c>
      <c r="V1244" s="20">
        <v>1.39633849274774</v>
      </c>
      <c r="W1244" s="79">
        <v>10545.767101076</v>
      </c>
      <c r="X1244" s="6">
        <v>33873.377320591499</v>
      </c>
      <c r="Y1244" s="6">
        <v>14731.0267071989</v>
      </c>
      <c r="Z1244" s="71">
        <v>14727.8705609798</v>
      </c>
      <c r="AA1244" s="20">
        <v>1.3965670225617901</v>
      </c>
    </row>
    <row r="1245" spans="1:27" x14ac:dyDescent="0.2">
      <c r="A1245" s="52" t="s">
        <v>5082</v>
      </c>
      <c r="B1245" s="1" t="s">
        <v>10867</v>
      </c>
      <c r="C1245" s="131" t="s">
        <v>60</v>
      </c>
      <c r="D1245" s="131" t="s">
        <v>60</v>
      </c>
      <c r="E1245" s="131" t="s">
        <v>6362</v>
      </c>
      <c r="F1245" s="131" t="s">
        <v>26218</v>
      </c>
      <c r="G1245" s="131" t="s">
        <v>26218</v>
      </c>
      <c r="H1245" s="79">
        <v>17901.666666666701</v>
      </c>
      <c r="I1245" s="6">
        <v>45874.098781826702</v>
      </c>
      <c r="J1245" s="6">
        <v>19927.583887733501</v>
      </c>
      <c r="K1245" s="71">
        <v>19937.231946340398</v>
      </c>
      <c r="L1245" s="20">
        <v>1.1137081433576299</v>
      </c>
      <c r="M1245" s="79">
        <v>17958.3634487577</v>
      </c>
      <c r="N1245" s="6">
        <v>46019.387699930499</v>
      </c>
      <c r="O1245" s="6">
        <v>19998.929236772299</v>
      </c>
      <c r="P1245" s="71">
        <v>20003.119033278901</v>
      </c>
      <c r="Q1245" s="20">
        <v>1.11386090889383</v>
      </c>
      <c r="R1245" s="79">
        <v>18010.252502135299</v>
      </c>
      <c r="S1245" s="6">
        <v>46152.356523708899</v>
      </c>
      <c r="T1245" s="6">
        <v>20064.155163205502</v>
      </c>
      <c r="U1245" s="71">
        <v>20063.387784739301</v>
      </c>
      <c r="V1245" s="20">
        <v>1.11399813980179</v>
      </c>
      <c r="W1245" s="79">
        <v>18068.269732836499</v>
      </c>
      <c r="X1245" s="6">
        <v>46301.029170886999</v>
      </c>
      <c r="Y1245" s="6">
        <v>20135.627186855902</v>
      </c>
      <c r="Z1245" s="71">
        <v>20131.313096271599</v>
      </c>
      <c r="AA1245" s="20">
        <v>1.11418046077129</v>
      </c>
    </row>
    <row r="1246" spans="1:27" x14ac:dyDescent="0.2">
      <c r="A1246" s="52" t="s">
        <v>5081</v>
      </c>
      <c r="B1246" s="1" t="s">
        <v>10866</v>
      </c>
      <c r="C1246" s="131" t="s">
        <v>60</v>
      </c>
      <c r="D1246" s="131" t="s">
        <v>60</v>
      </c>
      <c r="E1246" s="131" t="s">
        <v>6362</v>
      </c>
      <c r="F1246" s="131" t="s">
        <v>26218</v>
      </c>
      <c r="G1246" s="131" t="s">
        <v>26218</v>
      </c>
      <c r="H1246" s="79">
        <v>7447.25</v>
      </c>
      <c r="I1246" s="6">
        <v>12683.998302947601</v>
      </c>
      <c r="J1246" s="6">
        <v>5509.8944050316704</v>
      </c>
      <c r="K1246" s="71">
        <v>5512.5620532742996</v>
      </c>
      <c r="L1246" s="20">
        <v>0.74021444872594599</v>
      </c>
      <c r="M1246" s="79">
        <v>7477.7410251281999</v>
      </c>
      <c r="N1246" s="6">
        <v>12735.9299704734</v>
      </c>
      <c r="O1246" s="6">
        <v>5534.7316636368096</v>
      </c>
      <c r="P1246" s="71">
        <v>5535.89119568551</v>
      </c>
      <c r="Q1246" s="20">
        <v>0.74031598273899801</v>
      </c>
      <c r="R1246" s="79">
        <v>7508.5803237177497</v>
      </c>
      <c r="S1246" s="6">
        <v>12788.454809974401</v>
      </c>
      <c r="T1246" s="6">
        <v>5559.6195066042901</v>
      </c>
      <c r="U1246" s="71">
        <v>5559.4068720699697</v>
      </c>
      <c r="V1246" s="20">
        <v>0.74040719182415604</v>
      </c>
      <c r="W1246" s="79">
        <v>7541.9465209810796</v>
      </c>
      <c r="X1246" s="6">
        <v>12845.2834097211</v>
      </c>
      <c r="Y1246" s="6">
        <v>5586.22221750271</v>
      </c>
      <c r="Z1246" s="71">
        <v>5585.0253603873598</v>
      </c>
      <c r="AA1246" s="20">
        <v>0.74052836954627999</v>
      </c>
    </row>
    <row r="1247" spans="1:27" x14ac:dyDescent="0.2">
      <c r="A1247" s="52" t="s">
        <v>5080</v>
      </c>
      <c r="B1247" s="1" t="s">
        <v>10865</v>
      </c>
      <c r="C1247" s="131" t="s">
        <v>60</v>
      </c>
      <c r="D1247" s="131" t="s">
        <v>60</v>
      </c>
      <c r="E1247" s="131" t="s">
        <v>6362</v>
      </c>
      <c r="F1247" s="131" t="s">
        <v>26218</v>
      </c>
      <c r="G1247" s="131" t="s">
        <v>26218</v>
      </c>
      <c r="H1247" s="79">
        <v>13918</v>
      </c>
      <c r="I1247" s="6">
        <v>33940.575284190701</v>
      </c>
      <c r="J1247" s="6">
        <v>14743.693699364499</v>
      </c>
      <c r="K1247" s="71">
        <v>14750.831946614901</v>
      </c>
      <c r="L1247" s="20">
        <v>1.05983847870491</v>
      </c>
      <c r="M1247" s="79">
        <v>13966.003470972801</v>
      </c>
      <c r="N1247" s="6">
        <v>34057.6370330379</v>
      </c>
      <c r="O1247" s="6">
        <v>14800.6374495163</v>
      </c>
      <c r="P1247" s="71">
        <v>14803.738198478801</v>
      </c>
      <c r="Q1247" s="20">
        <v>1.05998385502675</v>
      </c>
      <c r="R1247" s="79">
        <v>14012.270712100501</v>
      </c>
      <c r="S1247" s="6">
        <v>34170.464794259598</v>
      </c>
      <c r="T1247" s="6">
        <v>14855.178787646</v>
      </c>
      <c r="U1247" s="71">
        <v>14854.6106329333</v>
      </c>
      <c r="V1247" s="20">
        <v>1.06011444812477</v>
      </c>
      <c r="W1247" s="79">
        <v>14059.888255714301</v>
      </c>
      <c r="X1247" s="6">
        <v>34286.585416753704</v>
      </c>
      <c r="Y1247" s="6">
        <v>14910.724746829999</v>
      </c>
      <c r="Z1247" s="71">
        <v>14907.5301000162</v>
      </c>
      <c r="AA1247" s="20">
        <v>1.06028795029416</v>
      </c>
    </row>
    <row r="1248" spans="1:27" x14ac:dyDescent="0.2">
      <c r="A1248" s="52" t="s">
        <v>5079</v>
      </c>
      <c r="B1248" s="1" t="s">
        <v>10864</v>
      </c>
      <c r="C1248" s="131" t="s">
        <v>60</v>
      </c>
      <c r="D1248" s="131" t="s">
        <v>60</v>
      </c>
      <c r="E1248" s="131" t="s">
        <v>6362</v>
      </c>
      <c r="F1248" s="131" t="s">
        <v>26218</v>
      </c>
      <c r="G1248" s="131" t="s">
        <v>26218</v>
      </c>
      <c r="H1248" s="79">
        <v>5608</v>
      </c>
      <c r="I1248" s="6">
        <v>11515.812357177199</v>
      </c>
      <c r="J1248" s="6">
        <v>5002.4376037215397</v>
      </c>
      <c r="K1248" s="71">
        <v>5004.85956372684</v>
      </c>
      <c r="L1248" s="20">
        <v>0.89244999353189003</v>
      </c>
      <c r="M1248" s="79">
        <v>5631.8512586008601</v>
      </c>
      <c r="N1248" s="6">
        <v>11564.7899995684</v>
      </c>
      <c r="O1248" s="6">
        <v>5025.7821409442604</v>
      </c>
      <c r="P1248" s="71">
        <v>5026.8350475378102</v>
      </c>
      <c r="Q1248" s="20">
        <v>0.89257240944723404</v>
      </c>
      <c r="R1248" s="79">
        <v>5657.5147071299798</v>
      </c>
      <c r="S1248" s="6">
        <v>11617.488904293699</v>
      </c>
      <c r="T1248" s="6">
        <v>5050.5568412920502</v>
      </c>
      <c r="U1248" s="71">
        <v>5050.3636764899002</v>
      </c>
      <c r="V1248" s="20">
        <v>0.89268237696759201</v>
      </c>
      <c r="W1248" s="79">
        <v>5684.3913048901904</v>
      </c>
      <c r="X1248" s="6">
        <v>11672.678964316199</v>
      </c>
      <c r="Y1248" s="6">
        <v>5076.2740290255097</v>
      </c>
      <c r="Z1248" s="71">
        <v>5075.1864291315997</v>
      </c>
      <c r="AA1248" s="20">
        <v>0.89282847659792497</v>
      </c>
    </row>
    <row r="1249" spans="1:27" x14ac:dyDescent="0.2">
      <c r="A1249" s="52" t="s">
        <v>5078</v>
      </c>
      <c r="B1249" s="1" t="s">
        <v>10863</v>
      </c>
      <c r="C1249" s="131" t="s">
        <v>60</v>
      </c>
      <c r="D1249" s="131" t="s">
        <v>60</v>
      </c>
      <c r="E1249" s="131" t="s">
        <v>6362</v>
      </c>
      <c r="F1249" s="131" t="s">
        <v>26218</v>
      </c>
      <c r="G1249" s="131" t="s">
        <v>26218</v>
      </c>
      <c r="H1249" s="79">
        <v>8712.5</v>
      </c>
      <c r="I1249" s="6">
        <v>15731.759230887101</v>
      </c>
      <c r="J1249" s="6">
        <v>6833.83347248059</v>
      </c>
      <c r="K1249" s="71">
        <v>6837.1421137200005</v>
      </c>
      <c r="L1249" s="20">
        <v>0.78475088823185102</v>
      </c>
      <c r="M1249" s="79">
        <v>8757.1822108787801</v>
      </c>
      <c r="N1249" s="6">
        <v>15812.439837308801</v>
      </c>
      <c r="O1249" s="6">
        <v>6871.7095374898799</v>
      </c>
      <c r="P1249" s="71">
        <v>6873.1491677957902</v>
      </c>
      <c r="Q1249" s="20">
        <v>0.78485853123593696</v>
      </c>
      <c r="R1249" s="79">
        <v>8801.9731216398995</v>
      </c>
      <c r="S1249" s="6">
        <v>15893.316718092299</v>
      </c>
      <c r="T1249" s="6">
        <v>6909.4190786543404</v>
      </c>
      <c r="U1249" s="71">
        <v>6909.1548193634899</v>
      </c>
      <c r="V1249" s="20">
        <v>0.78495522809279406</v>
      </c>
      <c r="W1249" s="79">
        <v>8849.3324011658297</v>
      </c>
      <c r="X1249" s="6">
        <v>15978.8311838427</v>
      </c>
      <c r="Y1249" s="6">
        <v>6948.9554198045398</v>
      </c>
      <c r="Z1249" s="71">
        <v>6947.4665949038099</v>
      </c>
      <c r="AA1249" s="20">
        <v>0.78508369670784806</v>
      </c>
    </row>
    <row r="1250" spans="1:27" x14ac:dyDescent="0.2">
      <c r="A1250" s="52" t="s">
        <v>5077</v>
      </c>
      <c r="B1250" s="1" t="s">
        <v>10862</v>
      </c>
      <c r="C1250" s="131" t="s">
        <v>60</v>
      </c>
      <c r="D1250" s="131" t="s">
        <v>60</v>
      </c>
      <c r="E1250" s="131" t="s">
        <v>6362</v>
      </c>
      <c r="F1250" s="131" t="s">
        <v>26218</v>
      </c>
      <c r="G1250" s="131" t="s">
        <v>26218</v>
      </c>
      <c r="H1250" s="79">
        <v>8352.8333333333303</v>
      </c>
      <c r="I1250" s="6">
        <v>26158.4963898108</v>
      </c>
      <c r="J1250" s="6">
        <v>11363.179768698399</v>
      </c>
      <c r="K1250" s="71">
        <v>11368.6813199646</v>
      </c>
      <c r="L1250" s="20">
        <v>1.36105688528419</v>
      </c>
      <c r="M1250" s="79">
        <v>8379.6245502882994</v>
      </c>
      <c r="N1250" s="6">
        <v>26242.3982137821</v>
      </c>
      <c r="O1250" s="6">
        <v>11404.3208984595</v>
      </c>
      <c r="P1250" s="71">
        <v>11406.710115566801</v>
      </c>
      <c r="Q1250" s="20">
        <v>1.3612435792453701</v>
      </c>
      <c r="R1250" s="79">
        <v>8403.2974077018807</v>
      </c>
      <c r="S1250" s="6">
        <v>26316.534297967901</v>
      </c>
      <c r="T1250" s="6">
        <v>11440.781517645801</v>
      </c>
      <c r="U1250" s="71">
        <v>11440.3439507858</v>
      </c>
      <c r="V1250" s="20">
        <v>1.3614112884188001</v>
      </c>
      <c r="W1250" s="79">
        <v>8428.6604080392699</v>
      </c>
      <c r="X1250" s="6">
        <v>26395.963388227901</v>
      </c>
      <c r="Y1250" s="6">
        <v>11479.2108845272</v>
      </c>
      <c r="Z1250" s="71">
        <v>11476.7514450901</v>
      </c>
      <c r="AA1250" s="20">
        <v>1.3616341019201099</v>
      </c>
    </row>
    <row r="1251" spans="1:27" x14ac:dyDescent="0.2">
      <c r="A1251" s="52" t="s">
        <v>5076</v>
      </c>
      <c r="B1251" s="1" t="s">
        <v>10861</v>
      </c>
      <c r="C1251" s="131" t="s">
        <v>60</v>
      </c>
      <c r="D1251" s="131" t="s">
        <v>60</v>
      </c>
      <c r="E1251" s="131" t="s">
        <v>6362</v>
      </c>
      <c r="F1251" s="131" t="s">
        <v>26218</v>
      </c>
      <c r="G1251" s="131" t="s">
        <v>26218</v>
      </c>
      <c r="H1251" s="79">
        <v>9155.5</v>
      </c>
      <c r="I1251" s="6">
        <v>18819.813426623299</v>
      </c>
      <c r="J1251" s="6">
        <v>8175.2758259983602</v>
      </c>
      <c r="K1251" s="71">
        <v>8179.2339345549099</v>
      </c>
      <c r="L1251" s="20">
        <v>0.89336835066953302</v>
      </c>
      <c r="M1251" s="79">
        <v>9182.9899519815008</v>
      </c>
      <c r="N1251" s="6">
        <v>18876.321074201202</v>
      </c>
      <c r="O1251" s="6">
        <v>8203.1993097142295</v>
      </c>
      <c r="P1251" s="71">
        <v>8204.9178885143501</v>
      </c>
      <c r="Q1251" s="20">
        <v>0.89349089255443404</v>
      </c>
      <c r="R1251" s="79">
        <v>9210.1026002338294</v>
      </c>
      <c r="S1251" s="6">
        <v>18932.053145809499</v>
      </c>
      <c r="T1251" s="6">
        <v>8230.4714317337202</v>
      </c>
      <c r="U1251" s="71">
        <v>8230.1566471593396</v>
      </c>
      <c r="V1251" s="20">
        <v>0.89360097323458498</v>
      </c>
      <c r="W1251" s="79">
        <v>9240.5020195073794</v>
      </c>
      <c r="X1251" s="6">
        <v>18994.5414205085</v>
      </c>
      <c r="Y1251" s="6">
        <v>8260.4428341549101</v>
      </c>
      <c r="Z1251" s="71">
        <v>8258.6730209614798</v>
      </c>
      <c r="AA1251" s="20">
        <v>0.89374722320570998</v>
      </c>
    </row>
    <row r="1252" spans="1:27" x14ac:dyDescent="0.2">
      <c r="A1252" s="52" t="s">
        <v>5075</v>
      </c>
      <c r="B1252" s="1" t="s">
        <v>10860</v>
      </c>
      <c r="C1252" s="131" t="s">
        <v>60</v>
      </c>
      <c r="D1252" s="131" t="s">
        <v>60</v>
      </c>
      <c r="E1252" s="131" t="s">
        <v>6362</v>
      </c>
      <c r="F1252" s="131" t="s">
        <v>26218</v>
      </c>
      <c r="G1252" s="131" t="s">
        <v>26218</v>
      </c>
      <c r="H1252" s="79">
        <v>15222.166666666701</v>
      </c>
      <c r="I1252" s="6">
        <v>44697.351119247898</v>
      </c>
      <c r="J1252" s="6">
        <v>19416.407899900802</v>
      </c>
      <c r="K1252" s="71">
        <v>19425.808469604101</v>
      </c>
      <c r="L1252" s="20">
        <v>1.27615265914428</v>
      </c>
      <c r="M1252" s="79">
        <v>15261.533581797999</v>
      </c>
      <c r="N1252" s="6">
        <v>44812.945493336498</v>
      </c>
      <c r="O1252" s="6">
        <v>19474.638203713501</v>
      </c>
      <c r="P1252" s="71">
        <v>19478.7181607026</v>
      </c>
      <c r="Q1252" s="20">
        <v>1.2763277069307299</v>
      </c>
      <c r="R1252" s="79">
        <v>15297.789573259101</v>
      </c>
      <c r="S1252" s="6">
        <v>44919.405159427602</v>
      </c>
      <c r="T1252" s="6">
        <v>19528.145101207501</v>
      </c>
      <c r="U1252" s="71">
        <v>19527.3982231101</v>
      </c>
      <c r="V1252" s="20">
        <v>1.2764849542213801</v>
      </c>
      <c r="W1252" s="79">
        <v>15338.893448119499</v>
      </c>
      <c r="X1252" s="6">
        <v>45040.099825780097</v>
      </c>
      <c r="Y1252" s="6">
        <v>19587.2678165203</v>
      </c>
      <c r="Z1252" s="71">
        <v>19583.071212815001</v>
      </c>
      <c r="AA1252" s="20">
        <v>1.27669386837131</v>
      </c>
    </row>
    <row r="1253" spans="1:27" x14ac:dyDescent="0.2">
      <c r="A1253" s="52" t="s">
        <v>5074</v>
      </c>
      <c r="B1253" s="1" t="s">
        <v>10859</v>
      </c>
      <c r="C1253" s="131" t="s">
        <v>60</v>
      </c>
      <c r="D1253" s="131" t="s">
        <v>60</v>
      </c>
      <c r="E1253" s="131" t="s">
        <v>6362</v>
      </c>
      <c r="F1253" s="131" t="s">
        <v>26218</v>
      </c>
      <c r="G1253" s="131" t="s">
        <v>26218</v>
      </c>
      <c r="H1253" s="79">
        <v>9999.3333333333303</v>
      </c>
      <c r="I1253" s="6">
        <v>28207.247051576898</v>
      </c>
      <c r="J1253" s="6">
        <v>12253.1514904659</v>
      </c>
      <c r="K1253" s="71">
        <v>12259.0839268499</v>
      </c>
      <c r="L1253" s="20">
        <v>1.2259901253600101</v>
      </c>
      <c r="M1253" s="79">
        <v>10029.669308779699</v>
      </c>
      <c r="N1253" s="6">
        <v>28292.822191982901</v>
      </c>
      <c r="O1253" s="6">
        <v>12295.386297086699</v>
      </c>
      <c r="P1253" s="71">
        <v>12297.962193323199</v>
      </c>
      <c r="Q1253" s="20">
        <v>1.2261582924332199</v>
      </c>
      <c r="R1253" s="79">
        <v>10057.803667889501</v>
      </c>
      <c r="S1253" s="6">
        <v>28372.186764759099</v>
      </c>
      <c r="T1253" s="6">
        <v>12334.450512297</v>
      </c>
      <c r="U1253" s="71">
        <v>12333.9787659593</v>
      </c>
      <c r="V1253" s="20">
        <v>1.22630935870589</v>
      </c>
      <c r="W1253" s="79">
        <v>10089.8461717515</v>
      </c>
      <c r="X1253" s="6">
        <v>28462.575872958299</v>
      </c>
      <c r="Y1253" s="6">
        <v>12377.9498386582</v>
      </c>
      <c r="Z1253" s="71">
        <v>12375.297842951401</v>
      </c>
      <c r="AA1253" s="20">
        <v>1.2265100609361601</v>
      </c>
    </row>
    <row r="1254" spans="1:27" x14ac:dyDescent="0.2">
      <c r="A1254" s="52" t="s">
        <v>5073</v>
      </c>
      <c r="B1254" s="1" t="s">
        <v>10858</v>
      </c>
      <c r="C1254" s="131" t="s">
        <v>60</v>
      </c>
      <c r="D1254" s="131" t="s">
        <v>60</v>
      </c>
      <c r="E1254" s="131" t="s">
        <v>6362</v>
      </c>
      <c r="F1254" s="131" t="s">
        <v>26218</v>
      </c>
      <c r="G1254" s="131" t="s">
        <v>26218</v>
      </c>
      <c r="H1254" s="79">
        <v>16573.916666666701</v>
      </c>
      <c r="I1254" s="6">
        <v>60267.990470583201</v>
      </c>
      <c r="J1254" s="6">
        <v>26180.2513344076</v>
      </c>
      <c r="K1254" s="71">
        <v>26192.926659256002</v>
      </c>
      <c r="L1254" s="20">
        <v>1.58037036061217</v>
      </c>
      <c r="M1254" s="79">
        <v>16618.595196783801</v>
      </c>
      <c r="N1254" s="6">
        <v>60430.455703243497</v>
      </c>
      <c r="O1254" s="6">
        <v>26261.6359703737</v>
      </c>
      <c r="P1254" s="71">
        <v>26267.137810464501</v>
      </c>
      <c r="Q1254" s="20">
        <v>1.58058713744636</v>
      </c>
      <c r="R1254" s="79">
        <v>16660.657879068702</v>
      </c>
      <c r="S1254" s="6">
        <v>60583.408887822297</v>
      </c>
      <c r="T1254" s="6">
        <v>26337.873248503602</v>
      </c>
      <c r="U1254" s="71">
        <v>26336.865923918402</v>
      </c>
      <c r="V1254" s="20">
        <v>1.5807818703849701</v>
      </c>
      <c r="W1254" s="79">
        <v>16704.194767680099</v>
      </c>
      <c r="X1254" s="6">
        <v>60741.722751751899</v>
      </c>
      <c r="Y1254" s="6">
        <v>26415.669498458599</v>
      </c>
      <c r="Z1254" s="71">
        <v>26410.009898685301</v>
      </c>
      <c r="AA1254" s="20">
        <v>1.5810405868701001</v>
      </c>
    </row>
    <row r="1255" spans="1:27" x14ac:dyDescent="0.2">
      <c r="A1255" s="52" t="s">
        <v>5072</v>
      </c>
      <c r="B1255" s="1" t="s">
        <v>10857</v>
      </c>
      <c r="C1255" s="131" t="s">
        <v>60</v>
      </c>
      <c r="D1255" s="131" t="s">
        <v>60</v>
      </c>
      <c r="E1255" s="131" t="s">
        <v>6362</v>
      </c>
      <c r="F1255" s="131" t="s">
        <v>26218</v>
      </c>
      <c r="G1255" s="131" t="s">
        <v>26218</v>
      </c>
      <c r="H1255" s="79">
        <v>8890.9166666666697</v>
      </c>
      <c r="I1255" s="6">
        <v>34279.680821685797</v>
      </c>
      <c r="J1255" s="6">
        <v>14891.000223627099</v>
      </c>
      <c r="K1255" s="71">
        <v>14898.209790209899</v>
      </c>
      <c r="L1255" s="20">
        <v>1.6756663400148</v>
      </c>
      <c r="M1255" s="79">
        <v>8920.9358897753591</v>
      </c>
      <c r="N1255" s="6">
        <v>34395.422474122999</v>
      </c>
      <c r="O1255" s="6">
        <v>14947.4309526702</v>
      </c>
      <c r="P1255" s="71">
        <v>14950.562455024499</v>
      </c>
      <c r="Q1255" s="20">
        <v>1.6758961884436301</v>
      </c>
      <c r="R1255" s="79">
        <v>8951.4521826772307</v>
      </c>
      <c r="S1255" s="6">
        <v>34513.080621168599</v>
      </c>
      <c r="T1255" s="6">
        <v>15004.126699091001</v>
      </c>
      <c r="U1255" s="71">
        <v>15003.5528476809</v>
      </c>
      <c r="V1255" s="20">
        <v>1.6761026637348999</v>
      </c>
      <c r="W1255" s="79">
        <v>8982.3531743957901</v>
      </c>
      <c r="X1255" s="6">
        <v>34632.222007023403</v>
      </c>
      <c r="Y1255" s="6">
        <v>15061.0369461144</v>
      </c>
      <c r="Z1255" s="71">
        <v>15057.810094669599</v>
      </c>
      <c r="AA1255" s="20">
        <v>1.6763769807662301</v>
      </c>
    </row>
    <row r="1256" spans="1:27" x14ac:dyDescent="0.2">
      <c r="A1256" s="52" t="s">
        <v>5071</v>
      </c>
      <c r="B1256" s="1" t="s">
        <v>10856</v>
      </c>
      <c r="C1256" s="131" t="s">
        <v>60</v>
      </c>
      <c r="D1256" s="131" t="s">
        <v>60</v>
      </c>
      <c r="E1256" s="131" t="s">
        <v>6362</v>
      </c>
      <c r="F1256" s="131" t="s">
        <v>26218</v>
      </c>
      <c r="G1256" s="131" t="s">
        <v>26218</v>
      </c>
      <c r="H1256" s="79">
        <v>6236.4166666666697</v>
      </c>
      <c r="I1256" s="6">
        <v>15682.676635453299</v>
      </c>
      <c r="J1256" s="6">
        <v>6812.5121263635201</v>
      </c>
      <c r="K1256" s="71">
        <v>6815.81044474603</v>
      </c>
      <c r="L1256" s="20">
        <v>1.0929049178474901</v>
      </c>
      <c r="M1256" s="79">
        <v>6262.1734236164402</v>
      </c>
      <c r="N1256" s="6">
        <v>15747.4469854814</v>
      </c>
      <c r="O1256" s="6">
        <v>6843.4651928874</v>
      </c>
      <c r="P1256" s="71">
        <v>6844.8989059736896</v>
      </c>
      <c r="Q1256" s="20">
        <v>1.0930548298390499</v>
      </c>
      <c r="R1256" s="79">
        <v>6292.4800298545697</v>
      </c>
      <c r="S1256" s="6">
        <v>15823.658812072599</v>
      </c>
      <c r="T1256" s="6">
        <v>6879.1361821785304</v>
      </c>
      <c r="U1256" s="71">
        <v>6878.8730810945699</v>
      </c>
      <c r="V1256" s="20">
        <v>1.0931894973774801</v>
      </c>
      <c r="W1256" s="79">
        <v>6323.6453784327005</v>
      </c>
      <c r="X1256" s="6">
        <v>15902.0301124693</v>
      </c>
      <c r="Y1256" s="6">
        <v>6915.5557790531902</v>
      </c>
      <c r="Z1256" s="71">
        <v>6914.0741100793302</v>
      </c>
      <c r="AA1256" s="20">
        <v>1.0933684127292</v>
      </c>
    </row>
    <row r="1257" spans="1:27" x14ac:dyDescent="0.2">
      <c r="A1257" s="52" t="s">
        <v>5070</v>
      </c>
      <c r="B1257" s="1" t="s">
        <v>10855</v>
      </c>
      <c r="C1257" s="131" t="s">
        <v>60</v>
      </c>
      <c r="D1257" s="131" t="s">
        <v>60</v>
      </c>
      <c r="E1257" s="131" t="s">
        <v>6362</v>
      </c>
      <c r="F1257" s="131" t="s">
        <v>26218</v>
      </c>
      <c r="G1257" s="131" t="s">
        <v>26218</v>
      </c>
      <c r="H1257" s="79">
        <v>14116.666666666701</v>
      </c>
      <c r="I1257" s="6">
        <v>41664.476694092002</v>
      </c>
      <c r="J1257" s="6">
        <v>18098.935488819901</v>
      </c>
      <c r="K1257" s="71">
        <v>18107.698196396701</v>
      </c>
      <c r="L1257" s="20">
        <v>1.28271769986281</v>
      </c>
      <c r="M1257" s="79">
        <v>14152.440268688</v>
      </c>
      <c r="N1257" s="6">
        <v>41770.060288496803</v>
      </c>
      <c r="O1257" s="6">
        <v>18152.272806676701</v>
      </c>
      <c r="P1257" s="71">
        <v>18156.075726737701</v>
      </c>
      <c r="Q1257" s="20">
        <v>1.28289364816523</v>
      </c>
      <c r="R1257" s="79">
        <v>14189.9171980343</v>
      </c>
      <c r="S1257" s="6">
        <v>41880.671149133101</v>
      </c>
      <c r="T1257" s="6">
        <v>18207.093799072201</v>
      </c>
      <c r="U1257" s="71">
        <v>18206.3974462181</v>
      </c>
      <c r="V1257" s="20">
        <v>1.28305170439897</v>
      </c>
      <c r="W1257" s="79">
        <v>14226.9896967147</v>
      </c>
      <c r="X1257" s="6">
        <v>41990.088357439599</v>
      </c>
      <c r="Y1257" s="6">
        <v>18260.863307983898</v>
      </c>
      <c r="Z1257" s="71">
        <v>18256.9508885828</v>
      </c>
      <c r="AA1257" s="20">
        <v>1.283261693287</v>
      </c>
    </row>
    <row r="1258" spans="1:27" x14ac:dyDescent="0.2">
      <c r="A1258" s="52" t="s">
        <v>5069</v>
      </c>
      <c r="B1258" s="1" t="s">
        <v>10854</v>
      </c>
      <c r="C1258" s="131" t="s">
        <v>60</v>
      </c>
      <c r="D1258" s="131" t="s">
        <v>60</v>
      </c>
      <c r="E1258" s="131" t="s">
        <v>6362</v>
      </c>
      <c r="F1258" s="131" t="s">
        <v>26218</v>
      </c>
      <c r="G1258" s="131" t="s">
        <v>26218</v>
      </c>
      <c r="H1258" s="79">
        <v>11989.416666666701</v>
      </c>
      <c r="I1258" s="6">
        <v>48052.8270045877</v>
      </c>
      <c r="J1258" s="6">
        <v>20874.017508895799</v>
      </c>
      <c r="K1258" s="71">
        <v>20884.1237889859</v>
      </c>
      <c r="L1258" s="20">
        <v>1.74187989037436</v>
      </c>
      <c r="M1258" s="79">
        <v>12022.981448284399</v>
      </c>
      <c r="N1258" s="6">
        <v>48187.352535675898</v>
      </c>
      <c r="O1258" s="6">
        <v>20941.075091049901</v>
      </c>
      <c r="P1258" s="71">
        <v>20945.462268094401</v>
      </c>
      <c r="Q1258" s="20">
        <v>1.7421188212083001</v>
      </c>
      <c r="R1258" s="79">
        <v>12056.708726913799</v>
      </c>
      <c r="S1258" s="6">
        <v>48322.529344554401</v>
      </c>
      <c r="T1258" s="6">
        <v>21007.610438041698</v>
      </c>
      <c r="U1258" s="71">
        <v>21006.80697596</v>
      </c>
      <c r="V1258" s="20">
        <v>1.7423334553207901</v>
      </c>
      <c r="W1258" s="79">
        <v>12093.968396718399</v>
      </c>
      <c r="X1258" s="6">
        <v>48471.863754822298</v>
      </c>
      <c r="Y1258" s="6">
        <v>21079.690777864402</v>
      </c>
      <c r="Z1258" s="71">
        <v>21075.174420133801</v>
      </c>
      <c r="AA1258" s="20">
        <v>1.7426186119233</v>
      </c>
    </row>
    <row r="1259" spans="1:27" x14ac:dyDescent="0.2">
      <c r="A1259" s="52" t="s">
        <v>5068</v>
      </c>
      <c r="B1259" s="1" t="s">
        <v>10853</v>
      </c>
      <c r="C1259" s="131" t="s">
        <v>60</v>
      </c>
      <c r="D1259" s="131" t="s">
        <v>60</v>
      </c>
      <c r="E1259" s="131" t="s">
        <v>6362</v>
      </c>
      <c r="F1259" s="131" t="s">
        <v>26218</v>
      </c>
      <c r="G1259" s="131" t="s">
        <v>26218</v>
      </c>
      <c r="H1259" s="79">
        <v>6750.75</v>
      </c>
      <c r="I1259" s="6">
        <v>25218.2341109546</v>
      </c>
      <c r="J1259" s="6">
        <v>10954.732389110901</v>
      </c>
      <c r="K1259" s="71">
        <v>10960.036188141899</v>
      </c>
      <c r="L1259" s="20">
        <v>1.6235286728351499</v>
      </c>
      <c r="M1259" s="79">
        <v>6768.5200326441</v>
      </c>
      <c r="N1259" s="6">
        <v>25284.616193445901</v>
      </c>
      <c r="O1259" s="6">
        <v>10988.0916566918</v>
      </c>
      <c r="P1259" s="71">
        <v>10990.3936733394</v>
      </c>
      <c r="Q1259" s="20">
        <v>1.6237513696249</v>
      </c>
      <c r="R1259" s="79">
        <v>6784.7690417479598</v>
      </c>
      <c r="S1259" s="6">
        <v>25345.316310566599</v>
      </c>
      <c r="T1259" s="6">
        <v>11018.556741615001</v>
      </c>
      <c r="U1259" s="71">
        <v>11018.1353232645</v>
      </c>
      <c r="V1259" s="20">
        <v>1.62395142052263</v>
      </c>
      <c r="W1259" s="79">
        <v>6801.7044539224098</v>
      </c>
      <c r="X1259" s="6">
        <v>25408.580568460999</v>
      </c>
      <c r="Y1259" s="6">
        <v>11049.812819180601</v>
      </c>
      <c r="Z1259" s="71">
        <v>11047.445378971301</v>
      </c>
      <c r="AA1259" s="20">
        <v>1.62421720229265</v>
      </c>
    </row>
    <row r="1260" spans="1:27" x14ac:dyDescent="0.2">
      <c r="A1260" s="52" t="s">
        <v>5067</v>
      </c>
      <c r="B1260" s="1" t="s">
        <v>10852</v>
      </c>
      <c r="C1260" s="131" t="s">
        <v>60</v>
      </c>
      <c r="D1260" s="131" t="s">
        <v>60</v>
      </c>
      <c r="E1260" s="131" t="s">
        <v>6362</v>
      </c>
      <c r="F1260" s="131" t="s">
        <v>26218</v>
      </c>
      <c r="G1260" s="131" t="s">
        <v>26218</v>
      </c>
      <c r="H1260" s="79">
        <v>5002.8333333333303</v>
      </c>
      <c r="I1260" s="6">
        <v>19196.390335943601</v>
      </c>
      <c r="J1260" s="6">
        <v>8338.8598123857992</v>
      </c>
      <c r="K1260" s="71">
        <v>8342.8971211051303</v>
      </c>
      <c r="L1260" s="20">
        <v>1.6676344313765801</v>
      </c>
      <c r="M1260" s="79">
        <v>5014.9382843828598</v>
      </c>
      <c r="N1260" s="6">
        <v>19242.8382885059</v>
      </c>
      <c r="O1260" s="6">
        <v>8362.4789568215601</v>
      </c>
      <c r="P1260" s="71">
        <v>8364.2309048736606</v>
      </c>
      <c r="Q1260" s="20">
        <v>1.66786317808156</v>
      </c>
      <c r="R1260" s="79">
        <v>5029.4459931699903</v>
      </c>
      <c r="S1260" s="6">
        <v>19298.505871693698</v>
      </c>
      <c r="T1260" s="6">
        <v>8389.7821345001703</v>
      </c>
      <c r="U1260" s="71">
        <v>8389.4612568906305</v>
      </c>
      <c r="V1260" s="20">
        <v>1.6680686636825499</v>
      </c>
      <c r="W1260" s="79">
        <v>5042.9314032845996</v>
      </c>
      <c r="X1260" s="6">
        <v>19350.2507888541</v>
      </c>
      <c r="Y1260" s="6">
        <v>8415.1355344282492</v>
      </c>
      <c r="Z1260" s="71">
        <v>8413.3325780744108</v>
      </c>
      <c r="AA1260" s="20">
        <v>1.66834166584034</v>
      </c>
    </row>
    <row r="1261" spans="1:27" x14ac:dyDescent="0.2">
      <c r="A1261" s="52" t="s">
        <v>5066</v>
      </c>
      <c r="B1261" s="1" t="s">
        <v>10851</v>
      </c>
      <c r="C1261" s="131" t="s">
        <v>60</v>
      </c>
      <c r="D1261" s="131" t="s">
        <v>60</v>
      </c>
      <c r="E1261" s="131" t="s">
        <v>6362</v>
      </c>
      <c r="F1261" s="131" t="s">
        <v>26218</v>
      </c>
      <c r="G1261" s="131" t="s">
        <v>26218</v>
      </c>
      <c r="H1261" s="79">
        <v>14223.666666666701</v>
      </c>
      <c r="I1261" s="6">
        <v>38713.079977961999</v>
      </c>
      <c r="J1261" s="6">
        <v>16816.856773194901</v>
      </c>
      <c r="K1261" s="71">
        <v>16824.998754713899</v>
      </c>
      <c r="L1261" s="20">
        <v>1.1828875879201699</v>
      </c>
      <c r="M1261" s="79">
        <v>14268.5878172006</v>
      </c>
      <c r="N1261" s="6">
        <v>38835.343535881002</v>
      </c>
      <c r="O1261" s="6">
        <v>16876.914841285401</v>
      </c>
      <c r="P1261" s="71">
        <v>16880.4505725243</v>
      </c>
      <c r="Q1261" s="20">
        <v>1.18304984268837</v>
      </c>
      <c r="R1261" s="79">
        <v>14313.194060883099</v>
      </c>
      <c r="S1261" s="6">
        <v>38956.750000168198</v>
      </c>
      <c r="T1261" s="6">
        <v>16935.955940972301</v>
      </c>
      <c r="U1261" s="71">
        <v>16935.308204360099</v>
      </c>
      <c r="V1261" s="20">
        <v>1.1831955978744799</v>
      </c>
      <c r="W1261" s="79">
        <v>14360.734739596701</v>
      </c>
      <c r="X1261" s="6">
        <v>39086.143224881402</v>
      </c>
      <c r="Y1261" s="6">
        <v>16997.9808708686</v>
      </c>
      <c r="Z1261" s="71">
        <v>16994.3390260655</v>
      </c>
      <c r="AA1261" s="20">
        <v>1.18338924395053</v>
      </c>
    </row>
    <row r="1262" spans="1:27" x14ac:dyDescent="0.2">
      <c r="A1262" s="52" t="s">
        <v>5065</v>
      </c>
      <c r="B1262" s="1" t="s">
        <v>10850</v>
      </c>
      <c r="C1262" s="131" t="s">
        <v>60</v>
      </c>
      <c r="D1262" s="131" t="s">
        <v>60</v>
      </c>
      <c r="E1262" s="131" t="s">
        <v>6362</v>
      </c>
      <c r="F1262" s="131" t="s">
        <v>26218</v>
      </c>
      <c r="G1262" s="131" t="s">
        <v>26218</v>
      </c>
      <c r="H1262" s="79">
        <v>5585.1666666666697</v>
      </c>
      <c r="I1262" s="6">
        <v>12546.998602481201</v>
      </c>
      <c r="J1262" s="6">
        <v>5450.3821073269701</v>
      </c>
      <c r="K1262" s="71">
        <v>5453.02094233568</v>
      </c>
      <c r="L1262" s="20">
        <v>0.97633987807030798</v>
      </c>
      <c r="M1262" s="79">
        <v>5605.0580334694596</v>
      </c>
      <c r="N1262" s="6">
        <v>12591.684279090599</v>
      </c>
      <c r="O1262" s="6">
        <v>5472.0459235855997</v>
      </c>
      <c r="P1262" s="71">
        <v>5473.1923229064596</v>
      </c>
      <c r="Q1262" s="20">
        <v>0.97647380102478998</v>
      </c>
      <c r="R1262" s="79">
        <v>5620.6543318761596</v>
      </c>
      <c r="S1262" s="6">
        <v>12626.7211447728</v>
      </c>
      <c r="T1262" s="6">
        <v>5489.3078346086904</v>
      </c>
      <c r="U1262" s="71">
        <v>5489.0978892313597</v>
      </c>
      <c r="V1262" s="20">
        <v>0.97659410544094305</v>
      </c>
      <c r="W1262" s="79">
        <v>5638.3439171453101</v>
      </c>
      <c r="X1262" s="6">
        <v>12666.460550039799</v>
      </c>
      <c r="Y1262" s="6">
        <v>5508.4548222739504</v>
      </c>
      <c r="Z1262" s="71">
        <v>5507.2746269483896</v>
      </c>
      <c r="AA1262" s="20">
        <v>0.97675393836861302</v>
      </c>
    </row>
    <row r="1263" spans="1:27" x14ac:dyDescent="0.2">
      <c r="A1263" s="52" t="s">
        <v>5064</v>
      </c>
      <c r="B1263" s="1" t="s">
        <v>10849</v>
      </c>
      <c r="C1263" s="131" t="s">
        <v>60</v>
      </c>
      <c r="D1263" s="131" t="s">
        <v>60</v>
      </c>
      <c r="E1263" s="131" t="s">
        <v>6362</v>
      </c>
      <c r="F1263" s="131" t="s">
        <v>26218</v>
      </c>
      <c r="G1263" s="131" t="s">
        <v>26218</v>
      </c>
      <c r="H1263" s="79">
        <v>5256.75</v>
      </c>
      <c r="I1263" s="6">
        <v>20599.219676216999</v>
      </c>
      <c r="J1263" s="6">
        <v>8948.2450668280399</v>
      </c>
      <c r="K1263" s="71">
        <v>8952.5774130532809</v>
      </c>
      <c r="L1263" s="20">
        <v>1.70306318791141</v>
      </c>
      <c r="M1263" s="79">
        <v>5268.9861029068497</v>
      </c>
      <c r="N1263" s="6">
        <v>20647.168346357099</v>
      </c>
      <c r="O1263" s="6">
        <v>8972.7673343020706</v>
      </c>
      <c r="P1263" s="71">
        <v>8974.6471384049491</v>
      </c>
      <c r="Q1263" s="20">
        <v>1.70329679432134</v>
      </c>
      <c r="R1263" s="79">
        <v>5278.4269434792704</v>
      </c>
      <c r="S1263" s="6">
        <v>20684.163438168402</v>
      </c>
      <c r="T1263" s="6">
        <v>8992.1792927587394</v>
      </c>
      <c r="U1263" s="71">
        <v>8991.8353757237401</v>
      </c>
      <c r="V1263" s="20">
        <v>1.70350664544706</v>
      </c>
      <c r="W1263" s="79">
        <v>5287.6374377469001</v>
      </c>
      <c r="X1263" s="6">
        <v>20720.255889729899</v>
      </c>
      <c r="Y1263" s="6">
        <v>9010.9303245075898</v>
      </c>
      <c r="Z1263" s="71">
        <v>9008.9997181595209</v>
      </c>
      <c r="AA1263" s="20">
        <v>1.7037854475132701</v>
      </c>
    </row>
    <row r="1264" spans="1:27" x14ac:dyDescent="0.2">
      <c r="A1264" s="52" t="s">
        <v>5063</v>
      </c>
      <c r="B1264" s="1" t="s">
        <v>9488</v>
      </c>
      <c r="C1264" s="131" t="s">
        <v>60</v>
      </c>
      <c r="D1264" s="131" t="s">
        <v>60</v>
      </c>
      <c r="E1264" s="131" t="s">
        <v>6362</v>
      </c>
      <c r="F1264" s="131" t="s">
        <v>26218</v>
      </c>
      <c r="G1264" s="131" t="s">
        <v>26218</v>
      </c>
      <c r="H1264" s="79">
        <v>7812.5833333333303</v>
      </c>
      <c r="I1264" s="6">
        <v>23886.268774746801</v>
      </c>
      <c r="J1264" s="6">
        <v>10376.130265523199</v>
      </c>
      <c r="K1264" s="71">
        <v>10381.153930884801</v>
      </c>
      <c r="L1264" s="20">
        <v>1.32877352956893</v>
      </c>
      <c r="M1264" s="79">
        <v>7833.89859686002</v>
      </c>
      <c r="N1264" s="6">
        <v>23951.4382701467</v>
      </c>
      <c r="O1264" s="6">
        <v>10408.724301308001</v>
      </c>
      <c r="P1264" s="71">
        <v>10410.904939891199</v>
      </c>
      <c r="Q1264" s="20">
        <v>1.32895579527467</v>
      </c>
      <c r="R1264" s="79">
        <v>7854.56201050652</v>
      </c>
      <c r="S1264" s="6">
        <v>24014.614793340799</v>
      </c>
      <c r="T1264" s="6">
        <v>10440.051032945201</v>
      </c>
      <c r="U1264" s="71">
        <v>10439.651740262099</v>
      </c>
      <c r="V1264" s="20">
        <v>1.3291195264990801</v>
      </c>
      <c r="W1264" s="79">
        <v>7875.4150513519298</v>
      </c>
      <c r="X1264" s="6">
        <v>24078.371084589398</v>
      </c>
      <c r="Y1264" s="6">
        <v>10471.3245495397</v>
      </c>
      <c r="Z1264" s="71">
        <v>10469.0810513747</v>
      </c>
      <c r="AA1264" s="20">
        <v>1.3293370550137</v>
      </c>
    </row>
    <row r="1265" spans="1:27" x14ac:dyDescent="0.2">
      <c r="A1265" s="52" t="s">
        <v>5062</v>
      </c>
      <c r="B1265" s="1" t="s">
        <v>10848</v>
      </c>
      <c r="C1265" s="131" t="s">
        <v>60</v>
      </c>
      <c r="D1265" s="131" t="s">
        <v>60</v>
      </c>
      <c r="E1265" s="131" t="s">
        <v>6362</v>
      </c>
      <c r="F1265" s="131" t="s">
        <v>26218</v>
      </c>
      <c r="G1265" s="131" t="s">
        <v>26218</v>
      </c>
      <c r="H1265" s="79">
        <v>9472</v>
      </c>
      <c r="I1265" s="6">
        <v>25652.264494687399</v>
      </c>
      <c r="J1265" s="6">
        <v>11143.2740087031</v>
      </c>
      <c r="K1265" s="71">
        <v>11148.6690912839</v>
      </c>
      <c r="L1265" s="20">
        <v>1.1770132064277801</v>
      </c>
      <c r="M1265" s="79">
        <v>9499.6219087398094</v>
      </c>
      <c r="N1265" s="6">
        <v>25727.0707139486</v>
      </c>
      <c r="O1265" s="6">
        <v>11180.3718474609</v>
      </c>
      <c r="P1265" s="71">
        <v>11182.714147008801</v>
      </c>
      <c r="Q1265" s="20">
        <v>1.17717465541661</v>
      </c>
      <c r="R1265" s="79">
        <v>9524.4501192410407</v>
      </c>
      <c r="S1265" s="6">
        <v>25794.310982393199</v>
      </c>
      <c r="T1265" s="6">
        <v>11213.7515147866</v>
      </c>
      <c r="U1265" s="71">
        <v>11213.3226309703</v>
      </c>
      <c r="V1265" s="20">
        <v>1.17731968676254</v>
      </c>
      <c r="W1265" s="79">
        <v>9553.6622050338501</v>
      </c>
      <c r="X1265" s="6">
        <v>25873.423751734299</v>
      </c>
      <c r="Y1265" s="6">
        <v>11251.966188260099</v>
      </c>
      <c r="Z1265" s="71">
        <v>11249.555436365599</v>
      </c>
      <c r="AA1265" s="20">
        <v>1.1775123711657001</v>
      </c>
    </row>
    <row r="1266" spans="1:27" x14ac:dyDescent="0.2">
      <c r="A1266" s="52" t="s">
        <v>5061</v>
      </c>
      <c r="B1266" s="1" t="s">
        <v>10847</v>
      </c>
      <c r="C1266" s="131" t="s">
        <v>60</v>
      </c>
      <c r="D1266" s="131" t="s">
        <v>60</v>
      </c>
      <c r="E1266" s="131" t="s">
        <v>6362</v>
      </c>
      <c r="F1266" s="131" t="s">
        <v>26218</v>
      </c>
      <c r="G1266" s="131" t="s">
        <v>26218</v>
      </c>
      <c r="H1266" s="79">
        <v>9318.75</v>
      </c>
      <c r="I1266" s="6">
        <v>22279.188192819202</v>
      </c>
      <c r="J1266" s="6">
        <v>9678.0188265820798</v>
      </c>
      <c r="K1266" s="71">
        <v>9682.7044971262003</v>
      </c>
      <c r="L1266" s="20">
        <v>1.03905614992635</v>
      </c>
      <c r="M1266" s="79">
        <v>9344.3159105123304</v>
      </c>
      <c r="N1266" s="6">
        <v>22340.3109540935</v>
      </c>
      <c r="O1266" s="6">
        <v>9708.5667634617093</v>
      </c>
      <c r="P1266" s="71">
        <v>9710.6007183114307</v>
      </c>
      <c r="Q1266" s="20">
        <v>1.0391986755699301</v>
      </c>
      <c r="R1266" s="79">
        <v>9369.2213567140006</v>
      </c>
      <c r="S1266" s="6">
        <v>22399.8546829148</v>
      </c>
      <c r="T1266" s="6">
        <v>9738.0544319633791</v>
      </c>
      <c r="U1266" s="71">
        <v>9737.6819880098192</v>
      </c>
      <c r="V1266" s="20">
        <v>1.0393267078732999</v>
      </c>
      <c r="W1266" s="79">
        <v>9395.9368637586704</v>
      </c>
      <c r="X1266" s="6">
        <v>22463.725889795001</v>
      </c>
      <c r="Y1266" s="6">
        <v>9769.1394304695896</v>
      </c>
      <c r="Z1266" s="71">
        <v>9767.0463765983004</v>
      </c>
      <c r="AA1266" s="20">
        <v>1.03949680784585</v>
      </c>
    </row>
    <row r="1267" spans="1:27" x14ac:dyDescent="0.2">
      <c r="A1267" s="52" t="s">
        <v>5060</v>
      </c>
      <c r="B1267" s="1" t="s">
        <v>10846</v>
      </c>
      <c r="C1267" s="131" t="s">
        <v>60</v>
      </c>
      <c r="D1267" s="131" t="s">
        <v>60</v>
      </c>
      <c r="E1267" s="131" t="s">
        <v>6362</v>
      </c>
      <c r="F1267" s="131" t="s">
        <v>26218</v>
      </c>
      <c r="G1267" s="131" t="s">
        <v>26218</v>
      </c>
      <c r="H1267" s="79">
        <v>7578.4166666666697</v>
      </c>
      <c r="I1267" s="6">
        <v>21632.570418835701</v>
      </c>
      <c r="J1267" s="6">
        <v>9397.1298221868401</v>
      </c>
      <c r="K1267" s="71">
        <v>9401.67949864398</v>
      </c>
      <c r="L1267" s="20">
        <v>1.2405862480479399</v>
      </c>
      <c r="M1267" s="79">
        <v>7597.31827990482</v>
      </c>
      <c r="N1267" s="6">
        <v>21686.525024050599</v>
      </c>
      <c r="O1267" s="6">
        <v>9424.4469782055003</v>
      </c>
      <c r="P1267" s="71">
        <v>9426.4214096642609</v>
      </c>
      <c r="Q1267" s="20">
        <v>1.24075641724758</v>
      </c>
      <c r="R1267" s="79">
        <v>7614.5309926087903</v>
      </c>
      <c r="S1267" s="6">
        <v>21735.658667137999</v>
      </c>
      <c r="T1267" s="6">
        <v>9449.3035875187907</v>
      </c>
      <c r="U1267" s="71">
        <v>9448.9421871989307</v>
      </c>
      <c r="V1267" s="20">
        <v>1.24090928205175</v>
      </c>
      <c r="W1267" s="79">
        <v>7632.9511241993996</v>
      </c>
      <c r="X1267" s="6">
        <v>21788.2388842578</v>
      </c>
      <c r="Y1267" s="6">
        <v>9475.3802040199607</v>
      </c>
      <c r="Z1267" s="71">
        <v>9473.3500885364992</v>
      </c>
      <c r="AA1267" s="20">
        <v>1.24111237375834</v>
      </c>
    </row>
    <row r="1268" spans="1:27" x14ac:dyDescent="0.2">
      <c r="A1268" s="52" t="s">
        <v>5059</v>
      </c>
      <c r="B1268" s="1" t="s">
        <v>10845</v>
      </c>
      <c r="C1268" s="131" t="s">
        <v>60</v>
      </c>
      <c r="D1268" s="131" t="s">
        <v>60</v>
      </c>
      <c r="E1268" s="131" t="s">
        <v>6362</v>
      </c>
      <c r="F1268" s="131" t="s">
        <v>26218</v>
      </c>
      <c r="G1268" s="131" t="s">
        <v>26218</v>
      </c>
      <c r="H1268" s="79">
        <v>2141.3333333333298</v>
      </c>
      <c r="I1268" s="6">
        <v>6259.4621639020797</v>
      </c>
      <c r="J1268" s="6">
        <v>2719.0933593373802</v>
      </c>
      <c r="K1268" s="71">
        <v>2720.4098246066601</v>
      </c>
      <c r="L1268" s="20">
        <v>1.2704280002833099</v>
      </c>
      <c r="M1268" s="79">
        <v>2151.97289822434</v>
      </c>
      <c r="N1268" s="6">
        <v>6290.5633254255799</v>
      </c>
      <c r="O1268" s="6">
        <v>2733.7289149723101</v>
      </c>
      <c r="P1268" s="71">
        <v>2734.3016340275399</v>
      </c>
      <c r="Q1268" s="20">
        <v>1.2706022628276099</v>
      </c>
      <c r="R1268" s="79">
        <v>2162.4296737949699</v>
      </c>
      <c r="S1268" s="6">
        <v>6321.1301643300303</v>
      </c>
      <c r="T1268" s="6">
        <v>2748.0316494518202</v>
      </c>
      <c r="U1268" s="71">
        <v>2747.9265475776101</v>
      </c>
      <c r="V1268" s="20">
        <v>1.2707588047268701</v>
      </c>
      <c r="W1268" s="79">
        <v>2172.1795153415801</v>
      </c>
      <c r="X1268" s="6">
        <v>6349.6305212408697</v>
      </c>
      <c r="Y1268" s="6">
        <v>2761.35963367266</v>
      </c>
      <c r="Z1268" s="71">
        <v>2760.7680079197098</v>
      </c>
      <c r="AA1268" s="20">
        <v>1.2709667817144299</v>
      </c>
    </row>
    <row r="1269" spans="1:27" x14ac:dyDescent="0.2">
      <c r="A1269" s="52" t="s">
        <v>5058</v>
      </c>
      <c r="B1269" s="1" t="s">
        <v>18745</v>
      </c>
      <c r="C1269" s="131" t="s">
        <v>60</v>
      </c>
      <c r="D1269" s="131" t="s">
        <v>60</v>
      </c>
      <c r="E1269" s="131" t="s">
        <v>6362</v>
      </c>
      <c r="F1269" s="131" t="s">
        <v>26218</v>
      </c>
      <c r="G1269" s="131" t="s">
        <v>26218</v>
      </c>
      <c r="H1269" s="79">
        <v>20269.666666666701</v>
      </c>
      <c r="I1269" s="6">
        <v>50483.397920249503</v>
      </c>
      <c r="J1269" s="6">
        <v>21929.850911689999</v>
      </c>
      <c r="K1269" s="71">
        <v>21940.4683798201</v>
      </c>
      <c r="L1269" s="20">
        <v>1.0824286723915899</v>
      </c>
      <c r="M1269" s="79">
        <v>20335.882438174001</v>
      </c>
      <c r="N1269" s="6">
        <v>50648.314156740897</v>
      </c>
      <c r="O1269" s="6">
        <v>22010.550366014599</v>
      </c>
      <c r="P1269" s="71">
        <v>22015.161599243202</v>
      </c>
      <c r="Q1269" s="20">
        <v>1.0825771473735899</v>
      </c>
      <c r="R1269" s="79">
        <v>20398.823049697399</v>
      </c>
      <c r="S1269" s="6">
        <v>50805.073317566297</v>
      </c>
      <c r="T1269" s="6">
        <v>22086.8651332685</v>
      </c>
      <c r="U1269" s="71">
        <v>22086.020393754101</v>
      </c>
      <c r="V1269" s="20">
        <v>1.08271052403103</v>
      </c>
      <c r="W1269" s="79">
        <v>20461.749104867198</v>
      </c>
      <c r="X1269" s="6">
        <v>50961.796224505597</v>
      </c>
      <c r="Y1269" s="6">
        <v>22162.5252812822</v>
      </c>
      <c r="Z1269" s="71">
        <v>22157.776924513601</v>
      </c>
      <c r="AA1269" s="20">
        <v>1.08288772435603</v>
      </c>
    </row>
    <row r="1270" spans="1:27" x14ac:dyDescent="0.2">
      <c r="A1270" s="52" t="s">
        <v>5057</v>
      </c>
      <c r="B1270" s="1" t="s">
        <v>10844</v>
      </c>
      <c r="C1270" s="131" t="s">
        <v>60</v>
      </c>
      <c r="D1270" s="131" t="s">
        <v>60</v>
      </c>
      <c r="E1270" s="131" t="s">
        <v>6362</v>
      </c>
      <c r="F1270" s="131" t="s">
        <v>26218</v>
      </c>
      <c r="G1270" s="131" t="s">
        <v>26218</v>
      </c>
      <c r="H1270" s="79">
        <v>6771</v>
      </c>
      <c r="I1270" s="6">
        <v>16467.727679084801</v>
      </c>
      <c r="J1270" s="6">
        <v>7153.5361670214797</v>
      </c>
      <c r="K1270" s="71">
        <v>7156.99959422747</v>
      </c>
      <c r="L1270" s="20">
        <v>1.0570077675716201</v>
      </c>
      <c r="M1270" s="79">
        <v>6792.7808055189798</v>
      </c>
      <c r="N1270" s="6">
        <v>16520.700707281201</v>
      </c>
      <c r="O1270" s="6">
        <v>7179.5028334831504</v>
      </c>
      <c r="P1270" s="71">
        <v>7181.0069468051797</v>
      </c>
      <c r="Q1270" s="20">
        <v>1.05715275560942</v>
      </c>
      <c r="R1270" s="79">
        <v>6812.2123403761798</v>
      </c>
      <c r="S1270" s="6">
        <v>16567.960081733301</v>
      </c>
      <c r="T1270" s="6">
        <v>7202.71177587484</v>
      </c>
      <c r="U1270" s="71">
        <v>7202.4362992414999</v>
      </c>
      <c r="V1270" s="20">
        <v>1.05728299990775</v>
      </c>
      <c r="W1270" s="79">
        <v>6831.9249063514399</v>
      </c>
      <c r="X1270" s="6">
        <v>16615.9029510785</v>
      </c>
      <c r="Y1270" s="6">
        <v>7226.0084319306497</v>
      </c>
      <c r="Z1270" s="71">
        <v>7224.4602479754503</v>
      </c>
      <c r="AA1270" s="20">
        <v>1.0574560386720699</v>
      </c>
    </row>
    <row r="1271" spans="1:27" x14ac:dyDescent="0.2">
      <c r="A1271" s="52" t="s">
        <v>5056</v>
      </c>
      <c r="B1271" s="1" t="s">
        <v>10843</v>
      </c>
      <c r="C1271" s="131" t="s">
        <v>60</v>
      </c>
      <c r="D1271" s="131" t="s">
        <v>60</v>
      </c>
      <c r="E1271" s="131" t="s">
        <v>6362</v>
      </c>
      <c r="F1271" s="131" t="s">
        <v>26218</v>
      </c>
      <c r="G1271" s="131" t="s">
        <v>26218</v>
      </c>
      <c r="H1271" s="79">
        <v>9690.8333333333303</v>
      </c>
      <c r="I1271" s="6">
        <v>28358.328838645699</v>
      </c>
      <c r="J1271" s="6">
        <v>12318.781008334799</v>
      </c>
      <c r="K1271" s="71">
        <v>12324.7452196414</v>
      </c>
      <c r="L1271" s="20">
        <v>1.27179415801614</v>
      </c>
      <c r="M1271" s="79">
        <v>9725.5096878346303</v>
      </c>
      <c r="N1271" s="6">
        <v>28459.802409601802</v>
      </c>
      <c r="O1271" s="6">
        <v>12367.9519204686</v>
      </c>
      <c r="P1271" s="71">
        <v>12370.543019278901</v>
      </c>
      <c r="Q1271" s="20">
        <v>1.27196860795407</v>
      </c>
      <c r="R1271" s="79">
        <v>9756.1872345638603</v>
      </c>
      <c r="S1271" s="6">
        <v>28549.574251525599</v>
      </c>
      <c r="T1271" s="6">
        <v>12411.5674858726</v>
      </c>
      <c r="U1271" s="71">
        <v>12411.0927901008</v>
      </c>
      <c r="V1271" s="20">
        <v>1.2721253181910299</v>
      </c>
      <c r="W1271" s="79">
        <v>9787.0065172074901</v>
      </c>
      <c r="X1271" s="6">
        <v>28639.760855888399</v>
      </c>
      <c r="Y1271" s="6">
        <v>12455.0049457104</v>
      </c>
      <c r="Z1271" s="71">
        <v>12452.336440822701</v>
      </c>
      <c r="AA1271" s="20">
        <v>1.2723335188271401</v>
      </c>
    </row>
    <row r="1272" spans="1:27" x14ac:dyDescent="0.2">
      <c r="A1272" s="52" t="s">
        <v>5055</v>
      </c>
      <c r="B1272" s="1" t="s">
        <v>10842</v>
      </c>
      <c r="C1272" s="131" t="s">
        <v>60</v>
      </c>
      <c r="D1272" s="131" t="s">
        <v>60</v>
      </c>
      <c r="E1272" s="131" t="s">
        <v>6362</v>
      </c>
      <c r="F1272" s="131" t="s">
        <v>26218</v>
      </c>
      <c r="G1272" s="131" t="s">
        <v>26218</v>
      </c>
      <c r="H1272" s="79">
        <v>3653.6666666666702</v>
      </c>
      <c r="I1272" s="6">
        <v>20454.4535572061</v>
      </c>
      <c r="J1272" s="6">
        <v>8885.3590580061591</v>
      </c>
      <c r="K1272" s="71">
        <v>8889.6609575951206</v>
      </c>
      <c r="L1272" s="20">
        <v>2.4330793607139301</v>
      </c>
      <c r="M1272" s="79">
        <v>3661.2536758330498</v>
      </c>
      <c r="N1272" s="6">
        <v>20496.928183599299</v>
      </c>
      <c r="O1272" s="6">
        <v>8907.4765398415893</v>
      </c>
      <c r="P1272" s="71">
        <v>8909.3426654550203</v>
      </c>
      <c r="Q1272" s="20">
        <v>2.43341310225598</v>
      </c>
      <c r="R1272" s="79">
        <v>3667.7820278600898</v>
      </c>
      <c r="S1272" s="6">
        <v>20533.476091639299</v>
      </c>
      <c r="T1272" s="6">
        <v>8926.6698685468109</v>
      </c>
      <c r="U1272" s="71">
        <v>8926.32845700088</v>
      </c>
      <c r="V1272" s="20">
        <v>2.43371290583721</v>
      </c>
      <c r="W1272" s="79">
        <v>3675.5692637082798</v>
      </c>
      <c r="X1272" s="6">
        <v>20577.071654269301</v>
      </c>
      <c r="Y1272" s="6">
        <v>8948.6616355411497</v>
      </c>
      <c r="Z1272" s="71">
        <v>8946.7443703600802</v>
      </c>
      <c r="AA1272" s="20">
        <v>2.4341112161041698</v>
      </c>
    </row>
    <row r="1273" spans="1:27" x14ac:dyDescent="0.2">
      <c r="A1273" s="52" t="s">
        <v>5054</v>
      </c>
      <c r="B1273" s="1" t="s">
        <v>10841</v>
      </c>
      <c r="C1273" s="131" t="s">
        <v>60</v>
      </c>
      <c r="D1273" s="131" t="s">
        <v>60</v>
      </c>
      <c r="E1273" s="131" t="s">
        <v>6362</v>
      </c>
      <c r="F1273" s="131" t="s">
        <v>26218</v>
      </c>
      <c r="G1273" s="131" t="s">
        <v>26218</v>
      </c>
      <c r="H1273" s="79">
        <v>4586.75</v>
      </c>
      <c r="I1273" s="6">
        <v>14782.796445956399</v>
      </c>
      <c r="J1273" s="6">
        <v>6421.6066166903302</v>
      </c>
      <c r="K1273" s="71">
        <v>6424.71567583858</v>
      </c>
      <c r="L1273" s="20">
        <v>1.4007119803430701</v>
      </c>
      <c r="M1273" s="79">
        <v>4598.5725903812299</v>
      </c>
      <c r="N1273" s="6">
        <v>14820.8998845719</v>
      </c>
      <c r="O1273" s="6">
        <v>6440.80990276382</v>
      </c>
      <c r="P1273" s="71">
        <v>6442.15925914741</v>
      </c>
      <c r="Q1273" s="20">
        <v>1.4009041137292</v>
      </c>
      <c r="R1273" s="79">
        <v>4608.4655730056002</v>
      </c>
      <c r="S1273" s="6">
        <v>14852.7843230914</v>
      </c>
      <c r="T1273" s="6">
        <v>6457.0607377554597</v>
      </c>
      <c r="U1273" s="71">
        <v>6456.8137794696604</v>
      </c>
      <c r="V1273" s="20">
        <v>1.4010767091959799</v>
      </c>
      <c r="W1273" s="79">
        <v>4620.0063137399102</v>
      </c>
      <c r="X1273" s="6">
        <v>14889.979378656</v>
      </c>
      <c r="Y1273" s="6">
        <v>6475.4300057137698</v>
      </c>
      <c r="Z1273" s="71">
        <v>6474.04263439635</v>
      </c>
      <c r="AA1273" s="20">
        <v>1.40130601448369</v>
      </c>
    </row>
    <row r="1274" spans="1:27" x14ac:dyDescent="0.2">
      <c r="A1274" s="52" t="s">
        <v>5053</v>
      </c>
      <c r="B1274" s="1" t="s">
        <v>10840</v>
      </c>
      <c r="C1274" s="131" t="s">
        <v>60</v>
      </c>
      <c r="D1274" s="131" t="s">
        <v>60</v>
      </c>
      <c r="E1274" s="131" t="s">
        <v>6362</v>
      </c>
      <c r="F1274" s="131" t="s">
        <v>26218</v>
      </c>
      <c r="G1274" s="131" t="s">
        <v>26218</v>
      </c>
      <c r="H1274" s="79">
        <v>1632.6666666666699</v>
      </c>
      <c r="I1274" s="6">
        <v>6608.4755571845199</v>
      </c>
      <c r="J1274" s="6">
        <v>2870.7038292379598</v>
      </c>
      <c r="K1274" s="71">
        <v>2872.0936976205899</v>
      </c>
      <c r="L1274" s="20">
        <v>1.7591427302698599</v>
      </c>
      <c r="M1274" s="79">
        <v>1635.5446649790799</v>
      </c>
      <c r="N1274" s="6">
        <v>6620.1247087777601</v>
      </c>
      <c r="O1274" s="6">
        <v>2876.94843861762</v>
      </c>
      <c r="P1274" s="71">
        <v>2877.5511623122402</v>
      </c>
      <c r="Q1274" s="20">
        <v>1.75938402901949</v>
      </c>
      <c r="R1274" s="79">
        <v>1638.31679620416</v>
      </c>
      <c r="S1274" s="6">
        <v>6631.3453466558003</v>
      </c>
      <c r="T1274" s="6">
        <v>2882.8937891341002</v>
      </c>
      <c r="U1274" s="71">
        <v>2882.7835292903001</v>
      </c>
      <c r="V1274" s="20">
        <v>1.7596007902558699</v>
      </c>
      <c r="W1274" s="79">
        <v>1641.29431317331</v>
      </c>
      <c r="X1274" s="6">
        <v>6643.3973156911597</v>
      </c>
      <c r="Y1274" s="6">
        <v>2889.1144321912202</v>
      </c>
      <c r="Z1274" s="71">
        <v>2888.4954347667399</v>
      </c>
      <c r="AA1274" s="20">
        <v>1.75988877289294</v>
      </c>
    </row>
    <row r="1275" spans="1:27" x14ac:dyDescent="0.2">
      <c r="A1275" s="52" t="s">
        <v>5052</v>
      </c>
      <c r="B1275" s="1" t="s">
        <v>7065</v>
      </c>
      <c r="C1275" s="131" t="s">
        <v>60</v>
      </c>
      <c r="D1275" s="131" t="s">
        <v>60</v>
      </c>
      <c r="E1275" s="131" t="s">
        <v>6362</v>
      </c>
      <c r="F1275" s="131" t="s">
        <v>26218</v>
      </c>
      <c r="G1275" s="131" t="s">
        <v>26218</v>
      </c>
      <c r="H1275" s="79">
        <v>2674.6666666666702</v>
      </c>
      <c r="I1275" s="6">
        <v>4737.0148923302204</v>
      </c>
      <c r="J1275" s="6">
        <v>2057.7464004971198</v>
      </c>
      <c r="K1275" s="71">
        <v>2058.7426706913402</v>
      </c>
      <c r="L1275" s="20">
        <v>0.76971934347881799</v>
      </c>
      <c r="M1275" s="79">
        <v>2681.43554029594</v>
      </c>
      <c r="N1275" s="6">
        <v>4749.0030236311304</v>
      </c>
      <c r="O1275" s="6">
        <v>2063.8035437172898</v>
      </c>
      <c r="P1275" s="71">
        <v>2064.2359127094301</v>
      </c>
      <c r="Q1275" s="20">
        <v>0.76982492463033703</v>
      </c>
      <c r="R1275" s="79">
        <v>2689.6452882386202</v>
      </c>
      <c r="S1275" s="6">
        <v>4763.5430404307599</v>
      </c>
      <c r="T1275" s="6">
        <v>2070.8902835917402</v>
      </c>
      <c r="U1275" s="71">
        <v>2070.8110798277798</v>
      </c>
      <c r="V1275" s="20">
        <v>0.76991976930307704</v>
      </c>
      <c r="W1275" s="79">
        <v>2698.9196764922399</v>
      </c>
      <c r="X1275" s="6">
        <v>4779.9686069591698</v>
      </c>
      <c r="Y1275" s="6">
        <v>2078.73707254704</v>
      </c>
      <c r="Z1275" s="71">
        <v>2078.2916997782299</v>
      </c>
      <c r="AA1275" s="20">
        <v>0.77004577716050004</v>
      </c>
    </row>
    <row r="1276" spans="1:27" x14ac:dyDescent="0.2">
      <c r="A1276" s="52" t="s">
        <v>5051</v>
      </c>
      <c r="B1276" s="1" t="s">
        <v>10839</v>
      </c>
      <c r="C1276" s="131" t="s">
        <v>60</v>
      </c>
      <c r="D1276" s="131" t="s">
        <v>60</v>
      </c>
      <c r="E1276" s="131" t="s">
        <v>6362</v>
      </c>
      <c r="F1276" s="131" t="s">
        <v>26507</v>
      </c>
      <c r="G1276" s="131" t="s">
        <v>26507</v>
      </c>
      <c r="H1276" s="79">
        <v>20934.833333333299</v>
      </c>
      <c r="I1276" s="6">
        <v>48740.2705430606</v>
      </c>
      <c r="J1276" s="6">
        <v>21172.641114476599</v>
      </c>
      <c r="K1276" s="71">
        <v>21182.891974966598</v>
      </c>
      <c r="L1276" s="20">
        <v>1.01184908605116</v>
      </c>
      <c r="M1276" s="79">
        <v>20991.523917536</v>
      </c>
      <c r="N1276" s="6">
        <v>48872.256996799602</v>
      </c>
      <c r="O1276" s="6">
        <v>21238.718248348599</v>
      </c>
      <c r="P1276" s="71">
        <v>21243.167781944601</v>
      </c>
      <c r="Q1276" s="20">
        <v>1.01198787974599</v>
      </c>
      <c r="R1276" s="79">
        <v>21037.937469636501</v>
      </c>
      <c r="S1276" s="6">
        <v>48980.316566714602</v>
      </c>
      <c r="T1276" s="6">
        <v>21293.5751402561</v>
      </c>
      <c r="U1276" s="71">
        <v>21292.760741100101</v>
      </c>
      <c r="V1276" s="20">
        <v>1.01211255960007</v>
      </c>
      <c r="W1276" s="79">
        <v>21087.727777914999</v>
      </c>
      <c r="X1276" s="6">
        <v>49096.237866744697</v>
      </c>
      <c r="Y1276" s="6">
        <v>21351.221769030799</v>
      </c>
      <c r="Z1276" s="71">
        <v>21346.647235347598</v>
      </c>
      <c r="AA1276" s="20">
        <v>1.01227820560657</v>
      </c>
    </row>
    <row r="1277" spans="1:27" x14ac:dyDescent="0.2">
      <c r="A1277" s="52" t="s">
        <v>5050</v>
      </c>
      <c r="B1277" s="1" t="s">
        <v>10838</v>
      </c>
      <c r="C1277" s="131" t="s">
        <v>60</v>
      </c>
      <c r="D1277" s="131" t="s">
        <v>60</v>
      </c>
      <c r="E1277" s="131" t="s">
        <v>6362</v>
      </c>
      <c r="F1277" s="131" t="s">
        <v>26507</v>
      </c>
      <c r="G1277" s="131" t="s">
        <v>26507</v>
      </c>
      <c r="H1277" s="79">
        <v>11503.583333333299</v>
      </c>
      <c r="I1277" s="6">
        <v>47918.079333806003</v>
      </c>
      <c r="J1277" s="6">
        <v>20815.4834867682</v>
      </c>
      <c r="K1277" s="71">
        <v>20825.561427262299</v>
      </c>
      <c r="L1277" s="20">
        <v>1.8103542890776601</v>
      </c>
      <c r="M1277" s="79">
        <v>11527.7528482295</v>
      </c>
      <c r="N1277" s="6">
        <v>48018.757244218403</v>
      </c>
      <c r="O1277" s="6">
        <v>20867.807595065398</v>
      </c>
      <c r="P1277" s="71">
        <v>20872.179422493198</v>
      </c>
      <c r="Q1277" s="20">
        <v>1.8106026124336001</v>
      </c>
      <c r="R1277" s="79">
        <v>11548.995488136001</v>
      </c>
      <c r="S1277" s="6">
        <v>48107.243281551397</v>
      </c>
      <c r="T1277" s="6">
        <v>20914.017536228599</v>
      </c>
      <c r="U1277" s="71">
        <v>20913.217653723299</v>
      </c>
      <c r="V1277" s="20">
        <v>1.8108256839486201</v>
      </c>
      <c r="W1277" s="79">
        <v>11574.0906699671</v>
      </c>
      <c r="X1277" s="6">
        <v>48211.777049772703</v>
      </c>
      <c r="Y1277" s="6">
        <v>20966.5829480188</v>
      </c>
      <c r="Z1277" s="71">
        <v>20962.090823823099</v>
      </c>
      <c r="AA1277" s="20">
        <v>1.81112205023729</v>
      </c>
    </row>
    <row r="1278" spans="1:27" x14ac:dyDescent="0.2">
      <c r="A1278" s="52" t="s">
        <v>5049</v>
      </c>
      <c r="B1278" s="1" t="s">
        <v>10837</v>
      </c>
      <c r="C1278" s="131" t="s">
        <v>60</v>
      </c>
      <c r="D1278" s="131" t="s">
        <v>60</v>
      </c>
      <c r="E1278" s="131" t="s">
        <v>6362</v>
      </c>
      <c r="F1278" s="131" t="s">
        <v>26507</v>
      </c>
      <c r="G1278" s="131" t="s">
        <v>26507</v>
      </c>
      <c r="H1278" s="79">
        <v>11898.25</v>
      </c>
      <c r="I1278" s="6">
        <v>22474.855133027799</v>
      </c>
      <c r="J1278" s="6">
        <v>9763.0160138534393</v>
      </c>
      <c r="K1278" s="71">
        <v>9767.7428362927803</v>
      </c>
      <c r="L1278" s="20">
        <v>0.82093945212890795</v>
      </c>
      <c r="M1278" s="79">
        <v>11933.473897357</v>
      </c>
      <c r="N1278" s="6">
        <v>22541.390294948102</v>
      </c>
      <c r="O1278" s="6">
        <v>9795.9510532082295</v>
      </c>
      <c r="P1278" s="71">
        <v>9798.0033151576699</v>
      </c>
      <c r="Q1278" s="20">
        <v>0.82105205905949596</v>
      </c>
      <c r="R1278" s="79">
        <v>11963.9134437385</v>
      </c>
      <c r="S1278" s="6">
        <v>22598.888195499901</v>
      </c>
      <c r="T1278" s="6">
        <v>9824.5817423756598</v>
      </c>
      <c r="U1278" s="71">
        <v>9824.2059890779401</v>
      </c>
      <c r="V1278" s="20">
        <v>0.82115321506439098</v>
      </c>
      <c r="W1278" s="79">
        <v>11994.868328145199</v>
      </c>
      <c r="X1278" s="6">
        <v>22657.359528905999</v>
      </c>
      <c r="Y1278" s="6">
        <v>9853.3478128272309</v>
      </c>
      <c r="Z1278" s="71">
        <v>9851.2367171742808</v>
      </c>
      <c r="AA1278" s="20">
        <v>0.82128760797306999</v>
      </c>
    </row>
    <row r="1279" spans="1:27" x14ac:dyDescent="0.2">
      <c r="A1279" s="52" t="s">
        <v>5048</v>
      </c>
      <c r="B1279" s="1" t="s">
        <v>10836</v>
      </c>
      <c r="C1279" s="131" t="s">
        <v>60</v>
      </c>
      <c r="D1279" s="131" t="s">
        <v>60</v>
      </c>
      <c r="E1279" s="131" t="s">
        <v>6362</v>
      </c>
      <c r="F1279" s="131" t="s">
        <v>26507</v>
      </c>
      <c r="G1279" s="131" t="s">
        <v>26507</v>
      </c>
      <c r="H1279" s="79">
        <v>19042.583333333299</v>
      </c>
      <c r="I1279" s="6">
        <v>82115.754418332494</v>
      </c>
      <c r="J1279" s="6">
        <v>35670.860640952698</v>
      </c>
      <c r="K1279" s="71">
        <v>35688.130900908101</v>
      </c>
      <c r="L1279" s="20">
        <v>1.8741223433922101</v>
      </c>
      <c r="M1279" s="79">
        <v>19091.442392186898</v>
      </c>
      <c r="N1279" s="6">
        <v>82326.445289822805</v>
      </c>
      <c r="O1279" s="6">
        <v>35777.111255842603</v>
      </c>
      <c r="P1279" s="71">
        <v>35784.606597917402</v>
      </c>
      <c r="Q1279" s="20">
        <v>1.8743794137085299</v>
      </c>
      <c r="R1279" s="79">
        <v>19143.3182963205</v>
      </c>
      <c r="S1279" s="6">
        <v>82550.145453267003</v>
      </c>
      <c r="T1279" s="6">
        <v>35887.635039148598</v>
      </c>
      <c r="U1279" s="71">
        <v>35886.262472095099</v>
      </c>
      <c r="V1279" s="20">
        <v>1.87461034271121</v>
      </c>
      <c r="W1279" s="79">
        <v>19193.3285593861</v>
      </c>
      <c r="X1279" s="6">
        <v>82765.800567302897</v>
      </c>
      <c r="Y1279" s="6">
        <v>35993.612537078603</v>
      </c>
      <c r="Z1279" s="71">
        <v>35985.900847569101</v>
      </c>
      <c r="AA1279" s="20">
        <v>1.8749171482281</v>
      </c>
    </row>
    <row r="1280" spans="1:27" x14ac:dyDescent="0.2">
      <c r="A1280" s="52" t="s">
        <v>5047</v>
      </c>
      <c r="B1280" s="1" t="s">
        <v>10835</v>
      </c>
      <c r="C1280" s="131" t="s">
        <v>60</v>
      </c>
      <c r="D1280" s="131" t="s">
        <v>60</v>
      </c>
      <c r="E1280" s="131" t="s">
        <v>6362</v>
      </c>
      <c r="F1280" s="131" t="s">
        <v>26507</v>
      </c>
      <c r="G1280" s="131" t="s">
        <v>26507</v>
      </c>
      <c r="H1280" s="79">
        <v>14893.666666666701</v>
      </c>
      <c r="I1280" s="6">
        <v>61042.749670455501</v>
      </c>
      <c r="J1280" s="6">
        <v>26516.8046260958</v>
      </c>
      <c r="K1280" s="71">
        <v>26529.6428952278</v>
      </c>
      <c r="L1280" s="20">
        <v>1.7812700853983401</v>
      </c>
      <c r="M1280" s="79">
        <v>14922.5980755783</v>
      </c>
      <c r="N1280" s="6">
        <v>61161.327102818897</v>
      </c>
      <c r="O1280" s="6">
        <v>26579.255263715801</v>
      </c>
      <c r="P1280" s="71">
        <v>26584.823645379402</v>
      </c>
      <c r="Q1280" s="20">
        <v>1.7815144193213199</v>
      </c>
      <c r="R1280" s="79">
        <v>14947.235490000599</v>
      </c>
      <c r="S1280" s="6">
        <v>61262.305294070502</v>
      </c>
      <c r="T1280" s="6">
        <v>26633.01490238</v>
      </c>
      <c r="U1280" s="71">
        <v>26631.996289736799</v>
      </c>
      <c r="V1280" s="20">
        <v>1.7817339070862299</v>
      </c>
      <c r="W1280" s="79">
        <v>14973.084579665199</v>
      </c>
      <c r="X1280" s="6">
        <v>61368.249622281997</v>
      </c>
      <c r="Y1280" s="6">
        <v>26688.136692243399</v>
      </c>
      <c r="Z1280" s="71">
        <v>26682.4187159346</v>
      </c>
      <c r="AA1280" s="20">
        <v>1.78202551210936</v>
      </c>
    </row>
    <row r="1281" spans="1:27" x14ac:dyDescent="0.2">
      <c r="A1281" s="52" t="s">
        <v>5046</v>
      </c>
      <c r="B1281" s="1" t="s">
        <v>10834</v>
      </c>
      <c r="C1281" s="131" t="s">
        <v>60</v>
      </c>
      <c r="D1281" s="131" t="s">
        <v>60</v>
      </c>
      <c r="E1281" s="131" t="s">
        <v>6362</v>
      </c>
      <c r="F1281" s="131" t="s">
        <v>26507</v>
      </c>
      <c r="G1281" s="131" t="s">
        <v>26507</v>
      </c>
      <c r="H1281" s="79">
        <v>11611.583333333299</v>
      </c>
      <c r="I1281" s="6">
        <v>24355.80485855</v>
      </c>
      <c r="J1281" s="6">
        <v>10580.0954647701</v>
      </c>
      <c r="K1281" s="71">
        <v>10585.217881099499</v>
      </c>
      <c r="L1281" s="20">
        <v>0.91160848415155804</v>
      </c>
      <c r="M1281" s="79">
        <v>11651.1418659395</v>
      </c>
      <c r="N1281" s="6">
        <v>24438.780614137198</v>
      </c>
      <c r="O1281" s="6">
        <v>10620.511670472901</v>
      </c>
      <c r="P1281" s="71">
        <v>10622.7366787306</v>
      </c>
      <c r="Q1281" s="20">
        <v>0.911733528005928</v>
      </c>
      <c r="R1281" s="79">
        <v>11695.3296177054</v>
      </c>
      <c r="S1281" s="6">
        <v>24531.466359763101</v>
      </c>
      <c r="T1281" s="6">
        <v>10664.7457355811</v>
      </c>
      <c r="U1281" s="71">
        <v>10664.337849170801</v>
      </c>
      <c r="V1281" s="20">
        <v>0.91184585623189596</v>
      </c>
      <c r="W1281" s="79">
        <v>11740.7182825788</v>
      </c>
      <c r="X1281" s="6">
        <v>24626.6710732559</v>
      </c>
      <c r="Y1281" s="6">
        <v>10709.772038851401</v>
      </c>
      <c r="Z1281" s="71">
        <v>10707.4774529275</v>
      </c>
      <c r="AA1281" s="20">
        <v>0.91199509222663899</v>
      </c>
    </row>
    <row r="1282" spans="1:27" x14ac:dyDescent="0.2">
      <c r="A1282" s="52" t="s">
        <v>5045</v>
      </c>
      <c r="B1282" s="1" t="s">
        <v>10833</v>
      </c>
      <c r="C1282" s="131" t="s">
        <v>60</v>
      </c>
      <c r="D1282" s="131" t="s">
        <v>60</v>
      </c>
      <c r="E1282" s="131" t="s">
        <v>6362</v>
      </c>
      <c r="F1282" s="131" t="s">
        <v>26507</v>
      </c>
      <c r="G1282" s="131" t="s">
        <v>26507</v>
      </c>
      <c r="H1282" s="79">
        <v>16172.916666666701</v>
      </c>
      <c r="I1282" s="6">
        <v>34110.966373131101</v>
      </c>
      <c r="J1282" s="6">
        <v>14817.711125510101</v>
      </c>
      <c r="K1282" s="71">
        <v>14824.885208739001</v>
      </c>
      <c r="L1282" s="20">
        <v>0.91664883423865895</v>
      </c>
      <c r="M1282" s="79">
        <v>16217.9446302873</v>
      </c>
      <c r="N1282" s="6">
        <v>34205.936710552101</v>
      </c>
      <c r="O1282" s="6">
        <v>14865.084955332301</v>
      </c>
      <c r="P1282" s="71">
        <v>14868.199206114399</v>
      </c>
      <c r="Q1282" s="20">
        <v>0.91677456946965896</v>
      </c>
      <c r="R1282" s="79">
        <v>16254.349732921</v>
      </c>
      <c r="S1282" s="6">
        <v>34282.7202158</v>
      </c>
      <c r="T1282" s="6">
        <v>14903.9804169743</v>
      </c>
      <c r="U1282" s="71">
        <v>14903.410395782799</v>
      </c>
      <c r="V1282" s="20">
        <v>0.916887518766617</v>
      </c>
      <c r="W1282" s="79">
        <v>16294.7399079476</v>
      </c>
      <c r="X1282" s="6">
        <v>34367.908801787999</v>
      </c>
      <c r="Y1282" s="6">
        <v>14946.0910743598</v>
      </c>
      <c r="Z1282" s="71">
        <v>14942.888850253299</v>
      </c>
      <c r="AA1282" s="20">
        <v>0.91703757989810697</v>
      </c>
    </row>
    <row r="1283" spans="1:27" x14ac:dyDescent="0.2">
      <c r="A1283" s="52" t="s">
        <v>5044</v>
      </c>
      <c r="B1283" s="1" t="s">
        <v>10832</v>
      </c>
      <c r="C1283" s="131" t="s">
        <v>60</v>
      </c>
      <c r="D1283" s="131" t="s">
        <v>60</v>
      </c>
      <c r="E1283" s="131" t="s">
        <v>6362</v>
      </c>
      <c r="F1283" s="131" t="s">
        <v>26507</v>
      </c>
      <c r="G1283" s="131" t="s">
        <v>26507</v>
      </c>
      <c r="H1283" s="79">
        <v>10663</v>
      </c>
      <c r="I1283" s="6">
        <v>25939.415803184202</v>
      </c>
      <c r="J1283" s="6">
        <v>11268.011757029401</v>
      </c>
      <c r="K1283" s="71">
        <v>11273.467232135101</v>
      </c>
      <c r="L1283" s="20">
        <v>1.0572509830380801</v>
      </c>
      <c r="M1283" s="79">
        <v>10687.462939729299</v>
      </c>
      <c r="N1283" s="6">
        <v>25998.925731479001</v>
      </c>
      <c r="O1283" s="6">
        <v>11298.5135596824</v>
      </c>
      <c r="P1283" s="71">
        <v>11300.880610042101</v>
      </c>
      <c r="Q1283" s="20">
        <v>1.05739600443735</v>
      </c>
      <c r="R1283" s="79">
        <v>10710.056646023</v>
      </c>
      <c r="S1283" s="6">
        <v>26053.888456986399</v>
      </c>
      <c r="T1283" s="6">
        <v>11326.599549413801</v>
      </c>
      <c r="U1283" s="71">
        <v>11326.166349584601</v>
      </c>
      <c r="V1283" s="20">
        <v>1.05752627870464</v>
      </c>
      <c r="W1283" s="79">
        <v>10734.9811501695</v>
      </c>
      <c r="X1283" s="6">
        <v>26114.521212941199</v>
      </c>
      <c r="Y1283" s="6">
        <v>11356.815879109099</v>
      </c>
      <c r="Z1283" s="71">
        <v>11354.3826629993</v>
      </c>
      <c r="AA1283" s="20">
        <v>1.0576993572848501</v>
      </c>
    </row>
    <row r="1284" spans="1:27" x14ac:dyDescent="0.2">
      <c r="A1284" s="52" t="s">
        <v>5043</v>
      </c>
      <c r="B1284" s="1" t="s">
        <v>9618</v>
      </c>
      <c r="C1284" s="131" t="s">
        <v>60</v>
      </c>
      <c r="D1284" s="131" t="s">
        <v>60</v>
      </c>
      <c r="E1284" s="131" t="s">
        <v>6362</v>
      </c>
      <c r="F1284" s="131" t="s">
        <v>26507</v>
      </c>
      <c r="G1284" s="131" t="s">
        <v>26507</v>
      </c>
      <c r="H1284" s="79">
        <v>4669.75</v>
      </c>
      <c r="I1284" s="6">
        <v>24939.158676970499</v>
      </c>
      <c r="J1284" s="6">
        <v>10833.5027787337</v>
      </c>
      <c r="K1284" s="71">
        <v>10838.7478837257</v>
      </c>
      <c r="L1284" s="20">
        <v>2.3210552778469302</v>
      </c>
      <c r="M1284" s="79">
        <v>4679.6438000636199</v>
      </c>
      <c r="N1284" s="6">
        <v>24991.997276403999</v>
      </c>
      <c r="O1284" s="6">
        <v>10860.9264485534</v>
      </c>
      <c r="P1284" s="71">
        <v>10863.201823957501</v>
      </c>
      <c r="Q1284" s="20">
        <v>2.3213736532275799</v>
      </c>
      <c r="R1284" s="79">
        <v>4689.5847485965896</v>
      </c>
      <c r="S1284" s="6">
        <v>25045.087675860799</v>
      </c>
      <c r="T1284" s="6">
        <v>10888.0361276117</v>
      </c>
      <c r="U1284" s="71">
        <v>10887.619701183799</v>
      </c>
      <c r="V1284" s="20">
        <v>2.3216596532223899</v>
      </c>
      <c r="W1284" s="79">
        <v>4699.5336848102497</v>
      </c>
      <c r="X1284" s="6">
        <v>25098.220734139999</v>
      </c>
      <c r="Y1284" s="6">
        <v>10914.841955042901</v>
      </c>
      <c r="Z1284" s="71">
        <v>10912.5034325588</v>
      </c>
      <c r="AA1284" s="20">
        <v>2.3220396244482702</v>
      </c>
    </row>
    <row r="1285" spans="1:27" x14ac:dyDescent="0.2">
      <c r="A1285" s="52" t="s">
        <v>5042</v>
      </c>
      <c r="B1285" s="1" t="s">
        <v>10831</v>
      </c>
      <c r="C1285" s="131" t="s">
        <v>60</v>
      </c>
      <c r="D1285" s="131" t="s">
        <v>60</v>
      </c>
      <c r="E1285" s="131" t="s">
        <v>6362</v>
      </c>
      <c r="F1285" s="131" t="s">
        <v>26507</v>
      </c>
      <c r="G1285" s="131" t="s">
        <v>26507</v>
      </c>
      <c r="H1285" s="79">
        <v>15338.416666666701</v>
      </c>
      <c r="I1285" s="6">
        <v>43486.132334566697</v>
      </c>
      <c r="J1285" s="6">
        <v>18890.257750272202</v>
      </c>
      <c r="K1285" s="71">
        <v>18899.403581242099</v>
      </c>
      <c r="L1285" s="20">
        <v>1.23216131051611</v>
      </c>
      <c r="M1285" s="79">
        <v>15376.2623682302</v>
      </c>
      <c r="N1285" s="6">
        <v>43593.429145068701</v>
      </c>
      <c r="O1285" s="6">
        <v>18944.665460244501</v>
      </c>
      <c r="P1285" s="71">
        <v>18948.634387391801</v>
      </c>
      <c r="Q1285" s="20">
        <v>1.2323303240807599</v>
      </c>
      <c r="R1285" s="79">
        <v>15411.687994993899</v>
      </c>
      <c r="S1285" s="6">
        <v>43693.864771963003</v>
      </c>
      <c r="T1285" s="6">
        <v>18995.356867951599</v>
      </c>
      <c r="U1285" s="71">
        <v>18994.6303670001</v>
      </c>
      <c r="V1285" s="20">
        <v>1.2324821507657</v>
      </c>
      <c r="W1285" s="79">
        <v>15449.2099667497</v>
      </c>
      <c r="X1285" s="6">
        <v>43800.243772135298</v>
      </c>
      <c r="Y1285" s="6">
        <v>19048.072906415498</v>
      </c>
      <c r="Z1285" s="71">
        <v>19043.991826088899</v>
      </c>
      <c r="AA1285" s="20">
        <v>1.2326838632574699</v>
      </c>
    </row>
    <row r="1286" spans="1:27" x14ac:dyDescent="0.2">
      <c r="A1286" s="52" t="s">
        <v>5041</v>
      </c>
      <c r="B1286" s="1" t="s">
        <v>10830</v>
      </c>
      <c r="C1286" s="131" t="s">
        <v>60</v>
      </c>
      <c r="D1286" s="131" t="s">
        <v>60</v>
      </c>
      <c r="E1286" s="131" t="s">
        <v>6362</v>
      </c>
      <c r="F1286" s="131" t="s">
        <v>26507</v>
      </c>
      <c r="G1286" s="131" t="s">
        <v>26507</v>
      </c>
      <c r="H1286" s="79">
        <v>6548.0833333333303</v>
      </c>
      <c r="I1286" s="6">
        <v>24061.023942281401</v>
      </c>
      <c r="J1286" s="6">
        <v>10452.0434355546</v>
      </c>
      <c r="K1286" s="71">
        <v>10457.1038547302</v>
      </c>
      <c r="L1286" s="20">
        <v>1.59697171254645</v>
      </c>
      <c r="M1286" s="79">
        <v>6564.45233301384</v>
      </c>
      <c r="N1286" s="6">
        <v>24121.172060925401</v>
      </c>
      <c r="O1286" s="6">
        <v>10482.4865619666</v>
      </c>
      <c r="P1286" s="71">
        <v>10484.6826538203</v>
      </c>
      <c r="Q1286" s="20">
        <v>1.59719076656112</v>
      </c>
      <c r="R1286" s="79">
        <v>6580.4272066955</v>
      </c>
      <c r="S1286" s="6">
        <v>24179.871958065101</v>
      </c>
      <c r="T1286" s="6">
        <v>10511.894501938101</v>
      </c>
      <c r="U1286" s="71">
        <v>10511.4924615125</v>
      </c>
      <c r="V1286" s="20">
        <v>1.59738754511519</v>
      </c>
      <c r="W1286" s="79">
        <v>6595.92878531719</v>
      </c>
      <c r="X1286" s="6">
        <v>24236.832725876498</v>
      </c>
      <c r="Y1286" s="6">
        <v>10540.237154497099</v>
      </c>
      <c r="Z1286" s="71">
        <v>10537.9788916954</v>
      </c>
      <c r="AA1286" s="20">
        <v>1.59764897934517</v>
      </c>
    </row>
    <row r="1287" spans="1:27" x14ac:dyDescent="0.2">
      <c r="A1287" s="52" t="s">
        <v>5040</v>
      </c>
      <c r="B1287" s="1" t="s">
        <v>10829</v>
      </c>
      <c r="C1287" s="131" t="s">
        <v>60</v>
      </c>
      <c r="D1287" s="131" t="s">
        <v>60</v>
      </c>
      <c r="E1287" s="131" t="s">
        <v>6362</v>
      </c>
      <c r="F1287" s="131" t="s">
        <v>26507</v>
      </c>
      <c r="G1287" s="131" t="s">
        <v>26507</v>
      </c>
      <c r="H1287" s="79">
        <v>9064.0833333333303</v>
      </c>
      <c r="I1287" s="6">
        <v>20253.1192718526</v>
      </c>
      <c r="J1287" s="6">
        <v>8797.8999913999705</v>
      </c>
      <c r="K1287" s="71">
        <v>8802.1595471601395</v>
      </c>
      <c r="L1287" s="20">
        <v>0.97110311362540502</v>
      </c>
      <c r="M1287" s="79">
        <v>9074.3374285755108</v>
      </c>
      <c r="N1287" s="6">
        <v>20276.0313972521</v>
      </c>
      <c r="O1287" s="6">
        <v>8811.4800605404507</v>
      </c>
      <c r="P1287" s="71">
        <v>8813.3260747914701</v>
      </c>
      <c r="Q1287" s="20">
        <v>0.97123631826141898</v>
      </c>
      <c r="R1287" s="79">
        <v>9085.4240052371206</v>
      </c>
      <c r="S1287" s="6">
        <v>20300.803649578898</v>
      </c>
      <c r="T1287" s="6">
        <v>8825.5184576258107</v>
      </c>
      <c r="U1287" s="71">
        <v>8825.1809147408803</v>
      </c>
      <c r="V1287" s="20">
        <v>0.97135597740444102</v>
      </c>
      <c r="W1287" s="79">
        <v>9097.2768711542703</v>
      </c>
      <c r="X1287" s="6">
        <v>20327.288126641299</v>
      </c>
      <c r="Y1287" s="6">
        <v>8840.0345039244203</v>
      </c>
      <c r="Z1287" s="71">
        <v>8838.1405122814103</v>
      </c>
      <c r="AA1287" s="20">
        <v>0.97151495304110902</v>
      </c>
    </row>
    <row r="1288" spans="1:27" x14ac:dyDescent="0.2">
      <c r="A1288" s="52" t="s">
        <v>5039</v>
      </c>
      <c r="B1288" s="1" t="s">
        <v>10828</v>
      </c>
      <c r="C1288" s="131" t="s">
        <v>60</v>
      </c>
      <c r="D1288" s="131" t="s">
        <v>60</v>
      </c>
      <c r="E1288" s="131" t="s">
        <v>6362</v>
      </c>
      <c r="F1288" s="131" t="s">
        <v>26507</v>
      </c>
      <c r="G1288" s="131" t="s">
        <v>26507</v>
      </c>
      <c r="H1288" s="79">
        <v>6836.4166666666697</v>
      </c>
      <c r="I1288" s="6">
        <v>13145.099257027699</v>
      </c>
      <c r="J1288" s="6">
        <v>5710.19540684198</v>
      </c>
      <c r="K1288" s="71">
        <v>5712.9600320094296</v>
      </c>
      <c r="L1288" s="20">
        <v>0.83566586277061705</v>
      </c>
      <c r="M1288" s="79">
        <v>6858.5241117861897</v>
      </c>
      <c r="N1288" s="6">
        <v>13187.6075730922</v>
      </c>
      <c r="O1288" s="6">
        <v>5731.0199861045003</v>
      </c>
      <c r="P1288" s="71">
        <v>5732.2206407612202</v>
      </c>
      <c r="Q1288" s="20">
        <v>0.83578048969902197</v>
      </c>
      <c r="R1288" s="79">
        <v>6879.8120546836299</v>
      </c>
      <c r="S1288" s="6">
        <v>13228.540145814</v>
      </c>
      <c r="T1288" s="6">
        <v>5750.9410582741702</v>
      </c>
      <c r="U1288" s="71">
        <v>5750.7211064101302</v>
      </c>
      <c r="V1288" s="20">
        <v>0.83588346028946703</v>
      </c>
      <c r="W1288" s="79">
        <v>6900.8246608213103</v>
      </c>
      <c r="X1288" s="6">
        <v>13268.943299512301</v>
      </c>
      <c r="Y1288" s="6">
        <v>5770.46558633527</v>
      </c>
      <c r="Z1288" s="71">
        <v>5769.2292547811403</v>
      </c>
      <c r="AA1288" s="20">
        <v>0.83602026400342</v>
      </c>
    </row>
    <row r="1289" spans="1:27" x14ac:dyDescent="0.2">
      <c r="A1289" s="52" t="s">
        <v>5038</v>
      </c>
      <c r="B1289" s="1" t="s">
        <v>10827</v>
      </c>
      <c r="C1289" s="131" t="s">
        <v>60</v>
      </c>
      <c r="D1289" s="131" t="s">
        <v>60</v>
      </c>
      <c r="E1289" s="131" t="s">
        <v>6362</v>
      </c>
      <c r="F1289" s="131" t="s">
        <v>26507</v>
      </c>
      <c r="G1289" s="131" t="s">
        <v>26507</v>
      </c>
      <c r="H1289" s="79">
        <v>12238.75</v>
      </c>
      <c r="I1289" s="6">
        <v>23461.352026767599</v>
      </c>
      <c r="J1289" s="6">
        <v>10191.547584544</v>
      </c>
      <c r="K1289" s="71">
        <v>10196.481883099401</v>
      </c>
      <c r="L1289" s="20">
        <v>0.83313098830349697</v>
      </c>
      <c r="M1289" s="79">
        <v>12269.916703929601</v>
      </c>
      <c r="N1289" s="6">
        <v>23521.097753447801</v>
      </c>
      <c r="O1289" s="6">
        <v>10221.708567911201</v>
      </c>
      <c r="P1289" s="71">
        <v>10223.8500265034</v>
      </c>
      <c r="Q1289" s="20">
        <v>0.833245267527291</v>
      </c>
      <c r="R1289" s="79">
        <v>12291.9832637708</v>
      </c>
      <c r="S1289" s="6">
        <v>23563.398750563701</v>
      </c>
      <c r="T1289" s="6">
        <v>10243.8905467573</v>
      </c>
      <c r="U1289" s="71">
        <v>10243.498756475001</v>
      </c>
      <c r="V1289" s="20">
        <v>0.83334792577098005</v>
      </c>
      <c r="W1289" s="79">
        <v>12317.8417810589</v>
      </c>
      <c r="X1289" s="6">
        <v>23612.968827327</v>
      </c>
      <c r="Y1289" s="6">
        <v>10268.928047518801</v>
      </c>
      <c r="Z1289" s="71">
        <v>10266.7279131306</v>
      </c>
      <c r="AA1289" s="20">
        <v>0.83348431451017202</v>
      </c>
    </row>
    <row r="1290" spans="1:27" x14ac:dyDescent="0.2">
      <c r="A1290" s="52" t="s">
        <v>5037</v>
      </c>
      <c r="B1290" s="1" t="s">
        <v>10826</v>
      </c>
      <c r="C1290" s="131" t="s">
        <v>60</v>
      </c>
      <c r="D1290" s="131" t="s">
        <v>60</v>
      </c>
      <c r="E1290" s="131" t="s">
        <v>6362</v>
      </c>
      <c r="F1290" s="131" t="s">
        <v>26507</v>
      </c>
      <c r="G1290" s="131" t="s">
        <v>26507</v>
      </c>
      <c r="H1290" s="79">
        <v>13146.75</v>
      </c>
      <c r="I1290" s="6">
        <v>52622.2973648966</v>
      </c>
      <c r="J1290" s="6">
        <v>22858.983019839801</v>
      </c>
      <c r="K1290" s="71">
        <v>22870.0503328224</v>
      </c>
      <c r="L1290" s="20">
        <v>1.7395972641772599</v>
      </c>
      <c r="M1290" s="79">
        <v>13183.8019472047</v>
      </c>
      <c r="N1290" s="6">
        <v>52770.604633518502</v>
      </c>
      <c r="O1290" s="6">
        <v>22932.8472323202</v>
      </c>
      <c r="P1290" s="71">
        <v>22937.651687703001</v>
      </c>
      <c r="Q1290" s="20">
        <v>1.7398358819070701</v>
      </c>
      <c r="R1290" s="79">
        <v>13218.763029485899</v>
      </c>
      <c r="S1290" s="6">
        <v>52910.542828737904</v>
      </c>
      <c r="T1290" s="6">
        <v>23002.191459928399</v>
      </c>
      <c r="U1290" s="71">
        <v>23001.311712624902</v>
      </c>
      <c r="V1290" s="20">
        <v>1.7400502347547899</v>
      </c>
      <c r="W1290" s="79">
        <v>13253.6567396132</v>
      </c>
      <c r="X1290" s="6">
        <v>53050.211354455998</v>
      </c>
      <c r="Y1290" s="6">
        <v>23070.745880717801</v>
      </c>
      <c r="Z1290" s="71">
        <v>23065.8029362218</v>
      </c>
      <c r="AA1290" s="20">
        <v>1.7403350176771599</v>
      </c>
    </row>
    <row r="1291" spans="1:27" x14ac:dyDescent="0.2">
      <c r="A1291" s="52" t="s">
        <v>5036</v>
      </c>
      <c r="B1291" s="1" t="s">
        <v>7436</v>
      </c>
      <c r="C1291" s="131" t="s">
        <v>60</v>
      </c>
      <c r="D1291" s="131" t="s">
        <v>60</v>
      </c>
      <c r="E1291" s="131" t="s">
        <v>6362</v>
      </c>
      <c r="F1291" s="131" t="s">
        <v>26507</v>
      </c>
      <c r="G1291" s="131" t="s">
        <v>26507</v>
      </c>
      <c r="H1291" s="79">
        <v>7826.5833333333303</v>
      </c>
      <c r="I1291" s="6">
        <v>23593.076638361101</v>
      </c>
      <c r="J1291" s="6">
        <v>10248.768397972801</v>
      </c>
      <c r="K1291" s="71">
        <v>10253.7304003264</v>
      </c>
      <c r="L1291" s="20">
        <v>1.3101157891791499</v>
      </c>
      <c r="M1291" s="79">
        <v>7845.7073793255404</v>
      </c>
      <c r="N1291" s="6">
        <v>23650.725686932299</v>
      </c>
      <c r="O1291" s="6">
        <v>10278.041778725899</v>
      </c>
      <c r="P1291" s="71">
        <v>10280.1950391845</v>
      </c>
      <c r="Q1291" s="20">
        <v>1.31029549563296</v>
      </c>
      <c r="R1291" s="79">
        <v>7863.7507663885499</v>
      </c>
      <c r="S1291" s="6">
        <v>23705.1171110906</v>
      </c>
      <c r="T1291" s="6">
        <v>10305.500817375299</v>
      </c>
      <c r="U1291" s="71">
        <v>10305.106670731901</v>
      </c>
      <c r="V1291" s="20">
        <v>1.3104569278541001</v>
      </c>
      <c r="W1291" s="79">
        <v>7883.2395270175102</v>
      </c>
      <c r="X1291" s="6">
        <v>23763.865584533301</v>
      </c>
      <c r="Y1291" s="6">
        <v>10334.550797190201</v>
      </c>
      <c r="Z1291" s="71">
        <v>10332.336603022201</v>
      </c>
      <c r="AA1291" s="20">
        <v>1.3106714019802499</v>
      </c>
    </row>
    <row r="1292" spans="1:27" x14ac:dyDescent="0.2">
      <c r="A1292" s="52" t="s">
        <v>5035</v>
      </c>
      <c r="B1292" s="1" t="s">
        <v>10825</v>
      </c>
      <c r="C1292" s="131" t="s">
        <v>60</v>
      </c>
      <c r="D1292" s="131" t="s">
        <v>60</v>
      </c>
      <c r="E1292" s="131" t="s">
        <v>6362</v>
      </c>
      <c r="F1292" s="131" t="s">
        <v>26507</v>
      </c>
      <c r="G1292" s="131" t="s">
        <v>26507</v>
      </c>
      <c r="H1292" s="79">
        <v>5203.5</v>
      </c>
      <c r="I1292" s="6">
        <v>17819.394144520898</v>
      </c>
      <c r="J1292" s="6">
        <v>7740.6964076251397</v>
      </c>
      <c r="K1292" s="71">
        <v>7744.4441119640196</v>
      </c>
      <c r="L1292" s="20">
        <v>1.4883144252837599</v>
      </c>
      <c r="M1292" s="79">
        <v>5216.2553910316901</v>
      </c>
      <c r="N1292" s="6">
        <v>17863.075001686499</v>
      </c>
      <c r="O1292" s="6">
        <v>7762.8667125969396</v>
      </c>
      <c r="P1292" s="71">
        <v>7764.4930412593003</v>
      </c>
      <c r="Q1292" s="20">
        <v>1.4885185749548999</v>
      </c>
      <c r="R1292" s="79">
        <v>5228.5074016204799</v>
      </c>
      <c r="S1292" s="6">
        <v>17905.032031713301</v>
      </c>
      <c r="T1292" s="6">
        <v>7783.9869498735397</v>
      </c>
      <c r="U1292" s="71">
        <v>7783.6892416511901</v>
      </c>
      <c r="V1292" s="20">
        <v>1.4887019647784701</v>
      </c>
      <c r="W1292" s="79">
        <v>5240.0118171975701</v>
      </c>
      <c r="X1292" s="6">
        <v>17944.4289214165</v>
      </c>
      <c r="Y1292" s="6">
        <v>7803.7645666388098</v>
      </c>
      <c r="Z1292" s="71">
        <v>7802.0925975003702</v>
      </c>
      <c r="AA1292" s="20">
        <v>1.4889456111328101</v>
      </c>
    </row>
    <row r="1293" spans="1:27" x14ac:dyDescent="0.2">
      <c r="A1293" s="52" t="s">
        <v>5034</v>
      </c>
      <c r="B1293" s="1" t="s">
        <v>6681</v>
      </c>
      <c r="C1293" s="131" t="s">
        <v>60</v>
      </c>
      <c r="D1293" s="131" t="s">
        <v>60</v>
      </c>
      <c r="E1293" s="131" t="s">
        <v>6362</v>
      </c>
      <c r="F1293" s="131" t="s">
        <v>26507</v>
      </c>
      <c r="G1293" s="131" t="s">
        <v>26507</v>
      </c>
      <c r="H1293" s="79">
        <v>8541.4166666666697</v>
      </c>
      <c r="I1293" s="6">
        <v>21484.786383374001</v>
      </c>
      <c r="J1293" s="6">
        <v>9332.9328386572706</v>
      </c>
      <c r="K1293" s="71">
        <v>9337.4514337619003</v>
      </c>
      <c r="L1293" s="20">
        <v>1.09319704191481</v>
      </c>
      <c r="M1293" s="79">
        <v>8558.0306860658802</v>
      </c>
      <c r="N1293" s="6">
        <v>21526.576717658201</v>
      </c>
      <c r="O1293" s="6">
        <v>9354.9372558697905</v>
      </c>
      <c r="P1293" s="71">
        <v>9356.8971249693204</v>
      </c>
      <c r="Q1293" s="20">
        <v>1.0933469939765601</v>
      </c>
      <c r="R1293" s="79">
        <v>8572.2132468877699</v>
      </c>
      <c r="S1293" s="6">
        <v>21562.251044473</v>
      </c>
      <c r="T1293" s="6">
        <v>9373.9168096877202</v>
      </c>
      <c r="U1293" s="71">
        <v>9373.5582926285606</v>
      </c>
      <c r="V1293" s="20">
        <v>1.09348169751047</v>
      </c>
      <c r="W1293" s="79">
        <v>8586.7827988035096</v>
      </c>
      <c r="X1293" s="6">
        <v>21598.898795405501</v>
      </c>
      <c r="Y1293" s="6">
        <v>9393.0390226482596</v>
      </c>
      <c r="Z1293" s="71">
        <v>9391.0265488956393</v>
      </c>
      <c r="AA1293" s="20">
        <v>1.0936606606847199</v>
      </c>
    </row>
    <row r="1294" spans="1:27" x14ac:dyDescent="0.2">
      <c r="A1294" s="52" t="s">
        <v>5033</v>
      </c>
      <c r="B1294" s="1" t="s">
        <v>10824</v>
      </c>
      <c r="C1294" s="131" t="s">
        <v>60</v>
      </c>
      <c r="D1294" s="131" t="s">
        <v>60</v>
      </c>
      <c r="E1294" s="131" t="s">
        <v>6362</v>
      </c>
      <c r="F1294" s="131" t="s">
        <v>26507</v>
      </c>
      <c r="G1294" s="131" t="s">
        <v>26507</v>
      </c>
      <c r="H1294" s="79">
        <v>4001.1666666666702</v>
      </c>
      <c r="I1294" s="6">
        <v>15641.567254330799</v>
      </c>
      <c r="J1294" s="6">
        <v>6794.6543228830396</v>
      </c>
      <c r="K1294" s="71">
        <v>6797.9439953034698</v>
      </c>
      <c r="L1294" s="20">
        <v>1.69899045994172</v>
      </c>
      <c r="M1294" s="79">
        <v>4007.8017371459</v>
      </c>
      <c r="N1294" s="6">
        <v>15667.505414318701</v>
      </c>
      <c r="O1294" s="6">
        <v>6808.7244910948502</v>
      </c>
      <c r="P1294" s="71">
        <v>6810.1509259679397</v>
      </c>
      <c r="Q1294" s="20">
        <v>1.69922350770218</v>
      </c>
      <c r="R1294" s="79">
        <v>4013.56017458518</v>
      </c>
      <c r="S1294" s="6">
        <v>15690.016595179201</v>
      </c>
      <c r="T1294" s="6">
        <v>6821.0369131904699</v>
      </c>
      <c r="U1294" s="71">
        <v>6820.7760341850098</v>
      </c>
      <c r="V1294" s="20">
        <v>1.69943285698712</v>
      </c>
      <c r="W1294" s="79">
        <v>4018.8567031932398</v>
      </c>
      <c r="X1294" s="6">
        <v>15710.722058195201</v>
      </c>
      <c r="Y1294" s="6">
        <v>6832.3587588641103</v>
      </c>
      <c r="Z1294" s="71">
        <v>6830.89491498595</v>
      </c>
      <c r="AA1294" s="20">
        <v>1.6997109923223599</v>
      </c>
    </row>
    <row r="1295" spans="1:27" x14ac:dyDescent="0.2">
      <c r="A1295" s="52" t="s">
        <v>5032</v>
      </c>
      <c r="B1295" s="1" t="s">
        <v>10673</v>
      </c>
      <c r="C1295" s="131" t="s">
        <v>60</v>
      </c>
      <c r="D1295" s="131" t="s">
        <v>60</v>
      </c>
      <c r="E1295" s="131" t="s">
        <v>6362</v>
      </c>
      <c r="F1295" s="131" t="s">
        <v>26507</v>
      </c>
      <c r="G1295" s="131" t="s">
        <v>26507</v>
      </c>
      <c r="H1295" s="79">
        <v>12443</v>
      </c>
      <c r="I1295" s="6">
        <v>31565.589455875601</v>
      </c>
      <c r="J1295" s="6">
        <v>13712.0063075094</v>
      </c>
      <c r="K1295" s="71">
        <v>13718.645057154999</v>
      </c>
      <c r="L1295" s="20">
        <v>1.1025190916302401</v>
      </c>
      <c r="M1295" s="79">
        <v>12475.2222681025</v>
      </c>
      <c r="N1295" s="6">
        <v>31647.331389996001</v>
      </c>
      <c r="O1295" s="6">
        <v>13753.1760554512</v>
      </c>
      <c r="P1295" s="71">
        <v>13756.057360160599</v>
      </c>
      <c r="Q1295" s="20">
        <v>1.1026703223823999</v>
      </c>
      <c r="R1295" s="79">
        <v>12508.786297667601</v>
      </c>
      <c r="S1295" s="6">
        <v>31732.477124765501</v>
      </c>
      <c r="T1295" s="6">
        <v>13795.2943836593</v>
      </c>
      <c r="U1295" s="71">
        <v>13794.766765538399</v>
      </c>
      <c r="V1295" s="20">
        <v>1.10280617457751</v>
      </c>
      <c r="W1295" s="79">
        <v>12542.2047247231</v>
      </c>
      <c r="X1295" s="6">
        <v>31817.253492899799</v>
      </c>
      <c r="Y1295" s="6">
        <v>13836.849113616499</v>
      </c>
      <c r="Z1295" s="71">
        <v>13833.884546388301</v>
      </c>
      <c r="AA1295" s="20">
        <v>1.1029866638294501</v>
      </c>
    </row>
    <row r="1296" spans="1:27" x14ac:dyDescent="0.2">
      <c r="A1296" s="52" t="s">
        <v>5031</v>
      </c>
      <c r="B1296" s="1" t="s">
        <v>10292</v>
      </c>
      <c r="C1296" s="131" t="s">
        <v>60</v>
      </c>
      <c r="D1296" s="131" t="s">
        <v>60</v>
      </c>
      <c r="E1296" s="131" t="s">
        <v>6362</v>
      </c>
      <c r="F1296" s="131" t="s">
        <v>26507</v>
      </c>
      <c r="G1296" s="131" t="s">
        <v>26507</v>
      </c>
      <c r="H1296" s="79">
        <v>9486.1666666666697</v>
      </c>
      <c r="I1296" s="6">
        <v>23990.741932152199</v>
      </c>
      <c r="J1296" s="6">
        <v>10421.513121284899</v>
      </c>
      <c r="K1296" s="71">
        <v>10426.558759026801</v>
      </c>
      <c r="L1296" s="20">
        <v>1.0991329928520599</v>
      </c>
      <c r="M1296" s="79">
        <v>9515.0670609401604</v>
      </c>
      <c r="N1296" s="6">
        <v>24063.831719114201</v>
      </c>
      <c r="O1296" s="6">
        <v>10457.5678158553</v>
      </c>
      <c r="P1296" s="71">
        <v>10459.7586872057</v>
      </c>
      <c r="Q1296" s="20">
        <v>1.09928375913855</v>
      </c>
      <c r="R1296" s="79">
        <v>9540.8747318723199</v>
      </c>
      <c r="S1296" s="6">
        <v>24129.099934923601</v>
      </c>
      <c r="T1296" s="6">
        <v>10489.822004952101</v>
      </c>
      <c r="U1296" s="71">
        <v>10489.420808716601</v>
      </c>
      <c r="V1296" s="20">
        <v>1.09941919409921</v>
      </c>
      <c r="W1296" s="79">
        <v>9567.5378509922903</v>
      </c>
      <c r="X1296" s="6">
        <v>24196.5315996192</v>
      </c>
      <c r="Y1296" s="6">
        <v>10522.710795622201</v>
      </c>
      <c r="Z1296" s="71">
        <v>10520.4562878711</v>
      </c>
      <c r="AA1296" s="20">
        <v>1.0995991290256599</v>
      </c>
    </row>
    <row r="1297" spans="1:27" x14ac:dyDescent="0.2">
      <c r="A1297" s="52" t="s">
        <v>5030</v>
      </c>
      <c r="B1297" s="1" t="s">
        <v>10823</v>
      </c>
      <c r="C1297" s="131" t="s">
        <v>60</v>
      </c>
      <c r="D1297" s="131" t="s">
        <v>60</v>
      </c>
      <c r="E1297" s="131" t="s">
        <v>6362</v>
      </c>
      <c r="F1297" s="131" t="s">
        <v>26507</v>
      </c>
      <c r="G1297" s="131" t="s">
        <v>26507</v>
      </c>
      <c r="H1297" s="79">
        <v>3967.4166666666702</v>
      </c>
      <c r="I1297" s="6">
        <v>12117.415545964301</v>
      </c>
      <c r="J1297" s="6">
        <v>5263.7723945955704</v>
      </c>
      <c r="K1297" s="71">
        <v>5266.3208813987303</v>
      </c>
      <c r="L1297" s="20">
        <v>1.32739294202325</v>
      </c>
      <c r="M1297" s="79">
        <v>3978.7953898483001</v>
      </c>
      <c r="N1297" s="6">
        <v>12152.168819633</v>
      </c>
      <c r="O1297" s="6">
        <v>5281.0429787078201</v>
      </c>
      <c r="P1297" s="71">
        <v>5282.1493627127702</v>
      </c>
      <c r="Q1297" s="20">
        <v>1.32757501835604</v>
      </c>
      <c r="R1297" s="79">
        <v>3992.1226064851098</v>
      </c>
      <c r="S1297" s="6">
        <v>12192.873246626101</v>
      </c>
      <c r="T1297" s="6">
        <v>5300.69793034141</v>
      </c>
      <c r="U1297" s="71">
        <v>5300.4951985834796</v>
      </c>
      <c r="V1297" s="20">
        <v>1.3277385794647101</v>
      </c>
      <c r="W1297" s="79">
        <v>4003.39537853808</v>
      </c>
      <c r="X1297" s="6">
        <v>12227.3029208442</v>
      </c>
      <c r="Y1297" s="6">
        <v>5317.4717176628101</v>
      </c>
      <c r="Z1297" s="71">
        <v>5316.3324407752898</v>
      </c>
      <c r="AA1297" s="20">
        <v>1.32795588196853</v>
      </c>
    </row>
    <row r="1298" spans="1:27" x14ac:dyDescent="0.2">
      <c r="A1298" s="52" t="s">
        <v>5029</v>
      </c>
      <c r="B1298" s="1" t="s">
        <v>10822</v>
      </c>
      <c r="C1298" s="131" t="s">
        <v>60</v>
      </c>
      <c r="D1298" s="131" t="s">
        <v>60</v>
      </c>
      <c r="E1298" s="131" t="s">
        <v>6362</v>
      </c>
      <c r="F1298" s="131" t="s">
        <v>26507</v>
      </c>
      <c r="G1298" s="131" t="s">
        <v>26507</v>
      </c>
      <c r="H1298" s="79">
        <v>4023</v>
      </c>
      <c r="I1298" s="6">
        <v>14514.7549815771</v>
      </c>
      <c r="J1298" s="6">
        <v>6305.1701327342798</v>
      </c>
      <c r="K1298" s="71">
        <v>6308.22281846428</v>
      </c>
      <c r="L1298" s="20">
        <v>1.5680394776197599</v>
      </c>
      <c r="M1298" s="79">
        <v>4029.9131814675202</v>
      </c>
      <c r="N1298" s="6">
        <v>14539.6973467634</v>
      </c>
      <c r="O1298" s="6">
        <v>6318.6059809840799</v>
      </c>
      <c r="P1298" s="71">
        <v>6319.92973551877</v>
      </c>
      <c r="Q1298" s="20">
        <v>1.5682545630467699</v>
      </c>
      <c r="R1298" s="79">
        <v>4034.3255780785998</v>
      </c>
      <c r="S1298" s="6">
        <v>14555.617022550399</v>
      </c>
      <c r="T1298" s="6">
        <v>6327.8710001865402</v>
      </c>
      <c r="U1298" s="71">
        <v>6327.6289829222696</v>
      </c>
      <c r="V1298" s="20">
        <v>1.5684477765763001</v>
      </c>
      <c r="W1298" s="79">
        <v>4041.10587225875</v>
      </c>
      <c r="X1298" s="6">
        <v>14580.0799379688</v>
      </c>
      <c r="Y1298" s="6">
        <v>6340.6593599023599</v>
      </c>
      <c r="Z1298" s="71">
        <v>6339.3008634130601</v>
      </c>
      <c r="AA1298" s="20">
        <v>1.56870447441897</v>
      </c>
    </row>
    <row r="1299" spans="1:27" x14ac:dyDescent="0.2">
      <c r="A1299" s="52" t="s">
        <v>5028</v>
      </c>
      <c r="B1299" s="1" t="s">
        <v>10821</v>
      </c>
      <c r="C1299" s="131" t="s">
        <v>60</v>
      </c>
      <c r="D1299" s="131" t="s">
        <v>60</v>
      </c>
      <c r="E1299" s="131" t="s">
        <v>6362</v>
      </c>
      <c r="F1299" s="131" t="s">
        <v>26507</v>
      </c>
      <c r="G1299" s="131" t="s">
        <v>26507</v>
      </c>
      <c r="H1299" s="79">
        <v>5887.9166666666697</v>
      </c>
      <c r="I1299" s="6">
        <v>15589.8756279545</v>
      </c>
      <c r="J1299" s="6">
        <v>6772.1996208123301</v>
      </c>
      <c r="K1299" s="71">
        <v>6775.4784216548096</v>
      </c>
      <c r="L1299" s="20">
        <v>1.15074292066885</v>
      </c>
      <c r="M1299" s="79">
        <v>5903.1891567699804</v>
      </c>
      <c r="N1299" s="6">
        <v>15630.313737852999</v>
      </c>
      <c r="O1299" s="6">
        <v>6792.5618747931003</v>
      </c>
      <c r="P1299" s="71">
        <v>6793.9849235812399</v>
      </c>
      <c r="Q1299" s="20">
        <v>1.1509007662052699</v>
      </c>
      <c r="R1299" s="79">
        <v>5917.7557641955</v>
      </c>
      <c r="S1299" s="6">
        <v>15668.882829594801</v>
      </c>
      <c r="T1299" s="6">
        <v>6811.8492750326996</v>
      </c>
      <c r="U1299" s="71">
        <v>6811.5887474198398</v>
      </c>
      <c r="V1299" s="20">
        <v>1.15104256053154</v>
      </c>
      <c r="W1299" s="79">
        <v>5933.5041905599401</v>
      </c>
      <c r="X1299" s="6">
        <v>15710.5811113908</v>
      </c>
      <c r="Y1299" s="6">
        <v>6832.2974632005298</v>
      </c>
      <c r="Z1299" s="71">
        <v>6830.8336324550601</v>
      </c>
      <c r="AA1299" s="20">
        <v>1.1512309443250699</v>
      </c>
    </row>
    <row r="1300" spans="1:27" x14ac:dyDescent="0.2">
      <c r="A1300" s="52" t="s">
        <v>5027</v>
      </c>
      <c r="B1300" s="1" t="s">
        <v>10820</v>
      </c>
      <c r="C1300" s="131" t="s">
        <v>60</v>
      </c>
      <c r="D1300" s="131" t="s">
        <v>60</v>
      </c>
      <c r="E1300" s="131" t="s">
        <v>6362</v>
      </c>
      <c r="F1300" s="131" t="s">
        <v>26507</v>
      </c>
      <c r="G1300" s="131" t="s">
        <v>26507</v>
      </c>
      <c r="H1300" s="79">
        <v>5912</v>
      </c>
      <c r="I1300" s="6">
        <v>32007.171561676601</v>
      </c>
      <c r="J1300" s="6">
        <v>13903.8283746528</v>
      </c>
      <c r="K1300" s="71">
        <v>13910.559996096499</v>
      </c>
      <c r="L1300" s="20">
        <v>2.352936399881</v>
      </c>
      <c r="M1300" s="79">
        <v>5924.3163120648896</v>
      </c>
      <c r="N1300" s="6">
        <v>32073.851249306499</v>
      </c>
      <c r="O1300" s="6">
        <v>13938.531422194699</v>
      </c>
      <c r="P1300" s="71">
        <v>13941.4515590465</v>
      </c>
      <c r="Q1300" s="20">
        <v>2.3532591483433598</v>
      </c>
      <c r="R1300" s="79">
        <v>5935.4513638265298</v>
      </c>
      <c r="S1300" s="6">
        <v>32134.135672865901</v>
      </c>
      <c r="T1300" s="6">
        <v>13969.910373799999</v>
      </c>
      <c r="U1300" s="71">
        <v>13969.376077274301</v>
      </c>
      <c r="V1300" s="20">
        <v>2.3535490767240299</v>
      </c>
      <c r="W1300" s="79">
        <v>5946.07094149164</v>
      </c>
      <c r="X1300" s="6">
        <v>32191.6293542325</v>
      </c>
      <c r="Y1300" s="6">
        <v>13999.6595933519</v>
      </c>
      <c r="Z1300" s="71">
        <v>13996.660143715901</v>
      </c>
      <c r="AA1300" s="20">
        <v>2.3539342670884298</v>
      </c>
    </row>
    <row r="1301" spans="1:27" x14ac:dyDescent="0.2">
      <c r="A1301" s="52" t="s">
        <v>5026</v>
      </c>
      <c r="B1301" s="1" t="s">
        <v>10819</v>
      </c>
      <c r="C1301" s="131" t="s">
        <v>60</v>
      </c>
      <c r="D1301" s="131" t="s">
        <v>60</v>
      </c>
      <c r="E1301" s="131" t="s">
        <v>6362</v>
      </c>
      <c r="F1301" s="131" t="s">
        <v>26507</v>
      </c>
      <c r="G1301" s="131" t="s">
        <v>26507</v>
      </c>
      <c r="H1301" s="79">
        <v>6295.8333333333303</v>
      </c>
      <c r="I1301" s="6">
        <v>18711.734729659402</v>
      </c>
      <c r="J1301" s="6">
        <v>8128.32673364738</v>
      </c>
      <c r="K1301" s="71">
        <v>8132.2621115208203</v>
      </c>
      <c r="L1301" s="20">
        <v>1.29168954782594</v>
      </c>
      <c r="M1301" s="79">
        <v>6308.9289284664001</v>
      </c>
      <c r="N1301" s="6">
        <v>18750.655915987401</v>
      </c>
      <c r="O1301" s="6">
        <v>8148.5882265978998</v>
      </c>
      <c r="P1301" s="71">
        <v>8150.2953643192204</v>
      </c>
      <c r="Q1301" s="20">
        <v>1.29186672678217</v>
      </c>
      <c r="R1301" s="79">
        <v>6317.5018130584504</v>
      </c>
      <c r="S1301" s="6">
        <v>18776.135234428901</v>
      </c>
      <c r="T1301" s="6">
        <v>8162.6880853934999</v>
      </c>
      <c r="U1301" s="71">
        <v>8162.3758932771598</v>
      </c>
      <c r="V1301" s="20">
        <v>1.29202588852532</v>
      </c>
      <c r="W1301" s="79">
        <v>6327.0915524984803</v>
      </c>
      <c r="X1301" s="6">
        <v>18804.636729152098</v>
      </c>
      <c r="Y1301" s="6">
        <v>8177.8561155730704</v>
      </c>
      <c r="Z1301" s="71">
        <v>8176.1039967172301</v>
      </c>
      <c r="AA1301" s="20">
        <v>1.2922373461608301</v>
      </c>
    </row>
    <row r="1302" spans="1:27" x14ac:dyDescent="0.2">
      <c r="A1302" s="52" t="s">
        <v>5025</v>
      </c>
      <c r="B1302" s="1" t="s">
        <v>10818</v>
      </c>
      <c r="C1302" s="131" t="s">
        <v>60</v>
      </c>
      <c r="D1302" s="131" t="s">
        <v>60</v>
      </c>
      <c r="E1302" s="131" t="s">
        <v>6362</v>
      </c>
      <c r="F1302" s="131" t="s">
        <v>26507</v>
      </c>
      <c r="G1302" s="131" t="s">
        <v>26507</v>
      </c>
      <c r="H1302" s="79">
        <v>7079.8333333333303</v>
      </c>
      <c r="I1302" s="6">
        <v>21542.737045159502</v>
      </c>
      <c r="J1302" s="6">
        <v>9358.1064487062304</v>
      </c>
      <c r="K1302" s="71">
        <v>9362.6372317643309</v>
      </c>
      <c r="L1302" s="20">
        <v>1.3224375194940099</v>
      </c>
      <c r="M1302" s="79">
        <v>7096.6749955532296</v>
      </c>
      <c r="N1302" s="6">
        <v>21593.9833787276</v>
      </c>
      <c r="O1302" s="6">
        <v>9384.2305844469502</v>
      </c>
      <c r="P1302" s="71">
        <v>9386.1965905293291</v>
      </c>
      <c r="Q1302" s="20">
        <v>1.3226189160995401</v>
      </c>
      <c r="R1302" s="79">
        <v>7109.5991523449902</v>
      </c>
      <c r="S1302" s="6">
        <v>21633.309404946998</v>
      </c>
      <c r="T1302" s="6">
        <v>9404.8085360822497</v>
      </c>
      <c r="U1302" s="71">
        <v>9404.4488375307501</v>
      </c>
      <c r="V1302" s="20">
        <v>1.3227818666019799</v>
      </c>
      <c r="W1302" s="79">
        <v>7125.2175297869699</v>
      </c>
      <c r="X1302" s="6">
        <v>21680.833489549401</v>
      </c>
      <c r="Y1302" s="6">
        <v>9428.6711993945191</v>
      </c>
      <c r="Z1302" s="71">
        <v>9426.6510913906004</v>
      </c>
      <c r="AA1302" s="20">
        <v>1.32299835787223</v>
      </c>
    </row>
    <row r="1303" spans="1:27" x14ac:dyDescent="0.2">
      <c r="A1303" s="52" t="s">
        <v>5024</v>
      </c>
      <c r="B1303" s="1" t="s">
        <v>10817</v>
      </c>
      <c r="C1303" s="131" t="s">
        <v>60</v>
      </c>
      <c r="D1303" s="131" t="s">
        <v>60</v>
      </c>
      <c r="E1303" s="131" t="s">
        <v>6362</v>
      </c>
      <c r="F1303" s="131" t="s">
        <v>26507</v>
      </c>
      <c r="G1303" s="131" t="s">
        <v>26507</v>
      </c>
      <c r="H1303" s="79">
        <v>10294.083333333299</v>
      </c>
      <c r="I1303" s="6">
        <v>49307.478288978797</v>
      </c>
      <c r="J1303" s="6">
        <v>21419.034618408099</v>
      </c>
      <c r="K1303" s="71">
        <v>21429.4047717828</v>
      </c>
      <c r="L1303" s="20">
        <v>2.0817205454702399</v>
      </c>
      <c r="M1303" s="79">
        <v>10312.807788153201</v>
      </c>
      <c r="N1303" s="6">
        <v>49397.166279605</v>
      </c>
      <c r="O1303" s="6">
        <v>21466.831313889601</v>
      </c>
      <c r="P1303" s="71">
        <v>21471.328637410399</v>
      </c>
      <c r="Q1303" s="20">
        <v>2.0820060916945802</v>
      </c>
      <c r="R1303" s="79">
        <v>10332.7197054482</v>
      </c>
      <c r="S1303" s="6">
        <v>49492.542079267703</v>
      </c>
      <c r="T1303" s="6">
        <v>21516.258724292398</v>
      </c>
      <c r="U1303" s="71">
        <v>21515.4358083269</v>
      </c>
      <c r="V1303" s="20">
        <v>2.0822626009086802</v>
      </c>
      <c r="W1303" s="79">
        <v>10355.1111444526</v>
      </c>
      <c r="X1303" s="6">
        <v>49599.794503482597</v>
      </c>
      <c r="Y1303" s="6">
        <v>21570.211041761599</v>
      </c>
      <c r="Z1303" s="71">
        <v>21565.589589273699</v>
      </c>
      <c r="AA1303" s="20">
        <v>2.08260339154609</v>
      </c>
    </row>
    <row r="1304" spans="1:27" x14ac:dyDescent="0.2">
      <c r="A1304" s="52" t="s">
        <v>5023</v>
      </c>
      <c r="B1304" s="1" t="s">
        <v>18746</v>
      </c>
      <c r="C1304" s="131" t="s">
        <v>60</v>
      </c>
      <c r="D1304" s="131" t="s">
        <v>60</v>
      </c>
      <c r="E1304" s="131" t="s">
        <v>6362</v>
      </c>
      <c r="F1304" s="131" t="s">
        <v>26214</v>
      </c>
      <c r="G1304" s="131" t="s">
        <v>26214</v>
      </c>
      <c r="H1304" s="79">
        <v>16150.25</v>
      </c>
      <c r="I1304" s="6">
        <v>28764.236542096201</v>
      </c>
      <c r="J1304" s="6">
        <v>12495.1062120115</v>
      </c>
      <c r="K1304" s="71">
        <v>12501.1557922171</v>
      </c>
      <c r="L1304" s="20">
        <v>0.77405339188044198</v>
      </c>
      <c r="M1304" s="79">
        <v>16233.4004983372</v>
      </c>
      <c r="N1304" s="6">
        <v>28912.330881364302</v>
      </c>
      <c r="O1304" s="6">
        <v>12564.610010389701</v>
      </c>
      <c r="P1304" s="71">
        <v>12567.242309274599</v>
      </c>
      <c r="Q1304" s="20">
        <v>0.77415956752633797</v>
      </c>
      <c r="R1304" s="79">
        <v>16320.373288635399</v>
      </c>
      <c r="S1304" s="6">
        <v>29067.23287439</v>
      </c>
      <c r="T1304" s="6">
        <v>12636.6130461223</v>
      </c>
      <c r="U1304" s="71">
        <v>12636.129743204399</v>
      </c>
      <c r="V1304" s="20">
        <v>0.77425494623970703</v>
      </c>
      <c r="W1304" s="79">
        <v>16415.5360534514</v>
      </c>
      <c r="X1304" s="6">
        <v>29236.7215372383</v>
      </c>
      <c r="Y1304" s="6">
        <v>12714.614244685399</v>
      </c>
      <c r="Z1304" s="71">
        <v>12711.8901180869</v>
      </c>
      <c r="AA1304" s="20">
        <v>0.77438166360788596</v>
      </c>
    </row>
    <row r="1305" spans="1:27" x14ac:dyDescent="0.2">
      <c r="A1305" s="52" t="s">
        <v>5022</v>
      </c>
      <c r="B1305" s="1" t="s">
        <v>10816</v>
      </c>
      <c r="C1305" s="131" t="s">
        <v>60</v>
      </c>
      <c r="D1305" s="131" t="s">
        <v>60</v>
      </c>
      <c r="E1305" s="131" t="s">
        <v>6362</v>
      </c>
      <c r="F1305" s="131" t="s">
        <v>26214</v>
      </c>
      <c r="G1305" s="131" t="s">
        <v>26214</v>
      </c>
      <c r="H1305" s="79">
        <v>5780.0833333333303</v>
      </c>
      <c r="I1305" s="6">
        <v>24207.9369435427</v>
      </c>
      <c r="J1305" s="6">
        <v>10515.8620441938</v>
      </c>
      <c r="K1305" s="71">
        <v>10520.9533615294</v>
      </c>
      <c r="L1305" s="20">
        <v>1.8202079026881599</v>
      </c>
      <c r="M1305" s="79">
        <v>5806.9075844596</v>
      </c>
      <c r="N1305" s="6">
        <v>24320.281306482499</v>
      </c>
      <c r="O1305" s="6">
        <v>10569.014695244899</v>
      </c>
      <c r="P1305" s="71">
        <v>10571.2289148326</v>
      </c>
      <c r="Q1305" s="20">
        <v>1.8204575776482499</v>
      </c>
      <c r="R1305" s="79">
        <v>5834.9467367747702</v>
      </c>
      <c r="S1305" s="6">
        <v>24437.713874847301</v>
      </c>
      <c r="T1305" s="6">
        <v>10623.9880246867</v>
      </c>
      <c r="U1305" s="71">
        <v>10623.581697105599</v>
      </c>
      <c r="V1305" s="20">
        <v>1.8206818633236901</v>
      </c>
      <c r="W1305" s="79">
        <v>5863.4967109262197</v>
      </c>
      <c r="X1305" s="6">
        <v>24557.285848838099</v>
      </c>
      <c r="Y1305" s="6">
        <v>10679.5974393626</v>
      </c>
      <c r="Z1305" s="71">
        <v>10677.309318395201</v>
      </c>
      <c r="AA1305" s="20">
        <v>1.8209798427103701</v>
      </c>
    </row>
    <row r="1306" spans="1:27" x14ac:dyDescent="0.2">
      <c r="A1306" s="52" t="s">
        <v>5021</v>
      </c>
      <c r="B1306" s="1" t="s">
        <v>10815</v>
      </c>
      <c r="C1306" s="131" t="s">
        <v>60</v>
      </c>
      <c r="D1306" s="131" t="s">
        <v>60</v>
      </c>
      <c r="E1306" s="131" t="s">
        <v>6362</v>
      </c>
      <c r="F1306" s="131" t="s">
        <v>26214</v>
      </c>
      <c r="G1306" s="131" t="s">
        <v>26214</v>
      </c>
      <c r="H1306" s="79">
        <v>27759.833333333299</v>
      </c>
      <c r="I1306" s="6">
        <v>81326.0342077971</v>
      </c>
      <c r="J1306" s="6">
        <v>35327.808326876198</v>
      </c>
      <c r="K1306" s="71">
        <v>35344.912496007397</v>
      </c>
      <c r="L1306" s="20">
        <v>1.27323936248443</v>
      </c>
      <c r="M1306" s="79">
        <v>27785.714024911998</v>
      </c>
      <c r="N1306" s="6">
        <v>81401.8550523741</v>
      </c>
      <c r="O1306" s="6">
        <v>35375.306371946303</v>
      </c>
      <c r="P1306" s="71">
        <v>35382.717535479402</v>
      </c>
      <c r="Q1306" s="20">
        <v>1.27341401065872</v>
      </c>
      <c r="R1306" s="79">
        <v>27844.775215788199</v>
      </c>
      <c r="S1306" s="6">
        <v>81574.882475553197</v>
      </c>
      <c r="T1306" s="6">
        <v>35463.651754573999</v>
      </c>
      <c r="U1306" s="71">
        <v>35462.2954032864</v>
      </c>
      <c r="V1306" s="20">
        <v>1.2735708989735</v>
      </c>
      <c r="W1306" s="79">
        <v>27991.343236637898</v>
      </c>
      <c r="X1306" s="6">
        <v>82004.272513103497</v>
      </c>
      <c r="Y1306" s="6">
        <v>35662.435341532902</v>
      </c>
      <c r="Z1306" s="71">
        <v>35654.794607271499</v>
      </c>
      <c r="AA1306" s="20">
        <v>1.2737793361985901</v>
      </c>
    </row>
    <row r="1307" spans="1:27" x14ac:dyDescent="0.2">
      <c r="A1307" s="52" t="s">
        <v>5020</v>
      </c>
      <c r="B1307" s="1" t="s">
        <v>10814</v>
      </c>
      <c r="C1307" s="131" t="s">
        <v>60</v>
      </c>
      <c r="D1307" s="131" t="s">
        <v>60</v>
      </c>
      <c r="E1307" s="131" t="s">
        <v>6362</v>
      </c>
      <c r="F1307" s="131" t="s">
        <v>26214</v>
      </c>
      <c r="G1307" s="131" t="s">
        <v>26214</v>
      </c>
      <c r="H1307" s="79">
        <v>14566.583333333299</v>
      </c>
      <c r="I1307" s="6">
        <v>51361.4815021908</v>
      </c>
      <c r="J1307" s="6">
        <v>22311.288034254401</v>
      </c>
      <c r="K1307" s="71">
        <v>22322.0901774427</v>
      </c>
      <c r="L1307" s="20">
        <v>1.53241770335821</v>
      </c>
      <c r="M1307" s="79">
        <v>14628.5979756712</v>
      </c>
      <c r="N1307" s="6">
        <v>51580.143890783598</v>
      </c>
      <c r="O1307" s="6">
        <v>22415.501362610899</v>
      </c>
      <c r="P1307" s="71">
        <v>22420.197433495101</v>
      </c>
      <c r="Q1307" s="20">
        <v>1.5326279026043399</v>
      </c>
      <c r="R1307" s="79">
        <v>14693.081211242799</v>
      </c>
      <c r="S1307" s="6">
        <v>51807.510489746601</v>
      </c>
      <c r="T1307" s="6">
        <v>22522.662056306599</v>
      </c>
      <c r="U1307" s="71">
        <v>22521.8006491991</v>
      </c>
      <c r="V1307" s="20">
        <v>1.5328167268255399</v>
      </c>
      <c r="W1307" s="79">
        <v>14761.1464268651</v>
      </c>
      <c r="X1307" s="6">
        <v>52047.507078728799</v>
      </c>
      <c r="Y1307" s="6">
        <v>22634.684742633999</v>
      </c>
      <c r="Z1307" s="71">
        <v>22629.835224939699</v>
      </c>
      <c r="AA1307" s="20">
        <v>1.53306759316158</v>
      </c>
    </row>
    <row r="1308" spans="1:27" x14ac:dyDescent="0.2">
      <c r="A1308" s="52" t="s">
        <v>5019</v>
      </c>
      <c r="B1308" s="1" t="s">
        <v>10813</v>
      </c>
      <c r="C1308" s="131" t="s">
        <v>60</v>
      </c>
      <c r="D1308" s="131" t="s">
        <v>60</v>
      </c>
      <c r="E1308" s="131" t="s">
        <v>6362</v>
      </c>
      <c r="F1308" s="131" t="s">
        <v>26214</v>
      </c>
      <c r="G1308" s="131" t="s">
        <v>26214</v>
      </c>
      <c r="H1308" s="79">
        <v>6104.3333333333303</v>
      </c>
      <c r="I1308" s="6">
        <v>19587.386636625099</v>
      </c>
      <c r="J1308" s="6">
        <v>8508.7075432083893</v>
      </c>
      <c r="K1308" s="71">
        <v>8512.82708471974</v>
      </c>
      <c r="L1308" s="20">
        <v>1.3945547564112499</v>
      </c>
      <c r="M1308" s="79">
        <v>6132.64490350712</v>
      </c>
      <c r="N1308" s="6">
        <v>19678.2318839277</v>
      </c>
      <c r="O1308" s="6">
        <v>8551.6906378147905</v>
      </c>
      <c r="P1308" s="71">
        <v>8553.4822259111406</v>
      </c>
      <c r="Q1308" s="20">
        <v>1.3947460452209799</v>
      </c>
      <c r="R1308" s="79">
        <v>6160.8915974974097</v>
      </c>
      <c r="S1308" s="6">
        <v>19768.868958638701</v>
      </c>
      <c r="T1308" s="6">
        <v>8594.2665567562599</v>
      </c>
      <c r="U1308" s="71">
        <v>8593.9378583867092</v>
      </c>
      <c r="V1308" s="20">
        <v>1.3949178819957899</v>
      </c>
      <c r="W1308" s="79">
        <v>6190.5932831718301</v>
      </c>
      <c r="X1308" s="6">
        <v>19864.1747634327</v>
      </c>
      <c r="Y1308" s="6">
        <v>8638.6334077975407</v>
      </c>
      <c r="Z1308" s="71">
        <v>8636.7825666640401</v>
      </c>
      <c r="AA1308" s="20">
        <v>1.3951461793075299</v>
      </c>
    </row>
    <row r="1309" spans="1:27" x14ac:dyDescent="0.2">
      <c r="A1309" s="52" t="s">
        <v>5018</v>
      </c>
      <c r="B1309" s="1" t="s">
        <v>10812</v>
      </c>
      <c r="C1309" s="131" t="s">
        <v>60</v>
      </c>
      <c r="D1309" s="131" t="s">
        <v>60</v>
      </c>
      <c r="E1309" s="131" t="s">
        <v>6362</v>
      </c>
      <c r="F1309" s="131" t="s">
        <v>26214</v>
      </c>
      <c r="G1309" s="131" t="s">
        <v>26214</v>
      </c>
      <c r="H1309" s="79">
        <v>14220.916666666701</v>
      </c>
      <c r="I1309" s="6">
        <v>26328.375184718399</v>
      </c>
      <c r="J1309" s="6">
        <v>11436.974655708</v>
      </c>
      <c r="K1309" s="71">
        <v>11442.5119352089</v>
      </c>
      <c r="L1309" s="20">
        <v>0.80462548254921895</v>
      </c>
      <c r="M1309" s="79">
        <v>14299.5701316863</v>
      </c>
      <c r="N1309" s="6">
        <v>26473.9929381414</v>
      </c>
      <c r="O1309" s="6">
        <v>11504.966446685199</v>
      </c>
      <c r="P1309" s="71">
        <v>11507.376749139699</v>
      </c>
      <c r="Q1309" s="20">
        <v>0.80473585171911</v>
      </c>
      <c r="R1309" s="79">
        <v>14378.4999032204</v>
      </c>
      <c r="S1309" s="6">
        <v>26620.1222409777</v>
      </c>
      <c r="T1309" s="6">
        <v>11572.762548584</v>
      </c>
      <c r="U1309" s="71">
        <v>11572.319933946001</v>
      </c>
      <c r="V1309" s="20">
        <v>0.80483499751974197</v>
      </c>
      <c r="W1309" s="79">
        <v>14462.5037479527</v>
      </c>
      <c r="X1309" s="6">
        <v>26775.6456008926</v>
      </c>
      <c r="Y1309" s="6">
        <v>11644.329017333301</v>
      </c>
      <c r="Z1309" s="71">
        <v>11641.8342010701</v>
      </c>
      <c r="AA1309" s="20">
        <v>0.80496671972984801</v>
      </c>
    </row>
    <row r="1310" spans="1:27" x14ac:dyDescent="0.2">
      <c r="A1310" s="52" t="s">
        <v>5017</v>
      </c>
      <c r="B1310" s="1" t="s">
        <v>10811</v>
      </c>
      <c r="C1310" s="131" t="s">
        <v>60</v>
      </c>
      <c r="D1310" s="131" t="s">
        <v>60</v>
      </c>
      <c r="E1310" s="131" t="s">
        <v>6362</v>
      </c>
      <c r="F1310" s="131" t="s">
        <v>26214</v>
      </c>
      <c r="G1310" s="131" t="s">
        <v>26214</v>
      </c>
      <c r="H1310" s="79">
        <v>4793.1666666666697</v>
      </c>
      <c r="I1310" s="6">
        <v>15555.3588928887</v>
      </c>
      <c r="J1310" s="6">
        <v>6757.20564486905</v>
      </c>
      <c r="K1310" s="71">
        <v>6760.47718628863</v>
      </c>
      <c r="L1310" s="20">
        <v>1.4104406661473601</v>
      </c>
      <c r="M1310" s="79">
        <v>4817.1553397718499</v>
      </c>
      <c r="N1310" s="6">
        <v>15633.2098097179</v>
      </c>
      <c r="O1310" s="6">
        <v>6793.8204386112302</v>
      </c>
      <c r="P1310" s="71">
        <v>6795.2437510697901</v>
      </c>
      <c r="Q1310" s="20">
        <v>1.4106341340015101</v>
      </c>
      <c r="R1310" s="79">
        <v>4840.28193903182</v>
      </c>
      <c r="S1310" s="6">
        <v>15708.2630211914</v>
      </c>
      <c r="T1310" s="6">
        <v>6828.9693168694403</v>
      </c>
      <c r="U1310" s="71">
        <v>6828.7081344793796</v>
      </c>
      <c r="V1310" s="20">
        <v>1.41080792823512</v>
      </c>
      <c r="W1310" s="79">
        <v>4863.5730852800798</v>
      </c>
      <c r="X1310" s="6">
        <v>15783.850240271</v>
      </c>
      <c r="Y1310" s="6">
        <v>6864.1611148267802</v>
      </c>
      <c r="Z1310" s="71">
        <v>6862.6904572425801</v>
      </c>
      <c r="AA1310" s="20">
        <v>1.41103882616938</v>
      </c>
    </row>
    <row r="1311" spans="1:27" x14ac:dyDescent="0.2">
      <c r="A1311" s="52" t="s">
        <v>5016</v>
      </c>
      <c r="B1311" s="1" t="s">
        <v>10810</v>
      </c>
      <c r="C1311" s="131" t="s">
        <v>60</v>
      </c>
      <c r="D1311" s="131" t="s">
        <v>60</v>
      </c>
      <c r="E1311" s="131" t="s">
        <v>6362</v>
      </c>
      <c r="F1311" s="131" t="s">
        <v>26214</v>
      </c>
      <c r="G1311" s="131" t="s">
        <v>26214</v>
      </c>
      <c r="H1311" s="79">
        <v>9409.4166666666697</v>
      </c>
      <c r="I1311" s="6">
        <v>34431.462342024497</v>
      </c>
      <c r="J1311" s="6">
        <v>14956.9337037275</v>
      </c>
      <c r="K1311" s="71">
        <v>14964.175192397999</v>
      </c>
      <c r="L1311" s="20">
        <v>1.5903403709827599</v>
      </c>
      <c r="M1311" s="79">
        <v>9456.8102586705299</v>
      </c>
      <c r="N1311" s="6">
        <v>34604.887617590699</v>
      </c>
      <c r="O1311" s="6">
        <v>15038.459512395901</v>
      </c>
      <c r="P1311" s="71">
        <v>15041.610085328301</v>
      </c>
      <c r="Q1311" s="20">
        <v>1.59055851538708</v>
      </c>
      <c r="R1311" s="79">
        <v>9504.5796977556602</v>
      </c>
      <c r="S1311" s="6">
        <v>34779.688213762201</v>
      </c>
      <c r="T1311" s="6">
        <v>15120.0309888912</v>
      </c>
      <c r="U1311" s="71">
        <v>15119.452704578</v>
      </c>
      <c r="V1311" s="20">
        <v>1.59075447682849</v>
      </c>
      <c r="W1311" s="79">
        <v>9550.8357427064693</v>
      </c>
      <c r="X1311" s="6">
        <v>34948.950913697401</v>
      </c>
      <c r="Y1311" s="6">
        <v>15198.777624848601</v>
      </c>
      <c r="Z1311" s="71">
        <v>15195.5212622413</v>
      </c>
      <c r="AA1311" s="20">
        <v>1.5910148254665</v>
      </c>
    </row>
    <row r="1312" spans="1:27" x14ac:dyDescent="0.2">
      <c r="A1312" s="52" t="s">
        <v>5015</v>
      </c>
      <c r="B1312" s="1" t="s">
        <v>10809</v>
      </c>
      <c r="C1312" s="131" t="s">
        <v>60</v>
      </c>
      <c r="D1312" s="131" t="s">
        <v>60</v>
      </c>
      <c r="E1312" s="131" t="s">
        <v>6362</v>
      </c>
      <c r="F1312" s="131" t="s">
        <v>26214</v>
      </c>
      <c r="G1312" s="131" t="s">
        <v>26214</v>
      </c>
      <c r="H1312" s="79">
        <v>19012.666666666701</v>
      </c>
      <c r="I1312" s="6">
        <v>57626.544914014601</v>
      </c>
      <c r="J1312" s="6">
        <v>25032.8145604725</v>
      </c>
      <c r="K1312" s="71">
        <v>25044.934346962302</v>
      </c>
      <c r="L1312" s="20">
        <v>1.3172762551437101</v>
      </c>
      <c r="M1312" s="79">
        <v>19103.4906257476</v>
      </c>
      <c r="N1312" s="6">
        <v>57901.828284254399</v>
      </c>
      <c r="O1312" s="6">
        <v>25162.75475213</v>
      </c>
      <c r="P1312" s="71">
        <v>25168.026375460999</v>
      </c>
      <c r="Q1312" s="20">
        <v>1.3174569437870001</v>
      </c>
      <c r="R1312" s="79">
        <v>19198.303118152198</v>
      </c>
      <c r="S1312" s="6">
        <v>58189.200721154099</v>
      </c>
      <c r="T1312" s="6">
        <v>25297.021431449099</v>
      </c>
      <c r="U1312" s="71">
        <v>25296.053915530902</v>
      </c>
      <c r="V1312" s="20">
        <v>1.31761925831941</v>
      </c>
      <c r="W1312" s="79">
        <v>19298.014550162199</v>
      </c>
      <c r="X1312" s="6">
        <v>58491.4216255598</v>
      </c>
      <c r="Y1312" s="6">
        <v>25437.0470931567</v>
      </c>
      <c r="Z1312" s="71">
        <v>25431.597164811301</v>
      </c>
      <c r="AA1312" s="20">
        <v>1.3178349046585001</v>
      </c>
    </row>
    <row r="1313" spans="1:27" x14ac:dyDescent="0.2">
      <c r="A1313" s="52" t="s">
        <v>5014</v>
      </c>
      <c r="B1313" s="1" t="s">
        <v>10808</v>
      </c>
      <c r="C1313" s="131" t="s">
        <v>60</v>
      </c>
      <c r="D1313" s="131" t="s">
        <v>60</v>
      </c>
      <c r="E1313" s="131" t="s">
        <v>6362</v>
      </c>
      <c r="F1313" s="131" t="s">
        <v>26214</v>
      </c>
      <c r="G1313" s="131" t="s">
        <v>26214</v>
      </c>
      <c r="H1313" s="79">
        <v>13606.25</v>
      </c>
      <c r="I1313" s="6">
        <v>18625.3730091912</v>
      </c>
      <c r="J1313" s="6">
        <v>8090.8114368891002</v>
      </c>
      <c r="K1313" s="71">
        <v>8094.7286515078304</v>
      </c>
      <c r="L1313" s="20">
        <v>0.59492723208142095</v>
      </c>
      <c r="M1313" s="79">
        <v>13683.1168416321</v>
      </c>
      <c r="N1313" s="6">
        <v>18730.5947710607</v>
      </c>
      <c r="O1313" s="6">
        <v>8139.8701310766201</v>
      </c>
      <c r="P1313" s="71">
        <v>8141.5754423478502</v>
      </c>
      <c r="Q1313" s="20">
        <v>0.59500883728306397</v>
      </c>
      <c r="R1313" s="79">
        <v>13763.3964108174</v>
      </c>
      <c r="S1313" s="6">
        <v>18840.488159840999</v>
      </c>
      <c r="T1313" s="6">
        <v>8190.6647084292299</v>
      </c>
      <c r="U1313" s="71">
        <v>8190.3514463122801</v>
      </c>
      <c r="V1313" s="20">
        <v>0.59508214410471105</v>
      </c>
      <c r="W1313" s="79">
        <v>13847.9859526645</v>
      </c>
      <c r="X1313" s="6">
        <v>18956.281399681498</v>
      </c>
      <c r="Y1313" s="6">
        <v>8243.8041215965004</v>
      </c>
      <c r="Z1313" s="71">
        <v>8242.0378732740592</v>
      </c>
      <c r="AA1313" s="20">
        <v>0.595179537403285</v>
      </c>
    </row>
    <row r="1314" spans="1:27" x14ac:dyDescent="0.2">
      <c r="A1314" s="52" t="s">
        <v>5013</v>
      </c>
      <c r="B1314" s="1" t="s">
        <v>10807</v>
      </c>
      <c r="C1314" s="131" t="s">
        <v>60</v>
      </c>
      <c r="D1314" s="131" t="s">
        <v>60</v>
      </c>
      <c r="E1314" s="131" t="s">
        <v>6362</v>
      </c>
      <c r="F1314" s="131" t="s">
        <v>26214</v>
      </c>
      <c r="G1314" s="131" t="s">
        <v>26214</v>
      </c>
      <c r="H1314" s="79">
        <v>8833.25</v>
      </c>
      <c r="I1314" s="6">
        <v>18787.1776432509</v>
      </c>
      <c r="J1314" s="6">
        <v>8161.0989303608103</v>
      </c>
      <c r="K1314" s="71">
        <v>8165.0501750887697</v>
      </c>
      <c r="L1314" s="20">
        <v>0.92435402316121096</v>
      </c>
      <c r="M1314" s="79">
        <v>8875.6632446491203</v>
      </c>
      <c r="N1314" s="6">
        <v>18877.385116338301</v>
      </c>
      <c r="O1314" s="6">
        <v>8203.6617170705595</v>
      </c>
      <c r="P1314" s="71">
        <v>8205.3803927454992</v>
      </c>
      <c r="Q1314" s="20">
        <v>0.92448081530045401</v>
      </c>
      <c r="R1314" s="79">
        <v>8918.4079615222508</v>
      </c>
      <c r="S1314" s="6">
        <v>18968.297587875499</v>
      </c>
      <c r="T1314" s="6">
        <v>8246.2282459939306</v>
      </c>
      <c r="U1314" s="71">
        <v>8245.9128587806699</v>
      </c>
      <c r="V1314" s="20">
        <v>0.92459471402934201</v>
      </c>
      <c r="W1314" s="79">
        <v>8965.2585284856905</v>
      </c>
      <c r="X1314" s="6">
        <v>19067.942670289001</v>
      </c>
      <c r="Y1314" s="6">
        <v>8292.3639431906504</v>
      </c>
      <c r="Z1314" s="71">
        <v>8290.5872908481506</v>
      </c>
      <c r="AA1314" s="20">
        <v>0.924746036548317</v>
      </c>
    </row>
    <row r="1315" spans="1:27" x14ac:dyDescent="0.2">
      <c r="A1315" s="52" t="s">
        <v>5012</v>
      </c>
      <c r="B1315" s="1" t="s">
        <v>10806</v>
      </c>
      <c r="C1315" s="131" t="s">
        <v>60</v>
      </c>
      <c r="D1315" s="131" t="s">
        <v>60</v>
      </c>
      <c r="E1315" s="131" t="s">
        <v>6362</v>
      </c>
      <c r="F1315" s="131" t="s">
        <v>26214</v>
      </c>
      <c r="G1315" s="131" t="s">
        <v>26214</v>
      </c>
      <c r="H1315" s="79">
        <v>8736.25</v>
      </c>
      <c r="I1315" s="6">
        <v>26690.906755445001</v>
      </c>
      <c r="J1315" s="6">
        <v>11594.457385166401</v>
      </c>
      <c r="K1315" s="71">
        <v>11600.070910870099</v>
      </c>
      <c r="L1315" s="20">
        <v>1.32780894673002</v>
      </c>
      <c r="M1315" s="79">
        <v>8775.0546351585399</v>
      </c>
      <c r="N1315" s="6">
        <v>26809.462302584299</v>
      </c>
      <c r="O1315" s="6">
        <v>11650.7534381233</v>
      </c>
      <c r="P1315" s="71">
        <v>11653.1942831045</v>
      </c>
      <c r="Q1315" s="20">
        <v>1.3279910801254999</v>
      </c>
      <c r="R1315" s="79">
        <v>8813.7570926153294</v>
      </c>
      <c r="S1315" s="6">
        <v>26927.705677394501</v>
      </c>
      <c r="T1315" s="6">
        <v>11706.4805699103</v>
      </c>
      <c r="U1315" s="71">
        <v>11706.032841061</v>
      </c>
      <c r="V1315" s="20">
        <v>1.32815469249419</v>
      </c>
      <c r="W1315" s="79">
        <v>8853.8078469185093</v>
      </c>
      <c r="X1315" s="6">
        <v>27050.068355728101</v>
      </c>
      <c r="Y1315" s="6">
        <v>11763.671381464301</v>
      </c>
      <c r="Z1315" s="71">
        <v>11761.150995907299</v>
      </c>
      <c r="AA1315" s="20">
        <v>1.32837206310058</v>
      </c>
    </row>
    <row r="1316" spans="1:27" x14ac:dyDescent="0.2">
      <c r="A1316" s="52" t="s">
        <v>5011</v>
      </c>
      <c r="B1316" s="1" t="s">
        <v>8162</v>
      </c>
      <c r="C1316" s="131" t="s">
        <v>60</v>
      </c>
      <c r="D1316" s="131" t="s">
        <v>60</v>
      </c>
      <c r="E1316" s="131" t="s">
        <v>6362</v>
      </c>
      <c r="F1316" s="131" t="s">
        <v>26214</v>
      </c>
      <c r="G1316" s="131" t="s">
        <v>26214</v>
      </c>
      <c r="H1316" s="79">
        <v>7577</v>
      </c>
      <c r="I1316" s="6">
        <v>29895.0025492844</v>
      </c>
      <c r="J1316" s="6">
        <v>12986.3078936577</v>
      </c>
      <c r="K1316" s="71">
        <v>12992.595292087601</v>
      </c>
      <c r="L1316" s="20">
        <v>1.7147413609723601</v>
      </c>
      <c r="M1316" s="79">
        <v>7612.2735282786698</v>
      </c>
      <c r="N1316" s="6">
        <v>30034.174017914898</v>
      </c>
      <c r="O1316" s="6">
        <v>13052.1363036321</v>
      </c>
      <c r="P1316" s="71">
        <v>13054.8707397833</v>
      </c>
      <c r="Q1316" s="20">
        <v>1.7149765692583201</v>
      </c>
      <c r="R1316" s="79">
        <v>7646.5398681841198</v>
      </c>
      <c r="S1316" s="6">
        <v>30169.371631591501</v>
      </c>
      <c r="T1316" s="6">
        <v>13115.753976326299</v>
      </c>
      <c r="U1316" s="71">
        <v>13115.2523480699</v>
      </c>
      <c r="V1316" s="20">
        <v>1.7151878593663199</v>
      </c>
      <c r="W1316" s="79">
        <v>7682.0216413204298</v>
      </c>
      <c r="X1316" s="6">
        <v>30309.364728907502</v>
      </c>
      <c r="Y1316" s="6">
        <v>13181.0907744457</v>
      </c>
      <c r="Z1316" s="71">
        <v>13178.266704498799</v>
      </c>
      <c r="AA1316" s="20">
        <v>1.7154685732223001</v>
      </c>
    </row>
    <row r="1317" spans="1:27" x14ac:dyDescent="0.2">
      <c r="A1317" s="52" t="s">
        <v>5010</v>
      </c>
      <c r="B1317" s="1" t="s">
        <v>10805</v>
      </c>
      <c r="C1317" s="131" t="s">
        <v>60</v>
      </c>
      <c r="D1317" s="131" t="s">
        <v>60</v>
      </c>
      <c r="E1317" s="131" t="s">
        <v>6362</v>
      </c>
      <c r="F1317" s="131" t="s">
        <v>26214</v>
      </c>
      <c r="G1317" s="131" t="s">
        <v>26214</v>
      </c>
      <c r="H1317" s="79">
        <v>7578.75</v>
      </c>
      <c r="I1317" s="6">
        <v>16676.838007137201</v>
      </c>
      <c r="J1317" s="6">
        <v>7244.3731254514196</v>
      </c>
      <c r="K1317" s="71">
        <v>7247.8805319126704</v>
      </c>
      <c r="L1317" s="20">
        <v>0.95634247493487401</v>
      </c>
      <c r="M1317" s="79">
        <v>7618.8336627501903</v>
      </c>
      <c r="N1317" s="6">
        <v>16765.041041993602</v>
      </c>
      <c r="O1317" s="6">
        <v>7285.6873202360903</v>
      </c>
      <c r="P1317" s="71">
        <v>7287.2136793187001</v>
      </c>
      <c r="Q1317" s="20">
        <v>0.95647365487806402</v>
      </c>
      <c r="R1317" s="79">
        <v>7657.4589919406999</v>
      </c>
      <c r="S1317" s="6">
        <v>16850.035052599898</v>
      </c>
      <c r="T1317" s="6">
        <v>7325.3403133844404</v>
      </c>
      <c r="U1317" s="71">
        <v>7325.0601466708003</v>
      </c>
      <c r="V1317" s="20">
        <v>0.95659149521796405</v>
      </c>
      <c r="W1317" s="79">
        <v>7698.5320514159503</v>
      </c>
      <c r="X1317" s="6">
        <v>16940.415228661401</v>
      </c>
      <c r="Y1317" s="6">
        <v>7367.1339826144203</v>
      </c>
      <c r="Z1317" s="71">
        <v>7365.5555622824804</v>
      </c>
      <c r="AA1317" s="20">
        <v>0.95674805444601296</v>
      </c>
    </row>
    <row r="1318" spans="1:27" x14ac:dyDescent="0.2">
      <c r="A1318" s="52" t="s">
        <v>5009</v>
      </c>
      <c r="B1318" s="1" t="s">
        <v>10804</v>
      </c>
      <c r="C1318" s="131" t="s">
        <v>60</v>
      </c>
      <c r="D1318" s="131" t="s">
        <v>60</v>
      </c>
      <c r="E1318" s="131" t="s">
        <v>6362</v>
      </c>
      <c r="F1318" s="131" t="s">
        <v>26214</v>
      </c>
      <c r="G1318" s="131" t="s">
        <v>26214</v>
      </c>
      <c r="H1318" s="79">
        <v>5121.4166666666697</v>
      </c>
      <c r="I1318" s="6">
        <v>10978.6971969472</v>
      </c>
      <c r="J1318" s="6">
        <v>4769.1162372623903</v>
      </c>
      <c r="K1318" s="71">
        <v>4771.4252333363602</v>
      </c>
      <c r="L1318" s="20">
        <v>0.93166120702338795</v>
      </c>
      <c r="M1318" s="79">
        <v>5149.0899831823199</v>
      </c>
      <c r="N1318" s="6">
        <v>11038.0200332315</v>
      </c>
      <c r="O1318" s="6">
        <v>4796.8604666811898</v>
      </c>
      <c r="P1318" s="71">
        <v>4797.8654139455402</v>
      </c>
      <c r="Q1318" s="20">
        <v>0.93178900147716803</v>
      </c>
      <c r="R1318" s="79">
        <v>5175.8062743055198</v>
      </c>
      <c r="S1318" s="6">
        <v>11095.291309824999</v>
      </c>
      <c r="T1318" s="6">
        <v>4823.5380203594495</v>
      </c>
      <c r="U1318" s="71">
        <v>4823.3535381733</v>
      </c>
      <c r="V1318" s="20">
        <v>0.93190380059587696</v>
      </c>
      <c r="W1318" s="79">
        <v>5205.2547980310301</v>
      </c>
      <c r="X1318" s="6">
        <v>11158.419628788701</v>
      </c>
      <c r="Y1318" s="6">
        <v>4852.6303121801802</v>
      </c>
      <c r="Z1318" s="71">
        <v>4851.5906283131299</v>
      </c>
      <c r="AA1318" s="20">
        <v>0.93205631934642696</v>
      </c>
    </row>
    <row r="1319" spans="1:27" x14ac:dyDescent="0.2">
      <c r="A1319" s="52" t="s">
        <v>5008</v>
      </c>
      <c r="B1319" s="1" t="s">
        <v>10803</v>
      </c>
      <c r="C1319" s="131" t="s">
        <v>60</v>
      </c>
      <c r="D1319" s="131" t="s">
        <v>60</v>
      </c>
      <c r="E1319" s="131" t="s">
        <v>6362</v>
      </c>
      <c r="F1319" s="131" t="s">
        <v>26214</v>
      </c>
      <c r="G1319" s="131" t="s">
        <v>26214</v>
      </c>
      <c r="H1319" s="79">
        <v>9709</v>
      </c>
      <c r="I1319" s="6">
        <v>22611.127812918799</v>
      </c>
      <c r="J1319" s="6">
        <v>9822.2124957952092</v>
      </c>
      <c r="K1319" s="71">
        <v>9826.9679785643893</v>
      </c>
      <c r="L1319" s="20">
        <v>1.0121503737320401</v>
      </c>
      <c r="M1319" s="79">
        <v>9757.2792446681306</v>
      </c>
      <c r="N1319" s="6">
        <v>22723.5645388331</v>
      </c>
      <c r="O1319" s="6">
        <v>9875.1196383266397</v>
      </c>
      <c r="P1319" s="71">
        <v>9877.1884861771305</v>
      </c>
      <c r="Q1319" s="20">
        <v>1.0122892087540201</v>
      </c>
      <c r="R1319" s="79">
        <v>9803.6798323101302</v>
      </c>
      <c r="S1319" s="6">
        <v>22831.626091801299</v>
      </c>
      <c r="T1319" s="6">
        <v>9925.7616087027709</v>
      </c>
      <c r="U1319" s="71">
        <v>9925.3819856557402</v>
      </c>
      <c r="V1319" s="20">
        <v>1.0124139257327101</v>
      </c>
      <c r="W1319" s="79">
        <v>9851.38435474998</v>
      </c>
      <c r="X1319" s="6">
        <v>22942.724356724699</v>
      </c>
      <c r="Y1319" s="6">
        <v>9977.4487213403409</v>
      </c>
      <c r="Z1319" s="71">
        <v>9975.3110368676807</v>
      </c>
      <c r="AA1319" s="20">
        <v>1.01257962106188</v>
      </c>
    </row>
    <row r="1320" spans="1:27" x14ac:dyDescent="0.2">
      <c r="A1320" s="52" t="s">
        <v>5007</v>
      </c>
      <c r="B1320" s="1" t="s">
        <v>10802</v>
      </c>
      <c r="C1320" s="131" t="s">
        <v>60</v>
      </c>
      <c r="D1320" s="131" t="s">
        <v>60</v>
      </c>
      <c r="E1320" s="131" t="s">
        <v>6362</v>
      </c>
      <c r="F1320" s="131" t="s">
        <v>26214</v>
      </c>
      <c r="G1320" s="131" t="s">
        <v>26214</v>
      </c>
      <c r="H1320" s="79">
        <v>9228.6666666666697</v>
      </c>
      <c r="I1320" s="6">
        <v>21777.375032720302</v>
      </c>
      <c r="J1320" s="6">
        <v>9460.0325530773498</v>
      </c>
      <c r="K1320" s="71">
        <v>9464.6126842668691</v>
      </c>
      <c r="L1320" s="20">
        <v>1.0255666420862699</v>
      </c>
      <c r="M1320" s="79">
        <v>9270.5776737302604</v>
      </c>
      <c r="N1320" s="6">
        <v>21876.274662730801</v>
      </c>
      <c r="O1320" s="6">
        <v>9506.9076493776702</v>
      </c>
      <c r="P1320" s="71">
        <v>9508.8993564329394</v>
      </c>
      <c r="Q1320" s="20">
        <v>1.0257073173959801</v>
      </c>
      <c r="R1320" s="79">
        <v>9311.1988872390393</v>
      </c>
      <c r="S1320" s="6">
        <v>21972.130698365901</v>
      </c>
      <c r="T1320" s="6">
        <v>9552.1068219295503</v>
      </c>
      <c r="U1320" s="71">
        <v>9551.7414897726594</v>
      </c>
      <c r="V1320" s="20">
        <v>1.02583368752474</v>
      </c>
      <c r="W1320" s="79">
        <v>9355.1610625977992</v>
      </c>
      <c r="X1320" s="6">
        <v>22075.870579176601</v>
      </c>
      <c r="Y1320" s="6">
        <v>9600.4669392334108</v>
      </c>
      <c r="Z1320" s="71">
        <v>9598.4100237152797</v>
      </c>
      <c r="AA1320" s="20">
        <v>1.02600157918071</v>
      </c>
    </row>
    <row r="1321" spans="1:27" x14ac:dyDescent="0.2">
      <c r="A1321" s="52" t="s">
        <v>5006</v>
      </c>
      <c r="B1321" s="1" t="s">
        <v>10801</v>
      </c>
      <c r="C1321" s="131" t="s">
        <v>60</v>
      </c>
      <c r="D1321" s="131" t="s">
        <v>60</v>
      </c>
      <c r="E1321" s="131" t="s">
        <v>6362</v>
      </c>
      <c r="F1321" s="131" t="s">
        <v>26214</v>
      </c>
      <c r="G1321" s="131" t="s">
        <v>26214</v>
      </c>
      <c r="H1321" s="79">
        <v>13945.5</v>
      </c>
      <c r="I1321" s="6">
        <v>30321.780121229101</v>
      </c>
      <c r="J1321" s="6">
        <v>13171.6989115125</v>
      </c>
      <c r="K1321" s="71">
        <v>13178.0760681094</v>
      </c>
      <c r="L1321" s="20">
        <v>0.94496978008027299</v>
      </c>
      <c r="M1321" s="79">
        <v>14016.743478578101</v>
      </c>
      <c r="N1321" s="6">
        <v>30476.6852226968</v>
      </c>
      <c r="O1321" s="6">
        <v>13244.441128038199</v>
      </c>
      <c r="P1321" s="71">
        <v>13247.2158522504</v>
      </c>
      <c r="Q1321" s="20">
        <v>0.94509940004939097</v>
      </c>
      <c r="R1321" s="79">
        <v>14089.6537637288</v>
      </c>
      <c r="S1321" s="6">
        <v>30635.214471193802</v>
      </c>
      <c r="T1321" s="6">
        <v>13318.2732780362</v>
      </c>
      <c r="U1321" s="71">
        <v>13317.7639041783</v>
      </c>
      <c r="V1321" s="20">
        <v>0.94521583904797002</v>
      </c>
      <c r="W1321" s="79">
        <v>14165.1250438271</v>
      </c>
      <c r="X1321" s="6">
        <v>30799.312105599802</v>
      </c>
      <c r="Y1321" s="6">
        <v>13394.1615829119</v>
      </c>
      <c r="Z1321" s="71">
        <v>13391.2918622007</v>
      </c>
      <c r="AA1321" s="20">
        <v>0.94537053649493696</v>
      </c>
    </row>
    <row r="1322" spans="1:27" x14ac:dyDescent="0.2">
      <c r="A1322" s="52" t="s">
        <v>5005</v>
      </c>
      <c r="B1322" s="1" t="s">
        <v>10800</v>
      </c>
      <c r="C1322" s="131" t="s">
        <v>60</v>
      </c>
      <c r="D1322" s="131" t="s">
        <v>60</v>
      </c>
      <c r="E1322" s="131" t="s">
        <v>6362</v>
      </c>
      <c r="F1322" s="131" t="s">
        <v>26214</v>
      </c>
      <c r="G1322" s="131" t="s">
        <v>26214</v>
      </c>
      <c r="H1322" s="79">
        <v>5032</v>
      </c>
      <c r="I1322" s="6">
        <v>15487.721632238699</v>
      </c>
      <c r="J1322" s="6">
        <v>6727.8242025883201</v>
      </c>
      <c r="K1322" s="71">
        <v>6731.0815188073702</v>
      </c>
      <c r="L1322" s="20">
        <v>1.3376553097788899</v>
      </c>
      <c r="M1322" s="79">
        <v>5052.9925824184702</v>
      </c>
      <c r="N1322" s="6">
        <v>15552.333570402299</v>
      </c>
      <c r="O1322" s="6">
        <v>6758.67355231288</v>
      </c>
      <c r="P1322" s="71">
        <v>6760.0895014621601</v>
      </c>
      <c r="Q1322" s="20">
        <v>1.33783879378399</v>
      </c>
      <c r="R1322" s="79">
        <v>5076.1749992496198</v>
      </c>
      <c r="S1322" s="6">
        <v>15623.685481897401</v>
      </c>
      <c r="T1322" s="6">
        <v>6792.2002979170802</v>
      </c>
      <c r="U1322" s="71">
        <v>6791.94052180369</v>
      </c>
      <c r="V1322" s="20">
        <v>1.33800361941968</v>
      </c>
      <c r="W1322" s="79">
        <v>5099.1950482841103</v>
      </c>
      <c r="X1322" s="6">
        <v>15694.537650300999</v>
      </c>
      <c r="Y1322" s="6">
        <v>6825.3204011983298</v>
      </c>
      <c r="Z1322" s="71">
        <v>6823.8580652996397</v>
      </c>
      <c r="AA1322" s="20">
        <v>1.3382226019371199</v>
      </c>
    </row>
    <row r="1323" spans="1:27" x14ac:dyDescent="0.2">
      <c r="A1323" s="52" t="s">
        <v>5004</v>
      </c>
      <c r="B1323" s="1" t="s">
        <v>10799</v>
      </c>
      <c r="C1323" s="131" t="s">
        <v>60</v>
      </c>
      <c r="D1323" s="131" t="s">
        <v>60</v>
      </c>
      <c r="E1323" s="131" t="s">
        <v>6362</v>
      </c>
      <c r="F1323" s="131" t="s">
        <v>26214</v>
      </c>
      <c r="G1323" s="131" t="s">
        <v>26214</v>
      </c>
      <c r="H1323" s="79">
        <v>9743.1666666666697</v>
      </c>
      <c r="I1323" s="6">
        <v>12859.0722906096</v>
      </c>
      <c r="J1323" s="6">
        <v>5585.94606966025</v>
      </c>
      <c r="K1323" s="71">
        <v>5588.6505387699599</v>
      </c>
      <c r="L1323" s="20">
        <v>0.57359693516173305</v>
      </c>
      <c r="M1323" s="79">
        <v>9793.9646740883709</v>
      </c>
      <c r="N1323" s="6">
        <v>12926.115714170101</v>
      </c>
      <c r="O1323" s="6">
        <v>5617.3818556566503</v>
      </c>
      <c r="P1323" s="71">
        <v>5618.5587030066699</v>
      </c>
      <c r="Q1323" s="20">
        <v>0.57367561452120996</v>
      </c>
      <c r="R1323" s="79">
        <v>9846.0094945258097</v>
      </c>
      <c r="S1323" s="6">
        <v>12994.804686785899</v>
      </c>
      <c r="T1323" s="6">
        <v>5649.32751412774</v>
      </c>
      <c r="U1323" s="71">
        <v>5649.1114485995604</v>
      </c>
      <c r="V1323" s="20">
        <v>0.57374629302768299</v>
      </c>
      <c r="W1323" s="79">
        <v>9901.8737763640293</v>
      </c>
      <c r="X1323" s="6">
        <v>13068.5346006011</v>
      </c>
      <c r="Y1323" s="6">
        <v>5683.3108314941901</v>
      </c>
      <c r="Z1323" s="71">
        <v>5682.0931729867798</v>
      </c>
      <c r="AA1323" s="20">
        <v>0.57384019442361001</v>
      </c>
    </row>
    <row r="1324" spans="1:27" x14ac:dyDescent="0.2">
      <c r="A1324" s="52" t="s">
        <v>5003</v>
      </c>
      <c r="B1324" s="1" t="s">
        <v>10798</v>
      </c>
      <c r="C1324" s="131" t="s">
        <v>60</v>
      </c>
      <c r="D1324" s="131" t="s">
        <v>60</v>
      </c>
      <c r="E1324" s="131" t="s">
        <v>6362</v>
      </c>
      <c r="F1324" s="131" t="s">
        <v>26214</v>
      </c>
      <c r="G1324" s="131" t="s">
        <v>26214</v>
      </c>
      <c r="H1324" s="79">
        <v>8302.1666666666606</v>
      </c>
      <c r="I1324" s="6">
        <v>29785.257267910099</v>
      </c>
      <c r="J1324" s="6">
        <v>12938.6348415664</v>
      </c>
      <c r="K1324" s="71">
        <v>12944.899158803701</v>
      </c>
      <c r="L1324" s="20">
        <v>1.5592193795359099</v>
      </c>
      <c r="M1324" s="79">
        <v>8337.1120916403397</v>
      </c>
      <c r="N1324" s="6">
        <v>29910.629175626302</v>
      </c>
      <c r="O1324" s="6">
        <v>12998.446659289</v>
      </c>
      <c r="P1324" s="71">
        <v>13001.1698474037</v>
      </c>
      <c r="Q1324" s="20">
        <v>1.5594332551243999</v>
      </c>
      <c r="R1324" s="79">
        <v>8373.2420790521901</v>
      </c>
      <c r="S1324" s="6">
        <v>30040.250877208</v>
      </c>
      <c r="T1324" s="6">
        <v>13059.620356163001</v>
      </c>
      <c r="U1324" s="71">
        <v>13059.1208748065</v>
      </c>
      <c r="V1324" s="20">
        <v>1.5596253818431001</v>
      </c>
      <c r="W1324" s="79">
        <v>8412.3777331054007</v>
      </c>
      <c r="X1324" s="6">
        <v>30180.655854742701</v>
      </c>
      <c r="Y1324" s="6">
        <v>13125.117204263201</v>
      </c>
      <c r="Z1324" s="71">
        <v>13122.3051267438</v>
      </c>
      <c r="AA1324" s="20">
        <v>1.5598806357807</v>
      </c>
    </row>
    <row r="1325" spans="1:27" x14ac:dyDescent="0.2">
      <c r="A1325" s="52" t="s">
        <v>5002</v>
      </c>
      <c r="B1325" s="1" t="s">
        <v>10797</v>
      </c>
      <c r="C1325" s="131" t="s">
        <v>60</v>
      </c>
      <c r="D1325" s="131" t="s">
        <v>60</v>
      </c>
      <c r="E1325" s="131" t="s">
        <v>6362</v>
      </c>
      <c r="F1325" s="131" t="s">
        <v>26214</v>
      </c>
      <c r="G1325" s="131" t="s">
        <v>26214</v>
      </c>
      <c r="H1325" s="79">
        <v>13761.583333333299</v>
      </c>
      <c r="I1325" s="6">
        <v>31927.233599971602</v>
      </c>
      <c r="J1325" s="6">
        <v>13869.103541250201</v>
      </c>
      <c r="K1325" s="71">
        <v>13875.8183504587</v>
      </c>
      <c r="L1325" s="20">
        <v>1.00830100827487</v>
      </c>
      <c r="M1325" s="79">
        <v>13825.630587281101</v>
      </c>
      <c r="N1325" s="6">
        <v>32075.8249058334</v>
      </c>
      <c r="O1325" s="6">
        <v>13939.389126288301</v>
      </c>
      <c r="P1325" s="71">
        <v>13942.309442829999</v>
      </c>
      <c r="Q1325" s="20">
        <v>1.0084393152856499</v>
      </c>
      <c r="R1325" s="79">
        <v>13893.007529247499</v>
      </c>
      <c r="S1325" s="6">
        <v>32232.141175067001</v>
      </c>
      <c r="T1325" s="6">
        <v>14012.517030342</v>
      </c>
      <c r="U1325" s="71">
        <v>14011.981104271999</v>
      </c>
      <c r="V1325" s="20">
        <v>1.00856355794625</v>
      </c>
      <c r="W1325" s="79">
        <v>13969.671767603601</v>
      </c>
      <c r="X1325" s="6">
        <v>32410.004215058201</v>
      </c>
      <c r="Y1325" s="6">
        <v>14094.6275641142</v>
      </c>
      <c r="Z1325" s="71">
        <v>14091.607767437399</v>
      </c>
      <c r="AA1325" s="20">
        <v>1.0087286231102901</v>
      </c>
    </row>
    <row r="1326" spans="1:27" x14ac:dyDescent="0.2">
      <c r="A1326" s="52" t="s">
        <v>5001</v>
      </c>
      <c r="B1326" s="1" t="s">
        <v>10796</v>
      </c>
      <c r="C1326" s="131" t="s">
        <v>60</v>
      </c>
      <c r="D1326" s="131" t="s">
        <v>60</v>
      </c>
      <c r="E1326" s="131" t="s">
        <v>6362</v>
      </c>
      <c r="F1326" s="131" t="s">
        <v>26214</v>
      </c>
      <c r="G1326" s="131" t="s">
        <v>26214</v>
      </c>
      <c r="H1326" s="79">
        <v>5614.5</v>
      </c>
      <c r="I1326" s="6">
        <v>11012.739108481899</v>
      </c>
      <c r="J1326" s="6">
        <v>4783.9039511537003</v>
      </c>
      <c r="K1326" s="71">
        <v>4786.2201067875703</v>
      </c>
      <c r="L1326" s="20">
        <v>0.852474860947113</v>
      </c>
      <c r="M1326" s="79">
        <v>5649.3493432245205</v>
      </c>
      <c r="N1326" s="6">
        <v>11081.0954581183</v>
      </c>
      <c r="O1326" s="6">
        <v>4815.5800198350098</v>
      </c>
      <c r="P1326" s="71">
        <v>4816.5888888652398</v>
      </c>
      <c r="Q1326" s="20">
        <v>0.85259179353848202</v>
      </c>
      <c r="R1326" s="79">
        <v>5684.7508831427804</v>
      </c>
      <c r="S1326" s="6">
        <v>11150.5349314745</v>
      </c>
      <c r="T1326" s="6">
        <v>4847.5544884239498</v>
      </c>
      <c r="U1326" s="71">
        <v>4847.36908769823</v>
      </c>
      <c r="V1326" s="20">
        <v>0.85269683533052099</v>
      </c>
      <c r="W1326" s="79">
        <v>5720.1108871803699</v>
      </c>
      <c r="X1326" s="6">
        <v>11219.8929329601</v>
      </c>
      <c r="Y1326" s="6">
        <v>4879.3641355293403</v>
      </c>
      <c r="Z1326" s="71">
        <v>4878.3187238975497</v>
      </c>
      <c r="AA1326" s="20">
        <v>0.85283639078231699</v>
      </c>
    </row>
    <row r="1327" spans="1:27" x14ac:dyDescent="0.2">
      <c r="A1327" s="52" t="s">
        <v>5000</v>
      </c>
      <c r="B1327" s="1" t="s">
        <v>10795</v>
      </c>
      <c r="C1327" s="131" t="s">
        <v>60</v>
      </c>
      <c r="D1327" s="131" t="s">
        <v>60</v>
      </c>
      <c r="E1327" s="131" t="s">
        <v>6362</v>
      </c>
      <c r="F1327" s="131" t="s">
        <v>26214</v>
      </c>
      <c r="G1327" s="131" t="s">
        <v>26214</v>
      </c>
      <c r="H1327" s="79">
        <v>9144.3333333333303</v>
      </c>
      <c r="I1327" s="6">
        <v>9636.8174384778704</v>
      </c>
      <c r="J1327" s="6">
        <v>4186.20731557821</v>
      </c>
      <c r="K1327" s="71">
        <v>4188.2340928207104</v>
      </c>
      <c r="L1327" s="20">
        <v>0.45801415370036502</v>
      </c>
      <c r="M1327" s="79">
        <v>9197.4240445532396</v>
      </c>
      <c r="N1327" s="6">
        <v>9692.7674430386396</v>
      </c>
      <c r="O1327" s="6">
        <v>4212.2457488088703</v>
      </c>
      <c r="P1327" s="71">
        <v>4213.1282186808703</v>
      </c>
      <c r="Q1327" s="20">
        <v>0.458076978757536</v>
      </c>
      <c r="R1327" s="79">
        <v>9246.8494321594208</v>
      </c>
      <c r="S1327" s="6">
        <v>9744.8547215557592</v>
      </c>
      <c r="T1327" s="6">
        <v>4236.4527383504001</v>
      </c>
      <c r="U1327" s="71">
        <v>4236.2907099680397</v>
      </c>
      <c r="V1327" s="20">
        <v>0.458133415175415</v>
      </c>
      <c r="W1327" s="79">
        <v>9302.2369685919803</v>
      </c>
      <c r="X1327" s="6">
        <v>9803.2252508782203</v>
      </c>
      <c r="Y1327" s="6">
        <v>4263.2764846741802</v>
      </c>
      <c r="Z1327" s="71">
        <v>4262.3630708147402</v>
      </c>
      <c r="AA1327" s="20">
        <v>0.45820839494910298</v>
      </c>
    </row>
    <row r="1328" spans="1:27" x14ac:dyDescent="0.2">
      <c r="A1328" s="52" t="s">
        <v>4999</v>
      </c>
      <c r="B1328" s="1" t="s">
        <v>10794</v>
      </c>
      <c r="C1328" s="131" t="s">
        <v>60</v>
      </c>
      <c r="D1328" s="131" t="s">
        <v>60</v>
      </c>
      <c r="E1328" s="131" t="s">
        <v>6362</v>
      </c>
      <c r="F1328" s="131" t="s">
        <v>26214</v>
      </c>
      <c r="G1328" s="131" t="s">
        <v>26214</v>
      </c>
      <c r="H1328" s="79">
        <v>10702.833333333299</v>
      </c>
      <c r="I1328" s="6">
        <v>39410.4776212586</v>
      </c>
      <c r="J1328" s="6">
        <v>17119.804414869399</v>
      </c>
      <c r="K1328" s="71">
        <v>17128.093070296301</v>
      </c>
      <c r="L1328" s="20">
        <v>1.60033259762645</v>
      </c>
      <c r="M1328" s="79">
        <v>10746.5809020447</v>
      </c>
      <c r="N1328" s="6">
        <v>39571.5669818034</v>
      </c>
      <c r="O1328" s="6">
        <v>17196.8600064288</v>
      </c>
      <c r="P1328" s="71">
        <v>17200.462766512999</v>
      </c>
      <c r="Q1328" s="20">
        <v>1.60055211264826</v>
      </c>
      <c r="R1328" s="79">
        <v>10791.4996092727</v>
      </c>
      <c r="S1328" s="6">
        <v>39736.968763822202</v>
      </c>
      <c r="T1328" s="6">
        <v>17275.146212376101</v>
      </c>
      <c r="U1328" s="71">
        <v>17274.4855030117</v>
      </c>
      <c r="V1328" s="20">
        <v>1.60074930532996</v>
      </c>
      <c r="W1328" s="79">
        <v>10836.802652616199</v>
      </c>
      <c r="X1328" s="6">
        <v>39903.785766410103</v>
      </c>
      <c r="Y1328" s="6">
        <v>17353.561420224702</v>
      </c>
      <c r="Z1328" s="71">
        <v>17349.843391715702</v>
      </c>
      <c r="AA1328" s="20">
        <v>1.6010112897577899</v>
      </c>
    </row>
    <row r="1329" spans="1:27" x14ac:dyDescent="0.2">
      <c r="A1329" s="52" t="s">
        <v>4998</v>
      </c>
      <c r="B1329" s="1" t="s">
        <v>9667</v>
      </c>
      <c r="C1329" s="131" t="s">
        <v>60</v>
      </c>
      <c r="D1329" s="131" t="s">
        <v>60</v>
      </c>
      <c r="E1329" s="131" t="s">
        <v>6362</v>
      </c>
      <c r="F1329" s="131" t="s">
        <v>26214</v>
      </c>
      <c r="G1329" s="131" t="s">
        <v>26214</v>
      </c>
      <c r="H1329" s="79">
        <v>10611.166666666701</v>
      </c>
      <c r="I1329" s="6">
        <v>23267.851255732701</v>
      </c>
      <c r="J1329" s="6">
        <v>10107.491375277001</v>
      </c>
      <c r="K1329" s="71">
        <v>10112.3849775173</v>
      </c>
      <c r="L1329" s="20">
        <v>0.95299464188832494</v>
      </c>
      <c r="M1329" s="79">
        <v>10663.6997156373</v>
      </c>
      <c r="N1329" s="6">
        <v>23383.0441659807</v>
      </c>
      <c r="O1329" s="6">
        <v>10161.713768661801</v>
      </c>
      <c r="P1329" s="71">
        <v>10163.842658281101</v>
      </c>
      <c r="Q1329" s="20">
        <v>0.95312536261469605</v>
      </c>
      <c r="R1329" s="79">
        <v>10717.3608876125</v>
      </c>
      <c r="S1329" s="6">
        <v>23500.710790862599</v>
      </c>
      <c r="T1329" s="6">
        <v>10216.637746574401</v>
      </c>
      <c r="U1329" s="71">
        <v>10216.2469986092</v>
      </c>
      <c r="V1329" s="20">
        <v>0.95324279043523796</v>
      </c>
      <c r="W1329" s="79">
        <v>10771.982754811301</v>
      </c>
      <c r="X1329" s="6">
        <v>23620.483999711101</v>
      </c>
      <c r="Y1329" s="6">
        <v>10272.196283929101</v>
      </c>
      <c r="Z1329" s="71">
        <v>10269.995449316</v>
      </c>
      <c r="AA1329" s="20">
        <v>0.95339880160213597</v>
      </c>
    </row>
    <row r="1330" spans="1:27" x14ac:dyDescent="0.2">
      <c r="A1330" s="52" t="s">
        <v>4997</v>
      </c>
      <c r="B1330" s="1" t="s">
        <v>26506</v>
      </c>
      <c r="C1330" s="131" t="s">
        <v>60</v>
      </c>
      <c r="D1330" s="131" t="s">
        <v>60</v>
      </c>
      <c r="E1330" s="131" t="s">
        <v>6362</v>
      </c>
      <c r="F1330" s="131" t="s">
        <v>26214</v>
      </c>
      <c r="G1330" s="131" t="s">
        <v>26214</v>
      </c>
      <c r="H1330" s="79">
        <v>14168.333333333299</v>
      </c>
      <c r="I1330" s="6">
        <v>32382.079671788899</v>
      </c>
      <c r="J1330" s="6">
        <v>14066.6874391978</v>
      </c>
      <c r="K1330" s="71">
        <v>14073.497909829101</v>
      </c>
      <c r="L1330" s="20">
        <v>0.99330652227942995</v>
      </c>
      <c r="M1330" s="79">
        <v>14233.470370822601</v>
      </c>
      <c r="N1330" s="6">
        <v>32530.951997696</v>
      </c>
      <c r="O1330" s="6">
        <v>14137.176514578799</v>
      </c>
      <c r="P1330" s="71">
        <v>14140.138267784399</v>
      </c>
      <c r="Q1330" s="20">
        <v>0.99344277252092605</v>
      </c>
      <c r="R1330" s="79">
        <v>14305.094727600601</v>
      </c>
      <c r="S1330" s="6">
        <v>32694.651253851302</v>
      </c>
      <c r="T1330" s="6">
        <v>14213.587456302001</v>
      </c>
      <c r="U1330" s="71">
        <v>14213.0438400444</v>
      </c>
      <c r="V1330" s="20">
        <v>0.99356516756378799</v>
      </c>
      <c r="W1330" s="79">
        <v>14384.067580014</v>
      </c>
      <c r="X1330" s="6">
        <v>32875.145680301801</v>
      </c>
      <c r="Y1330" s="6">
        <v>14296.910651574901</v>
      </c>
      <c r="Z1330" s="71">
        <v>14293.847515420501</v>
      </c>
      <c r="AA1330" s="20">
        <v>0.99372777803693901</v>
      </c>
    </row>
    <row r="1331" spans="1:27" x14ac:dyDescent="0.2">
      <c r="A1331" s="52" t="s">
        <v>4996</v>
      </c>
      <c r="B1331" s="1" t="s">
        <v>10793</v>
      </c>
      <c r="C1331" s="131" t="s">
        <v>60</v>
      </c>
      <c r="D1331" s="131" t="s">
        <v>60</v>
      </c>
      <c r="E1331" s="131" t="s">
        <v>6362</v>
      </c>
      <c r="F1331" s="131" t="s">
        <v>26214</v>
      </c>
      <c r="G1331" s="131" t="s">
        <v>26214</v>
      </c>
      <c r="H1331" s="79">
        <v>6299.75</v>
      </c>
      <c r="I1331" s="6">
        <v>16058.465902109399</v>
      </c>
      <c r="J1331" s="6">
        <v>6975.7539629173998</v>
      </c>
      <c r="K1331" s="71">
        <v>6979.1313158088096</v>
      </c>
      <c r="L1331" s="20">
        <v>1.10784258356424</v>
      </c>
      <c r="M1331" s="79">
        <v>6331.8181832708897</v>
      </c>
      <c r="N1331" s="6">
        <v>16140.2097534683</v>
      </c>
      <c r="O1331" s="6">
        <v>7014.1505321845198</v>
      </c>
      <c r="P1331" s="71">
        <v>7015.6200040271897</v>
      </c>
      <c r="Q1331" s="20">
        <v>1.1079945445311301</v>
      </c>
      <c r="R1331" s="79">
        <v>6365.26741653729</v>
      </c>
      <c r="S1331" s="6">
        <v>16225.4739896459</v>
      </c>
      <c r="T1331" s="6">
        <v>7053.8202650079802</v>
      </c>
      <c r="U1331" s="71">
        <v>7053.5504829148904</v>
      </c>
      <c r="V1331" s="20">
        <v>1.10813105268593</v>
      </c>
      <c r="W1331" s="79">
        <v>6401.2034258589802</v>
      </c>
      <c r="X1331" s="6">
        <v>16317.0771771296</v>
      </c>
      <c r="Y1331" s="6">
        <v>7096.0535586631004</v>
      </c>
      <c r="Z1331" s="71">
        <v>7094.53321774899</v>
      </c>
      <c r="AA1331" s="20">
        <v>1.1083124134266999</v>
      </c>
    </row>
    <row r="1332" spans="1:27" x14ac:dyDescent="0.2">
      <c r="A1332" s="52" t="s">
        <v>4995</v>
      </c>
      <c r="B1332" s="1" t="s">
        <v>10792</v>
      </c>
      <c r="C1332" s="131" t="s">
        <v>60</v>
      </c>
      <c r="D1332" s="131" t="s">
        <v>60</v>
      </c>
      <c r="E1332" s="131" t="s">
        <v>6362</v>
      </c>
      <c r="F1332" s="131" t="s">
        <v>26214</v>
      </c>
      <c r="G1332" s="131" t="s">
        <v>26214</v>
      </c>
      <c r="H1332" s="79">
        <v>8793.0833333333394</v>
      </c>
      <c r="I1332" s="6">
        <v>22548.021604347399</v>
      </c>
      <c r="J1332" s="6">
        <v>9794.7993302281993</v>
      </c>
      <c r="K1332" s="71">
        <v>9799.5415407497603</v>
      </c>
      <c r="L1332" s="20">
        <v>1.1144602148373901</v>
      </c>
      <c r="M1332" s="79">
        <v>8836.38792146173</v>
      </c>
      <c r="N1332" s="6">
        <v>22659.067155910001</v>
      </c>
      <c r="O1332" s="6">
        <v>9847.0906127027793</v>
      </c>
      <c r="P1332" s="71">
        <v>9849.1535884431996</v>
      </c>
      <c r="Q1332" s="20">
        <v>1.11461308353402</v>
      </c>
      <c r="R1332" s="79">
        <v>8879.5405517295203</v>
      </c>
      <c r="S1332" s="6">
        <v>22769.7230433476</v>
      </c>
      <c r="T1332" s="6">
        <v>9898.8500387895001</v>
      </c>
      <c r="U1332" s="71">
        <v>9898.4714450087904</v>
      </c>
      <c r="V1332" s="20">
        <v>1.1147504071120899</v>
      </c>
      <c r="W1332" s="79">
        <v>8925.9771955340493</v>
      </c>
      <c r="X1332" s="6">
        <v>22888.800096077099</v>
      </c>
      <c r="Y1332" s="6">
        <v>9953.9978644550592</v>
      </c>
      <c r="Z1332" s="71">
        <v>9951.8652043662896</v>
      </c>
      <c r="AA1332" s="20">
        <v>1.11493285120037</v>
      </c>
    </row>
    <row r="1333" spans="1:27" x14ac:dyDescent="0.2">
      <c r="A1333" s="52" t="s">
        <v>4994</v>
      </c>
      <c r="B1333" s="1" t="s">
        <v>10791</v>
      </c>
      <c r="C1333" s="131" t="s">
        <v>60</v>
      </c>
      <c r="D1333" s="131" t="s">
        <v>60</v>
      </c>
      <c r="E1333" s="131" t="s">
        <v>6362</v>
      </c>
      <c r="F1333" s="131" t="s">
        <v>26214</v>
      </c>
      <c r="G1333" s="131" t="s">
        <v>26214</v>
      </c>
      <c r="H1333" s="79">
        <v>6037.5</v>
      </c>
      <c r="I1333" s="6">
        <v>7981.4747449951101</v>
      </c>
      <c r="J1333" s="6">
        <v>3467.13094648794</v>
      </c>
      <c r="K1333" s="71">
        <v>3468.8095786170602</v>
      </c>
      <c r="L1333" s="20">
        <v>0.57454402958460604</v>
      </c>
      <c r="M1333" s="79">
        <v>6068.5607338858799</v>
      </c>
      <c r="N1333" s="6">
        <v>8022.5365194168298</v>
      </c>
      <c r="O1333" s="6">
        <v>3486.4031915722499</v>
      </c>
      <c r="P1333" s="71">
        <v>3487.13359667244</v>
      </c>
      <c r="Q1333" s="20">
        <v>0.57462283885548604</v>
      </c>
      <c r="R1333" s="79">
        <v>6100.1094120855496</v>
      </c>
      <c r="S1333" s="6">
        <v>8064.24334811888</v>
      </c>
      <c r="T1333" s="6">
        <v>3505.8281309511399</v>
      </c>
      <c r="U1333" s="71">
        <v>3505.69404621186</v>
      </c>
      <c r="V1333" s="20">
        <v>0.57469363406275598</v>
      </c>
      <c r="W1333" s="79">
        <v>6133.4851760235597</v>
      </c>
      <c r="X1333" s="6">
        <v>8108.3655538275598</v>
      </c>
      <c r="Y1333" s="6">
        <v>3526.2072746597801</v>
      </c>
      <c r="Z1333" s="71">
        <v>3525.4517790667701</v>
      </c>
      <c r="AA1333" s="20">
        <v>0.57478769050394596</v>
      </c>
    </row>
    <row r="1334" spans="1:27" x14ac:dyDescent="0.2">
      <c r="A1334" s="52" t="s">
        <v>4993</v>
      </c>
      <c r="B1334" s="1" t="s">
        <v>10790</v>
      </c>
      <c r="C1334" s="131" t="s">
        <v>60</v>
      </c>
      <c r="D1334" s="131" t="s">
        <v>60</v>
      </c>
      <c r="E1334" s="131" t="s">
        <v>6362</v>
      </c>
      <c r="F1334" s="131" t="s">
        <v>26214</v>
      </c>
      <c r="G1334" s="131" t="s">
        <v>26214</v>
      </c>
      <c r="H1334" s="79">
        <v>12604.666666666701</v>
      </c>
      <c r="I1334" s="6">
        <v>21987.058856568201</v>
      </c>
      <c r="J1334" s="6">
        <v>9551.1186365228405</v>
      </c>
      <c r="K1334" s="71">
        <v>9555.7428675829797</v>
      </c>
      <c r="L1334" s="20">
        <v>0.75811150903763003</v>
      </c>
      <c r="M1334" s="79">
        <v>12675.596088615999</v>
      </c>
      <c r="N1334" s="6">
        <v>22110.785204618802</v>
      </c>
      <c r="O1334" s="6">
        <v>9608.8203424164803</v>
      </c>
      <c r="P1334" s="71">
        <v>9610.8334002870997</v>
      </c>
      <c r="Q1334" s="20">
        <v>0.75821549796136201</v>
      </c>
      <c r="R1334" s="79">
        <v>12745.327591359501</v>
      </c>
      <c r="S1334" s="6">
        <v>22232.421951985802</v>
      </c>
      <c r="T1334" s="6">
        <v>9665.2651629900392</v>
      </c>
      <c r="U1334" s="71">
        <v>9664.8955029522294</v>
      </c>
      <c r="V1334" s="20">
        <v>0.75830891231892605</v>
      </c>
      <c r="W1334" s="79">
        <v>12820.3285828396</v>
      </c>
      <c r="X1334" s="6">
        <v>22363.250577413401</v>
      </c>
      <c r="Y1334" s="6">
        <v>9725.4442153129203</v>
      </c>
      <c r="Z1334" s="71">
        <v>9723.3605232119207</v>
      </c>
      <c r="AA1334" s="20">
        <v>0.75843301990145096</v>
      </c>
    </row>
    <row r="1335" spans="1:27" x14ac:dyDescent="0.2">
      <c r="A1335" s="52" t="s">
        <v>4992</v>
      </c>
      <c r="B1335" s="1" t="s">
        <v>10789</v>
      </c>
      <c r="C1335" s="131" t="s">
        <v>60</v>
      </c>
      <c r="D1335" s="131" t="s">
        <v>60</v>
      </c>
      <c r="E1335" s="131" t="s">
        <v>6362</v>
      </c>
      <c r="F1335" s="131" t="s">
        <v>26214</v>
      </c>
      <c r="G1335" s="131" t="s">
        <v>26214</v>
      </c>
      <c r="H1335" s="79">
        <v>10921.833333333299</v>
      </c>
      <c r="I1335" s="6">
        <v>21205.352043739302</v>
      </c>
      <c r="J1335" s="6">
        <v>9211.5473206405495</v>
      </c>
      <c r="K1335" s="71">
        <v>9216.0071462225696</v>
      </c>
      <c r="L1335" s="20">
        <v>0.84381503223414001</v>
      </c>
      <c r="M1335" s="79">
        <v>10974.9772163283</v>
      </c>
      <c r="N1335" s="6">
        <v>21308.5338735187</v>
      </c>
      <c r="O1335" s="6">
        <v>9260.1810318416901</v>
      </c>
      <c r="P1335" s="71">
        <v>9262.1210494135794</v>
      </c>
      <c r="Q1335" s="20">
        <v>0.84393077697087704</v>
      </c>
      <c r="R1335" s="79">
        <v>11027.698811419499</v>
      </c>
      <c r="S1335" s="6">
        <v>21410.895807646099</v>
      </c>
      <c r="T1335" s="6">
        <v>9308.1170285888493</v>
      </c>
      <c r="U1335" s="71">
        <v>9307.7610281238194</v>
      </c>
      <c r="V1335" s="20">
        <v>0.84403475170044995</v>
      </c>
      <c r="W1335" s="79">
        <v>11084.5982453957</v>
      </c>
      <c r="X1335" s="6">
        <v>21521.3692503118</v>
      </c>
      <c r="Y1335" s="6">
        <v>9359.3225795382805</v>
      </c>
      <c r="Z1335" s="71">
        <v>9357.3173295879405</v>
      </c>
      <c r="AA1335" s="20">
        <v>0.84417288948427205</v>
      </c>
    </row>
    <row r="1336" spans="1:27" x14ac:dyDescent="0.2">
      <c r="A1336" s="52" t="s">
        <v>4991</v>
      </c>
      <c r="B1336" s="1" t="s">
        <v>7366</v>
      </c>
      <c r="C1336" s="131" t="s">
        <v>60</v>
      </c>
      <c r="D1336" s="131" t="s">
        <v>60</v>
      </c>
      <c r="E1336" s="131" t="s">
        <v>6362</v>
      </c>
      <c r="F1336" s="131" t="s">
        <v>26214</v>
      </c>
      <c r="G1336" s="131" t="s">
        <v>26214</v>
      </c>
      <c r="H1336" s="79">
        <v>5461.5</v>
      </c>
      <c r="I1336" s="6">
        <v>7274.7817572191598</v>
      </c>
      <c r="J1336" s="6">
        <v>3160.1454324235801</v>
      </c>
      <c r="K1336" s="71">
        <v>3161.6754356849001</v>
      </c>
      <c r="L1336" s="20">
        <v>0.57890239598734805</v>
      </c>
      <c r="M1336" s="79">
        <v>5490.1176678295997</v>
      </c>
      <c r="N1336" s="6">
        <v>7312.9008248491</v>
      </c>
      <c r="O1336" s="6">
        <v>3178.0124295724099</v>
      </c>
      <c r="P1336" s="71">
        <v>3178.6782264867302</v>
      </c>
      <c r="Q1336" s="20">
        <v>0.57898180308826597</v>
      </c>
      <c r="R1336" s="79">
        <v>5520.0807677882704</v>
      </c>
      <c r="S1336" s="6">
        <v>7352.8120237814501</v>
      </c>
      <c r="T1336" s="6">
        <v>3196.5423315979001</v>
      </c>
      <c r="U1336" s="71">
        <v>3196.4200758771099</v>
      </c>
      <c r="V1336" s="20">
        <v>0.57905313533262304</v>
      </c>
      <c r="W1336" s="79">
        <v>5552.3711116155901</v>
      </c>
      <c r="X1336" s="6">
        <v>7395.8231387149599</v>
      </c>
      <c r="Y1336" s="6">
        <v>3216.3332031229302</v>
      </c>
      <c r="Z1336" s="71">
        <v>3215.64409854928</v>
      </c>
      <c r="AA1336" s="20">
        <v>0.57914790526557802</v>
      </c>
    </row>
    <row r="1337" spans="1:27" x14ac:dyDescent="0.2">
      <c r="A1337" s="52" t="s">
        <v>4990</v>
      </c>
      <c r="B1337" s="1" t="s">
        <v>10788</v>
      </c>
      <c r="C1337" s="131" t="s">
        <v>60</v>
      </c>
      <c r="D1337" s="131" t="s">
        <v>60</v>
      </c>
      <c r="E1337" s="131" t="s">
        <v>6362</v>
      </c>
      <c r="F1337" s="131" t="s">
        <v>26214</v>
      </c>
      <c r="G1337" s="131" t="s">
        <v>26214</v>
      </c>
      <c r="H1337" s="79">
        <v>8886.1666666666697</v>
      </c>
      <c r="I1337" s="6">
        <v>16763.143867185699</v>
      </c>
      <c r="J1337" s="6">
        <v>7281.8641565951002</v>
      </c>
      <c r="K1337" s="71">
        <v>7285.3897145627197</v>
      </c>
      <c r="L1337" s="20">
        <v>0.81985742422447505</v>
      </c>
      <c r="M1337" s="79">
        <v>8935.6353651895406</v>
      </c>
      <c r="N1337" s="6">
        <v>16856.463173627701</v>
      </c>
      <c r="O1337" s="6">
        <v>7325.4172000238495</v>
      </c>
      <c r="P1337" s="71">
        <v>7326.9518825576597</v>
      </c>
      <c r="Q1337" s="20">
        <v>0.819969882735053</v>
      </c>
      <c r="R1337" s="79">
        <v>8986.1097620364508</v>
      </c>
      <c r="S1337" s="6">
        <v>16951.6796609718</v>
      </c>
      <c r="T1337" s="6">
        <v>7369.5290254565698</v>
      </c>
      <c r="U1337" s="71">
        <v>7369.2471686909003</v>
      </c>
      <c r="V1337" s="20">
        <v>0.82007090541267302</v>
      </c>
      <c r="W1337" s="79">
        <v>9035.1764253408692</v>
      </c>
      <c r="X1337" s="6">
        <v>17044.2405555519</v>
      </c>
      <c r="Y1337" s="6">
        <v>7412.2860691285996</v>
      </c>
      <c r="Z1337" s="71">
        <v>7410.69797488934</v>
      </c>
      <c r="AA1337" s="20">
        <v>0.82020512118663602</v>
      </c>
    </row>
    <row r="1338" spans="1:27" x14ac:dyDescent="0.2">
      <c r="A1338" s="52" t="s">
        <v>4989</v>
      </c>
      <c r="B1338" s="1" t="s">
        <v>10787</v>
      </c>
      <c r="C1338" s="131" t="s">
        <v>60</v>
      </c>
      <c r="D1338" s="131" t="s">
        <v>60</v>
      </c>
      <c r="E1338" s="131" t="s">
        <v>6362</v>
      </c>
      <c r="F1338" s="131" t="s">
        <v>26214</v>
      </c>
      <c r="G1338" s="131" t="s">
        <v>26214</v>
      </c>
      <c r="H1338" s="79">
        <v>6969.5833333333303</v>
      </c>
      <c r="I1338" s="6">
        <v>10167.773928980299</v>
      </c>
      <c r="J1338" s="6">
        <v>4416.8533726385103</v>
      </c>
      <c r="K1338" s="71">
        <v>4418.9918185453298</v>
      </c>
      <c r="L1338" s="20">
        <v>0.63403959852387104</v>
      </c>
      <c r="M1338" s="79">
        <v>7012.7852033884101</v>
      </c>
      <c r="N1338" s="6">
        <v>10230.800199995399</v>
      </c>
      <c r="O1338" s="6">
        <v>4446.0619634792001</v>
      </c>
      <c r="P1338" s="71">
        <v>4446.9934180917198</v>
      </c>
      <c r="Q1338" s="20">
        <v>0.63412656870525996</v>
      </c>
      <c r="R1338" s="79">
        <v>7057.5182751850398</v>
      </c>
      <c r="S1338" s="6">
        <v>10296.060308013901</v>
      </c>
      <c r="T1338" s="6">
        <v>4476.0824181012003</v>
      </c>
      <c r="U1338" s="71">
        <v>4475.9112247849298</v>
      </c>
      <c r="V1338" s="20">
        <v>0.63420469494534504</v>
      </c>
      <c r="W1338" s="79">
        <v>7102.86456414243</v>
      </c>
      <c r="X1338" s="6">
        <v>10362.215025245199</v>
      </c>
      <c r="Y1338" s="6">
        <v>4506.3728023904996</v>
      </c>
      <c r="Z1338" s="71">
        <v>4505.4073047531101</v>
      </c>
      <c r="AA1338" s="20">
        <v>0.63430849118225696</v>
      </c>
    </row>
    <row r="1339" spans="1:27" x14ac:dyDescent="0.2">
      <c r="A1339" s="52" t="s">
        <v>4988</v>
      </c>
      <c r="B1339" s="1" t="s">
        <v>10786</v>
      </c>
      <c r="C1339" s="131" t="s">
        <v>60</v>
      </c>
      <c r="D1339" s="131" t="s">
        <v>60</v>
      </c>
      <c r="E1339" s="131" t="s">
        <v>6362</v>
      </c>
      <c r="F1339" s="131" t="s">
        <v>26214</v>
      </c>
      <c r="G1339" s="131" t="s">
        <v>26214</v>
      </c>
      <c r="H1339" s="79">
        <v>7759.0833333333303</v>
      </c>
      <c r="I1339" s="6">
        <v>19825.384884764899</v>
      </c>
      <c r="J1339" s="6">
        <v>8612.0933356464193</v>
      </c>
      <c r="K1339" s="71">
        <v>8616.2629320058695</v>
      </c>
      <c r="L1339" s="20">
        <v>1.11047433850724</v>
      </c>
      <c r="M1339" s="79">
        <v>7797.6369073349097</v>
      </c>
      <c r="N1339" s="6">
        <v>19923.893872286801</v>
      </c>
      <c r="O1339" s="6">
        <v>8658.4494837471593</v>
      </c>
      <c r="P1339" s="71">
        <v>8660.2634379329393</v>
      </c>
      <c r="Q1339" s="20">
        <v>1.11062666046769</v>
      </c>
      <c r="R1339" s="79">
        <v>7835.5428884271896</v>
      </c>
      <c r="S1339" s="6">
        <v>20020.748182558302</v>
      </c>
      <c r="T1339" s="6">
        <v>8703.7678739536805</v>
      </c>
      <c r="U1339" s="71">
        <v>8703.4349875706303</v>
      </c>
      <c r="V1339" s="20">
        <v>1.11076349290683</v>
      </c>
      <c r="W1339" s="79">
        <v>7875.1245465229003</v>
      </c>
      <c r="X1339" s="6">
        <v>20121.884047764601</v>
      </c>
      <c r="Y1339" s="6">
        <v>8750.7073328229799</v>
      </c>
      <c r="Z1339" s="71">
        <v>8748.8324796703691</v>
      </c>
      <c r="AA1339" s="20">
        <v>1.11094528448229</v>
      </c>
    </row>
    <row r="1340" spans="1:27" x14ac:dyDescent="0.2">
      <c r="A1340" s="52" t="s">
        <v>4987</v>
      </c>
      <c r="B1340" s="1" t="s">
        <v>10785</v>
      </c>
      <c r="C1340" s="131" t="s">
        <v>60</v>
      </c>
      <c r="D1340" s="131" t="s">
        <v>60</v>
      </c>
      <c r="E1340" s="131" t="s">
        <v>6362</v>
      </c>
      <c r="F1340" s="131" t="s">
        <v>26214</v>
      </c>
      <c r="G1340" s="131" t="s">
        <v>26214</v>
      </c>
      <c r="H1340" s="79">
        <v>8011.9166666666697</v>
      </c>
      <c r="I1340" s="6">
        <v>27135.905264839799</v>
      </c>
      <c r="J1340" s="6">
        <v>11787.7635287498</v>
      </c>
      <c r="K1340" s="71">
        <v>11793.4706447761</v>
      </c>
      <c r="L1340" s="20">
        <v>1.47199117707283</v>
      </c>
      <c r="M1340" s="79">
        <v>8046.05702892319</v>
      </c>
      <c r="N1340" s="6">
        <v>27251.536726629001</v>
      </c>
      <c r="O1340" s="6">
        <v>11842.8684480297</v>
      </c>
      <c r="P1340" s="71">
        <v>11845.349541305501</v>
      </c>
      <c r="Q1340" s="20">
        <v>1.47219308771054</v>
      </c>
      <c r="R1340" s="79">
        <v>8081.4116847731802</v>
      </c>
      <c r="S1340" s="6">
        <v>27371.280931634101</v>
      </c>
      <c r="T1340" s="6">
        <v>11899.319319607701</v>
      </c>
      <c r="U1340" s="71">
        <v>11898.8642154016</v>
      </c>
      <c r="V1340" s="20">
        <v>1.4723744661865401</v>
      </c>
      <c r="W1340" s="79">
        <v>8120.0830778515301</v>
      </c>
      <c r="X1340" s="6">
        <v>27502.258736657801</v>
      </c>
      <c r="Y1340" s="6">
        <v>11960.3222354719</v>
      </c>
      <c r="Z1340" s="71">
        <v>11957.759717152399</v>
      </c>
      <c r="AA1340" s="20">
        <v>1.47261544032333</v>
      </c>
    </row>
    <row r="1341" spans="1:27" x14ac:dyDescent="0.2">
      <c r="A1341" s="52" t="s">
        <v>4986</v>
      </c>
      <c r="B1341" s="1" t="s">
        <v>10784</v>
      </c>
      <c r="C1341" s="131" t="s">
        <v>60</v>
      </c>
      <c r="D1341" s="131" t="s">
        <v>60</v>
      </c>
      <c r="E1341" s="131" t="s">
        <v>6362</v>
      </c>
      <c r="F1341" s="131" t="s">
        <v>26214</v>
      </c>
      <c r="G1341" s="131" t="s">
        <v>26214</v>
      </c>
      <c r="H1341" s="79">
        <v>5939.3333333333303</v>
      </c>
      <c r="I1341" s="6">
        <v>14738.790376659401</v>
      </c>
      <c r="J1341" s="6">
        <v>6402.49049973606</v>
      </c>
      <c r="K1341" s="71">
        <v>6405.5903037022699</v>
      </c>
      <c r="L1341" s="20">
        <v>1.0785032501463001</v>
      </c>
      <c r="M1341" s="79">
        <v>5963.9651219380803</v>
      </c>
      <c r="N1341" s="6">
        <v>14799.9155482018</v>
      </c>
      <c r="O1341" s="6">
        <v>6431.6906102412304</v>
      </c>
      <c r="P1341" s="71">
        <v>6433.0380561235497</v>
      </c>
      <c r="Q1341" s="20">
        <v>1.0786511866845101</v>
      </c>
      <c r="R1341" s="79">
        <v>5989.3398568940202</v>
      </c>
      <c r="S1341" s="6">
        <v>14862.8843829833</v>
      </c>
      <c r="T1341" s="6">
        <v>6461.4516114636099</v>
      </c>
      <c r="U1341" s="71">
        <v>6461.2044852434001</v>
      </c>
      <c r="V1341" s="20">
        <v>1.0787840796521599</v>
      </c>
      <c r="W1341" s="79">
        <v>6015.9015388982098</v>
      </c>
      <c r="X1341" s="6">
        <v>14928.7986937552</v>
      </c>
      <c r="Y1341" s="6">
        <v>6492.3119470114898</v>
      </c>
      <c r="Z1341" s="71">
        <v>6490.9209587109299</v>
      </c>
      <c r="AA1341" s="20">
        <v>1.0789606373610501</v>
      </c>
    </row>
    <row r="1342" spans="1:27" x14ac:dyDescent="0.2">
      <c r="A1342" s="52" t="s">
        <v>4985</v>
      </c>
      <c r="B1342" s="1" t="s">
        <v>10783</v>
      </c>
      <c r="C1342" s="131" t="s">
        <v>60</v>
      </c>
      <c r="D1342" s="131" t="s">
        <v>60</v>
      </c>
      <c r="E1342" s="131" t="s">
        <v>6362</v>
      </c>
      <c r="F1342" s="131" t="s">
        <v>26214</v>
      </c>
      <c r="G1342" s="131" t="s">
        <v>26214</v>
      </c>
      <c r="H1342" s="79">
        <v>3628.6666666666702</v>
      </c>
      <c r="I1342" s="6">
        <v>8358.1292340939708</v>
      </c>
      <c r="J1342" s="6">
        <v>3630.7486333204602</v>
      </c>
      <c r="K1342" s="71">
        <v>3632.5064819286399</v>
      </c>
      <c r="L1342" s="20">
        <v>1.0010581890304899</v>
      </c>
      <c r="M1342" s="79">
        <v>3648.0115821902</v>
      </c>
      <c r="N1342" s="6">
        <v>8402.6875578037707</v>
      </c>
      <c r="O1342" s="6">
        <v>3651.6077737270298</v>
      </c>
      <c r="P1342" s="71">
        <v>3652.37278935926</v>
      </c>
      <c r="Q1342" s="20">
        <v>1.0011955025555199</v>
      </c>
      <c r="R1342" s="79">
        <v>3667.4644602696399</v>
      </c>
      <c r="S1342" s="6">
        <v>8447.4945582528999</v>
      </c>
      <c r="T1342" s="6">
        <v>3672.4417629693698</v>
      </c>
      <c r="U1342" s="71">
        <v>3672.3013058853599</v>
      </c>
      <c r="V1342" s="20">
        <v>1.0013188527573</v>
      </c>
      <c r="W1342" s="79">
        <v>3687.9510090076301</v>
      </c>
      <c r="X1342" s="6">
        <v>8494.6824753701094</v>
      </c>
      <c r="Y1342" s="6">
        <v>3694.2107434259901</v>
      </c>
      <c r="Z1342" s="71">
        <v>3693.4192528189701</v>
      </c>
      <c r="AA1342" s="20">
        <v>1.00148273222665</v>
      </c>
    </row>
    <row r="1343" spans="1:27" x14ac:dyDescent="0.2">
      <c r="A1343" s="52" t="s">
        <v>4984</v>
      </c>
      <c r="B1343" s="1" t="s">
        <v>10782</v>
      </c>
      <c r="C1343" s="131" t="s">
        <v>60</v>
      </c>
      <c r="D1343" s="131" t="s">
        <v>60</v>
      </c>
      <c r="E1343" s="131" t="s">
        <v>6362</v>
      </c>
      <c r="F1343" s="131" t="s">
        <v>26214</v>
      </c>
      <c r="G1343" s="131" t="s">
        <v>26214</v>
      </c>
      <c r="H1343" s="79">
        <v>8344.0833333333303</v>
      </c>
      <c r="I1343" s="6">
        <v>28207.049285328299</v>
      </c>
      <c r="J1343" s="6">
        <v>12253.065581344799</v>
      </c>
      <c r="K1343" s="71">
        <v>12258.997976135301</v>
      </c>
      <c r="L1343" s="20">
        <v>1.46918450911948</v>
      </c>
      <c r="M1343" s="79">
        <v>8379.2810237044905</v>
      </c>
      <c r="N1343" s="6">
        <v>28326.0345527768</v>
      </c>
      <c r="O1343" s="6">
        <v>12309.819597625899</v>
      </c>
      <c r="P1343" s="71">
        <v>12312.398517653901</v>
      </c>
      <c r="Q1343" s="20">
        <v>1.4693860347711101</v>
      </c>
      <c r="R1343" s="79">
        <v>8416.8547892941406</v>
      </c>
      <c r="S1343" s="6">
        <v>28453.052107070402</v>
      </c>
      <c r="T1343" s="6">
        <v>12369.6057004102</v>
      </c>
      <c r="U1343" s="71">
        <v>12369.1326095188</v>
      </c>
      <c r="V1343" s="20">
        <v>1.4695670674100101</v>
      </c>
      <c r="W1343" s="79">
        <v>8455.0440300693099</v>
      </c>
      <c r="X1343" s="6">
        <v>28582.1502660511</v>
      </c>
      <c r="Y1343" s="6">
        <v>12429.950959227799</v>
      </c>
      <c r="Z1343" s="71">
        <v>12427.2878221971</v>
      </c>
      <c r="AA1343" s="20">
        <v>1.4698075820777501</v>
      </c>
    </row>
    <row r="1344" spans="1:27" x14ac:dyDescent="0.2">
      <c r="A1344" s="52" t="s">
        <v>4983</v>
      </c>
      <c r="B1344" s="1" t="s">
        <v>7222</v>
      </c>
      <c r="C1344" s="131" t="s">
        <v>60</v>
      </c>
      <c r="D1344" s="131" t="s">
        <v>60</v>
      </c>
      <c r="E1344" s="131" t="s">
        <v>6362</v>
      </c>
      <c r="F1344" s="131" t="s">
        <v>26214</v>
      </c>
      <c r="G1344" s="131" t="s">
        <v>26214</v>
      </c>
      <c r="H1344" s="79">
        <v>10784.75</v>
      </c>
      <c r="I1344" s="6">
        <v>16482.108216827099</v>
      </c>
      <c r="J1344" s="6">
        <v>7159.7830335500703</v>
      </c>
      <c r="K1344" s="71">
        <v>7163.2494852137497</v>
      </c>
      <c r="L1344" s="20">
        <v>0.66420171865029398</v>
      </c>
      <c r="M1344" s="79">
        <v>10841.211687896301</v>
      </c>
      <c r="N1344" s="6">
        <v>16568.397435400599</v>
      </c>
      <c r="O1344" s="6">
        <v>7200.2306948946398</v>
      </c>
      <c r="P1344" s="71">
        <v>7201.7391507252196</v>
      </c>
      <c r="Q1344" s="20">
        <v>0.66429282612068596</v>
      </c>
      <c r="R1344" s="79">
        <v>10898.538445423201</v>
      </c>
      <c r="S1344" s="6">
        <v>16656.0087218263</v>
      </c>
      <c r="T1344" s="6">
        <v>7240.9898121399501</v>
      </c>
      <c r="U1344" s="71">
        <v>7240.7128715157096</v>
      </c>
      <c r="V1344" s="20">
        <v>0.66437466893153996</v>
      </c>
      <c r="W1344" s="79">
        <v>10962.253728218</v>
      </c>
      <c r="X1344" s="6">
        <v>16753.383458012999</v>
      </c>
      <c r="Y1344" s="6">
        <v>7285.79665441003</v>
      </c>
      <c r="Z1344" s="71">
        <v>7284.2356607317797</v>
      </c>
      <c r="AA1344" s="20">
        <v>0.664483402895644</v>
      </c>
    </row>
    <row r="1345" spans="1:27" x14ac:dyDescent="0.2">
      <c r="A1345" s="52" t="s">
        <v>4982</v>
      </c>
      <c r="B1345" s="1" t="s">
        <v>10781</v>
      </c>
      <c r="C1345" s="131" t="s">
        <v>60</v>
      </c>
      <c r="D1345" s="131" t="s">
        <v>60</v>
      </c>
      <c r="E1345" s="131" t="s">
        <v>6362</v>
      </c>
      <c r="F1345" s="131" t="s">
        <v>26214</v>
      </c>
      <c r="G1345" s="131" t="s">
        <v>26214</v>
      </c>
      <c r="H1345" s="79">
        <v>4071.6666666666702</v>
      </c>
      <c r="I1345" s="6">
        <v>4547.8621258367302</v>
      </c>
      <c r="J1345" s="6">
        <v>1975.578952591</v>
      </c>
      <c r="K1345" s="71">
        <v>1976.53544092519</v>
      </c>
      <c r="L1345" s="20">
        <v>0.48543645704261801</v>
      </c>
      <c r="M1345" s="79">
        <v>4094.2805745083701</v>
      </c>
      <c r="N1345" s="6">
        <v>4573.1208081921404</v>
      </c>
      <c r="O1345" s="6">
        <v>1987.3693242203501</v>
      </c>
      <c r="P1345" s="71">
        <v>1987.78568016389</v>
      </c>
      <c r="Q1345" s="20">
        <v>0.48550304357257601</v>
      </c>
      <c r="R1345" s="79">
        <v>4117.4781655295601</v>
      </c>
      <c r="S1345" s="6">
        <v>4599.0314374878999</v>
      </c>
      <c r="T1345" s="6">
        <v>1999.37093818415</v>
      </c>
      <c r="U1345" s="71">
        <v>1999.2944697661501</v>
      </c>
      <c r="V1345" s="20">
        <v>0.48556285896151602</v>
      </c>
      <c r="W1345" s="79">
        <v>4141.1292189488404</v>
      </c>
      <c r="X1345" s="6">
        <v>4625.4485631731404</v>
      </c>
      <c r="Y1345" s="6">
        <v>2011.53860956928</v>
      </c>
      <c r="Z1345" s="71">
        <v>2011.1076341794901</v>
      </c>
      <c r="AA1345" s="20">
        <v>0.485642327937299</v>
      </c>
    </row>
    <row r="1346" spans="1:27" x14ac:dyDescent="0.2">
      <c r="A1346" s="52" t="s">
        <v>4981</v>
      </c>
      <c r="B1346" s="1" t="s">
        <v>10780</v>
      </c>
      <c r="C1346" s="131" t="s">
        <v>60</v>
      </c>
      <c r="D1346" s="131" t="s">
        <v>60</v>
      </c>
      <c r="E1346" s="131" t="s">
        <v>6362</v>
      </c>
      <c r="F1346" s="131" t="s">
        <v>26214</v>
      </c>
      <c r="G1346" s="131" t="s">
        <v>26214</v>
      </c>
      <c r="H1346" s="79">
        <v>7916.6666666666697</v>
      </c>
      <c r="I1346" s="6">
        <v>17871.9044051212</v>
      </c>
      <c r="J1346" s="6">
        <v>7763.5067221788104</v>
      </c>
      <c r="K1346" s="71">
        <v>7767.26547026755</v>
      </c>
      <c r="L1346" s="20">
        <v>0.98112826992853297</v>
      </c>
      <c r="M1346" s="79">
        <v>7955.9463500720303</v>
      </c>
      <c r="N1346" s="6">
        <v>17960.578436306601</v>
      </c>
      <c r="O1346" s="6">
        <v>7805.2393817429202</v>
      </c>
      <c r="P1346" s="71">
        <v>7806.8745875236</v>
      </c>
      <c r="Q1346" s="20">
        <v>0.98126284969894495</v>
      </c>
      <c r="R1346" s="79">
        <v>7996.9272374198499</v>
      </c>
      <c r="S1346" s="6">
        <v>18053.0929417109</v>
      </c>
      <c r="T1346" s="6">
        <v>7848.3545639144504</v>
      </c>
      <c r="U1346" s="71">
        <v>7848.0543938729797</v>
      </c>
      <c r="V1346" s="20">
        <v>0.98138374413984197</v>
      </c>
      <c r="W1346" s="79">
        <v>8039.4934923252804</v>
      </c>
      <c r="X1346" s="6">
        <v>18149.186420265101</v>
      </c>
      <c r="Y1346" s="6">
        <v>7892.81054972724</v>
      </c>
      <c r="Z1346" s="71">
        <v>7891.1195023433802</v>
      </c>
      <c r="AA1346" s="20">
        <v>0.98154436095712505</v>
      </c>
    </row>
    <row r="1347" spans="1:27" x14ac:dyDescent="0.2">
      <c r="A1347" s="52" t="s">
        <v>4980</v>
      </c>
      <c r="B1347" s="1" t="s">
        <v>10779</v>
      </c>
      <c r="C1347" s="131" t="s">
        <v>60</v>
      </c>
      <c r="D1347" s="131" t="s">
        <v>60</v>
      </c>
      <c r="E1347" s="131" t="s">
        <v>6362</v>
      </c>
      <c r="F1347" s="131" t="s">
        <v>26214</v>
      </c>
      <c r="G1347" s="131" t="s">
        <v>26214</v>
      </c>
      <c r="H1347" s="79">
        <v>2617.1666666666702</v>
      </c>
      <c r="I1347" s="6">
        <v>8036.0742891744703</v>
      </c>
      <c r="J1347" s="6">
        <v>3490.8488401525301</v>
      </c>
      <c r="K1347" s="71">
        <v>3492.53895544135</v>
      </c>
      <c r="L1347" s="20">
        <v>1.33447326833395</v>
      </c>
      <c r="M1347" s="79">
        <v>2631.4423087811301</v>
      </c>
      <c r="N1347" s="6">
        <v>8079.9079975961104</v>
      </c>
      <c r="O1347" s="6">
        <v>3511.33546880718</v>
      </c>
      <c r="P1347" s="71">
        <v>3512.0710972454199</v>
      </c>
      <c r="Q1347" s="20">
        <v>1.3346563158636</v>
      </c>
      <c r="R1347" s="79">
        <v>2645.2099911301402</v>
      </c>
      <c r="S1347" s="6">
        <v>8122.1820031286998</v>
      </c>
      <c r="T1347" s="6">
        <v>3531.0162307931801</v>
      </c>
      <c r="U1347" s="71">
        <v>3530.8811827038198</v>
      </c>
      <c r="V1347" s="20">
        <v>1.3348207494087401</v>
      </c>
      <c r="W1347" s="79">
        <v>2659.8034142220899</v>
      </c>
      <c r="X1347" s="6">
        <v>8166.9914658174703</v>
      </c>
      <c r="Y1347" s="6">
        <v>3551.7028096069898</v>
      </c>
      <c r="Z1347" s="71">
        <v>3550.9418515545199</v>
      </c>
      <c r="AA1347" s="20">
        <v>1.33503921100615</v>
      </c>
    </row>
    <row r="1348" spans="1:27" x14ac:dyDescent="0.2">
      <c r="A1348" s="52" t="s">
        <v>4979</v>
      </c>
      <c r="B1348" s="1" t="s">
        <v>10778</v>
      </c>
      <c r="C1348" s="131" t="s">
        <v>60</v>
      </c>
      <c r="D1348" s="131" t="s">
        <v>60</v>
      </c>
      <c r="E1348" s="131" t="s">
        <v>6362</v>
      </c>
      <c r="F1348" s="131" t="s">
        <v>26214</v>
      </c>
      <c r="G1348" s="131" t="s">
        <v>26214</v>
      </c>
      <c r="H1348" s="79">
        <v>4791.9166666666697</v>
      </c>
      <c r="I1348" s="6">
        <v>13404.933235009699</v>
      </c>
      <c r="J1348" s="6">
        <v>5823.0665810037799</v>
      </c>
      <c r="K1348" s="71">
        <v>5825.8858534234696</v>
      </c>
      <c r="L1348" s="20">
        <v>1.21577361600406</v>
      </c>
      <c r="M1348" s="79">
        <v>4812.48613856868</v>
      </c>
      <c r="N1348" s="6">
        <v>13462.4743853898</v>
      </c>
      <c r="O1348" s="6">
        <v>5850.4705525596701</v>
      </c>
      <c r="P1348" s="71">
        <v>5851.6962322344798</v>
      </c>
      <c r="Q1348" s="20">
        <v>1.2159403816952901</v>
      </c>
      <c r="R1348" s="79">
        <v>4835.5717629577002</v>
      </c>
      <c r="S1348" s="6">
        <v>13527.0542341539</v>
      </c>
      <c r="T1348" s="6">
        <v>5880.7162948599198</v>
      </c>
      <c r="U1348" s="71">
        <v>5880.4913795812199</v>
      </c>
      <c r="V1348" s="20">
        <v>1.2160901890916</v>
      </c>
      <c r="W1348" s="79">
        <v>4861.8564179433897</v>
      </c>
      <c r="X1348" s="6">
        <v>13600.5830681671</v>
      </c>
      <c r="Y1348" s="6">
        <v>5914.6907766074501</v>
      </c>
      <c r="Z1348" s="71">
        <v>5913.4235445738004</v>
      </c>
      <c r="AA1348" s="20">
        <v>1.2162892188155601</v>
      </c>
    </row>
    <row r="1349" spans="1:27" x14ac:dyDescent="0.2">
      <c r="A1349" s="52" t="s">
        <v>4978</v>
      </c>
      <c r="B1349" s="1" t="s">
        <v>10777</v>
      </c>
      <c r="C1349" s="131" t="s">
        <v>60</v>
      </c>
      <c r="D1349" s="131" t="s">
        <v>60</v>
      </c>
      <c r="E1349" s="131" t="s">
        <v>6362</v>
      </c>
      <c r="F1349" s="131" t="s">
        <v>26214</v>
      </c>
      <c r="G1349" s="131" t="s">
        <v>26214</v>
      </c>
      <c r="H1349" s="79">
        <v>4712.0833333333303</v>
      </c>
      <c r="I1349" s="6">
        <v>5644.1448156554598</v>
      </c>
      <c r="J1349" s="6">
        <v>2451.80117485049</v>
      </c>
      <c r="K1349" s="71">
        <v>2452.98822901425</v>
      </c>
      <c r="L1349" s="20">
        <v>0.52057403392291002</v>
      </c>
      <c r="M1349" s="79">
        <v>4730.6864005134703</v>
      </c>
      <c r="N1349" s="6">
        <v>5666.4276145264603</v>
      </c>
      <c r="O1349" s="6">
        <v>2462.4944083812302</v>
      </c>
      <c r="P1349" s="71">
        <v>2463.0103035248098</v>
      </c>
      <c r="Q1349" s="20">
        <v>0.52064544021718895</v>
      </c>
      <c r="R1349" s="79">
        <v>4747.9213703647902</v>
      </c>
      <c r="S1349" s="6">
        <v>5687.07170310744</v>
      </c>
      <c r="T1349" s="6">
        <v>2472.3827269102899</v>
      </c>
      <c r="U1349" s="71">
        <v>2472.2881675705398</v>
      </c>
      <c r="V1349" s="20">
        <v>0.52070958525174305</v>
      </c>
      <c r="W1349" s="79">
        <v>4767.98905228273</v>
      </c>
      <c r="X1349" s="6">
        <v>5711.1088210544203</v>
      </c>
      <c r="Y1349" s="6">
        <v>2483.6760673264598</v>
      </c>
      <c r="Z1349" s="71">
        <v>2483.1439357252302</v>
      </c>
      <c r="AA1349" s="20">
        <v>0.52079480646802201</v>
      </c>
    </row>
    <row r="1350" spans="1:27" x14ac:dyDescent="0.2">
      <c r="A1350" s="52" t="s">
        <v>4977</v>
      </c>
      <c r="B1350" s="1" t="s">
        <v>10776</v>
      </c>
      <c r="C1350" s="131" t="s">
        <v>60</v>
      </c>
      <c r="D1350" s="131" t="s">
        <v>60</v>
      </c>
      <c r="E1350" s="131" t="s">
        <v>6362</v>
      </c>
      <c r="F1350" s="131" t="s">
        <v>26214</v>
      </c>
      <c r="G1350" s="131" t="s">
        <v>26214</v>
      </c>
      <c r="H1350" s="79">
        <v>15897.916666666701</v>
      </c>
      <c r="I1350" s="6">
        <v>51852.051960192701</v>
      </c>
      <c r="J1350" s="6">
        <v>22524.390508510602</v>
      </c>
      <c r="K1350" s="71">
        <v>22535.2958265329</v>
      </c>
      <c r="L1350" s="20">
        <v>1.4174999340500301</v>
      </c>
      <c r="M1350" s="79">
        <v>15962.448243623299</v>
      </c>
      <c r="N1350" s="6">
        <v>52062.525744373801</v>
      </c>
      <c r="O1350" s="6">
        <v>22625.133020858</v>
      </c>
      <c r="P1350" s="71">
        <v>22629.873009792998</v>
      </c>
      <c r="Q1350" s="20">
        <v>1.41769437021249</v>
      </c>
      <c r="R1350" s="79">
        <v>16035.0092444489</v>
      </c>
      <c r="S1350" s="6">
        <v>52299.1879979242</v>
      </c>
      <c r="T1350" s="6">
        <v>22736.412654486001</v>
      </c>
      <c r="U1350" s="71">
        <v>22735.543072222201</v>
      </c>
      <c r="V1350" s="20">
        <v>1.41786903428777</v>
      </c>
      <c r="W1350" s="79">
        <v>16116.8906880299</v>
      </c>
      <c r="X1350" s="6">
        <v>52566.249459885403</v>
      </c>
      <c r="Y1350" s="6">
        <v>22860.2780691763</v>
      </c>
      <c r="Z1350" s="71">
        <v>22855.380217748101</v>
      </c>
      <c r="AA1350" s="20">
        <v>1.4181010878682101</v>
      </c>
    </row>
    <row r="1351" spans="1:27" x14ac:dyDescent="0.2">
      <c r="A1351" s="52" t="s">
        <v>4976</v>
      </c>
      <c r="B1351" s="1" t="s">
        <v>10775</v>
      </c>
      <c r="C1351" s="131" t="s">
        <v>60</v>
      </c>
      <c r="D1351" s="131" t="s">
        <v>60</v>
      </c>
      <c r="E1351" s="131" t="s">
        <v>6362</v>
      </c>
      <c r="F1351" s="131" t="s">
        <v>26214</v>
      </c>
      <c r="G1351" s="131" t="s">
        <v>26214</v>
      </c>
      <c r="H1351" s="79">
        <v>7924.25</v>
      </c>
      <c r="I1351" s="6">
        <v>25288.540040055701</v>
      </c>
      <c r="J1351" s="6">
        <v>10985.273093717</v>
      </c>
      <c r="K1351" s="71">
        <v>10990.591679212301</v>
      </c>
      <c r="L1351" s="20">
        <v>1.3869567062135</v>
      </c>
      <c r="M1351" s="79">
        <v>7959.9650195429303</v>
      </c>
      <c r="N1351" s="6">
        <v>25402.5168456516</v>
      </c>
      <c r="O1351" s="6">
        <v>11039.3284705278</v>
      </c>
      <c r="P1351" s="71">
        <v>11041.6412213413</v>
      </c>
      <c r="Q1351" s="20">
        <v>1.3871469528110301</v>
      </c>
      <c r="R1351" s="79">
        <v>7997.34741853374</v>
      </c>
      <c r="S1351" s="6">
        <v>25521.814734243198</v>
      </c>
      <c r="T1351" s="6">
        <v>11095.287206220601</v>
      </c>
      <c r="U1351" s="71">
        <v>11094.862853218499</v>
      </c>
      <c r="V1351" s="20">
        <v>1.3873178533555199</v>
      </c>
      <c r="W1351" s="79">
        <v>8033.7349786628902</v>
      </c>
      <c r="X1351" s="6">
        <v>25637.937808513499</v>
      </c>
      <c r="Y1351" s="6">
        <v>11149.5568629093</v>
      </c>
      <c r="Z1351" s="71">
        <v>11147.1680523778</v>
      </c>
      <c r="AA1351" s="20">
        <v>1.38754490681906</v>
      </c>
    </row>
    <row r="1352" spans="1:27" x14ac:dyDescent="0.2">
      <c r="A1352" s="52" t="s">
        <v>4975</v>
      </c>
      <c r="B1352" s="1" t="s">
        <v>10774</v>
      </c>
      <c r="C1352" s="131" t="s">
        <v>60</v>
      </c>
      <c r="D1352" s="131" t="s">
        <v>60</v>
      </c>
      <c r="E1352" s="131" t="s">
        <v>6362</v>
      </c>
      <c r="F1352" s="131" t="s">
        <v>26214</v>
      </c>
      <c r="G1352" s="131" t="s">
        <v>26214</v>
      </c>
      <c r="H1352" s="79">
        <v>12044.583333333299</v>
      </c>
      <c r="I1352" s="6">
        <v>41679.725867340603</v>
      </c>
      <c r="J1352" s="6">
        <v>18105.559688252699</v>
      </c>
      <c r="K1352" s="71">
        <v>18114.325602975099</v>
      </c>
      <c r="L1352" s="20">
        <v>1.5039395802795299</v>
      </c>
      <c r="M1352" s="79">
        <v>12101.968035624701</v>
      </c>
      <c r="N1352" s="6">
        <v>41878.302986556002</v>
      </c>
      <c r="O1352" s="6">
        <v>18199.312503792898</v>
      </c>
      <c r="P1352" s="71">
        <v>18203.125278719501</v>
      </c>
      <c r="Q1352" s="20">
        <v>1.5041458732277899</v>
      </c>
      <c r="R1352" s="79">
        <v>12160.1006250468</v>
      </c>
      <c r="S1352" s="6">
        <v>42079.468134740702</v>
      </c>
      <c r="T1352" s="6">
        <v>18293.5182823629</v>
      </c>
      <c r="U1352" s="71">
        <v>18292.818624097301</v>
      </c>
      <c r="V1352" s="20">
        <v>1.5043311883800199</v>
      </c>
      <c r="W1352" s="79">
        <v>12221.1119487326</v>
      </c>
      <c r="X1352" s="6">
        <v>42290.595010253899</v>
      </c>
      <c r="Y1352" s="6">
        <v>18391.549170406299</v>
      </c>
      <c r="Z1352" s="71">
        <v>18387.6087513485</v>
      </c>
      <c r="AA1352" s="20">
        <v>1.5045773926696899</v>
      </c>
    </row>
    <row r="1353" spans="1:27" x14ac:dyDescent="0.2">
      <c r="A1353" s="52" t="s">
        <v>4974</v>
      </c>
      <c r="B1353" s="1" t="s">
        <v>10773</v>
      </c>
      <c r="C1353" s="131" t="s">
        <v>60</v>
      </c>
      <c r="D1353" s="131" t="s">
        <v>60</v>
      </c>
      <c r="E1353" s="131" t="s">
        <v>6362</v>
      </c>
      <c r="F1353" s="131" t="s">
        <v>26214</v>
      </c>
      <c r="G1353" s="131" t="s">
        <v>26214</v>
      </c>
      <c r="H1353" s="79">
        <v>5448.3333333333303</v>
      </c>
      <c r="I1353" s="6">
        <v>15963.1685932903</v>
      </c>
      <c r="J1353" s="6">
        <v>6934.3570708542202</v>
      </c>
      <c r="K1353" s="71">
        <v>6937.7143811934002</v>
      </c>
      <c r="L1353" s="20">
        <v>1.2733645239266</v>
      </c>
      <c r="M1353" s="79">
        <v>5481.7358560381799</v>
      </c>
      <c r="N1353" s="6">
        <v>16061.0352377771</v>
      </c>
      <c r="O1353" s="6">
        <v>6979.7431744206897</v>
      </c>
      <c r="P1353" s="71">
        <v>6981.2054378860603</v>
      </c>
      <c r="Q1353" s="20">
        <v>1.2735391892690699</v>
      </c>
      <c r="R1353" s="79">
        <v>5514.8704842607704</v>
      </c>
      <c r="S1353" s="6">
        <v>16158.1169734626</v>
      </c>
      <c r="T1353" s="6">
        <v>7024.5376513815499</v>
      </c>
      <c r="U1353" s="71">
        <v>7024.2689892382996</v>
      </c>
      <c r="V1353" s="20">
        <v>1.27369609300623</v>
      </c>
      <c r="W1353" s="79">
        <v>5548.5598089509704</v>
      </c>
      <c r="X1353" s="6">
        <v>16256.8239241797</v>
      </c>
      <c r="Y1353" s="6">
        <v>7069.8503173978497</v>
      </c>
      <c r="Z1353" s="71">
        <v>7068.3355905704202</v>
      </c>
      <c r="AA1353" s="20">
        <v>1.27390455072103</v>
      </c>
    </row>
    <row r="1354" spans="1:27" x14ac:dyDescent="0.2">
      <c r="A1354" s="52" t="s">
        <v>4973</v>
      </c>
      <c r="B1354" s="1" t="s">
        <v>10772</v>
      </c>
      <c r="C1354" s="131" t="s">
        <v>60</v>
      </c>
      <c r="D1354" s="131" t="s">
        <v>60</v>
      </c>
      <c r="E1354" s="131" t="s">
        <v>6362</v>
      </c>
      <c r="F1354" s="131" t="s">
        <v>26214</v>
      </c>
      <c r="G1354" s="131" t="s">
        <v>26214</v>
      </c>
      <c r="H1354" s="79">
        <v>5175.1666666666697</v>
      </c>
      <c r="I1354" s="6">
        <v>9535.1016816896608</v>
      </c>
      <c r="J1354" s="6">
        <v>4142.0222671537904</v>
      </c>
      <c r="K1354" s="71">
        <v>4144.0276519415302</v>
      </c>
      <c r="L1354" s="20">
        <v>0.80075250109977802</v>
      </c>
      <c r="M1354" s="79">
        <v>5203.0379634156998</v>
      </c>
      <c r="N1354" s="6">
        <v>9586.4537763409007</v>
      </c>
      <c r="O1354" s="6">
        <v>4166.0443627527702</v>
      </c>
      <c r="P1354" s="71">
        <v>4166.91715338626</v>
      </c>
      <c r="Q1354" s="20">
        <v>0.80086233901909798</v>
      </c>
      <c r="R1354" s="79">
        <v>5229.6408311024898</v>
      </c>
      <c r="S1354" s="6">
        <v>9635.4688254700195</v>
      </c>
      <c r="T1354" s="6">
        <v>4188.8985990378596</v>
      </c>
      <c r="U1354" s="71">
        <v>4188.7383894224604</v>
      </c>
      <c r="V1354" s="20">
        <v>0.80096100759168398</v>
      </c>
      <c r="W1354" s="79">
        <v>5257.3475031725302</v>
      </c>
      <c r="X1354" s="6">
        <v>9686.5176036959892</v>
      </c>
      <c r="Y1354" s="6">
        <v>4212.5220691547502</v>
      </c>
      <c r="Z1354" s="71">
        <v>4211.61952951066</v>
      </c>
      <c r="AA1354" s="20">
        <v>0.80109209577056995</v>
      </c>
    </row>
    <row r="1355" spans="1:27" x14ac:dyDescent="0.2">
      <c r="A1355" s="52" t="s">
        <v>4972</v>
      </c>
      <c r="B1355" s="1" t="s">
        <v>10771</v>
      </c>
      <c r="C1355" s="131" t="s">
        <v>60</v>
      </c>
      <c r="D1355" s="131" t="s">
        <v>60</v>
      </c>
      <c r="E1355" s="131" t="s">
        <v>6362</v>
      </c>
      <c r="F1355" s="131" t="s">
        <v>26214</v>
      </c>
      <c r="G1355" s="131" t="s">
        <v>26214</v>
      </c>
      <c r="H1355" s="79">
        <v>8979.75</v>
      </c>
      <c r="I1355" s="6">
        <v>37624.495182599603</v>
      </c>
      <c r="J1355" s="6">
        <v>16343.9784953749</v>
      </c>
      <c r="K1355" s="71">
        <v>16351.891530055</v>
      </c>
      <c r="L1355" s="20">
        <v>1.8209740282363001</v>
      </c>
      <c r="M1355" s="79">
        <v>9014.7613863577808</v>
      </c>
      <c r="N1355" s="6">
        <v>37771.190328606397</v>
      </c>
      <c r="O1355" s="6">
        <v>16414.459216535801</v>
      </c>
      <c r="P1355" s="71">
        <v>16417.8980628395</v>
      </c>
      <c r="Q1355" s="20">
        <v>1.8212238082846</v>
      </c>
      <c r="R1355" s="79">
        <v>9051.0082075252794</v>
      </c>
      <c r="S1355" s="6">
        <v>37923.061856032102</v>
      </c>
      <c r="T1355" s="6">
        <v>16486.573051852502</v>
      </c>
      <c r="U1355" s="71">
        <v>16485.942502445501</v>
      </c>
      <c r="V1355" s="20">
        <v>1.82144818836188</v>
      </c>
      <c r="W1355" s="79">
        <v>9099.2572663811497</v>
      </c>
      <c r="X1355" s="6">
        <v>38125.221880808698</v>
      </c>
      <c r="Y1355" s="6">
        <v>16580.090506731602</v>
      </c>
      <c r="Z1355" s="71">
        <v>16576.538195612698</v>
      </c>
      <c r="AA1355" s="20">
        <v>1.8217462931680899</v>
      </c>
    </row>
    <row r="1356" spans="1:27" x14ac:dyDescent="0.2">
      <c r="A1356" s="52" t="s">
        <v>4971</v>
      </c>
      <c r="B1356" s="1" t="s">
        <v>10770</v>
      </c>
      <c r="C1356" s="131" t="s">
        <v>60</v>
      </c>
      <c r="D1356" s="131" t="s">
        <v>60</v>
      </c>
      <c r="E1356" s="131" t="s">
        <v>6362</v>
      </c>
      <c r="F1356" s="131" t="s">
        <v>26214</v>
      </c>
      <c r="G1356" s="131" t="s">
        <v>26214</v>
      </c>
      <c r="H1356" s="79">
        <v>7882.5</v>
      </c>
      <c r="I1356" s="6">
        <v>24921.0225262329</v>
      </c>
      <c r="J1356" s="6">
        <v>10825.6244841226</v>
      </c>
      <c r="K1356" s="71">
        <v>10830.8657747913</v>
      </c>
      <c r="L1356" s="20">
        <v>1.3740394259170601</v>
      </c>
      <c r="M1356" s="79">
        <v>7918.64453770403</v>
      </c>
      <c r="N1356" s="6">
        <v>25035.295769280499</v>
      </c>
      <c r="O1356" s="6">
        <v>10879.7429417397</v>
      </c>
      <c r="P1356" s="71">
        <v>10882.0222592188</v>
      </c>
      <c r="Q1356" s="20">
        <v>1.37422790067225</v>
      </c>
      <c r="R1356" s="79">
        <v>7957.1389111007102</v>
      </c>
      <c r="S1356" s="6">
        <v>25156.998166559501</v>
      </c>
      <c r="T1356" s="6">
        <v>10936.687802605</v>
      </c>
      <c r="U1356" s="71">
        <v>10936.2695154336</v>
      </c>
      <c r="V1356" s="20">
        <v>1.3743972095518899</v>
      </c>
      <c r="W1356" s="79">
        <v>7993.6704469288197</v>
      </c>
      <c r="X1356" s="6">
        <v>25272.4949286642</v>
      </c>
      <c r="Y1356" s="6">
        <v>10990.6312036204</v>
      </c>
      <c r="Z1356" s="71">
        <v>10988.276443167601</v>
      </c>
      <c r="AA1356" s="20">
        <v>1.3746221483760701</v>
      </c>
    </row>
    <row r="1357" spans="1:27" x14ac:dyDescent="0.2">
      <c r="A1357" s="52" t="s">
        <v>4970</v>
      </c>
      <c r="B1357" s="1" t="s">
        <v>10769</v>
      </c>
      <c r="C1357" s="131" t="s">
        <v>60</v>
      </c>
      <c r="D1357" s="131" t="s">
        <v>60</v>
      </c>
      <c r="E1357" s="131" t="s">
        <v>6362</v>
      </c>
      <c r="F1357" s="131" t="s">
        <v>26214</v>
      </c>
      <c r="G1357" s="131" t="s">
        <v>26214</v>
      </c>
      <c r="H1357" s="79">
        <v>7065.8333333333303</v>
      </c>
      <c r="I1357" s="6">
        <v>13105.826373482299</v>
      </c>
      <c r="J1357" s="6">
        <v>5693.1353729198599</v>
      </c>
      <c r="K1357" s="71">
        <v>5695.89173837012</v>
      </c>
      <c r="L1357" s="20">
        <v>0.80611747683030399</v>
      </c>
      <c r="M1357" s="79">
        <v>7100.1217192759104</v>
      </c>
      <c r="N1357" s="6">
        <v>13169.4250477774</v>
      </c>
      <c r="O1357" s="6">
        <v>5723.1182938984202</v>
      </c>
      <c r="P1357" s="71">
        <v>5724.3172931423896</v>
      </c>
      <c r="Q1357" s="20">
        <v>0.80622805065462599</v>
      </c>
      <c r="R1357" s="79">
        <v>7134.9328207771796</v>
      </c>
      <c r="S1357" s="6">
        <v>13233.993263672501</v>
      </c>
      <c r="T1357" s="6">
        <v>5753.3117325165504</v>
      </c>
      <c r="U1357" s="71">
        <v>5753.09168998314</v>
      </c>
      <c r="V1357" s="20">
        <v>0.80632738029851303</v>
      </c>
      <c r="W1357" s="79">
        <v>7172.4624056147204</v>
      </c>
      <c r="X1357" s="6">
        <v>13303.603768130501</v>
      </c>
      <c r="Y1357" s="6">
        <v>5785.5389073114202</v>
      </c>
      <c r="Z1357" s="71">
        <v>5784.2993462739696</v>
      </c>
      <c r="AA1357" s="20">
        <v>0.80645934675738795</v>
      </c>
    </row>
    <row r="1358" spans="1:27" x14ac:dyDescent="0.2">
      <c r="A1358" s="52" t="s">
        <v>4969</v>
      </c>
      <c r="B1358" s="1" t="s">
        <v>10768</v>
      </c>
      <c r="C1358" s="131" t="s">
        <v>60</v>
      </c>
      <c r="D1358" s="131" t="s">
        <v>60</v>
      </c>
      <c r="E1358" s="131" t="s">
        <v>6362</v>
      </c>
      <c r="F1358" s="131" t="s">
        <v>26214</v>
      </c>
      <c r="G1358" s="131" t="s">
        <v>26214</v>
      </c>
      <c r="H1358" s="79">
        <v>8556.8333333333303</v>
      </c>
      <c r="I1358" s="6">
        <v>15819.5260929879</v>
      </c>
      <c r="J1358" s="6">
        <v>6871.95915894679</v>
      </c>
      <c r="K1358" s="71">
        <v>6875.2862589647202</v>
      </c>
      <c r="L1358" s="20">
        <v>0.80348488642192994</v>
      </c>
      <c r="M1358" s="79">
        <v>8589.4903430857703</v>
      </c>
      <c r="N1358" s="6">
        <v>15879.901046872399</v>
      </c>
      <c r="O1358" s="6">
        <v>6901.0265715427204</v>
      </c>
      <c r="P1358" s="71">
        <v>6902.47234379781</v>
      </c>
      <c r="Q1358" s="20">
        <v>0.80359509913810501</v>
      </c>
      <c r="R1358" s="79">
        <v>8624.0580710288796</v>
      </c>
      <c r="S1358" s="6">
        <v>15943.8084589802</v>
      </c>
      <c r="T1358" s="6">
        <v>6931.3697264639704</v>
      </c>
      <c r="U1358" s="71">
        <v>6931.1046276434099</v>
      </c>
      <c r="V1358" s="20">
        <v>0.80369410439469602</v>
      </c>
      <c r="W1358" s="79">
        <v>8667.2595929333402</v>
      </c>
      <c r="X1358" s="6">
        <v>16023.677678865801</v>
      </c>
      <c r="Y1358" s="6">
        <v>6968.4584917792699</v>
      </c>
      <c r="Z1358" s="71">
        <v>6966.9654883139301</v>
      </c>
      <c r="AA1358" s="20">
        <v>0.80382563988210198</v>
      </c>
    </row>
    <row r="1359" spans="1:27" x14ac:dyDescent="0.2">
      <c r="A1359" s="52" t="s">
        <v>4968</v>
      </c>
      <c r="B1359" s="1" t="s">
        <v>10767</v>
      </c>
      <c r="C1359" s="131" t="s">
        <v>60</v>
      </c>
      <c r="D1359" s="131" t="s">
        <v>60</v>
      </c>
      <c r="E1359" s="131" t="s">
        <v>6362</v>
      </c>
      <c r="F1359" s="131" t="s">
        <v>26214</v>
      </c>
      <c r="G1359" s="131" t="s">
        <v>26214</v>
      </c>
      <c r="H1359" s="79">
        <v>5824.1666666666697</v>
      </c>
      <c r="I1359" s="6">
        <v>17629.2727766766</v>
      </c>
      <c r="J1359" s="6">
        <v>7658.10820192357</v>
      </c>
      <c r="K1359" s="71">
        <v>7661.81592069003</v>
      </c>
      <c r="L1359" s="20">
        <v>1.3155214057559099</v>
      </c>
      <c r="M1359" s="79">
        <v>5832.2370068048203</v>
      </c>
      <c r="N1359" s="6">
        <v>17653.701031539302</v>
      </c>
      <c r="O1359" s="6">
        <v>7671.8777746237001</v>
      </c>
      <c r="P1359" s="71">
        <v>7673.4850410087702</v>
      </c>
      <c r="Q1359" s="20">
        <v>1.3157018536893601</v>
      </c>
      <c r="R1359" s="79">
        <v>5842.1155317441398</v>
      </c>
      <c r="S1359" s="6">
        <v>17683.602512859099</v>
      </c>
      <c r="T1359" s="6">
        <v>7687.7232580786504</v>
      </c>
      <c r="U1359" s="71">
        <v>7687.4292315804296</v>
      </c>
      <c r="V1359" s="20">
        <v>1.3158639519895601</v>
      </c>
      <c r="W1359" s="79">
        <v>5866.0425137266602</v>
      </c>
      <c r="X1359" s="6">
        <v>17756.027516509199</v>
      </c>
      <c r="Y1359" s="6">
        <v>7721.8316049179903</v>
      </c>
      <c r="Z1359" s="71">
        <v>7720.1771900486801</v>
      </c>
      <c r="AA1359" s="20">
        <v>1.31607931104886</v>
      </c>
    </row>
    <row r="1360" spans="1:27" x14ac:dyDescent="0.2">
      <c r="A1360" s="52" t="s">
        <v>4967</v>
      </c>
      <c r="B1360" s="1" t="s">
        <v>10766</v>
      </c>
      <c r="C1360" s="131" t="s">
        <v>60</v>
      </c>
      <c r="D1360" s="131" t="s">
        <v>60</v>
      </c>
      <c r="E1360" s="131" t="s">
        <v>6362</v>
      </c>
      <c r="F1360" s="131" t="s">
        <v>26214</v>
      </c>
      <c r="G1360" s="131" t="s">
        <v>26214</v>
      </c>
      <c r="H1360" s="79">
        <v>2453.6666666666702</v>
      </c>
      <c r="I1360" s="6">
        <v>3226.1734613467302</v>
      </c>
      <c r="J1360" s="6">
        <v>1401.44098727963</v>
      </c>
      <c r="K1360" s="71">
        <v>1402.1195032931901</v>
      </c>
      <c r="L1360" s="20">
        <v>0.57143846079059601</v>
      </c>
      <c r="M1360" s="79">
        <v>2467.6784294937102</v>
      </c>
      <c r="N1360" s="6">
        <v>3244.5966554966999</v>
      </c>
      <c r="O1360" s="6">
        <v>1410.0243866400799</v>
      </c>
      <c r="P1360" s="71">
        <v>1410.3197882178099</v>
      </c>
      <c r="Q1360" s="20">
        <v>0.57151684407565195</v>
      </c>
      <c r="R1360" s="79">
        <v>2479.8439870995498</v>
      </c>
      <c r="S1360" s="6">
        <v>3260.5923894012399</v>
      </c>
      <c r="T1360" s="6">
        <v>1417.50143551838</v>
      </c>
      <c r="U1360" s="71">
        <v>1417.4472214202201</v>
      </c>
      <c r="V1360" s="20">
        <v>0.57158725661531795</v>
      </c>
      <c r="W1360" s="79">
        <v>2492.74566157658</v>
      </c>
      <c r="X1360" s="6">
        <v>3277.5559975270598</v>
      </c>
      <c r="Y1360" s="6">
        <v>1425.3602313389799</v>
      </c>
      <c r="Z1360" s="71">
        <v>1425.0548456116701</v>
      </c>
      <c r="AA1360" s="20">
        <v>0.57168080465552695</v>
      </c>
    </row>
    <row r="1361" spans="1:27" x14ac:dyDescent="0.2">
      <c r="A1361" s="52" t="s">
        <v>4966</v>
      </c>
      <c r="B1361" s="1" t="s">
        <v>18747</v>
      </c>
      <c r="C1361" s="131" t="s">
        <v>60</v>
      </c>
      <c r="D1361" s="131" t="s">
        <v>60</v>
      </c>
      <c r="E1361" s="131" t="s">
        <v>6362</v>
      </c>
      <c r="F1361" s="131" t="s">
        <v>26214</v>
      </c>
      <c r="G1361" s="131" t="s">
        <v>26214</v>
      </c>
      <c r="H1361" s="79">
        <v>3177.9166666666702</v>
      </c>
      <c r="I1361" s="6">
        <v>9393.8534217470497</v>
      </c>
      <c r="J1361" s="6">
        <v>4080.6644067544098</v>
      </c>
      <c r="K1361" s="71">
        <v>4082.6400847680402</v>
      </c>
      <c r="L1361" s="20">
        <v>1.2846907307517099</v>
      </c>
      <c r="M1361" s="79">
        <v>3191.50407280438</v>
      </c>
      <c r="N1361" s="6">
        <v>9434.0175025041899</v>
      </c>
      <c r="O1361" s="6">
        <v>4099.7991907514397</v>
      </c>
      <c r="P1361" s="71">
        <v>4100.6581029524004</v>
      </c>
      <c r="Q1361" s="20">
        <v>1.2848669496915699</v>
      </c>
      <c r="R1361" s="79">
        <v>3205.9775890268702</v>
      </c>
      <c r="S1361" s="6">
        <v>9476.8009056429291</v>
      </c>
      <c r="T1361" s="6">
        <v>4119.9197211944602</v>
      </c>
      <c r="U1361" s="71">
        <v>4119.7621497616901</v>
      </c>
      <c r="V1361" s="20">
        <v>1.2850252490417999</v>
      </c>
      <c r="W1361" s="79">
        <v>3222.1247138417998</v>
      </c>
      <c r="X1361" s="6">
        <v>9524.5314598406294</v>
      </c>
      <c r="Y1361" s="6">
        <v>4142.0767105846498</v>
      </c>
      <c r="Z1361" s="71">
        <v>4141.18926397219</v>
      </c>
      <c r="AA1361" s="20">
        <v>1.2852355609273001</v>
      </c>
    </row>
    <row r="1362" spans="1:27" x14ac:dyDescent="0.2">
      <c r="A1362" s="52" t="s">
        <v>4965</v>
      </c>
      <c r="B1362" s="1" t="s">
        <v>7031</v>
      </c>
      <c r="C1362" s="131" t="s">
        <v>60</v>
      </c>
      <c r="D1362" s="131" t="s">
        <v>60</v>
      </c>
      <c r="E1362" s="131" t="s">
        <v>6362</v>
      </c>
      <c r="F1362" s="131" t="s">
        <v>26214</v>
      </c>
      <c r="G1362" s="131" t="s">
        <v>26214</v>
      </c>
      <c r="H1362" s="79">
        <v>9666</v>
      </c>
      <c r="I1362" s="6">
        <v>26516.966209195802</v>
      </c>
      <c r="J1362" s="6">
        <v>11518.8980844084</v>
      </c>
      <c r="K1362" s="71">
        <v>11524.475027626</v>
      </c>
      <c r="L1362" s="20">
        <v>1.19226929729215</v>
      </c>
      <c r="M1362" s="79">
        <v>9705.9929716985207</v>
      </c>
      <c r="N1362" s="6">
        <v>26626.679873497</v>
      </c>
      <c r="O1362" s="6">
        <v>11571.320550209301</v>
      </c>
      <c r="P1362" s="71">
        <v>11573.744753917599</v>
      </c>
      <c r="Q1362" s="20">
        <v>1.1924328389341801</v>
      </c>
      <c r="R1362" s="79">
        <v>9745.5244361257992</v>
      </c>
      <c r="S1362" s="6">
        <v>26735.127473995501</v>
      </c>
      <c r="T1362" s="6">
        <v>11622.7596237856</v>
      </c>
      <c r="U1362" s="71">
        <v>11622.315096947599</v>
      </c>
      <c r="V1362" s="20">
        <v>1.19257975013276</v>
      </c>
      <c r="W1362" s="79">
        <v>9787.1402165103991</v>
      </c>
      <c r="X1362" s="6">
        <v>26849.2930277124</v>
      </c>
      <c r="Y1362" s="6">
        <v>11676.3571850926</v>
      </c>
      <c r="Z1362" s="71">
        <v>11673.855506742801</v>
      </c>
      <c r="AA1362" s="20">
        <v>1.19277493205315</v>
      </c>
    </row>
    <row r="1363" spans="1:27" x14ac:dyDescent="0.2">
      <c r="A1363" s="52" t="s">
        <v>4964</v>
      </c>
      <c r="B1363" s="1" t="s">
        <v>10765</v>
      </c>
      <c r="C1363" s="131" t="s">
        <v>60</v>
      </c>
      <c r="D1363" s="131" t="s">
        <v>60</v>
      </c>
      <c r="E1363" s="131" t="s">
        <v>6362</v>
      </c>
      <c r="F1363" s="131" t="s">
        <v>26214</v>
      </c>
      <c r="G1363" s="131" t="s">
        <v>26214</v>
      </c>
      <c r="H1363" s="79">
        <v>2599.25</v>
      </c>
      <c r="I1363" s="6">
        <v>8437.7637372106692</v>
      </c>
      <c r="J1363" s="6">
        <v>3665.3416451366302</v>
      </c>
      <c r="K1363" s="71">
        <v>3667.1162421578201</v>
      </c>
      <c r="L1363" s="20">
        <v>1.41083629591529</v>
      </c>
      <c r="M1363" s="79">
        <v>2611.5452606884601</v>
      </c>
      <c r="N1363" s="6">
        <v>8477.6769832534192</v>
      </c>
      <c r="O1363" s="6">
        <v>3684.1963910039999</v>
      </c>
      <c r="P1363" s="71">
        <v>3684.9682339854999</v>
      </c>
      <c r="Q1363" s="20">
        <v>1.41102981803734</v>
      </c>
      <c r="R1363" s="79">
        <v>2624.1977561312101</v>
      </c>
      <c r="S1363" s="6">
        <v>8518.7498955288993</v>
      </c>
      <c r="T1363" s="6">
        <v>3703.4191225453101</v>
      </c>
      <c r="U1363" s="71">
        <v>3703.2774806938201</v>
      </c>
      <c r="V1363" s="20">
        <v>1.41120366102038</v>
      </c>
      <c r="W1363" s="79">
        <v>2636.6659003270302</v>
      </c>
      <c r="X1363" s="6">
        <v>8559.2243612270195</v>
      </c>
      <c r="Y1363" s="6">
        <v>3722.2790471942499</v>
      </c>
      <c r="Z1363" s="71">
        <v>3721.4815429078999</v>
      </c>
      <c r="AA1363" s="20">
        <v>1.4114346237216899</v>
      </c>
    </row>
    <row r="1364" spans="1:27" x14ac:dyDescent="0.2">
      <c r="A1364" s="52" t="s">
        <v>4963</v>
      </c>
      <c r="B1364" s="1" t="s">
        <v>10764</v>
      </c>
      <c r="C1364" s="131" t="s">
        <v>60</v>
      </c>
      <c r="D1364" s="131" t="s">
        <v>60</v>
      </c>
      <c r="E1364" s="131" t="s">
        <v>6362</v>
      </c>
      <c r="F1364" s="131" t="s">
        <v>26214</v>
      </c>
      <c r="G1364" s="131" t="s">
        <v>26214</v>
      </c>
      <c r="H1364" s="79">
        <v>9373.5833333333303</v>
      </c>
      <c r="I1364" s="6">
        <v>34638.778659557298</v>
      </c>
      <c r="J1364" s="6">
        <v>15046.9913488614</v>
      </c>
      <c r="K1364" s="71">
        <v>15054.276439478001</v>
      </c>
      <c r="L1364" s="20">
        <v>1.60603217618428</v>
      </c>
      <c r="M1364" s="79">
        <v>9418.0366469478395</v>
      </c>
      <c r="N1364" s="6">
        <v>34803.049721777497</v>
      </c>
      <c r="O1364" s="6">
        <v>15124.5760406053</v>
      </c>
      <c r="P1364" s="71">
        <v>15127.7446550401</v>
      </c>
      <c r="Q1364" s="20">
        <v>1.6062524730080101</v>
      </c>
      <c r="R1364" s="79">
        <v>9463.0346842353993</v>
      </c>
      <c r="S1364" s="6">
        <v>34969.333734869499</v>
      </c>
      <c r="T1364" s="6">
        <v>15202.476988361401</v>
      </c>
      <c r="U1364" s="71">
        <v>15201.895550798799</v>
      </c>
      <c r="V1364" s="20">
        <v>1.6064503679907101</v>
      </c>
      <c r="W1364" s="79">
        <v>9509.0624892793603</v>
      </c>
      <c r="X1364" s="6">
        <v>35139.423112048498</v>
      </c>
      <c r="Y1364" s="6">
        <v>15281.611143760299</v>
      </c>
      <c r="Z1364" s="71">
        <v>15278.3370339381</v>
      </c>
      <c r="AA1364" s="20">
        <v>1.6067132854751001</v>
      </c>
    </row>
    <row r="1365" spans="1:27" x14ac:dyDescent="0.2">
      <c r="A1365" s="52" t="s">
        <v>4962</v>
      </c>
      <c r="B1365" s="1" t="s">
        <v>10763</v>
      </c>
      <c r="C1365" s="131" t="s">
        <v>60</v>
      </c>
      <c r="D1365" s="131" t="s">
        <v>60</v>
      </c>
      <c r="E1365" s="131" t="s">
        <v>6362</v>
      </c>
      <c r="F1365" s="131" t="s">
        <v>26214</v>
      </c>
      <c r="G1365" s="131" t="s">
        <v>26214</v>
      </c>
      <c r="H1365" s="79">
        <v>7444.6666666666697</v>
      </c>
      <c r="I1365" s="6">
        <v>31399.949084592801</v>
      </c>
      <c r="J1365" s="6">
        <v>13640.052580208199</v>
      </c>
      <c r="K1365" s="71">
        <v>13646.6564930276</v>
      </c>
      <c r="L1365" s="20">
        <v>1.83307824299646</v>
      </c>
      <c r="M1365" s="79">
        <v>7475.6227361563697</v>
      </c>
      <c r="N1365" s="6">
        <v>31530.514904307402</v>
      </c>
      <c r="O1365" s="6">
        <v>13702.4103945475</v>
      </c>
      <c r="P1365" s="71">
        <v>13705.281063798</v>
      </c>
      <c r="Q1365" s="20">
        <v>1.83332968336022</v>
      </c>
      <c r="R1365" s="79">
        <v>7506.6161108244196</v>
      </c>
      <c r="S1365" s="6">
        <v>31661.238068971601</v>
      </c>
      <c r="T1365" s="6">
        <v>13764.3241022525</v>
      </c>
      <c r="U1365" s="71">
        <v>13763.7976686283</v>
      </c>
      <c r="V1365" s="20">
        <v>1.8335555549165701</v>
      </c>
      <c r="W1365" s="79">
        <v>7537.8700683850202</v>
      </c>
      <c r="X1365" s="6">
        <v>31793.060314350201</v>
      </c>
      <c r="Y1365" s="6">
        <v>13826.3278610123</v>
      </c>
      <c r="Z1365" s="71">
        <v>13823.3655479794</v>
      </c>
      <c r="AA1365" s="20">
        <v>1.8338556412582301</v>
      </c>
    </row>
    <row r="1366" spans="1:27" x14ac:dyDescent="0.2">
      <c r="A1366" s="52" t="s">
        <v>4961</v>
      </c>
      <c r="B1366" s="1" t="s">
        <v>10762</v>
      </c>
      <c r="C1366" s="131" t="s">
        <v>60</v>
      </c>
      <c r="D1366" s="131" t="s">
        <v>60</v>
      </c>
      <c r="E1366" s="131" t="s">
        <v>6362</v>
      </c>
      <c r="F1366" s="131" t="s">
        <v>26214</v>
      </c>
      <c r="G1366" s="131" t="s">
        <v>26214</v>
      </c>
      <c r="H1366" s="79">
        <v>8142.4166666666697</v>
      </c>
      <c r="I1366" s="6">
        <v>30685.200215713699</v>
      </c>
      <c r="J1366" s="6">
        <v>13329.567613277501</v>
      </c>
      <c r="K1366" s="71">
        <v>13336.021202948101</v>
      </c>
      <c r="L1366" s="20">
        <v>1.6378455867461299</v>
      </c>
      <c r="M1366" s="79">
        <v>8177.8482824307903</v>
      </c>
      <c r="N1366" s="6">
        <v>30818.726448550598</v>
      </c>
      <c r="O1366" s="6">
        <v>13393.0840938358</v>
      </c>
      <c r="P1366" s="71">
        <v>13395.889958904199</v>
      </c>
      <c r="Q1366" s="20">
        <v>1.6380702473637001</v>
      </c>
      <c r="R1366" s="79">
        <v>8215.2090638354894</v>
      </c>
      <c r="S1366" s="6">
        <v>30959.522861280399</v>
      </c>
      <c r="T1366" s="6">
        <v>13459.2622621216</v>
      </c>
      <c r="U1366" s="71">
        <v>13458.747495965399</v>
      </c>
      <c r="V1366" s="20">
        <v>1.63827206238886</v>
      </c>
      <c r="W1366" s="79">
        <v>8254.5288473405599</v>
      </c>
      <c r="X1366" s="6">
        <v>31107.701894445199</v>
      </c>
      <c r="Y1366" s="6">
        <v>13528.2757036479</v>
      </c>
      <c r="Z1366" s="71">
        <v>13525.377248770101</v>
      </c>
      <c r="AA1366" s="20">
        <v>1.6385401879269901</v>
      </c>
    </row>
    <row r="1367" spans="1:27" x14ac:dyDescent="0.2">
      <c r="A1367" s="52" t="s">
        <v>4960</v>
      </c>
      <c r="B1367" s="1" t="s">
        <v>10761</v>
      </c>
      <c r="C1367" s="131" t="s">
        <v>60</v>
      </c>
      <c r="D1367" s="131" t="s">
        <v>60</v>
      </c>
      <c r="E1367" s="131" t="s">
        <v>6362</v>
      </c>
      <c r="F1367" s="131" t="s">
        <v>26214</v>
      </c>
      <c r="G1367" s="131" t="s">
        <v>26214</v>
      </c>
      <c r="H1367" s="79">
        <v>2438.5</v>
      </c>
      <c r="I1367" s="6">
        <v>7527.77636959958</v>
      </c>
      <c r="J1367" s="6">
        <v>3270.0456047481098</v>
      </c>
      <c r="K1367" s="71">
        <v>3271.6288168334199</v>
      </c>
      <c r="L1367" s="20">
        <v>1.34165627099997</v>
      </c>
      <c r="M1367" s="79">
        <v>2449.59233515797</v>
      </c>
      <c r="N1367" s="6">
        <v>7562.0189853411603</v>
      </c>
      <c r="O1367" s="6">
        <v>3286.2732455519899</v>
      </c>
      <c r="P1367" s="71">
        <v>3286.9617232200299</v>
      </c>
      <c r="Q1367" s="20">
        <v>1.3418403038104101</v>
      </c>
      <c r="R1367" s="79">
        <v>2460.1133107934502</v>
      </c>
      <c r="S1367" s="6">
        <v>7594.4977845102903</v>
      </c>
      <c r="T1367" s="6">
        <v>3301.6121691805101</v>
      </c>
      <c r="U1367" s="71">
        <v>3301.4858949336399</v>
      </c>
      <c r="V1367" s="20">
        <v>1.3420056224438</v>
      </c>
      <c r="W1367" s="79">
        <v>2470.8485097981602</v>
      </c>
      <c r="X1367" s="6">
        <v>7627.6379023657601</v>
      </c>
      <c r="Y1367" s="6">
        <v>3317.1459872200999</v>
      </c>
      <c r="Z1367" s="71">
        <v>3316.4352833449502</v>
      </c>
      <c r="AA1367" s="20">
        <v>1.34222525994354</v>
      </c>
    </row>
    <row r="1368" spans="1:27" x14ac:dyDescent="0.2">
      <c r="A1368" s="52" t="s">
        <v>4959</v>
      </c>
      <c r="B1368" s="1" t="s">
        <v>10760</v>
      </c>
      <c r="C1368" s="131" t="s">
        <v>60</v>
      </c>
      <c r="D1368" s="131" t="s">
        <v>60</v>
      </c>
      <c r="E1368" s="131" t="s">
        <v>6362</v>
      </c>
      <c r="F1368" s="131" t="s">
        <v>26214</v>
      </c>
      <c r="G1368" s="131" t="s">
        <v>26214</v>
      </c>
      <c r="H1368" s="79">
        <v>9480.8333333333303</v>
      </c>
      <c r="I1368" s="6">
        <v>17847.129430217599</v>
      </c>
      <c r="J1368" s="6">
        <v>7752.7445403851998</v>
      </c>
      <c r="K1368" s="71">
        <v>7756.4980778994204</v>
      </c>
      <c r="L1368" s="20">
        <v>0.81812408310444795</v>
      </c>
      <c r="M1368" s="79">
        <v>9527.2070345699394</v>
      </c>
      <c r="N1368" s="6">
        <v>17934.425284814901</v>
      </c>
      <c r="O1368" s="6">
        <v>7793.8738453431097</v>
      </c>
      <c r="P1368" s="71">
        <v>7795.5066700320704</v>
      </c>
      <c r="Q1368" s="20">
        <v>0.81823630385544199</v>
      </c>
      <c r="R1368" s="79">
        <v>9575.7602057916592</v>
      </c>
      <c r="S1368" s="6">
        <v>18025.823867679501</v>
      </c>
      <c r="T1368" s="6">
        <v>7836.4996777562001</v>
      </c>
      <c r="U1368" s="71">
        <v>7836.1999611195297</v>
      </c>
      <c r="V1368" s="20">
        <v>0.81833711295109501</v>
      </c>
      <c r="W1368" s="79">
        <v>9626.6899085743098</v>
      </c>
      <c r="X1368" s="6">
        <v>18121.696136017799</v>
      </c>
      <c r="Y1368" s="6">
        <v>7880.8554350186596</v>
      </c>
      <c r="Z1368" s="71">
        <v>7879.1669490373997</v>
      </c>
      <c r="AA1368" s="20">
        <v>0.81847104496630496</v>
      </c>
    </row>
    <row r="1369" spans="1:27" x14ac:dyDescent="0.2">
      <c r="A1369" s="52" t="s">
        <v>4958</v>
      </c>
      <c r="B1369" s="1" t="s">
        <v>9948</v>
      </c>
      <c r="C1369" s="131" t="s">
        <v>60</v>
      </c>
      <c r="D1369" s="131" t="s">
        <v>60</v>
      </c>
      <c r="E1369" s="131" t="s">
        <v>6362</v>
      </c>
      <c r="F1369" s="131" t="s">
        <v>26214</v>
      </c>
      <c r="G1369" s="131" t="s">
        <v>26214</v>
      </c>
      <c r="H1369" s="79">
        <v>5572.25</v>
      </c>
      <c r="I1369" s="6">
        <v>10807.879141260501</v>
      </c>
      <c r="J1369" s="6">
        <v>4694.9133379220702</v>
      </c>
      <c r="K1369" s="71">
        <v>4697.1864082197098</v>
      </c>
      <c r="L1369" s="20">
        <v>0.84296045730534397</v>
      </c>
      <c r="M1369" s="79">
        <v>5599.5986022258903</v>
      </c>
      <c r="N1369" s="6">
        <v>10860.9242105843</v>
      </c>
      <c r="O1369" s="6">
        <v>4719.8988424122499</v>
      </c>
      <c r="P1369" s="71">
        <v>4720.8876661361401</v>
      </c>
      <c r="Q1369" s="20">
        <v>0.84307608482142704</v>
      </c>
      <c r="R1369" s="79">
        <v>5625.7128790715396</v>
      </c>
      <c r="S1369" s="6">
        <v>10911.5751950178</v>
      </c>
      <c r="T1369" s="6">
        <v>4743.6697555270803</v>
      </c>
      <c r="U1369" s="71">
        <v>4743.4883280016402</v>
      </c>
      <c r="V1369" s="20">
        <v>0.84317995425043801</v>
      </c>
      <c r="W1369" s="79">
        <v>5655.2687654148103</v>
      </c>
      <c r="X1369" s="6">
        <v>10968.9014900531</v>
      </c>
      <c r="Y1369" s="6">
        <v>4770.2116995691704</v>
      </c>
      <c r="Z1369" s="71">
        <v>4769.1896740227303</v>
      </c>
      <c r="AA1369" s="20">
        <v>0.84331795213501504</v>
      </c>
    </row>
    <row r="1370" spans="1:27" x14ac:dyDescent="0.2">
      <c r="A1370" s="52" t="s">
        <v>4957</v>
      </c>
      <c r="B1370" s="1" t="s">
        <v>10759</v>
      </c>
      <c r="C1370" s="131" t="s">
        <v>60</v>
      </c>
      <c r="D1370" s="131" t="s">
        <v>60</v>
      </c>
      <c r="E1370" s="131" t="s">
        <v>6362</v>
      </c>
      <c r="F1370" s="131" t="s">
        <v>26214</v>
      </c>
      <c r="G1370" s="131" t="s">
        <v>26214</v>
      </c>
      <c r="H1370" s="79">
        <v>2690.25</v>
      </c>
      <c r="I1370" s="6">
        <v>8504.9345473276408</v>
      </c>
      <c r="J1370" s="6">
        <v>3694.5204625729998</v>
      </c>
      <c r="K1370" s="71">
        <v>3696.3091866927102</v>
      </c>
      <c r="L1370" s="20">
        <v>1.3739649425491001</v>
      </c>
      <c r="M1370" s="79">
        <v>2697.4145013961602</v>
      </c>
      <c r="N1370" s="6">
        <v>8527.5843439779892</v>
      </c>
      <c r="O1370" s="6">
        <v>3705.88494066557</v>
      </c>
      <c r="P1370" s="71">
        <v>3706.6613274208098</v>
      </c>
      <c r="Q1370" s="20">
        <v>1.3741534070875201</v>
      </c>
      <c r="R1370" s="79">
        <v>2706.3004139642198</v>
      </c>
      <c r="S1370" s="6">
        <v>8555.67619595627</v>
      </c>
      <c r="T1370" s="6">
        <v>3719.47236613207</v>
      </c>
      <c r="U1370" s="71">
        <v>3719.33011030439</v>
      </c>
      <c r="V1370" s="20">
        <v>1.37432270678933</v>
      </c>
      <c r="W1370" s="79">
        <v>2717.8344253496498</v>
      </c>
      <c r="X1370" s="6">
        <v>8592.1397260747399</v>
      </c>
      <c r="Y1370" s="6">
        <v>3736.5934485620201</v>
      </c>
      <c r="Z1370" s="71">
        <v>3735.7928773921099</v>
      </c>
      <c r="AA1370" s="20">
        <v>1.3745476334201301</v>
      </c>
    </row>
    <row r="1371" spans="1:27" x14ac:dyDescent="0.2">
      <c r="A1371" s="52" t="s">
        <v>4956</v>
      </c>
      <c r="B1371" s="1" t="s">
        <v>10758</v>
      </c>
      <c r="C1371" s="131" t="s">
        <v>60</v>
      </c>
      <c r="D1371" s="131" t="s">
        <v>60</v>
      </c>
      <c r="E1371" s="131" t="s">
        <v>6362</v>
      </c>
      <c r="F1371" s="131" t="s">
        <v>26214</v>
      </c>
      <c r="G1371" s="131" t="s">
        <v>26214</v>
      </c>
      <c r="H1371" s="79">
        <v>37861.833333333299</v>
      </c>
      <c r="I1371" s="6">
        <v>103984.94720422701</v>
      </c>
      <c r="J1371" s="6">
        <v>45170.778576573997</v>
      </c>
      <c r="K1371" s="71">
        <v>45192.648278464803</v>
      </c>
      <c r="L1371" s="20">
        <v>1.1936201789435701</v>
      </c>
      <c r="M1371" s="79">
        <v>37919.091251507001</v>
      </c>
      <c r="N1371" s="6">
        <v>104142.202177749</v>
      </c>
      <c r="O1371" s="6">
        <v>45257.719322449397</v>
      </c>
      <c r="P1371" s="71">
        <v>45267.200861789403</v>
      </c>
      <c r="Q1371" s="20">
        <v>1.19378390588383</v>
      </c>
      <c r="R1371" s="79">
        <v>38046.087476266701</v>
      </c>
      <c r="S1371" s="6">
        <v>104490.98866176599</v>
      </c>
      <c r="T1371" s="6">
        <v>45426.140019295002</v>
      </c>
      <c r="U1371" s="71">
        <v>45424.402640303902</v>
      </c>
      <c r="V1371" s="20">
        <v>1.19393098353779</v>
      </c>
      <c r="W1371" s="79">
        <v>38343.132178415697</v>
      </c>
      <c r="X1371" s="6">
        <v>105306.801710182</v>
      </c>
      <c r="Y1371" s="6">
        <v>45796.357822854799</v>
      </c>
      <c r="Z1371" s="71">
        <v>45786.545879365302</v>
      </c>
      <c r="AA1371" s="20">
        <v>1.1941263866059399</v>
      </c>
    </row>
    <row r="1372" spans="1:27" x14ac:dyDescent="0.2">
      <c r="A1372" s="52" t="s">
        <v>4955</v>
      </c>
      <c r="B1372" s="1" t="s">
        <v>10757</v>
      </c>
      <c r="C1372" s="131" t="s">
        <v>60</v>
      </c>
      <c r="D1372" s="131" t="s">
        <v>60</v>
      </c>
      <c r="E1372" s="131" t="s">
        <v>6362</v>
      </c>
      <c r="F1372" s="131" t="s">
        <v>26214</v>
      </c>
      <c r="G1372" s="131" t="s">
        <v>26214</v>
      </c>
      <c r="H1372" s="79">
        <v>1497.0833333333301</v>
      </c>
      <c r="I1372" s="6">
        <v>3227.3588810932501</v>
      </c>
      <c r="J1372" s="6">
        <v>1401.9559303971701</v>
      </c>
      <c r="K1372" s="71">
        <v>1402.63469572351</v>
      </c>
      <c r="L1372" s="20">
        <v>0.93691156964554201</v>
      </c>
      <c r="M1372" s="79">
        <v>1506.8865363350201</v>
      </c>
      <c r="N1372" s="6">
        <v>3248.4922766539498</v>
      </c>
      <c r="O1372" s="6">
        <v>1411.7173307610401</v>
      </c>
      <c r="P1372" s="71">
        <v>1412.0130870123301</v>
      </c>
      <c r="Q1372" s="20">
        <v>0.93704008428302998</v>
      </c>
      <c r="R1372" s="79">
        <v>1517.56576506649</v>
      </c>
      <c r="S1372" s="6">
        <v>3271.51417725382</v>
      </c>
      <c r="T1372" s="6">
        <v>1422.24954509803</v>
      </c>
      <c r="U1372" s="71">
        <v>1422.19514940255</v>
      </c>
      <c r="V1372" s="20">
        <v>0.93715553035043397</v>
      </c>
      <c r="W1372" s="79">
        <v>1527.7546973153001</v>
      </c>
      <c r="X1372" s="6">
        <v>3293.4791141747701</v>
      </c>
      <c r="Y1372" s="6">
        <v>1432.28495733779</v>
      </c>
      <c r="Z1372" s="71">
        <v>1431.97808797677</v>
      </c>
      <c r="AA1372" s="20">
        <v>0.93730890861809302</v>
      </c>
    </row>
    <row r="1373" spans="1:27" x14ac:dyDescent="0.2">
      <c r="A1373" s="52" t="s">
        <v>4954</v>
      </c>
      <c r="B1373" s="1" t="s">
        <v>18748</v>
      </c>
      <c r="C1373" s="131" t="s">
        <v>60</v>
      </c>
      <c r="D1373" s="131" t="s">
        <v>60</v>
      </c>
      <c r="E1373" s="131" t="s">
        <v>6362</v>
      </c>
      <c r="F1373" s="131" t="s">
        <v>26214</v>
      </c>
      <c r="G1373" s="131" t="s">
        <v>26214</v>
      </c>
      <c r="H1373" s="79">
        <v>10773.916666666701</v>
      </c>
      <c r="I1373" s="6">
        <v>24481.233001700399</v>
      </c>
      <c r="J1373" s="6">
        <v>10634.5811094124</v>
      </c>
      <c r="K1373" s="71">
        <v>10639.729905291601</v>
      </c>
      <c r="L1373" s="20">
        <v>0.98754522004145495</v>
      </c>
      <c r="M1373" s="79">
        <v>10828.145243851201</v>
      </c>
      <c r="N1373" s="6">
        <v>24604.454897179901</v>
      </c>
      <c r="O1373" s="6">
        <v>10692.5097658089</v>
      </c>
      <c r="P1373" s="71">
        <v>10694.749857742599</v>
      </c>
      <c r="Q1373" s="20">
        <v>0.98768068001448694</v>
      </c>
      <c r="R1373" s="79">
        <v>10881.653566332599</v>
      </c>
      <c r="S1373" s="6">
        <v>24726.040180482702</v>
      </c>
      <c r="T1373" s="6">
        <v>10749.334251177501</v>
      </c>
      <c r="U1373" s="71">
        <v>10748.923129574599</v>
      </c>
      <c r="V1373" s="20">
        <v>0.98780236515077002</v>
      </c>
      <c r="W1373" s="79">
        <v>10936.4528407054</v>
      </c>
      <c r="X1373" s="6">
        <v>24850.558853287799</v>
      </c>
      <c r="Y1373" s="6">
        <v>10807.1374959728</v>
      </c>
      <c r="Z1373" s="71">
        <v>10804.8220493427</v>
      </c>
      <c r="AA1373" s="20">
        <v>0.98796403246280995</v>
      </c>
    </row>
    <row r="1374" spans="1:27" x14ac:dyDescent="0.2">
      <c r="A1374" s="52" t="s">
        <v>4953</v>
      </c>
      <c r="B1374" s="1" t="s">
        <v>10756</v>
      </c>
      <c r="C1374" s="131" t="s">
        <v>60</v>
      </c>
      <c r="D1374" s="131" t="s">
        <v>60</v>
      </c>
      <c r="E1374" s="131" t="s">
        <v>6362</v>
      </c>
      <c r="F1374" s="131" t="s">
        <v>26214</v>
      </c>
      <c r="G1374" s="131" t="s">
        <v>26214</v>
      </c>
      <c r="H1374" s="79">
        <v>7065.5833333333303</v>
      </c>
      <c r="I1374" s="6">
        <v>16697.2920944691</v>
      </c>
      <c r="J1374" s="6">
        <v>7253.2583254221099</v>
      </c>
      <c r="K1374" s="71">
        <v>7256.7700337059396</v>
      </c>
      <c r="L1374" s="20">
        <v>1.0270588699266501</v>
      </c>
      <c r="M1374" s="79">
        <v>7104.0797603417104</v>
      </c>
      <c r="N1374" s="6">
        <v>16788.266336230499</v>
      </c>
      <c r="O1374" s="6">
        <v>7295.7804796448099</v>
      </c>
      <c r="P1374" s="71">
        <v>7297.3089532548302</v>
      </c>
      <c r="Q1374" s="20">
        <v>1.02719974992283</v>
      </c>
      <c r="R1374" s="79">
        <v>7139.4019294787204</v>
      </c>
      <c r="S1374" s="6">
        <v>16871.7392142176</v>
      </c>
      <c r="T1374" s="6">
        <v>7334.7759240267796</v>
      </c>
      <c r="U1374" s="71">
        <v>7334.4953964365204</v>
      </c>
      <c r="V1374" s="20">
        <v>1.02732630392362</v>
      </c>
      <c r="W1374" s="79">
        <v>7179.0149466060202</v>
      </c>
      <c r="X1374" s="6">
        <v>16965.352166823701</v>
      </c>
      <c r="Y1374" s="6">
        <v>7377.9786851838498</v>
      </c>
      <c r="Z1374" s="71">
        <v>7376.3979413569105</v>
      </c>
      <c r="AA1374" s="20">
        <v>1.0274944398665999</v>
      </c>
    </row>
    <row r="1375" spans="1:27" x14ac:dyDescent="0.2">
      <c r="A1375" s="52" t="s">
        <v>4952</v>
      </c>
      <c r="B1375" s="1" t="s">
        <v>10755</v>
      </c>
      <c r="C1375" s="131" t="s">
        <v>60</v>
      </c>
      <c r="D1375" s="131" t="s">
        <v>60</v>
      </c>
      <c r="E1375" s="131" t="s">
        <v>6362</v>
      </c>
      <c r="F1375" s="131" t="s">
        <v>26214</v>
      </c>
      <c r="G1375" s="131" t="s">
        <v>26214</v>
      </c>
      <c r="H1375" s="79">
        <v>4047.5833333333298</v>
      </c>
      <c r="I1375" s="6">
        <v>4614.6448717991998</v>
      </c>
      <c r="J1375" s="6">
        <v>2004.5891960128799</v>
      </c>
      <c r="K1375" s="71">
        <v>2005.5597298294799</v>
      </c>
      <c r="L1375" s="20">
        <v>0.49549559938963</v>
      </c>
      <c r="M1375" s="79">
        <v>4065.4534644801802</v>
      </c>
      <c r="N1375" s="6">
        <v>4635.0185867456103</v>
      </c>
      <c r="O1375" s="6">
        <v>2014.26862373463</v>
      </c>
      <c r="P1375" s="71">
        <v>2014.6906151094399</v>
      </c>
      <c r="Q1375" s="20">
        <v>0.49556356571579702</v>
      </c>
      <c r="R1375" s="79">
        <v>4084.0670189743901</v>
      </c>
      <c r="S1375" s="6">
        <v>4656.2398777528397</v>
      </c>
      <c r="T1375" s="6">
        <v>2024.2415863715501</v>
      </c>
      <c r="U1375" s="71">
        <v>2024.16416674481</v>
      </c>
      <c r="V1375" s="20">
        <v>0.49562462059036499</v>
      </c>
      <c r="W1375" s="79">
        <v>4105.8494080548198</v>
      </c>
      <c r="X1375" s="6">
        <v>4681.0739532461603</v>
      </c>
      <c r="Y1375" s="6">
        <v>2035.7292622759401</v>
      </c>
      <c r="Z1375" s="71">
        <v>2035.29310399981</v>
      </c>
      <c r="AA1375" s="20">
        <v>0.49570573631049097</v>
      </c>
    </row>
    <row r="1376" spans="1:27" x14ac:dyDescent="0.2">
      <c r="A1376" s="52" t="s">
        <v>4951</v>
      </c>
      <c r="B1376" s="1" t="s">
        <v>10754</v>
      </c>
      <c r="C1376" s="131" t="s">
        <v>60</v>
      </c>
      <c r="D1376" s="131" t="s">
        <v>60</v>
      </c>
      <c r="E1376" s="131" t="s">
        <v>6362</v>
      </c>
      <c r="F1376" s="131" t="s">
        <v>26214</v>
      </c>
      <c r="G1376" s="131" t="s">
        <v>26214</v>
      </c>
      <c r="H1376" s="79">
        <v>1171.8333333333301</v>
      </c>
      <c r="I1376" s="6">
        <v>4053.98374210457</v>
      </c>
      <c r="J1376" s="6">
        <v>1761.0395243840801</v>
      </c>
      <c r="K1376" s="71">
        <v>1761.8921421743801</v>
      </c>
      <c r="L1376" s="20">
        <v>1.5035347536689401</v>
      </c>
      <c r="M1376" s="79">
        <v>1175.1806703626601</v>
      </c>
      <c r="N1376" s="6">
        <v>4065.5639297560301</v>
      </c>
      <c r="O1376" s="6">
        <v>1766.79720010458</v>
      </c>
      <c r="P1376" s="71">
        <v>1767.1673459583601</v>
      </c>
      <c r="Q1376" s="20">
        <v>1.5037409910877899</v>
      </c>
      <c r="R1376" s="79">
        <v>1179.0114022538701</v>
      </c>
      <c r="S1376" s="6">
        <v>4078.8164327917002</v>
      </c>
      <c r="T1376" s="6">
        <v>1773.2140231609701</v>
      </c>
      <c r="U1376" s="71">
        <v>1773.1462043943</v>
      </c>
      <c r="V1376" s="20">
        <v>1.5039262563573601</v>
      </c>
      <c r="W1376" s="79">
        <v>1183.08827116251</v>
      </c>
      <c r="X1376" s="6">
        <v>4092.9204523687099</v>
      </c>
      <c r="Y1376" s="6">
        <v>1779.95007476365</v>
      </c>
      <c r="Z1376" s="71">
        <v>1779.5687175907699</v>
      </c>
      <c r="AA1376" s="20">
        <v>1.5041723943743901</v>
      </c>
    </row>
    <row r="1377" spans="1:27" x14ac:dyDescent="0.2">
      <c r="A1377" s="52" t="s">
        <v>4950</v>
      </c>
      <c r="B1377" s="1" t="s">
        <v>10753</v>
      </c>
      <c r="C1377" s="131" t="s">
        <v>27</v>
      </c>
      <c r="D1377" s="131" t="s">
        <v>26156</v>
      </c>
      <c r="E1377" s="131" t="s">
        <v>6355</v>
      </c>
      <c r="F1377" s="131" t="s">
        <v>26321</v>
      </c>
      <c r="G1377" s="131" t="s">
        <v>26321</v>
      </c>
      <c r="H1377" s="79">
        <v>14558.25</v>
      </c>
      <c r="I1377" s="6">
        <v>21905.521487566799</v>
      </c>
      <c r="J1377" s="6">
        <v>9515.6990249357605</v>
      </c>
      <c r="K1377" s="71">
        <v>9518.8168202051293</v>
      </c>
      <c r="L1377" s="20">
        <v>0.65384347845415003</v>
      </c>
      <c r="M1377" s="79">
        <v>14557.2395511138</v>
      </c>
      <c r="N1377" s="6">
        <v>21904.0010843735</v>
      </c>
      <c r="O1377" s="6">
        <v>9518.9568914935808</v>
      </c>
      <c r="P1377" s="71">
        <v>9521.6269017427494</v>
      </c>
      <c r="Q1377" s="20">
        <v>0.65408189982105802</v>
      </c>
      <c r="R1377" s="79">
        <v>14583.7001767733</v>
      </c>
      <c r="S1377" s="6">
        <v>21943.815883814299</v>
      </c>
      <c r="T1377" s="6">
        <v>9539.7973132636598</v>
      </c>
      <c r="U1377" s="71">
        <v>9542.1669375133206</v>
      </c>
      <c r="V1377" s="20">
        <v>0.65430355958020903</v>
      </c>
      <c r="W1377" s="79">
        <v>14652.122441473</v>
      </c>
      <c r="X1377" s="6">
        <v>22046.769562285699</v>
      </c>
      <c r="Y1377" s="6">
        <v>9587.8113409158905</v>
      </c>
      <c r="Z1377" s="71">
        <v>9590.1750060552095</v>
      </c>
      <c r="AA1377" s="20">
        <v>0.65452462906739906</v>
      </c>
    </row>
    <row r="1378" spans="1:27" x14ac:dyDescent="0.2">
      <c r="A1378" s="52" t="s">
        <v>4949</v>
      </c>
      <c r="B1378" s="1" t="s">
        <v>10752</v>
      </c>
      <c r="C1378" s="131" t="s">
        <v>27</v>
      </c>
      <c r="D1378" s="131" t="s">
        <v>26156</v>
      </c>
      <c r="E1378" s="131" t="s">
        <v>6355</v>
      </c>
      <c r="F1378" s="131" t="s">
        <v>26321</v>
      </c>
      <c r="G1378" s="131" t="s">
        <v>26321</v>
      </c>
      <c r="H1378" s="79">
        <v>23115.833333333299</v>
      </c>
      <c r="I1378" s="6">
        <v>26415.6026487368</v>
      </c>
      <c r="J1378" s="6">
        <v>11474.8660291126</v>
      </c>
      <c r="K1378" s="71">
        <v>11478.625740609201</v>
      </c>
      <c r="L1378" s="20">
        <v>0.49656984349583599</v>
      </c>
      <c r="M1378" s="79">
        <v>23135.0332274578</v>
      </c>
      <c r="N1378" s="6">
        <v>26437.543314547002</v>
      </c>
      <c r="O1378" s="6">
        <v>11489.126308878</v>
      </c>
      <c r="P1378" s="71">
        <v>11492.348939818399</v>
      </c>
      <c r="Q1378" s="20">
        <v>0.496750915670986</v>
      </c>
      <c r="R1378" s="79">
        <v>23197.3082665564</v>
      </c>
      <c r="S1378" s="6">
        <v>26508.708072660698</v>
      </c>
      <c r="T1378" s="6">
        <v>11524.326643488999</v>
      </c>
      <c r="U1378" s="71">
        <v>11527.1892120509</v>
      </c>
      <c r="V1378" s="20">
        <v>0.49691925802743397</v>
      </c>
      <c r="W1378" s="79">
        <v>23317.305442954501</v>
      </c>
      <c r="X1378" s="6">
        <v>26645.834763487401</v>
      </c>
      <c r="Y1378" s="6">
        <v>11587.876219768899</v>
      </c>
      <c r="Z1378" s="71">
        <v>11590.732957149899</v>
      </c>
      <c r="AA1378" s="20">
        <v>0.49708715209424498</v>
      </c>
    </row>
    <row r="1379" spans="1:27" x14ac:dyDescent="0.2">
      <c r="A1379" s="52" t="s">
        <v>4948</v>
      </c>
      <c r="B1379" s="1" t="s">
        <v>10751</v>
      </c>
      <c r="C1379" s="131" t="s">
        <v>27</v>
      </c>
      <c r="D1379" s="131" t="s">
        <v>26156</v>
      </c>
      <c r="E1379" s="131" t="s">
        <v>6355</v>
      </c>
      <c r="F1379" s="131" t="s">
        <v>26321</v>
      </c>
      <c r="G1379" s="131" t="s">
        <v>26321</v>
      </c>
      <c r="H1379" s="79">
        <v>10989.75</v>
      </c>
      <c r="I1379" s="6">
        <v>19000.081383572</v>
      </c>
      <c r="J1379" s="6">
        <v>8253.58373677497</v>
      </c>
      <c r="K1379" s="71">
        <v>8256.2880030892502</v>
      </c>
      <c r="L1379" s="20">
        <v>0.75127168526028798</v>
      </c>
      <c r="M1379" s="79">
        <v>11015.5849974502</v>
      </c>
      <c r="N1379" s="6">
        <v>19044.747281713298</v>
      </c>
      <c r="O1379" s="6">
        <v>8276.3933258453799</v>
      </c>
      <c r="P1379" s="71">
        <v>8278.7148044756705</v>
      </c>
      <c r="Q1379" s="20">
        <v>0.75154563342681502</v>
      </c>
      <c r="R1379" s="79">
        <v>11051.8759750521</v>
      </c>
      <c r="S1379" s="6">
        <v>19107.490431277602</v>
      </c>
      <c r="T1379" s="6">
        <v>8306.7405798807904</v>
      </c>
      <c r="U1379" s="71">
        <v>8308.8039207744605</v>
      </c>
      <c r="V1379" s="20">
        <v>0.75180032236430505</v>
      </c>
      <c r="W1379" s="79">
        <v>11105.1112785246</v>
      </c>
      <c r="X1379" s="6">
        <v>19199.528475678799</v>
      </c>
      <c r="Y1379" s="6">
        <v>8349.5886478647299</v>
      </c>
      <c r="Z1379" s="71">
        <v>8351.6470562869199</v>
      </c>
      <c r="AA1379" s="20">
        <v>0.75205433307432001</v>
      </c>
    </row>
    <row r="1380" spans="1:27" x14ac:dyDescent="0.2">
      <c r="A1380" s="52" t="s">
        <v>4947</v>
      </c>
      <c r="B1380" s="1" t="s">
        <v>10750</v>
      </c>
      <c r="C1380" s="131" t="s">
        <v>27</v>
      </c>
      <c r="D1380" s="131" t="s">
        <v>26156</v>
      </c>
      <c r="E1380" s="131" t="s">
        <v>6355</v>
      </c>
      <c r="F1380" s="131" t="s">
        <v>26259</v>
      </c>
      <c r="G1380" s="131" t="s">
        <v>26259</v>
      </c>
      <c r="H1380" s="79">
        <v>14149.416666666701</v>
      </c>
      <c r="I1380" s="6">
        <v>21459.578363472301</v>
      </c>
      <c r="J1380" s="6">
        <v>9321.9825432929192</v>
      </c>
      <c r="K1380" s="71">
        <v>9325.0368678358209</v>
      </c>
      <c r="L1380" s="20">
        <v>0.65904037512753599</v>
      </c>
      <c r="M1380" s="79">
        <v>14251.451873104301</v>
      </c>
      <c r="N1380" s="6">
        <v>21614.3290899485</v>
      </c>
      <c r="O1380" s="6">
        <v>9393.0723456983596</v>
      </c>
      <c r="P1380" s="71">
        <v>9395.7070460883497</v>
      </c>
      <c r="Q1380" s="20">
        <v>0.659280691521693</v>
      </c>
      <c r="R1380" s="79">
        <v>14350.4811273466</v>
      </c>
      <c r="S1380" s="6">
        <v>21764.520867585201</v>
      </c>
      <c r="T1380" s="6">
        <v>9461.8510653020203</v>
      </c>
      <c r="U1380" s="71">
        <v>9464.2013282053904</v>
      </c>
      <c r="V1380" s="20">
        <v>0.65950411308302304</v>
      </c>
      <c r="W1380" s="79">
        <v>14443.115007361301</v>
      </c>
      <c r="X1380" s="6">
        <v>21905.0131616576</v>
      </c>
      <c r="Y1380" s="6">
        <v>9526.1635960274907</v>
      </c>
      <c r="Z1380" s="71">
        <v>9528.51206326393</v>
      </c>
      <c r="AA1380" s="20">
        <v>0.659726939680776</v>
      </c>
    </row>
    <row r="1381" spans="1:27" x14ac:dyDescent="0.2">
      <c r="A1381" s="52" t="s">
        <v>4946</v>
      </c>
      <c r="B1381" s="1" t="s">
        <v>10749</v>
      </c>
      <c r="C1381" s="131" t="s">
        <v>27</v>
      </c>
      <c r="D1381" s="131" t="s">
        <v>26156</v>
      </c>
      <c r="E1381" s="131" t="s">
        <v>6355</v>
      </c>
      <c r="F1381" s="131" t="s">
        <v>26321</v>
      </c>
      <c r="G1381" s="131" t="s">
        <v>26321</v>
      </c>
      <c r="H1381" s="79">
        <v>15696.166666666701</v>
      </c>
      <c r="I1381" s="6">
        <v>21681.3471366302</v>
      </c>
      <c r="J1381" s="6">
        <v>9418.3182958883299</v>
      </c>
      <c r="K1381" s="71">
        <v>9421.4041846024902</v>
      </c>
      <c r="L1381" s="20">
        <v>0.60023599294535801</v>
      </c>
      <c r="M1381" s="79">
        <v>15703.1154680524</v>
      </c>
      <c r="N1381" s="6">
        <v>21690.9456187453</v>
      </c>
      <c r="O1381" s="6">
        <v>9426.36806331558</v>
      </c>
      <c r="P1381" s="71">
        <v>9429.0121029544298</v>
      </c>
      <c r="Q1381" s="20">
        <v>0.60045486656055902</v>
      </c>
      <c r="R1381" s="79">
        <v>15752.0491920519</v>
      </c>
      <c r="S1381" s="6">
        <v>21758.538495353601</v>
      </c>
      <c r="T1381" s="6">
        <v>9459.2503043931592</v>
      </c>
      <c r="U1381" s="71">
        <v>9461.5999212842598</v>
      </c>
      <c r="V1381" s="20">
        <v>0.60065835282296598</v>
      </c>
      <c r="W1381" s="79">
        <v>15850.269448614499</v>
      </c>
      <c r="X1381" s="6">
        <v>21894.211588256301</v>
      </c>
      <c r="Y1381" s="6">
        <v>9521.4661528186298</v>
      </c>
      <c r="Z1381" s="71">
        <v>9523.8134620032197</v>
      </c>
      <c r="AA1381" s="20">
        <v>0.60086129720878001</v>
      </c>
    </row>
    <row r="1382" spans="1:27" x14ac:dyDescent="0.2">
      <c r="A1382" s="52" t="s">
        <v>4945</v>
      </c>
      <c r="B1382" s="1" t="s">
        <v>10748</v>
      </c>
      <c r="C1382" s="131" t="s">
        <v>27</v>
      </c>
      <c r="D1382" s="131" t="s">
        <v>26156</v>
      </c>
      <c r="E1382" s="131" t="s">
        <v>6355</v>
      </c>
      <c r="F1382" s="131" t="s">
        <v>26504</v>
      </c>
      <c r="G1382" s="131" t="s">
        <v>26504</v>
      </c>
      <c r="H1382" s="79">
        <v>19860.75</v>
      </c>
      <c r="I1382" s="6">
        <v>53064.592559704703</v>
      </c>
      <c r="J1382" s="6">
        <v>23051.114850910799</v>
      </c>
      <c r="K1382" s="71">
        <v>23058.667491725399</v>
      </c>
      <c r="L1382" s="20">
        <v>1.16101695513641</v>
      </c>
      <c r="M1382" s="79">
        <v>19918.6951314131</v>
      </c>
      <c r="N1382" s="6">
        <v>53219.412231129703</v>
      </c>
      <c r="O1382" s="6">
        <v>23127.8883190048</v>
      </c>
      <c r="P1382" s="71">
        <v>23134.375552801201</v>
      </c>
      <c r="Q1382" s="20">
        <v>1.16144031525021</v>
      </c>
      <c r="R1382" s="79">
        <v>19983.164775834299</v>
      </c>
      <c r="S1382" s="6">
        <v>53391.664306891398</v>
      </c>
      <c r="T1382" s="6">
        <v>23211.352957133098</v>
      </c>
      <c r="U1382" s="71">
        <v>23217.118507807601</v>
      </c>
      <c r="V1382" s="20">
        <v>1.1618339121080601</v>
      </c>
      <c r="W1382" s="79">
        <v>20052.652265368499</v>
      </c>
      <c r="X1382" s="6">
        <v>53577.323223101899</v>
      </c>
      <c r="Y1382" s="6">
        <v>23299.978972570902</v>
      </c>
      <c r="Z1382" s="71">
        <v>23305.7230726669</v>
      </c>
      <c r="AA1382" s="20">
        <v>1.1622264608316499</v>
      </c>
    </row>
    <row r="1383" spans="1:27" x14ac:dyDescent="0.2">
      <c r="A1383" s="52" t="s">
        <v>4944</v>
      </c>
      <c r="B1383" s="1" t="s">
        <v>10747</v>
      </c>
      <c r="C1383" s="131" t="s">
        <v>27</v>
      </c>
      <c r="D1383" s="131" t="s">
        <v>26156</v>
      </c>
      <c r="E1383" s="131" t="s">
        <v>6355</v>
      </c>
      <c r="F1383" s="131" t="s">
        <v>26259</v>
      </c>
      <c r="G1383" s="131" t="s">
        <v>26259</v>
      </c>
      <c r="H1383" s="79">
        <v>11474.833333333299</v>
      </c>
      <c r="I1383" s="6">
        <v>26184.528369342301</v>
      </c>
      <c r="J1383" s="6">
        <v>11374.487989887601</v>
      </c>
      <c r="K1383" s="71">
        <v>11378.214812767699</v>
      </c>
      <c r="L1383" s="20">
        <v>0.99157996305837903</v>
      </c>
      <c r="M1383" s="79">
        <v>11563.406988413701</v>
      </c>
      <c r="N1383" s="6">
        <v>26386.645412514601</v>
      </c>
      <c r="O1383" s="6">
        <v>11467.007293569</v>
      </c>
      <c r="P1383" s="71">
        <v>11470.2237202584</v>
      </c>
      <c r="Q1383" s="20">
        <v>0.99194153866168699</v>
      </c>
      <c r="R1383" s="79">
        <v>11651.295903059499</v>
      </c>
      <c r="S1383" s="6">
        <v>26587.199940152699</v>
      </c>
      <c r="T1383" s="6">
        <v>11558.4499933466</v>
      </c>
      <c r="U1383" s="71">
        <v>11561.321037928899</v>
      </c>
      <c r="V1383" s="20">
        <v>0.99227769461189896</v>
      </c>
      <c r="W1383" s="79">
        <v>11734.9209461924</v>
      </c>
      <c r="X1383" s="6">
        <v>26778.024699928701</v>
      </c>
      <c r="Y1383" s="6">
        <v>11645.3636520291</v>
      </c>
      <c r="Z1383" s="71">
        <v>11648.234561678801</v>
      </c>
      <c r="AA1383" s="20">
        <v>0.99261295539091499</v>
      </c>
    </row>
    <row r="1384" spans="1:27" x14ac:dyDescent="0.2">
      <c r="A1384" s="52" t="s">
        <v>4943</v>
      </c>
      <c r="B1384" s="1" t="s">
        <v>10746</v>
      </c>
      <c r="C1384" s="131" t="s">
        <v>27</v>
      </c>
      <c r="D1384" s="131" t="s">
        <v>26156</v>
      </c>
      <c r="E1384" s="131" t="s">
        <v>6355</v>
      </c>
      <c r="F1384" s="131" t="s">
        <v>26504</v>
      </c>
      <c r="G1384" s="131" t="s">
        <v>26504</v>
      </c>
      <c r="H1384" s="79">
        <v>9690.6666666666697</v>
      </c>
      <c r="I1384" s="6">
        <v>26278.114020534598</v>
      </c>
      <c r="J1384" s="6">
        <v>11415.141342527701</v>
      </c>
      <c r="K1384" s="71">
        <v>11418.881485378301</v>
      </c>
      <c r="L1384" s="20">
        <v>1.1783380729270401</v>
      </c>
      <c r="M1384" s="79">
        <v>9732.64068125632</v>
      </c>
      <c r="N1384" s="6">
        <v>26391.9346666497</v>
      </c>
      <c r="O1384" s="6">
        <v>11469.3058773714</v>
      </c>
      <c r="P1384" s="71">
        <v>11472.5229487997</v>
      </c>
      <c r="Q1384" s="20">
        <v>1.17876774911604</v>
      </c>
      <c r="R1384" s="79">
        <v>9776.1023392810694</v>
      </c>
      <c r="S1384" s="6">
        <v>26509.789345216301</v>
      </c>
      <c r="T1384" s="6">
        <v>11524.796713101199</v>
      </c>
      <c r="U1384" s="71">
        <v>11527.6593984253</v>
      </c>
      <c r="V1384" s="20">
        <v>1.17916721801349</v>
      </c>
      <c r="W1384" s="79">
        <v>9821.8204317444506</v>
      </c>
      <c r="X1384" s="6">
        <v>26633.762781500802</v>
      </c>
      <c r="Y1384" s="6">
        <v>11582.626294809501</v>
      </c>
      <c r="Z1384" s="71">
        <v>11585.481737936399</v>
      </c>
      <c r="AA1384" s="20">
        <v>1.1795656231396501</v>
      </c>
    </row>
    <row r="1385" spans="1:27" x14ac:dyDescent="0.2">
      <c r="A1385" s="52" t="s">
        <v>4942</v>
      </c>
      <c r="B1385" s="1" t="s">
        <v>10745</v>
      </c>
      <c r="C1385" s="131" t="s">
        <v>27</v>
      </c>
      <c r="D1385" s="131" t="s">
        <v>26156</v>
      </c>
      <c r="E1385" s="131" t="s">
        <v>6355</v>
      </c>
      <c r="F1385" s="131" t="s">
        <v>26321</v>
      </c>
      <c r="G1385" s="131" t="s">
        <v>26321</v>
      </c>
      <c r="H1385" s="79">
        <v>11197.416666666701</v>
      </c>
      <c r="I1385" s="6">
        <v>18859.268440133299</v>
      </c>
      <c r="J1385" s="6">
        <v>8192.4149766822993</v>
      </c>
      <c r="K1385" s="71">
        <v>8195.0992012035003</v>
      </c>
      <c r="L1385" s="20">
        <v>0.73187409606711396</v>
      </c>
      <c r="M1385" s="79">
        <v>11263.4907404614</v>
      </c>
      <c r="N1385" s="6">
        <v>18970.553813512</v>
      </c>
      <c r="O1385" s="6">
        <v>8244.1506126206004</v>
      </c>
      <c r="P1385" s="71">
        <v>8246.4630473634406</v>
      </c>
      <c r="Q1385" s="20">
        <v>0.73214097098158304</v>
      </c>
      <c r="R1385" s="79">
        <v>11332.4703915832</v>
      </c>
      <c r="S1385" s="6">
        <v>19086.732910543</v>
      </c>
      <c r="T1385" s="6">
        <v>8297.7165094282209</v>
      </c>
      <c r="U1385" s="71">
        <v>8299.7776088008595</v>
      </c>
      <c r="V1385" s="20">
        <v>0.73238908393400803</v>
      </c>
      <c r="W1385" s="79">
        <v>11407.665825973199</v>
      </c>
      <c r="X1385" s="6">
        <v>19213.380951323299</v>
      </c>
      <c r="Y1385" s="6">
        <v>8355.6128829668305</v>
      </c>
      <c r="Z1385" s="71">
        <v>8357.6727765323994</v>
      </c>
      <c r="AA1385" s="20">
        <v>0.73263653617057001</v>
      </c>
    </row>
    <row r="1386" spans="1:27" x14ac:dyDescent="0.2">
      <c r="A1386" s="52" t="s">
        <v>4941</v>
      </c>
      <c r="B1386" s="1" t="s">
        <v>10744</v>
      </c>
      <c r="C1386" s="131" t="s">
        <v>27</v>
      </c>
      <c r="D1386" s="131" t="s">
        <v>26156</v>
      </c>
      <c r="E1386" s="131" t="s">
        <v>6355</v>
      </c>
      <c r="F1386" s="131" t="s">
        <v>26321</v>
      </c>
      <c r="G1386" s="131" t="s">
        <v>26321</v>
      </c>
      <c r="H1386" s="79">
        <v>21197.5</v>
      </c>
      <c r="I1386" s="6">
        <v>27203.764564979501</v>
      </c>
      <c r="J1386" s="6">
        <v>11817.2414243817</v>
      </c>
      <c r="K1386" s="71">
        <v>11821.1133143304</v>
      </c>
      <c r="L1386" s="20">
        <v>0.55766544707302401</v>
      </c>
      <c r="M1386" s="79">
        <v>21216.802076236901</v>
      </c>
      <c r="N1386" s="6">
        <v>27228.535841665998</v>
      </c>
      <c r="O1386" s="6">
        <v>11832.872811543701</v>
      </c>
      <c r="P1386" s="71">
        <v>11836.191861314001</v>
      </c>
      <c r="Q1386" s="20">
        <v>0.55786879751169804</v>
      </c>
      <c r="R1386" s="79">
        <v>21265.162608153401</v>
      </c>
      <c r="S1386" s="6">
        <v>27290.5992229371</v>
      </c>
      <c r="T1386" s="6">
        <v>11864.243963893299</v>
      </c>
      <c r="U1386" s="71">
        <v>11867.1909657297</v>
      </c>
      <c r="V1386" s="20">
        <v>0.55805785191502</v>
      </c>
      <c r="W1386" s="79">
        <v>21353.643327319201</v>
      </c>
      <c r="X1386" s="6">
        <v>27404.150757444699</v>
      </c>
      <c r="Y1386" s="6">
        <v>11917.6565382106</v>
      </c>
      <c r="Z1386" s="71">
        <v>11920.5945757147</v>
      </c>
      <c r="AA1386" s="20">
        <v>0.55824640287326999</v>
      </c>
    </row>
    <row r="1387" spans="1:27" x14ac:dyDescent="0.2">
      <c r="A1387" s="52" t="s">
        <v>4940</v>
      </c>
      <c r="B1387" s="1" t="s">
        <v>10743</v>
      </c>
      <c r="C1387" s="131" t="s">
        <v>27</v>
      </c>
      <c r="D1387" s="131" t="s">
        <v>26156</v>
      </c>
      <c r="E1387" s="131" t="s">
        <v>6355</v>
      </c>
      <c r="F1387" s="131" t="s">
        <v>26316</v>
      </c>
      <c r="G1387" s="131" t="s">
        <v>26316</v>
      </c>
      <c r="H1387" s="79">
        <v>23924.083333333299</v>
      </c>
      <c r="I1387" s="6">
        <v>43399.168102705298</v>
      </c>
      <c r="J1387" s="6">
        <v>18852.4807242016</v>
      </c>
      <c r="K1387" s="71">
        <v>18858.6576929207</v>
      </c>
      <c r="L1387" s="20">
        <v>0.78827085787002804</v>
      </c>
      <c r="M1387" s="79">
        <v>24119.820012534299</v>
      </c>
      <c r="N1387" s="6">
        <v>43754.241646219998</v>
      </c>
      <c r="O1387" s="6">
        <v>19014.550741028401</v>
      </c>
      <c r="P1387" s="71">
        <v>19019.884208333799</v>
      </c>
      <c r="Q1387" s="20">
        <v>0.78855829763446805</v>
      </c>
      <c r="R1387" s="79">
        <v>24313.207163034898</v>
      </c>
      <c r="S1387" s="6">
        <v>44105.053058157602</v>
      </c>
      <c r="T1387" s="6">
        <v>19174.115791588902</v>
      </c>
      <c r="U1387" s="71">
        <v>19178.8785185372</v>
      </c>
      <c r="V1387" s="20">
        <v>0.78882552967739294</v>
      </c>
      <c r="W1387" s="79">
        <v>24511.3234936031</v>
      </c>
      <c r="X1387" s="6">
        <v>44464.443376876501</v>
      </c>
      <c r="Y1387" s="6">
        <v>19336.923410566498</v>
      </c>
      <c r="Z1387" s="71">
        <v>19341.6905060112</v>
      </c>
      <c r="AA1387" s="20">
        <v>0.78909205009100702</v>
      </c>
    </row>
    <row r="1388" spans="1:27" x14ac:dyDescent="0.2">
      <c r="A1388" s="52" t="s">
        <v>4939</v>
      </c>
      <c r="B1388" s="1" t="s">
        <v>10742</v>
      </c>
      <c r="C1388" s="131" t="s">
        <v>27</v>
      </c>
      <c r="D1388" s="131" t="s">
        <v>26156</v>
      </c>
      <c r="E1388" s="131" t="s">
        <v>6355</v>
      </c>
      <c r="F1388" s="131" t="s">
        <v>26504</v>
      </c>
      <c r="G1388" s="131" t="s">
        <v>26504</v>
      </c>
      <c r="H1388" s="79">
        <v>7322.5</v>
      </c>
      <c r="I1388" s="6">
        <v>14656.659711677201</v>
      </c>
      <c r="J1388" s="6">
        <v>6366.8131619866499</v>
      </c>
      <c r="K1388" s="71">
        <v>6368.8992325848703</v>
      </c>
      <c r="L1388" s="20">
        <v>0.86977114818502799</v>
      </c>
      <c r="M1388" s="79">
        <v>7353.4458310058499</v>
      </c>
      <c r="N1388" s="6">
        <v>14718.600649136801</v>
      </c>
      <c r="O1388" s="6">
        <v>6396.3530928691698</v>
      </c>
      <c r="P1388" s="71">
        <v>6398.1472315032697</v>
      </c>
      <c r="Q1388" s="20">
        <v>0.870088306699077</v>
      </c>
      <c r="R1388" s="79">
        <v>7382.6119335303001</v>
      </c>
      <c r="S1388" s="6">
        <v>14776.979295748801</v>
      </c>
      <c r="T1388" s="6">
        <v>6424.1054577802697</v>
      </c>
      <c r="U1388" s="71">
        <v>6425.70116422719</v>
      </c>
      <c r="V1388" s="20">
        <v>0.87038316819051398</v>
      </c>
      <c r="W1388" s="79">
        <v>7410.6557134840996</v>
      </c>
      <c r="X1388" s="6">
        <v>14833.111510130801</v>
      </c>
      <c r="Y1388" s="6">
        <v>6450.6990176549698</v>
      </c>
      <c r="Z1388" s="71">
        <v>6452.2892963797103</v>
      </c>
      <c r="AA1388" s="20">
        <v>0.87067724447641104</v>
      </c>
    </row>
    <row r="1389" spans="1:27" x14ac:dyDescent="0.2">
      <c r="A1389" s="52" t="s">
        <v>4938</v>
      </c>
      <c r="B1389" s="1" t="s">
        <v>10741</v>
      </c>
      <c r="C1389" s="131" t="s">
        <v>27</v>
      </c>
      <c r="D1389" s="131" t="s">
        <v>26156</v>
      </c>
      <c r="E1389" s="131" t="s">
        <v>6355</v>
      </c>
      <c r="F1389" s="131" t="s">
        <v>26321</v>
      </c>
      <c r="G1389" s="131" t="s">
        <v>26321</v>
      </c>
      <c r="H1389" s="79">
        <v>12976.25</v>
      </c>
      <c r="I1389" s="6">
        <v>28327.671171015299</v>
      </c>
      <c r="J1389" s="6">
        <v>12305.4634008018</v>
      </c>
      <c r="K1389" s="71">
        <v>12309.4952554746</v>
      </c>
      <c r="L1389" s="20">
        <v>0.94861730125996402</v>
      </c>
      <c r="M1389" s="79">
        <v>13003.2053297531</v>
      </c>
      <c r="N1389" s="6">
        <v>28386.515730695599</v>
      </c>
      <c r="O1389" s="6">
        <v>12336.1032762624</v>
      </c>
      <c r="P1389" s="71">
        <v>12339.563479156301</v>
      </c>
      <c r="Q1389" s="20">
        <v>0.94896321070326495</v>
      </c>
      <c r="R1389" s="79">
        <v>13041.830835643699</v>
      </c>
      <c r="S1389" s="6">
        <v>28470.836750226201</v>
      </c>
      <c r="T1389" s="6">
        <v>12377.337349814001</v>
      </c>
      <c r="U1389" s="71">
        <v>12380.4118007449</v>
      </c>
      <c r="V1389" s="20">
        <v>0.94928480186300401</v>
      </c>
      <c r="W1389" s="79">
        <v>13098.6774509107</v>
      </c>
      <c r="X1389" s="6">
        <v>28594.935178082302</v>
      </c>
      <c r="Y1389" s="6">
        <v>12435.510926833</v>
      </c>
      <c r="Z1389" s="71">
        <v>12438.576630007799</v>
      </c>
      <c r="AA1389" s="20">
        <v>0.94960553663705904</v>
      </c>
    </row>
    <row r="1390" spans="1:27" x14ac:dyDescent="0.2">
      <c r="A1390" s="52" t="s">
        <v>4937</v>
      </c>
      <c r="B1390" s="1" t="s">
        <v>9948</v>
      </c>
      <c r="C1390" s="131" t="s">
        <v>27</v>
      </c>
      <c r="D1390" s="131" t="s">
        <v>26156</v>
      </c>
      <c r="E1390" s="131" t="s">
        <v>6355</v>
      </c>
      <c r="F1390" s="131" t="s">
        <v>26321</v>
      </c>
      <c r="G1390" s="131" t="s">
        <v>26321</v>
      </c>
      <c r="H1390" s="79">
        <v>9106.1666666666697</v>
      </c>
      <c r="I1390" s="6">
        <v>15831.336107794499</v>
      </c>
      <c r="J1390" s="6">
        <v>6877.0893972952999</v>
      </c>
      <c r="K1390" s="71">
        <v>6879.3426586409796</v>
      </c>
      <c r="L1390" s="20">
        <v>0.75545977912121598</v>
      </c>
      <c r="M1390" s="79">
        <v>9102.4047897233704</v>
      </c>
      <c r="N1390" s="6">
        <v>15824.795975105801</v>
      </c>
      <c r="O1390" s="6">
        <v>6877.0792205254902</v>
      </c>
      <c r="P1390" s="71">
        <v>6879.0081999517597</v>
      </c>
      <c r="Q1390" s="20">
        <v>0.75573525445914802</v>
      </c>
      <c r="R1390" s="79">
        <v>9112.8719946250403</v>
      </c>
      <c r="S1390" s="6">
        <v>15842.9935158464</v>
      </c>
      <c r="T1390" s="6">
        <v>6887.5417008946097</v>
      </c>
      <c r="U1390" s="71">
        <v>6889.2525219214103</v>
      </c>
      <c r="V1390" s="20">
        <v>0.75599136320413995</v>
      </c>
      <c r="W1390" s="79">
        <v>9146.0768898212009</v>
      </c>
      <c r="X1390" s="6">
        <v>15900.7211937505</v>
      </c>
      <c r="Y1390" s="6">
        <v>6914.9865498198196</v>
      </c>
      <c r="Z1390" s="71">
        <v>6916.6912884786698</v>
      </c>
      <c r="AA1390" s="20">
        <v>0.756246789940762</v>
      </c>
    </row>
    <row r="1391" spans="1:27" x14ac:dyDescent="0.2">
      <c r="A1391" s="52" t="s">
        <v>4936</v>
      </c>
      <c r="B1391" s="1" t="s">
        <v>10740</v>
      </c>
      <c r="C1391" s="131" t="s">
        <v>27</v>
      </c>
      <c r="D1391" s="131" t="s">
        <v>26156</v>
      </c>
      <c r="E1391" s="131" t="s">
        <v>6355</v>
      </c>
      <c r="F1391" s="131" t="s">
        <v>26503</v>
      </c>
      <c r="G1391" s="131" t="s">
        <v>26503</v>
      </c>
      <c r="H1391" s="79">
        <v>8351.5833333333303</v>
      </c>
      <c r="I1391" s="6">
        <v>11482.542684144701</v>
      </c>
      <c r="J1391" s="6">
        <v>4987.9853481377104</v>
      </c>
      <c r="K1391" s="71">
        <v>4989.6196492102199</v>
      </c>
      <c r="L1391" s="20">
        <v>0.597445951271941</v>
      </c>
      <c r="M1391" s="79">
        <v>8439.7924078229807</v>
      </c>
      <c r="N1391" s="6">
        <v>11603.8208205807</v>
      </c>
      <c r="O1391" s="6">
        <v>5042.7440056384703</v>
      </c>
      <c r="P1391" s="71">
        <v>5044.1584650516697</v>
      </c>
      <c r="Q1391" s="20">
        <v>0.59766380750978698</v>
      </c>
      <c r="R1391" s="79">
        <v>8522.8358214269592</v>
      </c>
      <c r="S1391" s="6">
        <v>11717.9967203216</v>
      </c>
      <c r="T1391" s="6">
        <v>5094.2513472239898</v>
      </c>
      <c r="U1391" s="71">
        <v>5095.5167264694701</v>
      </c>
      <c r="V1391" s="20">
        <v>0.59786634791896498</v>
      </c>
      <c r="W1391" s="79">
        <v>8604.2338793882009</v>
      </c>
      <c r="X1391" s="6">
        <v>11829.9104302904</v>
      </c>
      <c r="Y1391" s="6">
        <v>5144.6516490825898</v>
      </c>
      <c r="Z1391" s="71">
        <v>5145.9199504002199</v>
      </c>
      <c r="AA1391" s="20">
        <v>0.59806834897032302</v>
      </c>
    </row>
    <row r="1392" spans="1:27" x14ac:dyDescent="0.2">
      <c r="A1392" s="52" t="s">
        <v>4935</v>
      </c>
      <c r="B1392" s="1" t="s">
        <v>10739</v>
      </c>
      <c r="C1392" s="131" t="s">
        <v>27</v>
      </c>
      <c r="D1392" s="131" t="s">
        <v>26156</v>
      </c>
      <c r="E1392" s="131" t="s">
        <v>6355</v>
      </c>
      <c r="F1392" s="131" t="s">
        <v>26316</v>
      </c>
      <c r="G1392" s="131" t="s">
        <v>26316</v>
      </c>
      <c r="H1392" s="79">
        <v>12734.75</v>
      </c>
      <c r="I1392" s="6">
        <v>23074.6983301658</v>
      </c>
      <c r="J1392" s="6">
        <v>10023.5862691364</v>
      </c>
      <c r="K1392" s="71">
        <v>10026.870472406101</v>
      </c>
      <c r="L1392" s="20">
        <v>0.78736296137781703</v>
      </c>
      <c r="M1392" s="79">
        <v>12835.109414082899</v>
      </c>
      <c r="N1392" s="6">
        <v>23256.544318862601</v>
      </c>
      <c r="O1392" s="6">
        <v>10106.739949638501</v>
      </c>
      <c r="P1392" s="71">
        <v>10109.574829506</v>
      </c>
      <c r="Q1392" s="20">
        <v>0.78765007008149002</v>
      </c>
      <c r="R1392" s="79">
        <v>12931.201036272199</v>
      </c>
      <c r="S1392" s="6">
        <v>23430.657292739001</v>
      </c>
      <c r="T1392" s="6">
        <v>10186.182871418599</v>
      </c>
      <c r="U1392" s="71">
        <v>10188.7130536805</v>
      </c>
      <c r="V1392" s="20">
        <v>0.78791699433803497</v>
      </c>
      <c r="W1392" s="79">
        <v>13023.541287615801</v>
      </c>
      <c r="X1392" s="6">
        <v>23597.972979618298</v>
      </c>
      <c r="Y1392" s="6">
        <v>10262.4065769549</v>
      </c>
      <c r="Z1392" s="71">
        <v>10264.936548792</v>
      </c>
      <c r="AA1392" s="20">
        <v>0.78818320778489204</v>
      </c>
    </row>
    <row r="1393" spans="1:27" x14ac:dyDescent="0.2">
      <c r="A1393" s="52" t="s">
        <v>4934</v>
      </c>
      <c r="B1393" s="1" t="s">
        <v>18750</v>
      </c>
      <c r="C1393" s="131" t="s">
        <v>27</v>
      </c>
      <c r="D1393" s="131" t="s">
        <v>26156</v>
      </c>
      <c r="E1393" s="131" t="s">
        <v>6355</v>
      </c>
      <c r="F1393" s="131" t="s">
        <v>26189</v>
      </c>
      <c r="G1393" s="131" t="s">
        <v>26189</v>
      </c>
      <c r="H1393" s="79">
        <v>17604.75</v>
      </c>
      <c r="I1393" s="6">
        <v>32410.401033858099</v>
      </c>
      <c r="J1393" s="6">
        <v>14078.9901619419</v>
      </c>
      <c r="K1393" s="71">
        <v>14083.6031082751</v>
      </c>
      <c r="L1393" s="20">
        <v>0.79998881598858795</v>
      </c>
      <c r="M1393" s="79">
        <v>17681.395860370601</v>
      </c>
      <c r="N1393" s="6">
        <v>32551.506307843702</v>
      </c>
      <c r="O1393" s="6">
        <v>14146.108927952901</v>
      </c>
      <c r="P1393" s="71">
        <v>14150.0768265634</v>
      </c>
      <c r="Q1393" s="20">
        <v>0.80028052865882804</v>
      </c>
      <c r="R1393" s="79">
        <v>17752.9883442516</v>
      </c>
      <c r="S1393" s="6">
        <v>32683.308299555702</v>
      </c>
      <c r="T1393" s="6">
        <v>14208.656249920799</v>
      </c>
      <c r="U1393" s="71">
        <v>14212.1855886792</v>
      </c>
      <c r="V1393" s="20">
        <v>0.80055173321178097</v>
      </c>
      <c r="W1393" s="79">
        <v>17832.394429323202</v>
      </c>
      <c r="X1393" s="6">
        <v>32829.495156040299</v>
      </c>
      <c r="Y1393" s="6">
        <v>14277.0579192734</v>
      </c>
      <c r="Z1393" s="71">
        <v>14280.5776155728</v>
      </c>
      <c r="AA1393" s="20">
        <v>0.80082221555677002</v>
      </c>
    </row>
    <row r="1394" spans="1:27" x14ac:dyDescent="0.2">
      <c r="A1394" s="52" t="s">
        <v>4933</v>
      </c>
      <c r="B1394" s="1" t="s">
        <v>10738</v>
      </c>
      <c r="C1394" s="131" t="s">
        <v>27</v>
      </c>
      <c r="D1394" s="131" t="s">
        <v>26156</v>
      </c>
      <c r="E1394" s="131" t="s">
        <v>6355</v>
      </c>
      <c r="F1394" s="131" t="s">
        <v>26189</v>
      </c>
      <c r="G1394" s="131" t="s">
        <v>26189</v>
      </c>
      <c r="H1394" s="79">
        <v>11493.666666666701</v>
      </c>
      <c r="I1394" s="6">
        <v>30408.763001133899</v>
      </c>
      <c r="J1394" s="6">
        <v>13209.484038242501</v>
      </c>
      <c r="K1394" s="71">
        <v>13213.8120930431</v>
      </c>
      <c r="L1394" s="20">
        <v>1.1496602847692701</v>
      </c>
      <c r="M1394" s="79">
        <v>11526.870205822401</v>
      </c>
      <c r="N1394" s="6">
        <v>30496.609515415901</v>
      </c>
      <c r="O1394" s="6">
        <v>13253.099750851299</v>
      </c>
      <c r="P1394" s="71">
        <v>13256.817165749901</v>
      </c>
      <c r="Q1394" s="20">
        <v>1.1500795037193801</v>
      </c>
      <c r="R1394" s="79">
        <v>11549.405145471201</v>
      </c>
      <c r="S1394" s="6">
        <v>30556.230144663099</v>
      </c>
      <c r="T1394" s="6">
        <v>13283.935837819899</v>
      </c>
      <c r="U1394" s="71">
        <v>13287.2354819799</v>
      </c>
      <c r="V1394" s="20">
        <v>1.15046925054752</v>
      </c>
      <c r="W1394" s="79">
        <v>11579.251764127999</v>
      </c>
      <c r="X1394" s="6">
        <v>30635.1952634056</v>
      </c>
      <c r="Y1394" s="6">
        <v>13322.7896154053</v>
      </c>
      <c r="Z1394" s="71">
        <v>13326.0740577303</v>
      </c>
      <c r="AA1394" s="20">
        <v>1.1508579594938799</v>
      </c>
    </row>
    <row r="1395" spans="1:27" x14ac:dyDescent="0.2">
      <c r="A1395" s="52" t="s">
        <v>4932</v>
      </c>
      <c r="B1395" s="1" t="s">
        <v>10737</v>
      </c>
      <c r="C1395" s="131" t="s">
        <v>27</v>
      </c>
      <c r="D1395" s="131" t="s">
        <v>26156</v>
      </c>
      <c r="E1395" s="131" t="s">
        <v>6355</v>
      </c>
      <c r="F1395" s="131" t="s">
        <v>26321</v>
      </c>
      <c r="G1395" s="131" t="s">
        <v>26321</v>
      </c>
      <c r="H1395" s="79">
        <v>9525.5</v>
      </c>
      <c r="I1395" s="6">
        <v>15950.961231260701</v>
      </c>
      <c r="J1395" s="6">
        <v>6929.0542259514596</v>
      </c>
      <c r="K1395" s="71">
        <v>6931.3245134448298</v>
      </c>
      <c r="L1395" s="20">
        <v>0.727659914276923</v>
      </c>
      <c r="M1395" s="79">
        <v>9567.5346120270697</v>
      </c>
      <c r="N1395" s="6">
        <v>16021.3504461906</v>
      </c>
      <c r="O1395" s="6">
        <v>6962.4971096992404</v>
      </c>
      <c r="P1395" s="71">
        <v>6964.4500483305101</v>
      </c>
      <c r="Q1395" s="20">
        <v>0.72792525250713003</v>
      </c>
      <c r="R1395" s="79">
        <v>9611.6529016070999</v>
      </c>
      <c r="S1395" s="6">
        <v>16095.2288910681</v>
      </c>
      <c r="T1395" s="6">
        <v>6997.1978503806704</v>
      </c>
      <c r="U1395" s="71">
        <v>6998.9359092892</v>
      </c>
      <c r="V1395" s="20">
        <v>0.72817193680797199</v>
      </c>
      <c r="W1395" s="79">
        <v>9667.5259873607902</v>
      </c>
      <c r="X1395" s="6">
        <v>16188.7913733239</v>
      </c>
      <c r="Y1395" s="6">
        <v>7040.26397547127</v>
      </c>
      <c r="Z1395" s="71">
        <v>7041.9995985387995</v>
      </c>
      <c r="AA1395" s="20">
        <v>0.72841796419739901</v>
      </c>
    </row>
    <row r="1396" spans="1:27" x14ac:dyDescent="0.2">
      <c r="A1396" s="52" t="s">
        <v>4931</v>
      </c>
      <c r="B1396" s="1" t="s">
        <v>10736</v>
      </c>
      <c r="C1396" s="131" t="s">
        <v>27</v>
      </c>
      <c r="D1396" s="131" t="s">
        <v>26156</v>
      </c>
      <c r="E1396" s="131" t="s">
        <v>6355</v>
      </c>
      <c r="F1396" s="131" t="s">
        <v>26189</v>
      </c>
      <c r="G1396" s="131" t="s">
        <v>26189</v>
      </c>
      <c r="H1396" s="79">
        <v>35279.916666666701</v>
      </c>
      <c r="I1396" s="6">
        <v>99142.736415780702</v>
      </c>
      <c r="J1396" s="6">
        <v>43067.335364582497</v>
      </c>
      <c r="K1396" s="71">
        <v>43081.446270582397</v>
      </c>
      <c r="L1396" s="20">
        <v>1.2211323138211001</v>
      </c>
      <c r="M1396" s="79">
        <v>35370.809553812702</v>
      </c>
      <c r="N1396" s="6">
        <v>99398.161326149202</v>
      </c>
      <c r="O1396" s="6">
        <v>43196.0722204466</v>
      </c>
      <c r="P1396" s="71">
        <v>43208.188459323203</v>
      </c>
      <c r="Q1396" s="20">
        <v>1.2215775947561101</v>
      </c>
      <c r="R1396" s="79">
        <v>35461.756999461097</v>
      </c>
      <c r="S1396" s="6">
        <v>99653.739555451597</v>
      </c>
      <c r="T1396" s="6">
        <v>43323.206952761</v>
      </c>
      <c r="U1396" s="71">
        <v>43333.968158518001</v>
      </c>
      <c r="V1396" s="20">
        <v>1.2219915713475999</v>
      </c>
      <c r="W1396" s="79">
        <v>35573.515801428803</v>
      </c>
      <c r="X1396" s="6">
        <v>99967.801335991506</v>
      </c>
      <c r="Y1396" s="6">
        <v>43474.506170521097</v>
      </c>
      <c r="Z1396" s="71">
        <v>43485.223858951802</v>
      </c>
      <c r="AA1396" s="20">
        <v>1.2224044455343099</v>
      </c>
    </row>
    <row r="1397" spans="1:27" x14ac:dyDescent="0.2">
      <c r="A1397" s="52" t="s">
        <v>4930</v>
      </c>
      <c r="B1397" s="1" t="s">
        <v>10735</v>
      </c>
      <c r="C1397" s="131" t="s">
        <v>27</v>
      </c>
      <c r="D1397" s="131" t="s">
        <v>26156</v>
      </c>
      <c r="E1397" s="131" t="s">
        <v>6355</v>
      </c>
      <c r="F1397" s="131" t="s">
        <v>26259</v>
      </c>
      <c r="G1397" s="131" t="s">
        <v>26259</v>
      </c>
      <c r="H1397" s="79">
        <v>7950.25</v>
      </c>
      <c r="I1397" s="6">
        <v>11130.9890809355</v>
      </c>
      <c r="J1397" s="6">
        <v>4835.2714179457698</v>
      </c>
      <c r="K1397" s="71">
        <v>4836.8556826764598</v>
      </c>
      <c r="L1397" s="20">
        <v>0.60839038806030699</v>
      </c>
      <c r="M1397" s="79">
        <v>8005.5742863342402</v>
      </c>
      <c r="N1397" s="6">
        <v>11208.4475290468</v>
      </c>
      <c r="O1397" s="6">
        <v>4870.9241950175001</v>
      </c>
      <c r="P1397" s="71">
        <v>4872.2904600055599</v>
      </c>
      <c r="Q1397" s="20">
        <v>0.60861223514254403</v>
      </c>
      <c r="R1397" s="79">
        <v>8055.4766565878799</v>
      </c>
      <c r="S1397" s="6">
        <v>11278.314858804501</v>
      </c>
      <c r="T1397" s="6">
        <v>4903.1052009292998</v>
      </c>
      <c r="U1397" s="71">
        <v>4904.3231007023496</v>
      </c>
      <c r="V1397" s="20">
        <v>0.60881848582995102</v>
      </c>
      <c r="W1397" s="79">
        <v>8105.3671942213005</v>
      </c>
      <c r="X1397" s="6">
        <v>11348.1656219427</v>
      </c>
      <c r="Y1397" s="6">
        <v>4935.1480152802096</v>
      </c>
      <c r="Z1397" s="71">
        <v>4936.3646680601096</v>
      </c>
      <c r="AA1397" s="20">
        <v>0.60902418727919905</v>
      </c>
    </row>
    <row r="1398" spans="1:27" x14ac:dyDescent="0.2">
      <c r="A1398" s="52" t="s">
        <v>4929</v>
      </c>
      <c r="B1398" s="1" t="s">
        <v>10734</v>
      </c>
      <c r="C1398" s="131" t="s">
        <v>27</v>
      </c>
      <c r="D1398" s="131" t="s">
        <v>26156</v>
      </c>
      <c r="E1398" s="131" t="s">
        <v>6355</v>
      </c>
      <c r="F1398" s="131" t="s">
        <v>26503</v>
      </c>
      <c r="G1398" s="131" t="s">
        <v>26503</v>
      </c>
      <c r="H1398" s="79">
        <v>12755.333333333299</v>
      </c>
      <c r="I1398" s="6">
        <v>18174.177404410799</v>
      </c>
      <c r="J1398" s="6">
        <v>7894.8132919053996</v>
      </c>
      <c r="K1398" s="71">
        <v>7897.40000797004</v>
      </c>
      <c r="L1398" s="20">
        <v>0.61914493346339095</v>
      </c>
      <c r="M1398" s="79">
        <v>12886.6059080591</v>
      </c>
      <c r="N1398" s="6">
        <v>18361.218463946701</v>
      </c>
      <c r="O1398" s="6">
        <v>7979.3479903675498</v>
      </c>
      <c r="P1398" s="71">
        <v>7981.5861495649197</v>
      </c>
      <c r="Q1398" s="20">
        <v>0.61937070214689804</v>
      </c>
      <c r="R1398" s="79">
        <v>13007.4599154015</v>
      </c>
      <c r="S1398" s="6">
        <v>18533.414839539299</v>
      </c>
      <c r="T1398" s="6">
        <v>8057.1684536529501</v>
      </c>
      <c r="U1398" s="71">
        <v>8059.1698024368297</v>
      </c>
      <c r="V1398" s="20">
        <v>0.61958059873737203</v>
      </c>
      <c r="W1398" s="79">
        <v>13133.705338472901</v>
      </c>
      <c r="X1398" s="6">
        <v>18713.2930642344</v>
      </c>
      <c r="Y1398" s="6">
        <v>8138.1321177354203</v>
      </c>
      <c r="Z1398" s="71">
        <v>8140.1383961760203</v>
      </c>
      <c r="AA1398" s="20">
        <v>0.61978993638077995</v>
      </c>
    </row>
    <row r="1399" spans="1:27" x14ac:dyDescent="0.2">
      <c r="A1399" s="52" t="s">
        <v>4928</v>
      </c>
      <c r="B1399" s="1" t="s">
        <v>10733</v>
      </c>
      <c r="C1399" s="131" t="s">
        <v>27</v>
      </c>
      <c r="D1399" s="131" t="s">
        <v>26156</v>
      </c>
      <c r="E1399" s="131" t="s">
        <v>6355</v>
      </c>
      <c r="F1399" s="131" t="s">
        <v>26189</v>
      </c>
      <c r="G1399" s="131" t="s">
        <v>26189</v>
      </c>
      <c r="H1399" s="79">
        <v>13388</v>
      </c>
      <c r="I1399" s="6">
        <v>31221.010731077899</v>
      </c>
      <c r="J1399" s="6">
        <v>13562.3222455512</v>
      </c>
      <c r="K1399" s="71">
        <v>13566.765906918399</v>
      </c>
      <c r="L1399" s="20">
        <v>1.01335269696134</v>
      </c>
      <c r="M1399" s="79">
        <v>13429.077185964799</v>
      </c>
      <c r="N1399" s="6">
        <v>31316.803326223398</v>
      </c>
      <c r="O1399" s="6">
        <v>13609.5364355315</v>
      </c>
      <c r="P1399" s="71">
        <v>13613.3538287799</v>
      </c>
      <c r="Q1399" s="20">
        <v>1.01372221190357</v>
      </c>
      <c r="R1399" s="79">
        <v>13463.112911698299</v>
      </c>
      <c r="S1399" s="6">
        <v>31396.175133690202</v>
      </c>
      <c r="T1399" s="6">
        <v>13649.0913327455</v>
      </c>
      <c r="U1399" s="71">
        <v>13652.4816791801</v>
      </c>
      <c r="V1399" s="20">
        <v>1.0140657490376801</v>
      </c>
      <c r="W1399" s="79">
        <v>13502.565377167701</v>
      </c>
      <c r="X1399" s="6">
        <v>31488.178857008701</v>
      </c>
      <c r="Y1399" s="6">
        <v>13693.7394613343</v>
      </c>
      <c r="Z1399" s="71">
        <v>13697.115353228801</v>
      </c>
      <c r="AA1399" s="20">
        <v>1.01440837134476</v>
      </c>
    </row>
    <row r="1400" spans="1:27" x14ac:dyDescent="0.2">
      <c r="A1400" s="52" t="s">
        <v>4927</v>
      </c>
      <c r="B1400" s="1" t="s">
        <v>6677</v>
      </c>
      <c r="C1400" s="131" t="s">
        <v>27</v>
      </c>
      <c r="D1400" s="131" t="s">
        <v>26156</v>
      </c>
      <c r="E1400" s="131" t="s">
        <v>6355</v>
      </c>
      <c r="F1400" s="131" t="s">
        <v>26259</v>
      </c>
      <c r="G1400" s="131" t="s">
        <v>26259</v>
      </c>
      <c r="H1400" s="79">
        <v>15162.083333333299</v>
      </c>
      <c r="I1400" s="6">
        <v>21111.940526076101</v>
      </c>
      <c r="J1400" s="6">
        <v>9170.9696111324392</v>
      </c>
      <c r="K1400" s="71">
        <v>9173.9744566613208</v>
      </c>
      <c r="L1400" s="20">
        <v>0.60506028459114403</v>
      </c>
      <c r="M1400" s="79">
        <v>15294.373418110699</v>
      </c>
      <c r="N1400" s="6">
        <v>21296.143471054598</v>
      </c>
      <c r="O1400" s="6">
        <v>9254.7964581982906</v>
      </c>
      <c r="P1400" s="71">
        <v>9257.3923730321403</v>
      </c>
      <c r="Q1400" s="20">
        <v>0.60528091736468603</v>
      </c>
      <c r="R1400" s="79">
        <v>15421.829864720499</v>
      </c>
      <c r="S1400" s="6">
        <v>21473.615976734302</v>
      </c>
      <c r="T1400" s="6">
        <v>9335.3838313966608</v>
      </c>
      <c r="U1400" s="71">
        <v>9337.7026806531303</v>
      </c>
      <c r="V1400" s="20">
        <v>0.60548603911228205</v>
      </c>
      <c r="W1400" s="79">
        <v>15547.374711226401</v>
      </c>
      <c r="X1400" s="6">
        <v>21648.4267381922</v>
      </c>
      <c r="Y1400" s="6">
        <v>9414.5779864497708</v>
      </c>
      <c r="Z1400" s="71">
        <v>9416.8989446952692</v>
      </c>
      <c r="AA1400" s="20">
        <v>0.60569061462804596</v>
      </c>
    </row>
    <row r="1401" spans="1:27" x14ac:dyDescent="0.2">
      <c r="A1401" s="52" t="s">
        <v>4926</v>
      </c>
      <c r="B1401" s="1" t="s">
        <v>10732</v>
      </c>
      <c r="C1401" s="131" t="s">
        <v>27</v>
      </c>
      <c r="D1401" s="131" t="s">
        <v>26156</v>
      </c>
      <c r="E1401" s="131" t="s">
        <v>6355</v>
      </c>
      <c r="F1401" s="131" t="s">
        <v>26259</v>
      </c>
      <c r="G1401" s="131" t="s">
        <v>26259</v>
      </c>
      <c r="H1401" s="79">
        <v>20380.333333333299</v>
      </c>
      <c r="I1401" s="6">
        <v>31958.054179891002</v>
      </c>
      <c r="J1401" s="6">
        <v>13882.491917439</v>
      </c>
      <c r="K1401" s="71">
        <v>13887.040481608001</v>
      </c>
      <c r="L1401" s="20">
        <v>0.68139417812636205</v>
      </c>
      <c r="M1401" s="79">
        <v>20515.113869725301</v>
      </c>
      <c r="N1401" s="6">
        <v>32169.401247378199</v>
      </c>
      <c r="O1401" s="6">
        <v>13980.055174367701</v>
      </c>
      <c r="P1401" s="71">
        <v>13983.976495897499</v>
      </c>
      <c r="Q1401" s="20">
        <v>0.68164264574392697</v>
      </c>
      <c r="R1401" s="79">
        <v>20642.8256426232</v>
      </c>
      <c r="S1401" s="6">
        <v>32369.663907017901</v>
      </c>
      <c r="T1401" s="6">
        <v>14072.3033043303</v>
      </c>
      <c r="U1401" s="71">
        <v>14075.798773894699</v>
      </c>
      <c r="V1401" s="20">
        <v>0.68187364547763596</v>
      </c>
      <c r="W1401" s="79">
        <v>20767.9730411253</v>
      </c>
      <c r="X1401" s="6">
        <v>32565.905414769</v>
      </c>
      <c r="Y1401" s="6">
        <v>14162.426671209099</v>
      </c>
      <c r="Z1401" s="71">
        <v>14165.918107682</v>
      </c>
      <c r="AA1401" s="20">
        <v>0.68210403006736897</v>
      </c>
    </row>
    <row r="1402" spans="1:27" x14ac:dyDescent="0.2">
      <c r="A1402" s="52" t="s">
        <v>4925</v>
      </c>
      <c r="B1402" s="1" t="s">
        <v>10731</v>
      </c>
      <c r="C1402" s="131" t="s">
        <v>27</v>
      </c>
      <c r="D1402" s="131" t="s">
        <v>26156</v>
      </c>
      <c r="E1402" s="131" t="s">
        <v>6355</v>
      </c>
      <c r="F1402" s="131" t="s">
        <v>26503</v>
      </c>
      <c r="G1402" s="131" t="s">
        <v>26503</v>
      </c>
      <c r="H1402" s="79">
        <v>4976.8333333333303</v>
      </c>
      <c r="I1402" s="6">
        <v>7479.9728382748599</v>
      </c>
      <c r="J1402" s="6">
        <v>3249.2798806053102</v>
      </c>
      <c r="K1402" s="71">
        <v>3250.3444991282399</v>
      </c>
      <c r="L1402" s="20">
        <v>0.65309490622448896</v>
      </c>
      <c r="M1402" s="79">
        <v>5027.1784119307404</v>
      </c>
      <c r="N1402" s="6">
        <v>7555.6393907244201</v>
      </c>
      <c r="O1402" s="6">
        <v>3283.50082575946</v>
      </c>
      <c r="P1402" s="71">
        <v>3284.42182802451</v>
      </c>
      <c r="Q1402" s="20">
        <v>0.65333305462757496</v>
      </c>
      <c r="R1402" s="79">
        <v>5070.5684998173101</v>
      </c>
      <c r="S1402" s="6">
        <v>7620.8528823372699</v>
      </c>
      <c r="T1402" s="6">
        <v>3313.06971570623</v>
      </c>
      <c r="U1402" s="71">
        <v>3313.89266089902</v>
      </c>
      <c r="V1402" s="20">
        <v>0.65355446061293199</v>
      </c>
      <c r="W1402" s="79">
        <v>5114.6722776229599</v>
      </c>
      <c r="X1402" s="6">
        <v>7687.1390201193199</v>
      </c>
      <c r="Y1402" s="6">
        <v>3343.0221361036402</v>
      </c>
      <c r="Z1402" s="71">
        <v>3343.8462850780102</v>
      </c>
      <c r="AA1402" s="20">
        <v>0.65377527700211902</v>
      </c>
    </row>
    <row r="1403" spans="1:27" x14ac:dyDescent="0.2">
      <c r="A1403" s="52" t="s">
        <v>4924</v>
      </c>
      <c r="B1403" s="1" t="s">
        <v>7493</v>
      </c>
      <c r="C1403" s="131" t="s">
        <v>27</v>
      </c>
      <c r="D1403" s="131" t="s">
        <v>26156</v>
      </c>
      <c r="E1403" s="131" t="s">
        <v>6355</v>
      </c>
      <c r="F1403" s="131" t="s">
        <v>26316</v>
      </c>
      <c r="G1403" s="131" t="s">
        <v>26316</v>
      </c>
      <c r="H1403" s="79">
        <v>18389.75</v>
      </c>
      <c r="I1403" s="6">
        <v>25744.9555511701</v>
      </c>
      <c r="J1403" s="6">
        <v>11183.5387518316</v>
      </c>
      <c r="K1403" s="71">
        <v>11187.2030106658</v>
      </c>
      <c r="L1403" s="20">
        <v>0.60833904814724504</v>
      </c>
      <c r="M1403" s="79">
        <v>18560.970770294502</v>
      </c>
      <c r="N1403" s="6">
        <v>25984.658163803098</v>
      </c>
      <c r="O1403" s="6">
        <v>11292.3132147714</v>
      </c>
      <c r="P1403" s="71">
        <v>11295.480640820701</v>
      </c>
      <c r="Q1403" s="20">
        <v>0.60856087650859103</v>
      </c>
      <c r="R1403" s="79">
        <v>18719.026430304501</v>
      </c>
      <c r="S1403" s="6">
        <v>26205.930119189601</v>
      </c>
      <c r="T1403" s="6">
        <v>11392.6977452913</v>
      </c>
      <c r="U1403" s="71">
        <v>11395.5276180821</v>
      </c>
      <c r="V1403" s="20">
        <v>0.60876710979123105</v>
      </c>
      <c r="W1403" s="79">
        <v>18873.907533089001</v>
      </c>
      <c r="X1403" s="6">
        <v>26422.757814340701</v>
      </c>
      <c r="Y1403" s="6">
        <v>11490.863380909101</v>
      </c>
      <c r="Z1403" s="71">
        <v>11493.696201896901</v>
      </c>
      <c r="AA1403" s="20">
        <v>0.60897279388206205</v>
      </c>
    </row>
    <row r="1404" spans="1:27" x14ac:dyDescent="0.2">
      <c r="A1404" s="52" t="s">
        <v>4923</v>
      </c>
      <c r="B1404" s="1" t="s">
        <v>10730</v>
      </c>
      <c r="C1404" s="131" t="s">
        <v>27</v>
      </c>
      <c r="D1404" s="131" t="s">
        <v>26156</v>
      </c>
      <c r="E1404" s="131" t="s">
        <v>6355</v>
      </c>
      <c r="F1404" s="131" t="s">
        <v>26503</v>
      </c>
      <c r="G1404" s="131" t="s">
        <v>26503</v>
      </c>
      <c r="H1404" s="79">
        <v>9958.5833333333303</v>
      </c>
      <c r="I1404" s="6">
        <v>11787.740908780899</v>
      </c>
      <c r="J1404" s="6">
        <v>5120.5626278080999</v>
      </c>
      <c r="K1404" s="71">
        <v>5122.2403674986599</v>
      </c>
      <c r="L1404" s="20">
        <v>0.51435432089557498</v>
      </c>
      <c r="M1404" s="79">
        <v>10065.6758904368</v>
      </c>
      <c r="N1404" s="6">
        <v>11914.503850269701</v>
      </c>
      <c r="O1404" s="6">
        <v>5177.75944665934</v>
      </c>
      <c r="P1404" s="71">
        <v>5179.2117770930199</v>
      </c>
      <c r="Q1404" s="20">
        <v>0.51454187810812402</v>
      </c>
      <c r="R1404" s="79">
        <v>10158.837352242101</v>
      </c>
      <c r="S1404" s="6">
        <v>12024.7768818533</v>
      </c>
      <c r="T1404" s="6">
        <v>5227.6201549207999</v>
      </c>
      <c r="U1404" s="71">
        <v>5228.9186621196704</v>
      </c>
      <c r="V1404" s="20">
        <v>0.51471624958791296</v>
      </c>
      <c r="W1404" s="79">
        <v>10250.418896109601</v>
      </c>
      <c r="X1404" s="6">
        <v>12133.179801726699</v>
      </c>
      <c r="Y1404" s="6">
        <v>5276.5389766384596</v>
      </c>
      <c r="Z1404" s="71">
        <v>5277.8397918914798</v>
      </c>
      <c r="AA1404" s="20">
        <v>0.51489015672272598</v>
      </c>
    </row>
    <row r="1405" spans="1:27" x14ac:dyDescent="0.2">
      <c r="A1405" s="52" t="s">
        <v>4922</v>
      </c>
      <c r="B1405" s="1" t="s">
        <v>10729</v>
      </c>
      <c r="C1405" s="131" t="s">
        <v>27</v>
      </c>
      <c r="D1405" s="131" t="s">
        <v>26156</v>
      </c>
      <c r="E1405" s="131" t="s">
        <v>6355</v>
      </c>
      <c r="F1405" s="131" t="s">
        <v>26316</v>
      </c>
      <c r="G1405" s="131" t="s">
        <v>26316</v>
      </c>
      <c r="H1405" s="79">
        <v>5158.1666666666697</v>
      </c>
      <c r="I1405" s="6">
        <v>7692.5443045608699</v>
      </c>
      <c r="J1405" s="6">
        <v>3341.6203480812801</v>
      </c>
      <c r="K1405" s="71">
        <v>3342.71522173018</v>
      </c>
      <c r="L1405" s="20">
        <v>0.64804327540085704</v>
      </c>
      <c r="M1405" s="79">
        <v>5204.0163017261602</v>
      </c>
      <c r="N1405" s="6">
        <v>7760.9213795635596</v>
      </c>
      <c r="O1405" s="6">
        <v>3372.71148616953</v>
      </c>
      <c r="P1405" s="71">
        <v>3373.6575114891398</v>
      </c>
      <c r="Q1405" s="20">
        <v>0.64827958174729505</v>
      </c>
      <c r="R1405" s="79">
        <v>5246.5333287625499</v>
      </c>
      <c r="S1405" s="6">
        <v>7824.3284261580802</v>
      </c>
      <c r="T1405" s="6">
        <v>3401.5281431982498</v>
      </c>
      <c r="U1405" s="71">
        <v>3402.37306089507</v>
      </c>
      <c r="V1405" s="20">
        <v>0.64849927517711203</v>
      </c>
      <c r="W1405" s="79">
        <v>5286.3922219159303</v>
      </c>
      <c r="X1405" s="6">
        <v>7883.7713099048697</v>
      </c>
      <c r="Y1405" s="6">
        <v>3428.5345869264202</v>
      </c>
      <c r="Z1405" s="71">
        <v>3429.37981712484</v>
      </c>
      <c r="AA1405" s="20">
        <v>0.64871838357123102</v>
      </c>
    </row>
    <row r="1406" spans="1:27" x14ac:dyDescent="0.2">
      <c r="A1406" s="52" t="s">
        <v>4921</v>
      </c>
      <c r="B1406" s="1" t="s">
        <v>10728</v>
      </c>
      <c r="C1406" s="131" t="s">
        <v>27</v>
      </c>
      <c r="D1406" s="131" t="s">
        <v>26156</v>
      </c>
      <c r="E1406" s="131" t="s">
        <v>6355</v>
      </c>
      <c r="F1406" s="131" t="s">
        <v>26321</v>
      </c>
      <c r="G1406" s="131" t="s">
        <v>26321</v>
      </c>
      <c r="H1406" s="79">
        <v>11477.5</v>
      </c>
      <c r="I1406" s="6">
        <v>16434.172633841499</v>
      </c>
      <c r="J1406" s="6">
        <v>7138.9599465245201</v>
      </c>
      <c r="K1406" s="71">
        <v>7141.2990091084903</v>
      </c>
      <c r="L1406" s="20">
        <v>0.62219987010311395</v>
      </c>
      <c r="M1406" s="79">
        <v>11459.643374822999</v>
      </c>
      <c r="N1406" s="6">
        <v>16408.604447318601</v>
      </c>
      <c r="O1406" s="6">
        <v>7130.7884701952798</v>
      </c>
      <c r="P1406" s="71">
        <v>7132.7886135426197</v>
      </c>
      <c r="Q1406" s="20">
        <v>0.622426752756851</v>
      </c>
      <c r="R1406" s="79">
        <v>11469.6321167156</v>
      </c>
      <c r="S1406" s="6">
        <v>16422.9069268358</v>
      </c>
      <c r="T1406" s="6">
        <v>7139.6517454453697</v>
      </c>
      <c r="U1406" s="71">
        <v>7141.42518898453</v>
      </c>
      <c r="V1406" s="20">
        <v>0.62263768500271</v>
      </c>
      <c r="W1406" s="79">
        <v>11520.012870844699</v>
      </c>
      <c r="X1406" s="6">
        <v>16495.0451111773</v>
      </c>
      <c r="Y1406" s="6">
        <v>7173.4491594817</v>
      </c>
      <c r="Z1406" s="71">
        <v>7175.2176164427301</v>
      </c>
      <c r="AA1406" s="20">
        <v>0.62284805554359002</v>
      </c>
    </row>
    <row r="1407" spans="1:27" x14ac:dyDescent="0.2">
      <c r="A1407" s="52" t="s">
        <v>4920</v>
      </c>
      <c r="B1407" s="1" t="s">
        <v>10727</v>
      </c>
      <c r="C1407" s="131" t="s">
        <v>27</v>
      </c>
      <c r="D1407" s="131" t="s">
        <v>26156</v>
      </c>
      <c r="E1407" s="131" t="s">
        <v>6355</v>
      </c>
      <c r="F1407" s="131" t="s">
        <v>26259</v>
      </c>
      <c r="G1407" s="131" t="s">
        <v>26259</v>
      </c>
      <c r="H1407" s="79">
        <v>7325.8333333333303</v>
      </c>
      <c r="I1407" s="6">
        <v>9875.6305526919496</v>
      </c>
      <c r="J1407" s="6">
        <v>4289.9470836252103</v>
      </c>
      <c r="K1407" s="71">
        <v>4291.3526741854103</v>
      </c>
      <c r="L1407" s="20">
        <v>0.58578355238567803</v>
      </c>
      <c r="M1407" s="79">
        <v>7388.5323565928202</v>
      </c>
      <c r="N1407" s="6">
        <v>9960.1523212814609</v>
      </c>
      <c r="O1407" s="6">
        <v>4328.4448450208702</v>
      </c>
      <c r="P1407" s="71">
        <v>4329.6589478086998</v>
      </c>
      <c r="Q1407" s="20">
        <v>0.58599715597717095</v>
      </c>
      <c r="R1407" s="79">
        <v>7446.7871243399604</v>
      </c>
      <c r="S1407" s="6">
        <v>10038.6829863986</v>
      </c>
      <c r="T1407" s="6">
        <v>4364.1908722442304</v>
      </c>
      <c r="U1407" s="71">
        <v>4365.2749091667602</v>
      </c>
      <c r="V1407" s="20">
        <v>0.586195742711481</v>
      </c>
      <c r="W1407" s="79">
        <v>7504.0154359551198</v>
      </c>
      <c r="X1407" s="6">
        <v>10115.8299315924</v>
      </c>
      <c r="Y1407" s="6">
        <v>4399.2235990351701</v>
      </c>
      <c r="Z1407" s="71">
        <v>4400.3081313743496</v>
      </c>
      <c r="AA1407" s="20">
        <v>0.58639380061646595</v>
      </c>
    </row>
    <row r="1408" spans="1:27" x14ac:dyDescent="0.2">
      <c r="A1408" s="52" t="s">
        <v>4919</v>
      </c>
      <c r="B1408" s="1" t="s">
        <v>10726</v>
      </c>
      <c r="C1408" s="131" t="s">
        <v>27</v>
      </c>
      <c r="D1408" s="131" t="s">
        <v>26156</v>
      </c>
      <c r="E1408" s="131" t="s">
        <v>6355</v>
      </c>
      <c r="F1408" s="131" t="s">
        <v>26503</v>
      </c>
      <c r="G1408" s="131" t="s">
        <v>26503</v>
      </c>
      <c r="H1408" s="79">
        <v>6830.5</v>
      </c>
      <c r="I1408" s="6">
        <v>9119.8249411596207</v>
      </c>
      <c r="J1408" s="6">
        <v>3961.62717922206</v>
      </c>
      <c r="K1408" s="71">
        <v>3962.9251965769599</v>
      </c>
      <c r="L1408" s="20">
        <v>0.58018083545523202</v>
      </c>
      <c r="M1408" s="79">
        <v>6902.4564443065501</v>
      </c>
      <c r="N1408" s="6">
        <v>9215.8984607356506</v>
      </c>
      <c r="O1408" s="6">
        <v>4005.0098530495802</v>
      </c>
      <c r="P1408" s="71">
        <v>4006.13323426431</v>
      </c>
      <c r="Q1408" s="20">
        <v>0.58039239603876802</v>
      </c>
      <c r="R1408" s="79">
        <v>6966.1146975073298</v>
      </c>
      <c r="S1408" s="6">
        <v>9300.8925497849195</v>
      </c>
      <c r="T1408" s="6">
        <v>4043.4457811340799</v>
      </c>
      <c r="U1408" s="71">
        <v>4044.4501470404598</v>
      </c>
      <c r="V1408" s="20">
        <v>0.58058908339359905</v>
      </c>
      <c r="W1408" s="79">
        <v>7026.13687830242</v>
      </c>
      <c r="X1408" s="6">
        <v>9381.0318926497093</v>
      </c>
      <c r="Y1408" s="6">
        <v>4079.6708885506</v>
      </c>
      <c r="Z1408" s="71">
        <v>4080.6766421596699</v>
      </c>
      <c r="AA1408" s="20">
        <v>0.580785246977084</v>
      </c>
    </row>
    <row r="1409" spans="1:27" x14ac:dyDescent="0.2">
      <c r="A1409" s="52" t="s">
        <v>4918</v>
      </c>
      <c r="B1409" s="1" t="s">
        <v>26505</v>
      </c>
      <c r="C1409" s="131" t="s">
        <v>27</v>
      </c>
      <c r="D1409" s="131" t="s">
        <v>26156</v>
      </c>
      <c r="E1409" s="131" t="s">
        <v>6355</v>
      </c>
      <c r="F1409" s="131" t="s">
        <v>26503</v>
      </c>
      <c r="G1409" s="131" t="s">
        <v>26503</v>
      </c>
      <c r="H1409" s="79">
        <v>8808.6666666666697</v>
      </c>
      <c r="I1409" s="6">
        <v>12480.988161413899</v>
      </c>
      <c r="J1409" s="6">
        <v>5421.7073510534801</v>
      </c>
      <c r="K1409" s="71">
        <v>5423.4837600683904</v>
      </c>
      <c r="L1409" s="20">
        <v>0.61569860289885603</v>
      </c>
      <c r="M1409" s="79">
        <v>8894.6603003840501</v>
      </c>
      <c r="N1409" s="6">
        <v>12602.8324274076</v>
      </c>
      <c r="O1409" s="6">
        <v>5476.8906431800397</v>
      </c>
      <c r="P1409" s="71">
        <v>5478.4268781181399</v>
      </c>
      <c r="Q1409" s="20">
        <v>0.61592311489192997</v>
      </c>
      <c r="R1409" s="79">
        <v>8970.5087920563401</v>
      </c>
      <c r="S1409" s="6">
        <v>12710.302055042101</v>
      </c>
      <c r="T1409" s="6">
        <v>5525.6435816569401</v>
      </c>
      <c r="U1409" s="71">
        <v>5527.0161159567897</v>
      </c>
      <c r="V1409" s="20">
        <v>0.61613184314039504</v>
      </c>
      <c r="W1409" s="79">
        <v>9046.49054657345</v>
      </c>
      <c r="X1409" s="6">
        <v>12817.960502625299</v>
      </c>
      <c r="Y1409" s="6">
        <v>5574.3398926215305</v>
      </c>
      <c r="Z1409" s="71">
        <v>5575.7141241755699</v>
      </c>
      <c r="AA1409" s="20">
        <v>0.61634001555304696</v>
      </c>
    </row>
    <row r="1410" spans="1:27" x14ac:dyDescent="0.2">
      <c r="A1410" s="52" t="s">
        <v>4917</v>
      </c>
      <c r="B1410" s="1" t="s">
        <v>10725</v>
      </c>
      <c r="C1410" s="131" t="s">
        <v>27</v>
      </c>
      <c r="D1410" s="131" t="s">
        <v>26156</v>
      </c>
      <c r="E1410" s="131" t="s">
        <v>6355</v>
      </c>
      <c r="F1410" s="131" t="s">
        <v>26503</v>
      </c>
      <c r="G1410" s="131" t="s">
        <v>26503</v>
      </c>
      <c r="H1410" s="79">
        <v>58701.75</v>
      </c>
      <c r="I1410" s="6">
        <v>77796.679998710199</v>
      </c>
      <c r="J1410" s="6">
        <v>33794.666446408999</v>
      </c>
      <c r="K1410" s="71">
        <v>33805.739185353399</v>
      </c>
      <c r="L1410" s="20">
        <v>0.57588980201362705</v>
      </c>
      <c r="M1410" s="79">
        <v>59310.822549339398</v>
      </c>
      <c r="N1410" s="6">
        <v>78603.8760740734</v>
      </c>
      <c r="O1410" s="6">
        <v>34159.371384764898</v>
      </c>
      <c r="P1410" s="71">
        <v>34168.952883320097</v>
      </c>
      <c r="Q1410" s="20">
        <v>0.57609979788925902</v>
      </c>
      <c r="R1410" s="79">
        <v>59869.616900439898</v>
      </c>
      <c r="S1410" s="6">
        <v>79344.439095067704</v>
      </c>
      <c r="T1410" s="6">
        <v>34493.994613755698</v>
      </c>
      <c r="U1410" s="71">
        <v>34502.562699996997</v>
      </c>
      <c r="V1410" s="20">
        <v>0.576295030538996</v>
      </c>
      <c r="W1410" s="79">
        <v>60429.7462339138</v>
      </c>
      <c r="X1410" s="6">
        <v>80086.771351161602</v>
      </c>
      <c r="Y1410" s="6">
        <v>34828.542678267899</v>
      </c>
      <c r="Z1410" s="71">
        <v>34837.128893542103</v>
      </c>
      <c r="AA1410" s="20">
        <v>0.57648974329121305</v>
      </c>
    </row>
    <row r="1411" spans="1:27" x14ac:dyDescent="0.2">
      <c r="A1411" s="52" t="s">
        <v>4916</v>
      </c>
      <c r="B1411" s="1" t="s">
        <v>10724</v>
      </c>
      <c r="C1411" s="131" t="s">
        <v>27</v>
      </c>
      <c r="D1411" s="131" t="s">
        <v>26156</v>
      </c>
      <c r="E1411" s="131" t="s">
        <v>6355</v>
      </c>
      <c r="F1411" s="131" t="s">
        <v>26321</v>
      </c>
      <c r="G1411" s="131" t="s">
        <v>26321</v>
      </c>
      <c r="H1411" s="79">
        <v>14290.166666666701</v>
      </c>
      <c r="I1411" s="6">
        <v>26902.164610739499</v>
      </c>
      <c r="J1411" s="6">
        <v>11686.227223596199</v>
      </c>
      <c r="K1411" s="71">
        <v>11690.0561870659</v>
      </c>
      <c r="L1411" s="20">
        <v>0.81804897449755898</v>
      </c>
      <c r="M1411" s="79">
        <v>14332.4154978152</v>
      </c>
      <c r="N1411" s="6">
        <v>26981.700772680801</v>
      </c>
      <c r="O1411" s="6">
        <v>11725.6041727261</v>
      </c>
      <c r="P1411" s="71">
        <v>11728.8931342874</v>
      </c>
      <c r="Q1411" s="20">
        <v>0.81834727273119401</v>
      </c>
      <c r="R1411" s="79">
        <v>14388.727306909699</v>
      </c>
      <c r="S1411" s="6">
        <v>27087.711401746699</v>
      </c>
      <c r="T1411" s="6">
        <v>11776.0410414055</v>
      </c>
      <c r="U1411" s="71">
        <v>11778.9661342037</v>
      </c>
      <c r="V1411" s="20">
        <v>0.81862459986625902</v>
      </c>
      <c r="W1411" s="79">
        <v>14465.351964321</v>
      </c>
      <c r="X1411" s="6">
        <v>27231.962283839501</v>
      </c>
      <c r="Y1411" s="6">
        <v>11842.774338560301</v>
      </c>
      <c r="Z1411" s="71">
        <v>11845.6939154963</v>
      </c>
      <c r="AA1411" s="20">
        <v>0.81890118848914495</v>
      </c>
    </row>
    <row r="1412" spans="1:27" x14ac:dyDescent="0.2">
      <c r="A1412" s="52" t="s">
        <v>4915</v>
      </c>
      <c r="B1412" s="1" t="s">
        <v>10723</v>
      </c>
      <c r="C1412" s="131" t="s">
        <v>27</v>
      </c>
      <c r="D1412" s="131" t="s">
        <v>26156</v>
      </c>
      <c r="E1412" s="131" t="s">
        <v>6355</v>
      </c>
      <c r="F1412" s="131" t="s">
        <v>26259</v>
      </c>
      <c r="G1412" s="131" t="s">
        <v>26259</v>
      </c>
      <c r="H1412" s="79">
        <v>10447.333333333299</v>
      </c>
      <c r="I1412" s="6">
        <v>16048.874773572499</v>
      </c>
      <c r="J1412" s="6">
        <v>6971.5876027365503</v>
      </c>
      <c r="K1412" s="71">
        <v>6973.8718261857002</v>
      </c>
      <c r="L1412" s="20">
        <v>0.66752649730575897</v>
      </c>
      <c r="M1412" s="79">
        <v>10529.899163209901</v>
      </c>
      <c r="N1412" s="6">
        <v>16175.7098827805</v>
      </c>
      <c r="O1412" s="6">
        <v>7029.5780424034701</v>
      </c>
      <c r="P1412" s="71">
        <v>7031.5497968335603</v>
      </c>
      <c r="Q1412" s="20">
        <v>0.66776990812987702</v>
      </c>
      <c r="R1412" s="79">
        <v>10603.6030931023</v>
      </c>
      <c r="S1412" s="6">
        <v>16288.931611562601</v>
      </c>
      <c r="T1412" s="6">
        <v>7081.4076661360205</v>
      </c>
      <c r="U1412" s="71">
        <v>7083.16664222077</v>
      </c>
      <c r="V1412" s="20">
        <v>0.66799620657514003</v>
      </c>
      <c r="W1412" s="79">
        <v>10677.8969269032</v>
      </c>
      <c r="X1412" s="6">
        <v>16403.0595327341</v>
      </c>
      <c r="Y1412" s="6">
        <v>7133.4460030234704</v>
      </c>
      <c r="Z1412" s="71">
        <v>7135.2045980814</v>
      </c>
      <c r="AA1412" s="20">
        <v>0.66822190239578905</v>
      </c>
    </row>
    <row r="1413" spans="1:27" x14ac:dyDescent="0.2">
      <c r="A1413" s="52" t="s">
        <v>4914</v>
      </c>
      <c r="B1413" s="1" t="s">
        <v>10722</v>
      </c>
      <c r="C1413" s="131" t="s">
        <v>27</v>
      </c>
      <c r="D1413" s="131" t="s">
        <v>26156</v>
      </c>
      <c r="E1413" s="131" t="s">
        <v>6355</v>
      </c>
      <c r="F1413" s="131" t="s">
        <v>26504</v>
      </c>
      <c r="G1413" s="131" t="s">
        <v>26504</v>
      </c>
      <c r="H1413" s="79">
        <v>19014.5</v>
      </c>
      <c r="I1413" s="6">
        <v>35310.044163162202</v>
      </c>
      <c r="J1413" s="6">
        <v>15338.5872600453</v>
      </c>
      <c r="K1413" s="71">
        <v>15343.6129102548</v>
      </c>
      <c r="L1413" s="20">
        <v>0.80694274949406197</v>
      </c>
      <c r="M1413" s="79">
        <v>19049.987507586698</v>
      </c>
      <c r="N1413" s="6">
        <v>35375.944684350099</v>
      </c>
      <c r="O1413" s="6">
        <v>15373.5425390581</v>
      </c>
      <c r="P1413" s="71">
        <v>15377.854725426099</v>
      </c>
      <c r="Q1413" s="20">
        <v>0.80723699788789105</v>
      </c>
      <c r="R1413" s="79">
        <v>19083.636021448299</v>
      </c>
      <c r="S1413" s="6">
        <v>35438.430182810604</v>
      </c>
      <c r="T1413" s="6">
        <v>15406.410755278999</v>
      </c>
      <c r="U1413" s="71">
        <v>15410.237608547101</v>
      </c>
      <c r="V1413" s="20">
        <v>0.80751055989683596</v>
      </c>
      <c r="W1413" s="79">
        <v>19122.370034282099</v>
      </c>
      <c r="X1413" s="6">
        <v>35510.359484332002</v>
      </c>
      <c r="Y1413" s="6">
        <v>15442.9258409948</v>
      </c>
      <c r="Z1413" s="71">
        <v>15446.7329565253</v>
      </c>
      <c r="AA1413" s="20">
        <v>0.80778339341999705</v>
      </c>
    </row>
    <row r="1414" spans="1:27" x14ac:dyDescent="0.2">
      <c r="A1414" s="52" t="s">
        <v>4913</v>
      </c>
      <c r="B1414" s="1" t="s">
        <v>10721</v>
      </c>
      <c r="C1414" s="131" t="s">
        <v>47</v>
      </c>
      <c r="D1414" s="131" t="s">
        <v>26156</v>
      </c>
      <c r="E1414" s="131" t="s">
        <v>6355</v>
      </c>
      <c r="F1414" s="131" t="s">
        <v>26205</v>
      </c>
      <c r="G1414" s="131" t="s">
        <v>26205</v>
      </c>
      <c r="H1414" s="79">
        <v>8122.4166666666697</v>
      </c>
      <c r="I1414" s="6">
        <v>10340.103267554399</v>
      </c>
      <c r="J1414" s="6">
        <v>4491.7127691595297</v>
      </c>
      <c r="K1414" s="71">
        <v>4493.1844677479703</v>
      </c>
      <c r="L1414" s="20">
        <v>0.55318320299762702</v>
      </c>
      <c r="M1414" s="79">
        <v>8153.1202734554599</v>
      </c>
      <c r="N1414" s="6">
        <v>10379.189967721501</v>
      </c>
      <c r="O1414" s="6">
        <v>4510.5486203544697</v>
      </c>
      <c r="P1414" s="71">
        <v>4511.8138021577897</v>
      </c>
      <c r="Q1414" s="20">
        <v>0.55338491900421705</v>
      </c>
      <c r="R1414" s="79">
        <v>8176.48310943448</v>
      </c>
      <c r="S1414" s="6">
        <v>10408.9316254768</v>
      </c>
      <c r="T1414" s="6">
        <v>4525.1518004173304</v>
      </c>
      <c r="U1414" s="71">
        <v>4526.2758189983897</v>
      </c>
      <c r="V1414" s="20">
        <v>0.55357245388004495</v>
      </c>
      <c r="W1414" s="79">
        <v>8196.3696970028504</v>
      </c>
      <c r="X1414" s="6">
        <v>10434.247904798</v>
      </c>
      <c r="Y1414" s="6">
        <v>4537.69882761808</v>
      </c>
      <c r="Z1414" s="71">
        <v>4538.8174979955202</v>
      </c>
      <c r="AA1414" s="20">
        <v>0.55375948935724795</v>
      </c>
    </row>
    <row r="1415" spans="1:27" x14ac:dyDescent="0.2">
      <c r="A1415" s="52" t="s">
        <v>4912</v>
      </c>
      <c r="B1415" s="1" t="s">
        <v>10720</v>
      </c>
      <c r="C1415" s="131" t="s">
        <v>27</v>
      </c>
      <c r="D1415" s="131" t="s">
        <v>26156</v>
      </c>
      <c r="E1415" s="131" t="s">
        <v>6355</v>
      </c>
      <c r="F1415" s="131" t="s">
        <v>26259</v>
      </c>
      <c r="G1415" s="131" t="s">
        <v>26259</v>
      </c>
      <c r="H1415" s="79">
        <v>11745.666666666701</v>
      </c>
      <c r="I1415" s="6">
        <v>16515.444739492901</v>
      </c>
      <c r="J1415" s="6">
        <v>7174.2643284330097</v>
      </c>
      <c r="K1415" s="71">
        <v>7176.6149584104596</v>
      </c>
      <c r="L1415" s="20">
        <v>0.61100107487105604</v>
      </c>
      <c r="M1415" s="79">
        <v>11837.878502924899</v>
      </c>
      <c r="N1415" s="6">
        <v>16645.102725648099</v>
      </c>
      <c r="O1415" s="6">
        <v>7233.5649861230804</v>
      </c>
      <c r="P1415" s="71">
        <v>7235.5939576659903</v>
      </c>
      <c r="Q1415" s="20">
        <v>0.61122387392962696</v>
      </c>
      <c r="R1415" s="79">
        <v>11924.2119147747</v>
      </c>
      <c r="S1415" s="6">
        <v>16766.4951278882</v>
      </c>
      <c r="T1415" s="6">
        <v>7289.0223842906698</v>
      </c>
      <c r="U1415" s="71">
        <v>7290.8329305350899</v>
      </c>
      <c r="V1415" s="20">
        <v>0.61143100966709296</v>
      </c>
      <c r="W1415" s="79">
        <v>12009.081435217</v>
      </c>
      <c r="X1415" s="6">
        <v>16885.829169514702</v>
      </c>
      <c r="Y1415" s="6">
        <v>7343.3953194300502</v>
      </c>
      <c r="Z1415" s="71">
        <v>7345.2056728990101</v>
      </c>
      <c r="AA1415" s="20">
        <v>0.61163759380954497</v>
      </c>
    </row>
    <row r="1416" spans="1:27" x14ac:dyDescent="0.2">
      <c r="A1416" s="52" t="s">
        <v>4911</v>
      </c>
      <c r="B1416" s="1" t="s">
        <v>10719</v>
      </c>
      <c r="C1416" s="131" t="s">
        <v>27</v>
      </c>
      <c r="D1416" s="131" t="s">
        <v>26156</v>
      </c>
      <c r="E1416" s="131" t="s">
        <v>6355</v>
      </c>
      <c r="F1416" s="131" t="s">
        <v>26259</v>
      </c>
      <c r="G1416" s="131" t="s">
        <v>26259</v>
      </c>
      <c r="H1416" s="79">
        <v>17201.833333333299</v>
      </c>
      <c r="I1416" s="6">
        <v>32108.9051112749</v>
      </c>
      <c r="J1416" s="6">
        <v>13948.0211522256</v>
      </c>
      <c r="K1416" s="71">
        <v>13952.5911868864</v>
      </c>
      <c r="L1416" s="20">
        <v>0.81111070642972305</v>
      </c>
      <c r="M1416" s="79">
        <v>17328.2363018416</v>
      </c>
      <c r="N1416" s="6">
        <v>32344.848620490899</v>
      </c>
      <c r="O1416" s="6">
        <v>14056.300421752099</v>
      </c>
      <c r="P1416" s="71">
        <v>14060.243129615999</v>
      </c>
      <c r="Q1416" s="20">
        <v>0.81140647465210802</v>
      </c>
      <c r="R1416" s="79">
        <v>17447.088067154</v>
      </c>
      <c r="S1416" s="6">
        <v>32566.697070058701</v>
      </c>
      <c r="T1416" s="6">
        <v>14157.960987996301</v>
      </c>
      <c r="U1416" s="71">
        <v>14161.477734377901</v>
      </c>
      <c r="V1416" s="20">
        <v>0.81168144964192801</v>
      </c>
      <c r="W1416" s="79">
        <v>17561.109031704698</v>
      </c>
      <c r="X1416" s="6">
        <v>32779.5283573122</v>
      </c>
      <c r="Y1416" s="6">
        <v>14255.328103566801</v>
      </c>
      <c r="Z1416" s="71">
        <v>14258.842442855501</v>
      </c>
      <c r="AA1416" s="20">
        <v>0.81195569238324705</v>
      </c>
    </row>
    <row r="1417" spans="1:27" x14ac:dyDescent="0.2">
      <c r="A1417" s="52" t="s">
        <v>4910</v>
      </c>
      <c r="B1417" s="1" t="s">
        <v>10718</v>
      </c>
      <c r="C1417" s="131" t="s">
        <v>27</v>
      </c>
      <c r="D1417" s="131" t="s">
        <v>26156</v>
      </c>
      <c r="E1417" s="131" t="s">
        <v>6355</v>
      </c>
      <c r="F1417" s="131" t="s">
        <v>26316</v>
      </c>
      <c r="G1417" s="131" t="s">
        <v>26316</v>
      </c>
      <c r="H1417" s="79">
        <v>9521.25</v>
      </c>
      <c r="I1417" s="6">
        <v>12868.5665525358</v>
      </c>
      <c r="J1417" s="6">
        <v>5590.0703512485698</v>
      </c>
      <c r="K1417" s="71">
        <v>5591.9019239844201</v>
      </c>
      <c r="L1417" s="20">
        <v>0.58730754091998605</v>
      </c>
      <c r="M1417" s="79">
        <v>9605.6605356146301</v>
      </c>
      <c r="N1417" s="6">
        <v>12982.6526856897</v>
      </c>
      <c r="O1417" s="6">
        <v>5641.95147618386</v>
      </c>
      <c r="P1417" s="71">
        <v>5643.5340096944601</v>
      </c>
      <c r="Q1417" s="20">
        <v>0.587521700227704</v>
      </c>
      <c r="R1417" s="79">
        <v>9682.4456110139199</v>
      </c>
      <c r="S1417" s="6">
        <v>13086.43253109</v>
      </c>
      <c r="T1417" s="6">
        <v>5689.1615643011901</v>
      </c>
      <c r="U1417" s="71">
        <v>5690.5747154154496</v>
      </c>
      <c r="V1417" s="20">
        <v>0.58772080361002299</v>
      </c>
      <c r="W1417" s="79">
        <v>9754.8247091493795</v>
      </c>
      <c r="X1417" s="6">
        <v>13184.257421873101</v>
      </c>
      <c r="Y1417" s="6">
        <v>5733.6369609101203</v>
      </c>
      <c r="Z1417" s="71">
        <v>5735.0504636715004</v>
      </c>
      <c r="AA1417" s="20">
        <v>0.58791937678720196</v>
      </c>
    </row>
    <row r="1418" spans="1:27" x14ac:dyDescent="0.2">
      <c r="A1418" s="52" t="s">
        <v>4909</v>
      </c>
      <c r="B1418" s="1" t="s">
        <v>10717</v>
      </c>
      <c r="C1418" s="131" t="s">
        <v>27</v>
      </c>
      <c r="D1418" s="131" t="s">
        <v>26156</v>
      </c>
      <c r="E1418" s="131" t="s">
        <v>6355</v>
      </c>
      <c r="F1418" s="131" t="s">
        <v>26504</v>
      </c>
      <c r="G1418" s="131" t="s">
        <v>26504</v>
      </c>
      <c r="H1418" s="79">
        <v>9638</v>
      </c>
      <c r="I1418" s="6">
        <v>22888.281094269201</v>
      </c>
      <c r="J1418" s="6">
        <v>9942.6071282900702</v>
      </c>
      <c r="K1418" s="71">
        <v>9945.8647989444908</v>
      </c>
      <c r="L1418" s="20">
        <v>1.03194280960204</v>
      </c>
      <c r="M1418" s="79">
        <v>9678.2838765346205</v>
      </c>
      <c r="N1418" s="6">
        <v>22983.947071618401</v>
      </c>
      <c r="O1418" s="6">
        <v>9988.2756820710292</v>
      </c>
      <c r="P1418" s="71">
        <v>9991.0773334228197</v>
      </c>
      <c r="Q1418" s="20">
        <v>1.0323191033532899</v>
      </c>
      <c r="R1418" s="79">
        <v>9718.7556387954792</v>
      </c>
      <c r="S1418" s="6">
        <v>23080.059239185</v>
      </c>
      <c r="T1418" s="6">
        <v>10033.764787570301</v>
      </c>
      <c r="U1418" s="71">
        <v>10036.257110161199</v>
      </c>
      <c r="V1418" s="20">
        <v>1.0326689427294899</v>
      </c>
      <c r="W1418" s="79">
        <v>9763.0372058865705</v>
      </c>
      <c r="X1418" s="6">
        <v>23185.2189149347</v>
      </c>
      <c r="Y1418" s="6">
        <v>10082.9059888437</v>
      </c>
      <c r="Z1418" s="71">
        <v>10085.391708737599</v>
      </c>
      <c r="AA1418" s="20">
        <v>1.0330178504960199</v>
      </c>
    </row>
    <row r="1419" spans="1:27" x14ac:dyDescent="0.2">
      <c r="A1419" s="52" t="s">
        <v>4908</v>
      </c>
      <c r="B1419" s="1" t="s">
        <v>10716</v>
      </c>
      <c r="C1419" s="131" t="s">
        <v>27</v>
      </c>
      <c r="D1419" s="131" t="s">
        <v>26156</v>
      </c>
      <c r="E1419" s="131" t="s">
        <v>6355</v>
      </c>
      <c r="F1419" s="131" t="s">
        <v>26321</v>
      </c>
      <c r="G1419" s="131" t="s">
        <v>26321</v>
      </c>
      <c r="H1419" s="79">
        <v>21770.416666666701</v>
      </c>
      <c r="I1419" s="6">
        <v>37486.619210718898</v>
      </c>
      <c r="J1419" s="6">
        <v>16284.0855477483</v>
      </c>
      <c r="K1419" s="71">
        <v>16289.4209881351</v>
      </c>
      <c r="L1419" s="20">
        <v>0.74823652838378396</v>
      </c>
      <c r="M1419" s="79">
        <v>21768.893750754702</v>
      </c>
      <c r="N1419" s="6">
        <v>37483.996892103904</v>
      </c>
      <c r="O1419" s="6">
        <v>16289.6517929487</v>
      </c>
      <c r="P1419" s="71">
        <v>16294.220942461499</v>
      </c>
      <c r="Q1419" s="20">
        <v>0.748509369792693</v>
      </c>
      <c r="R1419" s="79">
        <v>21809.170114113898</v>
      </c>
      <c r="S1419" s="6">
        <v>37553.349018870998</v>
      </c>
      <c r="T1419" s="6">
        <v>16325.845056808101</v>
      </c>
      <c r="U1419" s="71">
        <v>16329.9002916389</v>
      </c>
      <c r="V1419" s="20">
        <v>0.74876302978034304</v>
      </c>
      <c r="W1419" s="79">
        <v>21905.512581407598</v>
      </c>
      <c r="X1419" s="6">
        <v>37719.241727336601</v>
      </c>
      <c r="Y1419" s="6">
        <v>16403.535791599701</v>
      </c>
      <c r="Z1419" s="71">
        <v>16407.579724498901</v>
      </c>
      <c r="AA1419" s="20">
        <v>0.74901601428057496</v>
      </c>
    </row>
    <row r="1420" spans="1:27" x14ac:dyDescent="0.2">
      <c r="A1420" s="52" t="s">
        <v>4907</v>
      </c>
      <c r="B1420" s="1" t="s">
        <v>10715</v>
      </c>
      <c r="C1420" s="131" t="s">
        <v>27</v>
      </c>
      <c r="D1420" s="131" t="s">
        <v>26156</v>
      </c>
      <c r="E1420" s="131" t="s">
        <v>6355</v>
      </c>
      <c r="F1420" s="131" t="s">
        <v>26316</v>
      </c>
      <c r="G1420" s="131" t="s">
        <v>26316</v>
      </c>
      <c r="H1420" s="79">
        <v>5822.75</v>
      </c>
      <c r="I1420" s="6">
        <v>8949.6763464646301</v>
      </c>
      <c r="J1420" s="6">
        <v>3887.7150919178498</v>
      </c>
      <c r="K1420" s="71">
        <v>3888.98889216</v>
      </c>
      <c r="L1420" s="20">
        <v>0.66789556346400003</v>
      </c>
      <c r="M1420" s="79">
        <v>5875.5245202921196</v>
      </c>
      <c r="N1420" s="6">
        <v>9030.7917774816597</v>
      </c>
      <c r="O1420" s="6">
        <v>3924.5668996624499</v>
      </c>
      <c r="P1420" s="71">
        <v>3925.6677171117899</v>
      </c>
      <c r="Q1420" s="20">
        <v>0.668139108866592</v>
      </c>
      <c r="R1420" s="79">
        <v>5924.84914819807</v>
      </c>
      <c r="S1420" s="6">
        <v>9106.6046589668895</v>
      </c>
      <c r="T1420" s="6">
        <v>3958.9815699577298</v>
      </c>
      <c r="U1420" s="71">
        <v>3959.9649554977</v>
      </c>
      <c r="V1420" s="20">
        <v>0.66836553242913199</v>
      </c>
      <c r="W1420" s="79">
        <v>5974.6047808415997</v>
      </c>
      <c r="X1420" s="6">
        <v>9183.0800028461708</v>
      </c>
      <c r="Y1420" s="6">
        <v>3993.5845633567001</v>
      </c>
      <c r="Z1420" s="71">
        <v>3994.5690942655401</v>
      </c>
      <c r="AA1420" s="20">
        <v>0.66859135303387496</v>
      </c>
    </row>
    <row r="1421" spans="1:27" x14ac:dyDescent="0.2">
      <c r="A1421" s="52" t="s">
        <v>4906</v>
      </c>
      <c r="B1421" s="1" t="s">
        <v>10714</v>
      </c>
      <c r="C1421" s="131" t="s">
        <v>27</v>
      </c>
      <c r="D1421" s="131" t="s">
        <v>26156</v>
      </c>
      <c r="E1421" s="131" t="s">
        <v>6355</v>
      </c>
      <c r="F1421" s="131" t="s">
        <v>26321</v>
      </c>
      <c r="G1421" s="131" t="s">
        <v>26321</v>
      </c>
      <c r="H1421" s="79">
        <v>7121.9166666666697</v>
      </c>
      <c r="I1421" s="6">
        <v>11557.6681937424</v>
      </c>
      <c r="J1421" s="6">
        <v>5020.6196654185196</v>
      </c>
      <c r="K1421" s="71">
        <v>5022.2646590444401</v>
      </c>
      <c r="L1421" s="20">
        <v>0.70518441791808495</v>
      </c>
      <c r="M1421" s="79">
        <v>7138.1977230637003</v>
      </c>
      <c r="N1421" s="6">
        <v>11584.089599171301</v>
      </c>
      <c r="O1421" s="6">
        <v>5034.1692870156503</v>
      </c>
      <c r="P1421" s="71">
        <v>5035.5813412717698</v>
      </c>
      <c r="Q1421" s="20">
        <v>0.70544156054989504</v>
      </c>
      <c r="R1421" s="79">
        <v>7158.7371141642598</v>
      </c>
      <c r="S1421" s="6">
        <v>11617.4215627918</v>
      </c>
      <c r="T1421" s="6">
        <v>5050.52756542305</v>
      </c>
      <c r="U1421" s="71">
        <v>5051.7820839625601</v>
      </c>
      <c r="V1421" s="20">
        <v>0.705680625423039</v>
      </c>
      <c r="W1421" s="79">
        <v>7190.7542452112202</v>
      </c>
      <c r="X1421" s="6">
        <v>11669.379960295701</v>
      </c>
      <c r="Y1421" s="6">
        <v>5074.83934136881</v>
      </c>
      <c r="Z1421" s="71">
        <v>5076.0904319892097</v>
      </c>
      <c r="AA1421" s="20">
        <v>0.70591905367503005</v>
      </c>
    </row>
    <row r="1422" spans="1:27" x14ac:dyDescent="0.2">
      <c r="A1422" s="52" t="s">
        <v>4905</v>
      </c>
      <c r="B1422" s="1" t="s">
        <v>10713</v>
      </c>
      <c r="C1422" s="131" t="s">
        <v>27</v>
      </c>
      <c r="D1422" s="131" t="s">
        <v>26156</v>
      </c>
      <c r="E1422" s="131" t="s">
        <v>6355</v>
      </c>
      <c r="F1422" s="131" t="s">
        <v>26259</v>
      </c>
      <c r="G1422" s="131" t="s">
        <v>26259</v>
      </c>
      <c r="H1422" s="79">
        <v>21078.916666666701</v>
      </c>
      <c r="I1422" s="6">
        <v>35769.214837698601</v>
      </c>
      <c r="J1422" s="6">
        <v>15538.0497536657</v>
      </c>
      <c r="K1422" s="71">
        <v>15543.1407572683</v>
      </c>
      <c r="L1422" s="20">
        <v>0.73737853814126997</v>
      </c>
      <c r="M1422" s="79">
        <v>21241.609967676701</v>
      </c>
      <c r="N1422" s="6">
        <v>36045.292196346098</v>
      </c>
      <c r="O1422" s="6">
        <v>15664.4250169933</v>
      </c>
      <c r="P1422" s="71">
        <v>15668.8187941497</v>
      </c>
      <c r="Q1422" s="20">
        <v>0.73764742022816898</v>
      </c>
      <c r="R1422" s="79">
        <v>21397.991858224399</v>
      </c>
      <c r="S1422" s="6">
        <v>36310.659602469503</v>
      </c>
      <c r="T1422" s="6">
        <v>15785.601499417</v>
      </c>
      <c r="U1422" s="71">
        <v>15789.5225412253</v>
      </c>
      <c r="V1422" s="20">
        <v>0.73789739924387099</v>
      </c>
      <c r="W1422" s="79">
        <v>21556.007264975298</v>
      </c>
      <c r="X1422" s="6">
        <v>36578.798953325</v>
      </c>
      <c r="Y1422" s="6">
        <v>15907.574234445399</v>
      </c>
      <c r="Z1422" s="71">
        <v>15911.495898872499</v>
      </c>
      <c r="AA1422" s="20">
        <v>0.73814671257445197</v>
      </c>
    </row>
    <row r="1423" spans="1:27" x14ac:dyDescent="0.2">
      <c r="A1423" s="52" t="s">
        <v>4904</v>
      </c>
      <c r="B1423" s="1" t="s">
        <v>10712</v>
      </c>
      <c r="C1423" s="131" t="s">
        <v>27</v>
      </c>
      <c r="D1423" s="131" t="s">
        <v>26156</v>
      </c>
      <c r="E1423" s="131" t="s">
        <v>6355</v>
      </c>
      <c r="F1423" s="131" t="s">
        <v>26503</v>
      </c>
      <c r="G1423" s="131" t="s">
        <v>26503</v>
      </c>
      <c r="H1423" s="79">
        <v>7785.0833333333303</v>
      </c>
      <c r="I1423" s="6">
        <v>8843.1074904996003</v>
      </c>
      <c r="J1423" s="6">
        <v>3841.4218703951101</v>
      </c>
      <c r="K1423" s="71">
        <v>3842.68050277764</v>
      </c>
      <c r="L1423" s="20">
        <v>0.49359529477667502</v>
      </c>
      <c r="M1423" s="79">
        <v>7869.4841133934697</v>
      </c>
      <c r="N1423" s="6">
        <v>8938.9786762527601</v>
      </c>
      <c r="O1423" s="6">
        <v>3884.66711380571</v>
      </c>
      <c r="P1423" s="71">
        <v>3885.7567396047102</v>
      </c>
      <c r="Q1423" s="20">
        <v>0.49377528229472401</v>
      </c>
      <c r="R1423" s="79">
        <v>7947.2144372573803</v>
      </c>
      <c r="S1423" s="6">
        <v>9027.2728639664292</v>
      </c>
      <c r="T1423" s="6">
        <v>3924.4930722047002</v>
      </c>
      <c r="U1423" s="71">
        <v>3925.4678910238199</v>
      </c>
      <c r="V1423" s="20">
        <v>0.49394261624813002</v>
      </c>
      <c r="W1423" s="79">
        <v>8023.16348780521</v>
      </c>
      <c r="X1423" s="6">
        <v>9113.5436961513806</v>
      </c>
      <c r="Y1423" s="6">
        <v>3963.3442604383899</v>
      </c>
      <c r="Z1423" s="71">
        <v>3964.3213362621</v>
      </c>
      <c r="AA1423" s="20">
        <v>0.49410950459724001</v>
      </c>
    </row>
    <row r="1424" spans="1:27" x14ac:dyDescent="0.2">
      <c r="A1424" s="52" t="s">
        <v>4903</v>
      </c>
      <c r="B1424" s="1" t="s">
        <v>10711</v>
      </c>
      <c r="C1424" s="131" t="s">
        <v>27</v>
      </c>
      <c r="D1424" s="131" t="s">
        <v>26156</v>
      </c>
      <c r="E1424" s="131" t="s">
        <v>6355</v>
      </c>
      <c r="F1424" s="131" t="s">
        <v>26259</v>
      </c>
      <c r="G1424" s="131" t="s">
        <v>26259</v>
      </c>
      <c r="H1424" s="79">
        <v>7574</v>
      </c>
      <c r="I1424" s="6">
        <v>15289.290305028</v>
      </c>
      <c r="J1424" s="6">
        <v>6641.6261731130799</v>
      </c>
      <c r="K1424" s="71">
        <v>6643.8022855152503</v>
      </c>
      <c r="L1424" s="20">
        <v>0.87718540870283201</v>
      </c>
      <c r="M1424" s="79">
        <v>7632.3485937965697</v>
      </c>
      <c r="N1424" s="6">
        <v>15407.075965108001</v>
      </c>
      <c r="O1424" s="6">
        <v>6695.5480585899804</v>
      </c>
      <c r="P1424" s="71">
        <v>6697.4261196153702</v>
      </c>
      <c r="Q1424" s="20">
        <v>0.87750527079684404</v>
      </c>
      <c r="R1424" s="79">
        <v>7686.0373801201504</v>
      </c>
      <c r="S1424" s="6">
        <v>15515.455083173199</v>
      </c>
      <c r="T1424" s="6">
        <v>6745.1484965152904</v>
      </c>
      <c r="U1424" s="71">
        <v>6746.8239479866397</v>
      </c>
      <c r="V1424" s="20">
        <v>0.87780264579993095</v>
      </c>
      <c r="W1424" s="79">
        <v>7738.2829522900602</v>
      </c>
      <c r="X1424" s="6">
        <v>15620.920850278801</v>
      </c>
      <c r="Y1424" s="6">
        <v>6793.3055525766304</v>
      </c>
      <c r="Z1424" s="71">
        <v>6794.9802934475501</v>
      </c>
      <c r="AA1424" s="20">
        <v>0.87809922890408798</v>
      </c>
    </row>
    <row r="1425" spans="1:27" x14ac:dyDescent="0.2">
      <c r="A1425" s="52" t="s">
        <v>4902</v>
      </c>
      <c r="B1425" s="1" t="s">
        <v>9158</v>
      </c>
      <c r="C1425" s="131" t="s">
        <v>27</v>
      </c>
      <c r="D1425" s="131" t="s">
        <v>26156</v>
      </c>
      <c r="E1425" s="131" t="s">
        <v>6355</v>
      </c>
      <c r="F1425" s="131" t="s">
        <v>26259</v>
      </c>
      <c r="G1425" s="131" t="s">
        <v>26259</v>
      </c>
      <c r="H1425" s="79">
        <v>7595.1666666666697</v>
      </c>
      <c r="I1425" s="6">
        <v>11971.0641671874</v>
      </c>
      <c r="J1425" s="6">
        <v>5200.1977532378796</v>
      </c>
      <c r="K1425" s="71">
        <v>5201.9015851804797</v>
      </c>
      <c r="L1425" s="20">
        <v>0.68489630491064302</v>
      </c>
      <c r="M1425" s="79">
        <v>7658.2897662373398</v>
      </c>
      <c r="N1425" s="6">
        <v>12070.5551604146</v>
      </c>
      <c r="O1425" s="6">
        <v>5245.5756272926601</v>
      </c>
      <c r="P1425" s="71">
        <v>5247.0469797577898</v>
      </c>
      <c r="Q1425" s="20">
        <v>0.68514604956450498</v>
      </c>
      <c r="R1425" s="79">
        <v>7716.1916517418704</v>
      </c>
      <c r="S1425" s="6">
        <v>12161.8167768078</v>
      </c>
      <c r="T1425" s="6">
        <v>5287.1965216119297</v>
      </c>
      <c r="U1425" s="71">
        <v>5288.50982719684</v>
      </c>
      <c r="V1425" s="20">
        <v>0.68537823655572305</v>
      </c>
      <c r="W1425" s="79">
        <v>7771.3959445180599</v>
      </c>
      <c r="X1425" s="6">
        <v>12248.826602942099</v>
      </c>
      <c r="Y1425" s="6">
        <v>5326.8320460653204</v>
      </c>
      <c r="Z1425" s="71">
        <v>5328.1452599743698</v>
      </c>
      <c r="AA1425" s="20">
        <v>0.68560980524133996</v>
      </c>
    </row>
    <row r="1426" spans="1:27" x14ac:dyDescent="0.2">
      <c r="A1426" s="52" t="s">
        <v>4901</v>
      </c>
      <c r="B1426" s="1" t="s">
        <v>10710</v>
      </c>
      <c r="C1426" s="131" t="s">
        <v>27</v>
      </c>
      <c r="D1426" s="131" t="s">
        <v>26156</v>
      </c>
      <c r="E1426" s="131" t="s">
        <v>6355</v>
      </c>
      <c r="F1426" s="131" t="s">
        <v>26504</v>
      </c>
      <c r="G1426" s="131" t="s">
        <v>26504</v>
      </c>
      <c r="H1426" s="79">
        <v>12100.583333333299</v>
      </c>
      <c r="I1426" s="6">
        <v>22635.407531906501</v>
      </c>
      <c r="J1426" s="6">
        <v>9832.7595397643909</v>
      </c>
      <c r="K1426" s="71">
        <v>9835.9812191278907</v>
      </c>
      <c r="L1426" s="20">
        <v>0.81285182277393497</v>
      </c>
      <c r="M1426" s="79">
        <v>12134.632351750501</v>
      </c>
      <c r="N1426" s="6">
        <v>22699.099784312999</v>
      </c>
      <c r="O1426" s="6">
        <v>9864.48783901561</v>
      </c>
      <c r="P1426" s="71">
        <v>9867.2547686207399</v>
      </c>
      <c r="Q1426" s="20">
        <v>0.81314822588731805</v>
      </c>
      <c r="R1426" s="79">
        <v>12169.0255981311</v>
      </c>
      <c r="S1426" s="6">
        <v>22763.435951151099</v>
      </c>
      <c r="T1426" s="6">
        <v>9896.1168047174506</v>
      </c>
      <c r="U1426" s="71">
        <v>9898.5749364353305</v>
      </c>
      <c r="V1426" s="20">
        <v>0.81342379113373997</v>
      </c>
      <c r="W1426" s="79">
        <v>12204.004588173801</v>
      </c>
      <c r="X1426" s="6">
        <v>22828.867812811099</v>
      </c>
      <c r="Y1426" s="6">
        <v>9927.9342081193008</v>
      </c>
      <c r="Z1426" s="71">
        <v>9930.3817231108605</v>
      </c>
      <c r="AA1426" s="20">
        <v>0.81369862255982806</v>
      </c>
    </row>
    <row r="1427" spans="1:27" x14ac:dyDescent="0.2">
      <c r="A1427" s="52" t="s">
        <v>4900</v>
      </c>
      <c r="B1427" s="1" t="s">
        <v>10709</v>
      </c>
      <c r="C1427" s="131" t="s">
        <v>27</v>
      </c>
      <c r="D1427" s="131" t="s">
        <v>26156</v>
      </c>
      <c r="E1427" s="131" t="s">
        <v>6355</v>
      </c>
      <c r="F1427" s="131" t="s">
        <v>26316</v>
      </c>
      <c r="G1427" s="131" t="s">
        <v>26316</v>
      </c>
      <c r="H1427" s="79">
        <v>8022.5</v>
      </c>
      <c r="I1427" s="6">
        <v>10294.8289277028</v>
      </c>
      <c r="J1427" s="6">
        <v>4472.0457189217504</v>
      </c>
      <c r="K1427" s="71">
        <v>4473.5109736497898</v>
      </c>
      <c r="L1427" s="20">
        <v>0.55762056387033898</v>
      </c>
      <c r="M1427" s="79">
        <v>8093.7300438309903</v>
      </c>
      <c r="N1427" s="6">
        <v>10386.234489030599</v>
      </c>
      <c r="O1427" s="6">
        <v>4513.6100014420799</v>
      </c>
      <c r="P1427" s="71">
        <v>4514.8760419444197</v>
      </c>
      <c r="Q1427" s="20">
        <v>0.55782389794253595</v>
      </c>
      <c r="R1427" s="79">
        <v>8156.9273976408404</v>
      </c>
      <c r="S1427" s="6">
        <v>10467.3321451423</v>
      </c>
      <c r="T1427" s="6">
        <v>4550.5406900957596</v>
      </c>
      <c r="U1427" s="71">
        <v>4551.6710151136003</v>
      </c>
      <c r="V1427" s="20">
        <v>0.55801293712998401</v>
      </c>
      <c r="W1427" s="79">
        <v>8214.1896587977099</v>
      </c>
      <c r="X1427" s="6">
        <v>10540.8136263045</v>
      </c>
      <c r="Y1427" s="6">
        <v>4584.0426708884697</v>
      </c>
      <c r="Z1427" s="71">
        <v>4585.1727663266302</v>
      </c>
      <c r="AA1427" s="20">
        <v>0.55820147291287903</v>
      </c>
    </row>
    <row r="1428" spans="1:27" x14ac:dyDescent="0.2">
      <c r="A1428" s="52" t="s">
        <v>4899</v>
      </c>
      <c r="B1428" s="1" t="s">
        <v>10708</v>
      </c>
      <c r="C1428" s="131" t="s">
        <v>27</v>
      </c>
      <c r="D1428" s="131" t="s">
        <v>26156</v>
      </c>
      <c r="E1428" s="131" t="s">
        <v>6355</v>
      </c>
      <c r="F1428" s="131" t="s">
        <v>26504</v>
      </c>
      <c r="G1428" s="131" t="s">
        <v>26504</v>
      </c>
      <c r="H1428" s="79">
        <v>6753.0833333333303</v>
      </c>
      <c r="I1428" s="6">
        <v>15923.466956969</v>
      </c>
      <c r="J1428" s="6">
        <v>6917.1107878909997</v>
      </c>
      <c r="K1428" s="71">
        <v>6919.3771621464002</v>
      </c>
      <c r="L1428" s="20">
        <v>1.02462487438771</v>
      </c>
      <c r="M1428" s="79">
        <v>6781.5036486932404</v>
      </c>
      <c r="N1428" s="6">
        <v>15990.4807831284</v>
      </c>
      <c r="O1428" s="6">
        <v>6949.0818897669496</v>
      </c>
      <c r="P1428" s="71">
        <v>6951.03106550959</v>
      </c>
      <c r="Q1428" s="20">
        <v>1.0249984996836199</v>
      </c>
      <c r="R1428" s="79">
        <v>6811.1477341957097</v>
      </c>
      <c r="S1428" s="6">
        <v>16060.380204277</v>
      </c>
      <c r="T1428" s="6">
        <v>6982.0478231301304</v>
      </c>
      <c r="U1428" s="71">
        <v>6983.7821188694097</v>
      </c>
      <c r="V1428" s="20">
        <v>1.02534585820345</v>
      </c>
      <c r="W1428" s="79">
        <v>6843.2660383590501</v>
      </c>
      <c r="X1428" s="6">
        <v>16136.1137218147</v>
      </c>
      <c r="Y1428" s="6">
        <v>7017.3552503119699</v>
      </c>
      <c r="Z1428" s="71">
        <v>7019.0852257344704</v>
      </c>
      <c r="AA1428" s="20">
        <v>1.0256922917200499</v>
      </c>
    </row>
    <row r="1429" spans="1:27" x14ac:dyDescent="0.2">
      <c r="A1429" s="52" t="s">
        <v>4898</v>
      </c>
      <c r="B1429" s="1" t="s">
        <v>10707</v>
      </c>
      <c r="C1429" s="131" t="s">
        <v>27</v>
      </c>
      <c r="D1429" s="131" t="s">
        <v>26156</v>
      </c>
      <c r="E1429" s="131" t="s">
        <v>6355</v>
      </c>
      <c r="F1429" s="131" t="s">
        <v>26189</v>
      </c>
      <c r="G1429" s="131" t="s">
        <v>26189</v>
      </c>
      <c r="H1429" s="79">
        <v>7005.5</v>
      </c>
      <c r="I1429" s="6">
        <v>21636.315929732798</v>
      </c>
      <c r="J1429" s="6">
        <v>9398.7568619453705</v>
      </c>
      <c r="K1429" s="71">
        <v>9401.8363414040396</v>
      </c>
      <c r="L1429" s="20">
        <v>1.34206499770238</v>
      </c>
      <c r="M1429" s="79">
        <v>7004.2930306488497</v>
      </c>
      <c r="N1429" s="6">
        <v>21632.5882343222</v>
      </c>
      <c r="O1429" s="6">
        <v>9401.0073347215493</v>
      </c>
      <c r="P1429" s="71">
        <v>9403.6442608283105</v>
      </c>
      <c r="Q1429" s="20">
        <v>1.3425543762490499</v>
      </c>
      <c r="R1429" s="79">
        <v>7000.8328427639199</v>
      </c>
      <c r="S1429" s="6">
        <v>21621.901528411901</v>
      </c>
      <c r="T1429" s="6">
        <v>9399.8491055759205</v>
      </c>
      <c r="U1429" s="71">
        <v>9402.1839675915708</v>
      </c>
      <c r="V1429" s="20">
        <v>1.3430093502817599</v>
      </c>
      <c r="W1429" s="79">
        <v>7001.5492676020303</v>
      </c>
      <c r="X1429" s="6">
        <v>21624.114189055301</v>
      </c>
      <c r="Y1429" s="6">
        <v>9404.0048213571299</v>
      </c>
      <c r="Z1429" s="71">
        <v>9406.3231730200696</v>
      </c>
      <c r="AA1429" s="20">
        <v>1.3434631127350001</v>
      </c>
    </row>
    <row r="1430" spans="1:27" x14ac:dyDescent="0.2">
      <c r="A1430" s="52" t="s">
        <v>4897</v>
      </c>
      <c r="B1430" s="1" t="s">
        <v>10706</v>
      </c>
      <c r="C1430" s="131" t="s">
        <v>27</v>
      </c>
      <c r="D1430" s="131" t="s">
        <v>26156</v>
      </c>
      <c r="E1430" s="131" t="s">
        <v>6355</v>
      </c>
      <c r="F1430" s="131" t="s">
        <v>26321</v>
      </c>
      <c r="G1430" s="131" t="s">
        <v>26321</v>
      </c>
      <c r="H1430" s="79">
        <v>10690.25</v>
      </c>
      <c r="I1430" s="6">
        <v>14769.5880217058</v>
      </c>
      <c r="J1430" s="6">
        <v>6415.8689130783096</v>
      </c>
      <c r="K1430" s="71">
        <v>6417.9710566721496</v>
      </c>
      <c r="L1430" s="20">
        <v>0.60035743379922302</v>
      </c>
      <c r="M1430" s="79">
        <v>10717.3715004039</v>
      </c>
      <c r="N1430" s="6">
        <v>14807.058930945201</v>
      </c>
      <c r="O1430" s="6">
        <v>6434.7949541522603</v>
      </c>
      <c r="P1430" s="71">
        <v>6436.5998754976099</v>
      </c>
      <c r="Q1430" s="20">
        <v>0.60057635169733803</v>
      </c>
      <c r="R1430" s="79">
        <v>10756.43514157</v>
      </c>
      <c r="S1430" s="6">
        <v>14861.029033295499</v>
      </c>
      <c r="T1430" s="6">
        <v>6460.64502157691</v>
      </c>
      <c r="U1430" s="71">
        <v>6462.2498042162997</v>
      </c>
      <c r="V1430" s="20">
        <v>0.60077987912946196</v>
      </c>
      <c r="W1430" s="79">
        <v>10808.470963845701</v>
      </c>
      <c r="X1430" s="6">
        <v>14932.921426586799</v>
      </c>
      <c r="Y1430" s="6">
        <v>6494.1048620454503</v>
      </c>
      <c r="Z1430" s="71">
        <v>6495.7058415315496</v>
      </c>
      <c r="AA1430" s="20">
        <v>0.60098286457535799</v>
      </c>
    </row>
    <row r="1431" spans="1:27" x14ac:dyDescent="0.2">
      <c r="A1431" s="52" t="s">
        <v>4896</v>
      </c>
      <c r="B1431" s="1" t="s">
        <v>7801</v>
      </c>
      <c r="C1431" s="131" t="s">
        <v>27</v>
      </c>
      <c r="D1431" s="131" t="s">
        <v>26156</v>
      </c>
      <c r="E1431" s="131" t="s">
        <v>6355</v>
      </c>
      <c r="F1431" s="131" t="s">
        <v>26321</v>
      </c>
      <c r="G1431" s="131" t="s">
        <v>26321</v>
      </c>
      <c r="H1431" s="79">
        <v>11054</v>
      </c>
      <c r="I1431" s="6">
        <v>16525.8676260231</v>
      </c>
      <c r="J1431" s="6">
        <v>7178.7920020265601</v>
      </c>
      <c r="K1431" s="71">
        <v>7181.14411548508</v>
      </c>
      <c r="L1431" s="20">
        <v>0.64964213094672296</v>
      </c>
      <c r="M1431" s="79">
        <v>11059.55654698</v>
      </c>
      <c r="N1431" s="6">
        <v>16534.174732938998</v>
      </c>
      <c r="O1431" s="6">
        <v>7185.3583239434302</v>
      </c>
      <c r="P1431" s="71">
        <v>7187.3737738070704</v>
      </c>
      <c r="Q1431" s="20">
        <v>0.64987902030933797</v>
      </c>
      <c r="R1431" s="79">
        <v>11090.447875706899</v>
      </c>
      <c r="S1431" s="6">
        <v>16580.3576539932</v>
      </c>
      <c r="T1431" s="6">
        <v>7208.1014641205802</v>
      </c>
      <c r="U1431" s="71">
        <v>7209.8919101292904</v>
      </c>
      <c r="V1431" s="20">
        <v>0.65009925576786198</v>
      </c>
      <c r="W1431" s="79">
        <v>11138.0407439915</v>
      </c>
      <c r="X1431" s="6">
        <v>16651.509584625899</v>
      </c>
      <c r="Y1431" s="6">
        <v>7241.4932259261104</v>
      </c>
      <c r="Z1431" s="71">
        <v>7243.2784576631702</v>
      </c>
      <c r="AA1431" s="20">
        <v>0.65031890474728504</v>
      </c>
    </row>
    <row r="1432" spans="1:27" x14ac:dyDescent="0.2">
      <c r="A1432" s="52" t="s">
        <v>4895</v>
      </c>
      <c r="B1432" s="1" t="s">
        <v>10705</v>
      </c>
      <c r="C1432" s="131" t="s">
        <v>27</v>
      </c>
      <c r="D1432" s="131" t="s">
        <v>26156</v>
      </c>
      <c r="E1432" s="131" t="s">
        <v>6355</v>
      </c>
      <c r="F1432" s="131" t="s">
        <v>26189</v>
      </c>
      <c r="G1432" s="131" t="s">
        <v>26189</v>
      </c>
      <c r="H1432" s="79">
        <v>5861.1666666666697</v>
      </c>
      <c r="I1432" s="6">
        <v>16781.229664496499</v>
      </c>
      <c r="J1432" s="6">
        <v>7289.7205778144398</v>
      </c>
      <c r="K1432" s="71">
        <v>7292.1090367466804</v>
      </c>
      <c r="L1432" s="20">
        <v>1.24413951205619</v>
      </c>
      <c r="M1432" s="79">
        <v>5871.4488731047904</v>
      </c>
      <c r="N1432" s="6">
        <v>16810.6688661962</v>
      </c>
      <c r="O1432" s="6">
        <v>7305.5160853080397</v>
      </c>
      <c r="P1432" s="71">
        <v>7307.5652387022201</v>
      </c>
      <c r="Q1432" s="20">
        <v>1.24459318247253</v>
      </c>
      <c r="R1432" s="79">
        <v>5877.9712054044203</v>
      </c>
      <c r="S1432" s="6">
        <v>16829.343093102401</v>
      </c>
      <c r="T1432" s="6">
        <v>7316.3447448531797</v>
      </c>
      <c r="U1432" s="71">
        <v>7318.1620777961098</v>
      </c>
      <c r="V1432" s="20">
        <v>1.2450149587441901</v>
      </c>
      <c r="W1432" s="79">
        <v>5886.1921660011003</v>
      </c>
      <c r="X1432" s="6">
        <v>16852.880698443001</v>
      </c>
      <c r="Y1432" s="6">
        <v>7329.0665206591202</v>
      </c>
      <c r="Z1432" s="71">
        <v>7330.8733416761997</v>
      </c>
      <c r="AA1432" s="20">
        <v>1.2454356118408201</v>
      </c>
    </row>
    <row r="1433" spans="1:27" x14ac:dyDescent="0.2">
      <c r="A1433" s="52" t="s">
        <v>4894</v>
      </c>
      <c r="B1433" s="1" t="s">
        <v>10704</v>
      </c>
      <c r="C1433" s="131" t="s">
        <v>27</v>
      </c>
      <c r="D1433" s="131" t="s">
        <v>26156</v>
      </c>
      <c r="E1433" s="131" t="s">
        <v>6355</v>
      </c>
      <c r="F1433" s="131" t="s">
        <v>26503</v>
      </c>
      <c r="G1433" s="131" t="s">
        <v>26503</v>
      </c>
      <c r="H1433" s="79">
        <v>4208.9166666666697</v>
      </c>
      <c r="I1433" s="6">
        <v>5118.4760653820804</v>
      </c>
      <c r="J1433" s="6">
        <v>2223.4520977808202</v>
      </c>
      <c r="K1433" s="71">
        <v>2224.18060636584</v>
      </c>
      <c r="L1433" s="20">
        <v>0.52844491409883998</v>
      </c>
      <c r="M1433" s="79">
        <v>4250.0681590865197</v>
      </c>
      <c r="N1433" s="6">
        <v>5168.52051759799</v>
      </c>
      <c r="O1433" s="6">
        <v>2246.1158493511198</v>
      </c>
      <c r="P1433" s="71">
        <v>2246.7458713595101</v>
      </c>
      <c r="Q1433" s="20">
        <v>0.52863760938893101</v>
      </c>
      <c r="R1433" s="79">
        <v>4285.40359877019</v>
      </c>
      <c r="S1433" s="6">
        <v>5211.4920507986899</v>
      </c>
      <c r="T1433" s="6">
        <v>2265.6304686266999</v>
      </c>
      <c r="U1433" s="71">
        <v>2266.1932366523602</v>
      </c>
      <c r="V1433" s="20">
        <v>0.52881675772678804</v>
      </c>
      <c r="W1433" s="79">
        <v>4321.2445086248899</v>
      </c>
      <c r="X1433" s="6">
        <v>5255.0782877764104</v>
      </c>
      <c r="Y1433" s="6">
        <v>2285.35518832356</v>
      </c>
      <c r="Z1433" s="71">
        <v>2285.9185926498999</v>
      </c>
      <c r="AA1433" s="20">
        <v>0.52899542899906904</v>
      </c>
    </row>
    <row r="1434" spans="1:27" x14ac:dyDescent="0.2">
      <c r="A1434" s="52" t="s">
        <v>4893</v>
      </c>
      <c r="B1434" s="1" t="s">
        <v>10703</v>
      </c>
      <c r="C1434" s="131" t="s">
        <v>27</v>
      </c>
      <c r="D1434" s="131" t="s">
        <v>26156</v>
      </c>
      <c r="E1434" s="131" t="s">
        <v>6355</v>
      </c>
      <c r="F1434" s="131" t="s">
        <v>26259</v>
      </c>
      <c r="G1434" s="131" t="s">
        <v>26259</v>
      </c>
      <c r="H1434" s="79">
        <v>5319.3333333333303</v>
      </c>
      <c r="I1434" s="6">
        <v>7806.83622126707</v>
      </c>
      <c r="J1434" s="6">
        <v>3391.2684462092602</v>
      </c>
      <c r="K1434" s="71">
        <v>3392.3795869348201</v>
      </c>
      <c r="L1434" s="20">
        <v>0.63774525384161296</v>
      </c>
      <c r="M1434" s="79">
        <v>5364.8366250890704</v>
      </c>
      <c r="N1434" s="6">
        <v>7873.6184144489798</v>
      </c>
      <c r="O1434" s="6">
        <v>3421.6869319221701</v>
      </c>
      <c r="P1434" s="71">
        <v>3422.6466945602201</v>
      </c>
      <c r="Q1434" s="20">
        <v>0.63797780505634605</v>
      </c>
      <c r="R1434" s="79">
        <v>5403.0233908451</v>
      </c>
      <c r="S1434" s="6">
        <v>7929.6626228855903</v>
      </c>
      <c r="T1434" s="6">
        <v>3447.3208572939402</v>
      </c>
      <c r="U1434" s="71">
        <v>3448.1771496061901</v>
      </c>
      <c r="V1434" s="20">
        <v>0.63819400734943998</v>
      </c>
      <c r="W1434" s="79">
        <v>5442.5312092846998</v>
      </c>
      <c r="X1434" s="6">
        <v>7987.6456535944899</v>
      </c>
      <c r="Y1434" s="6">
        <v>3473.7079901156699</v>
      </c>
      <c r="Z1434" s="71">
        <v>3474.5643568284099</v>
      </c>
      <c r="AA1434" s="20">
        <v>0.63840963390360805</v>
      </c>
    </row>
    <row r="1435" spans="1:27" x14ac:dyDescent="0.2">
      <c r="A1435" s="52" t="s">
        <v>4892</v>
      </c>
      <c r="B1435" s="1" t="s">
        <v>10702</v>
      </c>
      <c r="C1435" s="131" t="s">
        <v>27</v>
      </c>
      <c r="D1435" s="131" t="s">
        <v>26156</v>
      </c>
      <c r="E1435" s="131" t="s">
        <v>6355</v>
      </c>
      <c r="F1435" s="131" t="s">
        <v>26259</v>
      </c>
      <c r="G1435" s="131" t="s">
        <v>26259</v>
      </c>
      <c r="H1435" s="79">
        <v>7632.0833333333303</v>
      </c>
      <c r="I1435" s="6">
        <v>13630.8128258779</v>
      </c>
      <c r="J1435" s="6">
        <v>5921.1880616449998</v>
      </c>
      <c r="K1435" s="71">
        <v>5923.1281242803598</v>
      </c>
      <c r="L1435" s="20">
        <v>0.77608273725352805</v>
      </c>
      <c r="M1435" s="79">
        <v>7687.3827246028704</v>
      </c>
      <c r="N1435" s="6">
        <v>13729.576901014299</v>
      </c>
      <c r="O1435" s="6">
        <v>5966.5469407065102</v>
      </c>
      <c r="P1435" s="71">
        <v>5968.2205212957997</v>
      </c>
      <c r="Q1435" s="20">
        <v>0.77636573266932196</v>
      </c>
      <c r="R1435" s="79">
        <v>7736.760839824</v>
      </c>
      <c r="S1435" s="6">
        <v>13817.765645407801</v>
      </c>
      <c r="T1435" s="6">
        <v>6007.0994159496904</v>
      </c>
      <c r="U1435" s="71">
        <v>6008.5915407798802</v>
      </c>
      <c r="V1435" s="20">
        <v>0.77662883281223005</v>
      </c>
      <c r="W1435" s="79">
        <v>7783.8521146911798</v>
      </c>
      <c r="X1435" s="6">
        <v>13901.870119299399</v>
      </c>
      <c r="Y1435" s="6">
        <v>6045.7160226216702</v>
      </c>
      <c r="Z1435" s="71">
        <v>6047.2064616485504</v>
      </c>
      <c r="AA1435" s="20">
        <v>0.77689123232892698</v>
      </c>
    </row>
    <row r="1436" spans="1:27" x14ac:dyDescent="0.2">
      <c r="A1436" s="52" t="s">
        <v>4891</v>
      </c>
      <c r="B1436" s="1" t="s">
        <v>10701</v>
      </c>
      <c r="C1436" s="131" t="s">
        <v>27</v>
      </c>
      <c r="D1436" s="131" t="s">
        <v>26156</v>
      </c>
      <c r="E1436" s="131" t="s">
        <v>6355</v>
      </c>
      <c r="F1436" s="131" t="s">
        <v>26503</v>
      </c>
      <c r="G1436" s="131" t="s">
        <v>26503</v>
      </c>
      <c r="H1436" s="79">
        <v>11967.25</v>
      </c>
      <c r="I1436" s="6">
        <v>18125.710251532801</v>
      </c>
      <c r="J1436" s="6">
        <v>7873.7592923626698</v>
      </c>
      <c r="K1436" s="71">
        <v>7876.3391101363904</v>
      </c>
      <c r="L1436" s="20">
        <v>0.658157814881146</v>
      </c>
      <c r="M1436" s="79">
        <v>12071.118250364099</v>
      </c>
      <c r="N1436" s="6">
        <v>18283.030087788698</v>
      </c>
      <c r="O1436" s="6">
        <v>7945.3691853448299</v>
      </c>
      <c r="P1436" s="71">
        <v>7947.59781369143</v>
      </c>
      <c r="Q1436" s="20">
        <v>0.65839780945329596</v>
      </c>
      <c r="R1436" s="79">
        <v>12163.9722608518</v>
      </c>
      <c r="S1436" s="6">
        <v>18423.667651956999</v>
      </c>
      <c r="T1436" s="6">
        <v>8009.45724741702</v>
      </c>
      <c r="U1436" s="71">
        <v>8011.4467450443599</v>
      </c>
      <c r="V1436" s="20">
        <v>0.65862093181749604</v>
      </c>
      <c r="W1436" s="79">
        <v>12257.061799937101</v>
      </c>
      <c r="X1436" s="6">
        <v>18564.6619499712</v>
      </c>
      <c r="Y1436" s="6">
        <v>8073.4946623966798</v>
      </c>
      <c r="Z1436" s="71">
        <v>8075.4850058866996</v>
      </c>
      <c r="AA1436" s="20">
        <v>0.65884346001487204</v>
      </c>
    </row>
    <row r="1437" spans="1:27" x14ac:dyDescent="0.2">
      <c r="A1437" s="52" t="s">
        <v>4890</v>
      </c>
      <c r="B1437" s="1" t="s">
        <v>10700</v>
      </c>
      <c r="C1437" s="131" t="s">
        <v>27</v>
      </c>
      <c r="D1437" s="131" t="s">
        <v>26156</v>
      </c>
      <c r="E1437" s="131" t="s">
        <v>6355</v>
      </c>
      <c r="F1437" s="131" t="s">
        <v>26503</v>
      </c>
      <c r="G1437" s="131" t="s">
        <v>26503</v>
      </c>
      <c r="H1437" s="79">
        <v>7550.5</v>
      </c>
      <c r="I1437" s="6">
        <v>11583.263409716499</v>
      </c>
      <c r="J1437" s="6">
        <v>5031.73815770483</v>
      </c>
      <c r="K1437" s="71">
        <v>5033.3867942772704</v>
      </c>
      <c r="L1437" s="20">
        <v>0.66662959993076898</v>
      </c>
      <c r="M1437" s="79">
        <v>7624.9408870423104</v>
      </c>
      <c r="N1437" s="6">
        <v>11697.463582296299</v>
      </c>
      <c r="O1437" s="6">
        <v>5083.4389183413005</v>
      </c>
      <c r="P1437" s="71">
        <v>5084.8647924331599</v>
      </c>
      <c r="Q1437" s="20">
        <v>0.66687268370490405</v>
      </c>
      <c r="R1437" s="79">
        <v>7689.5686900782102</v>
      </c>
      <c r="S1437" s="6">
        <v>11796.6094489483</v>
      </c>
      <c r="T1437" s="6">
        <v>5128.4272399361798</v>
      </c>
      <c r="U1437" s="71">
        <v>5129.70110825344</v>
      </c>
      <c r="V1437" s="20">
        <v>0.66709867809260204</v>
      </c>
      <c r="W1437" s="79">
        <v>7752.0346565672098</v>
      </c>
      <c r="X1437" s="6">
        <v>11892.438830311699</v>
      </c>
      <c r="Y1437" s="6">
        <v>5171.8443178842799</v>
      </c>
      <c r="Z1437" s="71">
        <v>5173.1193229595201</v>
      </c>
      <c r="AA1437" s="20">
        <v>0.66732407066537902</v>
      </c>
    </row>
    <row r="1438" spans="1:27" x14ac:dyDescent="0.2">
      <c r="A1438" s="52" t="s">
        <v>4889</v>
      </c>
      <c r="B1438" s="1" t="s">
        <v>10699</v>
      </c>
      <c r="C1438" s="131" t="s">
        <v>27</v>
      </c>
      <c r="D1438" s="131" t="s">
        <v>26156</v>
      </c>
      <c r="E1438" s="131" t="s">
        <v>6355</v>
      </c>
      <c r="F1438" s="131" t="s">
        <v>26321</v>
      </c>
      <c r="G1438" s="131" t="s">
        <v>26321</v>
      </c>
      <c r="H1438" s="79">
        <v>7779.5</v>
      </c>
      <c r="I1438" s="6">
        <v>13095.918794399</v>
      </c>
      <c r="J1438" s="6">
        <v>5688.8315474813198</v>
      </c>
      <c r="K1438" s="71">
        <v>5690.6954790790496</v>
      </c>
      <c r="L1438" s="20">
        <v>0.73149887255981005</v>
      </c>
      <c r="M1438" s="79">
        <v>7809.1344247733196</v>
      </c>
      <c r="N1438" s="6">
        <v>13145.805036490399</v>
      </c>
      <c r="O1438" s="6">
        <v>5712.8535998659599</v>
      </c>
      <c r="P1438" s="71">
        <v>5714.4560209965002</v>
      </c>
      <c r="Q1438" s="20">
        <v>0.73176561065055301</v>
      </c>
      <c r="R1438" s="79">
        <v>7843.4350639336899</v>
      </c>
      <c r="S1438" s="6">
        <v>13203.546328995</v>
      </c>
      <c r="T1438" s="6">
        <v>5740.0753115052303</v>
      </c>
      <c r="U1438" s="71">
        <v>5741.50110926659</v>
      </c>
      <c r="V1438" s="20">
        <v>0.732013596398295</v>
      </c>
      <c r="W1438" s="79">
        <v>7884.5655923858503</v>
      </c>
      <c r="X1438" s="6">
        <v>13272.7849767976</v>
      </c>
      <c r="Y1438" s="6">
        <v>5772.1362745030201</v>
      </c>
      <c r="Z1438" s="71">
        <v>5773.55926842794</v>
      </c>
      <c r="AA1438" s="20">
        <v>0.732260921768916</v>
      </c>
    </row>
    <row r="1439" spans="1:27" x14ac:dyDescent="0.2">
      <c r="A1439" s="52" t="s">
        <v>4888</v>
      </c>
      <c r="B1439" s="1" t="s">
        <v>10698</v>
      </c>
      <c r="C1439" s="131" t="s">
        <v>27</v>
      </c>
      <c r="D1439" s="131" t="s">
        <v>26156</v>
      </c>
      <c r="E1439" s="131" t="s">
        <v>6355</v>
      </c>
      <c r="F1439" s="131" t="s">
        <v>26503</v>
      </c>
      <c r="G1439" s="131" t="s">
        <v>26503</v>
      </c>
      <c r="H1439" s="79">
        <v>945.16666666666697</v>
      </c>
      <c r="I1439" s="6">
        <v>1272.5962009763</v>
      </c>
      <c r="J1439" s="6">
        <v>552.81233252722802</v>
      </c>
      <c r="K1439" s="71">
        <v>552.99346012181604</v>
      </c>
      <c r="L1439" s="20">
        <v>0.58507507683493098</v>
      </c>
      <c r="M1439" s="79">
        <v>954.82743416337303</v>
      </c>
      <c r="N1439" s="6">
        <v>1285.60370160916</v>
      </c>
      <c r="O1439" s="6">
        <v>558.69273234708601</v>
      </c>
      <c r="P1439" s="71">
        <v>558.84944230370297</v>
      </c>
      <c r="Q1439" s="20">
        <v>0.58528842208369403</v>
      </c>
      <c r="R1439" s="79">
        <v>963.08813982836205</v>
      </c>
      <c r="S1439" s="6">
        <v>1296.72612373575</v>
      </c>
      <c r="T1439" s="6">
        <v>563.73533467246796</v>
      </c>
      <c r="U1439" s="71">
        <v>563.87536290111495</v>
      </c>
      <c r="V1439" s="20">
        <v>0.58548676863740301</v>
      </c>
      <c r="W1439" s="79">
        <v>971.43906089956204</v>
      </c>
      <c r="X1439" s="6">
        <v>1307.9700141570499</v>
      </c>
      <c r="Y1439" s="6">
        <v>568.81665587711996</v>
      </c>
      <c r="Z1439" s="71">
        <v>568.95688517996598</v>
      </c>
      <c r="AA1439" s="20">
        <v>0.58568458700137804</v>
      </c>
    </row>
    <row r="1440" spans="1:27" x14ac:dyDescent="0.2">
      <c r="A1440" s="52" t="s">
        <v>4887</v>
      </c>
      <c r="B1440" s="1" t="s">
        <v>10697</v>
      </c>
      <c r="C1440" s="131" t="s">
        <v>27</v>
      </c>
      <c r="D1440" s="131" t="s">
        <v>26156</v>
      </c>
      <c r="E1440" s="131" t="s">
        <v>6355</v>
      </c>
      <c r="F1440" s="131" t="s">
        <v>26504</v>
      </c>
      <c r="G1440" s="131" t="s">
        <v>26504</v>
      </c>
      <c r="H1440" s="79">
        <v>7469.3333333333303</v>
      </c>
      <c r="I1440" s="6">
        <v>17207.252590146501</v>
      </c>
      <c r="J1440" s="6">
        <v>7474.7837793688504</v>
      </c>
      <c r="K1440" s="71">
        <v>7477.2328738017304</v>
      </c>
      <c r="L1440" s="20">
        <v>1.00105759645685</v>
      </c>
      <c r="M1440" s="79">
        <v>7491.9055680299998</v>
      </c>
      <c r="N1440" s="6">
        <v>17259.252698672401</v>
      </c>
      <c r="O1440" s="6">
        <v>7500.4599289973003</v>
      </c>
      <c r="P1440" s="71">
        <v>7502.56376296905</v>
      </c>
      <c r="Q1440" s="20">
        <v>1.00142262804066</v>
      </c>
      <c r="R1440" s="79">
        <v>7513.3289833356203</v>
      </c>
      <c r="S1440" s="6">
        <v>17308.6062489902</v>
      </c>
      <c r="T1440" s="6">
        <v>7524.69835988042</v>
      </c>
      <c r="U1440" s="71">
        <v>7526.5674465202501</v>
      </c>
      <c r="V1440" s="20">
        <v>1.0017619970074501</v>
      </c>
      <c r="W1440" s="79">
        <v>7534.8594304840499</v>
      </c>
      <c r="X1440" s="6">
        <v>17358.206370705098</v>
      </c>
      <c r="Y1440" s="6">
        <v>7548.8251205611105</v>
      </c>
      <c r="Z1440" s="71">
        <v>7550.6861182534703</v>
      </c>
      <c r="AA1440" s="20">
        <v>1.0021004622469001</v>
      </c>
    </row>
    <row r="1441" spans="1:27" x14ac:dyDescent="0.2">
      <c r="A1441" s="52" t="s">
        <v>4886</v>
      </c>
      <c r="B1441" s="1" t="s">
        <v>10696</v>
      </c>
      <c r="C1441" s="131" t="s">
        <v>27</v>
      </c>
      <c r="D1441" s="131" t="s">
        <v>26156</v>
      </c>
      <c r="E1441" s="131" t="s">
        <v>6355</v>
      </c>
      <c r="F1441" s="131" t="s">
        <v>26259</v>
      </c>
      <c r="G1441" s="131" t="s">
        <v>26259</v>
      </c>
      <c r="H1441" s="79">
        <v>13604.666666666701</v>
      </c>
      <c r="I1441" s="6">
        <v>17940.862929621198</v>
      </c>
      <c r="J1441" s="6">
        <v>7793.46211788659</v>
      </c>
      <c r="K1441" s="71">
        <v>7796.0156264895404</v>
      </c>
      <c r="L1441" s="20">
        <v>0.57303981181625496</v>
      </c>
      <c r="M1441" s="79">
        <v>13709.675724205699</v>
      </c>
      <c r="N1441" s="6">
        <v>18079.3413763069</v>
      </c>
      <c r="O1441" s="6">
        <v>7856.8509253059001</v>
      </c>
      <c r="P1441" s="71">
        <v>7859.0547248120902</v>
      </c>
      <c r="Q1441" s="20">
        <v>0.57324876845454498</v>
      </c>
      <c r="R1441" s="79">
        <v>13810.463962813201</v>
      </c>
      <c r="S1441" s="6">
        <v>18212.253708382301</v>
      </c>
      <c r="T1441" s="6">
        <v>7917.5477007101599</v>
      </c>
      <c r="U1441" s="71">
        <v>7919.51436859768</v>
      </c>
      <c r="V1441" s="20">
        <v>0.57344303492787796</v>
      </c>
      <c r="W1441" s="79">
        <v>13908.5486982809</v>
      </c>
      <c r="X1441" s="6">
        <v>18341.6008535664</v>
      </c>
      <c r="Y1441" s="6">
        <v>7976.4887176579396</v>
      </c>
      <c r="Z1441" s="71">
        <v>7978.4551464544302</v>
      </c>
      <c r="AA1441" s="20">
        <v>0.57363678407658403</v>
      </c>
    </row>
    <row r="1442" spans="1:27" x14ac:dyDescent="0.2">
      <c r="A1442" s="52" t="s">
        <v>4885</v>
      </c>
      <c r="B1442" s="1" t="s">
        <v>10695</v>
      </c>
      <c r="C1442" s="131" t="s">
        <v>27</v>
      </c>
      <c r="D1442" s="131" t="s">
        <v>26156</v>
      </c>
      <c r="E1442" s="131" t="s">
        <v>6355</v>
      </c>
      <c r="F1442" s="131" t="s">
        <v>26503</v>
      </c>
      <c r="G1442" s="131" t="s">
        <v>26503</v>
      </c>
      <c r="H1442" s="79">
        <v>3552.4166666666702</v>
      </c>
      <c r="I1442" s="6">
        <v>5287.9770553142298</v>
      </c>
      <c r="J1442" s="6">
        <v>2297.0828673353599</v>
      </c>
      <c r="K1442" s="71">
        <v>2297.8355008600602</v>
      </c>
      <c r="L1442" s="20">
        <v>0.64683727064488294</v>
      </c>
      <c r="M1442" s="79">
        <v>3588.72993497569</v>
      </c>
      <c r="N1442" s="6">
        <v>5342.0314491648696</v>
      </c>
      <c r="O1442" s="6">
        <v>2321.5195653857299</v>
      </c>
      <c r="P1442" s="71">
        <v>2322.1707376836998</v>
      </c>
      <c r="Q1442" s="20">
        <v>0.64707313722658999</v>
      </c>
      <c r="R1442" s="79">
        <v>3619.8995694170098</v>
      </c>
      <c r="S1442" s="6">
        <v>5388.4292474003096</v>
      </c>
      <c r="T1442" s="6">
        <v>2342.5516842299298</v>
      </c>
      <c r="U1442" s="71">
        <v>2343.1335589904502</v>
      </c>
      <c r="V1442" s="20">
        <v>0.647292421808214</v>
      </c>
      <c r="W1442" s="79">
        <v>3651.2790675787301</v>
      </c>
      <c r="X1442" s="6">
        <v>5435.1394398851799</v>
      </c>
      <c r="Y1442" s="6">
        <v>2363.6610984647</v>
      </c>
      <c r="Z1442" s="71">
        <v>2364.2438074001302</v>
      </c>
      <c r="AA1442" s="20">
        <v>0.647511122442891</v>
      </c>
    </row>
    <row r="1443" spans="1:27" x14ac:dyDescent="0.2">
      <c r="A1443" s="52" t="s">
        <v>4884</v>
      </c>
      <c r="B1443" s="1" t="s">
        <v>10694</v>
      </c>
      <c r="C1443" s="131" t="s">
        <v>27</v>
      </c>
      <c r="D1443" s="131" t="s">
        <v>26156</v>
      </c>
      <c r="E1443" s="131" t="s">
        <v>6355</v>
      </c>
      <c r="F1443" s="131" t="s">
        <v>26504</v>
      </c>
      <c r="G1443" s="131" t="s">
        <v>26504</v>
      </c>
      <c r="H1443" s="79">
        <v>13394.083333333299</v>
      </c>
      <c r="I1443" s="6">
        <v>25366.4235247424</v>
      </c>
      <c r="J1443" s="6">
        <v>11019.105467884099</v>
      </c>
      <c r="K1443" s="71">
        <v>11022.7158505591</v>
      </c>
      <c r="L1443" s="20">
        <v>0.82295410415487602</v>
      </c>
      <c r="M1443" s="79">
        <v>13430.135486012699</v>
      </c>
      <c r="N1443" s="6">
        <v>25434.700998540698</v>
      </c>
      <c r="O1443" s="6">
        <v>11053.314936414199</v>
      </c>
      <c r="P1443" s="71">
        <v>11056.4153248815</v>
      </c>
      <c r="Q1443" s="20">
        <v>0.82325419102410502</v>
      </c>
      <c r="R1443" s="79">
        <v>13459.4934913668</v>
      </c>
      <c r="S1443" s="6">
        <v>25490.3007420334</v>
      </c>
      <c r="T1443" s="6">
        <v>11081.586895399299</v>
      </c>
      <c r="U1443" s="71">
        <v>11084.3394902574</v>
      </c>
      <c r="V1443" s="20">
        <v>0.82353318104928697</v>
      </c>
      <c r="W1443" s="79">
        <v>13494.805337477501</v>
      </c>
      <c r="X1443" s="6">
        <v>25557.176184091801</v>
      </c>
      <c r="Y1443" s="6">
        <v>11114.434836693399</v>
      </c>
      <c r="Z1443" s="71">
        <v>11117.1748574586</v>
      </c>
      <c r="AA1443" s="20">
        <v>0.82381142813407304</v>
      </c>
    </row>
    <row r="1444" spans="1:27" x14ac:dyDescent="0.2">
      <c r="A1444" s="52" t="s">
        <v>4883</v>
      </c>
      <c r="B1444" s="1" t="s">
        <v>10693</v>
      </c>
      <c r="C1444" s="131" t="s">
        <v>27</v>
      </c>
      <c r="D1444" s="131" t="s">
        <v>26156</v>
      </c>
      <c r="E1444" s="131" t="s">
        <v>6355</v>
      </c>
      <c r="F1444" s="131" t="s">
        <v>26503</v>
      </c>
      <c r="G1444" s="131" t="s">
        <v>26503</v>
      </c>
      <c r="H1444" s="79">
        <v>5016.8333333333303</v>
      </c>
      <c r="I1444" s="6">
        <v>6344.8519846621102</v>
      </c>
      <c r="J1444" s="6">
        <v>2756.1864655027298</v>
      </c>
      <c r="K1444" s="71">
        <v>2757.0895231867898</v>
      </c>
      <c r="L1444" s="20">
        <v>0.54956769340290201</v>
      </c>
      <c r="M1444" s="79">
        <v>5069.1370814572801</v>
      </c>
      <c r="N1444" s="6">
        <v>6411.0011903541699</v>
      </c>
      <c r="O1444" s="6">
        <v>2786.0683409950998</v>
      </c>
      <c r="P1444" s="71">
        <v>2786.8498164351299</v>
      </c>
      <c r="Q1444" s="20">
        <v>0.54976809102861401</v>
      </c>
      <c r="R1444" s="79">
        <v>5116.8499830759602</v>
      </c>
      <c r="S1444" s="6">
        <v>6471.3442949412502</v>
      </c>
      <c r="T1444" s="6">
        <v>2813.3353490092099</v>
      </c>
      <c r="U1444" s="71">
        <v>2814.03416340186</v>
      </c>
      <c r="V1444" s="20">
        <v>0.54995440020897701</v>
      </c>
      <c r="W1444" s="79">
        <v>5163.4570363805196</v>
      </c>
      <c r="X1444" s="6">
        <v>6530.2888193076296</v>
      </c>
      <c r="Y1444" s="6">
        <v>2839.9252336868299</v>
      </c>
      <c r="Z1444" s="71">
        <v>2840.6253551258601</v>
      </c>
      <c r="AA1444" s="20">
        <v>0.55014021325469897</v>
      </c>
    </row>
    <row r="1445" spans="1:27" x14ac:dyDescent="0.2">
      <c r="A1445" s="52" t="s">
        <v>4882</v>
      </c>
      <c r="B1445" s="1" t="s">
        <v>10692</v>
      </c>
      <c r="C1445" s="131" t="s">
        <v>27</v>
      </c>
      <c r="D1445" s="131" t="s">
        <v>26156</v>
      </c>
      <c r="E1445" s="131" t="s">
        <v>6355</v>
      </c>
      <c r="F1445" s="131" t="s">
        <v>26189</v>
      </c>
      <c r="G1445" s="131" t="s">
        <v>26189</v>
      </c>
      <c r="H1445" s="79">
        <v>11837.083333333299</v>
      </c>
      <c r="I1445" s="6">
        <v>28478.969419726702</v>
      </c>
      <c r="J1445" s="6">
        <v>12371.186949020201</v>
      </c>
      <c r="K1445" s="71">
        <v>12375.240337851201</v>
      </c>
      <c r="L1445" s="20">
        <v>1.04546364922534</v>
      </c>
      <c r="M1445" s="79">
        <v>11844.980042712699</v>
      </c>
      <c r="N1445" s="6">
        <v>28497.968199966599</v>
      </c>
      <c r="O1445" s="6">
        <v>12384.537863457401</v>
      </c>
      <c r="P1445" s="71">
        <v>12388.011651962201</v>
      </c>
      <c r="Q1445" s="20">
        <v>1.0458448732957999</v>
      </c>
      <c r="R1445" s="79">
        <v>11849.164628967201</v>
      </c>
      <c r="S1445" s="6">
        <v>28508.035942215301</v>
      </c>
      <c r="T1445" s="6">
        <v>12393.5092295669</v>
      </c>
      <c r="U1445" s="71">
        <v>12396.5876974886</v>
      </c>
      <c r="V1445" s="20">
        <v>1.0461992963776701</v>
      </c>
      <c r="W1445" s="79">
        <v>11863.513244199599</v>
      </c>
      <c r="X1445" s="6">
        <v>28542.557433946899</v>
      </c>
      <c r="Y1445" s="6">
        <v>12412.7326269186</v>
      </c>
      <c r="Z1445" s="71">
        <v>12415.792714601899</v>
      </c>
      <c r="AA1445" s="20">
        <v>1.0465527756436199</v>
      </c>
    </row>
    <row r="1446" spans="1:27" x14ac:dyDescent="0.2">
      <c r="A1446" s="52" t="s">
        <v>4881</v>
      </c>
      <c r="B1446" s="1" t="s">
        <v>10691</v>
      </c>
      <c r="C1446" s="131" t="s">
        <v>27</v>
      </c>
      <c r="D1446" s="131" t="s">
        <v>26156</v>
      </c>
      <c r="E1446" s="131" t="s">
        <v>6355</v>
      </c>
      <c r="F1446" s="131" t="s">
        <v>26189</v>
      </c>
      <c r="G1446" s="131" t="s">
        <v>26189</v>
      </c>
      <c r="H1446" s="79">
        <v>3621.3333333333298</v>
      </c>
      <c r="I1446" s="6">
        <v>7820.2199898488598</v>
      </c>
      <c r="J1446" s="6">
        <v>3397.0823189224002</v>
      </c>
      <c r="K1446" s="71">
        <v>3398.1953645489898</v>
      </c>
      <c r="L1446" s="20">
        <v>0.93838237239018396</v>
      </c>
      <c r="M1446" s="79">
        <v>3635.6140508562698</v>
      </c>
      <c r="N1446" s="6">
        <v>7851.0590047537498</v>
      </c>
      <c r="O1446" s="6">
        <v>3411.8831500670099</v>
      </c>
      <c r="P1446" s="71">
        <v>3412.8401628031202</v>
      </c>
      <c r="Q1446" s="20">
        <v>0.93872454970827302</v>
      </c>
      <c r="R1446" s="79">
        <v>3646.1209247284201</v>
      </c>
      <c r="S1446" s="6">
        <v>7873.7484557163198</v>
      </c>
      <c r="T1446" s="6">
        <v>3423.0128780181799</v>
      </c>
      <c r="U1446" s="71">
        <v>3423.8631323848399</v>
      </c>
      <c r="V1446" s="20">
        <v>0.93904267112036899</v>
      </c>
      <c r="W1446" s="79">
        <v>3658.3452682637899</v>
      </c>
      <c r="X1446" s="6">
        <v>7900.1467590147704</v>
      </c>
      <c r="Y1446" s="6">
        <v>3435.6560255682598</v>
      </c>
      <c r="Z1446" s="71">
        <v>3436.5030114015799</v>
      </c>
      <c r="AA1446" s="20">
        <v>0.93935994538659295</v>
      </c>
    </row>
    <row r="1447" spans="1:27" x14ac:dyDescent="0.2">
      <c r="A1447" s="52" t="s">
        <v>4880</v>
      </c>
      <c r="B1447" s="1" t="s">
        <v>10690</v>
      </c>
      <c r="C1447" s="131" t="s">
        <v>27</v>
      </c>
      <c r="D1447" s="131" t="s">
        <v>26156</v>
      </c>
      <c r="E1447" s="131" t="s">
        <v>6355</v>
      </c>
      <c r="F1447" s="131" t="s">
        <v>26504</v>
      </c>
      <c r="G1447" s="131" t="s">
        <v>26504</v>
      </c>
      <c r="H1447" s="79">
        <v>14145.166666666701</v>
      </c>
      <c r="I1447" s="6">
        <v>40639.975709774597</v>
      </c>
      <c r="J1447" s="6">
        <v>17653.895044425699</v>
      </c>
      <c r="K1447" s="71">
        <v>17659.679299508902</v>
      </c>
      <c r="L1447" s="20">
        <v>1.2484603197447099</v>
      </c>
      <c r="M1447" s="79">
        <v>14157.407304500501</v>
      </c>
      <c r="N1447" s="6">
        <v>40675.143851371198</v>
      </c>
      <c r="O1447" s="6">
        <v>17676.4482153319</v>
      </c>
      <c r="P1447" s="71">
        <v>17681.4063529138</v>
      </c>
      <c r="Q1447" s="20">
        <v>1.24891556572601</v>
      </c>
      <c r="R1447" s="79">
        <v>14169.167522260301</v>
      </c>
      <c r="S1447" s="6">
        <v>40708.931715124403</v>
      </c>
      <c r="T1447" s="6">
        <v>17697.694852071101</v>
      </c>
      <c r="U1447" s="71">
        <v>17702.090845561099</v>
      </c>
      <c r="V1447" s="20">
        <v>1.2493388067965401</v>
      </c>
      <c r="W1447" s="79">
        <v>14185.6816567035</v>
      </c>
      <c r="X1447" s="6">
        <v>40756.377887973103</v>
      </c>
      <c r="Y1447" s="6">
        <v>17724.341020800799</v>
      </c>
      <c r="Z1447" s="71">
        <v>17728.7105693347</v>
      </c>
      <c r="AA1447" s="20">
        <v>1.24976092079134</v>
      </c>
    </row>
    <row r="1448" spans="1:27" x14ac:dyDescent="0.2">
      <c r="A1448" s="52" t="s">
        <v>4879</v>
      </c>
      <c r="B1448" s="1" t="s">
        <v>10689</v>
      </c>
      <c r="C1448" s="131" t="s">
        <v>27</v>
      </c>
      <c r="D1448" s="131" t="s">
        <v>26156</v>
      </c>
      <c r="E1448" s="131" t="s">
        <v>6355</v>
      </c>
      <c r="F1448" s="131" t="s">
        <v>26189</v>
      </c>
      <c r="G1448" s="131" t="s">
        <v>26189</v>
      </c>
      <c r="H1448" s="79">
        <v>31976.666666666701</v>
      </c>
      <c r="I1448" s="6">
        <v>93905.773692716102</v>
      </c>
      <c r="J1448" s="6">
        <v>40792.412984589202</v>
      </c>
      <c r="K1448" s="71">
        <v>40805.778517893297</v>
      </c>
      <c r="L1448" s="20">
        <v>1.276111076344</v>
      </c>
      <c r="M1448" s="79">
        <v>31970.402538765698</v>
      </c>
      <c r="N1448" s="6">
        <v>93887.377848546996</v>
      </c>
      <c r="O1448" s="6">
        <v>40801.217044919998</v>
      </c>
      <c r="P1448" s="71">
        <v>40812.661541300396</v>
      </c>
      <c r="Q1448" s="20">
        <v>1.27657640506131</v>
      </c>
      <c r="R1448" s="79">
        <v>31951.218450621702</v>
      </c>
      <c r="S1448" s="6">
        <v>93831.0399988727</v>
      </c>
      <c r="T1448" s="6">
        <v>40791.861726392999</v>
      </c>
      <c r="U1448" s="71">
        <v>40801.9941622888</v>
      </c>
      <c r="V1448" s="20">
        <v>1.2770090200267401</v>
      </c>
      <c r="W1448" s="79">
        <v>31945.516166869798</v>
      </c>
      <c r="X1448" s="6">
        <v>93814.294120600796</v>
      </c>
      <c r="Y1448" s="6">
        <v>40798.437638147203</v>
      </c>
      <c r="Z1448" s="71">
        <v>40808.495600424001</v>
      </c>
      <c r="AA1448" s="20">
        <v>1.2774404829541</v>
      </c>
    </row>
    <row r="1449" spans="1:27" x14ac:dyDescent="0.2">
      <c r="A1449" s="52" t="s">
        <v>4878</v>
      </c>
      <c r="B1449" s="1" t="s">
        <v>10155</v>
      </c>
      <c r="C1449" s="131" t="s">
        <v>27</v>
      </c>
      <c r="D1449" s="131" t="s">
        <v>26156</v>
      </c>
      <c r="E1449" s="131" t="s">
        <v>6355</v>
      </c>
      <c r="F1449" s="131" t="s">
        <v>26189</v>
      </c>
      <c r="G1449" s="131" t="s">
        <v>26189</v>
      </c>
      <c r="H1449" s="79">
        <v>6243.8333333333303</v>
      </c>
      <c r="I1449" s="6">
        <v>15696.715409848401</v>
      </c>
      <c r="J1449" s="6">
        <v>6818.61053182257</v>
      </c>
      <c r="K1449" s="71">
        <v>6820.8446327125002</v>
      </c>
      <c r="L1449" s="20">
        <v>1.0924129887162</v>
      </c>
      <c r="M1449" s="79">
        <v>6260.3627521837398</v>
      </c>
      <c r="N1449" s="6">
        <v>15738.269623379399</v>
      </c>
      <c r="O1449" s="6">
        <v>6839.4769300175103</v>
      </c>
      <c r="P1449" s="71">
        <v>6841.3953622270901</v>
      </c>
      <c r="Q1449" s="20">
        <v>1.09281133267248</v>
      </c>
      <c r="R1449" s="79">
        <v>6273.9148990640097</v>
      </c>
      <c r="S1449" s="6">
        <v>15772.3391094492</v>
      </c>
      <c r="T1449" s="6">
        <v>6856.8255884423697</v>
      </c>
      <c r="U1449" s="71">
        <v>6858.5287797845504</v>
      </c>
      <c r="V1449" s="20">
        <v>1.0931816720701399</v>
      </c>
      <c r="W1449" s="79">
        <v>6291.9280086527397</v>
      </c>
      <c r="X1449" s="6">
        <v>15817.623254583399</v>
      </c>
      <c r="Y1449" s="6">
        <v>6878.8484951582504</v>
      </c>
      <c r="Z1449" s="71">
        <v>6880.5443247702997</v>
      </c>
      <c r="AA1449" s="20">
        <v>1.09355102526731</v>
      </c>
    </row>
    <row r="1450" spans="1:27" x14ac:dyDescent="0.2">
      <c r="A1450" s="52" t="s">
        <v>4877</v>
      </c>
      <c r="B1450" s="1" t="s">
        <v>9011</v>
      </c>
      <c r="C1450" s="131" t="s">
        <v>27</v>
      </c>
      <c r="D1450" s="131" t="s">
        <v>26156</v>
      </c>
      <c r="E1450" s="131" t="s">
        <v>6355</v>
      </c>
      <c r="F1450" s="131" t="s">
        <v>26189</v>
      </c>
      <c r="G1450" s="131" t="s">
        <v>26189</v>
      </c>
      <c r="H1450" s="79">
        <v>12180.75</v>
      </c>
      <c r="I1450" s="6">
        <v>20315.4402912113</v>
      </c>
      <c r="J1450" s="6">
        <v>8824.9720729060391</v>
      </c>
      <c r="K1450" s="71">
        <v>8827.8635531965701</v>
      </c>
      <c r="L1450" s="20">
        <v>0.72473891617483099</v>
      </c>
      <c r="M1450" s="79">
        <v>12188.827360126699</v>
      </c>
      <c r="N1450" s="6">
        <v>20328.911968026299</v>
      </c>
      <c r="O1450" s="6">
        <v>8834.4606964369505</v>
      </c>
      <c r="P1450" s="71">
        <v>8836.9387096136397</v>
      </c>
      <c r="Q1450" s="20">
        <v>0.725003189274953</v>
      </c>
      <c r="R1450" s="79">
        <v>12189.1827955154</v>
      </c>
      <c r="S1450" s="6">
        <v>20329.504774414901</v>
      </c>
      <c r="T1450" s="6">
        <v>8837.9959098176896</v>
      </c>
      <c r="U1450" s="71">
        <v>8840.1912111158908</v>
      </c>
      <c r="V1450" s="20">
        <v>0.72524888332697002</v>
      </c>
      <c r="W1450" s="79">
        <v>12194.649431883699</v>
      </c>
      <c r="X1450" s="6">
        <v>20338.622203533199</v>
      </c>
      <c r="Y1450" s="6">
        <v>8844.9635249610892</v>
      </c>
      <c r="Z1450" s="71">
        <v>8847.1440572222109</v>
      </c>
      <c r="AA1450" s="20">
        <v>0.72549392310456995</v>
      </c>
    </row>
    <row r="1451" spans="1:27" x14ac:dyDescent="0.2">
      <c r="A1451" s="52" t="s">
        <v>4876</v>
      </c>
      <c r="B1451" s="1" t="s">
        <v>7641</v>
      </c>
      <c r="C1451" s="131" t="s">
        <v>27</v>
      </c>
      <c r="D1451" s="131" t="s">
        <v>26156</v>
      </c>
      <c r="E1451" s="131" t="s">
        <v>6355</v>
      </c>
      <c r="F1451" s="131" t="s">
        <v>26189</v>
      </c>
      <c r="G1451" s="131" t="s">
        <v>26189</v>
      </c>
      <c r="H1451" s="79">
        <v>15457.083333333299</v>
      </c>
      <c r="I1451" s="6">
        <v>49637.265334414602</v>
      </c>
      <c r="J1451" s="6">
        <v>21562.293215034999</v>
      </c>
      <c r="K1451" s="71">
        <v>21569.358047120098</v>
      </c>
      <c r="L1451" s="20">
        <v>1.3954351918777299</v>
      </c>
      <c r="M1451" s="79">
        <v>15453.854684444501</v>
      </c>
      <c r="N1451" s="6">
        <v>49626.897188101801</v>
      </c>
      <c r="O1451" s="6">
        <v>21566.666892156802</v>
      </c>
      <c r="P1451" s="71">
        <v>21572.716212717802</v>
      </c>
      <c r="Q1451" s="20">
        <v>1.3959440316487799</v>
      </c>
      <c r="R1451" s="79">
        <v>15446.888644339801</v>
      </c>
      <c r="S1451" s="6">
        <v>49604.527173426599</v>
      </c>
      <c r="T1451" s="6">
        <v>21564.942832199598</v>
      </c>
      <c r="U1451" s="71">
        <v>21570.299425196201</v>
      </c>
      <c r="V1451" s="20">
        <v>1.3964170987340001</v>
      </c>
      <c r="W1451" s="79">
        <v>15450.050793217</v>
      </c>
      <c r="X1451" s="6">
        <v>49614.681768537303</v>
      </c>
      <c r="Y1451" s="6">
        <v>21576.685291348302</v>
      </c>
      <c r="Z1451" s="71">
        <v>21582.004551086698</v>
      </c>
      <c r="AA1451" s="20">
        <v>1.3968889060586001</v>
      </c>
    </row>
    <row r="1452" spans="1:27" x14ac:dyDescent="0.2">
      <c r="A1452" s="52" t="s">
        <v>4875</v>
      </c>
      <c r="B1452" s="1" t="s">
        <v>10688</v>
      </c>
      <c r="C1452" s="131" t="s">
        <v>27</v>
      </c>
      <c r="D1452" s="131" t="s">
        <v>26156</v>
      </c>
      <c r="E1452" s="131" t="s">
        <v>6355</v>
      </c>
      <c r="F1452" s="131" t="s">
        <v>26259</v>
      </c>
      <c r="G1452" s="131" t="s">
        <v>26259</v>
      </c>
      <c r="H1452" s="79">
        <v>11401.5</v>
      </c>
      <c r="I1452" s="6">
        <v>29764.354407498999</v>
      </c>
      <c r="J1452" s="6">
        <v>12929.5546957892</v>
      </c>
      <c r="K1452" s="71">
        <v>12933.7910324325</v>
      </c>
      <c r="L1452" s="20">
        <v>1.1343938106768801</v>
      </c>
      <c r="M1452" s="79">
        <v>11472.383256410199</v>
      </c>
      <c r="N1452" s="6">
        <v>29949.399740600002</v>
      </c>
      <c r="O1452" s="6">
        <v>13015.2954229108</v>
      </c>
      <c r="P1452" s="71">
        <v>13018.9461351235</v>
      </c>
      <c r="Q1452" s="20">
        <v>1.1348074627692599</v>
      </c>
      <c r="R1452" s="79">
        <v>11540.7789001613</v>
      </c>
      <c r="S1452" s="6">
        <v>30127.950999691901</v>
      </c>
      <c r="T1452" s="6">
        <v>13097.7468787913</v>
      </c>
      <c r="U1452" s="71">
        <v>13101.000274812201</v>
      </c>
      <c r="V1452" s="20">
        <v>1.13519203410345</v>
      </c>
      <c r="W1452" s="79">
        <v>11605.1450603008</v>
      </c>
      <c r="X1452" s="6">
        <v>30295.983030761701</v>
      </c>
      <c r="Y1452" s="6">
        <v>13175.2712734581</v>
      </c>
      <c r="Z1452" s="71">
        <v>13178.519348362999</v>
      </c>
      <c r="AA1452" s="20">
        <v>1.13557558133801</v>
      </c>
    </row>
    <row r="1453" spans="1:27" x14ac:dyDescent="0.2">
      <c r="A1453" s="52" t="s">
        <v>4874</v>
      </c>
      <c r="B1453" s="1" t="s">
        <v>10687</v>
      </c>
      <c r="C1453" s="131" t="s">
        <v>27</v>
      </c>
      <c r="D1453" s="131" t="s">
        <v>26156</v>
      </c>
      <c r="E1453" s="131" t="s">
        <v>6355</v>
      </c>
      <c r="F1453" s="131" t="s">
        <v>26503</v>
      </c>
      <c r="G1453" s="131" t="s">
        <v>26503</v>
      </c>
      <c r="H1453" s="79">
        <v>13695.75</v>
      </c>
      <c r="I1453" s="6">
        <v>17329.003222819501</v>
      </c>
      <c r="J1453" s="6">
        <v>7527.6719234502098</v>
      </c>
      <c r="K1453" s="71">
        <v>7530.1383465527997</v>
      </c>
      <c r="L1453" s="20">
        <v>0.54981569804886898</v>
      </c>
      <c r="M1453" s="79">
        <v>13818.087767543</v>
      </c>
      <c r="N1453" s="6">
        <v>17483.795152288501</v>
      </c>
      <c r="O1453" s="6">
        <v>7598.0407284160401</v>
      </c>
      <c r="P1453" s="71">
        <v>7600.1719332160901</v>
      </c>
      <c r="Q1453" s="20">
        <v>0.55001618610846703</v>
      </c>
      <c r="R1453" s="79">
        <v>13921.365250584</v>
      </c>
      <c r="S1453" s="6">
        <v>17614.4704228259</v>
      </c>
      <c r="T1453" s="6">
        <v>7657.6689534740799</v>
      </c>
      <c r="U1453" s="71">
        <v>7659.5710691534996</v>
      </c>
      <c r="V1453" s="20">
        <v>0.55020257936499195</v>
      </c>
      <c r="W1453" s="79">
        <v>14017.9370346982</v>
      </c>
      <c r="X1453" s="6">
        <v>17736.661084757299</v>
      </c>
      <c r="Y1453" s="6">
        <v>7713.4094325240203</v>
      </c>
      <c r="Z1453" s="71">
        <v>7715.3110048779799</v>
      </c>
      <c r="AA1453" s="20">
        <v>0.55038847626298404</v>
      </c>
    </row>
    <row r="1454" spans="1:27" x14ac:dyDescent="0.2">
      <c r="A1454" s="52" t="s">
        <v>4873</v>
      </c>
      <c r="B1454" s="1" t="s">
        <v>7824</v>
      </c>
      <c r="C1454" s="131" t="s">
        <v>27</v>
      </c>
      <c r="D1454" s="131" t="s">
        <v>26156</v>
      </c>
      <c r="E1454" s="131" t="s">
        <v>6355</v>
      </c>
      <c r="F1454" s="131" t="s">
        <v>26189</v>
      </c>
      <c r="G1454" s="131" t="s">
        <v>26189</v>
      </c>
      <c r="H1454" s="79">
        <v>2960.5</v>
      </c>
      <c r="I1454" s="6">
        <v>7143.7023135303298</v>
      </c>
      <c r="J1454" s="6">
        <v>3103.2048781798999</v>
      </c>
      <c r="K1454" s="71">
        <v>3104.2216355892801</v>
      </c>
      <c r="L1454" s="20">
        <v>1.0485464062115499</v>
      </c>
      <c r="M1454" s="79">
        <v>2963.4148265302301</v>
      </c>
      <c r="N1454" s="6">
        <v>7150.7358055173299</v>
      </c>
      <c r="O1454" s="6">
        <v>3107.5393766182301</v>
      </c>
      <c r="P1454" s="71">
        <v>3108.4110227534002</v>
      </c>
      <c r="Q1454" s="20">
        <v>1.04892875439681</v>
      </c>
      <c r="R1454" s="79">
        <v>2963.70504423085</v>
      </c>
      <c r="S1454" s="6">
        <v>7151.4361023791198</v>
      </c>
      <c r="T1454" s="6">
        <v>3108.9966884827099</v>
      </c>
      <c r="U1454" s="71">
        <v>3109.7689432490602</v>
      </c>
      <c r="V1454" s="20">
        <v>1.04928422256545</v>
      </c>
      <c r="W1454" s="79">
        <v>2967.17399691235</v>
      </c>
      <c r="X1454" s="6">
        <v>7159.8067037290102</v>
      </c>
      <c r="Y1454" s="6">
        <v>3113.6931748136699</v>
      </c>
      <c r="Z1454" s="71">
        <v>3114.46078774952</v>
      </c>
      <c r="AA1454" s="20">
        <v>1.04963874413514</v>
      </c>
    </row>
    <row r="1455" spans="1:27" x14ac:dyDescent="0.2">
      <c r="A1455" s="52" t="s">
        <v>4872</v>
      </c>
      <c r="B1455" s="1" t="s">
        <v>10686</v>
      </c>
      <c r="C1455" s="131" t="s">
        <v>44</v>
      </c>
      <c r="D1455" s="131" t="s">
        <v>26160</v>
      </c>
      <c r="E1455" s="131" t="s">
        <v>6355</v>
      </c>
      <c r="F1455" s="131" t="s">
        <v>26501</v>
      </c>
      <c r="G1455" s="131" t="s">
        <v>26501</v>
      </c>
      <c r="H1455" s="79">
        <v>14242.916666666701</v>
      </c>
      <c r="I1455" s="6">
        <v>18502.555299211501</v>
      </c>
      <c r="J1455" s="6">
        <v>8037.4597573245701</v>
      </c>
      <c r="K1455" s="71">
        <v>8032.73050116376</v>
      </c>
      <c r="L1455" s="20">
        <v>0.56398072734379701</v>
      </c>
      <c r="M1455" s="79">
        <v>14324.491789945399</v>
      </c>
      <c r="N1455" s="6">
        <v>18608.527149277699</v>
      </c>
      <c r="O1455" s="6">
        <v>8086.8224515625398</v>
      </c>
      <c r="P1455" s="71">
        <v>8085.53837631857</v>
      </c>
      <c r="Q1455" s="20">
        <v>0.56445551401648597</v>
      </c>
      <c r="R1455" s="79">
        <v>14411.4406630253</v>
      </c>
      <c r="S1455" s="6">
        <v>18721.479880099301</v>
      </c>
      <c r="T1455" s="6">
        <v>8138.9273591301098</v>
      </c>
      <c r="U1455" s="71">
        <v>8141.0219023354002</v>
      </c>
      <c r="V1455" s="20">
        <v>0.564899935592312</v>
      </c>
      <c r="W1455" s="79">
        <v>14503.7501328732</v>
      </c>
      <c r="X1455" s="6">
        <v>18841.3964049567</v>
      </c>
      <c r="Y1455" s="6">
        <v>8193.8423504530492</v>
      </c>
      <c r="Z1455" s="71">
        <v>8199.2010796498107</v>
      </c>
      <c r="AA1455" s="20">
        <v>0.56531593584655704</v>
      </c>
    </row>
    <row r="1456" spans="1:27" x14ac:dyDescent="0.2">
      <c r="A1456" s="52" t="s">
        <v>4871</v>
      </c>
      <c r="B1456" s="1" t="s">
        <v>6626</v>
      </c>
      <c r="C1456" s="131" t="s">
        <v>44</v>
      </c>
      <c r="D1456" s="131" t="s">
        <v>26160</v>
      </c>
      <c r="E1456" s="131" t="s">
        <v>6355</v>
      </c>
      <c r="F1456" s="131" t="s">
        <v>26216</v>
      </c>
      <c r="G1456" s="131" t="s">
        <v>26216</v>
      </c>
      <c r="H1456" s="79">
        <v>12761.416666666701</v>
      </c>
      <c r="I1456" s="6">
        <v>26702.374578428899</v>
      </c>
      <c r="J1456" s="6">
        <v>11599.4389763167</v>
      </c>
      <c r="K1456" s="71">
        <v>11592.613845006899</v>
      </c>
      <c r="L1456" s="20">
        <v>0.90841120134313202</v>
      </c>
      <c r="M1456" s="79">
        <v>12848.2603782143</v>
      </c>
      <c r="N1456" s="6">
        <v>26884.0889896183</v>
      </c>
      <c r="O1456" s="6">
        <v>11683.1844179291</v>
      </c>
      <c r="P1456" s="71">
        <v>11681.329290285101</v>
      </c>
      <c r="Q1456" s="20">
        <v>0.90917594650339695</v>
      </c>
      <c r="R1456" s="79">
        <v>12929.647708308699</v>
      </c>
      <c r="S1456" s="6">
        <v>27054.386303065901</v>
      </c>
      <c r="T1456" s="6">
        <v>11761.5533748783</v>
      </c>
      <c r="U1456" s="71">
        <v>11764.580196548801</v>
      </c>
      <c r="V1456" s="20">
        <v>0.90989178220136502</v>
      </c>
      <c r="W1456" s="79">
        <v>13018.207491743</v>
      </c>
      <c r="X1456" s="6">
        <v>27239.691475024199</v>
      </c>
      <c r="Y1456" s="6">
        <v>11846.135648555801</v>
      </c>
      <c r="Z1456" s="71">
        <v>11853.8829580906</v>
      </c>
      <c r="AA1456" s="20">
        <v>0.910561839301539</v>
      </c>
    </row>
    <row r="1457" spans="1:27" x14ac:dyDescent="0.2">
      <c r="A1457" s="52" t="s">
        <v>4870</v>
      </c>
      <c r="B1457" s="1" t="s">
        <v>10685</v>
      </c>
      <c r="C1457" s="131" t="s">
        <v>44</v>
      </c>
      <c r="D1457" s="131" t="s">
        <v>26160</v>
      </c>
      <c r="E1457" s="131" t="s">
        <v>6355</v>
      </c>
      <c r="F1457" s="131" t="s">
        <v>26202</v>
      </c>
      <c r="G1457" s="131" t="s">
        <v>26202</v>
      </c>
      <c r="H1457" s="79">
        <v>25154.083333333299</v>
      </c>
      <c r="I1457" s="6">
        <v>58525.603422583299</v>
      </c>
      <c r="J1457" s="6">
        <v>25423.363134182699</v>
      </c>
      <c r="K1457" s="71">
        <v>25408.4039803753</v>
      </c>
      <c r="L1457" s="20">
        <v>1.0101105114295701</v>
      </c>
      <c r="M1457" s="79">
        <v>25173.8167693471</v>
      </c>
      <c r="N1457" s="6">
        <v>58571.516892575397</v>
      </c>
      <c r="O1457" s="6">
        <v>25453.785462399701</v>
      </c>
      <c r="P1457" s="71">
        <v>25449.743754303199</v>
      </c>
      <c r="Q1457" s="20">
        <v>1.01096087206339</v>
      </c>
      <c r="R1457" s="79">
        <v>25193.311067914001</v>
      </c>
      <c r="S1457" s="6">
        <v>58616.873965294501</v>
      </c>
      <c r="T1457" s="6">
        <v>25482.9469827301</v>
      </c>
      <c r="U1457" s="71">
        <v>25489.504988607001</v>
      </c>
      <c r="V1457" s="20">
        <v>1.01175684767653</v>
      </c>
      <c r="W1457" s="79">
        <v>25226.466020011401</v>
      </c>
      <c r="X1457" s="6">
        <v>58694.015062118902</v>
      </c>
      <c r="Y1457" s="6">
        <v>25525.151957824</v>
      </c>
      <c r="Z1457" s="71">
        <v>25541.8452710704</v>
      </c>
      <c r="AA1457" s="20">
        <v>1.0125019196430001</v>
      </c>
    </row>
    <row r="1458" spans="1:27" x14ac:dyDescent="0.2">
      <c r="A1458" s="52" t="s">
        <v>4869</v>
      </c>
      <c r="B1458" s="1" t="s">
        <v>10684</v>
      </c>
      <c r="C1458" s="131" t="s">
        <v>44</v>
      </c>
      <c r="D1458" s="131" t="s">
        <v>26160</v>
      </c>
      <c r="E1458" s="131" t="s">
        <v>6355</v>
      </c>
      <c r="F1458" s="131" t="s">
        <v>26501</v>
      </c>
      <c r="G1458" s="131" t="s">
        <v>26501</v>
      </c>
      <c r="H1458" s="79">
        <v>12222.5</v>
      </c>
      <c r="I1458" s="6">
        <v>19207.2761736877</v>
      </c>
      <c r="J1458" s="6">
        <v>8343.5885907290103</v>
      </c>
      <c r="K1458" s="71">
        <v>8338.6792077974205</v>
      </c>
      <c r="L1458" s="20">
        <v>0.68224006609101395</v>
      </c>
      <c r="M1458" s="79">
        <v>12294.0525370255</v>
      </c>
      <c r="N1458" s="6">
        <v>19319.718745958198</v>
      </c>
      <c r="O1458" s="6">
        <v>8395.8893715429203</v>
      </c>
      <c r="P1458" s="71">
        <v>8394.5562207587009</v>
      </c>
      <c r="Q1458" s="20">
        <v>0.68281440928263304</v>
      </c>
      <c r="R1458" s="79">
        <v>12368.8413095552</v>
      </c>
      <c r="S1458" s="6">
        <v>19437.2469610263</v>
      </c>
      <c r="T1458" s="6">
        <v>8450.0980740004998</v>
      </c>
      <c r="U1458" s="71">
        <v>8452.2726966164701</v>
      </c>
      <c r="V1458" s="20">
        <v>0.68335202021606301</v>
      </c>
      <c r="W1458" s="79">
        <v>12448.159216784599</v>
      </c>
      <c r="X1458" s="6">
        <v>19561.892569508502</v>
      </c>
      <c r="Y1458" s="6">
        <v>8507.1753890217897</v>
      </c>
      <c r="Z1458" s="71">
        <v>8512.7390363546601</v>
      </c>
      <c r="AA1458" s="20">
        <v>0.68385525025068905</v>
      </c>
    </row>
    <row r="1459" spans="1:27" x14ac:dyDescent="0.2">
      <c r="A1459" s="52" t="s">
        <v>4868</v>
      </c>
      <c r="B1459" s="1" t="s">
        <v>10683</v>
      </c>
      <c r="C1459" s="131" t="s">
        <v>44</v>
      </c>
      <c r="D1459" s="131" t="s">
        <v>26160</v>
      </c>
      <c r="E1459" s="131" t="s">
        <v>6355</v>
      </c>
      <c r="F1459" s="131" t="s">
        <v>26501</v>
      </c>
      <c r="G1459" s="131" t="s">
        <v>26501</v>
      </c>
      <c r="H1459" s="79">
        <v>9355.75</v>
      </c>
      <c r="I1459" s="6">
        <v>14374.175590893001</v>
      </c>
      <c r="J1459" s="6">
        <v>6244.1028273236998</v>
      </c>
      <c r="K1459" s="71">
        <v>6240.4287856915798</v>
      </c>
      <c r="L1459" s="20">
        <v>0.66701534197596002</v>
      </c>
      <c r="M1459" s="79">
        <v>9423.4189936889998</v>
      </c>
      <c r="N1459" s="6">
        <v>14478.142242133699</v>
      </c>
      <c r="O1459" s="6">
        <v>6291.8555993910204</v>
      </c>
      <c r="P1459" s="71">
        <v>6290.8565399876297</v>
      </c>
      <c r="Q1459" s="20">
        <v>0.66757686824715101</v>
      </c>
      <c r="R1459" s="79">
        <v>9494.9903996091598</v>
      </c>
      <c r="S1459" s="6">
        <v>14588.104560064699</v>
      </c>
      <c r="T1459" s="6">
        <v>6341.9945475555996</v>
      </c>
      <c r="U1459" s="71">
        <v>6343.6266522545902</v>
      </c>
      <c r="V1459" s="20">
        <v>0.66810248196940902</v>
      </c>
      <c r="W1459" s="79">
        <v>9567.6154863006905</v>
      </c>
      <c r="X1459" s="6">
        <v>14699.6857532783</v>
      </c>
      <c r="Y1459" s="6">
        <v>6392.6741455254396</v>
      </c>
      <c r="Z1459" s="71">
        <v>6396.8549203223902</v>
      </c>
      <c r="AA1459" s="20">
        <v>0.66859448202968397</v>
      </c>
    </row>
    <row r="1460" spans="1:27" x14ac:dyDescent="0.2">
      <c r="A1460" s="52" t="s">
        <v>4867</v>
      </c>
      <c r="B1460" s="1" t="s">
        <v>10682</v>
      </c>
      <c r="C1460" s="131" t="s">
        <v>44</v>
      </c>
      <c r="D1460" s="131" t="s">
        <v>26160</v>
      </c>
      <c r="E1460" s="131" t="s">
        <v>6355</v>
      </c>
      <c r="F1460" s="131" t="s">
        <v>26237</v>
      </c>
      <c r="G1460" s="131" t="s">
        <v>26237</v>
      </c>
      <c r="H1460" s="79">
        <v>9006.3333333333303</v>
      </c>
      <c r="I1460" s="6">
        <v>13548.1741558744</v>
      </c>
      <c r="J1460" s="6">
        <v>5885.2900478944102</v>
      </c>
      <c r="K1460" s="71">
        <v>5881.8271323641902</v>
      </c>
      <c r="L1460" s="20">
        <v>0.65307677549474696</v>
      </c>
      <c r="M1460" s="79">
        <v>9148.6274894312301</v>
      </c>
      <c r="N1460" s="6">
        <v>13762.2264163035</v>
      </c>
      <c r="O1460" s="6">
        <v>5980.7356420021697</v>
      </c>
      <c r="P1460" s="71">
        <v>5979.78598413289</v>
      </c>
      <c r="Q1460" s="20">
        <v>0.653626567596168</v>
      </c>
      <c r="R1460" s="79">
        <v>9289.0613556885291</v>
      </c>
      <c r="S1460" s="6">
        <v>13973.4802536886</v>
      </c>
      <c r="T1460" s="6">
        <v>6074.79437883026</v>
      </c>
      <c r="U1460" s="71">
        <v>6076.3577198859402</v>
      </c>
      <c r="V1460" s="20">
        <v>0.65414119761033096</v>
      </c>
      <c r="W1460" s="79">
        <v>9419.1246264164092</v>
      </c>
      <c r="X1460" s="6">
        <v>14169.1336653364</v>
      </c>
      <c r="Y1460" s="6">
        <v>6161.9449535980702</v>
      </c>
      <c r="Z1460" s="71">
        <v>6165.9748327340503</v>
      </c>
      <c r="AA1460" s="20">
        <v>0.65462291638452896</v>
      </c>
    </row>
    <row r="1461" spans="1:27" x14ac:dyDescent="0.2">
      <c r="A1461" s="52" t="s">
        <v>4866</v>
      </c>
      <c r="B1461" s="1" t="s">
        <v>10681</v>
      </c>
      <c r="C1461" s="131" t="s">
        <v>44</v>
      </c>
      <c r="D1461" s="131" t="s">
        <v>26160</v>
      </c>
      <c r="E1461" s="131" t="s">
        <v>6355</v>
      </c>
      <c r="F1461" s="131" t="s">
        <v>26202</v>
      </c>
      <c r="G1461" s="131" t="s">
        <v>26202</v>
      </c>
      <c r="H1461" s="79">
        <v>25194.583333333299</v>
      </c>
      <c r="I1461" s="6">
        <v>95802.085461445706</v>
      </c>
      <c r="J1461" s="6">
        <v>41616.165665342101</v>
      </c>
      <c r="K1461" s="71">
        <v>41591.678636628501</v>
      </c>
      <c r="L1461" s="20">
        <v>1.65081827654602</v>
      </c>
      <c r="M1461" s="79">
        <v>25196.959621169201</v>
      </c>
      <c r="N1461" s="6">
        <v>95811.1212659804</v>
      </c>
      <c r="O1461" s="6">
        <v>41637.230090678502</v>
      </c>
      <c r="P1461" s="71">
        <v>41630.618676033599</v>
      </c>
      <c r="Q1461" s="20">
        <v>1.6522080164409101</v>
      </c>
      <c r="R1461" s="79">
        <v>25195.326429436402</v>
      </c>
      <c r="S1461" s="6">
        <v>95804.911075008393</v>
      </c>
      <c r="T1461" s="6">
        <v>41649.977292461801</v>
      </c>
      <c r="U1461" s="71">
        <v>41660.695864220499</v>
      </c>
      <c r="V1461" s="20">
        <v>1.65350887518358</v>
      </c>
      <c r="W1461" s="79">
        <v>25212.5880376766</v>
      </c>
      <c r="X1461" s="6">
        <v>95870.548122700406</v>
      </c>
      <c r="Y1461" s="6">
        <v>41692.671842638498</v>
      </c>
      <c r="Z1461" s="71">
        <v>41719.938627663003</v>
      </c>
      <c r="AA1461" s="20">
        <v>1.65472654236521</v>
      </c>
    </row>
    <row r="1462" spans="1:27" x14ac:dyDescent="0.2">
      <c r="A1462" s="52" t="s">
        <v>4865</v>
      </c>
      <c r="B1462" s="1" t="s">
        <v>10680</v>
      </c>
      <c r="C1462" s="131" t="s">
        <v>44</v>
      </c>
      <c r="D1462" s="131" t="s">
        <v>26160</v>
      </c>
      <c r="E1462" s="131" t="s">
        <v>6355</v>
      </c>
      <c r="F1462" s="131" t="s">
        <v>26263</v>
      </c>
      <c r="G1462" s="131" t="s">
        <v>26263</v>
      </c>
      <c r="H1462" s="79">
        <v>19282.5</v>
      </c>
      <c r="I1462" s="6">
        <v>38944.268174517703</v>
      </c>
      <c r="J1462" s="6">
        <v>16917.2842977252</v>
      </c>
      <c r="K1462" s="71">
        <v>16907.330136409899</v>
      </c>
      <c r="L1462" s="20">
        <v>0.87682251452923199</v>
      </c>
      <c r="M1462" s="79">
        <v>19286.317459770002</v>
      </c>
      <c r="N1462" s="6">
        <v>38951.978179808997</v>
      </c>
      <c r="O1462" s="6">
        <v>16927.601478093398</v>
      </c>
      <c r="P1462" s="71">
        <v>16924.9136097585</v>
      </c>
      <c r="Q1462" s="20">
        <v>0.87756066678165501</v>
      </c>
      <c r="R1462" s="79">
        <v>19300.382303391802</v>
      </c>
      <c r="S1462" s="6">
        <v>38980.3845089592</v>
      </c>
      <c r="T1462" s="6">
        <v>16946.230745712699</v>
      </c>
      <c r="U1462" s="71">
        <v>16950.5918378932</v>
      </c>
      <c r="V1462" s="20">
        <v>0.87825161032765497</v>
      </c>
      <c r="W1462" s="79">
        <v>19332.8329331399</v>
      </c>
      <c r="X1462" s="6">
        <v>39045.924041039798</v>
      </c>
      <c r="Y1462" s="6">
        <v>16980.490147528399</v>
      </c>
      <c r="Z1462" s="71">
        <v>16991.595297522399</v>
      </c>
      <c r="AA1462" s="20">
        <v>0.878898367160445</v>
      </c>
    </row>
    <row r="1463" spans="1:27" x14ac:dyDescent="0.2">
      <c r="A1463" s="52" t="s">
        <v>4864</v>
      </c>
      <c r="B1463" s="1" t="s">
        <v>10679</v>
      </c>
      <c r="C1463" s="131" t="s">
        <v>44</v>
      </c>
      <c r="D1463" s="131" t="s">
        <v>26160</v>
      </c>
      <c r="E1463" s="131" t="s">
        <v>6355</v>
      </c>
      <c r="F1463" s="131" t="s">
        <v>26501</v>
      </c>
      <c r="G1463" s="131" t="s">
        <v>26501</v>
      </c>
      <c r="H1463" s="79">
        <v>7265.9166666666697</v>
      </c>
      <c r="I1463" s="6">
        <v>11394.384453271499</v>
      </c>
      <c r="J1463" s="6">
        <v>4949.6896521399503</v>
      </c>
      <c r="K1463" s="71">
        <v>4946.7772456100001</v>
      </c>
      <c r="L1463" s="20">
        <v>0.68081943030037495</v>
      </c>
      <c r="M1463" s="79">
        <v>7304.80079343948</v>
      </c>
      <c r="N1463" s="6">
        <v>11455.3624013963</v>
      </c>
      <c r="O1463" s="6">
        <v>4978.2275144754303</v>
      </c>
      <c r="P1463" s="71">
        <v>4977.4370409923704</v>
      </c>
      <c r="Q1463" s="20">
        <v>0.68139257753102001</v>
      </c>
      <c r="R1463" s="79">
        <v>7342.3572596739596</v>
      </c>
      <c r="S1463" s="6">
        <v>11514.258317027299</v>
      </c>
      <c r="T1463" s="6">
        <v>5005.6786448897101</v>
      </c>
      <c r="U1463" s="71">
        <v>5006.9668502920804</v>
      </c>
      <c r="V1463" s="20">
        <v>0.68192906899145</v>
      </c>
      <c r="W1463" s="79">
        <v>7381.5400792781202</v>
      </c>
      <c r="X1463" s="6">
        <v>11575.7046741788</v>
      </c>
      <c r="Y1463" s="6">
        <v>5034.1013562387097</v>
      </c>
      <c r="Z1463" s="71">
        <v>5037.3936316771797</v>
      </c>
      <c r="AA1463" s="20">
        <v>0.68243125114478997</v>
      </c>
    </row>
    <row r="1464" spans="1:27" x14ac:dyDescent="0.2">
      <c r="A1464" s="52" t="s">
        <v>4863</v>
      </c>
      <c r="B1464" s="1" t="s">
        <v>10678</v>
      </c>
      <c r="C1464" s="131" t="s">
        <v>44</v>
      </c>
      <c r="D1464" s="131" t="s">
        <v>26160</v>
      </c>
      <c r="E1464" s="131" t="s">
        <v>6355</v>
      </c>
      <c r="F1464" s="131" t="s">
        <v>26242</v>
      </c>
      <c r="G1464" s="131" t="s">
        <v>26242</v>
      </c>
      <c r="H1464" s="79">
        <v>5294.5</v>
      </c>
      <c r="I1464" s="6">
        <v>7127.6357950883903</v>
      </c>
      <c r="J1464" s="6">
        <v>3096.2256262155502</v>
      </c>
      <c r="K1464" s="71">
        <v>3094.4038013405102</v>
      </c>
      <c r="L1464" s="20">
        <v>0.58445628507706304</v>
      </c>
      <c r="M1464" s="79">
        <v>5321.2033732876698</v>
      </c>
      <c r="N1464" s="6">
        <v>7163.5847835282402</v>
      </c>
      <c r="O1464" s="6">
        <v>3113.1232362662699</v>
      </c>
      <c r="P1464" s="71">
        <v>3112.6289154742499</v>
      </c>
      <c r="Q1464" s="20">
        <v>0.58494830907978201</v>
      </c>
      <c r="R1464" s="79">
        <v>5344.0150884144596</v>
      </c>
      <c r="S1464" s="6">
        <v>7194.2946895222103</v>
      </c>
      <c r="T1464" s="6">
        <v>3127.6289189317199</v>
      </c>
      <c r="U1464" s="71">
        <v>3128.4338104870499</v>
      </c>
      <c r="V1464" s="20">
        <v>0.58540886556801297</v>
      </c>
      <c r="W1464" s="79">
        <v>5366.0461694903797</v>
      </c>
      <c r="X1464" s="6">
        <v>7223.9536794327296</v>
      </c>
      <c r="Y1464" s="6">
        <v>3141.58973804484</v>
      </c>
      <c r="Z1464" s="71">
        <v>3143.6443209784002</v>
      </c>
      <c r="AA1464" s="20">
        <v>0.58583996888661705</v>
      </c>
    </row>
    <row r="1465" spans="1:27" x14ac:dyDescent="0.2">
      <c r="A1465" s="52" t="s">
        <v>4862</v>
      </c>
      <c r="B1465" s="1" t="s">
        <v>10677</v>
      </c>
      <c r="C1465" s="131" t="s">
        <v>44</v>
      </c>
      <c r="D1465" s="131" t="s">
        <v>26160</v>
      </c>
      <c r="E1465" s="131" t="s">
        <v>6355</v>
      </c>
      <c r="F1465" s="131" t="s">
        <v>26263</v>
      </c>
      <c r="G1465" s="131" t="s">
        <v>26263</v>
      </c>
      <c r="H1465" s="79">
        <v>17748.083333333299</v>
      </c>
      <c r="I1465" s="6">
        <v>38021.050140010302</v>
      </c>
      <c r="J1465" s="6">
        <v>16516.240891579699</v>
      </c>
      <c r="K1465" s="71">
        <v>16506.522704945099</v>
      </c>
      <c r="L1465" s="20">
        <v>0.93004536855783104</v>
      </c>
      <c r="M1465" s="79">
        <v>17739.156459501999</v>
      </c>
      <c r="N1465" s="6">
        <v>38001.926434584697</v>
      </c>
      <c r="O1465" s="6">
        <v>16514.731629674199</v>
      </c>
      <c r="P1465" s="71">
        <v>16512.109319344901</v>
      </c>
      <c r="Q1465" s="20">
        <v>0.93082832642248603</v>
      </c>
      <c r="R1465" s="79">
        <v>17747.300163068201</v>
      </c>
      <c r="S1465" s="6">
        <v>38019.372383862697</v>
      </c>
      <c r="T1465" s="6">
        <v>16528.442839655199</v>
      </c>
      <c r="U1465" s="71">
        <v>16532.6964146186</v>
      </c>
      <c r="V1465" s="20">
        <v>0.93156121002691405</v>
      </c>
      <c r="W1465" s="79">
        <v>17762.015761881001</v>
      </c>
      <c r="X1465" s="6">
        <v>38050.897056684902</v>
      </c>
      <c r="Y1465" s="6">
        <v>16547.767748985501</v>
      </c>
      <c r="Z1465" s="71">
        <v>16558.589900838699</v>
      </c>
      <c r="AA1465" s="20">
        <v>0.93224722479837896</v>
      </c>
    </row>
    <row r="1466" spans="1:27" x14ac:dyDescent="0.2">
      <c r="A1466" s="52" t="s">
        <v>4861</v>
      </c>
      <c r="B1466" s="1" t="s">
        <v>10676</v>
      </c>
      <c r="C1466" s="131" t="s">
        <v>44</v>
      </c>
      <c r="D1466" s="131" t="s">
        <v>26160</v>
      </c>
      <c r="E1466" s="131" t="s">
        <v>6355</v>
      </c>
      <c r="F1466" s="131" t="s">
        <v>26263</v>
      </c>
      <c r="G1466" s="131" t="s">
        <v>26263</v>
      </c>
      <c r="H1466" s="79">
        <v>14599.416666666701</v>
      </c>
      <c r="I1466" s="6">
        <v>33441.453290959696</v>
      </c>
      <c r="J1466" s="6">
        <v>14526.876461436201</v>
      </c>
      <c r="K1466" s="71">
        <v>14518.3288205053</v>
      </c>
      <c r="L1466" s="20">
        <v>0.99444581602040905</v>
      </c>
      <c r="M1466" s="79">
        <v>14588.2296125008</v>
      </c>
      <c r="N1466" s="6">
        <v>33415.828202102202</v>
      </c>
      <c r="O1466" s="6">
        <v>14521.7226261137</v>
      </c>
      <c r="P1466" s="71">
        <v>14519.416777971799</v>
      </c>
      <c r="Q1466" s="20">
        <v>0.99528298934436499</v>
      </c>
      <c r="R1466" s="79">
        <v>14581.799231986801</v>
      </c>
      <c r="S1466" s="6">
        <v>33401.098759514702</v>
      </c>
      <c r="T1466" s="6">
        <v>14520.706603316799</v>
      </c>
      <c r="U1466" s="71">
        <v>14524.443489765101</v>
      </c>
      <c r="V1466" s="20">
        <v>0.99606662104524002</v>
      </c>
      <c r="W1466" s="79">
        <v>14583.3570387663</v>
      </c>
      <c r="X1466" s="6">
        <v>33404.667074868703</v>
      </c>
      <c r="Y1466" s="6">
        <v>14527.191610322299</v>
      </c>
      <c r="Z1466" s="71">
        <v>14536.692316157199</v>
      </c>
      <c r="AA1466" s="20">
        <v>0.99680013850823201</v>
      </c>
    </row>
    <row r="1467" spans="1:27" x14ac:dyDescent="0.2">
      <c r="A1467" s="52" t="s">
        <v>4860</v>
      </c>
      <c r="B1467" s="1" t="s">
        <v>10675</v>
      </c>
      <c r="C1467" s="131" t="s">
        <v>44</v>
      </c>
      <c r="D1467" s="131" t="s">
        <v>26160</v>
      </c>
      <c r="E1467" s="131" t="s">
        <v>6355</v>
      </c>
      <c r="F1467" s="131" t="s">
        <v>26502</v>
      </c>
      <c r="G1467" s="131" t="s">
        <v>26502</v>
      </c>
      <c r="H1467" s="79">
        <v>8477.9166666666697</v>
      </c>
      <c r="I1467" s="6">
        <v>13469.7619078552</v>
      </c>
      <c r="J1467" s="6">
        <v>5851.2279803721503</v>
      </c>
      <c r="K1467" s="71">
        <v>5847.78510702535</v>
      </c>
      <c r="L1467" s="20">
        <v>0.68976675956459599</v>
      </c>
      <c r="M1467" s="79">
        <v>8555.6308332735098</v>
      </c>
      <c r="N1467" s="6">
        <v>13593.234614915</v>
      </c>
      <c r="O1467" s="6">
        <v>5907.2958322507102</v>
      </c>
      <c r="P1467" s="71">
        <v>5906.3578356046301</v>
      </c>
      <c r="Q1467" s="20">
        <v>0.69034743909640806</v>
      </c>
      <c r="R1467" s="79">
        <v>8632.5827755687496</v>
      </c>
      <c r="S1467" s="6">
        <v>13715.4962956814</v>
      </c>
      <c r="T1467" s="6">
        <v>5962.6391054496798</v>
      </c>
      <c r="U1467" s="71">
        <v>5964.1735834801202</v>
      </c>
      <c r="V1467" s="20">
        <v>0.69089098112785596</v>
      </c>
      <c r="W1467" s="79">
        <v>8705.1045843393604</v>
      </c>
      <c r="X1467" s="6">
        <v>13830.719355269601</v>
      </c>
      <c r="Y1467" s="6">
        <v>6014.77361628172</v>
      </c>
      <c r="Z1467" s="71">
        <v>6018.7072461480102</v>
      </c>
      <c r="AA1467" s="20">
        <v>0.69139976295928496</v>
      </c>
    </row>
    <row r="1468" spans="1:27" x14ac:dyDescent="0.2">
      <c r="A1468" s="52" t="s">
        <v>4859</v>
      </c>
      <c r="B1468" s="1" t="s">
        <v>10674</v>
      </c>
      <c r="C1468" s="131" t="s">
        <v>44</v>
      </c>
      <c r="D1468" s="131" t="s">
        <v>26160</v>
      </c>
      <c r="E1468" s="131" t="s">
        <v>6355</v>
      </c>
      <c r="F1468" s="131" t="s">
        <v>26242</v>
      </c>
      <c r="G1468" s="131" t="s">
        <v>26242</v>
      </c>
      <c r="H1468" s="79">
        <v>8499.75</v>
      </c>
      <c r="I1468" s="6">
        <v>15321.604162613001</v>
      </c>
      <c r="J1468" s="6">
        <v>6655.6632250631101</v>
      </c>
      <c r="K1468" s="71">
        <v>6651.7470205331001</v>
      </c>
      <c r="L1468" s="20">
        <v>0.78258149010654499</v>
      </c>
      <c r="M1468" s="79">
        <v>8533.3370816388397</v>
      </c>
      <c r="N1468" s="6">
        <v>15382.148057415499</v>
      </c>
      <c r="O1468" s="6">
        <v>6684.7149839473204</v>
      </c>
      <c r="P1468" s="71">
        <v>6683.6535439224799</v>
      </c>
      <c r="Q1468" s="20">
        <v>0.78324030563654601</v>
      </c>
      <c r="R1468" s="79">
        <v>8568.4234336781192</v>
      </c>
      <c r="S1468" s="6">
        <v>15445.3945290713</v>
      </c>
      <c r="T1468" s="6">
        <v>6714.6905538618203</v>
      </c>
      <c r="U1468" s="71">
        <v>6716.4185714315399</v>
      </c>
      <c r="V1468" s="20">
        <v>0.783856986459459</v>
      </c>
      <c r="W1468" s="79">
        <v>8605.0608727970503</v>
      </c>
      <c r="X1468" s="6">
        <v>15511.4369820507</v>
      </c>
      <c r="Y1468" s="6">
        <v>6745.6926508098004</v>
      </c>
      <c r="Z1468" s="71">
        <v>6750.1042978264404</v>
      </c>
      <c r="AA1468" s="20">
        <v>0.78443422976418098</v>
      </c>
    </row>
    <row r="1469" spans="1:27" x14ac:dyDescent="0.2">
      <c r="A1469" s="52" t="s">
        <v>4858</v>
      </c>
      <c r="B1469" s="1" t="s">
        <v>10673</v>
      </c>
      <c r="C1469" s="131" t="s">
        <v>44</v>
      </c>
      <c r="D1469" s="131" t="s">
        <v>26160</v>
      </c>
      <c r="E1469" s="131" t="s">
        <v>6355</v>
      </c>
      <c r="F1469" s="131" t="s">
        <v>26502</v>
      </c>
      <c r="G1469" s="131" t="s">
        <v>26502</v>
      </c>
      <c r="H1469" s="79">
        <v>10162.916666666701</v>
      </c>
      <c r="I1469" s="6">
        <v>13943.7422695279</v>
      </c>
      <c r="J1469" s="6">
        <v>6057.1237618521</v>
      </c>
      <c r="K1469" s="71">
        <v>6053.5597390473304</v>
      </c>
      <c r="L1469" s="20">
        <v>0.59565181311604998</v>
      </c>
      <c r="M1469" s="79">
        <v>10260.9897222125</v>
      </c>
      <c r="N1469" s="6">
        <v>14078.3006305742</v>
      </c>
      <c r="O1469" s="6">
        <v>6118.0939633685102</v>
      </c>
      <c r="P1469" s="71">
        <v>6117.1224949029001</v>
      </c>
      <c r="Q1469" s="20">
        <v>0.59615326206407104</v>
      </c>
      <c r="R1469" s="79">
        <v>10351.3594669091</v>
      </c>
      <c r="S1469" s="6">
        <v>14202.289881922199</v>
      </c>
      <c r="T1469" s="6">
        <v>6174.2664801378996</v>
      </c>
      <c r="U1469" s="71">
        <v>6175.8554202196801</v>
      </c>
      <c r="V1469" s="20">
        <v>0.59662264072294002</v>
      </c>
      <c r="W1469" s="79">
        <v>10442.033652013501</v>
      </c>
      <c r="X1469" s="6">
        <v>14326.696832118099</v>
      </c>
      <c r="Y1469" s="6">
        <v>6230.4668253902901</v>
      </c>
      <c r="Z1469" s="71">
        <v>6234.5415174649797</v>
      </c>
      <c r="AA1469" s="20">
        <v>0.59706200202321802</v>
      </c>
    </row>
    <row r="1470" spans="1:27" x14ac:dyDescent="0.2">
      <c r="A1470" s="52" t="s">
        <v>4857</v>
      </c>
      <c r="B1470" s="1" t="s">
        <v>10672</v>
      </c>
      <c r="C1470" s="131" t="s">
        <v>44</v>
      </c>
      <c r="D1470" s="131" t="s">
        <v>26160</v>
      </c>
      <c r="E1470" s="131" t="s">
        <v>6355</v>
      </c>
      <c r="F1470" s="131" t="s">
        <v>26263</v>
      </c>
      <c r="G1470" s="131" t="s">
        <v>26263</v>
      </c>
      <c r="H1470" s="79">
        <v>11376.916666666701</v>
      </c>
      <c r="I1470" s="6">
        <v>24816.2299872285</v>
      </c>
      <c r="J1470" s="6">
        <v>10780.102889862001</v>
      </c>
      <c r="K1470" s="71">
        <v>10773.759857418199</v>
      </c>
      <c r="L1470" s="20">
        <v>0.94698415863274699</v>
      </c>
      <c r="M1470" s="79">
        <v>11358.2421994097</v>
      </c>
      <c r="N1470" s="6">
        <v>24775.495763016799</v>
      </c>
      <c r="O1470" s="6">
        <v>10766.840050139799</v>
      </c>
      <c r="P1470" s="71">
        <v>10765.1304252721</v>
      </c>
      <c r="Q1470" s="20">
        <v>0.94778137640272997</v>
      </c>
      <c r="R1470" s="79">
        <v>11344.7316335819</v>
      </c>
      <c r="S1470" s="6">
        <v>24746.025448812899</v>
      </c>
      <c r="T1470" s="6">
        <v>10758.022594632899</v>
      </c>
      <c r="U1470" s="71">
        <v>10760.7911588593</v>
      </c>
      <c r="V1470" s="20">
        <v>0.94852760791678203</v>
      </c>
      <c r="W1470" s="79">
        <v>11335.735581992099</v>
      </c>
      <c r="X1470" s="6">
        <v>24726.4025499403</v>
      </c>
      <c r="Y1470" s="6">
        <v>10753.143770954801</v>
      </c>
      <c r="Z1470" s="71">
        <v>10760.176269631</v>
      </c>
      <c r="AA1470" s="20">
        <v>0.94922611698217596</v>
      </c>
    </row>
    <row r="1471" spans="1:27" x14ac:dyDescent="0.2">
      <c r="A1471" s="52" t="s">
        <v>4856</v>
      </c>
      <c r="B1471" s="1" t="s">
        <v>10671</v>
      </c>
      <c r="C1471" s="131" t="s">
        <v>44</v>
      </c>
      <c r="D1471" s="131" t="s">
        <v>26160</v>
      </c>
      <c r="E1471" s="131" t="s">
        <v>6355</v>
      </c>
      <c r="F1471" s="131" t="s">
        <v>26502</v>
      </c>
      <c r="G1471" s="131" t="s">
        <v>26502</v>
      </c>
      <c r="H1471" s="79">
        <v>11137.416666666701</v>
      </c>
      <c r="I1471" s="6">
        <v>18998.197498036901</v>
      </c>
      <c r="J1471" s="6">
        <v>8252.7653820163505</v>
      </c>
      <c r="K1471" s="71">
        <v>8247.9094396284509</v>
      </c>
      <c r="L1471" s="20">
        <v>0.74055857713519302</v>
      </c>
      <c r="M1471" s="79">
        <v>11240.432956516899</v>
      </c>
      <c r="N1471" s="6">
        <v>19173.922612636201</v>
      </c>
      <c r="O1471" s="6">
        <v>8332.5298463724903</v>
      </c>
      <c r="P1471" s="71">
        <v>8331.2067562020893</v>
      </c>
      <c r="Q1471" s="20">
        <v>0.74118201571336095</v>
      </c>
      <c r="R1471" s="79">
        <v>11351.631775010001</v>
      </c>
      <c r="S1471" s="6">
        <v>19363.605478825699</v>
      </c>
      <c r="T1471" s="6">
        <v>8418.0833680003398</v>
      </c>
      <c r="U1471" s="71">
        <v>8420.2497516700805</v>
      </c>
      <c r="V1471" s="20">
        <v>0.74176558212597898</v>
      </c>
      <c r="W1471" s="79">
        <v>11455.8494965706</v>
      </c>
      <c r="X1471" s="6">
        <v>19541.379994789499</v>
      </c>
      <c r="Y1471" s="6">
        <v>8498.2547761416899</v>
      </c>
      <c r="Z1471" s="71">
        <v>8503.8125894413206</v>
      </c>
      <c r="AA1471" s="20">
        <v>0.74231182872880597</v>
      </c>
    </row>
    <row r="1472" spans="1:27" x14ac:dyDescent="0.2">
      <c r="A1472" s="52" t="s">
        <v>4855</v>
      </c>
      <c r="B1472" s="1" t="s">
        <v>10670</v>
      </c>
      <c r="C1472" s="131" t="s">
        <v>44</v>
      </c>
      <c r="D1472" s="131" t="s">
        <v>26160</v>
      </c>
      <c r="E1472" s="131" t="s">
        <v>6355</v>
      </c>
      <c r="F1472" s="131" t="s">
        <v>26202</v>
      </c>
      <c r="G1472" s="131" t="s">
        <v>26202</v>
      </c>
      <c r="H1472" s="79">
        <v>19538.583333333299</v>
      </c>
      <c r="I1472" s="6">
        <v>40216.514648479701</v>
      </c>
      <c r="J1472" s="6">
        <v>17469.9447097874</v>
      </c>
      <c r="K1472" s="71">
        <v>17459.6653620654</v>
      </c>
      <c r="L1472" s="20">
        <v>0.89359934976855404</v>
      </c>
      <c r="M1472" s="79">
        <v>19567.502155730701</v>
      </c>
      <c r="N1472" s="6">
        <v>40276.038628530798</v>
      </c>
      <c r="O1472" s="6">
        <v>17503.006596298299</v>
      </c>
      <c r="P1472" s="71">
        <v>17500.2273616112</v>
      </c>
      <c r="Q1472" s="20">
        <v>0.89435162558477199</v>
      </c>
      <c r="R1472" s="79">
        <v>19595.607606961799</v>
      </c>
      <c r="S1472" s="6">
        <v>40333.888436362497</v>
      </c>
      <c r="T1472" s="6">
        <v>17534.649514740799</v>
      </c>
      <c r="U1472" s="71">
        <v>17539.162035786601</v>
      </c>
      <c r="V1472" s="20">
        <v>0.89505578941861597</v>
      </c>
      <c r="W1472" s="79">
        <v>19641.459305459299</v>
      </c>
      <c r="X1472" s="6">
        <v>40428.265570713796</v>
      </c>
      <c r="Y1472" s="6">
        <v>17581.649866542299</v>
      </c>
      <c r="Z1472" s="71">
        <v>17593.148171786299</v>
      </c>
      <c r="AA1472" s="20">
        <v>0.89571492108513195</v>
      </c>
    </row>
    <row r="1473" spans="1:27" x14ac:dyDescent="0.2">
      <c r="A1473" s="52" t="s">
        <v>4854</v>
      </c>
      <c r="B1473" s="1" t="s">
        <v>7148</v>
      </c>
      <c r="C1473" s="131" t="s">
        <v>44</v>
      </c>
      <c r="D1473" s="131" t="s">
        <v>26160</v>
      </c>
      <c r="E1473" s="131" t="s">
        <v>6355</v>
      </c>
      <c r="F1473" s="131" t="s">
        <v>26216</v>
      </c>
      <c r="G1473" s="131" t="s">
        <v>26216</v>
      </c>
      <c r="H1473" s="79">
        <v>11849.5</v>
      </c>
      <c r="I1473" s="6">
        <v>19067.482225401902</v>
      </c>
      <c r="J1473" s="6">
        <v>8282.8624793625095</v>
      </c>
      <c r="K1473" s="71">
        <v>8277.9888277869704</v>
      </c>
      <c r="L1473" s="20">
        <v>0.69859393457841801</v>
      </c>
      <c r="M1473" s="79">
        <v>11937.1844029474</v>
      </c>
      <c r="N1473" s="6">
        <v>19208.578541250099</v>
      </c>
      <c r="O1473" s="6">
        <v>8347.5904870855793</v>
      </c>
      <c r="P1473" s="71">
        <v>8346.2650054943297</v>
      </c>
      <c r="Q1473" s="20">
        <v>0.699182045259649</v>
      </c>
      <c r="R1473" s="79">
        <v>12022.763855498801</v>
      </c>
      <c r="S1473" s="6">
        <v>19346.287701162699</v>
      </c>
      <c r="T1473" s="6">
        <v>8410.5546824838002</v>
      </c>
      <c r="U1473" s="71">
        <v>8412.7191286553407</v>
      </c>
      <c r="V1473" s="20">
        <v>0.69973254317955103</v>
      </c>
      <c r="W1473" s="79">
        <v>12111.8738540962</v>
      </c>
      <c r="X1473" s="6">
        <v>19489.677997323899</v>
      </c>
      <c r="Y1473" s="6">
        <v>8475.7703483778605</v>
      </c>
      <c r="Z1473" s="71">
        <v>8481.3134569816393</v>
      </c>
      <c r="AA1473" s="20">
        <v>0.70024783606157404</v>
      </c>
    </row>
    <row r="1474" spans="1:27" x14ac:dyDescent="0.2">
      <c r="A1474" s="52" t="s">
        <v>4853</v>
      </c>
      <c r="B1474" s="1" t="s">
        <v>10669</v>
      </c>
      <c r="C1474" s="131" t="s">
        <v>44</v>
      </c>
      <c r="D1474" s="131" t="s">
        <v>26160</v>
      </c>
      <c r="E1474" s="131" t="s">
        <v>6355</v>
      </c>
      <c r="F1474" s="131" t="s">
        <v>26237</v>
      </c>
      <c r="G1474" s="131" t="s">
        <v>26237</v>
      </c>
      <c r="H1474" s="79">
        <v>7200.6666666666697</v>
      </c>
      <c r="I1474" s="6">
        <v>12216.656367391901</v>
      </c>
      <c r="J1474" s="6">
        <v>5306.8823378227999</v>
      </c>
      <c r="K1474" s="71">
        <v>5303.7597584571004</v>
      </c>
      <c r="L1474" s="20">
        <v>0.73656509931354996</v>
      </c>
      <c r="M1474" s="79">
        <v>7315.2469598474499</v>
      </c>
      <c r="N1474" s="6">
        <v>12411.053377149899</v>
      </c>
      <c r="O1474" s="6">
        <v>5393.5480380978597</v>
      </c>
      <c r="P1474" s="71">
        <v>5392.6916174759899</v>
      </c>
      <c r="Q1474" s="20">
        <v>0.737185175985973</v>
      </c>
      <c r="R1474" s="79">
        <v>7426.3125995402997</v>
      </c>
      <c r="S1474" s="6">
        <v>12599.487423213101</v>
      </c>
      <c r="T1474" s="6">
        <v>5477.46831749185</v>
      </c>
      <c r="U1474" s="71">
        <v>5478.8779374012502</v>
      </c>
      <c r="V1474" s="20">
        <v>0.73776559550434295</v>
      </c>
      <c r="W1474" s="79">
        <v>7532.7507120619803</v>
      </c>
      <c r="X1474" s="6">
        <v>12780.0704032711</v>
      </c>
      <c r="Y1474" s="6">
        <v>5557.86205339567</v>
      </c>
      <c r="Z1474" s="71">
        <v>5561.4968655367002</v>
      </c>
      <c r="AA1474" s="20">
        <v>0.73830889646078801</v>
      </c>
    </row>
    <row r="1475" spans="1:27" x14ac:dyDescent="0.2">
      <c r="A1475" s="52" t="s">
        <v>4852</v>
      </c>
      <c r="B1475" s="1" t="s">
        <v>10668</v>
      </c>
      <c r="C1475" s="131" t="s">
        <v>44</v>
      </c>
      <c r="D1475" s="131" t="s">
        <v>26160</v>
      </c>
      <c r="E1475" s="131" t="s">
        <v>6355</v>
      </c>
      <c r="F1475" s="131" t="s">
        <v>26237</v>
      </c>
      <c r="G1475" s="131" t="s">
        <v>26237</v>
      </c>
      <c r="H1475" s="79">
        <v>14759.5</v>
      </c>
      <c r="I1475" s="6">
        <v>23763.346035130999</v>
      </c>
      <c r="J1475" s="6">
        <v>10322.7329613701</v>
      </c>
      <c r="K1475" s="71">
        <v>10316.6590462367</v>
      </c>
      <c r="L1475" s="20">
        <v>0.69898431831950403</v>
      </c>
      <c r="M1475" s="79">
        <v>14974.095077693601</v>
      </c>
      <c r="N1475" s="6">
        <v>24108.8521219678</v>
      </c>
      <c r="O1475" s="6">
        <v>10477.132610084</v>
      </c>
      <c r="P1475" s="71">
        <v>10475.468986739599</v>
      </c>
      <c r="Q1475" s="20">
        <v>0.69957275764493898</v>
      </c>
      <c r="R1475" s="79">
        <v>15177.955438413401</v>
      </c>
      <c r="S1475" s="6">
        <v>24437.074913704098</v>
      </c>
      <c r="T1475" s="6">
        <v>10623.710244385</v>
      </c>
      <c r="U1475" s="71">
        <v>10626.444243489001</v>
      </c>
      <c r="V1475" s="20">
        <v>0.70012356319052604</v>
      </c>
      <c r="W1475" s="79">
        <v>15372.430870967401</v>
      </c>
      <c r="X1475" s="6">
        <v>24750.187620713899</v>
      </c>
      <c r="Y1475" s="6">
        <v>10763.487543572601</v>
      </c>
      <c r="Z1475" s="71">
        <v>10770.5268070209</v>
      </c>
      <c r="AA1475" s="20">
        <v>0.70063914402518201</v>
      </c>
    </row>
    <row r="1476" spans="1:27" x14ac:dyDescent="0.2">
      <c r="A1476" s="52" t="s">
        <v>4851</v>
      </c>
      <c r="B1476" s="1" t="s">
        <v>18751</v>
      </c>
      <c r="C1476" s="131" t="s">
        <v>44</v>
      </c>
      <c r="D1476" s="131" t="s">
        <v>26160</v>
      </c>
      <c r="E1476" s="131" t="s">
        <v>6355</v>
      </c>
      <c r="F1476" s="131" t="s">
        <v>26502</v>
      </c>
      <c r="G1476" s="131" t="s">
        <v>26502</v>
      </c>
      <c r="H1476" s="79">
        <v>8960.75</v>
      </c>
      <c r="I1476" s="6">
        <v>14194.009797987999</v>
      </c>
      <c r="J1476" s="6">
        <v>6165.8392963301203</v>
      </c>
      <c r="K1476" s="71">
        <v>6162.2113051041497</v>
      </c>
      <c r="L1476" s="20">
        <v>0.68768923417170902</v>
      </c>
      <c r="M1476" s="79">
        <v>9037.4836037737405</v>
      </c>
      <c r="N1476" s="6">
        <v>14315.5573831566</v>
      </c>
      <c r="O1476" s="6">
        <v>6221.2000941319302</v>
      </c>
      <c r="P1476" s="71">
        <v>6220.2122538428002</v>
      </c>
      <c r="Q1476" s="20">
        <v>0.68826816474062102</v>
      </c>
      <c r="R1476" s="79">
        <v>9118.3698992040609</v>
      </c>
      <c r="S1476" s="6">
        <v>14443.6829161601</v>
      </c>
      <c r="T1476" s="6">
        <v>6279.2090585689502</v>
      </c>
      <c r="U1476" s="71">
        <v>6280.8250054975697</v>
      </c>
      <c r="V1476" s="20">
        <v>0.68881006966451497</v>
      </c>
      <c r="W1476" s="79">
        <v>9193.0629334552505</v>
      </c>
      <c r="X1476" s="6">
        <v>14561.9981978054</v>
      </c>
      <c r="Y1476" s="6">
        <v>6332.7958807240402</v>
      </c>
      <c r="Z1476" s="71">
        <v>6336.9374954551604</v>
      </c>
      <c r="AA1476" s="20">
        <v>0.68931731908348803</v>
      </c>
    </row>
    <row r="1477" spans="1:27" x14ac:dyDescent="0.2">
      <c r="A1477" s="52" t="s">
        <v>4850</v>
      </c>
      <c r="B1477" s="1" t="s">
        <v>10667</v>
      </c>
      <c r="C1477" s="131" t="s">
        <v>44</v>
      </c>
      <c r="D1477" s="131" t="s">
        <v>26160</v>
      </c>
      <c r="E1477" s="131" t="s">
        <v>6355</v>
      </c>
      <c r="F1477" s="131" t="s">
        <v>26501</v>
      </c>
      <c r="G1477" s="131" t="s">
        <v>26501</v>
      </c>
      <c r="H1477" s="79">
        <v>10235.25</v>
      </c>
      <c r="I1477" s="6">
        <v>15415.952923297</v>
      </c>
      <c r="J1477" s="6">
        <v>6696.6480703933003</v>
      </c>
      <c r="K1477" s="71">
        <v>6692.7077503046303</v>
      </c>
      <c r="L1477" s="20">
        <v>0.65388805845530196</v>
      </c>
      <c r="M1477" s="79">
        <v>10281.8897862378</v>
      </c>
      <c r="N1477" s="6">
        <v>15486.200034896199</v>
      </c>
      <c r="O1477" s="6">
        <v>6729.9334937664999</v>
      </c>
      <c r="P1477" s="71">
        <v>6728.8648736694604</v>
      </c>
      <c r="Q1477" s="20">
        <v>0.65443853353456105</v>
      </c>
      <c r="R1477" s="79">
        <v>10330.1687448926</v>
      </c>
      <c r="S1477" s="6">
        <v>15558.9160070325</v>
      </c>
      <c r="T1477" s="6">
        <v>6764.0425852581202</v>
      </c>
      <c r="U1477" s="71">
        <v>6765.7833035139902</v>
      </c>
      <c r="V1477" s="20">
        <v>0.65495380284654803</v>
      </c>
      <c r="W1477" s="79">
        <v>10386.602501552001</v>
      </c>
      <c r="X1477" s="6">
        <v>15643.9144326641</v>
      </c>
      <c r="Y1477" s="6">
        <v>6803.3051186962302</v>
      </c>
      <c r="Z1477" s="71">
        <v>6807.7544439596004</v>
      </c>
      <c r="AA1477" s="20">
        <v>0.655436120034666</v>
      </c>
    </row>
    <row r="1478" spans="1:27" x14ac:dyDescent="0.2">
      <c r="A1478" s="52" t="s">
        <v>4849</v>
      </c>
      <c r="B1478" s="1" t="s">
        <v>10666</v>
      </c>
      <c r="C1478" s="131" t="s">
        <v>44</v>
      </c>
      <c r="D1478" s="131" t="s">
        <v>26160</v>
      </c>
      <c r="E1478" s="131" t="s">
        <v>6355</v>
      </c>
      <c r="F1478" s="131" t="s">
        <v>26263</v>
      </c>
      <c r="G1478" s="131" t="s">
        <v>26263</v>
      </c>
      <c r="H1478" s="79">
        <v>8965.5</v>
      </c>
      <c r="I1478" s="6">
        <v>20214.854408014198</v>
      </c>
      <c r="J1478" s="6">
        <v>8781.2778385001602</v>
      </c>
      <c r="K1478" s="71">
        <v>8776.1109184070701</v>
      </c>
      <c r="L1478" s="20">
        <v>0.97887579258346702</v>
      </c>
      <c r="M1478" s="79">
        <v>8953.1483908355203</v>
      </c>
      <c r="N1478" s="6">
        <v>20187.0047642727</v>
      </c>
      <c r="O1478" s="6">
        <v>8772.7912073824391</v>
      </c>
      <c r="P1478" s="71">
        <v>8771.3982098141896</v>
      </c>
      <c r="Q1478" s="20">
        <v>0.97969985829706896</v>
      </c>
      <c r="R1478" s="79">
        <v>8944.4167790453594</v>
      </c>
      <c r="S1478" s="6">
        <v>20167.317266521801</v>
      </c>
      <c r="T1478" s="6">
        <v>8767.4869354335206</v>
      </c>
      <c r="U1478" s="71">
        <v>8769.74323769275</v>
      </c>
      <c r="V1478" s="20">
        <v>0.98047122068798997</v>
      </c>
      <c r="W1478" s="79">
        <v>8944.6744432330197</v>
      </c>
      <c r="X1478" s="6">
        <v>20167.898231782001</v>
      </c>
      <c r="Y1478" s="6">
        <v>8770.7182153297508</v>
      </c>
      <c r="Z1478" s="71">
        <v>8776.4542182654695</v>
      </c>
      <c r="AA1478" s="20">
        <v>0.98119325347890995</v>
      </c>
    </row>
    <row r="1479" spans="1:27" x14ac:dyDescent="0.2">
      <c r="A1479" s="52" t="s">
        <v>4848</v>
      </c>
      <c r="B1479" s="1" t="s">
        <v>10665</v>
      </c>
      <c r="C1479" s="131" t="s">
        <v>44</v>
      </c>
      <c r="D1479" s="131" t="s">
        <v>26160</v>
      </c>
      <c r="E1479" s="131" t="s">
        <v>6355</v>
      </c>
      <c r="F1479" s="131" t="s">
        <v>26242</v>
      </c>
      <c r="G1479" s="131" t="s">
        <v>26242</v>
      </c>
      <c r="H1479" s="79">
        <v>7617.3333333333303</v>
      </c>
      <c r="I1479" s="6">
        <v>11711.1629745347</v>
      </c>
      <c r="J1479" s="6">
        <v>5087.2973812057098</v>
      </c>
      <c r="K1479" s="71">
        <v>5084.3040060338999</v>
      </c>
      <c r="L1479" s="20">
        <v>0.66746508043504804</v>
      </c>
      <c r="M1479" s="79">
        <v>7665.9528766158501</v>
      </c>
      <c r="N1479" s="6">
        <v>11785.9124137692</v>
      </c>
      <c r="O1479" s="6">
        <v>5121.8766727337897</v>
      </c>
      <c r="P1479" s="71">
        <v>5121.0633897567604</v>
      </c>
      <c r="Q1479" s="20">
        <v>0.66802698531815996</v>
      </c>
      <c r="R1479" s="79">
        <v>7709.16041083451</v>
      </c>
      <c r="S1479" s="6">
        <v>11852.341235092899</v>
      </c>
      <c r="T1479" s="6">
        <v>5152.6559313606904</v>
      </c>
      <c r="U1479" s="71">
        <v>5153.98196119165</v>
      </c>
      <c r="V1479" s="20">
        <v>0.66855295343812104</v>
      </c>
      <c r="W1479" s="79">
        <v>7755.2256735745405</v>
      </c>
      <c r="X1479" s="6">
        <v>11923.163631305</v>
      </c>
      <c r="Y1479" s="6">
        <v>5185.2060756954797</v>
      </c>
      <c r="Z1479" s="71">
        <v>5188.5971728145796</v>
      </c>
      <c r="AA1479" s="20">
        <v>0.66904528523191997</v>
      </c>
    </row>
    <row r="1480" spans="1:27" x14ac:dyDescent="0.2">
      <c r="A1480" s="52" t="s">
        <v>4847</v>
      </c>
      <c r="B1480" s="1" t="s">
        <v>10664</v>
      </c>
      <c r="C1480" s="131" t="s">
        <v>44</v>
      </c>
      <c r="D1480" s="131" t="s">
        <v>26160</v>
      </c>
      <c r="E1480" s="131" t="s">
        <v>6355</v>
      </c>
      <c r="F1480" s="131" t="s">
        <v>26501</v>
      </c>
      <c r="G1480" s="131" t="s">
        <v>26501</v>
      </c>
      <c r="H1480" s="79">
        <v>5866</v>
      </c>
      <c r="I1480" s="6">
        <v>9322.0401024754701</v>
      </c>
      <c r="J1480" s="6">
        <v>4049.46889595327</v>
      </c>
      <c r="K1480" s="71">
        <v>4047.0861809783401</v>
      </c>
      <c r="L1480" s="20">
        <v>0.68992263569354595</v>
      </c>
      <c r="M1480" s="79">
        <v>5901.0841422721196</v>
      </c>
      <c r="N1480" s="6">
        <v>9377.7945827382791</v>
      </c>
      <c r="O1480" s="6">
        <v>4075.3660496324301</v>
      </c>
      <c r="P1480" s="71">
        <v>4074.71893802762</v>
      </c>
      <c r="Q1480" s="20">
        <v>0.69050344644953898</v>
      </c>
      <c r="R1480" s="79">
        <v>5937.3141220973303</v>
      </c>
      <c r="S1480" s="6">
        <v>9435.3699875869806</v>
      </c>
      <c r="T1480" s="6">
        <v>4101.9081518826797</v>
      </c>
      <c r="U1480" s="71">
        <v>4102.9637730314098</v>
      </c>
      <c r="V1480" s="20">
        <v>0.69104711131269203</v>
      </c>
      <c r="W1480" s="79">
        <v>5973.8264333185698</v>
      </c>
      <c r="X1480" s="6">
        <v>9493.3940635226299</v>
      </c>
      <c r="Y1480" s="6">
        <v>4128.5355212189797</v>
      </c>
      <c r="Z1480" s="71">
        <v>4131.23556143102</v>
      </c>
      <c r="AA1480" s="20">
        <v>0.69155600812058404</v>
      </c>
    </row>
    <row r="1481" spans="1:27" x14ac:dyDescent="0.2">
      <c r="A1481" s="52" t="s">
        <v>4846</v>
      </c>
      <c r="B1481" s="1" t="s">
        <v>10663</v>
      </c>
      <c r="C1481" s="131" t="s">
        <v>44</v>
      </c>
      <c r="D1481" s="131" t="s">
        <v>26160</v>
      </c>
      <c r="E1481" s="131" t="s">
        <v>6355</v>
      </c>
      <c r="F1481" s="131" t="s">
        <v>26502</v>
      </c>
      <c r="G1481" s="131" t="s">
        <v>26502</v>
      </c>
      <c r="H1481" s="79">
        <v>19043.583333333299</v>
      </c>
      <c r="I1481" s="6">
        <v>27346.334579565599</v>
      </c>
      <c r="J1481" s="6">
        <v>11879.1734514075</v>
      </c>
      <c r="K1481" s="71">
        <v>11872.183723816101</v>
      </c>
      <c r="L1481" s="20">
        <v>0.62342173298002002</v>
      </c>
      <c r="M1481" s="79">
        <v>19210.720050903499</v>
      </c>
      <c r="N1481" s="6">
        <v>27586.3407023211</v>
      </c>
      <c r="O1481" s="6">
        <v>11988.366277373199</v>
      </c>
      <c r="P1481" s="71">
        <v>11986.462691082699</v>
      </c>
      <c r="Q1481" s="20">
        <v>0.62394656001033</v>
      </c>
      <c r="R1481" s="79">
        <v>19364.332522643399</v>
      </c>
      <c r="S1481" s="6">
        <v>27806.9261863797</v>
      </c>
      <c r="T1481" s="6">
        <v>12088.7106019974</v>
      </c>
      <c r="U1481" s="71">
        <v>12091.8216171884</v>
      </c>
      <c r="V1481" s="20">
        <v>0.62443782160056105</v>
      </c>
      <c r="W1481" s="79">
        <v>19517.568138262199</v>
      </c>
      <c r="X1481" s="6">
        <v>28026.9705100172</v>
      </c>
      <c r="Y1481" s="6">
        <v>12188.5115616729</v>
      </c>
      <c r="Z1481" s="71">
        <v>12196.482783228899</v>
      </c>
      <c r="AA1481" s="20">
        <v>0.62489766639107902</v>
      </c>
    </row>
    <row r="1482" spans="1:27" x14ac:dyDescent="0.2">
      <c r="A1482" s="52" t="s">
        <v>4845</v>
      </c>
      <c r="B1482" s="1" t="s">
        <v>10662</v>
      </c>
      <c r="C1482" s="131" t="s">
        <v>44</v>
      </c>
      <c r="D1482" s="131" t="s">
        <v>26160</v>
      </c>
      <c r="E1482" s="131" t="s">
        <v>6355</v>
      </c>
      <c r="F1482" s="131" t="s">
        <v>26502</v>
      </c>
      <c r="G1482" s="131" t="s">
        <v>26502</v>
      </c>
      <c r="H1482" s="79">
        <v>8856.5</v>
      </c>
      <c r="I1482" s="6">
        <v>12271.974003494601</v>
      </c>
      <c r="J1482" s="6">
        <v>5330.9121686681001</v>
      </c>
      <c r="K1482" s="71">
        <v>5327.7754501055697</v>
      </c>
      <c r="L1482" s="20">
        <v>0.60156669678829899</v>
      </c>
      <c r="M1482" s="79">
        <v>8940.9222168441993</v>
      </c>
      <c r="N1482" s="6">
        <v>12388.9533125252</v>
      </c>
      <c r="O1482" s="6">
        <v>5383.9438766639696</v>
      </c>
      <c r="P1482" s="71">
        <v>5383.0889810497301</v>
      </c>
      <c r="Q1482" s="20">
        <v>0.60207312517586797</v>
      </c>
      <c r="R1482" s="79">
        <v>9017.6175796046391</v>
      </c>
      <c r="S1482" s="6">
        <v>12495.2259369236</v>
      </c>
      <c r="T1482" s="6">
        <v>5432.1419507356104</v>
      </c>
      <c r="U1482" s="71">
        <v>5433.5399059588199</v>
      </c>
      <c r="V1482" s="20">
        <v>0.60254716481301995</v>
      </c>
      <c r="W1482" s="79">
        <v>9092.6291393069205</v>
      </c>
      <c r="X1482" s="6">
        <v>12599.1654063108</v>
      </c>
      <c r="Y1482" s="6">
        <v>5479.1891677112599</v>
      </c>
      <c r="Z1482" s="71">
        <v>5482.7725282046304</v>
      </c>
      <c r="AA1482" s="20">
        <v>0.60299088901612796</v>
      </c>
    </row>
    <row r="1483" spans="1:27" x14ac:dyDescent="0.2">
      <c r="A1483" s="52" t="s">
        <v>4844</v>
      </c>
      <c r="B1483" s="1" t="s">
        <v>10661</v>
      </c>
      <c r="C1483" s="131" t="s">
        <v>44</v>
      </c>
      <c r="D1483" s="131" t="s">
        <v>26160</v>
      </c>
      <c r="E1483" s="131" t="s">
        <v>6355</v>
      </c>
      <c r="F1483" s="131" t="s">
        <v>26237</v>
      </c>
      <c r="G1483" s="131" t="s">
        <v>26237</v>
      </c>
      <c r="H1483" s="79">
        <v>8241.9166666666697</v>
      </c>
      <c r="I1483" s="6">
        <v>14020.8217520252</v>
      </c>
      <c r="J1483" s="6">
        <v>6090.6068796522604</v>
      </c>
      <c r="K1483" s="71">
        <v>6087.0231553191497</v>
      </c>
      <c r="L1483" s="20">
        <v>0.73854461304338404</v>
      </c>
      <c r="M1483" s="79">
        <v>8368.4606129486601</v>
      </c>
      <c r="N1483" s="6">
        <v>14236.0932946014</v>
      </c>
      <c r="O1483" s="6">
        <v>6186.6668949020304</v>
      </c>
      <c r="P1483" s="71">
        <v>6185.6845380059804</v>
      </c>
      <c r="Q1483" s="20">
        <v>0.73916635616767601</v>
      </c>
      <c r="R1483" s="79">
        <v>8490.4707328525601</v>
      </c>
      <c r="S1483" s="6">
        <v>14443.652071558499</v>
      </c>
      <c r="T1483" s="6">
        <v>6279.1956492672798</v>
      </c>
      <c r="U1483" s="71">
        <v>6280.8115927450299</v>
      </c>
      <c r="V1483" s="20">
        <v>0.73974833555958197</v>
      </c>
      <c r="W1483" s="79">
        <v>8607.3567471027909</v>
      </c>
      <c r="X1483" s="6">
        <v>14642.493923204</v>
      </c>
      <c r="Y1483" s="6">
        <v>6367.8022714195704</v>
      </c>
      <c r="Z1483" s="71">
        <v>6371.9667801435098</v>
      </c>
      <c r="AA1483" s="20">
        <v>0.74029309663367804</v>
      </c>
    </row>
    <row r="1484" spans="1:27" x14ac:dyDescent="0.2">
      <c r="A1484" s="52" t="s">
        <v>4843</v>
      </c>
      <c r="B1484" s="1" t="s">
        <v>10660</v>
      </c>
      <c r="C1484" s="131" t="s">
        <v>44</v>
      </c>
      <c r="D1484" s="131" t="s">
        <v>26160</v>
      </c>
      <c r="E1484" s="131" t="s">
        <v>6355</v>
      </c>
      <c r="F1484" s="131" t="s">
        <v>26502</v>
      </c>
      <c r="G1484" s="131" t="s">
        <v>26502</v>
      </c>
      <c r="H1484" s="79">
        <v>8181.5</v>
      </c>
      <c r="I1484" s="6">
        <v>10365.400503522</v>
      </c>
      <c r="J1484" s="6">
        <v>4502.7018197405596</v>
      </c>
      <c r="K1484" s="71">
        <v>4500.0524216764697</v>
      </c>
      <c r="L1484" s="20">
        <v>0.55002779706367599</v>
      </c>
      <c r="M1484" s="79">
        <v>8261.3795286903805</v>
      </c>
      <c r="N1484" s="6">
        <v>10466.602398884501</v>
      </c>
      <c r="O1484" s="6">
        <v>4548.5359798700201</v>
      </c>
      <c r="P1484" s="71">
        <v>4547.81373544299</v>
      </c>
      <c r="Q1484" s="20">
        <v>0.55049083747444305</v>
      </c>
      <c r="R1484" s="79">
        <v>8341.2639783871691</v>
      </c>
      <c r="S1484" s="6">
        <v>10567.810528825299</v>
      </c>
      <c r="T1484" s="6">
        <v>4594.22240068682</v>
      </c>
      <c r="U1484" s="71">
        <v>4595.4047183176799</v>
      </c>
      <c r="V1484" s="20">
        <v>0.55092426402337902</v>
      </c>
      <c r="W1484" s="79">
        <v>8416.2062591378708</v>
      </c>
      <c r="X1484" s="6">
        <v>10662.757268986499</v>
      </c>
      <c r="Y1484" s="6">
        <v>4637.0741427762596</v>
      </c>
      <c r="Z1484" s="71">
        <v>4640.1067645346002</v>
      </c>
      <c r="AA1484" s="20">
        <v>0.55132997239660297</v>
      </c>
    </row>
    <row r="1485" spans="1:27" x14ac:dyDescent="0.2">
      <c r="A1485" s="52" t="s">
        <v>4842</v>
      </c>
      <c r="B1485" s="1" t="s">
        <v>10659</v>
      </c>
      <c r="C1485" s="131" t="s">
        <v>44</v>
      </c>
      <c r="D1485" s="131" t="s">
        <v>26160</v>
      </c>
      <c r="E1485" s="131" t="s">
        <v>6355</v>
      </c>
      <c r="F1485" s="131" t="s">
        <v>26216</v>
      </c>
      <c r="G1485" s="131" t="s">
        <v>26216</v>
      </c>
      <c r="H1485" s="79">
        <v>18647.833333333299</v>
      </c>
      <c r="I1485" s="6">
        <v>28285.857337391299</v>
      </c>
      <c r="J1485" s="6">
        <v>12287.2995850684</v>
      </c>
      <c r="K1485" s="71">
        <v>12280.069715306399</v>
      </c>
      <c r="L1485" s="20">
        <v>0.65852528257830301</v>
      </c>
      <c r="M1485" s="79">
        <v>18795.519480263902</v>
      </c>
      <c r="N1485" s="6">
        <v>28509.8742088484</v>
      </c>
      <c r="O1485" s="6">
        <v>12389.7119311932</v>
      </c>
      <c r="P1485" s="71">
        <v>12387.744616779401</v>
      </c>
      <c r="Q1485" s="20">
        <v>0.65907966150055797</v>
      </c>
      <c r="R1485" s="79">
        <v>18940.5612174177</v>
      </c>
      <c r="S1485" s="6">
        <v>28729.879922743599</v>
      </c>
      <c r="T1485" s="6">
        <v>12489.9531033495</v>
      </c>
      <c r="U1485" s="71">
        <v>12493.167377817501</v>
      </c>
      <c r="V1485" s="20">
        <v>0.65959858498431401</v>
      </c>
      <c r="W1485" s="79">
        <v>19089.880356160498</v>
      </c>
      <c r="X1485" s="6">
        <v>28956.373788316301</v>
      </c>
      <c r="Y1485" s="6">
        <v>12592.695188974199</v>
      </c>
      <c r="Z1485" s="71">
        <v>12600.930744466799</v>
      </c>
      <c r="AA1485" s="20">
        <v>0.66008432265529704</v>
      </c>
    </row>
    <row r="1486" spans="1:27" x14ac:dyDescent="0.2">
      <c r="A1486" s="52" t="s">
        <v>4841</v>
      </c>
      <c r="B1486" s="1" t="s">
        <v>10658</v>
      </c>
      <c r="C1486" s="131" t="s">
        <v>44</v>
      </c>
      <c r="D1486" s="131" t="s">
        <v>26160</v>
      </c>
      <c r="E1486" s="131" t="s">
        <v>6355</v>
      </c>
      <c r="F1486" s="131" t="s">
        <v>26242</v>
      </c>
      <c r="G1486" s="131" t="s">
        <v>26242</v>
      </c>
      <c r="H1486" s="79">
        <v>10985.25</v>
      </c>
      <c r="I1486" s="6">
        <v>19682.408052670398</v>
      </c>
      <c r="J1486" s="6">
        <v>8549.98458820015</v>
      </c>
      <c r="K1486" s="71">
        <v>8544.9537614825695</v>
      </c>
      <c r="L1486" s="20">
        <v>0.77785701385790695</v>
      </c>
      <c r="M1486" s="79">
        <v>11026.545829463201</v>
      </c>
      <c r="N1486" s="6">
        <v>19756.398300172099</v>
      </c>
      <c r="O1486" s="6">
        <v>8585.6598995824006</v>
      </c>
      <c r="P1486" s="71">
        <v>8584.2966158703803</v>
      </c>
      <c r="Q1486" s="20">
        <v>0.77851185209178897</v>
      </c>
      <c r="R1486" s="79">
        <v>11058.250599991699</v>
      </c>
      <c r="S1486" s="6">
        <v>19813.204128966001</v>
      </c>
      <c r="T1486" s="6">
        <v>8613.5407131295797</v>
      </c>
      <c r="U1486" s="71">
        <v>8615.7573975129199</v>
      </c>
      <c r="V1486" s="20">
        <v>0.77912480998752098</v>
      </c>
      <c r="W1486" s="79">
        <v>11090.822563035101</v>
      </c>
      <c r="X1486" s="6">
        <v>19871.563717295499</v>
      </c>
      <c r="Y1486" s="6">
        <v>8641.8467536549997</v>
      </c>
      <c r="Z1486" s="71">
        <v>8647.4984753420995</v>
      </c>
      <c r="AA1486" s="20">
        <v>0.77969856845096197</v>
      </c>
    </row>
    <row r="1487" spans="1:27" x14ac:dyDescent="0.2">
      <c r="A1487" s="52" t="s">
        <v>4840</v>
      </c>
      <c r="B1487" s="1" t="s">
        <v>10657</v>
      </c>
      <c r="C1487" s="131" t="s">
        <v>44</v>
      </c>
      <c r="D1487" s="131" t="s">
        <v>26160</v>
      </c>
      <c r="E1487" s="131" t="s">
        <v>6355</v>
      </c>
      <c r="F1487" s="131" t="s">
        <v>26237</v>
      </c>
      <c r="G1487" s="131" t="s">
        <v>26237</v>
      </c>
      <c r="H1487" s="79">
        <v>8978.75</v>
      </c>
      <c r="I1487" s="6">
        <v>11573.954063805</v>
      </c>
      <c r="J1487" s="6">
        <v>5027.69420313097</v>
      </c>
      <c r="K1487" s="71">
        <v>5024.7358985791998</v>
      </c>
      <c r="L1487" s="20">
        <v>0.559625326307024</v>
      </c>
      <c r="M1487" s="79">
        <v>9115.4589623391694</v>
      </c>
      <c r="N1487" s="6">
        <v>11750.1771739511</v>
      </c>
      <c r="O1487" s="6">
        <v>5106.3469890917004</v>
      </c>
      <c r="P1487" s="71">
        <v>5105.5361720130404</v>
      </c>
      <c r="Q1487" s="20">
        <v>0.56009644638923195</v>
      </c>
      <c r="R1487" s="79">
        <v>9245.9862557413908</v>
      </c>
      <c r="S1487" s="6">
        <v>11918.431875096599</v>
      </c>
      <c r="T1487" s="6">
        <v>5181.3880039080304</v>
      </c>
      <c r="U1487" s="71">
        <v>5182.7214279034397</v>
      </c>
      <c r="V1487" s="20">
        <v>0.56053743587226101</v>
      </c>
      <c r="W1487" s="79">
        <v>9372.2010980299892</v>
      </c>
      <c r="X1487" s="6">
        <v>12081.127660904</v>
      </c>
      <c r="Y1487" s="6">
        <v>5253.9022767496699</v>
      </c>
      <c r="Z1487" s="71">
        <v>5257.3383008178898</v>
      </c>
      <c r="AA1487" s="20">
        <v>0.56095022352038104</v>
      </c>
    </row>
    <row r="1488" spans="1:27" x14ac:dyDescent="0.2">
      <c r="A1488" s="52" t="s">
        <v>4839</v>
      </c>
      <c r="B1488" s="1" t="s">
        <v>10656</v>
      </c>
      <c r="C1488" s="131" t="s">
        <v>44</v>
      </c>
      <c r="D1488" s="131" t="s">
        <v>26160</v>
      </c>
      <c r="E1488" s="131" t="s">
        <v>6355</v>
      </c>
      <c r="F1488" s="131" t="s">
        <v>26237</v>
      </c>
      <c r="G1488" s="131" t="s">
        <v>26237</v>
      </c>
      <c r="H1488" s="79">
        <v>11320.416666666701</v>
      </c>
      <c r="I1488" s="6">
        <v>14321.034756299199</v>
      </c>
      <c r="J1488" s="6">
        <v>6221.0185931402902</v>
      </c>
      <c r="K1488" s="71">
        <v>6217.3581343141896</v>
      </c>
      <c r="L1488" s="20">
        <v>0.549216368742098</v>
      </c>
      <c r="M1488" s="79">
        <v>11490.981070054901</v>
      </c>
      <c r="N1488" s="6">
        <v>14536.8093890742</v>
      </c>
      <c r="O1488" s="6">
        <v>6317.3509433933896</v>
      </c>
      <c r="P1488" s="71">
        <v>6316.3478356829701</v>
      </c>
      <c r="Q1488" s="20">
        <v>0.549678726052656</v>
      </c>
      <c r="R1488" s="79">
        <v>11649.3700479907</v>
      </c>
      <c r="S1488" s="6">
        <v>14737.1813475298</v>
      </c>
      <c r="T1488" s="6">
        <v>6406.8038015185102</v>
      </c>
      <c r="U1488" s="71">
        <v>6408.45258480136</v>
      </c>
      <c r="V1488" s="20">
        <v>0.55011151318922202</v>
      </c>
      <c r="W1488" s="79">
        <v>11802.3273571638</v>
      </c>
      <c r="X1488" s="6">
        <v>14930.6819054507</v>
      </c>
      <c r="Y1488" s="6">
        <v>6493.1309276970896</v>
      </c>
      <c r="Z1488" s="71">
        <v>6497.3774006938202</v>
      </c>
      <c r="AA1488" s="20">
        <v>0.550516623041306</v>
      </c>
    </row>
    <row r="1489" spans="1:27" x14ac:dyDescent="0.2">
      <c r="A1489" s="52" t="s">
        <v>4838</v>
      </c>
      <c r="B1489" s="1" t="s">
        <v>8154</v>
      </c>
      <c r="C1489" s="131" t="s">
        <v>44</v>
      </c>
      <c r="D1489" s="131" t="s">
        <v>26160</v>
      </c>
      <c r="E1489" s="131" t="s">
        <v>6355</v>
      </c>
      <c r="F1489" s="131" t="s">
        <v>26501</v>
      </c>
      <c r="G1489" s="131" t="s">
        <v>26501</v>
      </c>
      <c r="H1489" s="79">
        <v>3293.75</v>
      </c>
      <c r="I1489" s="6">
        <v>4100.97462460111</v>
      </c>
      <c r="J1489" s="6">
        <v>1781.4522360835899</v>
      </c>
      <c r="K1489" s="71">
        <v>1780.4040262987801</v>
      </c>
      <c r="L1489" s="20">
        <v>0.54054012183643996</v>
      </c>
      <c r="M1489" s="79">
        <v>3310.6201736643902</v>
      </c>
      <c r="N1489" s="6">
        <v>4121.9793013708304</v>
      </c>
      <c r="O1489" s="6">
        <v>1791.3139762109399</v>
      </c>
      <c r="P1489" s="71">
        <v>1791.0295403964001</v>
      </c>
      <c r="Q1489" s="20">
        <v>0.54099517505627304</v>
      </c>
      <c r="R1489" s="79">
        <v>3331.13280970796</v>
      </c>
      <c r="S1489" s="6">
        <v>4147.5191267669197</v>
      </c>
      <c r="T1489" s="6">
        <v>1803.08165324267</v>
      </c>
      <c r="U1489" s="71">
        <v>1803.545674146</v>
      </c>
      <c r="V1489" s="20">
        <v>0.54142112523700903</v>
      </c>
      <c r="W1489" s="79">
        <v>3351.8259423230102</v>
      </c>
      <c r="X1489" s="6">
        <v>4173.2836844163503</v>
      </c>
      <c r="Y1489" s="6">
        <v>1814.8988460764799</v>
      </c>
      <c r="Z1489" s="71">
        <v>1816.08578024236</v>
      </c>
      <c r="AA1489" s="20">
        <v>0.54181983536523104</v>
      </c>
    </row>
    <row r="1490" spans="1:27" x14ac:dyDescent="0.2">
      <c r="A1490" s="52" t="s">
        <v>4837</v>
      </c>
      <c r="B1490" s="1" t="s">
        <v>18752</v>
      </c>
      <c r="C1490" s="131" t="s">
        <v>44</v>
      </c>
      <c r="D1490" s="131" t="s">
        <v>26160</v>
      </c>
      <c r="E1490" s="131" t="s">
        <v>6355</v>
      </c>
      <c r="F1490" s="131" t="s">
        <v>26216</v>
      </c>
      <c r="G1490" s="131" t="s">
        <v>26216</v>
      </c>
      <c r="H1490" s="79">
        <v>8654.4166666666697</v>
      </c>
      <c r="I1490" s="6">
        <v>11294.8294567421</v>
      </c>
      <c r="J1490" s="6">
        <v>4906.4432321019904</v>
      </c>
      <c r="K1490" s="71">
        <v>4903.5562718454303</v>
      </c>
      <c r="L1490" s="20">
        <v>0.56659581583724306</v>
      </c>
      <c r="M1490" s="79">
        <v>8734.4503361772895</v>
      </c>
      <c r="N1490" s="6">
        <v>11399.2809388855</v>
      </c>
      <c r="O1490" s="6">
        <v>4953.8558473085204</v>
      </c>
      <c r="P1490" s="71">
        <v>4953.0692437081698</v>
      </c>
      <c r="Q1490" s="20">
        <v>0.56707280401984905</v>
      </c>
      <c r="R1490" s="79">
        <v>8809.4490396710698</v>
      </c>
      <c r="S1490" s="6">
        <v>11497.161315815099</v>
      </c>
      <c r="T1490" s="6">
        <v>4998.2459391518896</v>
      </c>
      <c r="U1490" s="71">
        <v>4999.5322317563496</v>
      </c>
      <c r="V1490" s="20">
        <v>0.56751928630749204</v>
      </c>
      <c r="W1490" s="79">
        <v>8883.9325377310506</v>
      </c>
      <c r="X1490" s="6">
        <v>11594.3693010938</v>
      </c>
      <c r="Y1490" s="6">
        <v>5042.2183241738003</v>
      </c>
      <c r="Z1490" s="71">
        <v>5045.5159080660196</v>
      </c>
      <c r="AA1490" s="20">
        <v>0.56793721548842802</v>
      </c>
    </row>
    <row r="1491" spans="1:27" x14ac:dyDescent="0.2">
      <c r="A1491" s="52" t="s">
        <v>4836</v>
      </c>
      <c r="B1491" s="1" t="s">
        <v>10655</v>
      </c>
      <c r="C1491" s="131" t="s">
        <v>44</v>
      </c>
      <c r="D1491" s="131" t="s">
        <v>26160</v>
      </c>
      <c r="E1491" s="131" t="s">
        <v>6355</v>
      </c>
      <c r="F1491" s="131" t="s">
        <v>26263</v>
      </c>
      <c r="G1491" s="131" t="s">
        <v>26263</v>
      </c>
      <c r="H1491" s="79">
        <v>12722.083333333299</v>
      </c>
      <c r="I1491" s="6">
        <v>34201.158147648697</v>
      </c>
      <c r="J1491" s="6">
        <v>14856.8901873426</v>
      </c>
      <c r="K1491" s="71">
        <v>14848.1483657261</v>
      </c>
      <c r="L1491" s="20">
        <v>1.1671161064337801</v>
      </c>
      <c r="M1491" s="79">
        <v>12691.0386370916</v>
      </c>
      <c r="N1491" s="6">
        <v>34117.6997597425</v>
      </c>
      <c r="O1491" s="6">
        <v>14826.7392792269</v>
      </c>
      <c r="P1491" s="71">
        <v>14824.384998670899</v>
      </c>
      <c r="Q1491" s="20">
        <v>1.1680986420878301</v>
      </c>
      <c r="R1491" s="79">
        <v>12665.7576082468</v>
      </c>
      <c r="S1491" s="6">
        <v>34049.736011746099</v>
      </c>
      <c r="T1491" s="6">
        <v>14802.693471457</v>
      </c>
      <c r="U1491" s="71">
        <v>14806.502926888001</v>
      </c>
      <c r="V1491" s="20">
        <v>1.1690183394357101</v>
      </c>
      <c r="W1491" s="79">
        <v>12645.159304077801</v>
      </c>
      <c r="X1491" s="6">
        <v>33994.360972925802</v>
      </c>
      <c r="Y1491" s="6">
        <v>14783.640693599</v>
      </c>
      <c r="Z1491" s="71">
        <v>14793.3091157666</v>
      </c>
      <c r="AA1491" s="20">
        <v>1.1698792209755799</v>
      </c>
    </row>
    <row r="1492" spans="1:27" x14ac:dyDescent="0.2">
      <c r="A1492" s="52" t="s">
        <v>4835</v>
      </c>
      <c r="B1492" s="1" t="s">
        <v>10654</v>
      </c>
      <c r="C1492" s="131" t="s">
        <v>44</v>
      </c>
      <c r="D1492" s="131" t="s">
        <v>26160</v>
      </c>
      <c r="E1492" s="131" t="s">
        <v>6355</v>
      </c>
      <c r="F1492" s="131" t="s">
        <v>26216</v>
      </c>
      <c r="G1492" s="131" t="s">
        <v>26216</v>
      </c>
      <c r="H1492" s="79">
        <v>10615.916666666701</v>
      </c>
      <c r="I1492" s="6">
        <v>22454.998304479101</v>
      </c>
      <c r="J1492" s="6">
        <v>9754.3902614755807</v>
      </c>
      <c r="K1492" s="71">
        <v>9748.6507602361507</v>
      </c>
      <c r="L1492" s="20">
        <v>0.91830513240993294</v>
      </c>
      <c r="M1492" s="79">
        <v>10700.953968395401</v>
      </c>
      <c r="N1492" s="6">
        <v>22634.870898254299</v>
      </c>
      <c r="O1492" s="6">
        <v>9836.5754957306308</v>
      </c>
      <c r="P1492" s="71">
        <v>9835.0135839716895</v>
      </c>
      <c r="Q1492" s="20">
        <v>0.91907820676724905</v>
      </c>
      <c r="R1492" s="79">
        <v>10783.7691781471</v>
      </c>
      <c r="S1492" s="6">
        <v>22810.043278836401</v>
      </c>
      <c r="T1492" s="6">
        <v>9916.3787528573994</v>
      </c>
      <c r="U1492" s="71">
        <v>9918.9307210494499</v>
      </c>
      <c r="V1492" s="20">
        <v>0.91980183896644996</v>
      </c>
      <c r="W1492" s="79">
        <v>10863.9351472819</v>
      </c>
      <c r="X1492" s="6">
        <v>22979.611932916901</v>
      </c>
      <c r="Y1492" s="6">
        <v>9993.4905781917496</v>
      </c>
      <c r="Z1492" s="71">
        <v>10000.0262677313</v>
      </c>
      <c r="AA1492" s="20">
        <v>0.92047919397174605</v>
      </c>
    </row>
    <row r="1493" spans="1:27" x14ac:dyDescent="0.2">
      <c r="A1493" s="52" t="s">
        <v>4834</v>
      </c>
      <c r="B1493" s="1" t="s">
        <v>10653</v>
      </c>
      <c r="C1493" s="131" t="s">
        <v>44</v>
      </c>
      <c r="D1493" s="131" t="s">
        <v>26160</v>
      </c>
      <c r="E1493" s="131" t="s">
        <v>6355</v>
      </c>
      <c r="F1493" s="131" t="s">
        <v>26216</v>
      </c>
      <c r="G1493" s="131" t="s">
        <v>26216</v>
      </c>
      <c r="H1493" s="79">
        <v>8665.0833333333303</v>
      </c>
      <c r="I1493" s="6">
        <v>12991.073677554799</v>
      </c>
      <c r="J1493" s="6">
        <v>5643.2871135499199</v>
      </c>
      <c r="K1493" s="71">
        <v>5639.9665929930798</v>
      </c>
      <c r="L1493" s="20">
        <v>0.65088428766714002</v>
      </c>
      <c r="M1493" s="79">
        <v>8740.7049026757504</v>
      </c>
      <c r="N1493" s="6">
        <v>13104.4488571287</v>
      </c>
      <c r="O1493" s="6">
        <v>5694.8811898471604</v>
      </c>
      <c r="P1493" s="71">
        <v>5693.9769217001704</v>
      </c>
      <c r="Q1493" s="20">
        <v>0.65143223402463801</v>
      </c>
      <c r="R1493" s="79">
        <v>8811.9368821077205</v>
      </c>
      <c r="S1493" s="6">
        <v>13211.242970630101</v>
      </c>
      <c r="T1493" s="6">
        <v>5743.4213294257097</v>
      </c>
      <c r="U1493" s="71">
        <v>5744.8993920241101</v>
      </c>
      <c r="V1493" s="20">
        <v>0.65194513633987805</v>
      </c>
      <c r="W1493" s="79">
        <v>8882.5084830353298</v>
      </c>
      <c r="X1493" s="6">
        <v>13317.047015660601</v>
      </c>
      <c r="Y1493" s="6">
        <v>5791.3851752085702</v>
      </c>
      <c r="Z1493" s="71">
        <v>5795.1727102258101</v>
      </c>
      <c r="AA1493" s="20">
        <v>0.65242523790368301</v>
      </c>
    </row>
    <row r="1494" spans="1:27" x14ac:dyDescent="0.2">
      <c r="A1494" s="52" t="s">
        <v>4833</v>
      </c>
      <c r="B1494" s="1" t="s">
        <v>10652</v>
      </c>
      <c r="C1494" s="131" t="s">
        <v>44</v>
      </c>
      <c r="D1494" s="131" t="s">
        <v>26160</v>
      </c>
      <c r="E1494" s="131" t="s">
        <v>6355</v>
      </c>
      <c r="F1494" s="131" t="s">
        <v>26242</v>
      </c>
      <c r="G1494" s="131" t="s">
        <v>26242</v>
      </c>
      <c r="H1494" s="79">
        <v>6786</v>
      </c>
      <c r="I1494" s="6">
        <v>10063.824291774599</v>
      </c>
      <c r="J1494" s="6">
        <v>4371.6979326293704</v>
      </c>
      <c r="K1494" s="71">
        <v>4369.1256174943201</v>
      </c>
      <c r="L1494" s="20">
        <v>0.64384403440824101</v>
      </c>
      <c r="M1494" s="79">
        <v>6811.2830880248302</v>
      </c>
      <c r="N1494" s="6">
        <v>10101.319805396</v>
      </c>
      <c r="O1494" s="6">
        <v>4389.7928695480296</v>
      </c>
      <c r="P1494" s="71">
        <v>4389.0958313252004</v>
      </c>
      <c r="Q1494" s="20">
        <v>0.64438605393480697</v>
      </c>
      <c r="R1494" s="79">
        <v>6832.6593312611103</v>
      </c>
      <c r="S1494" s="6">
        <v>10133.021360944</v>
      </c>
      <c r="T1494" s="6">
        <v>4405.2032912688401</v>
      </c>
      <c r="U1494" s="71">
        <v>4406.33696505834</v>
      </c>
      <c r="V1494" s="20">
        <v>0.64489340847102605</v>
      </c>
      <c r="W1494" s="79">
        <v>6853.4735555061397</v>
      </c>
      <c r="X1494" s="6">
        <v>10163.889426899101</v>
      </c>
      <c r="Y1494" s="6">
        <v>4420.1239569238296</v>
      </c>
      <c r="Z1494" s="71">
        <v>4423.0146944176904</v>
      </c>
      <c r="AA1494" s="20">
        <v>0.64536831704329101</v>
      </c>
    </row>
    <row r="1495" spans="1:27" x14ac:dyDescent="0.2">
      <c r="A1495" s="52" t="s">
        <v>4832</v>
      </c>
      <c r="B1495" s="1" t="s">
        <v>10651</v>
      </c>
      <c r="C1495" s="131" t="s">
        <v>44</v>
      </c>
      <c r="D1495" s="131" t="s">
        <v>26160</v>
      </c>
      <c r="E1495" s="131" t="s">
        <v>6355</v>
      </c>
      <c r="F1495" s="131" t="s">
        <v>26242</v>
      </c>
      <c r="G1495" s="131" t="s">
        <v>26242</v>
      </c>
      <c r="H1495" s="79">
        <v>30517.416666666701</v>
      </c>
      <c r="I1495" s="6">
        <v>69947.145414648694</v>
      </c>
      <c r="J1495" s="6">
        <v>30384.849947397699</v>
      </c>
      <c r="K1495" s="71">
        <v>30366.971445588901</v>
      </c>
      <c r="L1495" s="20">
        <v>0.99507018491371602</v>
      </c>
      <c r="M1495" s="79">
        <v>30627.923823409299</v>
      </c>
      <c r="N1495" s="6">
        <v>70200.432258894594</v>
      </c>
      <c r="O1495" s="6">
        <v>30507.434959604601</v>
      </c>
      <c r="P1495" s="71">
        <v>30502.5908020602</v>
      </c>
      <c r="Q1495" s="20">
        <v>0.99590788386206897</v>
      </c>
      <c r="R1495" s="79">
        <v>30741.0891556596</v>
      </c>
      <c r="S1495" s="6">
        <v>70459.811748228996</v>
      </c>
      <c r="T1495" s="6">
        <v>30631.514881812702</v>
      </c>
      <c r="U1495" s="71">
        <v>30639.397865470499</v>
      </c>
      <c r="V1495" s="20">
        <v>0.99669200757090404</v>
      </c>
      <c r="W1495" s="79">
        <v>30856.3552936325</v>
      </c>
      <c r="X1495" s="6">
        <v>70724.006368705595</v>
      </c>
      <c r="Y1495" s="6">
        <v>30756.8157965807</v>
      </c>
      <c r="Z1495" s="71">
        <v>30776.930590075499</v>
      </c>
      <c r="AA1495" s="20">
        <v>0.99742598557732598</v>
      </c>
    </row>
    <row r="1496" spans="1:27" x14ac:dyDescent="0.2">
      <c r="A1496" s="52" t="s">
        <v>4831</v>
      </c>
      <c r="B1496" s="1" t="s">
        <v>10650</v>
      </c>
      <c r="C1496" s="131" t="s">
        <v>44</v>
      </c>
      <c r="D1496" s="131" t="s">
        <v>26160</v>
      </c>
      <c r="E1496" s="131" t="s">
        <v>6355</v>
      </c>
      <c r="F1496" s="131" t="s">
        <v>26237</v>
      </c>
      <c r="G1496" s="131" t="s">
        <v>26237</v>
      </c>
      <c r="H1496" s="79">
        <v>19631.583333333299</v>
      </c>
      <c r="I1496" s="6">
        <v>24955.981390612</v>
      </c>
      <c r="J1496" s="6">
        <v>10840.8105198385</v>
      </c>
      <c r="K1496" s="71">
        <v>10834.4317669132</v>
      </c>
      <c r="L1496" s="20">
        <v>0.55188782193216701</v>
      </c>
      <c r="M1496" s="79">
        <v>19927.6956517006</v>
      </c>
      <c r="N1496" s="6">
        <v>25332.404085675898</v>
      </c>
      <c r="O1496" s="6">
        <v>11008.859135853299</v>
      </c>
      <c r="P1496" s="71">
        <v>11007.1110817114</v>
      </c>
      <c r="Q1496" s="20">
        <v>0.55235242820321195</v>
      </c>
      <c r="R1496" s="79">
        <v>20210.164920282499</v>
      </c>
      <c r="S1496" s="6">
        <v>25691.4835185702</v>
      </c>
      <c r="T1496" s="6">
        <v>11169.0485712192</v>
      </c>
      <c r="U1496" s="71">
        <v>11171.9229124883</v>
      </c>
      <c r="V1496" s="20">
        <v>0.55278732046745205</v>
      </c>
      <c r="W1496" s="79">
        <v>20477.080410353301</v>
      </c>
      <c r="X1496" s="6">
        <v>26030.790740508</v>
      </c>
      <c r="Y1496" s="6">
        <v>11320.4027451619</v>
      </c>
      <c r="Z1496" s="71">
        <v>11327.8062281818</v>
      </c>
      <c r="AA1496" s="20">
        <v>0.55319440082163296</v>
      </c>
    </row>
    <row r="1497" spans="1:27" x14ac:dyDescent="0.2">
      <c r="A1497" s="52" t="s">
        <v>4830</v>
      </c>
      <c r="B1497" s="1" t="s">
        <v>10649</v>
      </c>
      <c r="C1497" s="131" t="s">
        <v>44</v>
      </c>
      <c r="D1497" s="131" t="s">
        <v>26160</v>
      </c>
      <c r="E1497" s="131" t="s">
        <v>6355</v>
      </c>
      <c r="F1497" s="131" t="s">
        <v>26237</v>
      </c>
      <c r="G1497" s="131" t="s">
        <v>26237</v>
      </c>
      <c r="H1497" s="79">
        <v>4506.9166666666697</v>
      </c>
      <c r="I1497" s="6">
        <v>7130.2100167887602</v>
      </c>
      <c r="J1497" s="6">
        <v>3097.3438611289798</v>
      </c>
      <c r="K1497" s="71">
        <v>3095.5213782824499</v>
      </c>
      <c r="L1497" s="20">
        <v>0.68683794425955402</v>
      </c>
      <c r="M1497" s="79">
        <v>4577.4561146264105</v>
      </c>
      <c r="N1497" s="6">
        <v>7241.8076156840798</v>
      </c>
      <c r="O1497" s="6">
        <v>3147.1170150445801</v>
      </c>
      <c r="P1497" s="71">
        <v>3146.6172965119699</v>
      </c>
      <c r="Q1497" s="20">
        <v>0.68741615817081103</v>
      </c>
      <c r="R1497" s="79">
        <v>4641.2336036769702</v>
      </c>
      <c r="S1497" s="6">
        <v>7342.7073937157702</v>
      </c>
      <c r="T1497" s="6">
        <v>3192.1494710643301</v>
      </c>
      <c r="U1497" s="71">
        <v>3192.97096690645</v>
      </c>
      <c r="V1497" s="20">
        <v>0.687957392271066</v>
      </c>
      <c r="W1497" s="79">
        <v>4704.1171992801601</v>
      </c>
      <c r="X1497" s="6">
        <v>7442.1929791888197</v>
      </c>
      <c r="Y1497" s="6">
        <v>3236.4987553193901</v>
      </c>
      <c r="Z1497" s="71">
        <v>3238.6154082440598</v>
      </c>
      <c r="AA1497" s="20">
        <v>0.68846401376641897</v>
      </c>
    </row>
    <row r="1498" spans="1:27" x14ac:dyDescent="0.2">
      <c r="A1498" s="52" t="s">
        <v>4829</v>
      </c>
      <c r="B1498" s="1" t="s">
        <v>10648</v>
      </c>
      <c r="C1498" s="131" t="s">
        <v>44</v>
      </c>
      <c r="D1498" s="131" t="s">
        <v>26160</v>
      </c>
      <c r="E1498" s="131" t="s">
        <v>6355</v>
      </c>
      <c r="F1498" s="131" t="s">
        <v>26263</v>
      </c>
      <c r="G1498" s="131" t="s">
        <v>26263</v>
      </c>
      <c r="H1498" s="79">
        <v>6953</v>
      </c>
      <c r="I1498" s="6">
        <v>18733.3242696788</v>
      </c>
      <c r="J1498" s="6">
        <v>8137.70517118097</v>
      </c>
      <c r="K1498" s="71">
        <v>8132.9169304335601</v>
      </c>
      <c r="L1498" s="20">
        <v>1.1696989688528101</v>
      </c>
      <c r="M1498" s="79">
        <v>6957.0232019504001</v>
      </c>
      <c r="N1498" s="6">
        <v>18744.163899585201</v>
      </c>
      <c r="O1498" s="6">
        <v>8145.7669509764501</v>
      </c>
      <c r="P1498" s="71">
        <v>8144.4735161635099</v>
      </c>
      <c r="Q1498" s="20">
        <v>1.1706836788872901</v>
      </c>
      <c r="R1498" s="79">
        <v>6962.5673179811101</v>
      </c>
      <c r="S1498" s="6">
        <v>18759.101296880199</v>
      </c>
      <c r="T1498" s="6">
        <v>8155.2827957883701</v>
      </c>
      <c r="U1498" s="71">
        <v>8157.3815480456897</v>
      </c>
      <c r="V1498" s="20">
        <v>1.17160541155256</v>
      </c>
      <c r="W1498" s="79">
        <v>6981.8169939665904</v>
      </c>
      <c r="X1498" s="6">
        <v>18810.9653012413</v>
      </c>
      <c r="Y1498" s="6">
        <v>8180.6083172086201</v>
      </c>
      <c r="Z1498" s="71">
        <v>8185.9583914182103</v>
      </c>
      <c r="AA1498" s="20">
        <v>1.17246819824871</v>
      </c>
    </row>
    <row r="1499" spans="1:27" x14ac:dyDescent="0.2">
      <c r="A1499" s="52" t="s">
        <v>4828</v>
      </c>
      <c r="B1499" s="1" t="s">
        <v>10647</v>
      </c>
      <c r="C1499" s="131" t="s">
        <v>44</v>
      </c>
      <c r="D1499" s="131" t="s">
        <v>26160</v>
      </c>
      <c r="E1499" s="131" t="s">
        <v>6355</v>
      </c>
      <c r="F1499" s="131" t="s">
        <v>26263</v>
      </c>
      <c r="G1499" s="131" t="s">
        <v>26263</v>
      </c>
      <c r="H1499" s="79">
        <v>12411.166666666701</v>
      </c>
      <c r="I1499" s="6">
        <v>21557.409712846998</v>
      </c>
      <c r="J1499" s="6">
        <v>9364.4802156894093</v>
      </c>
      <c r="K1499" s="71">
        <v>9358.9701382408202</v>
      </c>
      <c r="L1499" s="20">
        <v>0.75407658196845495</v>
      </c>
      <c r="M1499" s="79">
        <v>12405.228592564999</v>
      </c>
      <c r="N1499" s="6">
        <v>21547.0956545677</v>
      </c>
      <c r="O1499" s="6">
        <v>9363.8542968774109</v>
      </c>
      <c r="P1499" s="71">
        <v>9362.3674466883804</v>
      </c>
      <c r="Q1499" s="20">
        <v>0.75471140066694398</v>
      </c>
      <c r="R1499" s="79">
        <v>12405.879569932</v>
      </c>
      <c r="S1499" s="6">
        <v>21548.226360986399</v>
      </c>
      <c r="T1499" s="6">
        <v>9367.8197553489099</v>
      </c>
      <c r="U1499" s="71">
        <v>9370.2305525401298</v>
      </c>
      <c r="V1499" s="20">
        <v>0.75530561938152696</v>
      </c>
      <c r="W1499" s="79">
        <v>12413.9383836948</v>
      </c>
      <c r="X1499" s="6">
        <v>21562.2240096161</v>
      </c>
      <c r="Y1499" s="6">
        <v>9377.0897051700504</v>
      </c>
      <c r="Z1499" s="71">
        <v>9383.2222718261492</v>
      </c>
      <c r="AA1499" s="20">
        <v>0.75586183705814203</v>
      </c>
    </row>
    <row r="1500" spans="1:27" x14ac:dyDescent="0.2">
      <c r="A1500" s="52" t="s">
        <v>4827</v>
      </c>
      <c r="B1500" s="1" t="s">
        <v>10646</v>
      </c>
      <c r="C1500" s="131" t="s">
        <v>44</v>
      </c>
      <c r="D1500" s="131" t="s">
        <v>26160</v>
      </c>
      <c r="E1500" s="131" t="s">
        <v>6355</v>
      </c>
      <c r="F1500" s="131" t="s">
        <v>26216</v>
      </c>
      <c r="G1500" s="131" t="s">
        <v>26216</v>
      </c>
      <c r="H1500" s="79">
        <v>3581.1666666666702</v>
      </c>
      <c r="I1500" s="6">
        <v>5008.4168452701197</v>
      </c>
      <c r="J1500" s="6">
        <v>2175.6426715547</v>
      </c>
      <c r="K1500" s="71">
        <v>2174.3625193898602</v>
      </c>
      <c r="L1500" s="20">
        <v>0.60716596622791197</v>
      </c>
      <c r="M1500" s="79">
        <v>3614.1305222066399</v>
      </c>
      <c r="N1500" s="6">
        <v>5054.51822639493</v>
      </c>
      <c r="O1500" s="6">
        <v>2196.5731703075298</v>
      </c>
      <c r="P1500" s="71">
        <v>2196.2243849537699</v>
      </c>
      <c r="Q1500" s="20">
        <v>0.60767710835546795</v>
      </c>
      <c r="R1500" s="79">
        <v>3644.8244756819399</v>
      </c>
      <c r="S1500" s="6">
        <v>5097.4450510704</v>
      </c>
      <c r="T1500" s="6">
        <v>2216.0499732673502</v>
      </c>
      <c r="U1500" s="71">
        <v>2216.6202710731</v>
      </c>
      <c r="V1500" s="20">
        <v>0.60815556026422302</v>
      </c>
      <c r="W1500" s="79">
        <v>3675.3806013547401</v>
      </c>
      <c r="X1500" s="6">
        <v>5140.1791175885301</v>
      </c>
      <c r="Y1500" s="6">
        <v>2235.3872524825701</v>
      </c>
      <c r="Z1500" s="71">
        <v>2236.84918382365</v>
      </c>
      <c r="AA1500" s="20">
        <v>0.60860341456858802</v>
      </c>
    </row>
    <row r="1501" spans="1:27" x14ac:dyDescent="0.2">
      <c r="A1501" s="52" t="s">
        <v>4826</v>
      </c>
      <c r="B1501" s="1" t="s">
        <v>10645</v>
      </c>
      <c r="C1501" s="131" t="s">
        <v>44</v>
      </c>
      <c r="D1501" s="131" t="s">
        <v>26160</v>
      </c>
      <c r="E1501" s="131" t="s">
        <v>6355</v>
      </c>
      <c r="F1501" s="131" t="s">
        <v>26216</v>
      </c>
      <c r="G1501" s="131" t="s">
        <v>26216</v>
      </c>
      <c r="H1501" s="79">
        <v>9694.4166666666697</v>
      </c>
      <c r="I1501" s="6">
        <v>15446.340712000199</v>
      </c>
      <c r="J1501" s="6">
        <v>6709.8484432534697</v>
      </c>
      <c r="K1501" s="71">
        <v>6705.9003560410301</v>
      </c>
      <c r="L1501" s="20">
        <v>0.69172809325378404</v>
      </c>
      <c r="M1501" s="79">
        <v>9774.0912021536606</v>
      </c>
      <c r="N1501" s="6">
        <v>15573.2880120305</v>
      </c>
      <c r="O1501" s="6">
        <v>6767.7798532930501</v>
      </c>
      <c r="P1501" s="71">
        <v>6766.7052237190401</v>
      </c>
      <c r="Q1501" s="20">
        <v>0.69231042393261399</v>
      </c>
      <c r="R1501" s="79">
        <v>9853.0232544272294</v>
      </c>
      <c r="S1501" s="6">
        <v>15699.052296199099</v>
      </c>
      <c r="T1501" s="6">
        <v>6824.9650702971803</v>
      </c>
      <c r="U1501" s="71">
        <v>6826.7214668815895</v>
      </c>
      <c r="V1501" s="20">
        <v>0.69285551151157199</v>
      </c>
      <c r="W1501" s="79">
        <v>9934.7664577678697</v>
      </c>
      <c r="X1501" s="6">
        <v>15829.295653082099</v>
      </c>
      <c r="Y1501" s="6">
        <v>6883.9246472169698</v>
      </c>
      <c r="Z1501" s="71">
        <v>6888.4266972220303</v>
      </c>
      <c r="AA1501" s="20">
        <v>0.69336574005079399</v>
      </c>
    </row>
    <row r="1502" spans="1:27" x14ac:dyDescent="0.2">
      <c r="A1502" s="52" t="s">
        <v>4825</v>
      </c>
      <c r="B1502" s="1" t="s">
        <v>10644</v>
      </c>
      <c r="C1502" s="131" t="s">
        <v>44</v>
      </c>
      <c r="D1502" s="131" t="s">
        <v>26160</v>
      </c>
      <c r="E1502" s="131" t="s">
        <v>6355</v>
      </c>
      <c r="F1502" s="131" t="s">
        <v>26242</v>
      </c>
      <c r="G1502" s="131" t="s">
        <v>26242</v>
      </c>
      <c r="H1502" s="79">
        <v>18008.916666666701</v>
      </c>
      <c r="I1502" s="6">
        <v>50774.849209175998</v>
      </c>
      <c r="J1502" s="6">
        <v>22056.456559833499</v>
      </c>
      <c r="K1502" s="71">
        <v>22043.478500070702</v>
      </c>
      <c r="L1502" s="20">
        <v>1.2240313455873699</v>
      </c>
      <c r="M1502" s="79">
        <v>18048.5512235844</v>
      </c>
      <c r="N1502" s="6">
        <v>50886.596000402802</v>
      </c>
      <c r="O1502" s="6">
        <v>22114.1019769329</v>
      </c>
      <c r="P1502" s="71">
        <v>22110.590564253602</v>
      </c>
      <c r="Q1502" s="20">
        <v>1.22506179528478</v>
      </c>
      <c r="R1502" s="79">
        <v>18091.007338786199</v>
      </c>
      <c r="S1502" s="6">
        <v>51006.297972891</v>
      </c>
      <c r="T1502" s="6">
        <v>22174.3450153634</v>
      </c>
      <c r="U1502" s="71">
        <v>22180.051556487899</v>
      </c>
      <c r="V1502" s="20">
        <v>1.2260263423217499</v>
      </c>
      <c r="W1502" s="79">
        <v>18139.8694202974</v>
      </c>
      <c r="X1502" s="6">
        <v>51144.061108047797</v>
      </c>
      <c r="Y1502" s="6">
        <v>22241.789561363701</v>
      </c>
      <c r="Z1502" s="71">
        <v>22256.335573114098</v>
      </c>
      <c r="AA1502" s="20">
        <v>1.2269292053563901</v>
      </c>
    </row>
    <row r="1503" spans="1:27" x14ac:dyDescent="0.2">
      <c r="A1503" s="52" t="s">
        <v>4824</v>
      </c>
      <c r="B1503" s="1" t="s">
        <v>10643</v>
      </c>
      <c r="C1503" s="131" t="s">
        <v>44</v>
      </c>
      <c r="D1503" s="131" t="s">
        <v>26160</v>
      </c>
      <c r="E1503" s="131" t="s">
        <v>6355</v>
      </c>
      <c r="F1503" s="131" t="s">
        <v>26501</v>
      </c>
      <c r="G1503" s="131" t="s">
        <v>26501</v>
      </c>
      <c r="H1503" s="79">
        <v>5766.6666666666697</v>
      </c>
      <c r="I1503" s="6">
        <v>9241.6134879363599</v>
      </c>
      <c r="J1503" s="6">
        <v>4014.5317930870801</v>
      </c>
      <c r="K1503" s="71">
        <v>4012.1696351679798</v>
      </c>
      <c r="L1503" s="20">
        <v>0.69575195985571903</v>
      </c>
      <c r="M1503" s="79">
        <v>5800.03395339081</v>
      </c>
      <c r="N1503" s="6">
        <v>9295.0876325107602</v>
      </c>
      <c r="O1503" s="6">
        <v>4039.4235799982198</v>
      </c>
      <c r="P1503" s="71">
        <v>4038.7821755590799</v>
      </c>
      <c r="Q1503" s="20">
        <v>0.69633767802306301</v>
      </c>
      <c r="R1503" s="79">
        <v>5832.0442548255496</v>
      </c>
      <c r="S1503" s="6">
        <v>9346.3870834053596</v>
      </c>
      <c r="T1503" s="6">
        <v>4063.2239560831599</v>
      </c>
      <c r="U1503" s="71">
        <v>4064.2696219004401</v>
      </c>
      <c r="V1503" s="20">
        <v>0.69688593644288399</v>
      </c>
      <c r="W1503" s="79">
        <v>5865.13936739777</v>
      </c>
      <c r="X1503" s="6">
        <v>9399.4250438791496</v>
      </c>
      <c r="Y1503" s="6">
        <v>4087.66979575806</v>
      </c>
      <c r="Z1503" s="71">
        <v>4090.3431100036</v>
      </c>
      <c r="AA1503" s="20">
        <v>0.69739913304368695</v>
      </c>
    </row>
    <row r="1504" spans="1:27" x14ac:dyDescent="0.2">
      <c r="A1504" s="52" t="s">
        <v>4823</v>
      </c>
      <c r="B1504" s="1" t="s">
        <v>10642</v>
      </c>
      <c r="C1504" s="131" t="s">
        <v>44</v>
      </c>
      <c r="D1504" s="131" t="s">
        <v>26160</v>
      </c>
      <c r="E1504" s="131" t="s">
        <v>6355</v>
      </c>
      <c r="F1504" s="131" t="s">
        <v>26501</v>
      </c>
      <c r="G1504" s="131" t="s">
        <v>26501</v>
      </c>
      <c r="H1504" s="79">
        <v>15641.833333333299</v>
      </c>
      <c r="I1504" s="6">
        <v>24054.0551836878</v>
      </c>
      <c r="J1504" s="6">
        <v>10449.016225753099</v>
      </c>
      <c r="K1504" s="71">
        <v>10442.8680053138</v>
      </c>
      <c r="L1504" s="20">
        <v>0.66762429842924298</v>
      </c>
      <c r="M1504" s="79">
        <v>15710.5008339703</v>
      </c>
      <c r="N1504" s="6">
        <v>24159.652258816401</v>
      </c>
      <c r="O1504" s="6">
        <v>10499.2091389739</v>
      </c>
      <c r="P1504" s="71">
        <v>10497.5420101829</v>
      </c>
      <c r="Q1504" s="20">
        <v>0.66818633734988198</v>
      </c>
      <c r="R1504" s="79">
        <v>15786.9832100397</v>
      </c>
      <c r="S1504" s="6">
        <v>24277.2670713097</v>
      </c>
      <c r="T1504" s="6">
        <v>10554.2357995763</v>
      </c>
      <c r="U1504" s="71">
        <v>10556.951919515101</v>
      </c>
      <c r="V1504" s="20">
        <v>0.66871243093496802</v>
      </c>
      <c r="W1504" s="79">
        <v>15866.410726461399</v>
      </c>
      <c r="X1504" s="6">
        <v>24399.410928899601</v>
      </c>
      <c r="Y1504" s="6">
        <v>10610.939990770999</v>
      </c>
      <c r="Z1504" s="71">
        <v>10617.8794889334</v>
      </c>
      <c r="AA1504" s="20">
        <v>0.66920488017023605</v>
      </c>
    </row>
    <row r="1505" spans="1:27" x14ac:dyDescent="0.2">
      <c r="A1505" s="52" t="s">
        <v>4822</v>
      </c>
      <c r="B1505" s="1" t="s">
        <v>10641</v>
      </c>
      <c r="C1505" s="131" t="s">
        <v>44</v>
      </c>
      <c r="D1505" s="131" t="s">
        <v>26160</v>
      </c>
      <c r="E1505" s="131" t="s">
        <v>6355</v>
      </c>
      <c r="F1505" s="131" t="s">
        <v>26216</v>
      </c>
      <c r="G1505" s="131" t="s">
        <v>26216</v>
      </c>
      <c r="H1505" s="79">
        <v>9794.8333333333303</v>
      </c>
      <c r="I1505" s="6">
        <v>13338.817619928899</v>
      </c>
      <c r="J1505" s="6">
        <v>5794.3461374245599</v>
      </c>
      <c r="K1505" s="71">
        <v>5790.9367334591798</v>
      </c>
      <c r="L1505" s="20">
        <v>0.59122361110032595</v>
      </c>
      <c r="M1505" s="79">
        <v>9887.1972720798203</v>
      </c>
      <c r="N1505" s="6">
        <v>13464.600845806301</v>
      </c>
      <c r="O1505" s="6">
        <v>5851.3946615823797</v>
      </c>
      <c r="P1505" s="71">
        <v>5850.4655412668699</v>
      </c>
      <c r="Q1505" s="20">
        <v>0.591721332170426</v>
      </c>
      <c r="R1505" s="79">
        <v>9974.7197463228204</v>
      </c>
      <c r="S1505" s="6">
        <v>13583.790859749601</v>
      </c>
      <c r="T1505" s="6">
        <v>5905.3818275679596</v>
      </c>
      <c r="U1505" s="71">
        <v>5906.9015705065303</v>
      </c>
      <c r="V1505" s="20">
        <v>0.59218722136871105</v>
      </c>
      <c r="W1505" s="79">
        <v>10064.5972510869</v>
      </c>
      <c r="X1505" s="6">
        <v>13706.1880056104</v>
      </c>
      <c r="Y1505" s="6">
        <v>5960.6167892151198</v>
      </c>
      <c r="Z1505" s="71">
        <v>5964.5150008053497</v>
      </c>
      <c r="AA1505" s="20">
        <v>0.59262331636382204</v>
      </c>
    </row>
    <row r="1506" spans="1:27" x14ac:dyDescent="0.2">
      <c r="A1506" s="52" t="s">
        <v>4821</v>
      </c>
      <c r="B1506" s="1" t="s">
        <v>10640</v>
      </c>
      <c r="C1506" s="131" t="s">
        <v>44</v>
      </c>
      <c r="D1506" s="131" t="s">
        <v>26160</v>
      </c>
      <c r="E1506" s="131" t="s">
        <v>6355</v>
      </c>
      <c r="F1506" s="131" t="s">
        <v>26216</v>
      </c>
      <c r="G1506" s="131" t="s">
        <v>26216</v>
      </c>
      <c r="H1506" s="79">
        <v>7342.3333333333303</v>
      </c>
      <c r="I1506" s="6">
        <v>11889.089188800301</v>
      </c>
      <c r="J1506" s="6">
        <v>5164.5880453224499</v>
      </c>
      <c r="K1506" s="71">
        <v>5161.5491921811799</v>
      </c>
      <c r="L1506" s="20">
        <v>0.70298486296561202</v>
      </c>
      <c r="M1506" s="79">
        <v>7417.5240452874796</v>
      </c>
      <c r="N1506" s="6">
        <v>12010.8419123567</v>
      </c>
      <c r="O1506" s="6">
        <v>5219.6256726736701</v>
      </c>
      <c r="P1506" s="71">
        <v>5218.79686851119</v>
      </c>
      <c r="Q1506" s="20">
        <v>0.70357667014599301</v>
      </c>
      <c r="R1506" s="79">
        <v>7493.0615632154704</v>
      </c>
      <c r="S1506" s="6">
        <v>12133.156202239101</v>
      </c>
      <c r="T1506" s="6">
        <v>5274.7366981375399</v>
      </c>
      <c r="U1506" s="71">
        <v>5276.0941453075802</v>
      </c>
      <c r="V1506" s="20">
        <v>0.70413062815454397</v>
      </c>
      <c r="W1506" s="79">
        <v>7569.6714954545796</v>
      </c>
      <c r="X1506" s="6">
        <v>12257.2070013228</v>
      </c>
      <c r="Y1506" s="6">
        <v>5330.4765563600604</v>
      </c>
      <c r="Z1506" s="71">
        <v>5333.9626595987402</v>
      </c>
      <c r="AA1506" s="20">
        <v>0.704649159848174</v>
      </c>
    </row>
    <row r="1507" spans="1:27" x14ac:dyDescent="0.2">
      <c r="A1507" s="52" t="s">
        <v>4820</v>
      </c>
      <c r="B1507" s="1" t="s">
        <v>10639</v>
      </c>
      <c r="C1507" s="131" t="s">
        <v>44</v>
      </c>
      <c r="D1507" s="131" t="s">
        <v>26160</v>
      </c>
      <c r="E1507" s="131" t="s">
        <v>6355</v>
      </c>
      <c r="F1507" s="131" t="s">
        <v>26202</v>
      </c>
      <c r="G1507" s="131" t="s">
        <v>26202</v>
      </c>
      <c r="H1507" s="79">
        <v>17514.5</v>
      </c>
      <c r="I1507" s="6">
        <v>30467.913410853602</v>
      </c>
      <c r="J1507" s="6">
        <v>13235.1788155348</v>
      </c>
      <c r="K1507" s="71">
        <v>13227.3912118836</v>
      </c>
      <c r="L1507" s="20">
        <v>0.75522516839667597</v>
      </c>
      <c r="M1507" s="79">
        <v>17575.263459053898</v>
      </c>
      <c r="N1507" s="6">
        <v>30573.6164459957</v>
      </c>
      <c r="O1507" s="6">
        <v>13286.565127780001</v>
      </c>
      <c r="P1507" s="71">
        <v>13284.4554055176</v>
      </c>
      <c r="Q1507" s="20">
        <v>0.75586095403162601</v>
      </c>
      <c r="R1507" s="79">
        <v>17638.157443023101</v>
      </c>
      <c r="S1507" s="6">
        <v>30683.0257044752</v>
      </c>
      <c r="T1507" s="6">
        <v>13339.0586089566</v>
      </c>
      <c r="U1507" s="71">
        <v>13342.491399709201</v>
      </c>
      <c r="V1507" s="20">
        <v>0.75645607784201396</v>
      </c>
      <c r="W1507" s="79">
        <v>17709.944897010599</v>
      </c>
      <c r="X1507" s="6">
        <v>30807.905885586599</v>
      </c>
      <c r="Y1507" s="6">
        <v>13397.898889685401</v>
      </c>
      <c r="Z1507" s="71">
        <v>13406.661044103799</v>
      </c>
      <c r="AA1507" s="20">
        <v>0.75701314273241405</v>
      </c>
    </row>
    <row r="1508" spans="1:27" x14ac:dyDescent="0.2">
      <c r="A1508" s="52" t="s">
        <v>4819</v>
      </c>
      <c r="B1508" s="1" t="s">
        <v>8382</v>
      </c>
      <c r="C1508" s="131" t="s">
        <v>44</v>
      </c>
      <c r="D1508" s="131" t="s">
        <v>26160</v>
      </c>
      <c r="E1508" s="131" t="s">
        <v>6355</v>
      </c>
      <c r="F1508" s="131" t="s">
        <v>26501</v>
      </c>
      <c r="G1508" s="131" t="s">
        <v>26501</v>
      </c>
      <c r="H1508" s="79">
        <v>12007</v>
      </c>
      <c r="I1508" s="6">
        <v>19641.210024341701</v>
      </c>
      <c r="J1508" s="6">
        <v>8532.0882766140803</v>
      </c>
      <c r="K1508" s="71">
        <v>8527.0679801192891</v>
      </c>
      <c r="L1508" s="20">
        <v>0.710174729750919</v>
      </c>
      <c r="M1508" s="79">
        <v>12055.870440857299</v>
      </c>
      <c r="N1508" s="6">
        <v>19721.152940379001</v>
      </c>
      <c r="O1508" s="6">
        <v>8570.3431061251995</v>
      </c>
      <c r="P1508" s="71">
        <v>8568.9822545075403</v>
      </c>
      <c r="Q1508" s="20">
        <v>0.71077258971424495</v>
      </c>
      <c r="R1508" s="79">
        <v>12107.4626849008</v>
      </c>
      <c r="S1508" s="6">
        <v>19805.548218207401</v>
      </c>
      <c r="T1508" s="6">
        <v>8610.2124024441491</v>
      </c>
      <c r="U1508" s="71">
        <v>8612.4282302907304</v>
      </c>
      <c r="V1508" s="20">
        <v>0.71133221339854003</v>
      </c>
      <c r="W1508" s="79">
        <v>12164.6235236874</v>
      </c>
      <c r="X1508" s="6">
        <v>19899.0526772542</v>
      </c>
      <c r="Y1508" s="6">
        <v>8653.8012924502309</v>
      </c>
      <c r="Z1508" s="71">
        <v>8659.4608323419397</v>
      </c>
      <c r="AA1508" s="20">
        <v>0.71185604844078698</v>
      </c>
    </row>
    <row r="1509" spans="1:27" x14ac:dyDescent="0.2">
      <c r="A1509" s="52" t="s">
        <v>4818</v>
      </c>
      <c r="B1509" s="1" t="s">
        <v>10638</v>
      </c>
      <c r="C1509" s="131" t="s">
        <v>44</v>
      </c>
      <c r="D1509" s="131" t="s">
        <v>26160</v>
      </c>
      <c r="E1509" s="131" t="s">
        <v>6355</v>
      </c>
      <c r="F1509" s="131" t="s">
        <v>26263</v>
      </c>
      <c r="G1509" s="131" t="s">
        <v>26263</v>
      </c>
      <c r="H1509" s="79">
        <v>4170.8333333333303</v>
      </c>
      <c r="I1509" s="6">
        <v>9341.0805177114398</v>
      </c>
      <c r="J1509" s="6">
        <v>4057.7400006059602</v>
      </c>
      <c r="K1509" s="71">
        <v>4055.3524188977799</v>
      </c>
      <c r="L1509" s="20">
        <v>0.97231226826719996</v>
      </c>
      <c r="M1509" s="79">
        <v>4165.3361694347795</v>
      </c>
      <c r="N1509" s="6">
        <v>9328.7689611251099</v>
      </c>
      <c r="O1509" s="6">
        <v>4054.06068277654</v>
      </c>
      <c r="P1509" s="71">
        <v>4053.4169541684901</v>
      </c>
      <c r="Q1509" s="20">
        <v>0.97313080848370603</v>
      </c>
      <c r="R1509" s="79">
        <v>4163.1348921532599</v>
      </c>
      <c r="S1509" s="6">
        <v>9323.8389371502508</v>
      </c>
      <c r="T1509" s="6">
        <v>4053.42143375967</v>
      </c>
      <c r="U1509" s="71">
        <v>4054.46457690958</v>
      </c>
      <c r="V1509" s="20">
        <v>0.97389699876203895</v>
      </c>
      <c r="W1509" s="79">
        <v>4161.4731313924904</v>
      </c>
      <c r="X1509" s="6">
        <v>9320.11722500619</v>
      </c>
      <c r="Y1509" s="6">
        <v>4053.1800078975202</v>
      </c>
      <c r="Z1509" s="71">
        <v>4055.8307660057499</v>
      </c>
      <c r="AA1509" s="20">
        <v>0.97461419020350804</v>
      </c>
    </row>
    <row r="1510" spans="1:27" x14ac:dyDescent="0.2">
      <c r="A1510" s="52" t="s">
        <v>4817</v>
      </c>
      <c r="B1510" s="1" t="s">
        <v>10637</v>
      </c>
      <c r="C1510" s="131" t="s">
        <v>44</v>
      </c>
      <c r="D1510" s="131" t="s">
        <v>26160</v>
      </c>
      <c r="E1510" s="131" t="s">
        <v>6355</v>
      </c>
      <c r="F1510" s="131" t="s">
        <v>26502</v>
      </c>
      <c r="G1510" s="131" t="s">
        <v>26502</v>
      </c>
      <c r="H1510" s="79">
        <v>8819.6666666666697</v>
      </c>
      <c r="I1510" s="6">
        <v>11828.287566581301</v>
      </c>
      <c r="J1510" s="6">
        <v>5138.1759858061896</v>
      </c>
      <c r="K1510" s="71">
        <v>5135.1526735694997</v>
      </c>
      <c r="L1510" s="20">
        <v>0.58223886090587296</v>
      </c>
      <c r="M1510" s="79">
        <v>8906.4961261621193</v>
      </c>
      <c r="N1510" s="6">
        <v>11944.7368446526</v>
      </c>
      <c r="O1510" s="6">
        <v>5190.8979855556399</v>
      </c>
      <c r="P1510" s="71">
        <v>5190.0737429514402</v>
      </c>
      <c r="Q1510" s="20">
        <v>0.58272901817203004</v>
      </c>
      <c r="R1510" s="79">
        <v>8993.7613755600596</v>
      </c>
      <c r="S1510" s="6">
        <v>12061.7705720552</v>
      </c>
      <c r="T1510" s="6">
        <v>5243.70269536245</v>
      </c>
      <c r="U1510" s="71">
        <v>5245.0521559690496</v>
      </c>
      <c r="V1510" s="20">
        <v>0.58318782731128804</v>
      </c>
      <c r="W1510" s="79">
        <v>9074.2654656266204</v>
      </c>
      <c r="X1510" s="6">
        <v>12169.7367303673</v>
      </c>
      <c r="Y1510" s="6">
        <v>5292.4370398000001</v>
      </c>
      <c r="Z1510" s="71">
        <v>5295.89826539773</v>
      </c>
      <c r="AA1510" s="20">
        <v>0.58361729502609605</v>
      </c>
    </row>
    <row r="1511" spans="1:27" x14ac:dyDescent="0.2">
      <c r="A1511" s="52" t="s">
        <v>4816</v>
      </c>
      <c r="B1511" s="1" t="s">
        <v>10636</v>
      </c>
      <c r="C1511" s="131" t="s">
        <v>44</v>
      </c>
      <c r="D1511" s="131" t="s">
        <v>26160</v>
      </c>
      <c r="E1511" s="131" t="s">
        <v>6355</v>
      </c>
      <c r="F1511" s="131" t="s">
        <v>26216</v>
      </c>
      <c r="G1511" s="131" t="s">
        <v>26216</v>
      </c>
      <c r="H1511" s="79">
        <v>14185.5</v>
      </c>
      <c r="I1511" s="6">
        <v>25142.434870864701</v>
      </c>
      <c r="J1511" s="6">
        <v>10921.805405134501</v>
      </c>
      <c r="K1511" s="71">
        <v>10915.3789946692</v>
      </c>
      <c r="L1511" s="20">
        <v>0.76947439249016103</v>
      </c>
      <c r="M1511" s="79">
        <v>14298.629072097499</v>
      </c>
      <c r="N1511" s="6">
        <v>25342.945274249199</v>
      </c>
      <c r="O1511" s="6">
        <v>11013.440085207099</v>
      </c>
      <c r="P1511" s="71">
        <v>11011.691303674101</v>
      </c>
      <c r="Q1511" s="20">
        <v>0.77012217382171499</v>
      </c>
      <c r="R1511" s="79">
        <v>14407.656989937001</v>
      </c>
      <c r="S1511" s="6">
        <v>25536.186776021201</v>
      </c>
      <c r="T1511" s="6">
        <v>11101.535270197501</v>
      </c>
      <c r="U1511" s="71">
        <v>11104.3922369995</v>
      </c>
      <c r="V1511" s="20">
        <v>0.77072852614102005</v>
      </c>
      <c r="W1511" s="79">
        <v>14520.0134103003</v>
      </c>
      <c r="X1511" s="6">
        <v>25735.327728494402</v>
      </c>
      <c r="Y1511" s="6">
        <v>11191.9102869175</v>
      </c>
      <c r="Z1511" s="71">
        <v>11199.2297365551</v>
      </c>
      <c r="AA1511" s="20">
        <v>0.77129610146299699</v>
      </c>
    </row>
    <row r="1512" spans="1:27" x14ac:dyDescent="0.2">
      <c r="A1512" s="52" t="s">
        <v>4815</v>
      </c>
      <c r="B1512" s="1" t="s">
        <v>10635</v>
      </c>
      <c r="C1512" s="131" t="s">
        <v>44</v>
      </c>
      <c r="D1512" s="131" t="s">
        <v>26160</v>
      </c>
      <c r="E1512" s="131" t="s">
        <v>6355</v>
      </c>
      <c r="F1512" s="131" t="s">
        <v>26237</v>
      </c>
      <c r="G1512" s="131" t="s">
        <v>26237</v>
      </c>
      <c r="H1512" s="79">
        <v>22328.333333333299</v>
      </c>
      <c r="I1512" s="6">
        <v>27695.548442028401</v>
      </c>
      <c r="J1512" s="6">
        <v>12030.8710045754</v>
      </c>
      <c r="K1512" s="71">
        <v>12023.7920178637</v>
      </c>
      <c r="L1512" s="20">
        <v>0.53849930661477896</v>
      </c>
      <c r="M1512" s="79">
        <v>22667.725657421801</v>
      </c>
      <c r="N1512" s="6">
        <v>28116.522834174899</v>
      </c>
      <c r="O1512" s="6">
        <v>12218.7707974568</v>
      </c>
      <c r="P1512" s="71">
        <v>12216.8306261242</v>
      </c>
      <c r="Q1512" s="20">
        <v>0.538952641776137</v>
      </c>
      <c r="R1512" s="79">
        <v>22998.262155478798</v>
      </c>
      <c r="S1512" s="6">
        <v>28526.512664456201</v>
      </c>
      <c r="T1512" s="6">
        <v>12401.541751627999</v>
      </c>
      <c r="U1512" s="71">
        <v>12404.7332735405</v>
      </c>
      <c r="V1512" s="20">
        <v>0.53937698377724397</v>
      </c>
      <c r="W1512" s="79">
        <v>23310.383270206999</v>
      </c>
      <c r="X1512" s="6">
        <v>28913.660479014801</v>
      </c>
      <c r="Y1512" s="6">
        <v>12574.1198076617</v>
      </c>
      <c r="Z1512" s="71">
        <v>12582.343214954</v>
      </c>
      <c r="AA1512" s="20">
        <v>0.53977418857095605</v>
      </c>
    </row>
    <row r="1513" spans="1:27" x14ac:dyDescent="0.2">
      <c r="A1513" s="52" t="s">
        <v>4814</v>
      </c>
      <c r="B1513" s="1" t="s">
        <v>10634</v>
      </c>
      <c r="C1513" s="131" t="s">
        <v>44</v>
      </c>
      <c r="D1513" s="131" t="s">
        <v>26160</v>
      </c>
      <c r="E1513" s="131" t="s">
        <v>6355</v>
      </c>
      <c r="F1513" s="131" t="s">
        <v>26216</v>
      </c>
      <c r="G1513" s="131" t="s">
        <v>26216</v>
      </c>
      <c r="H1513" s="79">
        <v>7803.9166666666697</v>
      </c>
      <c r="I1513" s="6">
        <v>12408.0506636598</v>
      </c>
      <c r="J1513" s="6">
        <v>5390.02350017354</v>
      </c>
      <c r="K1513" s="71">
        <v>5386.8520003944104</v>
      </c>
      <c r="L1513" s="20">
        <v>0.69027543866576502</v>
      </c>
      <c r="M1513" s="79">
        <v>7879.8306294971899</v>
      </c>
      <c r="N1513" s="6">
        <v>12528.752144354001</v>
      </c>
      <c r="O1513" s="6">
        <v>5444.6971175231902</v>
      </c>
      <c r="P1513" s="71">
        <v>5443.8325751369302</v>
      </c>
      <c r="Q1513" s="20">
        <v>0.69085654642862604</v>
      </c>
      <c r="R1513" s="79">
        <v>7957.9717522640603</v>
      </c>
      <c r="S1513" s="6">
        <v>12652.9947588796</v>
      </c>
      <c r="T1513" s="6">
        <v>5500.7299571143203</v>
      </c>
      <c r="U1513" s="71">
        <v>5502.14556337881</v>
      </c>
      <c r="V1513" s="20">
        <v>0.69140048930350095</v>
      </c>
      <c r="W1513" s="79">
        <v>8035.8245814846796</v>
      </c>
      <c r="X1513" s="6">
        <v>12776.778993199399</v>
      </c>
      <c r="Y1513" s="6">
        <v>5556.4306682340302</v>
      </c>
      <c r="Z1513" s="71">
        <v>5560.0645442567902</v>
      </c>
      <c r="AA1513" s="20">
        <v>0.69190964634391305</v>
      </c>
    </row>
    <row r="1514" spans="1:27" x14ac:dyDescent="0.2">
      <c r="A1514" s="52" t="s">
        <v>4813</v>
      </c>
      <c r="B1514" s="1" t="s">
        <v>10633</v>
      </c>
      <c r="C1514" s="131" t="s">
        <v>44</v>
      </c>
      <c r="D1514" s="131" t="s">
        <v>26160</v>
      </c>
      <c r="E1514" s="131" t="s">
        <v>6355</v>
      </c>
      <c r="F1514" s="131" t="s">
        <v>26501</v>
      </c>
      <c r="G1514" s="131" t="s">
        <v>26501</v>
      </c>
      <c r="H1514" s="79">
        <v>6737.4166666666697</v>
      </c>
      <c r="I1514" s="6">
        <v>10992.260483824</v>
      </c>
      <c r="J1514" s="6">
        <v>4775.0080922352099</v>
      </c>
      <c r="K1514" s="71">
        <v>4772.1984686576197</v>
      </c>
      <c r="L1514" s="20">
        <v>0.70831280070120195</v>
      </c>
      <c r="M1514" s="79">
        <v>6768.79683618128</v>
      </c>
      <c r="N1514" s="6">
        <v>11043.4579997855</v>
      </c>
      <c r="O1514" s="6">
        <v>4799.2236773569803</v>
      </c>
      <c r="P1514" s="71">
        <v>4798.4616272005396</v>
      </c>
      <c r="Q1514" s="20">
        <v>0.70890909320121598</v>
      </c>
      <c r="R1514" s="79">
        <v>6801.8434495415504</v>
      </c>
      <c r="S1514" s="6">
        <v>11097.374359740201</v>
      </c>
      <c r="T1514" s="6">
        <v>4824.4436000493897</v>
      </c>
      <c r="U1514" s="71">
        <v>4825.6851648300899</v>
      </c>
      <c r="V1514" s="20">
        <v>0.70946724966969699</v>
      </c>
      <c r="W1514" s="79">
        <v>6838.7509270841201</v>
      </c>
      <c r="X1514" s="6">
        <v>11157.589814271299</v>
      </c>
      <c r="Y1514" s="6">
        <v>4852.2694382199898</v>
      </c>
      <c r="Z1514" s="71">
        <v>4855.4427965538498</v>
      </c>
      <c r="AA1514" s="20">
        <v>0.70998971132643496</v>
      </c>
    </row>
    <row r="1515" spans="1:27" x14ac:dyDescent="0.2">
      <c r="A1515" s="52" t="s">
        <v>4812</v>
      </c>
      <c r="B1515" s="1" t="s">
        <v>10632</v>
      </c>
      <c r="C1515" s="131" t="s">
        <v>44</v>
      </c>
      <c r="D1515" s="131" t="s">
        <v>26160</v>
      </c>
      <c r="E1515" s="131" t="s">
        <v>6355</v>
      </c>
      <c r="F1515" s="131" t="s">
        <v>26202</v>
      </c>
      <c r="G1515" s="131" t="s">
        <v>26202</v>
      </c>
      <c r="H1515" s="79">
        <v>14940.25</v>
      </c>
      <c r="I1515" s="6">
        <v>64130.615580247701</v>
      </c>
      <c r="J1515" s="6">
        <v>27858.1651887109</v>
      </c>
      <c r="K1515" s="71">
        <v>27841.7733928792</v>
      </c>
      <c r="L1515" s="20">
        <v>1.8635413324997401</v>
      </c>
      <c r="M1515" s="79">
        <v>14929.265947416499</v>
      </c>
      <c r="N1515" s="6">
        <v>64083.466834159401</v>
      </c>
      <c r="O1515" s="6">
        <v>27849.147555375399</v>
      </c>
      <c r="P1515" s="71">
        <v>27844.7254970014</v>
      </c>
      <c r="Q1515" s="20">
        <v>1.8651101531097001</v>
      </c>
      <c r="R1515" s="79">
        <v>14915.8446045236</v>
      </c>
      <c r="S1515" s="6">
        <v>64025.856085903099</v>
      </c>
      <c r="T1515" s="6">
        <v>27834.4337694805</v>
      </c>
      <c r="U1515" s="71">
        <v>27841.596927664901</v>
      </c>
      <c r="V1515" s="20">
        <v>1.86657863941686</v>
      </c>
      <c r="W1515" s="79">
        <v>14914.2028622094</v>
      </c>
      <c r="X1515" s="6">
        <v>64018.808951803498</v>
      </c>
      <c r="Y1515" s="6">
        <v>27840.825421880701</v>
      </c>
      <c r="Z1515" s="71">
        <v>27859.0331732224</v>
      </c>
      <c r="AA1515" s="20">
        <v>1.8679532141683099</v>
      </c>
    </row>
    <row r="1516" spans="1:27" x14ac:dyDescent="0.2">
      <c r="A1516" s="52" t="s">
        <v>4811</v>
      </c>
      <c r="B1516" s="1" t="s">
        <v>10631</v>
      </c>
      <c r="C1516" s="131" t="s">
        <v>44</v>
      </c>
      <c r="D1516" s="131" t="s">
        <v>26160</v>
      </c>
      <c r="E1516" s="131" t="s">
        <v>6355</v>
      </c>
      <c r="F1516" s="131" t="s">
        <v>26242</v>
      </c>
      <c r="G1516" s="131" t="s">
        <v>26242</v>
      </c>
      <c r="H1516" s="79">
        <v>7855.6666666666697</v>
      </c>
      <c r="I1516" s="6">
        <v>13288.901188983</v>
      </c>
      <c r="J1516" s="6">
        <v>5772.6625754262895</v>
      </c>
      <c r="K1516" s="71">
        <v>5769.2659301088097</v>
      </c>
      <c r="L1516" s="20">
        <v>0.73440818900693505</v>
      </c>
      <c r="M1516" s="79">
        <v>7883.1802418355701</v>
      </c>
      <c r="N1516" s="6">
        <v>13335.444047442999</v>
      </c>
      <c r="O1516" s="6">
        <v>5795.2661948639998</v>
      </c>
      <c r="P1516" s="71">
        <v>5794.3459869705202</v>
      </c>
      <c r="Q1516" s="20">
        <v>0.73502644988633803</v>
      </c>
      <c r="R1516" s="79">
        <v>7910.2372393333399</v>
      </c>
      <c r="S1516" s="6">
        <v>13381.214544267101</v>
      </c>
      <c r="T1516" s="6">
        <v>5817.3143282596202</v>
      </c>
      <c r="U1516" s="71">
        <v>5818.81140713275</v>
      </c>
      <c r="V1516" s="20">
        <v>0.73560516974117196</v>
      </c>
      <c r="W1516" s="79">
        <v>7939.3787235583404</v>
      </c>
      <c r="X1516" s="6">
        <v>13430.511226623799</v>
      </c>
      <c r="Y1516" s="6">
        <v>5840.7290686795504</v>
      </c>
      <c r="Z1516" s="71">
        <v>5844.5488743399401</v>
      </c>
      <c r="AA1516" s="20">
        <v>0.73614687972971304</v>
      </c>
    </row>
    <row r="1517" spans="1:27" x14ac:dyDescent="0.2">
      <c r="A1517" s="52" t="s">
        <v>4810</v>
      </c>
      <c r="B1517" s="1" t="s">
        <v>10630</v>
      </c>
      <c r="C1517" s="131" t="s">
        <v>44</v>
      </c>
      <c r="D1517" s="131" t="s">
        <v>26160</v>
      </c>
      <c r="E1517" s="131" t="s">
        <v>6355</v>
      </c>
      <c r="F1517" s="131" t="s">
        <v>26242</v>
      </c>
      <c r="G1517" s="131" t="s">
        <v>26242</v>
      </c>
      <c r="H1517" s="79">
        <v>6398</v>
      </c>
      <c r="I1517" s="6">
        <v>9730.3281917378099</v>
      </c>
      <c r="J1517" s="6">
        <v>4226.8281327599198</v>
      </c>
      <c r="K1517" s="71">
        <v>4224.3410592826003</v>
      </c>
      <c r="L1517" s="20">
        <v>0.66025962164467</v>
      </c>
      <c r="M1517" s="79">
        <v>6424.6857268461699</v>
      </c>
      <c r="N1517" s="6">
        <v>9770.9128869938704</v>
      </c>
      <c r="O1517" s="6">
        <v>4246.2058965193801</v>
      </c>
      <c r="P1517" s="71">
        <v>4245.53165791637</v>
      </c>
      <c r="Q1517" s="20">
        <v>0.66081546061872098</v>
      </c>
      <c r="R1517" s="79">
        <v>6444.8599976007699</v>
      </c>
      <c r="S1517" s="6">
        <v>9801.5947056045698</v>
      </c>
      <c r="T1517" s="6">
        <v>4261.1197311036003</v>
      </c>
      <c r="U1517" s="71">
        <v>4262.2163251615002</v>
      </c>
      <c r="V1517" s="20">
        <v>0.66133575077630702</v>
      </c>
      <c r="W1517" s="79">
        <v>6466.9110154265099</v>
      </c>
      <c r="X1517" s="6">
        <v>9835.1307544333195</v>
      </c>
      <c r="Y1517" s="6">
        <v>4277.1517124239499</v>
      </c>
      <c r="Z1517" s="71">
        <v>4279.94894683242</v>
      </c>
      <c r="AA1517" s="20">
        <v>0.661822767720602</v>
      </c>
    </row>
    <row r="1518" spans="1:27" x14ac:dyDescent="0.2">
      <c r="A1518" s="52" t="s">
        <v>4809</v>
      </c>
      <c r="B1518" s="1" t="s">
        <v>10629</v>
      </c>
      <c r="C1518" s="131" t="s">
        <v>44</v>
      </c>
      <c r="D1518" s="131" t="s">
        <v>26160</v>
      </c>
      <c r="E1518" s="131" t="s">
        <v>6355</v>
      </c>
      <c r="F1518" s="131" t="s">
        <v>26502</v>
      </c>
      <c r="G1518" s="131" t="s">
        <v>26502</v>
      </c>
      <c r="H1518" s="79">
        <v>14277.166666666701</v>
      </c>
      <c r="I1518" s="6">
        <v>23282.474447779699</v>
      </c>
      <c r="J1518" s="6">
        <v>10113.843650176301</v>
      </c>
      <c r="K1518" s="71">
        <v>10107.892645899299</v>
      </c>
      <c r="L1518" s="20">
        <v>0.70797609090734603</v>
      </c>
      <c r="M1518" s="79">
        <v>14410.842930242299</v>
      </c>
      <c r="N1518" s="6">
        <v>23500.466873282501</v>
      </c>
      <c r="O1518" s="6">
        <v>10212.742879032199</v>
      </c>
      <c r="P1518" s="71">
        <v>10211.121237110099</v>
      </c>
      <c r="Q1518" s="20">
        <v>0.70857209994852099</v>
      </c>
      <c r="R1518" s="79">
        <v>14543.905358600001</v>
      </c>
      <c r="S1518" s="6">
        <v>23717.458287652498</v>
      </c>
      <c r="T1518" s="6">
        <v>10310.865988302399</v>
      </c>
      <c r="U1518" s="71">
        <v>10313.5194773118</v>
      </c>
      <c r="V1518" s="20">
        <v>0.70912999108684005</v>
      </c>
      <c r="W1518" s="79">
        <v>14674.2176981513</v>
      </c>
      <c r="X1518" s="6">
        <v>23929.964997609</v>
      </c>
      <c r="Y1518" s="6">
        <v>10406.7849552109</v>
      </c>
      <c r="Z1518" s="71">
        <v>10413.5909370688</v>
      </c>
      <c r="AA1518" s="20">
        <v>0.70965220438161702</v>
      </c>
    </row>
    <row r="1519" spans="1:27" x14ac:dyDescent="0.2">
      <c r="A1519" s="52" t="s">
        <v>4808</v>
      </c>
      <c r="B1519" s="1" t="s">
        <v>10002</v>
      </c>
      <c r="C1519" s="131" t="s">
        <v>44</v>
      </c>
      <c r="D1519" s="131" t="s">
        <v>26160</v>
      </c>
      <c r="E1519" s="131" t="s">
        <v>6355</v>
      </c>
      <c r="F1519" s="131" t="s">
        <v>26242</v>
      </c>
      <c r="G1519" s="131" t="s">
        <v>26242</v>
      </c>
      <c r="H1519" s="79">
        <v>3958</v>
      </c>
      <c r="I1519" s="6">
        <v>6142.2419061015598</v>
      </c>
      <c r="J1519" s="6">
        <v>2668.17319779326</v>
      </c>
      <c r="K1519" s="71">
        <v>2666.6032397574199</v>
      </c>
      <c r="L1519" s="20">
        <v>0.67372492161632702</v>
      </c>
      <c r="M1519" s="79">
        <v>3983.9850352110302</v>
      </c>
      <c r="N1519" s="6">
        <v>6182.5669117116504</v>
      </c>
      <c r="O1519" s="6">
        <v>2686.7962471634</v>
      </c>
      <c r="P1519" s="71">
        <v>2686.3696211842498</v>
      </c>
      <c r="Q1519" s="20">
        <v>0.67429209634115905</v>
      </c>
      <c r="R1519" s="79">
        <v>4009.3750736306902</v>
      </c>
      <c r="S1519" s="6">
        <v>6221.9685686037001</v>
      </c>
      <c r="T1519" s="6">
        <v>2704.9223958243902</v>
      </c>
      <c r="U1519" s="71">
        <v>2705.61850436241</v>
      </c>
      <c r="V1519" s="20">
        <v>0.67482299726883399</v>
      </c>
      <c r="W1519" s="79">
        <v>4035.0424108932002</v>
      </c>
      <c r="X1519" s="6">
        <v>6261.8005530786504</v>
      </c>
      <c r="Y1519" s="6">
        <v>2723.1636901608999</v>
      </c>
      <c r="Z1519" s="71">
        <v>2724.9446246907401</v>
      </c>
      <c r="AA1519" s="20">
        <v>0.67531994641105697</v>
      </c>
    </row>
    <row r="1520" spans="1:27" x14ac:dyDescent="0.2">
      <c r="A1520" s="52" t="s">
        <v>4807</v>
      </c>
      <c r="B1520" s="1" t="s">
        <v>10628</v>
      </c>
      <c r="C1520" s="131" t="s">
        <v>44</v>
      </c>
      <c r="D1520" s="131" t="s">
        <v>26160</v>
      </c>
      <c r="E1520" s="131" t="s">
        <v>6355</v>
      </c>
      <c r="F1520" s="131" t="s">
        <v>26263</v>
      </c>
      <c r="G1520" s="131" t="s">
        <v>26263</v>
      </c>
      <c r="H1520" s="79">
        <v>14767</v>
      </c>
      <c r="I1520" s="6">
        <v>30450.451453652699</v>
      </c>
      <c r="J1520" s="6">
        <v>13227.593388764501</v>
      </c>
      <c r="K1520" s="71">
        <v>13219.810248392399</v>
      </c>
      <c r="L1520" s="20">
        <v>0.89522653540951902</v>
      </c>
      <c r="M1520" s="79">
        <v>14746.1116968808</v>
      </c>
      <c r="N1520" s="6">
        <v>30407.378503149601</v>
      </c>
      <c r="O1520" s="6">
        <v>13214.3220793256</v>
      </c>
      <c r="P1520" s="71">
        <v>13212.2238282573</v>
      </c>
      <c r="Q1520" s="20">
        <v>0.89598018107051802</v>
      </c>
      <c r="R1520" s="79">
        <v>14734.0791432557</v>
      </c>
      <c r="S1520" s="6">
        <v>30382.566646304898</v>
      </c>
      <c r="T1520" s="6">
        <v>13208.437821257001</v>
      </c>
      <c r="U1520" s="71">
        <v>13211.836996906401</v>
      </c>
      <c r="V1520" s="20">
        <v>0.89668562714038902</v>
      </c>
      <c r="W1520" s="79">
        <v>14728.838875388999</v>
      </c>
      <c r="X1520" s="6">
        <v>30371.760895490301</v>
      </c>
      <c r="Y1520" s="6">
        <v>13208.225936896801</v>
      </c>
      <c r="Z1520" s="71">
        <v>13216.8640462157</v>
      </c>
      <c r="AA1520" s="20">
        <v>0.89734595904231695</v>
      </c>
    </row>
    <row r="1521" spans="1:27" x14ac:dyDescent="0.2">
      <c r="A1521" s="52" t="s">
        <v>4806</v>
      </c>
      <c r="B1521" s="1" t="s">
        <v>10627</v>
      </c>
      <c r="C1521" s="131" t="s">
        <v>44</v>
      </c>
      <c r="D1521" s="131" t="s">
        <v>26160</v>
      </c>
      <c r="E1521" s="131" t="s">
        <v>6355</v>
      </c>
      <c r="F1521" s="131" t="s">
        <v>26263</v>
      </c>
      <c r="G1521" s="131" t="s">
        <v>26263</v>
      </c>
      <c r="H1521" s="79">
        <v>8678.0833333333303</v>
      </c>
      <c r="I1521" s="6">
        <v>18277.585033624699</v>
      </c>
      <c r="J1521" s="6">
        <v>7939.7332851152996</v>
      </c>
      <c r="K1521" s="71">
        <v>7935.0615313911703</v>
      </c>
      <c r="L1521" s="20">
        <v>0.91437950369891696</v>
      </c>
      <c r="M1521" s="79">
        <v>8665.4631738548505</v>
      </c>
      <c r="N1521" s="6">
        <v>18251.0047359776</v>
      </c>
      <c r="O1521" s="6">
        <v>7931.4517306227199</v>
      </c>
      <c r="P1521" s="71">
        <v>7930.1923260942904</v>
      </c>
      <c r="Q1521" s="20">
        <v>0.91514927326920104</v>
      </c>
      <c r="R1521" s="79">
        <v>8660.0696530341793</v>
      </c>
      <c r="S1521" s="6">
        <v>18239.645023049801</v>
      </c>
      <c r="T1521" s="6">
        <v>7929.45572944388</v>
      </c>
      <c r="U1521" s="71">
        <v>7931.4963653762197</v>
      </c>
      <c r="V1521" s="20">
        <v>0.91586981203982598</v>
      </c>
      <c r="W1521" s="79">
        <v>8661.1852585542001</v>
      </c>
      <c r="X1521" s="6">
        <v>18241.9946864458</v>
      </c>
      <c r="Y1521" s="6">
        <v>7933.1714808153502</v>
      </c>
      <c r="Z1521" s="71">
        <v>7938.3597326536001</v>
      </c>
      <c r="AA1521" s="20">
        <v>0.916544271445216</v>
      </c>
    </row>
    <row r="1522" spans="1:27" x14ac:dyDescent="0.2">
      <c r="A1522" s="52" t="s">
        <v>4805</v>
      </c>
      <c r="B1522" s="1" t="s">
        <v>10626</v>
      </c>
      <c r="C1522" s="131" t="s">
        <v>44</v>
      </c>
      <c r="D1522" s="131" t="s">
        <v>26160</v>
      </c>
      <c r="E1522" s="131" t="s">
        <v>6355</v>
      </c>
      <c r="F1522" s="131" t="s">
        <v>26237</v>
      </c>
      <c r="G1522" s="131" t="s">
        <v>26237</v>
      </c>
      <c r="H1522" s="79">
        <v>9909.9166666666697</v>
      </c>
      <c r="I1522" s="6">
        <v>13202.4553477891</v>
      </c>
      <c r="J1522" s="6">
        <v>5735.1107368532903</v>
      </c>
      <c r="K1522" s="71">
        <v>5731.7361871069597</v>
      </c>
      <c r="L1522" s="20">
        <v>0.57838389361904696</v>
      </c>
      <c r="M1522" s="79">
        <v>10062.338970660299</v>
      </c>
      <c r="N1522" s="6">
        <v>13405.5194834596</v>
      </c>
      <c r="O1522" s="6">
        <v>5825.7193094353997</v>
      </c>
      <c r="P1522" s="71">
        <v>5824.7942660097096</v>
      </c>
      <c r="Q1522" s="20">
        <v>0.57887080558442905</v>
      </c>
      <c r="R1522" s="79">
        <v>10207.9909527705</v>
      </c>
      <c r="S1522" s="6">
        <v>13599.563879069299</v>
      </c>
      <c r="T1522" s="6">
        <v>5912.2389488692597</v>
      </c>
      <c r="U1522" s="71">
        <v>5913.7604564797803</v>
      </c>
      <c r="V1522" s="20">
        <v>0.57932657697691103</v>
      </c>
      <c r="W1522" s="79">
        <v>10345.794829873401</v>
      </c>
      <c r="X1522" s="6">
        <v>13783.1526614375</v>
      </c>
      <c r="Y1522" s="6">
        <v>5994.08757040617</v>
      </c>
      <c r="Z1522" s="71">
        <v>5998.0076717087904</v>
      </c>
      <c r="AA1522" s="20">
        <v>0.57975320121268903</v>
      </c>
    </row>
    <row r="1523" spans="1:27" x14ac:dyDescent="0.2">
      <c r="A1523" s="52" t="s">
        <v>4804</v>
      </c>
      <c r="B1523" s="1" t="s">
        <v>10625</v>
      </c>
      <c r="C1523" s="131" t="s">
        <v>44</v>
      </c>
      <c r="D1523" s="131" t="s">
        <v>26160</v>
      </c>
      <c r="E1523" s="131" t="s">
        <v>6355</v>
      </c>
      <c r="F1523" s="131" t="s">
        <v>26242</v>
      </c>
      <c r="G1523" s="131" t="s">
        <v>26242</v>
      </c>
      <c r="H1523" s="79">
        <v>5542.0833333333303</v>
      </c>
      <c r="I1523" s="6">
        <v>8656.2969439426506</v>
      </c>
      <c r="J1523" s="6">
        <v>3760.2718764664701</v>
      </c>
      <c r="K1523" s="71">
        <v>3758.0593255517501</v>
      </c>
      <c r="L1523" s="20">
        <v>0.67809505911767598</v>
      </c>
      <c r="M1523" s="79">
        <v>5561.7567303290198</v>
      </c>
      <c r="N1523" s="6">
        <v>8687.0252379880403</v>
      </c>
      <c r="O1523" s="6">
        <v>3775.17415367175</v>
      </c>
      <c r="P1523" s="71">
        <v>3774.57470837646</v>
      </c>
      <c r="Q1523" s="20">
        <v>0.67866591283886901</v>
      </c>
      <c r="R1523" s="79">
        <v>5578.18862742701</v>
      </c>
      <c r="S1523" s="6">
        <v>8712.6905649197106</v>
      </c>
      <c r="T1523" s="6">
        <v>3787.73238358355</v>
      </c>
      <c r="U1523" s="71">
        <v>3788.7071519746901</v>
      </c>
      <c r="V1523" s="20">
        <v>0.67920025747180002</v>
      </c>
      <c r="W1523" s="79">
        <v>5595.2963602687096</v>
      </c>
      <c r="X1523" s="6">
        <v>8739.4114939654191</v>
      </c>
      <c r="Y1523" s="6">
        <v>3800.6397444327099</v>
      </c>
      <c r="Z1523" s="71">
        <v>3803.1253425555101</v>
      </c>
      <c r="AA1523" s="20">
        <v>0.67970043008997405</v>
      </c>
    </row>
    <row r="1524" spans="1:27" x14ac:dyDescent="0.2">
      <c r="A1524" s="52" t="s">
        <v>4803</v>
      </c>
      <c r="B1524" s="1" t="s">
        <v>10624</v>
      </c>
      <c r="C1524" s="131" t="s">
        <v>44</v>
      </c>
      <c r="D1524" s="131" t="s">
        <v>26160</v>
      </c>
      <c r="E1524" s="131" t="s">
        <v>6355</v>
      </c>
      <c r="F1524" s="131" t="s">
        <v>26502</v>
      </c>
      <c r="G1524" s="131" t="s">
        <v>26502</v>
      </c>
      <c r="H1524" s="79">
        <v>8724.5</v>
      </c>
      <c r="I1524" s="6">
        <v>11034.3118725884</v>
      </c>
      <c r="J1524" s="6">
        <v>4793.2751012762901</v>
      </c>
      <c r="K1524" s="71">
        <v>4790.4547293568503</v>
      </c>
      <c r="L1524" s="20">
        <v>0.54908071859210805</v>
      </c>
      <c r="M1524" s="79">
        <v>8800.9908123128207</v>
      </c>
      <c r="N1524" s="6">
        <v>11131.053631823601</v>
      </c>
      <c r="O1524" s="6">
        <v>4837.2906516070998</v>
      </c>
      <c r="P1524" s="71">
        <v>4836.5225569431204</v>
      </c>
      <c r="Q1524" s="20">
        <v>0.54954296170570904</v>
      </c>
      <c r="R1524" s="79">
        <v>8879.6948866021394</v>
      </c>
      <c r="S1524" s="6">
        <v>11230.594614269799</v>
      </c>
      <c r="T1524" s="6">
        <v>4882.3594262194101</v>
      </c>
      <c r="U1524" s="71">
        <v>4883.6158955685896</v>
      </c>
      <c r="V1524" s="20">
        <v>0.54997564194881099</v>
      </c>
      <c r="W1524" s="79">
        <v>8952.4221225180409</v>
      </c>
      <c r="X1524" s="6">
        <v>11322.576390042301</v>
      </c>
      <c r="Y1524" s="6">
        <v>4924.01963989046</v>
      </c>
      <c r="Z1524" s="71">
        <v>4927.23992247354</v>
      </c>
      <c r="AA1524" s="20">
        <v>0.550380651743403</v>
      </c>
    </row>
    <row r="1525" spans="1:27" x14ac:dyDescent="0.2">
      <c r="A1525" s="52" t="s">
        <v>4802</v>
      </c>
      <c r="B1525" s="1" t="s">
        <v>10623</v>
      </c>
      <c r="C1525" s="131" t="s">
        <v>44</v>
      </c>
      <c r="D1525" s="131" t="s">
        <v>26160</v>
      </c>
      <c r="E1525" s="131" t="s">
        <v>6355</v>
      </c>
      <c r="F1525" s="131" t="s">
        <v>26237</v>
      </c>
      <c r="G1525" s="131" t="s">
        <v>26237</v>
      </c>
      <c r="H1525" s="79">
        <v>7967.5</v>
      </c>
      <c r="I1525" s="6">
        <v>12708.635838370399</v>
      </c>
      <c r="J1525" s="6">
        <v>5520.5968834881696</v>
      </c>
      <c r="K1525" s="71">
        <v>5517.3485540892198</v>
      </c>
      <c r="L1525" s="20">
        <v>0.69248177647809495</v>
      </c>
      <c r="M1525" s="79">
        <v>8095.9286120803499</v>
      </c>
      <c r="N1525" s="6">
        <v>12913.487104408199</v>
      </c>
      <c r="O1525" s="6">
        <v>5611.8937627981704</v>
      </c>
      <c r="P1525" s="71">
        <v>5611.0026719035995</v>
      </c>
      <c r="Q1525" s="20">
        <v>0.69306474164447596</v>
      </c>
      <c r="R1525" s="79">
        <v>8216.2459537477698</v>
      </c>
      <c r="S1525" s="6">
        <v>13105.400412257801</v>
      </c>
      <c r="T1525" s="6">
        <v>5697.4076115138196</v>
      </c>
      <c r="U1525" s="71">
        <v>5698.8738325370496</v>
      </c>
      <c r="V1525" s="20">
        <v>0.69361042313218002</v>
      </c>
      <c r="W1525" s="79">
        <v>8333.9275975609999</v>
      </c>
      <c r="X1525" s="6">
        <v>13293.109625446799</v>
      </c>
      <c r="Y1525" s="6">
        <v>5780.9751611375596</v>
      </c>
      <c r="Z1525" s="71">
        <v>5784.7558880611105</v>
      </c>
      <c r="AA1525" s="20">
        <v>0.69412120759893203</v>
      </c>
    </row>
    <row r="1526" spans="1:27" x14ac:dyDescent="0.2">
      <c r="A1526" s="52" t="s">
        <v>4801</v>
      </c>
      <c r="B1526" s="1" t="s">
        <v>10622</v>
      </c>
      <c r="C1526" s="131" t="s">
        <v>44</v>
      </c>
      <c r="D1526" s="131" t="s">
        <v>26160</v>
      </c>
      <c r="E1526" s="131" t="s">
        <v>6355</v>
      </c>
      <c r="F1526" s="131" t="s">
        <v>26237</v>
      </c>
      <c r="G1526" s="131" t="s">
        <v>26237</v>
      </c>
      <c r="H1526" s="79">
        <v>7779</v>
      </c>
      <c r="I1526" s="6">
        <v>10720.946792753501</v>
      </c>
      <c r="J1526" s="6">
        <v>4657.1501618939401</v>
      </c>
      <c r="K1526" s="71">
        <v>4654.4098861401699</v>
      </c>
      <c r="L1526" s="20">
        <v>0.59833010491581995</v>
      </c>
      <c r="M1526" s="79">
        <v>7895.1246341917804</v>
      </c>
      <c r="N1526" s="6">
        <v>10880.988703603</v>
      </c>
      <c r="O1526" s="6">
        <v>4728.6183929344897</v>
      </c>
      <c r="P1526" s="71">
        <v>4727.8675539179403</v>
      </c>
      <c r="Q1526" s="20">
        <v>0.598833808581406</v>
      </c>
      <c r="R1526" s="79">
        <v>7998.8144187232901</v>
      </c>
      <c r="S1526" s="6">
        <v>11023.893018156899</v>
      </c>
      <c r="T1526" s="6">
        <v>4792.4985131637304</v>
      </c>
      <c r="U1526" s="71">
        <v>4793.73185691459</v>
      </c>
      <c r="V1526" s="20">
        <v>0.59930529775682995</v>
      </c>
      <c r="W1526" s="79">
        <v>8101.38005336285</v>
      </c>
      <c r="X1526" s="6">
        <v>11165.248039590901</v>
      </c>
      <c r="Y1526" s="6">
        <v>4855.5998862189099</v>
      </c>
      <c r="Z1526" s="71">
        <v>4858.7754226479901</v>
      </c>
      <c r="AA1526" s="20">
        <v>0.599746634603463</v>
      </c>
    </row>
    <row r="1527" spans="1:27" x14ac:dyDescent="0.2">
      <c r="A1527" s="52" t="s">
        <v>4800</v>
      </c>
      <c r="B1527" s="1" t="s">
        <v>10621</v>
      </c>
      <c r="C1527" s="131" t="s">
        <v>44</v>
      </c>
      <c r="D1527" s="131" t="s">
        <v>26160</v>
      </c>
      <c r="E1527" s="131" t="s">
        <v>6355</v>
      </c>
      <c r="F1527" s="131" t="s">
        <v>26263</v>
      </c>
      <c r="G1527" s="131" t="s">
        <v>26263</v>
      </c>
      <c r="H1527" s="79">
        <v>6891.25</v>
      </c>
      <c r="I1527" s="6">
        <v>21310.031184566498</v>
      </c>
      <c r="J1527" s="6">
        <v>9257.0196550410492</v>
      </c>
      <c r="K1527" s="71">
        <v>9251.5728075847401</v>
      </c>
      <c r="L1527" s="20">
        <v>1.3425101117481899</v>
      </c>
      <c r="M1527" s="79">
        <v>6877.07769543826</v>
      </c>
      <c r="N1527" s="6">
        <v>21266.2057171741</v>
      </c>
      <c r="O1527" s="6">
        <v>9241.7862237886402</v>
      </c>
      <c r="P1527" s="71">
        <v>9240.3187563165702</v>
      </c>
      <c r="Q1527" s="20">
        <v>1.34364030268931</v>
      </c>
      <c r="R1527" s="79">
        <v>6867.0000838764099</v>
      </c>
      <c r="S1527" s="6">
        <v>21235.0423989591</v>
      </c>
      <c r="T1527" s="6">
        <v>9231.6669761183402</v>
      </c>
      <c r="U1527" s="71">
        <v>9234.0427345549397</v>
      </c>
      <c r="V1527" s="20">
        <v>1.3446982119945401</v>
      </c>
      <c r="W1527" s="79">
        <v>6859.4449756301001</v>
      </c>
      <c r="X1527" s="6">
        <v>21211.6794978408</v>
      </c>
      <c r="Y1527" s="6">
        <v>9224.6431240054208</v>
      </c>
      <c r="Z1527" s="71">
        <v>9230.6759914104805</v>
      </c>
      <c r="AA1527" s="20">
        <v>1.3456884666623601</v>
      </c>
    </row>
    <row r="1528" spans="1:27" x14ac:dyDescent="0.2">
      <c r="A1528" s="52" t="s">
        <v>4799</v>
      </c>
      <c r="B1528" s="1" t="s">
        <v>10620</v>
      </c>
      <c r="C1528" s="131" t="s">
        <v>44</v>
      </c>
      <c r="D1528" s="131" t="s">
        <v>26160</v>
      </c>
      <c r="E1528" s="131" t="s">
        <v>6355</v>
      </c>
      <c r="F1528" s="131" t="s">
        <v>26263</v>
      </c>
      <c r="G1528" s="131" t="s">
        <v>26263</v>
      </c>
      <c r="H1528" s="79">
        <v>20149.666666666701</v>
      </c>
      <c r="I1528" s="6">
        <v>38778.093822683099</v>
      </c>
      <c r="J1528" s="6">
        <v>16845.0986107229</v>
      </c>
      <c r="K1528" s="71">
        <v>16835.186923599202</v>
      </c>
      <c r="L1528" s="20">
        <v>0.83550696902839705</v>
      </c>
      <c r="M1528" s="79">
        <v>20172.784120084099</v>
      </c>
      <c r="N1528" s="6">
        <v>38822.583430992403</v>
      </c>
      <c r="O1528" s="6">
        <v>16871.369603778399</v>
      </c>
      <c r="P1528" s="71">
        <v>16868.690664285201</v>
      </c>
      <c r="Q1528" s="20">
        <v>0.83621033982566095</v>
      </c>
      <c r="R1528" s="79">
        <v>20217.996723436299</v>
      </c>
      <c r="S1528" s="6">
        <v>38909.595221497999</v>
      </c>
      <c r="T1528" s="6">
        <v>16915.455995418299</v>
      </c>
      <c r="U1528" s="71">
        <v>16919.809167753701</v>
      </c>
      <c r="V1528" s="20">
        <v>0.83686872637290599</v>
      </c>
      <c r="W1528" s="79">
        <v>20366.6904995779</v>
      </c>
      <c r="X1528" s="6">
        <v>39195.756838831803</v>
      </c>
      <c r="Y1528" s="6">
        <v>17045.650197115399</v>
      </c>
      <c r="Z1528" s="71">
        <v>17056.797961434298</v>
      </c>
      <c r="AA1528" s="20">
        <v>0.83748500826816996</v>
      </c>
    </row>
    <row r="1529" spans="1:27" x14ac:dyDescent="0.2">
      <c r="A1529" s="52" t="s">
        <v>4798</v>
      </c>
      <c r="B1529" s="1" t="s">
        <v>10619</v>
      </c>
      <c r="C1529" s="131" t="s">
        <v>44</v>
      </c>
      <c r="D1529" s="131" t="s">
        <v>26160</v>
      </c>
      <c r="E1529" s="131" t="s">
        <v>6355</v>
      </c>
      <c r="F1529" s="131" t="s">
        <v>26263</v>
      </c>
      <c r="G1529" s="131" t="s">
        <v>26263</v>
      </c>
      <c r="H1529" s="79">
        <v>8534.5833333333303</v>
      </c>
      <c r="I1529" s="6">
        <v>24356.287673403702</v>
      </c>
      <c r="J1529" s="6">
        <v>10580.305198230901</v>
      </c>
      <c r="K1529" s="71">
        <v>10574.0797271178</v>
      </c>
      <c r="L1529" s="20">
        <v>1.2389684784984001</v>
      </c>
      <c r="M1529" s="79">
        <v>8516.4336488782301</v>
      </c>
      <c r="N1529" s="6">
        <v>24304.491479201301</v>
      </c>
      <c r="O1529" s="6">
        <v>10562.1528125854</v>
      </c>
      <c r="P1529" s="71">
        <v>10560.4756892121</v>
      </c>
      <c r="Q1529" s="20">
        <v>1.24001150300784</v>
      </c>
      <c r="R1529" s="79">
        <v>8503.9416431603404</v>
      </c>
      <c r="S1529" s="6">
        <v>24268.841363314001</v>
      </c>
      <c r="T1529" s="6">
        <v>10550.572829246799</v>
      </c>
      <c r="U1529" s="71">
        <v>10553.288006524601</v>
      </c>
      <c r="V1529" s="20">
        <v>1.24098782063169</v>
      </c>
      <c r="W1529" s="79">
        <v>8491.8789181900102</v>
      </c>
      <c r="X1529" s="6">
        <v>24234.416343599802</v>
      </c>
      <c r="Y1529" s="6">
        <v>10539.186305875901</v>
      </c>
      <c r="Z1529" s="71">
        <v>10546.078877511</v>
      </c>
      <c r="AA1529" s="20">
        <v>1.2419017015092899</v>
      </c>
    </row>
    <row r="1530" spans="1:27" x14ac:dyDescent="0.2">
      <c r="A1530" s="52" t="s">
        <v>4797</v>
      </c>
      <c r="B1530" s="1" t="s">
        <v>10618</v>
      </c>
      <c r="C1530" s="131" t="s">
        <v>44</v>
      </c>
      <c r="D1530" s="131" t="s">
        <v>26160</v>
      </c>
      <c r="E1530" s="131" t="s">
        <v>6355</v>
      </c>
      <c r="F1530" s="131" t="s">
        <v>26242</v>
      </c>
      <c r="G1530" s="131" t="s">
        <v>26242</v>
      </c>
      <c r="H1530" s="79">
        <v>17368.25</v>
      </c>
      <c r="I1530" s="6">
        <v>52931.191297746402</v>
      </c>
      <c r="J1530" s="6">
        <v>22993.165705118299</v>
      </c>
      <c r="K1530" s="71">
        <v>22979.6364839651</v>
      </c>
      <c r="L1530" s="20">
        <v>1.3230830097427799</v>
      </c>
      <c r="M1530" s="79">
        <v>17389.465446753002</v>
      </c>
      <c r="N1530" s="6">
        <v>52995.847142206803</v>
      </c>
      <c r="O1530" s="6">
        <v>23030.7322589908</v>
      </c>
      <c r="P1530" s="71">
        <v>23027.0752981361</v>
      </c>
      <c r="Q1530" s="20">
        <v>1.3241968459953899</v>
      </c>
      <c r="R1530" s="79">
        <v>17411.626714151502</v>
      </c>
      <c r="S1530" s="6">
        <v>53063.385454015603</v>
      </c>
      <c r="T1530" s="6">
        <v>23068.637864404998</v>
      </c>
      <c r="U1530" s="71">
        <v>23074.574550722798</v>
      </c>
      <c r="V1530" s="20">
        <v>1.32523944658018</v>
      </c>
      <c r="W1530" s="79">
        <v>17434.780899372501</v>
      </c>
      <c r="X1530" s="6">
        <v>53133.949765749603</v>
      </c>
      <c r="Y1530" s="6">
        <v>23107.162467157101</v>
      </c>
      <c r="Z1530" s="71">
        <v>23122.274428172499</v>
      </c>
      <c r="AA1530" s="20">
        <v>1.3262153715395799</v>
      </c>
    </row>
    <row r="1531" spans="1:27" x14ac:dyDescent="0.2">
      <c r="A1531" s="52" t="s">
        <v>4796</v>
      </c>
      <c r="B1531" s="1" t="s">
        <v>10617</v>
      </c>
      <c r="C1531" s="131" t="s">
        <v>44</v>
      </c>
      <c r="D1531" s="131" t="s">
        <v>26160</v>
      </c>
      <c r="E1531" s="131" t="s">
        <v>6355</v>
      </c>
      <c r="F1531" s="131" t="s">
        <v>26216</v>
      </c>
      <c r="G1531" s="131" t="s">
        <v>26216</v>
      </c>
      <c r="H1531" s="79">
        <v>4474.8333333333303</v>
      </c>
      <c r="I1531" s="6">
        <v>6419.5339800573902</v>
      </c>
      <c r="J1531" s="6">
        <v>2788.6281214188698</v>
      </c>
      <c r="K1531" s="71">
        <v>2786.9872874835701</v>
      </c>
      <c r="L1531" s="20">
        <v>0.62281365134274702</v>
      </c>
      <c r="M1531" s="79">
        <v>4518.5968496707601</v>
      </c>
      <c r="N1531" s="6">
        <v>6482.3165150229197</v>
      </c>
      <c r="O1531" s="6">
        <v>2817.0602816277601</v>
      </c>
      <c r="P1531" s="71">
        <v>2816.6129715266602</v>
      </c>
      <c r="Q1531" s="20">
        <v>0.623337966460072</v>
      </c>
      <c r="R1531" s="79">
        <v>4558.7099331600202</v>
      </c>
      <c r="S1531" s="6">
        <v>6539.8621895368697</v>
      </c>
      <c r="T1531" s="6">
        <v>2843.12263989037</v>
      </c>
      <c r="U1531" s="71">
        <v>2843.8543140956299</v>
      </c>
      <c r="V1531" s="20">
        <v>0.62382874887683804</v>
      </c>
      <c r="W1531" s="79">
        <v>4598.4503634253097</v>
      </c>
      <c r="X1531" s="6">
        <v>6596.8732608922601</v>
      </c>
      <c r="Y1531" s="6">
        <v>2868.8818144843099</v>
      </c>
      <c r="Z1531" s="71">
        <v>2870.7580478902901</v>
      </c>
      <c r="AA1531" s="20">
        <v>0.62428814513763997</v>
      </c>
    </row>
    <row r="1532" spans="1:27" x14ac:dyDescent="0.2">
      <c r="A1532" s="52" t="s">
        <v>4795</v>
      </c>
      <c r="B1532" s="1" t="s">
        <v>10616</v>
      </c>
      <c r="C1532" s="131" t="s">
        <v>44</v>
      </c>
      <c r="D1532" s="131" t="s">
        <v>26160</v>
      </c>
      <c r="E1532" s="131" t="s">
        <v>6355</v>
      </c>
      <c r="F1532" s="131" t="s">
        <v>26502</v>
      </c>
      <c r="G1532" s="131" t="s">
        <v>26502</v>
      </c>
      <c r="H1532" s="79">
        <v>9536.5</v>
      </c>
      <c r="I1532" s="6">
        <v>14332.3096251731</v>
      </c>
      <c r="J1532" s="6">
        <v>6225.9163655494203</v>
      </c>
      <c r="K1532" s="71">
        <v>6222.253024865</v>
      </c>
      <c r="L1532" s="20">
        <v>0.65246715512661801</v>
      </c>
      <c r="M1532" s="79">
        <v>9625.5842156084509</v>
      </c>
      <c r="N1532" s="6">
        <v>14466.193393936899</v>
      </c>
      <c r="O1532" s="6">
        <v>6286.6629147098001</v>
      </c>
      <c r="P1532" s="71">
        <v>6285.6646798327101</v>
      </c>
      <c r="Q1532" s="20">
        <v>0.65301643401967602</v>
      </c>
      <c r="R1532" s="79">
        <v>9710.2459179294692</v>
      </c>
      <c r="S1532" s="6">
        <v>14593.430612104899</v>
      </c>
      <c r="T1532" s="6">
        <v>6344.3099815353598</v>
      </c>
      <c r="U1532" s="71">
        <v>6345.9426821085099</v>
      </c>
      <c r="V1532" s="20">
        <v>0.653530583647841</v>
      </c>
      <c r="W1532" s="79">
        <v>9795.6861249325102</v>
      </c>
      <c r="X1532" s="6">
        <v>14721.8378371042</v>
      </c>
      <c r="Y1532" s="6">
        <v>6402.3077564692803</v>
      </c>
      <c r="Z1532" s="71">
        <v>6406.4948315964102</v>
      </c>
      <c r="AA1532" s="20">
        <v>0.65401185275733298</v>
      </c>
    </row>
    <row r="1533" spans="1:27" x14ac:dyDescent="0.2">
      <c r="A1533" s="52" t="s">
        <v>4794</v>
      </c>
      <c r="B1533" s="1" t="s">
        <v>10615</v>
      </c>
      <c r="C1533" s="131" t="s">
        <v>44</v>
      </c>
      <c r="D1533" s="131" t="s">
        <v>26160</v>
      </c>
      <c r="E1533" s="131" t="s">
        <v>6355</v>
      </c>
      <c r="F1533" s="131" t="s">
        <v>26242</v>
      </c>
      <c r="G1533" s="131" t="s">
        <v>26242</v>
      </c>
      <c r="H1533" s="79">
        <v>7704.75</v>
      </c>
      <c r="I1533" s="6">
        <v>13726.878740046999</v>
      </c>
      <c r="J1533" s="6">
        <v>5962.9188337841897</v>
      </c>
      <c r="K1533" s="71">
        <v>5959.4102413330302</v>
      </c>
      <c r="L1533" s="20">
        <v>0.77347224002505299</v>
      </c>
      <c r="M1533" s="79">
        <v>7724.29581323209</v>
      </c>
      <c r="N1533" s="6">
        <v>13761.7018047944</v>
      </c>
      <c r="O1533" s="6">
        <v>5980.5076583419896</v>
      </c>
      <c r="P1533" s="71">
        <v>5979.5580366733502</v>
      </c>
      <c r="Q1533" s="20">
        <v>0.77412338694099103</v>
      </c>
      <c r="R1533" s="79">
        <v>7737.1054029863299</v>
      </c>
      <c r="S1533" s="6">
        <v>13784.523529738901</v>
      </c>
      <c r="T1533" s="6">
        <v>5992.6478252407096</v>
      </c>
      <c r="U1533" s="71">
        <v>5994.1900259792401</v>
      </c>
      <c r="V1533" s="20">
        <v>0.77473288959791398</v>
      </c>
      <c r="W1533" s="79">
        <v>7754.8035672208598</v>
      </c>
      <c r="X1533" s="6">
        <v>13816.054799977201</v>
      </c>
      <c r="Y1533" s="6">
        <v>6008.3962198498002</v>
      </c>
      <c r="Z1533" s="71">
        <v>6012.3256789328398</v>
      </c>
      <c r="AA1533" s="20">
        <v>0.77530341378943701</v>
      </c>
    </row>
    <row r="1534" spans="1:27" x14ac:dyDescent="0.2">
      <c r="A1534" s="52" t="s">
        <v>4793</v>
      </c>
      <c r="B1534" s="1" t="s">
        <v>10614</v>
      </c>
      <c r="C1534" s="131" t="s">
        <v>44</v>
      </c>
      <c r="D1534" s="131" t="s">
        <v>26160</v>
      </c>
      <c r="E1534" s="131" t="s">
        <v>6355</v>
      </c>
      <c r="F1534" s="131" t="s">
        <v>26263</v>
      </c>
      <c r="G1534" s="131" t="s">
        <v>26263</v>
      </c>
      <c r="H1534" s="79">
        <v>5971.25</v>
      </c>
      <c r="I1534" s="6">
        <v>14631.2465639397</v>
      </c>
      <c r="J1534" s="6">
        <v>6355.77375964768</v>
      </c>
      <c r="K1534" s="71">
        <v>6352.0340106328104</v>
      </c>
      <c r="L1534" s="20">
        <v>1.06376956426758</v>
      </c>
      <c r="M1534" s="79">
        <v>5957.7938026379497</v>
      </c>
      <c r="N1534" s="6">
        <v>14598.275085368699</v>
      </c>
      <c r="O1534" s="6">
        <v>6344.0624702545501</v>
      </c>
      <c r="P1534" s="71">
        <v>6343.05512112415</v>
      </c>
      <c r="Q1534" s="20">
        <v>1.0646650977272201</v>
      </c>
      <c r="R1534" s="79">
        <v>5947.8079105207498</v>
      </c>
      <c r="S1534" s="6">
        <v>14573.806833373201</v>
      </c>
      <c r="T1534" s="6">
        <v>6335.7787911256701</v>
      </c>
      <c r="U1534" s="71">
        <v>6337.40929620719</v>
      </c>
      <c r="V1534" s="20">
        <v>1.0655033571271399</v>
      </c>
      <c r="W1534" s="79">
        <v>5948.5748023571296</v>
      </c>
      <c r="X1534" s="6">
        <v>14575.6859346579</v>
      </c>
      <c r="Y1534" s="6">
        <v>6338.7484733819101</v>
      </c>
      <c r="Z1534" s="71">
        <v>6342.8939810768798</v>
      </c>
      <c r="AA1534" s="20">
        <v>1.0662880087787601</v>
      </c>
    </row>
    <row r="1535" spans="1:27" x14ac:dyDescent="0.2">
      <c r="A1535" s="52" t="s">
        <v>4792</v>
      </c>
      <c r="B1535" s="1" t="s">
        <v>10613</v>
      </c>
      <c r="C1535" s="131" t="s">
        <v>44</v>
      </c>
      <c r="D1535" s="131" t="s">
        <v>26160</v>
      </c>
      <c r="E1535" s="131" t="s">
        <v>6355</v>
      </c>
      <c r="F1535" s="131" t="s">
        <v>26202</v>
      </c>
      <c r="G1535" s="131" t="s">
        <v>26202</v>
      </c>
      <c r="H1535" s="79">
        <v>1932.5833333333301</v>
      </c>
      <c r="I1535" s="6">
        <v>2447.4545012240501</v>
      </c>
      <c r="J1535" s="6">
        <v>1063.16758649598</v>
      </c>
      <c r="K1535" s="71">
        <v>1062.54201672516</v>
      </c>
      <c r="L1535" s="20">
        <v>0.54980398433452204</v>
      </c>
      <c r="M1535" s="79">
        <v>1938.6493755499</v>
      </c>
      <c r="N1535" s="6">
        <v>2455.13663428992</v>
      </c>
      <c r="O1535" s="6">
        <v>1066.9438745236801</v>
      </c>
      <c r="P1535" s="71">
        <v>1066.77445863454</v>
      </c>
      <c r="Q1535" s="20">
        <v>0.55026683632874296</v>
      </c>
      <c r="R1535" s="79">
        <v>1944.1021833135801</v>
      </c>
      <c r="S1535" s="6">
        <v>2462.04215741813</v>
      </c>
      <c r="T1535" s="6">
        <v>1070.3417893604999</v>
      </c>
      <c r="U1535" s="71">
        <v>1070.6172405377099</v>
      </c>
      <c r="V1535" s="20">
        <v>0.55070008651135904</v>
      </c>
      <c r="W1535" s="79">
        <v>1950.5834246658801</v>
      </c>
      <c r="X1535" s="6">
        <v>2470.2501053226802</v>
      </c>
      <c r="Y1535" s="6">
        <v>1074.2749366431899</v>
      </c>
      <c r="Z1535" s="71">
        <v>1074.9775067222899</v>
      </c>
      <c r="AA1535" s="20">
        <v>0.55110562979711097</v>
      </c>
    </row>
    <row r="1536" spans="1:27" x14ac:dyDescent="0.2">
      <c r="A1536" s="52" t="s">
        <v>4791</v>
      </c>
      <c r="B1536" s="1" t="s">
        <v>10612</v>
      </c>
      <c r="C1536" s="131" t="s">
        <v>44</v>
      </c>
      <c r="D1536" s="131" t="s">
        <v>26160</v>
      </c>
      <c r="E1536" s="131" t="s">
        <v>6355</v>
      </c>
      <c r="F1536" s="131" t="s">
        <v>26242</v>
      </c>
      <c r="G1536" s="131" t="s">
        <v>26242</v>
      </c>
      <c r="H1536" s="79">
        <v>3517.4166666666702</v>
      </c>
      <c r="I1536" s="6">
        <v>5947.7437651720902</v>
      </c>
      <c r="J1536" s="6">
        <v>2583.6837337535799</v>
      </c>
      <c r="K1536" s="71">
        <v>2582.1634894743702</v>
      </c>
      <c r="L1536" s="20">
        <v>0.73410793607269598</v>
      </c>
      <c r="M1536" s="79">
        <v>3529.3311081878801</v>
      </c>
      <c r="N1536" s="6">
        <v>5967.8903818481504</v>
      </c>
      <c r="O1536" s="6">
        <v>2593.5029430992399</v>
      </c>
      <c r="P1536" s="71">
        <v>2593.0911308028399</v>
      </c>
      <c r="Q1536" s="20">
        <v>0.73472594418443504</v>
      </c>
      <c r="R1536" s="79">
        <v>3538.4356573425098</v>
      </c>
      <c r="S1536" s="6">
        <v>5983.2856365481002</v>
      </c>
      <c r="T1536" s="6">
        <v>2601.1580001512898</v>
      </c>
      <c r="U1536" s="71">
        <v>2601.8274050463901</v>
      </c>
      <c r="V1536" s="20">
        <v>0.73530442743742097</v>
      </c>
      <c r="W1536" s="79">
        <v>3550.0666146010799</v>
      </c>
      <c r="X1536" s="6">
        <v>6002.95289808502</v>
      </c>
      <c r="Y1536" s="6">
        <v>2610.5947047090399</v>
      </c>
      <c r="Z1536" s="71">
        <v>2612.3020197227602</v>
      </c>
      <c r="AA1536" s="20">
        <v>0.73584591595510096</v>
      </c>
    </row>
    <row r="1537" spans="1:27" x14ac:dyDescent="0.2">
      <c r="A1537" s="52" t="s">
        <v>4790</v>
      </c>
      <c r="B1537" s="1" t="s">
        <v>10611</v>
      </c>
      <c r="C1537" s="131" t="s">
        <v>44</v>
      </c>
      <c r="D1537" s="131" t="s">
        <v>26160</v>
      </c>
      <c r="E1537" s="131" t="s">
        <v>6355</v>
      </c>
      <c r="F1537" s="131" t="s">
        <v>26242</v>
      </c>
      <c r="G1537" s="131" t="s">
        <v>26242</v>
      </c>
      <c r="H1537" s="79">
        <v>5912.75</v>
      </c>
      <c r="I1537" s="6">
        <v>9188.5508117108002</v>
      </c>
      <c r="J1537" s="6">
        <v>3991.4815106865199</v>
      </c>
      <c r="K1537" s="71">
        <v>3989.1329155961398</v>
      </c>
      <c r="L1537" s="20">
        <v>0.67466625776434697</v>
      </c>
      <c r="M1537" s="79">
        <v>5931.5299394315898</v>
      </c>
      <c r="N1537" s="6">
        <v>9217.7352737137608</v>
      </c>
      <c r="O1537" s="6">
        <v>4005.808088198</v>
      </c>
      <c r="P1537" s="71">
        <v>4005.1720214327202</v>
      </c>
      <c r="Q1537" s="20">
        <v>0.675234224952176</v>
      </c>
      <c r="R1537" s="79">
        <v>5951.4419311182801</v>
      </c>
      <c r="S1537" s="6">
        <v>9248.6789712107802</v>
      </c>
      <c r="T1537" s="6">
        <v>4020.7465860973198</v>
      </c>
      <c r="U1537" s="71">
        <v>4021.7813204143299</v>
      </c>
      <c r="V1537" s="20">
        <v>0.67576586766068503</v>
      </c>
      <c r="W1537" s="79">
        <v>5972.0950640606097</v>
      </c>
      <c r="X1537" s="6">
        <v>9280.7744194305906</v>
      </c>
      <c r="Y1537" s="6">
        <v>4036.0704083974401</v>
      </c>
      <c r="Z1537" s="71">
        <v>4038.7099769188499</v>
      </c>
      <c r="AA1537" s="20">
        <v>0.67626351114591998</v>
      </c>
    </row>
    <row r="1538" spans="1:27" x14ac:dyDescent="0.2">
      <c r="A1538" s="52" t="s">
        <v>4789</v>
      </c>
      <c r="B1538" s="1" t="s">
        <v>10610</v>
      </c>
      <c r="C1538" s="131" t="s">
        <v>44</v>
      </c>
      <c r="D1538" s="131" t="s">
        <v>26160</v>
      </c>
      <c r="E1538" s="131" t="s">
        <v>6355</v>
      </c>
      <c r="F1538" s="131" t="s">
        <v>26216</v>
      </c>
      <c r="G1538" s="131" t="s">
        <v>26216</v>
      </c>
      <c r="H1538" s="79">
        <v>6680.6666666666697</v>
      </c>
      <c r="I1538" s="6">
        <v>10562.643110843999</v>
      </c>
      <c r="J1538" s="6">
        <v>4588.3834725254701</v>
      </c>
      <c r="K1538" s="71">
        <v>4585.6836592186801</v>
      </c>
      <c r="L1538" s="20">
        <v>0.68641108560303599</v>
      </c>
      <c r="M1538" s="79">
        <v>6746.5926989027403</v>
      </c>
      <c r="N1538" s="6">
        <v>10666.8771918076</v>
      </c>
      <c r="O1538" s="6">
        <v>4635.57063225814</v>
      </c>
      <c r="P1538" s="71">
        <v>4634.8345679354397</v>
      </c>
      <c r="Q1538" s="20">
        <v>0.68698894016371403</v>
      </c>
      <c r="R1538" s="79">
        <v>6806.8301968978503</v>
      </c>
      <c r="S1538" s="6">
        <v>10762.1172666323</v>
      </c>
      <c r="T1538" s="6">
        <v>4678.69480535403</v>
      </c>
      <c r="U1538" s="71">
        <v>4679.8988618570202</v>
      </c>
      <c r="V1538" s="20">
        <v>0.68752983789574196</v>
      </c>
      <c r="W1538" s="79">
        <v>6867.4500585271899</v>
      </c>
      <c r="X1538" s="6">
        <v>10857.9618875014</v>
      </c>
      <c r="Y1538" s="6">
        <v>4721.9657206516104</v>
      </c>
      <c r="Z1538" s="71">
        <v>4725.0538610491303</v>
      </c>
      <c r="AA1538" s="20">
        <v>0.68803614453404205</v>
      </c>
    </row>
    <row r="1539" spans="1:27" x14ac:dyDescent="0.2">
      <c r="A1539" s="52" t="s">
        <v>4788</v>
      </c>
      <c r="B1539" s="1" t="s">
        <v>7627</v>
      </c>
      <c r="C1539" s="131" t="s">
        <v>44</v>
      </c>
      <c r="D1539" s="131" t="s">
        <v>26160</v>
      </c>
      <c r="E1539" s="131" t="s">
        <v>6355</v>
      </c>
      <c r="F1539" s="131" t="s">
        <v>26237</v>
      </c>
      <c r="G1539" s="131" t="s">
        <v>26237</v>
      </c>
      <c r="H1539" s="79">
        <v>8278.3333333333303</v>
      </c>
      <c r="I1539" s="6">
        <v>10565.7676573511</v>
      </c>
      <c r="J1539" s="6">
        <v>4589.7407670399098</v>
      </c>
      <c r="K1539" s="71">
        <v>4587.0401550985198</v>
      </c>
      <c r="L1539" s="20">
        <v>0.55410189109303698</v>
      </c>
      <c r="M1539" s="79">
        <v>8396.3119862979493</v>
      </c>
      <c r="N1539" s="6">
        <v>10716.3456765681</v>
      </c>
      <c r="O1539" s="6">
        <v>4657.0684568843199</v>
      </c>
      <c r="P1539" s="71">
        <v>4656.3289790052404</v>
      </c>
      <c r="Q1539" s="20">
        <v>0.55456836127623199</v>
      </c>
      <c r="R1539" s="79">
        <v>8509.0800463495507</v>
      </c>
      <c r="S1539" s="6">
        <v>10860.2733337063</v>
      </c>
      <c r="T1539" s="6">
        <v>4721.36691807639</v>
      </c>
      <c r="U1539" s="71">
        <v>4722.58195619648</v>
      </c>
      <c r="V1539" s="20">
        <v>0.55500499824566796</v>
      </c>
      <c r="W1539" s="79">
        <v>8615.0919586458695</v>
      </c>
      <c r="X1539" s="6">
        <v>10995.5780126958</v>
      </c>
      <c r="Y1539" s="6">
        <v>4781.81292148998</v>
      </c>
      <c r="Z1539" s="71">
        <v>4784.9402016376598</v>
      </c>
      <c r="AA1539" s="20">
        <v>0.55541371172894205</v>
      </c>
    </row>
    <row r="1540" spans="1:27" x14ac:dyDescent="0.2">
      <c r="A1540" s="52" t="s">
        <v>4787</v>
      </c>
      <c r="B1540" s="1" t="s">
        <v>10609</v>
      </c>
      <c r="C1540" s="131" t="s">
        <v>44</v>
      </c>
      <c r="D1540" s="131" t="s">
        <v>26160</v>
      </c>
      <c r="E1540" s="131" t="s">
        <v>6355</v>
      </c>
      <c r="F1540" s="131" t="s">
        <v>26501</v>
      </c>
      <c r="G1540" s="131" t="s">
        <v>26501</v>
      </c>
      <c r="H1540" s="79">
        <v>3973.5</v>
      </c>
      <c r="I1540" s="6">
        <v>5587.4194611006396</v>
      </c>
      <c r="J1540" s="6">
        <v>2427.1598349338401</v>
      </c>
      <c r="K1540" s="71">
        <v>2425.73168960569</v>
      </c>
      <c r="L1540" s="20">
        <v>0.61047733474410304</v>
      </c>
      <c r="M1540" s="79">
        <v>3995.51333282719</v>
      </c>
      <c r="N1540" s="6">
        <v>5618.3739657545602</v>
      </c>
      <c r="O1540" s="6">
        <v>2441.61143775971</v>
      </c>
      <c r="P1540" s="71">
        <v>2441.2237437276699</v>
      </c>
      <c r="Q1540" s="20">
        <v>0.61099126454429298</v>
      </c>
      <c r="R1540" s="79">
        <v>4016.6915275516199</v>
      </c>
      <c r="S1540" s="6">
        <v>5648.1541236391004</v>
      </c>
      <c r="T1540" s="6">
        <v>2455.4637998642102</v>
      </c>
      <c r="U1540" s="71">
        <v>2456.0957105314101</v>
      </c>
      <c r="V1540" s="20">
        <v>0.61147232583940303</v>
      </c>
      <c r="W1540" s="79">
        <v>4037.4027215635701</v>
      </c>
      <c r="X1540" s="6">
        <v>5677.2775987831801</v>
      </c>
      <c r="Y1540" s="6">
        <v>2468.9633732216398</v>
      </c>
      <c r="Z1540" s="71">
        <v>2470.5780620999399</v>
      </c>
      <c r="AA1540" s="20">
        <v>0.61192262265656605</v>
      </c>
    </row>
    <row r="1541" spans="1:27" x14ac:dyDescent="0.2">
      <c r="A1541" s="52" t="s">
        <v>4786</v>
      </c>
      <c r="B1541" s="1" t="s">
        <v>10608</v>
      </c>
      <c r="C1541" s="131" t="s">
        <v>53</v>
      </c>
      <c r="D1541" s="131" t="s">
        <v>26160</v>
      </c>
      <c r="E1541" s="131" t="s">
        <v>6355</v>
      </c>
      <c r="F1541" s="131" t="s">
        <v>26500</v>
      </c>
      <c r="G1541" s="131" t="s">
        <v>26500</v>
      </c>
      <c r="H1541" s="79">
        <v>10997</v>
      </c>
      <c r="I1541" s="6">
        <v>13963.060823625399</v>
      </c>
      <c r="J1541" s="6">
        <v>6065.51568927063</v>
      </c>
      <c r="K1541" s="71">
        <v>6061.9467286402696</v>
      </c>
      <c r="L1541" s="20">
        <v>0.55123640344096303</v>
      </c>
      <c r="M1541" s="79">
        <v>11093.141101380401</v>
      </c>
      <c r="N1541" s="6">
        <v>14085.1326656028</v>
      </c>
      <c r="O1541" s="6">
        <v>6121.0630029822096</v>
      </c>
      <c r="P1541" s="71">
        <v>6120.0910630742901</v>
      </c>
      <c r="Q1541" s="20">
        <v>0.55170046131593198</v>
      </c>
      <c r="R1541" s="79">
        <v>11184.296634729501</v>
      </c>
      <c r="S1541" s="6">
        <v>14200.8742548147</v>
      </c>
      <c r="T1541" s="6">
        <v>6173.6510540995296</v>
      </c>
      <c r="U1541" s="71">
        <v>6175.2398358021601</v>
      </c>
      <c r="V1541" s="20">
        <v>0.55213484025689996</v>
      </c>
      <c r="W1541" s="79">
        <v>11278.0891869155</v>
      </c>
      <c r="X1541" s="6">
        <v>14319.9641075906</v>
      </c>
      <c r="Y1541" s="6">
        <v>6227.5388638856502</v>
      </c>
      <c r="Z1541" s="71">
        <v>6231.61164108913</v>
      </c>
      <c r="AA1541" s="20">
        <v>0.55254144011548101</v>
      </c>
    </row>
    <row r="1542" spans="1:27" x14ac:dyDescent="0.2">
      <c r="A1542" s="52" t="s">
        <v>4785</v>
      </c>
      <c r="B1542" s="1" t="s">
        <v>10607</v>
      </c>
      <c r="C1542" s="131" t="s">
        <v>44</v>
      </c>
      <c r="D1542" s="131" t="s">
        <v>26160</v>
      </c>
      <c r="E1542" s="131" t="s">
        <v>6355</v>
      </c>
      <c r="F1542" s="131" t="s">
        <v>26497</v>
      </c>
      <c r="G1542" s="131" t="s">
        <v>26497</v>
      </c>
      <c r="H1542" s="79">
        <v>15457.25</v>
      </c>
      <c r="I1542" s="6">
        <v>49514.915056733298</v>
      </c>
      <c r="J1542" s="6">
        <v>21509.144586791099</v>
      </c>
      <c r="K1542" s="71">
        <v>21496.488566403801</v>
      </c>
      <c r="L1542" s="20">
        <v>1.3907058866489099</v>
      </c>
      <c r="M1542" s="79">
        <v>15512.5308342647</v>
      </c>
      <c r="N1542" s="6">
        <v>49691.998678521202</v>
      </c>
      <c r="O1542" s="6">
        <v>21594.958448502501</v>
      </c>
      <c r="P1542" s="71">
        <v>21591.529468615201</v>
      </c>
      <c r="Q1542" s="20">
        <v>1.3918766511601699</v>
      </c>
      <c r="R1542" s="79">
        <v>15563.946148085701</v>
      </c>
      <c r="S1542" s="6">
        <v>49856.699702083701</v>
      </c>
      <c r="T1542" s="6">
        <v>21674.571659934001</v>
      </c>
      <c r="U1542" s="71">
        <v>21680.149584984101</v>
      </c>
      <c r="V1542" s="20">
        <v>1.3929725391430201</v>
      </c>
      <c r="W1542" s="79">
        <v>15614.736230698099</v>
      </c>
      <c r="X1542" s="6">
        <v>50019.397893953697</v>
      </c>
      <c r="Y1542" s="6">
        <v>21752.690299526701</v>
      </c>
      <c r="Z1542" s="71">
        <v>21766.916442968399</v>
      </c>
      <c r="AA1542" s="20">
        <v>1.39399834370402</v>
      </c>
    </row>
    <row r="1543" spans="1:27" x14ac:dyDescent="0.2">
      <c r="A1543" s="52" t="s">
        <v>4784</v>
      </c>
      <c r="B1543" s="1" t="s">
        <v>10606</v>
      </c>
      <c r="C1543" s="131" t="s">
        <v>53</v>
      </c>
      <c r="D1543" s="131" t="s">
        <v>26160</v>
      </c>
      <c r="E1543" s="131" t="s">
        <v>6355</v>
      </c>
      <c r="F1543" s="131" t="s">
        <v>26305</v>
      </c>
      <c r="G1543" s="131" t="s">
        <v>26305</v>
      </c>
      <c r="H1543" s="79">
        <v>5114</v>
      </c>
      <c r="I1543" s="6">
        <v>6623.13310354429</v>
      </c>
      <c r="J1543" s="6">
        <v>2877.0710275574702</v>
      </c>
      <c r="K1543" s="71">
        <v>2875.37815365291</v>
      </c>
      <c r="L1543" s="20">
        <v>0.56225618960752999</v>
      </c>
      <c r="M1543" s="79">
        <v>5154.8852631055597</v>
      </c>
      <c r="N1543" s="6">
        <v>6676.0835414640196</v>
      </c>
      <c r="O1543" s="6">
        <v>2901.2668137851101</v>
      </c>
      <c r="P1543" s="71">
        <v>2900.80613285461</v>
      </c>
      <c r="Q1543" s="20">
        <v>0.56272952447966296</v>
      </c>
      <c r="R1543" s="79">
        <v>5195.0406065878396</v>
      </c>
      <c r="S1543" s="6">
        <v>6728.0886616638099</v>
      </c>
      <c r="T1543" s="6">
        <v>2924.9517257061202</v>
      </c>
      <c r="U1543" s="71">
        <v>2925.7044585285798</v>
      </c>
      <c r="V1543" s="20">
        <v>0.56317258710518903</v>
      </c>
      <c r="W1543" s="79">
        <v>5233.0700228689402</v>
      </c>
      <c r="X1543" s="6">
        <v>6777.3404969942403</v>
      </c>
      <c r="Y1543" s="6">
        <v>2947.3643244989398</v>
      </c>
      <c r="Z1543" s="71">
        <v>2949.2918850479</v>
      </c>
      <c r="AA1543" s="20">
        <v>0.56358731531572404</v>
      </c>
    </row>
    <row r="1544" spans="1:27" x14ac:dyDescent="0.2">
      <c r="A1544" s="52" t="s">
        <v>4783</v>
      </c>
      <c r="B1544" s="1" t="s">
        <v>10605</v>
      </c>
      <c r="C1544" s="131" t="s">
        <v>53</v>
      </c>
      <c r="D1544" s="131" t="s">
        <v>26160</v>
      </c>
      <c r="E1544" s="131" t="s">
        <v>6355</v>
      </c>
      <c r="F1544" s="131" t="s">
        <v>26198</v>
      </c>
      <c r="G1544" s="131" t="s">
        <v>26198</v>
      </c>
      <c r="H1544" s="79">
        <v>10285.75</v>
      </c>
      <c r="I1544" s="6">
        <v>18229.802212356801</v>
      </c>
      <c r="J1544" s="6">
        <v>7918.9765573649402</v>
      </c>
      <c r="K1544" s="71">
        <v>7914.3170169377499</v>
      </c>
      <c r="L1544" s="20">
        <v>0.76944481607444704</v>
      </c>
      <c r="M1544" s="79">
        <v>10269.987186536</v>
      </c>
      <c r="N1544" s="6">
        <v>18201.865214883699</v>
      </c>
      <c r="O1544" s="6">
        <v>7910.0968657667599</v>
      </c>
      <c r="P1544" s="71">
        <v>7908.8408520946896</v>
      </c>
      <c r="Q1544" s="20">
        <v>0.77009257250712304</v>
      </c>
      <c r="R1544" s="79">
        <v>10256.3610994955</v>
      </c>
      <c r="S1544" s="6">
        <v>18177.7152139916</v>
      </c>
      <c r="T1544" s="6">
        <v>7902.5325256951601</v>
      </c>
      <c r="U1544" s="71">
        <v>7904.5662329732704</v>
      </c>
      <c r="V1544" s="20">
        <v>0.77069890151996201</v>
      </c>
      <c r="W1544" s="79">
        <v>10246.5885126091</v>
      </c>
      <c r="X1544" s="6">
        <v>18160.394909099599</v>
      </c>
      <c r="Y1544" s="6">
        <v>7897.68495439042</v>
      </c>
      <c r="Z1544" s="71">
        <v>7902.8499982296498</v>
      </c>
      <c r="AA1544" s="20">
        <v>0.77126645502595104</v>
      </c>
    </row>
    <row r="1545" spans="1:27" x14ac:dyDescent="0.2">
      <c r="A1545" s="52" t="s">
        <v>4782</v>
      </c>
      <c r="B1545" s="1" t="s">
        <v>10604</v>
      </c>
      <c r="C1545" s="131" t="s">
        <v>53</v>
      </c>
      <c r="D1545" s="131" t="s">
        <v>26160</v>
      </c>
      <c r="E1545" s="131" t="s">
        <v>6355</v>
      </c>
      <c r="F1545" s="131" t="s">
        <v>26305</v>
      </c>
      <c r="G1545" s="131" t="s">
        <v>26305</v>
      </c>
      <c r="H1545" s="79">
        <v>14168.25</v>
      </c>
      <c r="I1545" s="6">
        <v>21660.966732690202</v>
      </c>
      <c r="J1545" s="6">
        <v>9409.4651037828698</v>
      </c>
      <c r="K1545" s="71">
        <v>9403.9285571430701</v>
      </c>
      <c r="L1545" s="20">
        <v>0.66373253980859104</v>
      </c>
      <c r="M1545" s="79">
        <v>14268.4699167822</v>
      </c>
      <c r="N1545" s="6">
        <v>21814.186804567202</v>
      </c>
      <c r="O1545" s="6">
        <v>9479.9257457945296</v>
      </c>
      <c r="P1545" s="71">
        <v>9478.4204650692809</v>
      </c>
      <c r="Q1545" s="20">
        <v>0.664291302455703</v>
      </c>
      <c r="R1545" s="79">
        <v>14370.3038594177</v>
      </c>
      <c r="S1545" s="6">
        <v>21969.874461383399</v>
      </c>
      <c r="T1545" s="6">
        <v>9551.1259513454406</v>
      </c>
      <c r="U1545" s="71">
        <v>9553.5839221665901</v>
      </c>
      <c r="V1545" s="20">
        <v>0.66481432930213102</v>
      </c>
      <c r="W1545" s="79">
        <v>14470.0270761191</v>
      </c>
      <c r="X1545" s="6">
        <v>22122.335159031099</v>
      </c>
      <c r="Y1545" s="6">
        <v>9620.6736921738193</v>
      </c>
      <c r="Z1545" s="71">
        <v>9626.9655614583007</v>
      </c>
      <c r="AA1545" s="20">
        <v>0.66530390792055505</v>
      </c>
    </row>
    <row r="1546" spans="1:27" x14ac:dyDescent="0.2">
      <c r="A1546" s="52" t="s">
        <v>4781</v>
      </c>
      <c r="B1546" s="1" t="s">
        <v>10603</v>
      </c>
      <c r="C1546" s="131" t="s">
        <v>53</v>
      </c>
      <c r="D1546" s="131" t="s">
        <v>26160</v>
      </c>
      <c r="E1546" s="131" t="s">
        <v>6355</v>
      </c>
      <c r="F1546" s="131" t="s">
        <v>26500</v>
      </c>
      <c r="G1546" s="131" t="s">
        <v>26500</v>
      </c>
      <c r="H1546" s="79">
        <v>7299.75</v>
      </c>
      <c r="I1546" s="6">
        <v>9825.3987626346807</v>
      </c>
      <c r="J1546" s="6">
        <v>4268.1265304856697</v>
      </c>
      <c r="K1546" s="71">
        <v>4265.6151569548701</v>
      </c>
      <c r="L1546" s="20">
        <v>0.58435085543407195</v>
      </c>
      <c r="M1546" s="79">
        <v>7365.5273297857902</v>
      </c>
      <c r="N1546" s="6">
        <v>9913.9344651843094</v>
      </c>
      <c r="O1546" s="6">
        <v>4308.3596661482297</v>
      </c>
      <c r="P1546" s="71">
        <v>4307.6755583886497</v>
      </c>
      <c r="Q1546" s="20">
        <v>0.58484279068094003</v>
      </c>
      <c r="R1546" s="79">
        <v>7429.4632944139903</v>
      </c>
      <c r="S1546" s="6">
        <v>9999.9917065618592</v>
      </c>
      <c r="T1546" s="6">
        <v>4347.37032611009</v>
      </c>
      <c r="U1546" s="71">
        <v>4348.4891166552798</v>
      </c>
      <c r="V1546" s="20">
        <v>0.585303264089722</v>
      </c>
      <c r="W1546" s="79">
        <v>7491.0327226647896</v>
      </c>
      <c r="X1546" s="6">
        <v>10082.863610962901</v>
      </c>
      <c r="Y1546" s="6">
        <v>4384.8870377577296</v>
      </c>
      <c r="Z1546" s="71">
        <v>4387.7547304943901</v>
      </c>
      <c r="AA1546" s="20">
        <v>0.58573428964191299</v>
      </c>
    </row>
    <row r="1547" spans="1:27" x14ac:dyDescent="0.2">
      <c r="A1547" s="52" t="s">
        <v>4780</v>
      </c>
      <c r="B1547" s="1" t="s">
        <v>10602</v>
      </c>
      <c r="C1547" s="131" t="s">
        <v>53</v>
      </c>
      <c r="D1547" s="131" t="s">
        <v>26160</v>
      </c>
      <c r="E1547" s="131" t="s">
        <v>6355</v>
      </c>
      <c r="F1547" s="131" t="s">
        <v>26305</v>
      </c>
      <c r="G1547" s="131" t="s">
        <v>26305</v>
      </c>
      <c r="H1547" s="79">
        <v>9401.3333333333303</v>
      </c>
      <c r="I1547" s="6">
        <v>12306.917376855101</v>
      </c>
      <c r="J1547" s="6">
        <v>5346.0914751275704</v>
      </c>
      <c r="K1547" s="71">
        <v>5342.9458250330899</v>
      </c>
      <c r="L1547" s="20">
        <v>0.56831787955961199</v>
      </c>
      <c r="M1547" s="79">
        <v>9469.0292384999393</v>
      </c>
      <c r="N1547" s="6">
        <v>12395.5354358152</v>
      </c>
      <c r="O1547" s="6">
        <v>5386.8043105915704</v>
      </c>
      <c r="P1547" s="71">
        <v>5385.9489607800997</v>
      </c>
      <c r="Q1547" s="20">
        <v>0.56879631746002801</v>
      </c>
      <c r="R1547" s="79">
        <v>9535.6244862437306</v>
      </c>
      <c r="S1547" s="6">
        <v>12482.712667237</v>
      </c>
      <c r="T1547" s="6">
        <v>5426.7019644921802</v>
      </c>
      <c r="U1547" s="71">
        <v>5428.0985197414602</v>
      </c>
      <c r="V1547" s="20">
        <v>0.56924415674842599</v>
      </c>
      <c r="W1547" s="79">
        <v>9596.6828240586892</v>
      </c>
      <c r="X1547" s="6">
        <v>12562.6417466573</v>
      </c>
      <c r="Y1547" s="6">
        <v>5463.3055727361198</v>
      </c>
      <c r="Z1547" s="71">
        <v>5466.8785454430999</v>
      </c>
      <c r="AA1547" s="20">
        <v>0.56966335614820396</v>
      </c>
    </row>
    <row r="1548" spans="1:27" x14ac:dyDescent="0.2">
      <c r="A1548" s="52" t="s">
        <v>4779</v>
      </c>
      <c r="B1548" s="1" t="s">
        <v>18753</v>
      </c>
      <c r="C1548" s="131" t="s">
        <v>53</v>
      </c>
      <c r="D1548" s="131" t="s">
        <v>26160</v>
      </c>
      <c r="E1548" s="131" t="s">
        <v>6355</v>
      </c>
      <c r="F1548" s="131" t="s">
        <v>26198</v>
      </c>
      <c r="G1548" s="131" t="s">
        <v>26198</v>
      </c>
      <c r="H1548" s="79">
        <v>16972.25</v>
      </c>
      <c r="I1548" s="6">
        <v>38154.845510569401</v>
      </c>
      <c r="J1548" s="6">
        <v>16574.361237077701</v>
      </c>
      <c r="K1548" s="71">
        <v>16564.608852324502</v>
      </c>
      <c r="L1548" s="20">
        <v>0.97598190294890097</v>
      </c>
      <c r="M1548" s="79">
        <v>16902.161700692199</v>
      </c>
      <c r="N1548" s="6">
        <v>37997.281944619899</v>
      </c>
      <c r="O1548" s="6">
        <v>16512.7132450153</v>
      </c>
      <c r="P1548" s="71">
        <v>16510.091255177402</v>
      </c>
      <c r="Q1548" s="20">
        <v>0.97680353244409301</v>
      </c>
      <c r="R1548" s="79">
        <v>16830.932928561499</v>
      </c>
      <c r="S1548" s="6">
        <v>37837.154513280198</v>
      </c>
      <c r="T1548" s="6">
        <v>16449.225917611398</v>
      </c>
      <c r="U1548" s="71">
        <v>16453.4591061949</v>
      </c>
      <c r="V1548" s="20">
        <v>0.97757261442554499</v>
      </c>
      <c r="W1548" s="79">
        <v>16782.361962617499</v>
      </c>
      <c r="X1548" s="6">
        <v>37727.963468964299</v>
      </c>
      <c r="Y1548" s="6">
        <v>16407.328746982799</v>
      </c>
      <c r="Z1548" s="71">
        <v>16418.0590524777</v>
      </c>
      <c r="AA1548" s="20">
        <v>0.97829251264206296</v>
      </c>
    </row>
    <row r="1549" spans="1:27" x14ac:dyDescent="0.2">
      <c r="A1549" s="52" t="s">
        <v>4778</v>
      </c>
      <c r="B1549" s="1" t="s">
        <v>10601</v>
      </c>
      <c r="C1549" s="131" t="s">
        <v>44</v>
      </c>
      <c r="D1549" s="131" t="s">
        <v>26160</v>
      </c>
      <c r="E1549" s="131" t="s">
        <v>6355</v>
      </c>
      <c r="F1549" s="131" t="s">
        <v>26497</v>
      </c>
      <c r="G1549" s="131" t="s">
        <v>26497</v>
      </c>
      <c r="H1549" s="79">
        <v>19272</v>
      </c>
      <c r="I1549" s="6">
        <v>31638.983710658002</v>
      </c>
      <c r="J1549" s="6">
        <v>13743.8885724016</v>
      </c>
      <c r="K1549" s="71">
        <v>13735.8016429902</v>
      </c>
      <c r="L1549" s="20">
        <v>0.71273358463004299</v>
      </c>
      <c r="M1549" s="79">
        <v>19377.288505737299</v>
      </c>
      <c r="N1549" s="6">
        <v>31811.836622547999</v>
      </c>
      <c r="O1549" s="6">
        <v>13824.6661093028</v>
      </c>
      <c r="P1549" s="71">
        <v>13822.4709440678</v>
      </c>
      <c r="Q1549" s="20">
        <v>0.71333359876306801</v>
      </c>
      <c r="R1549" s="79">
        <v>19483.0616238849</v>
      </c>
      <c r="S1549" s="6">
        <v>31985.4851261851</v>
      </c>
      <c r="T1549" s="6">
        <v>13905.2864226446</v>
      </c>
      <c r="U1549" s="71">
        <v>13908.8649314466</v>
      </c>
      <c r="V1549" s="20">
        <v>0.71389523884661599</v>
      </c>
      <c r="W1549" s="79">
        <v>19587.704232632801</v>
      </c>
      <c r="X1549" s="6">
        <v>32157.2776642516</v>
      </c>
      <c r="Y1549" s="6">
        <v>13984.720555600899</v>
      </c>
      <c r="Z1549" s="71">
        <v>13993.8664882591</v>
      </c>
      <c r="AA1549" s="20">
        <v>0.71442096133683597</v>
      </c>
    </row>
    <row r="1550" spans="1:27" x14ac:dyDescent="0.2">
      <c r="A1550" s="52" t="s">
        <v>4777</v>
      </c>
      <c r="B1550" s="1" t="s">
        <v>10600</v>
      </c>
      <c r="C1550" s="131" t="s">
        <v>44</v>
      </c>
      <c r="D1550" s="131" t="s">
        <v>26160</v>
      </c>
      <c r="E1550" s="131" t="s">
        <v>6355</v>
      </c>
      <c r="F1550" s="131" t="s">
        <v>26497</v>
      </c>
      <c r="G1550" s="131" t="s">
        <v>26497</v>
      </c>
      <c r="H1550" s="79">
        <v>6346.75</v>
      </c>
      <c r="I1550" s="6">
        <v>10853.4555330515</v>
      </c>
      <c r="J1550" s="6">
        <v>4714.7115987017696</v>
      </c>
      <c r="K1550" s="71">
        <v>4711.9374536922996</v>
      </c>
      <c r="L1550" s="20">
        <v>0.74241737167720501</v>
      </c>
      <c r="M1550" s="79">
        <v>6388.8061737853404</v>
      </c>
      <c r="N1550" s="6">
        <v>10925.374989792301</v>
      </c>
      <c r="O1550" s="6">
        <v>4747.9076151721101</v>
      </c>
      <c r="P1550" s="71">
        <v>4747.1537132945996</v>
      </c>
      <c r="Q1550" s="20">
        <v>0.74304237507990201</v>
      </c>
      <c r="R1550" s="79">
        <v>6423.75819801125</v>
      </c>
      <c r="S1550" s="6">
        <v>10985.1457765298</v>
      </c>
      <c r="T1550" s="6">
        <v>4775.6536383467201</v>
      </c>
      <c r="U1550" s="71">
        <v>4776.88264708922</v>
      </c>
      <c r="V1550" s="20">
        <v>0.74362740623831602</v>
      </c>
      <c r="W1550" s="79">
        <v>6461.4115384758497</v>
      </c>
      <c r="X1550" s="6">
        <v>11049.5360323935</v>
      </c>
      <c r="Y1550" s="6">
        <v>4805.2784596827896</v>
      </c>
      <c r="Z1550" s="71">
        <v>4808.4210861673</v>
      </c>
      <c r="AA1550" s="20">
        <v>0.744175023914594</v>
      </c>
    </row>
    <row r="1551" spans="1:27" x14ac:dyDescent="0.2">
      <c r="A1551" s="52" t="s">
        <v>4776</v>
      </c>
      <c r="B1551" s="1" t="s">
        <v>10599</v>
      </c>
      <c r="C1551" s="131" t="s">
        <v>44</v>
      </c>
      <c r="D1551" s="131" t="s">
        <v>26160</v>
      </c>
      <c r="E1551" s="131" t="s">
        <v>6355</v>
      </c>
      <c r="F1551" s="131" t="s">
        <v>26497</v>
      </c>
      <c r="G1551" s="131" t="s">
        <v>26497</v>
      </c>
      <c r="H1551" s="79">
        <v>12171</v>
      </c>
      <c r="I1551" s="6">
        <v>26152.593585647199</v>
      </c>
      <c r="J1551" s="6">
        <v>11360.615606605499</v>
      </c>
      <c r="K1551" s="71">
        <v>11353.930999407499</v>
      </c>
      <c r="L1551" s="20">
        <v>0.93286755397317001</v>
      </c>
      <c r="M1551" s="79">
        <v>12232.3833285907</v>
      </c>
      <c r="N1551" s="6">
        <v>26284.491806464499</v>
      </c>
      <c r="O1551" s="6">
        <v>11422.613770734701</v>
      </c>
      <c r="P1551" s="71">
        <v>11420.8000180955</v>
      </c>
      <c r="Q1551" s="20">
        <v>0.93365288769210197</v>
      </c>
      <c r="R1551" s="79">
        <v>12290.7404292224</v>
      </c>
      <c r="S1551" s="6">
        <v>26409.887380834502</v>
      </c>
      <c r="T1551" s="6">
        <v>11481.3655935345</v>
      </c>
      <c r="U1551" s="71">
        <v>11484.3203092151</v>
      </c>
      <c r="V1551" s="20">
        <v>0.93438799520246996</v>
      </c>
      <c r="W1551" s="79">
        <v>12351.095242068601</v>
      </c>
      <c r="X1551" s="6">
        <v>26539.575565150099</v>
      </c>
      <c r="Y1551" s="6">
        <v>11541.6656788542</v>
      </c>
      <c r="Z1551" s="71">
        <v>11549.213866652701</v>
      </c>
      <c r="AA1551" s="20">
        <v>0.93507609165827899</v>
      </c>
    </row>
    <row r="1552" spans="1:27" x14ac:dyDescent="0.2">
      <c r="A1552" s="52" t="s">
        <v>4775</v>
      </c>
      <c r="B1552" s="1" t="s">
        <v>10598</v>
      </c>
      <c r="C1552" s="131" t="s">
        <v>53</v>
      </c>
      <c r="D1552" s="131" t="s">
        <v>26160</v>
      </c>
      <c r="E1552" s="131" t="s">
        <v>6355</v>
      </c>
      <c r="F1552" s="131" t="s">
        <v>26305</v>
      </c>
      <c r="G1552" s="131" t="s">
        <v>26305</v>
      </c>
      <c r="H1552" s="79">
        <v>24827.333333333299</v>
      </c>
      <c r="I1552" s="6">
        <v>39082.952481909801</v>
      </c>
      <c r="J1552" s="6">
        <v>16977.528384101901</v>
      </c>
      <c r="K1552" s="71">
        <v>16967.538775055</v>
      </c>
      <c r="L1552" s="20">
        <v>0.68342171699424104</v>
      </c>
      <c r="M1552" s="79">
        <v>24993.175943342099</v>
      </c>
      <c r="N1552" s="6">
        <v>39344.020344471799</v>
      </c>
      <c r="O1552" s="6">
        <v>17097.9736603581</v>
      </c>
      <c r="P1552" s="71">
        <v>17095.258739283599</v>
      </c>
      <c r="Q1552" s="20">
        <v>0.68399705495761998</v>
      </c>
      <c r="R1552" s="79">
        <v>25157.926519914101</v>
      </c>
      <c r="S1552" s="6">
        <v>39603.369138362803</v>
      </c>
      <c r="T1552" s="6">
        <v>17217.065459476999</v>
      </c>
      <c r="U1552" s="71">
        <v>17221.4962506466</v>
      </c>
      <c r="V1552" s="20">
        <v>0.68453559704194</v>
      </c>
      <c r="W1552" s="79">
        <v>25315.441804668098</v>
      </c>
      <c r="X1552" s="6">
        <v>39851.328204548503</v>
      </c>
      <c r="Y1552" s="6">
        <v>17330.748408771298</v>
      </c>
      <c r="Z1552" s="71">
        <v>17342.0826258001</v>
      </c>
      <c r="AA1552" s="20">
        <v>0.68503969867918002</v>
      </c>
    </row>
    <row r="1553" spans="1:27" x14ac:dyDescent="0.2">
      <c r="A1553" s="52" t="s">
        <v>4774</v>
      </c>
      <c r="B1553" s="1" t="s">
        <v>10597</v>
      </c>
      <c r="C1553" s="131" t="s">
        <v>53</v>
      </c>
      <c r="D1553" s="131" t="s">
        <v>26160</v>
      </c>
      <c r="E1553" s="131" t="s">
        <v>6355</v>
      </c>
      <c r="F1553" s="131" t="s">
        <v>26305</v>
      </c>
      <c r="G1553" s="131" t="s">
        <v>26305</v>
      </c>
      <c r="H1553" s="79">
        <v>13523.333333333299</v>
      </c>
      <c r="I1553" s="6">
        <v>19610.997117831699</v>
      </c>
      <c r="J1553" s="6">
        <v>8518.9638721035099</v>
      </c>
      <c r="K1553" s="71">
        <v>8513.9512980325599</v>
      </c>
      <c r="L1553" s="20">
        <v>0.62957490495680701</v>
      </c>
      <c r="M1553" s="79">
        <v>13616.5284584377</v>
      </c>
      <c r="N1553" s="6">
        <v>19746.144960805701</v>
      </c>
      <c r="O1553" s="6">
        <v>8581.2040426343101</v>
      </c>
      <c r="P1553" s="71">
        <v>8579.8414664505708</v>
      </c>
      <c r="Q1553" s="20">
        <v>0.63010491202946195</v>
      </c>
      <c r="R1553" s="79">
        <v>13712.2905884557</v>
      </c>
      <c r="S1553" s="6">
        <v>19885.0153716348</v>
      </c>
      <c r="T1553" s="6">
        <v>8644.7597455668201</v>
      </c>
      <c r="U1553" s="71">
        <v>8646.9844641307609</v>
      </c>
      <c r="V1553" s="20">
        <v>0.63060102237117299</v>
      </c>
      <c r="W1553" s="79">
        <v>13803.276832173</v>
      </c>
      <c r="X1553" s="6">
        <v>20016.959983168101</v>
      </c>
      <c r="Y1553" s="6">
        <v>8705.0774216638292</v>
      </c>
      <c r="Z1553" s="71">
        <v>8710.7704958705708</v>
      </c>
      <c r="AA1553" s="20">
        <v>0.63106540582938397</v>
      </c>
    </row>
    <row r="1554" spans="1:27" x14ac:dyDescent="0.2">
      <c r="A1554" s="52" t="s">
        <v>4773</v>
      </c>
      <c r="B1554" s="1" t="s">
        <v>10596</v>
      </c>
      <c r="C1554" s="131" t="s">
        <v>53</v>
      </c>
      <c r="D1554" s="131" t="s">
        <v>26160</v>
      </c>
      <c r="E1554" s="131" t="s">
        <v>6355</v>
      </c>
      <c r="F1554" s="131" t="s">
        <v>26497</v>
      </c>
      <c r="G1554" s="131" t="s">
        <v>26497</v>
      </c>
      <c r="H1554" s="79">
        <v>8497</v>
      </c>
      <c r="I1554" s="6">
        <v>15356.650166670701</v>
      </c>
      <c r="J1554" s="6">
        <v>6670.8871140186402</v>
      </c>
      <c r="K1554" s="71">
        <v>6666.96195172426</v>
      </c>
      <c r="L1554" s="20">
        <v>0.78462539151750799</v>
      </c>
      <c r="M1554" s="79">
        <v>8556.79543936152</v>
      </c>
      <c r="N1554" s="6">
        <v>15464.7186195173</v>
      </c>
      <c r="O1554" s="6">
        <v>6720.5981825522404</v>
      </c>
      <c r="P1554" s="71">
        <v>6719.5310447731399</v>
      </c>
      <c r="Q1554" s="20">
        <v>0.785285927704091</v>
      </c>
      <c r="R1554" s="79">
        <v>8618.0009718771198</v>
      </c>
      <c r="S1554" s="6">
        <v>15575.3355373832</v>
      </c>
      <c r="T1554" s="6">
        <v>6771.1807690796504</v>
      </c>
      <c r="U1554" s="71">
        <v>6772.9233243385697</v>
      </c>
      <c r="V1554" s="20">
        <v>0.785904219138575</v>
      </c>
      <c r="W1554" s="79">
        <v>8678.7419335056202</v>
      </c>
      <c r="X1554" s="6">
        <v>15685.1128350784</v>
      </c>
      <c r="Y1554" s="6">
        <v>6821.2216895924503</v>
      </c>
      <c r="Z1554" s="71">
        <v>6825.6827321976398</v>
      </c>
      <c r="AA1554" s="20">
        <v>0.78648297005422396</v>
      </c>
    </row>
    <row r="1555" spans="1:27" x14ac:dyDescent="0.2">
      <c r="A1555" s="52" t="s">
        <v>4772</v>
      </c>
      <c r="B1555" s="1" t="s">
        <v>7736</v>
      </c>
      <c r="C1555" s="131" t="s">
        <v>44</v>
      </c>
      <c r="D1555" s="131" t="s">
        <v>26160</v>
      </c>
      <c r="E1555" s="131" t="s">
        <v>6355</v>
      </c>
      <c r="F1555" s="131" t="s">
        <v>26497</v>
      </c>
      <c r="G1555" s="131" t="s">
        <v>26497</v>
      </c>
      <c r="H1555" s="79">
        <v>10606</v>
      </c>
      <c r="I1555" s="6">
        <v>29710.714744127999</v>
      </c>
      <c r="J1555" s="6">
        <v>12906.253771740099</v>
      </c>
      <c r="K1555" s="71">
        <v>12898.659708192001</v>
      </c>
      <c r="L1555" s="20">
        <v>1.21616629343692</v>
      </c>
      <c r="M1555" s="79">
        <v>10656.043585605101</v>
      </c>
      <c r="N1555" s="6">
        <v>29850.9024394595</v>
      </c>
      <c r="O1555" s="6">
        <v>12972.4908430593</v>
      </c>
      <c r="P1555" s="71">
        <v>12970.430991437201</v>
      </c>
      <c r="Q1555" s="20">
        <v>1.2171901219471899</v>
      </c>
      <c r="R1555" s="79">
        <v>10704.9095348056</v>
      </c>
      <c r="S1555" s="6">
        <v>29987.791207835598</v>
      </c>
      <c r="T1555" s="6">
        <v>13036.8141762542</v>
      </c>
      <c r="U1555" s="71">
        <v>13040.1691847641</v>
      </c>
      <c r="V1555" s="20">
        <v>1.2181484712566399</v>
      </c>
      <c r="W1555" s="79">
        <v>10754.864646194799</v>
      </c>
      <c r="X1555" s="6">
        <v>30127.7310592873</v>
      </c>
      <c r="Y1555" s="6">
        <v>13102.100999886899</v>
      </c>
      <c r="Z1555" s="71">
        <v>13110.669704063001</v>
      </c>
      <c r="AA1555" s="20">
        <v>1.2190455329162799</v>
      </c>
    </row>
    <row r="1556" spans="1:27" x14ac:dyDescent="0.2">
      <c r="A1556" s="52" t="s">
        <v>4771</v>
      </c>
      <c r="B1556" s="1" t="s">
        <v>10595</v>
      </c>
      <c r="C1556" s="131" t="s">
        <v>53</v>
      </c>
      <c r="D1556" s="131" t="s">
        <v>26160</v>
      </c>
      <c r="E1556" s="131" t="s">
        <v>6355</v>
      </c>
      <c r="F1556" s="131" t="s">
        <v>26499</v>
      </c>
      <c r="G1556" s="131" t="s">
        <v>26499</v>
      </c>
      <c r="H1556" s="79">
        <v>13807</v>
      </c>
      <c r="I1556" s="6">
        <v>19991.720416454598</v>
      </c>
      <c r="J1556" s="6">
        <v>8684.3490387398197</v>
      </c>
      <c r="K1556" s="71">
        <v>8679.23915173147</v>
      </c>
      <c r="L1556" s="20">
        <v>0.62861151240178703</v>
      </c>
      <c r="M1556" s="79">
        <v>13974.8021292171</v>
      </c>
      <c r="N1556" s="6">
        <v>20234.687987439898</v>
      </c>
      <c r="O1556" s="6">
        <v>8793.5131998635206</v>
      </c>
      <c r="P1556" s="71">
        <v>8792.1169119302594</v>
      </c>
      <c r="Q1556" s="20">
        <v>0.62914070844327696</v>
      </c>
      <c r="R1556" s="79">
        <v>14132.6323767333</v>
      </c>
      <c r="S1556" s="6">
        <v>20463.2168627643</v>
      </c>
      <c r="T1556" s="6">
        <v>8896.1255545403892</v>
      </c>
      <c r="U1556" s="71">
        <v>8898.4149617941293</v>
      </c>
      <c r="V1556" s="20">
        <v>0.62963605962351998</v>
      </c>
      <c r="W1556" s="79">
        <v>14288.892402580799</v>
      </c>
      <c r="X1556" s="6">
        <v>20689.472149865898</v>
      </c>
      <c r="Y1556" s="6">
        <v>8997.5429350603608</v>
      </c>
      <c r="Z1556" s="71">
        <v>9003.4272801530497</v>
      </c>
      <c r="AA1556" s="20">
        <v>0.63009973246959805</v>
      </c>
    </row>
    <row r="1557" spans="1:27" x14ac:dyDescent="0.2">
      <c r="A1557" s="52" t="s">
        <v>4770</v>
      </c>
      <c r="B1557" s="1" t="s">
        <v>10594</v>
      </c>
      <c r="C1557" s="131" t="s">
        <v>53</v>
      </c>
      <c r="D1557" s="131" t="s">
        <v>26160</v>
      </c>
      <c r="E1557" s="131" t="s">
        <v>6355</v>
      </c>
      <c r="F1557" s="131" t="s">
        <v>26305</v>
      </c>
      <c r="G1557" s="131" t="s">
        <v>26305</v>
      </c>
      <c r="H1557" s="79">
        <v>12768.25</v>
      </c>
      <c r="I1557" s="6">
        <v>21025.584169547401</v>
      </c>
      <c r="J1557" s="6">
        <v>9133.4566444549</v>
      </c>
      <c r="K1557" s="71">
        <v>9128.0825017021598</v>
      </c>
      <c r="L1557" s="20">
        <v>0.714904744323001</v>
      </c>
      <c r="M1557" s="79">
        <v>12845.1673385382</v>
      </c>
      <c r="N1557" s="6">
        <v>21152.244594862699</v>
      </c>
      <c r="O1557" s="6">
        <v>9192.2614357642997</v>
      </c>
      <c r="P1557" s="71">
        <v>9190.8018321416803</v>
      </c>
      <c r="Q1557" s="20">
        <v>0.71550658624487895</v>
      </c>
      <c r="R1557" s="79">
        <v>12922.212320123101</v>
      </c>
      <c r="S1557" s="6">
        <v>21279.1152110517</v>
      </c>
      <c r="T1557" s="6">
        <v>9250.8270755566009</v>
      </c>
      <c r="U1557" s="71">
        <v>9253.2077648218401</v>
      </c>
      <c r="V1557" s="20">
        <v>0.71606993722059997</v>
      </c>
      <c r="W1557" s="79">
        <v>12999.163124812199</v>
      </c>
      <c r="X1557" s="6">
        <v>21405.830745357802</v>
      </c>
      <c r="Y1557" s="6">
        <v>9309.0766065407097</v>
      </c>
      <c r="Z1557" s="71">
        <v>9315.1646929930303</v>
      </c>
      <c r="AA1557" s="20">
        <v>0.71659726118927602</v>
      </c>
    </row>
    <row r="1558" spans="1:27" x14ac:dyDescent="0.2">
      <c r="A1558" s="52" t="s">
        <v>4769</v>
      </c>
      <c r="B1558" s="1" t="s">
        <v>10593</v>
      </c>
      <c r="C1558" s="131" t="s">
        <v>53</v>
      </c>
      <c r="D1558" s="131" t="s">
        <v>26160</v>
      </c>
      <c r="E1558" s="131" t="s">
        <v>6355</v>
      </c>
      <c r="F1558" s="131" t="s">
        <v>26499</v>
      </c>
      <c r="G1558" s="131" t="s">
        <v>26499</v>
      </c>
      <c r="H1558" s="79">
        <v>7796.0833333333303</v>
      </c>
      <c r="I1558" s="6">
        <v>9968.6832423444903</v>
      </c>
      <c r="J1558" s="6">
        <v>4330.3689192202601</v>
      </c>
      <c r="K1558" s="71">
        <v>4327.8209221530096</v>
      </c>
      <c r="L1558" s="20">
        <v>0.55512758613658697</v>
      </c>
      <c r="M1558" s="79">
        <v>7894.3427393313996</v>
      </c>
      <c r="N1558" s="6">
        <v>10094.325420871201</v>
      </c>
      <c r="O1558" s="6">
        <v>4386.7532767120902</v>
      </c>
      <c r="P1558" s="71">
        <v>4386.0567211344396</v>
      </c>
      <c r="Q1558" s="20">
        <v>0.555594919800241</v>
      </c>
      <c r="R1558" s="79">
        <v>7982.6765040754999</v>
      </c>
      <c r="S1558" s="6">
        <v>10207.2758964738</v>
      </c>
      <c r="T1558" s="6">
        <v>4437.4845144752298</v>
      </c>
      <c r="U1558" s="71">
        <v>4438.6264957988396</v>
      </c>
      <c r="V1558" s="20">
        <v>0.55603236502603304</v>
      </c>
      <c r="W1558" s="79">
        <v>8071.0549577203401</v>
      </c>
      <c r="X1558" s="6">
        <v>10320.283514807799</v>
      </c>
      <c r="Y1558" s="6">
        <v>4488.13741374649</v>
      </c>
      <c r="Z1558" s="71">
        <v>4491.0726316783803</v>
      </c>
      <c r="AA1558" s="20">
        <v>0.55644183507664702</v>
      </c>
    </row>
    <row r="1559" spans="1:27" x14ac:dyDescent="0.2">
      <c r="A1559" s="52" t="s">
        <v>4768</v>
      </c>
      <c r="B1559" s="1" t="s">
        <v>10592</v>
      </c>
      <c r="C1559" s="131" t="s">
        <v>53</v>
      </c>
      <c r="D1559" s="131" t="s">
        <v>26160</v>
      </c>
      <c r="E1559" s="131" t="s">
        <v>6355</v>
      </c>
      <c r="F1559" s="131" t="s">
        <v>26500</v>
      </c>
      <c r="G1559" s="131" t="s">
        <v>26500</v>
      </c>
      <c r="H1559" s="79">
        <v>8236.9166666666697</v>
      </c>
      <c r="I1559" s="6">
        <v>9764.8829257037196</v>
      </c>
      <c r="J1559" s="6">
        <v>4241.83861532219</v>
      </c>
      <c r="K1559" s="71">
        <v>4239.3427096491996</v>
      </c>
      <c r="L1559" s="20">
        <v>0.51467592561729703</v>
      </c>
      <c r="M1559" s="79">
        <v>8313.1816106536007</v>
      </c>
      <c r="N1559" s="6">
        <v>9855.2951854733892</v>
      </c>
      <c r="O1559" s="6">
        <v>4282.8764325797902</v>
      </c>
      <c r="P1559" s="71">
        <v>4282.1963712042598</v>
      </c>
      <c r="Q1559" s="20">
        <v>0.51510920508659297</v>
      </c>
      <c r="R1559" s="79">
        <v>8384.1534715833404</v>
      </c>
      <c r="S1559" s="6">
        <v>9939.43248357218</v>
      </c>
      <c r="T1559" s="6">
        <v>4321.0429673758899</v>
      </c>
      <c r="U1559" s="71">
        <v>4322.1549826068604</v>
      </c>
      <c r="V1559" s="20">
        <v>0.51551477406229096</v>
      </c>
      <c r="W1559" s="79">
        <v>8453.7772287908701</v>
      </c>
      <c r="X1559" s="6">
        <v>10021.9716017267</v>
      </c>
      <c r="Y1559" s="6">
        <v>4358.4060109081402</v>
      </c>
      <c r="Z1559" s="71">
        <v>4361.2563851944697</v>
      </c>
      <c r="AA1559" s="20">
        <v>0.51589440638930195</v>
      </c>
    </row>
    <row r="1560" spans="1:27" x14ac:dyDescent="0.2">
      <c r="A1560" s="52" t="s">
        <v>4767</v>
      </c>
      <c r="B1560" s="1" t="s">
        <v>10591</v>
      </c>
      <c r="C1560" s="131" t="s">
        <v>53</v>
      </c>
      <c r="D1560" s="131" t="s">
        <v>26160</v>
      </c>
      <c r="E1560" s="131" t="s">
        <v>6355</v>
      </c>
      <c r="F1560" s="131" t="s">
        <v>26305</v>
      </c>
      <c r="G1560" s="131" t="s">
        <v>26305</v>
      </c>
      <c r="H1560" s="79">
        <v>19575</v>
      </c>
      <c r="I1560" s="6">
        <v>32682.338362654598</v>
      </c>
      <c r="J1560" s="6">
        <v>14197.118998817199</v>
      </c>
      <c r="K1560" s="71">
        <v>14188.765387786099</v>
      </c>
      <c r="L1560" s="20">
        <v>0.72484114369277497</v>
      </c>
      <c r="M1560" s="79">
        <v>19673.515361174301</v>
      </c>
      <c r="N1560" s="6">
        <v>32846.819198813799</v>
      </c>
      <c r="O1560" s="6">
        <v>14274.4448729621</v>
      </c>
      <c r="P1560" s="71">
        <v>14272.178289097799</v>
      </c>
      <c r="Q1560" s="20">
        <v>0.72545135056360699</v>
      </c>
      <c r="R1560" s="79">
        <v>19764.929492072701</v>
      </c>
      <c r="S1560" s="6">
        <v>32999.443850520103</v>
      </c>
      <c r="T1560" s="6">
        <v>14346.0921952315</v>
      </c>
      <c r="U1560" s="71">
        <v>14349.784144871101</v>
      </c>
      <c r="V1560" s="20">
        <v>0.72602253150594298</v>
      </c>
      <c r="W1560" s="79">
        <v>19852.5534152316</v>
      </c>
      <c r="X1560" s="6">
        <v>33145.740387191501</v>
      </c>
      <c r="Y1560" s="6">
        <v>14414.588254734799</v>
      </c>
      <c r="Z1560" s="71">
        <v>14424.015318575701</v>
      </c>
      <c r="AA1560" s="20">
        <v>0.72655718470496899</v>
      </c>
    </row>
    <row r="1561" spans="1:27" x14ac:dyDescent="0.2">
      <c r="A1561" s="52" t="s">
        <v>4766</v>
      </c>
      <c r="B1561" s="1" t="s">
        <v>10590</v>
      </c>
      <c r="C1561" s="131" t="s">
        <v>44</v>
      </c>
      <c r="D1561" s="131" t="s">
        <v>26160</v>
      </c>
      <c r="E1561" s="131" t="s">
        <v>6355</v>
      </c>
      <c r="F1561" s="131" t="s">
        <v>26497</v>
      </c>
      <c r="G1561" s="131" t="s">
        <v>26497</v>
      </c>
      <c r="H1561" s="79">
        <v>5465.5</v>
      </c>
      <c r="I1561" s="6">
        <v>7739.2808428424496</v>
      </c>
      <c r="J1561" s="6">
        <v>3361.9225733447802</v>
      </c>
      <c r="K1561" s="71">
        <v>3359.9444118954898</v>
      </c>
      <c r="L1561" s="20">
        <v>0.61475517553663594</v>
      </c>
      <c r="M1561" s="79">
        <v>5508.51582270584</v>
      </c>
      <c r="N1561" s="6">
        <v>7800.1922933239002</v>
      </c>
      <c r="O1561" s="6">
        <v>3389.7776894505801</v>
      </c>
      <c r="P1561" s="71">
        <v>3389.2394397684998</v>
      </c>
      <c r="Q1561" s="20">
        <v>0.61527270663328604</v>
      </c>
      <c r="R1561" s="79">
        <v>5554.4114702044799</v>
      </c>
      <c r="S1561" s="6">
        <v>7865.1816457081504</v>
      </c>
      <c r="T1561" s="6">
        <v>3419.2885653675498</v>
      </c>
      <c r="U1561" s="71">
        <v>3420.1685151834799</v>
      </c>
      <c r="V1561" s="20">
        <v>0.61575713890306505</v>
      </c>
      <c r="W1561" s="79">
        <v>5599.5815955757498</v>
      </c>
      <c r="X1561" s="6">
        <v>7929.14364112571</v>
      </c>
      <c r="Y1561" s="6">
        <v>3448.2663372227198</v>
      </c>
      <c r="Z1561" s="71">
        <v>3450.5214850165298</v>
      </c>
      <c r="AA1561" s="20">
        <v>0.61621059111680698</v>
      </c>
    </row>
    <row r="1562" spans="1:27" x14ac:dyDescent="0.2">
      <c r="A1562" s="52" t="s">
        <v>4765</v>
      </c>
      <c r="B1562" s="1" t="s">
        <v>7436</v>
      </c>
      <c r="C1562" s="131" t="s">
        <v>44</v>
      </c>
      <c r="D1562" s="131" t="s">
        <v>26160</v>
      </c>
      <c r="E1562" s="131" t="s">
        <v>6355</v>
      </c>
      <c r="F1562" s="131" t="s">
        <v>26497</v>
      </c>
      <c r="G1562" s="131" t="s">
        <v>26497</v>
      </c>
      <c r="H1562" s="79">
        <v>11745.833333333299</v>
      </c>
      <c r="I1562" s="6">
        <v>37579.425369731602</v>
      </c>
      <c r="J1562" s="6">
        <v>16324.4002911031</v>
      </c>
      <c r="K1562" s="71">
        <v>16314.794983832</v>
      </c>
      <c r="L1562" s="20">
        <v>1.3889857382474899</v>
      </c>
      <c r="M1562" s="79">
        <v>11791.7705611336</v>
      </c>
      <c r="N1562" s="6">
        <v>37726.396178428004</v>
      </c>
      <c r="O1562" s="6">
        <v>16394.992746328</v>
      </c>
      <c r="P1562" s="71">
        <v>16392.389448872502</v>
      </c>
      <c r="Q1562" s="20">
        <v>1.3901550546533601</v>
      </c>
      <c r="R1562" s="79">
        <v>11837.0573387409</v>
      </c>
      <c r="S1562" s="6">
        <v>37871.285947508703</v>
      </c>
      <c r="T1562" s="6">
        <v>16464.064128352598</v>
      </c>
      <c r="U1562" s="71">
        <v>16468.301135531801</v>
      </c>
      <c r="V1562" s="20">
        <v>1.3912495871447399</v>
      </c>
      <c r="W1562" s="79">
        <v>11880.8816403532</v>
      </c>
      <c r="X1562" s="6">
        <v>38011.496695021</v>
      </c>
      <c r="Y1562" s="6">
        <v>16530.6331192008</v>
      </c>
      <c r="Z1562" s="71">
        <v>16541.444065097501</v>
      </c>
      <c r="AA1562" s="20">
        <v>1.39227412289967</v>
      </c>
    </row>
    <row r="1563" spans="1:27" x14ac:dyDescent="0.2">
      <c r="A1563" s="52" t="s">
        <v>4764</v>
      </c>
      <c r="B1563" s="1" t="s">
        <v>10589</v>
      </c>
      <c r="C1563" s="131" t="s">
        <v>53</v>
      </c>
      <c r="D1563" s="131" t="s">
        <v>26160</v>
      </c>
      <c r="E1563" s="131" t="s">
        <v>6355</v>
      </c>
      <c r="F1563" s="131" t="s">
        <v>26198</v>
      </c>
      <c r="G1563" s="131" t="s">
        <v>26198</v>
      </c>
      <c r="H1563" s="79">
        <v>13748.083333333299</v>
      </c>
      <c r="I1563" s="6">
        <v>24466.061534995999</v>
      </c>
      <c r="J1563" s="6">
        <v>10627.990665491299</v>
      </c>
      <c r="K1563" s="71">
        <v>10621.7371361612</v>
      </c>
      <c r="L1563" s="20">
        <v>0.77259766897164295</v>
      </c>
      <c r="M1563" s="79">
        <v>13720.2329435051</v>
      </c>
      <c r="N1563" s="6">
        <v>24416.499037097801</v>
      </c>
      <c r="O1563" s="6">
        <v>10610.828628069199</v>
      </c>
      <c r="P1563" s="71">
        <v>10609.143775651401</v>
      </c>
      <c r="Q1563" s="20">
        <v>0.77324807963071995</v>
      </c>
      <c r="R1563" s="79">
        <v>13694.900704317701</v>
      </c>
      <c r="S1563" s="6">
        <v>24371.4178350312</v>
      </c>
      <c r="T1563" s="6">
        <v>10595.1666571604</v>
      </c>
      <c r="U1563" s="71">
        <v>10597.8933106064</v>
      </c>
      <c r="V1563" s="20">
        <v>0.773856893118267</v>
      </c>
      <c r="W1563" s="79">
        <v>13678.0157992695</v>
      </c>
      <c r="X1563" s="6">
        <v>24341.3694918619</v>
      </c>
      <c r="Y1563" s="6">
        <v>10585.6986352654</v>
      </c>
      <c r="Z1563" s="71">
        <v>10592.621625715799</v>
      </c>
      <c r="AA1563" s="20">
        <v>0.77442677221366696</v>
      </c>
    </row>
    <row r="1564" spans="1:27" x14ac:dyDescent="0.2">
      <c r="A1564" s="52" t="s">
        <v>4763</v>
      </c>
      <c r="B1564" s="1" t="s">
        <v>10588</v>
      </c>
      <c r="C1564" s="131" t="s">
        <v>53</v>
      </c>
      <c r="D1564" s="131" t="s">
        <v>26160</v>
      </c>
      <c r="E1564" s="131" t="s">
        <v>6355</v>
      </c>
      <c r="F1564" s="131" t="s">
        <v>26497</v>
      </c>
      <c r="G1564" s="131" t="s">
        <v>26497</v>
      </c>
      <c r="H1564" s="79">
        <v>9328.8333333333394</v>
      </c>
      <c r="I1564" s="6">
        <v>11257.6692028466</v>
      </c>
      <c r="J1564" s="6">
        <v>4890.3009187605503</v>
      </c>
      <c r="K1564" s="71">
        <v>4887.4234566709601</v>
      </c>
      <c r="L1564" s="20">
        <v>0.52390511032150799</v>
      </c>
      <c r="M1564" s="79">
        <v>9377.7229245341005</v>
      </c>
      <c r="N1564" s="6">
        <v>11316.6672388855</v>
      </c>
      <c r="O1564" s="6">
        <v>4917.9539020009897</v>
      </c>
      <c r="P1564" s="71">
        <v>4917.1729991316097</v>
      </c>
      <c r="Q1564" s="20">
        <v>0.52434615937172302</v>
      </c>
      <c r="R1564" s="79">
        <v>9426.4654619219109</v>
      </c>
      <c r="S1564" s="6">
        <v>11375.4878161659</v>
      </c>
      <c r="T1564" s="6">
        <v>4945.3499190980001</v>
      </c>
      <c r="U1564" s="71">
        <v>4946.6225989750601</v>
      </c>
      <c r="V1564" s="20">
        <v>0.52475900102290596</v>
      </c>
      <c r="W1564" s="79">
        <v>9472.2660824636605</v>
      </c>
      <c r="X1564" s="6">
        <v>11430.7582038897</v>
      </c>
      <c r="Y1564" s="6">
        <v>4971.0662976221802</v>
      </c>
      <c r="Z1564" s="71">
        <v>4974.3173484685003</v>
      </c>
      <c r="AA1564" s="20">
        <v>0.52514544092861104</v>
      </c>
    </row>
    <row r="1565" spans="1:27" x14ac:dyDescent="0.2">
      <c r="A1565" s="52" t="s">
        <v>4762</v>
      </c>
      <c r="B1565" s="1" t="s">
        <v>10587</v>
      </c>
      <c r="C1565" s="131" t="s">
        <v>53</v>
      </c>
      <c r="D1565" s="131" t="s">
        <v>26160</v>
      </c>
      <c r="E1565" s="131" t="s">
        <v>6355</v>
      </c>
      <c r="F1565" s="131" t="s">
        <v>26305</v>
      </c>
      <c r="G1565" s="131" t="s">
        <v>26305</v>
      </c>
      <c r="H1565" s="79">
        <v>11932</v>
      </c>
      <c r="I1565" s="6">
        <v>19696.611548979101</v>
      </c>
      <c r="J1565" s="6">
        <v>8556.1545484109793</v>
      </c>
      <c r="K1565" s="71">
        <v>8551.1200912774293</v>
      </c>
      <c r="L1565" s="20">
        <v>0.71665438244028001</v>
      </c>
      <c r="M1565" s="79">
        <v>11998.4030321788</v>
      </c>
      <c r="N1565" s="6">
        <v>19806.225589416699</v>
      </c>
      <c r="O1565" s="6">
        <v>8607.3136520869102</v>
      </c>
      <c r="P1565" s="71">
        <v>8605.9469300593191</v>
      </c>
      <c r="Q1565" s="20">
        <v>0.71725769729344802</v>
      </c>
      <c r="R1565" s="79">
        <v>12061.896610310199</v>
      </c>
      <c r="S1565" s="6">
        <v>19911.0368821009</v>
      </c>
      <c r="T1565" s="6">
        <v>8656.0722691928895</v>
      </c>
      <c r="U1565" s="71">
        <v>8658.2998990212309</v>
      </c>
      <c r="V1565" s="20">
        <v>0.71782242699878096</v>
      </c>
      <c r="W1565" s="79">
        <v>12126.3568199847</v>
      </c>
      <c r="X1565" s="6">
        <v>20017.443830669799</v>
      </c>
      <c r="Y1565" s="6">
        <v>8705.2878397275999</v>
      </c>
      <c r="Z1565" s="71">
        <v>8710.9810515466306</v>
      </c>
      <c r="AA1565" s="20">
        <v>0.71835104152556695</v>
      </c>
    </row>
    <row r="1566" spans="1:27" x14ac:dyDescent="0.2">
      <c r="A1566" s="52" t="s">
        <v>4761</v>
      </c>
      <c r="B1566" s="1" t="s">
        <v>10586</v>
      </c>
      <c r="C1566" s="131" t="s">
        <v>53</v>
      </c>
      <c r="D1566" s="131" t="s">
        <v>26160</v>
      </c>
      <c r="E1566" s="131" t="s">
        <v>6355</v>
      </c>
      <c r="F1566" s="131" t="s">
        <v>26497</v>
      </c>
      <c r="G1566" s="131" t="s">
        <v>26497</v>
      </c>
      <c r="H1566" s="79">
        <v>9488.5</v>
      </c>
      <c r="I1566" s="6">
        <v>16505.444873100601</v>
      </c>
      <c r="J1566" s="6">
        <v>7169.9204136381604</v>
      </c>
      <c r="K1566" s="71">
        <v>7165.7016192289202</v>
      </c>
      <c r="L1566" s="20">
        <v>0.75519856871253799</v>
      </c>
      <c r="M1566" s="79">
        <v>9542.1918657481292</v>
      </c>
      <c r="N1566" s="6">
        <v>16598.843000332501</v>
      </c>
      <c r="O1566" s="6">
        <v>7213.4616118858903</v>
      </c>
      <c r="P1566" s="71">
        <v>7212.3162142300498</v>
      </c>
      <c r="Q1566" s="20">
        <v>0.75583433195456795</v>
      </c>
      <c r="R1566" s="79">
        <v>9592.4546979547995</v>
      </c>
      <c r="S1566" s="6">
        <v>16686.276251758201</v>
      </c>
      <c r="T1566" s="6">
        <v>7254.1482391998898</v>
      </c>
      <c r="U1566" s="71">
        <v>7256.0150855586498</v>
      </c>
      <c r="V1566" s="20">
        <v>0.75642943480418001</v>
      </c>
      <c r="W1566" s="79">
        <v>9643.8289128460001</v>
      </c>
      <c r="X1566" s="6">
        <v>16775.642776686898</v>
      </c>
      <c r="Y1566" s="6">
        <v>7295.4769001902296</v>
      </c>
      <c r="Z1566" s="71">
        <v>7300.2481031737898</v>
      </c>
      <c r="AA1566" s="20">
        <v>0.75698648007427205</v>
      </c>
    </row>
    <row r="1567" spans="1:27" x14ac:dyDescent="0.2">
      <c r="A1567" s="52" t="s">
        <v>4760</v>
      </c>
      <c r="B1567" s="1" t="s">
        <v>10585</v>
      </c>
      <c r="C1567" s="131" t="s">
        <v>53</v>
      </c>
      <c r="D1567" s="131" t="s">
        <v>26160</v>
      </c>
      <c r="E1567" s="131" t="s">
        <v>6355</v>
      </c>
      <c r="F1567" s="131" t="s">
        <v>26305</v>
      </c>
      <c r="G1567" s="131" t="s">
        <v>26305</v>
      </c>
      <c r="H1567" s="79">
        <v>14203</v>
      </c>
      <c r="I1567" s="6">
        <v>23736.324985872601</v>
      </c>
      <c r="J1567" s="6">
        <v>10310.9950909785</v>
      </c>
      <c r="K1567" s="71">
        <v>10304.9280824298</v>
      </c>
      <c r="L1567" s="20">
        <v>0.72554587639440604</v>
      </c>
      <c r="M1567" s="79">
        <v>14294.8697837687</v>
      </c>
      <c r="N1567" s="6">
        <v>23889.859523922001</v>
      </c>
      <c r="O1567" s="6">
        <v>10381.963645641201</v>
      </c>
      <c r="P1567" s="71">
        <v>10380.315133808401</v>
      </c>
      <c r="Q1567" s="20">
        <v>0.72615667654383498</v>
      </c>
      <c r="R1567" s="79">
        <v>14385.158393416799</v>
      </c>
      <c r="S1567" s="6">
        <v>24040.751573568501</v>
      </c>
      <c r="T1567" s="6">
        <v>10451.413668646899</v>
      </c>
      <c r="U1567" s="71">
        <v>10454.1033274335</v>
      </c>
      <c r="V1567" s="20">
        <v>0.72672841282149003</v>
      </c>
      <c r="W1567" s="79">
        <v>14476.387359721601</v>
      </c>
      <c r="X1567" s="6">
        <v>24193.215165227699</v>
      </c>
      <c r="Y1567" s="6">
        <v>10521.268527757</v>
      </c>
      <c r="Z1567" s="71">
        <v>10528.149381260801</v>
      </c>
      <c r="AA1567" s="20">
        <v>0.72726358584144102</v>
      </c>
    </row>
    <row r="1568" spans="1:27" x14ac:dyDescent="0.2">
      <c r="A1568" s="52" t="s">
        <v>4759</v>
      </c>
      <c r="B1568" s="1" t="s">
        <v>10584</v>
      </c>
      <c r="C1568" s="131" t="s">
        <v>44</v>
      </c>
      <c r="D1568" s="131" t="s">
        <v>26160</v>
      </c>
      <c r="E1568" s="131" t="s">
        <v>6355</v>
      </c>
      <c r="F1568" s="131" t="s">
        <v>26497</v>
      </c>
      <c r="G1568" s="131" t="s">
        <v>26497</v>
      </c>
      <c r="H1568" s="79">
        <v>7377.3333333333303</v>
      </c>
      <c r="I1568" s="6">
        <v>33390.477778983703</v>
      </c>
      <c r="J1568" s="6">
        <v>14504.732837515599</v>
      </c>
      <c r="K1568" s="71">
        <v>14496.1982259339</v>
      </c>
      <c r="L1568" s="20">
        <v>1.96496451643781</v>
      </c>
      <c r="M1568" s="79">
        <v>7398.48676478161</v>
      </c>
      <c r="N1568" s="6">
        <v>33486.220122566199</v>
      </c>
      <c r="O1568" s="6">
        <v>14552.313277284</v>
      </c>
      <c r="P1568" s="71">
        <v>14550.002571771</v>
      </c>
      <c r="Q1568" s="20">
        <v>1.96661872006478</v>
      </c>
      <c r="R1568" s="79">
        <v>7415.4251079037003</v>
      </c>
      <c r="S1568" s="6">
        <v>33562.884595225398</v>
      </c>
      <c r="T1568" s="6">
        <v>14591.040955783599</v>
      </c>
      <c r="U1568" s="71">
        <v>14594.795942693199</v>
      </c>
      <c r="V1568" s="20">
        <v>1.9681671286973701</v>
      </c>
      <c r="W1568" s="79">
        <v>7433.85943586954</v>
      </c>
      <c r="X1568" s="6">
        <v>33646.320030565199</v>
      </c>
      <c r="Y1568" s="6">
        <v>14632.282877441799</v>
      </c>
      <c r="Z1568" s="71">
        <v>14641.852312404901</v>
      </c>
      <c r="AA1568" s="20">
        <v>1.96961651464052</v>
      </c>
    </row>
    <row r="1569" spans="1:27" x14ac:dyDescent="0.2">
      <c r="A1569" s="52" t="s">
        <v>4758</v>
      </c>
      <c r="B1569" s="1" t="s">
        <v>10583</v>
      </c>
      <c r="C1569" s="131" t="s">
        <v>53</v>
      </c>
      <c r="D1569" s="131" t="s">
        <v>26160</v>
      </c>
      <c r="E1569" s="131" t="s">
        <v>6355</v>
      </c>
      <c r="F1569" s="131" t="s">
        <v>26499</v>
      </c>
      <c r="G1569" s="131" t="s">
        <v>26499</v>
      </c>
      <c r="H1569" s="79">
        <v>9996</v>
      </c>
      <c r="I1569" s="6">
        <v>13493.744830747801</v>
      </c>
      <c r="J1569" s="6">
        <v>5861.6460969239297</v>
      </c>
      <c r="K1569" s="71">
        <v>5858.1970935381196</v>
      </c>
      <c r="L1569" s="20">
        <v>0.58605413100621395</v>
      </c>
      <c r="M1569" s="79">
        <v>10123.1354954076</v>
      </c>
      <c r="N1569" s="6">
        <v>13665.3668729608</v>
      </c>
      <c r="O1569" s="6">
        <v>5938.6427926612096</v>
      </c>
      <c r="P1569" s="71">
        <v>5937.6998185525899</v>
      </c>
      <c r="Q1569" s="20">
        <v>0.58654750015410395</v>
      </c>
      <c r="R1569" s="79">
        <v>10238.190767784199</v>
      </c>
      <c r="S1569" s="6">
        <v>13820.6816475589</v>
      </c>
      <c r="T1569" s="6">
        <v>6008.3671111232798</v>
      </c>
      <c r="U1569" s="71">
        <v>6009.9133572011997</v>
      </c>
      <c r="V1569" s="20">
        <v>0.58700931575841997</v>
      </c>
      <c r="W1569" s="79">
        <v>10353.160729512399</v>
      </c>
      <c r="X1569" s="6">
        <v>13975.881260079999</v>
      </c>
      <c r="Y1569" s="6">
        <v>6077.9023641592003</v>
      </c>
      <c r="Z1569" s="71">
        <v>6081.8772798899199</v>
      </c>
      <c r="AA1569" s="20">
        <v>0.58744159767104598</v>
      </c>
    </row>
    <row r="1570" spans="1:27" x14ac:dyDescent="0.2">
      <c r="A1570" s="52" t="s">
        <v>4757</v>
      </c>
      <c r="B1570" s="1" t="s">
        <v>10582</v>
      </c>
      <c r="C1570" s="131" t="s">
        <v>44</v>
      </c>
      <c r="D1570" s="131" t="s">
        <v>26160</v>
      </c>
      <c r="E1570" s="131" t="s">
        <v>6355</v>
      </c>
      <c r="F1570" s="131" t="s">
        <v>26497</v>
      </c>
      <c r="G1570" s="131" t="s">
        <v>26497</v>
      </c>
      <c r="H1570" s="79">
        <v>11778.166666666701</v>
      </c>
      <c r="I1570" s="6">
        <v>16818.873772722902</v>
      </c>
      <c r="J1570" s="6">
        <v>7306.0730761627901</v>
      </c>
      <c r="K1570" s="71">
        <v>7301.7741692755399</v>
      </c>
      <c r="L1570" s="20">
        <v>0.61994148800256499</v>
      </c>
      <c r="M1570" s="79">
        <v>11838.829595614499</v>
      </c>
      <c r="N1570" s="6">
        <v>16905.498641731199</v>
      </c>
      <c r="O1570" s="6">
        <v>7346.7268459298002</v>
      </c>
      <c r="P1570" s="71">
        <v>7345.5602876031398</v>
      </c>
      <c r="Q1570" s="20">
        <v>0.62046338519174105</v>
      </c>
      <c r="R1570" s="79">
        <v>11899.905959571801</v>
      </c>
      <c r="S1570" s="6">
        <v>16992.713883709501</v>
      </c>
      <c r="T1570" s="6">
        <v>7387.3681364798304</v>
      </c>
      <c r="U1570" s="71">
        <v>7389.2692668195596</v>
      </c>
      <c r="V1570" s="20">
        <v>0.62095190431954095</v>
      </c>
      <c r="W1570" s="79">
        <v>11962.785257690701</v>
      </c>
      <c r="X1570" s="6">
        <v>17082.503662366002</v>
      </c>
      <c r="Y1570" s="6">
        <v>7428.9261237368401</v>
      </c>
      <c r="Z1570" s="71">
        <v>7433.7846018008704</v>
      </c>
      <c r="AA1570" s="20">
        <v>0.62140918203156603</v>
      </c>
    </row>
    <row r="1571" spans="1:27" x14ac:dyDescent="0.2">
      <c r="A1571" s="52" t="s">
        <v>4756</v>
      </c>
      <c r="B1571" s="1" t="s">
        <v>10581</v>
      </c>
      <c r="C1571" s="131" t="s">
        <v>44</v>
      </c>
      <c r="D1571" s="131" t="s">
        <v>26160</v>
      </c>
      <c r="E1571" s="131" t="s">
        <v>6355</v>
      </c>
      <c r="F1571" s="131" t="s">
        <v>26497</v>
      </c>
      <c r="G1571" s="131" t="s">
        <v>26497</v>
      </c>
      <c r="H1571" s="79">
        <v>10615.916666666701</v>
      </c>
      <c r="I1571" s="6">
        <v>15446.96271027</v>
      </c>
      <c r="J1571" s="6">
        <v>6710.1186376121304</v>
      </c>
      <c r="K1571" s="71">
        <v>6706.1703914168402</v>
      </c>
      <c r="L1571" s="20">
        <v>0.63170902730178802</v>
      </c>
      <c r="M1571" s="79">
        <v>10687.364343433899</v>
      </c>
      <c r="N1571" s="6">
        <v>15550.9244908127</v>
      </c>
      <c r="O1571" s="6">
        <v>6758.0611999020703</v>
      </c>
      <c r="P1571" s="71">
        <v>6756.9881135154201</v>
      </c>
      <c r="Q1571" s="20">
        <v>0.63224083098343598</v>
      </c>
      <c r="R1571" s="79">
        <v>10753.445974074901</v>
      </c>
      <c r="S1571" s="6">
        <v>15647.0782678624</v>
      </c>
      <c r="T1571" s="6">
        <v>6802.3700167061797</v>
      </c>
      <c r="U1571" s="71">
        <v>6804.1205984806102</v>
      </c>
      <c r="V1571" s="20">
        <v>0.63273862303157802</v>
      </c>
      <c r="W1571" s="79">
        <v>10820.3333067231</v>
      </c>
      <c r="X1571" s="6">
        <v>15744.404402349601</v>
      </c>
      <c r="Y1571" s="6">
        <v>6847.0067080958697</v>
      </c>
      <c r="Z1571" s="71">
        <v>6851.4846139656402</v>
      </c>
      <c r="AA1571" s="20">
        <v>0.63320458064896701</v>
      </c>
    </row>
    <row r="1572" spans="1:27" x14ac:dyDescent="0.2">
      <c r="A1572" s="52" t="s">
        <v>4755</v>
      </c>
      <c r="B1572" s="1" t="s">
        <v>10580</v>
      </c>
      <c r="C1572" s="131" t="s">
        <v>53</v>
      </c>
      <c r="D1572" s="131" t="s">
        <v>26160</v>
      </c>
      <c r="E1572" s="131" t="s">
        <v>6355</v>
      </c>
      <c r="F1572" s="131" t="s">
        <v>26500</v>
      </c>
      <c r="G1572" s="131" t="s">
        <v>26500</v>
      </c>
      <c r="H1572" s="79">
        <v>16247.583333333299</v>
      </c>
      <c r="I1572" s="6">
        <v>22105.912289363401</v>
      </c>
      <c r="J1572" s="6">
        <v>9602.7482448479404</v>
      </c>
      <c r="K1572" s="71">
        <v>9597.0979700510707</v>
      </c>
      <c r="L1572" s="20">
        <v>0.59067848880404195</v>
      </c>
      <c r="M1572" s="79">
        <v>16387.867684078199</v>
      </c>
      <c r="N1572" s="6">
        <v>22296.778431700601</v>
      </c>
      <c r="O1572" s="6">
        <v>9689.6485666245408</v>
      </c>
      <c r="P1572" s="71">
        <v>9688.1099848241192</v>
      </c>
      <c r="Q1572" s="20">
        <v>0.59117575096342301</v>
      </c>
      <c r="R1572" s="79">
        <v>16526.190825491401</v>
      </c>
      <c r="S1572" s="6">
        <v>22484.976218961499</v>
      </c>
      <c r="T1572" s="6">
        <v>9775.0599466459298</v>
      </c>
      <c r="U1572" s="71">
        <v>9777.5755466124992</v>
      </c>
      <c r="V1572" s="20">
        <v>0.59164121060073505</v>
      </c>
      <c r="W1572" s="79">
        <v>16665.422460117999</v>
      </c>
      <c r="X1572" s="6">
        <v>22674.410071357601</v>
      </c>
      <c r="Y1572" s="6">
        <v>9860.7628394969997</v>
      </c>
      <c r="Z1572" s="71">
        <v>9867.2117258033504</v>
      </c>
      <c r="AA1572" s="20">
        <v>0.59207690350583997</v>
      </c>
    </row>
    <row r="1573" spans="1:27" x14ac:dyDescent="0.2">
      <c r="A1573" s="52" t="s">
        <v>4754</v>
      </c>
      <c r="B1573" s="1" t="s">
        <v>10579</v>
      </c>
      <c r="C1573" s="131" t="s">
        <v>53</v>
      </c>
      <c r="D1573" s="131" t="s">
        <v>26160</v>
      </c>
      <c r="E1573" s="131" t="s">
        <v>6355</v>
      </c>
      <c r="F1573" s="131" t="s">
        <v>26305</v>
      </c>
      <c r="G1573" s="131" t="s">
        <v>26305</v>
      </c>
      <c r="H1573" s="79">
        <v>15926.166666666701</v>
      </c>
      <c r="I1573" s="6">
        <v>21184.875075022599</v>
      </c>
      <c r="J1573" s="6">
        <v>9202.6521810583909</v>
      </c>
      <c r="K1573" s="71">
        <v>9197.2373235241594</v>
      </c>
      <c r="L1573" s="20">
        <v>0.57749221868774603</v>
      </c>
      <c r="M1573" s="79">
        <v>16016.4398608186</v>
      </c>
      <c r="N1573" s="6">
        <v>21304.955844033699</v>
      </c>
      <c r="O1573" s="6">
        <v>9258.6261054931401</v>
      </c>
      <c r="P1573" s="71">
        <v>9257.1559640814194</v>
      </c>
      <c r="Q1573" s="20">
        <v>0.577978379997381</v>
      </c>
      <c r="R1573" s="79">
        <v>16107.550311983099</v>
      </c>
      <c r="S1573" s="6">
        <v>21426.150326444102</v>
      </c>
      <c r="T1573" s="6">
        <v>9314.7487383249609</v>
      </c>
      <c r="U1573" s="71">
        <v>9317.1458777535299</v>
      </c>
      <c r="V1573" s="20">
        <v>0.57843344874248703</v>
      </c>
      <c r="W1573" s="79">
        <v>16196.1784214777</v>
      </c>
      <c r="X1573" s="6">
        <v>21544.042815394801</v>
      </c>
      <c r="Y1573" s="6">
        <v>9369.1829749049593</v>
      </c>
      <c r="Z1573" s="71">
        <v>9375.3103706016409</v>
      </c>
      <c r="AA1573" s="20">
        <v>0.57885941526607798</v>
      </c>
    </row>
    <row r="1574" spans="1:27" x14ac:dyDescent="0.2">
      <c r="A1574" s="52" t="s">
        <v>4753</v>
      </c>
      <c r="B1574" s="1" t="s">
        <v>10578</v>
      </c>
      <c r="C1574" s="131" t="s">
        <v>53</v>
      </c>
      <c r="D1574" s="131" t="s">
        <v>26160</v>
      </c>
      <c r="E1574" s="131" t="s">
        <v>6355</v>
      </c>
      <c r="F1574" s="131" t="s">
        <v>26305</v>
      </c>
      <c r="G1574" s="131" t="s">
        <v>26305</v>
      </c>
      <c r="H1574" s="79">
        <v>11137.5</v>
      </c>
      <c r="I1574" s="6">
        <v>17077.908301170501</v>
      </c>
      <c r="J1574" s="6">
        <v>7418.5969716186601</v>
      </c>
      <c r="K1574" s="71">
        <v>7414.2318554635704</v>
      </c>
      <c r="L1574" s="20">
        <v>0.66569982989571896</v>
      </c>
      <c r="M1574" s="79">
        <v>11211.5108798279</v>
      </c>
      <c r="N1574" s="6">
        <v>17191.394363481599</v>
      </c>
      <c r="O1574" s="6">
        <v>7470.9703136105099</v>
      </c>
      <c r="P1574" s="71">
        <v>7469.7840271444002</v>
      </c>
      <c r="Q1574" s="20">
        <v>0.66626024870423795</v>
      </c>
      <c r="R1574" s="79">
        <v>11286.544019929899</v>
      </c>
      <c r="S1574" s="6">
        <v>17306.447929022401</v>
      </c>
      <c r="T1574" s="6">
        <v>7523.7600574839898</v>
      </c>
      <c r="U1574" s="71">
        <v>7525.6962881211803</v>
      </c>
      <c r="V1574" s="20">
        <v>0.66678482579186704</v>
      </c>
      <c r="W1574" s="79">
        <v>11357.0552745567</v>
      </c>
      <c r="X1574" s="6">
        <v>17414.567771062098</v>
      </c>
      <c r="Y1574" s="6">
        <v>7573.3358531655404</v>
      </c>
      <c r="Z1574" s="71">
        <v>7578.2887744224299</v>
      </c>
      <c r="AA1574" s="20">
        <v>0.66727585551160895</v>
      </c>
    </row>
    <row r="1575" spans="1:27" x14ac:dyDescent="0.2">
      <c r="A1575" s="52" t="s">
        <v>4752</v>
      </c>
      <c r="B1575" s="1" t="s">
        <v>10577</v>
      </c>
      <c r="C1575" s="131" t="s">
        <v>53</v>
      </c>
      <c r="D1575" s="131" t="s">
        <v>26160</v>
      </c>
      <c r="E1575" s="131" t="s">
        <v>6355</v>
      </c>
      <c r="F1575" s="131" t="s">
        <v>26499</v>
      </c>
      <c r="G1575" s="131" t="s">
        <v>26499</v>
      </c>
      <c r="H1575" s="79">
        <v>9783.5833333333303</v>
      </c>
      <c r="I1575" s="6">
        <v>11026.8329972763</v>
      </c>
      <c r="J1575" s="6">
        <v>4790.0262981580499</v>
      </c>
      <c r="K1575" s="71">
        <v>4787.2078378403703</v>
      </c>
      <c r="L1575" s="20">
        <v>0.48931027362234703</v>
      </c>
      <c r="M1575" s="79">
        <v>9899.04612673058</v>
      </c>
      <c r="N1575" s="6">
        <v>11156.9682347258</v>
      </c>
      <c r="O1575" s="6">
        <v>4848.55252047462</v>
      </c>
      <c r="P1575" s="71">
        <v>4847.7826375820596</v>
      </c>
      <c r="Q1575" s="20">
        <v>0.48972219904011799</v>
      </c>
      <c r="R1575" s="79">
        <v>10002.1958094278</v>
      </c>
      <c r="S1575" s="6">
        <v>11273.225671911399</v>
      </c>
      <c r="T1575" s="6">
        <v>4900.8927410860697</v>
      </c>
      <c r="U1575" s="71">
        <v>4902.1539799616303</v>
      </c>
      <c r="V1575" s="20">
        <v>0.49010777966783797</v>
      </c>
      <c r="W1575" s="79">
        <v>10109.169400246999</v>
      </c>
      <c r="X1575" s="6">
        <v>11393.7929406607</v>
      </c>
      <c r="Y1575" s="6">
        <v>4954.9906558368702</v>
      </c>
      <c r="Z1575" s="71">
        <v>4958.2311932992097</v>
      </c>
      <c r="AA1575" s="20">
        <v>0.49046870192698999</v>
      </c>
    </row>
    <row r="1576" spans="1:27" x14ac:dyDescent="0.2">
      <c r="A1576" s="52" t="s">
        <v>4751</v>
      </c>
      <c r="B1576" s="1" t="s">
        <v>10576</v>
      </c>
      <c r="C1576" s="131" t="s">
        <v>53</v>
      </c>
      <c r="D1576" s="131" t="s">
        <v>26160</v>
      </c>
      <c r="E1576" s="131" t="s">
        <v>6355</v>
      </c>
      <c r="F1576" s="131" t="s">
        <v>26499</v>
      </c>
      <c r="G1576" s="131" t="s">
        <v>26499</v>
      </c>
      <c r="H1576" s="79">
        <v>6225.25</v>
      </c>
      <c r="I1576" s="6">
        <v>8562.8624665945808</v>
      </c>
      <c r="J1576" s="6">
        <v>3719.68419333366</v>
      </c>
      <c r="K1576" s="71">
        <v>3717.4955242866299</v>
      </c>
      <c r="L1576" s="20">
        <v>0.59716405353787105</v>
      </c>
      <c r="M1576" s="79">
        <v>6305.4846177739601</v>
      </c>
      <c r="N1576" s="6">
        <v>8673.2255840690905</v>
      </c>
      <c r="O1576" s="6">
        <v>3769.1771529290099</v>
      </c>
      <c r="P1576" s="71">
        <v>3768.5786598742602</v>
      </c>
      <c r="Q1576" s="20">
        <v>0.59766677556414305</v>
      </c>
      <c r="R1576" s="79">
        <v>6381.2203285359201</v>
      </c>
      <c r="S1576" s="6">
        <v>8777.4004324791094</v>
      </c>
      <c r="T1576" s="6">
        <v>3815.8641827179099</v>
      </c>
      <c r="U1576" s="71">
        <v>3816.8461907938599</v>
      </c>
      <c r="V1576" s="20">
        <v>0.59813734588123502</v>
      </c>
      <c r="W1576" s="79">
        <v>6455.5673009229104</v>
      </c>
      <c r="X1576" s="6">
        <v>8879.6650643184003</v>
      </c>
      <c r="Y1576" s="6">
        <v>3861.6339308433398</v>
      </c>
      <c r="Z1576" s="71">
        <v>3864.1594188387498</v>
      </c>
      <c r="AA1576" s="20">
        <v>0.59857782263168702</v>
      </c>
    </row>
    <row r="1577" spans="1:27" x14ac:dyDescent="0.2">
      <c r="A1577" s="52" t="s">
        <v>4750</v>
      </c>
      <c r="B1577" s="1" t="s">
        <v>10575</v>
      </c>
      <c r="C1577" s="131" t="s">
        <v>53</v>
      </c>
      <c r="D1577" s="131" t="s">
        <v>26160</v>
      </c>
      <c r="E1577" s="131" t="s">
        <v>6355</v>
      </c>
      <c r="F1577" s="131" t="s">
        <v>26499</v>
      </c>
      <c r="G1577" s="131" t="s">
        <v>26499</v>
      </c>
      <c r="H1577" s="79">
        <v>23052.666666666701</v>
      </c>
      <c r="I1577" s="6">
        <v>36722.593582923997</v>
      </c>
      <c r="J1577" s="6">
        <v>15952.194890611399</v>
      </c>
      <c r="K1577" s="71">
        <v>15942.808589685201</v>
      </c>
      <c r="L1577" s="20">
        <v>0.69158196837756403</v>
      </c>
      <c r="M1577" s="79">
        <v>23320.808646270601</v>
      </c>
      <c r="N1577" s="6">
        <v>37149.740215541402</v>
      </c>
      <c r="O1577" s="6">
        <v>16144.391806764699</v>
      </c>
      <c r="P1577" s="71">
        <v>16141.8283012627</v>
      </c>
      <c r="Q1577" s="20">
        <v>0.69216417604129798</v>
      </c>
      <c r="R1577" s="79">
        <v>23583.574746504601</v>
      </c>
      <c r="S1577" s="6">
        <v>37568.323143312402</v>
      </c>
      <c r="T1577" s="6">
        <v>16332.354868632599</v>
      </c>
      <c r="U1577" s="71">
        <v>16336.5579805916</v>
      </c>
      <c r="V1577" s="20">
        <v>0.692709148472619</v>
      </c>
      <c r="W1577" s="79">
        <v>23836.955088366401</v>
      </c>
      <c r="X1577" s="6">
        <v>37971.954681938099</v>
      </c>
      <c r="Y1577" s="6">
        <v>16513.436887326199</v>
      </c>
      <c r="Z1577" s="71">
        <v>16524.236586979001</v>
      </c>
      <c r="AA1577" s="20">
        <v>0.693219269228042</v>
      </c>
    </row>
    <row r="1578" spans="1:27" x14ac:dyDescent="0.2">
      <c r="A1578" s="52" t="s">
        <v>4749</v>
      </c>
      <c r="B1578" s="1" t="s">
        <v>10574</v>
      </c>
      <c r="C1578" s="131" t="s">
        <v>53</v>
      </c>
      <c r="D1578" s="131" t="s">
        <v>26160</v>
      </c>
      <c r="E1578" s="131" t="s">
        <v>6355</v>
      </c>
      <c r="F1578" s="131" t="s">
        <v>26305</v>
      </c>
      <c r="G1578" s="131" t="s">
        <v>26305</v>
      </c>
      <c r="H1578" s="79">
        <v>5517.6666666666697</v>
      </c>
      <c r="I1578" s="6">
        <v>8919.1485226255299</v>
      </c>
      <c r="J1578" s="6">
        <v>3874.45388817503</v>
      </c>
      <c r="K1578" s="71">
        <v>3872.1741523538099</v>
      </c>
      <c r="L1578" s="20">
        <v>0.7017774697675</v>
      </c>
      <c r="M1578" s="79">
        <v>5552.4933523592699</v>
      </c>
      <c r="N1578" s="6">
        <v>8975.4448523983392</v>
      </c>
      <c r="O1578" s="6">
        <v>3900.5144449572299</v>
      </c>
      <c r="P1578" s="71">
        <v>3899.8950973621099</v>
      </c>
      <c r="Q1578" s="20">
        <v>0.70236826050499301</v>
      </c>
      <c r="R1578" s="79">
        <v>5584.3806768790801</v>
      </c>
      <c r="S1578" s="6">
        <v>9026.9897898806103</v>
      </c>
      <c r="T1578" s="6">
        <v>3924.3700093145599</v>
      </c>
      <c r="U1578" s="71">
        <v>3925.3799412349899</v>
      </c>
      <c r="V1578" s="20">
        <v>0.70292126707750802</v>
      </c>
      <c r="W1578" s="79">
        <v>5616.27550659186</v>
      </c>
      <c r="X1578" s="6">
        <v>9078.5468592901598</v>
      </c>
      <c r="Y1578" s="6">
        <v>3948.12465792899</v>
      </c>
      <c r="Z1578" s="71">
        <v>3950.7067103986401</v>
      </c>
      <c r="AA1578" s="20">
        <v>0.70343890818063903</v>
      </c>
    </row>
    <row r="1579" spans="1:27" x14ac:dyDescent="0.2">
      <c r="A1579" s="52" t="s">
        <v>4748</v>
      </c>
      <c r="B1579" s="1" t="s">
        <v>10573</v>
      </c>
      <c r="C1579" s="131" t="s">
        <v>53</v>
      </c>
      <c r="D1579" s="131" t="s">
        <v>26160</v>
      </c>
      <c r="E1579" s="131" t="s">
        <v>6355</v>
      </c>
      <c r="F1579" s="131" t="s">
        <v>26198</v>
      </c>
      <c r="G1579" s="131" t="s">
        <v>26198</v>
      </c>
      <c r="H1579" s="79">
        <v>29813.583333333299</v>
      </c>
      <c r="I1579" s="6">
        <v>48872.4136713138</v>
      </c>
      <c r="J1579" s="6">
        <v>21230.043730405399</v>
      </c>
      <c r="K1579" s="71">
        <v>21217.551933477302</v>
      </c>
      <c r="L1579" s="20">
        <v>0.71167399424123601</v>
      </c>
      <c r="M1579" s="79">
        <v>29733.8715557703</v>
      </c>
      <c r="N1579" s="6">
        <v>48741.744810614196</v>
      </c>
      <c r="O1579" s="6">
        <v>21182.0007623821</v>
      </c>
      <c r="P1579" s="71">
        <v>21178.637354447801</v>
      </c>
      <c r="Q1579" s="20">
        <v>0.71227311635903701</v>
      </c>
      <c r="R1579" s="79">
        <v>29660.5076841232</v>
      </c>
      <c r="S1579" s="6">
        <v>48621.481860549597</v>
      </c>
      <c r="T1579" s="6">
        <v>21137.576275523399</v>
      </c>
      <c r="U1579" s="71">
        <v>21143.0160054548</v>
      </c>
      <c r="V1579" s="20">
        <v>0.712833921476411</v>
      </c>
      <c r="W1579" s="79">
        <v>29607.4393331586</v>
      </c>
      <c r="X1579" s="6">
        <v>48534.488681225899</v>
      </c>
      <c r="Y1579" s="6">
        <v>21106.925424550402</v>
      </c>
      <c r="Z1579" s="71">
        <v>21120.7292412079</v>
      </c>
      <c r="AA1579" s="20">
        <v>0.71335886239759905</v>
      </c>
    </row>
    <row r="1580" spans="1:27" x14ac:dyDescent="0.2">
      <c r="A1580" s="52" t="s">
        <v>4747</v>
      </c>
      <c r="B1580" s="1" t="s">
        <v>10572</v>
      </c>
      <c r="C1580" s="131" t="s">
        <v>44</v>
      </c>
      <c r="D1580" s="131" t="s">
        <v>26160</v>
      </c>
      <c r="E1580" s="131" t="s">
        <v>6355</v>
      </c>
      <c r="F1580" s="131" t="s">
        <v>26497</v>
      </c>
      <c r="G1580" s="131" t="s">
        <v>26497</v>
      </c>
      <c r="H1580" s="79">
        <v>15898.333333333299</v>
      </c>
      <c r="I1580" s="6">
        <v>33833.382155124898</v>
      </c>
      <c r="J1580" s="6">
        <v>14697.1292953027</v>
      </c>
      <c r="K1580" s="71">
        <v>14688.481477290001</v>
      </c>
      <c r="L1580" s="20">
        <v>0.92390071143453001</v>
      </c>
      <c r="M1580" s="79">
        <v>15963.744683394199</v>
      </c>
      <c r="N1580" s="6">
        <v>33972.584621037102</v>
      </c>
      <c r="O1580" s="6">
        <v>14763.6756980885</v>
      </c>
      <c r="P1580" s="71">
        <v>14761.3314311546</v>
      </c>
      <c r="Q1580" s="20">
        <v>0.92467849642506195</v>
      </c>
      <c r="R1580" s="79">
        <v>16024.4783031898</v>
      </c>
      <c r="S1580" s="6">
        <v>34101.832368277202</v>
      </c>
      <c r="T1580" s="6">
        <v>14825.341705688301</v>
      </c>
      <c r="U1580" s="71">
        <v>14829.1569896153</v>
      </c>
      <c r="V1580" s="20">
        <v>0.92540653798778705</v>
      </c>
      <c r="W1580" s="79">
        <v>16087.563128150199</v>
      </c>
      <c r="X1580" s="6">
        <v>34236.083735783897</v>
      </c>
      <c r="Y1580" s="6">
        <v>14888.7623188122</v>
      </c>
      <c r="Z1580" s="71">
        <v>14898.499489962</v>
      </c>
      <c r="AA1580" s="20">
        <v>0.92608802037223603</v>
      </c>
    </row>
    <row r="1581" spans="1:27" x14ac:dyDescent="0.2">
      <c r="A1581" s="52" t="s">
        <v>4746</v>
      </c>
      <c r="B1581" s="1" t="s">
        <v>9173</v>
      </c>
      <c r="C1581" s="131" t="s">
        <v>53</v>
      </c>
      <c r="D1581" s="131" t="s">
        <v>26160</v>
      </c>
      <c r="E1581" s="131" t="s">
        <v>6355</v>
      </c>
      <c r="F1581" s="131" t="s">
        <v>26497</v>
      </c>
      <c r="G1581" s="131" t="s">
        <v>26497</v>
      </c>
      <c r="H1581" s="79">
        <v>17325.5</v>
      </c>
      <c r="I1581" s="6">
        <v>30135.887332969902</v>
      </c>
      <c r="J1581" s="6">
        <v>13090.9475892951</v>
      </c>
      <c r="K1581" s="71">
        <v>13083.244851563701</v>
      </c>
      <c r="L1581" s="20">
        <v>0.75514385452446997</v>
      </c>
      <c r="M1581" s="79">
        <v>17420.293160071498</v>
      </c>
      <c r="N1581" s="6">
        <v>30300.770077586199</v>
      </c>
      <c r="O1581" s="6">
        <v>13167.992598090699</v>
      </c>
      <c r="P1581" s="71">
        <v>13165.9017035015</v>
      </c>
      <c r="Q1581" s="20">
        <v>0.75577957170540899</v>
      </c>
      <c r="R1581" s="79">
        <v>17509.384842600699</v>
      </c>
      <c r="S1581" s="6">
        <v>30455.735700916201</v>
      </c>
      <c r="T1581" s="6">
        <v>13240.247145318601</v>
      </c>
      <c r="U1581" s="71">
        <v>13243.6545070593</v>
      </c>
      <c r="V1581" s="20">
        <v>0.75637463143977901</v>
      </c>
      <c r="W1581" s="79">
        <v>17601.1692111066</v>
      </c>
      <c r="X1581" s="6">
        <v>30615.384968655901</v>
      </c>
      <c r="Y1581" s="6">
        <v>13314.174413612</v>
      </c>
      <c r="Z1581" s="71">
        <v>13322.881812669701</v>
      </c>
      <c r="AA1581" s="20">
        <v>0.75693163635190297</v>
      </c>
    </row>
    <row r="1582" spans="1:27" x14ac:dyDescent="0.2">
      <c r="A1582" s="52" t="s">
        <v>4745</v>
      </c>
      <c r="B1582" s="1" t="s">
        <v>10571</v>
      </c>
      <c r="C1582" s="131" t="s">
        <v>53</v>
      </c>
      <c r="D1582" s="131" t="s">
        <v>26160</v>
      </c>
      <c r="E1582" s="131" t="s">
        <v>6355</v>
      </c>
      <c r="F1582" s="131" t="s">
        <v>26497</v>
      </c>
      <c r="G1582" s="131" t="s">
        <v>26497</v>
      </c>
      <c r="H1582" s="79">
        <v>6912.5</v>
      </c>
      <c r="I1582" s="6">
        <v>9137.5707529504198</v>
      </c>
      <c r="J1582" s="6">
        <v>3969.3359116551201</v>
      </c>
      <c r="K1582" s="71">
        <v>3967.0003470760998</v>
      </c>
      <c r="L1582" s="20">
        <v>0.57388793447755504</v>
      </c>
      <c r="M1582" s="79">
        <v>6952.2743016301802</v>
      </c>
      <c r="N1582" s="6">
        <v>9190.1480397923697</v>
      </c>
      <c r="O1582" s="6">
        <v>3993.8193337489001</v>
      </c>
      <c r="P1582" s="71">
        <v>3993.1851706315501</v>
      </c>
      <c r="Q1582" s="20">
        <v>0.57437106152373996</v>
      </c>
      <c r="R1582" s="79">
        <v>6993.4608255880403</v>
      </c>
      <c r="S1582" s="6">
        <v>9244.5921304589901</v>
      </c>
      <c r="T1582" s="6">
        <v>4018.96988360264</v>
      </c>
      <c r="U1582" s="71">
        <v>4020.0041606873801</v>
      </c>
      <c r="V1582" s="20">
        <v>0.57482329006245103</v>
      </c>
      <c r="W1582" s="79">
        <v>7033.7765267287796</v>
      </c>
      <c r="X1582" s="6">
        <v>9297.8850883799005</v>
      </c>
      <c r="Y1582" s="6">
        <v>4043.5115831844901</v>
      </c>
      <c r="Z1582" s="71">
        <v>4046.1560181945301</v>
      </c>
      <c r="AA1582" s="20">
        <v>0.57524659801443601</v>
      </c>
    </row>
    <row r="1583" spans="1:27" x14ac:dyDescent="0.2">
      <c r="A1583" s="52" t="s">
        <v>4744</v>
      </c>
      <c r="B1583" s="1" t="s">
        <v>10570</v>
      </c>
      <c r="C1583" s="131" t="s">
        <v>53</v>
      </c>
      <c r="D1583" s="131" t="s">
        <v>26160</v>
      </c>
      <c r="E1583" s="131" t="s">
        <v>6355</v>
      </c>
      <c r="F1583" s="131" t="s">
        <v>26198</v>
      </c>
      <c r="G1583" s="131" t="s">
        <v>26198</v>
      </c>
      <c r="H1583" s="79">
        <v>28545.833333333299</v>
      </c>
      <c r="I1583" s="6">
        <v>53261.717116627296</v>
      </c>
      <c r="J1583" s="6">
        <v>23136.7452229228</v>
      </c>
      <c r="K1583" s="71">
        <v>23123.131519316201</v>
      </c>
      <c r="L1583" s="20">
        <v>0.810035259762937</v>
      </c>
      <c r="M1583" s="79">
        <v>28468.573807304099</v>
      </c>
      <c r="N1583" s="6">
        <v>53117.563853631596</v>
      </c>
      <c r="O1583" s="6">
        <v>23083.627441225399</v>
      </c>
      <c r="P1583" s="71">
        <v>23079.9620813494</v>
      </c>
      <c r="Q1583" s="20">
        <v>0.81071718722445596</v>
      </c>
      <c r="R1583" s="79">
        <v>28400.588969963999</v>
      </c>
      <c r="S1583" s="6">
        <v>52990.715597623399</v>
      </c>
      <c r="T1583" s="6">
        <v>23037.045560475901</v>
      </c>
      <c r="U1583" s="71">
        <v>23042.974116552101</v>
      </c>
      <c r="V1583" s="20">
        <v>0.81135550184969796</v>
      </c>
      <c r="W1583" s="79">
        <v>28339.825137468099</v>
      </c>
      <c r="X1583" s="6">
        <v>52877.340520443999</v>
      </c>
      <c r="Y1583" s="6">
        <v>22995.5669327014</v>
      </c>
      <c r="Z1583" s="71">
        <v>23010.605910832499</v>
      </c>
      <c r="AA1583" s="20">
        <v>0.81195299544774402</v>
      </c>
    </row>
    <row r="1584" spans="1:27" x14ac:dyDescent="0.2">
      <c r="A1584" s="52" t="s">
        <v>4743</v>
      </c>
      <c r="B1584" s="1" t="s">
        <v>10569</v>
      </c>
      <c r="C1584" s="131" t="s">
        <v>53</v>
      </c>
      <c r="D1584" s="131" t="s">
        <v>26160</v>
      </c>
      <c r="E1584" s="131" t="s">
        <v>6355</v>
      </c>
      <c r="F1584" s="131" t="s">
        <v>26198</v>
      </c>
      <c r="G1584" s="131" t="s">
        <v>26198</v>
      </c>
      <c r="H1584" s="79">
        <v>19340.583333333299</v>
      </c>
      <c r="I1584" s="6">
        <v>35784.617756125801</v>
      </c>
      <c r="J1584" s="6">
        <v>15544.740739586399</v>
      </c>
      <c r="K1584" s="71">
        <v>15535.5941854349</v>
      </c>
      <c r="L1584" s="20">
        <v>0.80326399249082903</v>
      </c>
      <c r="M1584" s="79">
        <v>19278.220360022398</v>
      </c>
      <c r="N1584" s="6">
        <v>35669.231620992097</v>
      </c>
      <c r="O1584" s="6">
        <v>15500.9980525955</v>
      </c>
      <c r="P1584" s="71">
        <v>15498.536709098</v>
      </c>
      <c r="Q1584" s="20">
        <v>0.80394021956702999</v>
      </c>
      <c r="R1584" s="79">
        <v>19219.411257410498</v>
      </c>
      <c r="S1584" s="6">
        <v>35560.420980626302</v>
      </c>
      <c r="T1584" s="6">
        <v>15459.444716710599</v>
      </c>
      <c r="U1584" s="71">
        <v>15463.4231862877</v>
      </c>
      <c r="V1584" s="20">
        <v>0.80457319837648</v>
      </c>
      <c r="W1584" s="79">
        <v>19171.731037363701</v>
      </c>
      <c r="X1584" s="6">
        <v>35472.201384583197</v>
      </c>
      <c r="Y1584" s="6">
        <v>15426.331452393501</v>
      </c>
      <c r="Z1584" s="71">
        <v>15436.420190889699</v>
      </c>
      <c r="AA1584" s="20">
        <v>0.80516569739089805</v>
      </c>
    </row>
    <row r="1585" spans="1:27" x14ac:dyDescent="0.2">
      <c r="A1585" s="52" t="s">
        <v>4742</v>
      </c>
      <c r="B1585" s="1" t="s">
        <v>10568</v>
      </c>
      <c r="C1585" s="131" t="s">
        <v>53</v>
      </c>
      <c r="D1585" s="131" t="s">
        <v>26160</v>
      </c>
      <c r="E1585" s="131" t="s">
        <v>6355</v>
      </c>
      <c r="F1585" s="131" t="s">
        <v>26497</v>
      </c>
      <c r="G1585" s="131" t="s">
        <v>26497</v>
      </c>
      <c r="H1585" s="79">
        <v>9445.0833333333303</v>
      </c>
      <c r="I1585" s="6">
        <v>14248.998086808901</v>
      </c>
      <c r="J1585" s="6">
        <v>6189.7260596109199</v>
      </c>
      <c r="K1585" s="71">
        <v>6186.08401336933</v>
      </c>
      <c r="L1585" s="20">
        <v>0.65495282519504805</v>
      </c>
      <c r="M1585" s="79">
        <v>9493.0324494424804</v>
      </c>
      <c r="N1585" s="6">
        <v>14321.334861360399</v>
      </c>
      <c r="O1585" s="6">
        <v>6223.7108484800501</v>
      </c>
      <c r="P1585" s="71">
        <v>6222.7226095179503</v>
      </c>
      <c r="Q1585" s="20">
        <v>0.65550419664723802</v>
      </c>
      <c r="R1585" s="79">
        <v>9534.6863744335096</v>
      </c>
      <c r="S1585" s="6">
        <v>14384.1746137013</v>
      </c>
      <c r="T1585" s="6">
        <v>6253.3385742867504</v>
      </c>
      <c r="U1585" s="71">
        <v>6254.9478634772304</v>
      </c>
      <c r="V1585" s="20">
        <v>0.656020305004407</v>
      </c>
      <c r="W1585" s="79">
        <v>9577.1217081325394</v>
      </c>
      <c r="X1585" s="6">
        <v>14448.1932112457</v>
      </c>
      <c r="Y1585" s="6">
        <v>6283.3037890275</v>
      </c>
      <c r="Z1585" s="71">
        <v>6287.41303619461</v>
      </c>
      <c r="AA1585" s="20">
        <v>0.65650340757970804</v>
      </c>
    </row>
    <row r="1586" spans="1:27" x14ac:dyDescent="0.2">
      <c r="A1586" s="52" t="s">
        <v>4741</v>
      </c>
      <c r="B1586" s="1" t="s">
        <v>10567</v>
      </c>
      <c r="C1586" s="131" t="s">
        <v>53</v>
      </c>
      <c r="D1586" s="131" t="s">
        <v>26160</v>
      </c>
      <c r="E1586" s="131" t="s">
        <v>6355</v>
      </c>
      <c r="F1586" s="131" t="s">
        <v>26497</v>
      </c>
      <c r="G1586" s="131" t="s">
        <v>26497</v>
      </c>
      <c r="H1586" s="79">
        <v>6789.75</v>
      </c>
      <c r="I1586" s="6">
        <v>10516.8461370606</v>
      </c>
      <c r="J1586" s="6">
        <v>4568.4893915274897</v>
      </c>
      <c r="K1586" s="71">
        <v>4565.8012839346902</v>
      </c>
      <c r="L1586" s="20">
        <v>0.67245499229495898</v>
      </c>
      <c r="M1586" s="79">
        <v>6836.6916725495303</v>
      </c>
      <c r="N1586" s="6">
        <v>10589.555492724599</v>
      </c>
      <c r="O1586" s="6">
        <v>4601.9684644389799</v>
      </c>
      <c r="P1586" s="71">
        <v>4601.2377356744901</v>
      </c>
      <c r="Q1586" s="20">
        <v>0.67302109793092302</v>
      </c>
      <c r="R1586" s="79">
        <v>6882.2900247951902</v>
      </c>
      <c r="S1586" s="6">
        <v>10660.1841395335</v>
      </c>
      <c r="T1586" s="6">
        <v>4634.3806634026796</v>
      </c>
      <c r="U1586" s="71">
        <v>4635.5733157143304</v>
      </c>
      <c r="V1586" s="20">
        <v>0.673550998143569</v>
      </c>
      <c r="W1586" s="79">
        <v>6927.8286449696998</v>
      </c>
      <c r="X1586" s="6">
        <v>10730.7202655572</v>
      </c>
      <c r="Y1586" s="6">
        <v>4666.6302365814199</v>
      </c>
      <c r="Z1586" s="71">
        <v>4669.68218786747</v>
      </c>
      <c r="AA1586" s="20">
        <v>0.67404701056775296</v>
      </c>
    </row>
    <row r="1587" spans="1:27" x14ac:dyDescent="0.2">
      <c r="A1587" s="52" t="s">
        <v>4740</v>
      </c>
      <c r="B1587" s="1" t="s">
        <v>10566</v>
      </c>
      <c r="C1587" s="131" t="s">
        <v>53</v>
      </c>
      <c r="D1587" s="131" t="s">
        <v>26160</v>
      </c>
      <c r="E1587" s="131" t="s">
        <v>6355</v>
      </c>
      <c r="F1587" s="131" t="s">
        <v>26499</v>
      </c>
      <c r="G1587" s="131" t="s">
        <v>26499</v>
      </c>
      <c r="H1587" s="79">
        <v>16047.416666666701</v>
      </c>
      <c r="I1587" s="6">
        <v>20332.671527289302</v>
      </c>
      <c r="J1587" s="6">
        <v>8832.4572750473508</v>
      </c>
      <c r="K1587" s="71">
        <v>8827.2602408793009</v>
      </c>
      <c r="L1587" s="20">
        <v>0.55007359902451403</v>
      </c>
      <c r="M1587" s="79">
        <v>16244.047661647201</v>
      </c>
      <c r="N1587" s="6">
        <v>20581.8102837677</v>
      </c>
      <c r="O1587" s="6">
        <v>8944.3642778055091</v>
      </c>
      <c r="P1587" s="71">
        <v>8942.9440368133291</v>
      </c>
      <c r="Q1587" s="20">
        <v>0.55053667799362205</v>
      </c>
      <c r="R1587" s="79">
        <v>16424.7836349719</v>
      </c>
      <c r="S1587" s="6">
        <v>20810.8094588442</v>
      </c>
      <c r="T1587" s="6">
        <v>9047.2370536411108</v>
      </c>
      <c r="U1587" s="71">
        <v>9049.5653492581096</v>
      </c>
      <c r="V1587" s="20">
        <v>0.55097014063488903</v>
      </c>
      <c r="W1587" s="79">
        <v>16599.727972126799</v>
      </c>
      <c r="X1587" s="6">
        <v>21032.470416294</v>
      </c>
      <c r="Y1587" s="6">
        <v>9146.7077666463792</v>
      </c>
      <c r="Z1587" s="71">
        <v>9152.6896647433805</v>
      </c>
      <c r="AA1587" s="20">
        <v>0.55137588279229499</v>
      </c>
    </row>
    <row r="1588" spans="1:27" x14ac:dyDescent="0.2">
      <c r="A1588" s="52" t="s">
        <v>4739</v>
      </c>
      <c r="B1588" s="1" t="s">
        <v>10565</v>
      </c>
      <c r="C1588" s="131" t="s">
        <v>53</v>
      </c>
      <c r="D1588" s="131" t="s">
        <v>26160</v>
      </c>
      <c r="E1588" s="131" t="s">
        <v>6355</v>
      </c>
      <c r="F1588" s="131" t="s">
        <v>26198</v>
      </c>
      <c r="G1588" s="131" t="s">
        <v>26198</v>
      </c>
      <c r="H1588" s="79">
        <v>10771.166666666701</v>
      </c>
      <c r="I1588" s="6">
        <v>23627.4390358813</v>
      </c>
      <c r="J1588" s="6">
        <v>10263.6953301055</v>
      </c>
      <c r="K1588" s="71">
        <v>10257.6561528233</v>
      </c>
      <c r="L1588" s="20">
        <v>0.95232545092515497</v>
      </c>
      <c r="M1588" s="79">
        <v>10726.4213048975</v>
      </c>
      <c r="N1588" s="6">
        <v>23529.286408588599</v>
      </c>
      <c r="O1588" s="6">
        <v>10225.267162296899</v>
      </c>
      <c r="P1588" s="71">
        <v>10223.6435316924</v>
      </c>
      <c r="Q1588" s="20">
        <v>0.95312716525729402</v>
      </c>
      <c r="R1588" s="79">
        <v>10681.922151499</v>
      </c>
      <c r="S1588" s="6">
        <v>23431.673859585499</v>
      </c>
      <c r="T1588" s="6">
        <v>10186.624811039401</v>
      </c>
      <c r="U1588" s="71">
        <v>10189.246326730799</v>
      </c>
      <c r="V1588" s="20">
        <v>0.95387760575477798</v>
      </c>
      <c r="W1588" s="79">
        <v>10646.173605841699</v>
      </c>
      <c r="X1588" s="6">
        <v>23353.256487607301</v>
      </c>
      <c r="Y1588" s="6">
        <v>10155.983023573001</v>
      </c>
      <c r="Z1588" s="71">
        <v>10162.6249823052</v>
      </c>
      <c r="AA1588" s="20">
        <v>0.95458005463379303</v>
      </c>
    </row>
    <row r="1589" spans="1:27" x14ac:dyDescent="0.2">
      <c r="A1589" s="52" t="s">
        <v>4738</v>
      </c>
      <c r="B1589" s="1" t="s">
        <v>10564</v>
      </c>
      <c r="C1589" s="131" t="s">
        <v>53</v>
      </c>
      <c r="D1589" s="131" t="s">
        <v>26160</v>
      </c>
      <c r="E1589" s="131" t="s">
        <v>6355</v>
      </c>
      <c r="F1589" s="131" t="s">
        <v>26497</v>
      </c>
      <c r="G1589" s="131" t="s">
        <v>26497</v>
      </c>
      <c r="H1589" s="79">
        <v>14321.166666666701</v>
      </c>
      <c r="I1589" s="6">
        <v>18862.305959024499</v>
      </c>
      <c r="J1589" s="6">
        <v>8193.7344666368099</v>
      </c>
      <c r="K1589" s="71">
        <v>8188.9132581485101</v>
      </c>
      <c r="L1589" s="20">
        <v>0.57180489891292696</v>
      </c>
      <c r="M1589" s="79">
        <v>14386.336060187899</v>
      </c>
      <c r="N1589" s="6">
        <v>18948.140100081098</v>
      </c>
      <c r="O1589" s="6">
        <v>8234.4101468899207</v>
      </c>
      <c r="P1589" s="71">
        <v>8233.1026367669201</v>
      </c>
      <c r="Q1589" s="20">
        <v>0.57228627235747798</v>
      </c>
      <c r="R1589" s="79">
        <v>14452.6076350602</v>
      </c>
      <c r="S1589" s="6">
        <v>19035.4259162944</v>
      </c>
      <c r="T1589" s="6">
        <v>8275.4114404978209</v>
      </c>
      <c r="U1589" s="71">
        <v>8277.5411077179397</v>
      </c>
      <c r="V1589" s="20">
        <v>0.57273685944657304</v>
      </c>
      <c r="W1589" s="79">
        <v>14519.254749043001</v>
      </c>
      <c r="X1589" s="6">
        <v>19123.2063523783</v>
      </c>
      <c r="Y1589" s="6">
        <v>8316.39729448865</v>
      </c>
      <c r="Z1589" s="71">
        <v>8321.8361739651791</v>
      </c>
      <c r="AA1589" s="20">
        <v>0.57315863092172004</v>
      </c>
    </row>
    <row r="1590" spans="1:27" x14ac:dyDescent="0.2">
      <c r="A1590" s="52" t="s">
        <v>4737</v>
      </c>
      <c r="B1590" s="1" t="s">
        <v>10563</v>
      </c>
      <c r="C1590" s="131" t="s">
        <v>53</v>
      </c>
      <c r="D1590" s="131" t="s">
        <v>26160</v>
      </c>
      <c r="E1590" s="131" t="s">
        <v>6355</v>
      </c>
      <c r="F1590" s="131" t="s">
        <v>26198</v>
      </c>
      <c r="G1590" s="131" t="s">
        <v>26198</v>
      </c>
      <c r="H1590" s="79">
        <v>21287.416666666701</v>
      </c>
      <c r="I1590" s="6">
        <v>45996.378556790303</v>
      </c>
      <c r="J1590" s="6">
        <v>19980.701889788401</v>
      </c>
      <c r="K1590" s="71">
        <v>19968.945207905999</v>
      </c>
      <c r="L1590" s="20">
        <v>0.93806334139053804</v>
      </c>
      <c r="M1590" s="79">
        <v>21181.4714667183</v>
      </c>
      <c r="N1590" s="6">
        <v>45767.459491625799</v>
      </c>
      <c r="O1590" s="6">
        <v>19889.447240977701</v>
      </c>
      <c r="P1590" s="71">
        <v>19886.289072615298</v>
      </c>
      <c r="Q1590" s="20">
        <v>0.93885304917847501</v>
      </c>
      <c r="R1590" s="79">
        <v>21081.826726326301</v>
      </c>
      <c r="S1590" s="6">
        <v>45552.154023985902</v>
      </c>
      <c r="T1590" s="6">
        <v>19803.224693109201</v>
      </c>
      <c r="U1590" s="71">
        <v>19808.321029259299</v>
      </c>
      <c r="V1590" s="20">
        <v>0.93959225101320598</v>
      </c>
      <c r="W1590" s="79">
        <v>21001.710221587298</v>
      </c>
      <c r="X1590" s="6">
        <v>45379.043818162099</v>
      </c>
      <c r="Y1590" s="6">
        <v>19734.669504777401</v>
      </c>
      <c r="Z1590" s="71">
        <v>19747.575873382</v>
      </c>
      <c r="AA1590" s="20">
        <v>0.94028417995615798</v>
      </c>
    </row>
    <row r="1591" spans="1:27" x14ac:dyDescent="0.2">
      <c r="A1591" s="52" t="s">
        <v>4736</v>
      </c>
      <c r="B1591" s="1" t="s">
        <v>10562</v>
      </c>
      <c r="C1591" s="131" t="s">
        <v>53</v>
      </c>
      <c r="D1591" s="131" t="s">
        <v>26160</v>
      </c>
      <c r="E1591" s="131" t="s">
        <v>6355</v>
      </c>
      <c r="F1591" s="131" t="s">
        <v>26500</v>
      </c>
      <c r="G1591" s="131" t="s">
        <v>26500</v>
      </c>
      <c r="H1591" s="79">
        <v>24241.583333333299</v>
      </c>
      <c r="I1591" s="6">
        <v>42180.7291301449</v>
      </c>
      <c r="J1591" s="6">
        <v>18323.194144572899</v>
      </c>
      <c r="K1591" s="71">
        <v>18312.412743307999</v>
      </c>
      <c r="L1591" s="20">
        <v>0.75541322905783803</v>
      </c>
      <c r="M1591" s="79">
        <v>24432.120337091001</v>
      </c>
      <c r="N1591" s="6">
        <v>42512.266457317797</v>
      </c>
      <c r="O1591" s="6">
        <v>18474.817920621499</v>
      </c>
      <c r="P1591" s="71">
        <v>18471.8843757748</v>
      </c>
      <c r="Q1591" s="20">
        <v>0.756049173011488</v>
      </c>
      <c r="R1591" s="79">
        <v>24620.060955654899</v>
      </c>
      <c r="S1591" s="6">
        <v>42839.286034182398</v>
      </c>
      <c r="T1591" s="6">
        <v>18623.839535240801</v>
      </c>
      <c r="U1591" s="71">
        <v>18628.632358033501</v>
      </c>
      <c r="V1591" s="20">
        <v>0.75664444501526495</v>
      </c>
      <c r="W1591" s="79">
        <v>24808.7478534361</v>
      </c>
      <c r="X1591" s="6">
        <v>43167.604148402701</v>
      </c>
      <c r="Y1591" s="6">
        <v>18772.947367410801</v>
      </c>
      <c r="Z1591" s="71">
        <v>18785.224774866801</v>
      </c>
      <c r="AA1591" s="20">
        <v>0.75720164862189898</v>
      </c>
    </row>
    <row r="1592" spans="1:27" x14ac:dyDescent="0.2">
      <c r="A1592" s="52" t="s">
        <v>4735</v>
      </c>
      <c r="B1592" s="1" t="s">
        <v>10561</v>
      </c>
      <c r="C1592" s="131" t="s">
        <v>53</v>
      </c>
      <c r="D1592" s="131" t="s">
        <v>26160</v>
      </c>
      <c r="E1592" s="131" t="s">
        <v>6355</v>
      </c>
      <c r="F1592" s="131" t="s">
        <v>26497</v>
      </c>
      <c r="G1592" s="131" t="s">
        <v>26497</v>
      </c>
      <c r="H1592" s="79">
        <v>9953.5833333333303</v>
      </c>
      <c r="I1592" s="6">
        <v>12324.294331793501</v>
      </c>
      <c r="J1592" s="6">
        <v>5353.6399771460201</v>
      </c>
      <c r="K1592" s="71">
        <v>5350.4898854990197</v>
      </c>
      <c r="L1592" s="20">
        <v>0.53754408902981499</v>
      </c>
      <c r="M1592" s="79">
        <v>9999.5030524212707</v>
      </c>
      <c r="N1592" s="6">
        <v>12381.1510551183</v>
      </c>
      <c r="O1592" s="6">
        <v>5380.5532015253602</v>
      </c>
      <c r="P1592" s="71">
        <v>5379.6988443033097</v>
      </c>
      <c r="Q1592" s="20">
        <v>0.53799662004210003</v>
      </c>
      <c r="R1592" s="79">
        <v>10040.716024376999</v>
      </c>
      <c r="S1592" s="6">
        <v>12432.1799941105</v>
      </c>
      <c r="T1592" s="6">
        <v>5404.7335219078604</v>
      </c>
      <c r="U1592" s="71">
        <v>5406.1244236047496</v>
      </c>
      <c r="V1592" s="20">
        <v>0.53842020932368395</v>
      </c>
      <c r="W1592" s="79">
        <v>10083.3984213115</v>
      </c>
      <c r="X1592" s="6">
        <v>12485.0283407803</v>
      </c>
      <c r="Y1592" s="6">
        <v>5429.5526598219203</v>
      </c>
      <c r="Z1592" s="71">
        <v>5433.1035583038702</v>
      </c>
      <c r="AA1592" s="20">
        <v>0.53881670953523797</v>
      </c>
    </row>
    <row r="1593" spans="1:27" x14ac:dyDescent="0.2">
      <c r="A1593" s="52" t="s">
        <v>4734</v>
      </c>
      <c r="B1593" s="1" t="s">
        <v>10560</v>
      </c>
      <c r="C1593" s="131" t="s">
        <v>53</v>
      </c>
      <c r="D1593" s="131" t="s">
        <v>26160</v>
      </c>
      <c r="E1593" s="131" t="s">
        <v>6355</v>
      </c>
      <c r="F1593" s="131" t="s">
        <v>26305</v>
      </c>
      <c r="G1593" s="131" t="s">
        <v>26305</v>
      </c>
      <c r="H1593" s="79">
        <v>7547.9166666666697</v>
      </c>
      <c r="I1593" s="6">
        <v>17174.920803217301</v>
      </c>
      <c r="J1593" s="6">
        <v>7460.7389389604004</v>
      </c>
      <c r="K1593" s="71">
        <v>7456.3490263939202</v>
      </c>
      <c r="L1593" s="20">
        <v>0.98786848817805195</v>
      </c>
      <c r="M1593" s="79">
        <v>7598.11244058186</v>
      </c>
      <c r="N1593" s="6">
        <v>17289.138868906401</v>
      </c>
      <c r="O1593" s="6">
        <v>7513.4477463834401</v>
      </c>
      <c r="P1593" s="71">
        <v>7512.2547150901501</v>
      </c>
      <c r="Q1593" s="20">
        <v>0.988700124384426</v>
      </c>
      <c r="R1593" s="79">
        <v>7650.3160493882497</v>
      </c>
      <c r="S1593" s="6">
        <v>17407.925666176099</v>
      </c>
      <c r="T1593" s="6">
        <v>7567.8762243977599</v>
      </c>
      <c r="U1593" s="71">
        <v>7569.8238082776597</v>
      </c>
      <c r="V1593" s="20">
        <v>0.98947857309541798</v>
      </c>
      <c r="W1593" s="79">
        <v>7700.8710560610498</v>
      </c>
      <c r="X1593" s="6">
        <v>17522.961148701499</v>
      </c>
      <c r="Y1593" s="6">
        <v>7620.4745168357804</v>
      </c>
      <c r="Z1593" s="71">
        <v>7625.4582665273101</v>
      </c>
      <c r="AA1593" s="20">
        <v>0.99020723902728003</v>
      </c>
    </row>
    <row r="1594" spans="1:27" x14ac:dyDescent="0.2">
      <c r="A1594" s="52" t="s">
        <v>4733</v>
      </c>
      <c r="B1594" s="1" t="s">
        <v>10559</v>
      </c>
      <c r="C1594" s="131" t="s">
        <v>53</v>
      </c>
      <c r="D1594" s="131" t="s">
        <v>26160</v>
      </c>
      <c r="E1594" s="131" t="s">
        <v>6355</v>
      </c>
      <c r="F1594" s="131" t="s">
        <v>26500</v>
      </c>
      <c r="G1594" s="131" t="s">
        <v>26500</v>
      </c>
      <c r="H1594" s="79">
        <v>4675.9166666666697</v>
      </c>
      <c r="I1594" s="6">
        <v>6282.5852876981999</v>
      </c>
      <c r="J1594" s="6">
        <v>2729.1379814973802</v>
      </c>
      <c r="K1594" s="71">
        <v>2727.5321516702502</v>
      </c>
      <c r="L1594" s="20">
        <v>0.58331496177296704</v>
      </c>
      <c r="M1594" s="79">
        <v>4717.2107812984304</v>
      </c>
      <c r="N1594" s="6">
        <v>6338.0682690146696</v>
      </c>
      <c r="O1594" s="6">
        <v>2754.37343139721</v>
      </c>
      <c r="P1594" s="71">
        <v>2753.9360750984802</v>
      </c>
      <c r="Q1594" s="20">
        <v>0.58380602495367895</v>
      </c>
      <c r="R1594" s="79">
        <v>4757.4995907237599</v>
      </c>
      <c r="S1594" s="6">
        <v>6392.2005171701703</v>
      </c>
      <c r="T1594" s="6">
        <v>2778.9285893763499</v>
      </c>
      <c r="U1594" s="71">
        <v>2779.6437433196202</v>
      </c>
      <c r="V1594" s="20">
        <v>0.58426568206950802</v>
      </c>
      <c r="W1594" s="79">
        <v>4797.0262695923902</v>
      </c>
      <c r="X1594" s="6">
        <v>6445.3087628542598</v>
      </c>
      <c r="Y1594" s="6">
        <v>2802.9686742819099</v>
      </c>
      <c r="Z1594" s="71">
        <v>2804.8018008457402</v>
      </c>
      <c r="AA1594" s="20">
        <v>0.58469594353171295</v>
      </c>
    </row>
    <row r="1595" spans="1:27" x14ac:dyDescent="0.2">
      <c r="A1595" s="52" t="s">
        <v>4732</v>
      </c>
      <c r="B1595" s="1" t="s">
        <v>8621</v>
      </c>
      <c r="C1595" s="131" t="s">
        <v>53</v>
      </c>
      <c r="D1595" s="131" t="s">
        <v>26160</v>
      </c>
      <c r="E1595" s="131" t="s">
        <v>6355</v>
      </c>
      <c r="F1595" s="131" t="s">
        <v>26305</v>
      </c>
      <c r="G1595" s="131" t="s">
        <v>26305</v>
      </c>
      <c r="H1595" s="79">
        <v>8013.6666666666697</v>
      </c>
      <c r="I1595" s="6">
        <v>12920.718707664</v>
      </c>
      <c r="J1595" s="6">
        <v>5612.7251057579897</v>
      </c>
      <c r="K1595" s="71">
        <v>5609.4225679429601</v>
      </c>
      <c r="L1595" s="20">
        <v>0.699982018378141</v>
      </c>
      <c r="M1595" s="79">
        <v>8054.1460068954602</v>
      </c>
      <c r="N1595" s="6">
        <v>12985.984982182699</v>
      </c>
      <c r="O1595" s="6">
        <v>5643.3996128299405</v>
      </c>
      <c r="P1595" s="71">
        <v>5642.5035192433497</v>
      </c>
      <c r="Q1595" s="20">
        <v>0.70057129761648096</v>
      </c>
      <c r="R1595" s="79">
        <v>8093.5392186477402</v>
      </c>
      <c r="S1595" s="6">
        <v>13049.5000532749</v>
      </c>
      <c r="T1595" s="6">
        <v>5673.1056351729903</v>
      </c>
      <c r="U1595" s="71">
        <v>5674.5656021117202</v>
      </c>
      <c r="V1595" s="20">
        <v>0.70112288935813905</v>
      </c>
      <c r="W1595" s="79">
        <v>8132.89687096749</v>
      </c>
      <c r="X1595" s="6">
        <v>13112.9577906341</v>
      </c>
      <c r="Y1595" s="6">
        <v>5702.6298144406401</v>
      </c>
      <c r="Z1595" s="71">
        <v>5706.3593039253001</v>
      </c>
      <c r="AA1595" s="20">
        <v>0.70163920611063502</v>
      </c>
    </row>
    <row r="1596" spans="1:27" x14ac:dyDescent="0.2">
      <c r="A1596" s="52" t="s">
        <v>4731</v>
      </c>
      <c r="B1596" s="1" t="s">
        <v>10558</v>
      </c>
      <c r="C1596" s="131" t="s">
        <v>53</v>
      </c>
      <c r="D1596" s="131" t="s">
        <v>26160</v>
      </c>
      <c r="E1596" s="131" t="s">
        <v>6355</v>
      </c>
      <c r="F1596" s="131" t="s">
        <v>26499</v>
      </c>
      <c r="G1596" s="131" t="s">
        <v>26499</v>
      </c>
      <c r="H1596" s="79">
        <v>6409.6666666666697</v>
      </c>
      <c r="I1596" s="6">
        <v>8821.81711698855</v>
      </c>
      <c r="J1596" s="6">
        <v>3832.1733899800402</v>
      </c>
      <c r="K1596" s="71">
        <v>3829.9185320820202</v>
      </c>
      <c r="L1596" s="20">
        <v>0.59752226305299505</v>
      </c>
      <c r="M1596" s="79">
        <v>6493.6652007516004</v>
      </c>
      <c r="N1596" s="6">
        <v>8937.4268271854999</v>
      </c>
      <c r="O1596" s="6">
        <v>3883.9927171821701</v>
      </c>
      <c r="P1596" s="71">
        <v>3883.3759930082701</v>
      </c>
      <c r="Q1596" s="20">
        <v>0.59802528663762899</v>
      </c>
      <c r="R1596" s="79">
        <v>6573.6726601659102</v>
      </c>
      <c r="S1596" s="6">
        <v>9047.5435012113903</v>
      </c>
      <c r="T1596" s="6">
        <v>3933.3054761982198</v>
      </c>
      <c r="U1596" s="71">
        <v>3934.3177076503498</v>
      </c>
      <c r="V1596" s="20">
        <v>0.59849613922684297</v>
      </c>
      <c r="W1596" s="79">
        <v>6650.8784809858798</v>
      </c>
      <c r="X1596" s="6">
        <v>9153.8041957312398</v>
      </c>
      <c r="Y1596" s="6">
        <v>3980.85295137708</v>
      </c>
      <c r="Z1596" s="71">
        <v>3983.4564079760898</v>
      </c>
      <c r="AA1596" s="20">
        <v>0.59893688019775904</v>
      </c>
    </row>
    <row r="1597" spans="1:27" x14ac:dyDescent="0.2">
      <c r="A1597" s="52" t="s">
        <v>4730</v>
      </c>
      <c r="B1597" s="1" t="s">
        <v>10557</v>
      </c>
      <c r="C1597" s="131" t="s">
        <v>53</v>
      </c>
      <c r="D1597" s="131" t="s">
        <v>26160</v>
      </c>
      <c r="E1597" s="131" t="s">
        <v>6355</v>
      </c>
      <c r="F1597" s="131" t="s">
        <v>26305</v>
      </c>
      <c r="G1597" s="131" t="s">
        <v>26305</v>
      </c>
      <c r="H1597" s="79">
        <v>5197.3333333333303</v>
      </c>
      <c r="I1597" s="6">
        <v>7100.5090549163297</v>
      </c>
      <c r="J1597" s="6">
        <v>3084.4418439782098</v>
      </c>
      <c r="K1597" s="71">
        <v>3082.6269527023901</v>
      </c>
      <c r="L1597" s="20">
        <v>0.59311703810333405</v>
      </c>
      <c r="M1597" s="79">
        <v>5233.10589188416</v>
      </c>
      <c r="N1597" s="6">
        <v>7149.3809204706504</v>
      </c>
      <c r="O1597" s="6">
        <v>3106.9505758643099</v>
      </c>
      <c r="P1597" s="71">
        <v>3106.45723520516</v>
      </c>
      <c r="Q1597" s="20">
        <v>0.59361635315326899</v>
      </c>
      <c r="R1597" s="79">
        <v>5266.4562571803199</v>
      </c>
      <c r="S1597" s="6">
        <v>7194.9436264936503</v>
      </c>
      <c r="T1597" s="6">
        <v>3127.9110360990098</v>
      </c>
      <c r="U1597" s="71">
        <v>3128.7160002568498</v>
      </c>
      <c r="V1597" s="20">
        <v>0.59408373438802198</v>
      </c>
      <c r="W1597" s="79">
        <v>5300.73873978759</v>
      </c>
      <c r="X1597" s="6">
        <v>7241.7797754504099</v>
      </c>
      <c r="Y1597" s="6">
        <v>3149.3420413961198</v>
      </c>
      <c r="Z1597" s="71">
        <v>3151.4016942947201</v>
      </c>
      <c r="AA1597" s="20">
        <v>0.59452122600198198</v>
      </c>
    </row>
    <row r="1598" spans="1:27" x14ac:dyDescent="0.2">
      <c r="A1598" s="52" t="s">
        <v>4729</v>
      </c>
      <c r="B1598" s="1" t="s">
        <v>18754</v>
      </c>
      <c r="C1598" s="131" t="s">
        <v>53</v>
      </c>
      <c r="D1598" s="131" t="s">
        <v>26160</v>
      </c>
      <c r="E1598" s="131" t="s">
        <v>6355</v>
      </c>
      <c r="F1598" s="131" t="s">
        <v>26198</v>
      </c>
      <c r="G1598" s="131" t="s">
        <v>26198</v>
      </c>
      <c r="H1598" s="79">
        <v>5956.5</v>
      </c>
      <c r="I1598" s="6">
        <v>11665.313915013099</v>
      </c>
      <c r="J1598" s="6">
        <v>5067.3806743045598</v>
      </c>
      <c r="K1598" s="71">
        <v>5064.3990181598701</v>
      </c>
      <c r="L1598" s="20">
        <v>0.85023067542346498</v>
      </c>
      <c r="M1598" s="79">
        <v>5934.4228623343097</v>
      </c>
      <c r="N1598" s="6">
        <v>11622.077661976</v>
      </c>
      <c r="O1598" s="6">
        <v>5050.6779938421496</v>
      </c>
      <c r="P1598" s="71">
        <v>5049.8760162278304</v>
      </c>
      <c r="Q1598" s="20">
        <v>0.85094644135983599</v>
      </c>
      <c r="R1598" s="79">
        <v>5913.64311744718</v>
      </c>
      <c r="S1598" s="6">
        <v>11581.3822456775</v>
      </c>
      <c r="T1598" s="6">
        <v>5034.8599266495703</v>
      </c>
      <c r="U1598" s="71">
        <v>5036.1556418198497</v>
      </c>
      <c r="V1598" s="20">
        <v>0.85161643031205903</v>
      </c>
      <c r="W1598" s="79">
        <v>5897.9861258025003</v>
      </c>
      <c r="X1598" s="6">
        <v>11550.719319042701</v>
      </c>
      <c r="Y1598" s="6">
        <v>5023.2355978492997</v>
      </c>
      <c r="Z1598" s="71">
        <v>5026.5207671397302</v>
      </c>
      <c r="AA1598" s="20">
        <v>0.85224357262383399</v>
      </c>
    </row>
    <row r="1599" spans="1:27" x14ac:dyDescent="0.2">
      <c r="A1599" s="52" t="s">
        <v>4728</v>
      </c>
      <c r="B1599" s="1" t="s">
        <v>6767</v>
      </c>
      <c r="C1599" s="131" t="s">
        <v>53</v>
      </c>
      <c r="D1599" s="131" t="s">
        <v>26160</v>
      </c>
      <c r="E1599" s="131" t="s">
        <v>6355</v>
      </c>
      <c r="F1599" s="131" t="s">
        <v>26198</v>
      </c>
      <c r="G1599" s="131" t="s">
        <v>26198</v>
      </c>
      <c r="H1599" s="79">
        <v>14426.416666666701</v>
      </c>
      <c r="I1599" s="6">
        <v>28174.755941967102</v>
      </c>
      <c r="J1599" s="6">
        <v>12239.037440717801</v>
      </c>
      <c r="K1599" s="71">
        <v>12231.835968490701</v>
      </c>
      <c r="L1599" s="20">
        <v>0.84787762970643299</v>
      </c>
      <c r="M1599" s="79">
        <v>14373.751238201499</v>
      </c>
      <c r="N1599" s="6">
        <v>28071.9004908963</v>
      </c>
      <c r="O1599" s="6">
        <v>12199.378990433501</v>
      </c>
      <c r="P1599" s="71">
        <v>12197.4418982509</v>
      </c>
      <c r="Q1599" s="20">
        <v>0.84859141473336397</v>
      </c>
      <c r="R1599" s="79">
        <v>14322.0452264306</v>
      </c>
      <c r="S1599" s="6">
        <v>27970.918778248099</v>
      </c>
      <c r="T1599" s="6">
        <v>12160.004313883501</v>
      </c>
      <c r="U1599" s="71">
        <v>12163.133676425699</v>
      </c>
      <c r="V1599" s="20">
        <v>0.84925954946569104</v>
      </c>
      <c r="W1599" s="79">
        <v>14283.5848115423</v>
      </c>
      <c r="X1599" s="6">
        <v>27895.805683434399</v>
      </c>
      <c r="Y1599" s="6">
        <v>12131.4699344047</v>
      </c>
      <c r="Z1599" s="71">
        <v>12139.403851040701</v>
      </c>
      <c r="AA1599" s="20">
        <v>0.84988495613727699</v>
      </c>
    </row>
    <row r="1600" spans="1:27" x14ac:dyDescent="0.2">
      <c r="A1600" s="52" t="s">
        <v>4727</v>
      </c>
      <c r="B1600" s="1" t="s">
        <v>10556</v>
      </c>
      <c r="C1600" s="131" t="s">
        <v>53</v>
      </c>
      <c r="D1600" s="131" t="s">
        <v>26160</v>
      </c>
      <c r="E1600" s="131" t="s">
        <v>6355</v>
      </c>
      <c r="F1600" s="131" t="s">
        <v>26500</v>
      </c>
      <c r="G1600" s="131" t="s">
        <v>26500</v>
      </c>
      <c r="H1600" s="79">
        <v>12543.083333333299</v>
      </c>
      <c r="I1600" s="6">
        <v>22198.166665396999</v>
      </c>
      <c r="J1600" s="6">
        <v>9642.8232951756399</v>
      </c>
      <c r="K1600" s="71">
        <v>9637.1494401451691</v>
      </c>
      <c r="L1600" s="20">
        <v>0.76832379918376004</v>
      </c>
      <c r="M1600" s="79">
        <v>12641.8948839638</v>
      </c>
      <c r="N1600" s="6">
        <v>22373.038761122702</v>
      </c>
      <c r="O1600" s="6">
        <v>9722.7894884818506</v>
      </c>
      <c r="P1600" s="71">
        <v>9721.2456443626907</v>
      </c>
      <c r="Q1600" s="20">
        <v>0.768970611889365</v>
      </c>
      <c r="R1600" s="79">
        <v>12742.6960173396</v>
      </c>
      <c r="S1600" s="6">
        <v>22551.431928039699</v>
      </c>
      <c r="T1600" s="6">
        <v>9803.9507283710209</v>
      </c>
      <c r="U1600" s="71">
        <v>9806.4737633456607</v>
      </c>
      <c r="V1600" s="20">
        <v>0.76957605753142799</v>
      </c>
      <c r="W1600" s="79">
        <v>12841.3729739343</v>
      </c>
      <c r="X1600" s="6">
        <v>22726.0658254882</v>
      </c>
      <c r="Y1600" s="6">
        <v>9883.2271567239404</v>
      </c>
      <c r="Z1600" s="71">
        <v>9889.6907345739492</v>
      </c>
      <c r="AA1600" s="20">
        <v>0.77014278415931803</v>
      </c>
    </row>
    <row r="1601" spans="1:27" x14ac:dyDescent="0.2">
      <c r="A1601" s="52" t="s">
        <v>4726</v>
      </c>
      <c r="B1601" s="1" t="s">
        <v>10555</v>
      </c>
      <c r="C1601" s="131" t="s">
        <v>53</v>
      </c>
      <c r="D1601" s="131" t="s">
        <v>26160</v>
      </c>
      <c r="E1601" s="131" t="s">
        <v>6355</v>
      </c>
      <c r="F1601" s="131" t="s">
        <v>26305</v>
      </c>
      <c r="G1601" s="131" t="s">
        <v>26305</v>
      </c>
      <c r="H1601" s="79">
        <v>5412.4166666666697</v>
      </c>
      <c r="I1601" s="6">
        <v>6825.0329483842697</v>
      </c>
      <c r="J1601" s="6">
        <v>2964.7757716681699</v>
      </c>
      <c r="K1601" s="71">
        <v>2963.0312921302502</v>
      </c>
      <c r="L1601" s="20">
        <v>0.54745069986547801</v>
      </c>
      <c r="M1601" s="79">
        <v>5455.45726145353</v>
      </c>
      <c r="N1601" s="6">
        <v>6879.3069438339398</v>
      </c>
      <c r="O1601" s="6">
        <v>2989.5828615724699</v>
      </c>
      <c r="P1601" s="71">
        <v>2989.1081572784901</v>
      </c>
      <c r="Q1601" s="20">
        <v>0.547911570749266</v>
      </c>
      <c r="R1601" s="79">
        <v>5498.3383770054597</v>
      </c>
      <c r="S1601" s="6">
        <v>6933.3798366893297</v>
      </c>
      <c r="T1601" s="6">
        <v>3014.19947597501</v>
      </c>
      <c r="U1601" s="71">
        <v>3014.97517659909</v>
      </c>
      <c r="V1601" s="20">
        <v>0.54834296652384695</v>
      </c>
      <c r="W1601" s="79">
        <v>5538.16521764149</v>
      </c>
      <c r="X1601" s="6">
        <v>6983.6013026834498</v>
      </c>
      <c r="Y1601" s="6">
        <v>3037.0640733164</v>
      </c>
      <c r="Z1601" s="71">
        <v>3039.0502970226898</v>
      </c>
      <c r="AA1601" s="20">
        <v>0.54874677399330296</v>
      </c>
    </row>
    <row r="1602" spans="1:27" x14ac:dyDescent="0.2">
      <c r="A1602" s="52" t="s">
        <v>4725</v>
      </c>
      <c r="B1602" s="1" t="s">
        <v>10554</v>
      </c>
      <c r="C1602" s="131" t="s">
        <v>53</v>
      </c>
      <c r="D1602" s="131" t="s">
        <v>26160</v>
      </c>
      <c r="E1602" s="131" t="s">
        <v>6355</v>
      </c>
      <c r="F1602" s="131" t="s">
        <v>26305</v>
      </c>
      <c r="G1602" s="131" t="s">
        <v>26305</v>
      </c>
      <c r="H1602" s="79">
        <v>10137.5</v>
      </c>
      <c r="I1602" s="6">
        <v>14680.700572767701</v>
      </c>
      <c r="J1602" s="6">
        <v>6377.2564467341899</v>
      </c>
      <c r="K1602" s="71">
        <v>6373.5040572665703</v>
      </c>
      <c r="L1602" s="20">
        <v>0.62870570231976097</v>
      </c>
      <c r="M1602" s="79">
        <v>10186.290188335501</v>
      </c>
      <c r="N1602" s="6">
        <v>14751.3564687818</v>
      </c>
      <c r="O1602" s="6">
        <v>6410.5879915045998</v>
      </c>
      <c r="P1602" s="71">
        <v>6409.5700790441197</v>
      </c>
      <c r="Q1602" s="20">
        <v>0.62923497765494996</v>
      </c>
      <c r="R1602" s="79">
        <v>10232.767554780101</v>
      </c>
      <c r="S1602" s="6">
        <v>14818.6630335348</v>
      </c>
      <c r="T1602" s="6">
        <v>6442.2269372824203</v>
      </c>
      <c r="U1602" s="71">
        <v>6443.8848366668299</v>
      </c>
      <c r="V1602" s="20">
        <v>0.62973040305764305</v>
      </c>
      <c r="W1602" s="79">
        <v>10277.8784835691</v>
      </c>
      <c r="X1602" s="6">
        <v>14883.990780820701</v>
      </c>
      <c r="Y1602" s="6">
        <v>6472.8256538118103</v>
      </c>
      <c r="Z1602" s="71">
        <v>6477.05884726771</v>
      </c>
      <c r="AA1602" s="20">
        <v>0.63019414537955198</v>
      </c>
    </row>
    <row r="1603" spans="1:27" x14ac:dyDescent="0.2">
      <c r="A1603" s="52" t="s">
        <v>4724</v>
      </c>
      <c r="B1603" s="1" t="s">
        <v>10553</v>
      </c>
      <c r="C1603" s="131" t="s">
        <v>53</v>
      </c>
      <c r="D1603" s="131" t="s">
        <v>26160</v>
      </c>
      <c r="E1603" s="131" t="s">
        <v>6355</v>
      </c>
      <c r="F1603" s="131" t="s">
        <v>26499</v>
      </c>
      <c r="G1603" s="131" t="s">
        <v>26499</v>
      </c>
      <c r="H1603" s="79">
        <v>9367.75</v>
      </c>
      <c r="I1603" s="6">
        <v>15513.149960041899</v>
      </c>
      <c r="J1603" s="6">
        <v>6738.87019910658</v>
      </c>
      <c r="K1603" s="71">
        <v>6734.9050354394203</v>
      </c>
      <c r="L1603" s="20">
        <v>0.71894585524159205</v>
      </c>
      <c r="M1603" s="79">
        <v>9474.3133190053195</v>
      </c>
      <c r="N1603" s="6">
        <v>15689.6205904461</v>
      </c>
      <c r="O1603" s="6">
        <v>6818.3352196276801</v>
      </c>
      <c r="P1603" s="71">
        <v>6817.2525625626804</v>
      </c>
      <c r="Q1603" s="20">
        <v>0.71955109916909499</v>
      </c>
      <c r="R1603" s="79">
        <v>9574.4618009644</v>
      </c>
      <c r="S1603" s="6">
        <v>15855.468143903699</v>
      </c>
      <c r="T1603" s="6">
        <v>6892.9648881768398</v>
      </c>
      <c r="U1603" s="71">
        <v>6894.7387844329196</v>
      </c>
      <c r="V1603" s="20">
        <v>0.72011763457434597</v>
      </c>
      <c r="W1603" s="79">
        <v>9673.1084670425098</v>
      </c>
      <c r="X1603" s="6">
        <v>16018.8286652591</v>
      </c>
      <c r="Y1603" s="6">
        <v>6966.3497280658803</v>
      </c>
      <c r="Z1603" s="71">
        <v>6970.9056836342197</v>
      </c>
      <c r="AA1603" s="20">
        <v>0.72064793932425797</v>
      </c>
    </row>
    <row r="1604" spans="1:27" x14ac:dyDescent="0.2">
      <c r="A1604" s="52" t="s">
        <v>4723</v>
      </c>
      <c r="B1604" s="1" t="s">
        <v>10552</v>
      </c>
      <c r="C1604" s="131" t="s">
        <v>53</v>
      </c>
      <c r="D1604" s="131" t="s">
        <v>26160</v>
      </c>
      <c r="E1604" s="131" t="s">
        <v>6355</v>
      </c>
      <c r="F1604" s="131" t="s">
        <v>26497</v>
      </c>
      <c r="G1604" s="131" t="s">
        <v>26497</v>
      </c>
      <c r="H1604" s="79">
        <v>5927.6666666666697</v>
      </c>
      <c r="I1604" s="6">
        <v>8210.2609602313605</v>
      </c>
      <c r="J1604" s="6">
        <v>3566.5150568583799</v>
      </c>
      <c r="K1604" s="71">
        <v>3564.4165128140498</v>
      </c>
      <c r="L1604" s="20">
        <v>0.60131864918417299</v>
      </c>
      <c r="M1604" s="79">
        <v>5954.8854118993604</v>
      </c>
      <c r="N1604" s="6">
        <v>8247.9609548392109</v>
      </c>
      <c r="O1604" s="6">
        <v>3584.36727926606</v>
      </c>
      <c r="P1604" s="71">
        <v>3583.7981314560002</v>
      </c>
      <c r="Q1604" s="20">
        <v>0.60182486875308705</v>
      </c>
      <c r="R1604" s="79">
        <v>5980.7607534005501</v>
      </c>
      <c r="S1604" s="6">
        <v>8283.8002349651597</v>
      </c>
      <c r="T1604" s="6">
        <v>3601.2777195885301</v>
      </c>
      <c r="U1604" s="71">
        <v>3602.2045040952698</v>
      </c>
      <c r="V1604" s="20">
        <v>0.60229871292663195</v>
      </c>
      <c r="W1604" s="79">
        <v>6008.9993458538202</v>
      </c>
      <c r="X1604" s="6">
        <v>8322.9127941268707</v>
      </c>
      <c r="Y1604" s="6">
        <v>3619.5106703292599</v>
      </c>
      <c r="Z1604" s="71">
        <v>3621.8778110036301</v>
      </c>
      <c r="AA1604" s="20">
        <v>0.60274225416627902</v>
      </c>
    </row>
    <row r="1605" spans="1:27" x14ac:dyDescent="0.2">
      <c r="A1605" s="52" t="s">
        <v>4722</v>
      </c>
      <c r="B1605" s="1" t="s">
        <v>10551</v>
      </c>
      <c r="C1605" s="131" t="s">
        <v>53</v>
      </c>
      <c r="D1605" s="131" t="s">
        <v>26160</v>
      </c>
      <c r="E1605" s="131" t="s">
        <v>6355</v>
      </c>
      <c r="F1605" s="131" t="s">
        <v>26497</v>
      </c>
      <c r="G1605" s="131" t="s">
        <v>26497</v>
      </c>
      <c r="H1605" s="79">
        <v>8526.5</v>
      </c>
      <c r="I1605" s="6">
        <v>16504.1549423055</v>
      </c>
      <c r="J1605" s="6">
        <v>7169.3600712050302</v>
      </c>
      <c r="K1605" s="71">
        <v>7165.1416065023104</v>
      </c>
      <c r="L1605" s="20">
        <v>0.84033795889313501</v>
      </c>
      <c r="M1605" s="79">
        <v>8557.0464748581508</v>
      </c>
      <c r="N1605" s="6">
        <v>16563.281636025102</v>
      </c>
      <c r="O1605" s="6">
        <v>7198.00749039727</v>
      </c>
      <c r="P1605" s="71">
        <v>7196.8645466415801</v>
      </c>
      <c r="Q1605" s="20">
        <v>0.84104539665491096</v>
      </c>
      <c r="R1605" s="79">
        <v>8586.1618376905699</v>
      </c>
      <c r="S1605" s="6">
        <v>16619.638225409701</v>
      </c>
      <c r="T1605" s="6">
        <v>7225.1781973399502</v>
      </c>
      <c r="U1605" s="71">
        <v>7227.0375882931403</v>
      </c>
      <c r="V1605" s="20">
        <v>0.84170759006296703</v>
      </c>
      <c r="W1605" s="79">
        <v>8614.4799150118106</v>
      </c>
      <c r="X1605" s="6">
        <v>16674.451564502899</v>
      </c>
      <c r="Y1605" s="6">
        <v>7251.4703508843104</v>
      </c>
      <c r="Z1605" s="71">
        <v>7256.2127738193203</v>
      </c>
      <c r="AA1605" s="20">
        <v>0.84232743536547805</v>
      </c>
    </row>
    <row r="1606" spans="1:27" x14ac:dyDescent="0.2">
      <c r="A1606" s="52" t="s">
        <v>4721</v>
      </c>
      <c r="B1606" s="1" t="s">
        <v>26498</v>
      </c>
      <c r="C1606" s="131" t="s">
        <v>53</v>
      </c>
      <c r="D1606" s="131" t="s">
        <v>26160</v>
      </c>
      <c r="E1606" s="131" t="s">
        <v>6355</v>
      </c>
      <c r="F1606" s="131" t="s">
        <v>26497</v>
      </c>
      <c r="G1606" s="131" t="s">
        <v>26497</v>
      </c>
      <c r="H1606" s="79">
        <v>6534.8333333333303</v>
      </c>
      <c r="I1606" s="6">
        <v>8568.9490873287905</v>
      </c>
      <c r="J1606" s="6">
        <v>3722.3282048454898</v>
      </c>
      <c r="K1606" s="71">
        <v>3720.1379800571999</v>
      </c>
      <c r="L1606" s="20">
        <v>0.56927817287722804</v>
      </c>
      <c r="M1606" s="79">
        <v>6560.4136565642902</v>
      </c>
      <c r="N1606" s="6">
        <v>8602.49186894579</v>
      </c>
      <c r="O1606" s="6">
        <v>3738.43796594485</v>
      </c>
      <c r="P1606" s="71">
        <v>3737.8443538466499</v>
      </c>
      <c r="Q1606" s="20">
        <v>0.56975741919971801</v>
      </c>
      <c r="R1606" s="79">
        <v>6588.3595591949997</v>
      </c>
      <c r="S1606" s="6">
        <v>8639.1365704442196</v>
      </c>
      <c r="T1606" s="6">
        <v>3755.7557117689398</v>
      </c>
      <c r="U1606" s="71">
        <v>3756.7222510019001</v>
      </c>
      <c r="V1606" s="20">
        <v>0.57020601520735903</v>
      </c>
      <c r="W1606" s="79">
        <v>6616.9324177808603</v>
      </c>
      <c r="X1606" s="6">
        <v>8676.6033822223799</v>
      </c>
      <c r="Y1606" s="6">
        <v>3773.32543317408</v>
      </c>
      <c r="Z1606" s="71">
        <v>3775.793167883</v>
      </c>
      <c r="AA1606" s="20">
        <v>0.570625922933229</v>
      </c>
    </row>
    <row r="1607" spans="1:27" x14ac:dyDescent="0.2">
      <c r="A1607" s="52" t="s">
        <v>4720</v>
      </c>
      <c r="B1607" s="1" t="s">
        <v>10550</v>
      </c>
      <c r="C1607" s="131" t="s">
        <v>44</v>
      </c>
      <c r="D1607" s="131" t="s">
        <v>26160</v>
      </c>
      <c r="E1607" s="131" t="s">
        <v>6355</v>
      </c>
      <c r="F1607" s="131" t="s">
        <v>26497</v>
      </c>
      <c r="G1607" s="131" t="s">
        <v>26497</v>
      </c>
      <c r="H1607" s="79">
        <v>6440.9166666666697</v>
      </c>
      <c r="I1607" s="6">
        <v>16769.992899754601</v>
      </c>
      <c r="J1607" s="6">
        <v>7284.8393577367196</v>
      </c>
      <c r="K1607" s="71">
        <v>7280.5529448085999</v>
      </c>
      <c r="L1607" s="20">
        <v>1.13035974871205</v>
      </c>
      <c r="M1607" s="79">
        <v>6470.17958642553</v>
      </c>
      <c r="N1607" s="6">
        <v>16846.183756115399</v>
      </c>
      <c r="O1607" s="6">
        <v>7320.9500101350304</v>
      </c>
      <c r="P1607" s="71">
        <v>7319.7875448123796</v>
      </c>
      <c r="Q1607" s="20">
        <v>1.13131134105912</v>
      </c>
      <c r="R1607" s="79">
        <v>6496.5345665130799</v>
      </c>
      <c r="S1607" s="6">
        <v>16914.803310103602</v>
      </c>
      <c r="T1607" s="6">
        <v>7353.49749681095</v>
      </c>
      <c r="U1607" s="71">
        <v>7355.3899105821301</v>
      </c>
      <c r="V1607" s="20">
        <v>1.13220207408671</v>
      </c>
      <c r="W1607" s="79">
        <v>6524.1413738239398</v>
      </c>
      <c r="X1607" s="6">
        <v>16986.6822035201</v>
      </c>
      <c r="Y1607" s="6">
        <v>7387.25480008867</v>
      </c>
      <c r="Z1607" s="71">
        <v>7392.0860253292803</v>
      </c>
      <c r="AA1607" s="20">
        <v>1.13303584361119</v>
      </c>
    </row>
    <row r="1608" spans="1:27" x14ac:dyDescent="0.2">
      <c r="A1608" s="52" t="s">
        <v>4719</v>
      </c>
      <c r="B1608" s="1" t="s">
        <v>10549</v>
      </c>
      <c r="C1608" s="131" t="s">
        <v>53</v>
      </c>
      <c r="D1608" s="131" t="s">
        <v>26160</v>
      </c>
      <c r="E1608" s="131" t="s">
        <v>6355</v>
      </c>
      <c r="F1608" s="131" t="s">
        <v>26305</v>
      </c>
      <c r="G1608" s="131" t="s">
        <v>26305</v>
      </c>
      <c r="H1608" s="79">
        <v>12849.666666666701</v>
      </c>
      <c r="I1608" s="6">
        <v>19373.139347474</v>
      </c>
      <c r="J1608" s="6">
        <v>8415.6391028324106</v>
      </c>
      <c r="K1608" s="71">
        <v>8410.6873252464593</v>
      </c>
      <c r="L1608" s="20">
        <v>0.65454517563981895</v>
      </c>
      <c r="M1608" s="79">
        <v>12919.4239839863</v>
      </c>
      <c r="N1608" s="6">
        <v>19478.310809426701</v>
      </c>
      <c r="O1608" s="6">
        <v>8464.8097030236804</v>
      </c>
      <c r="P1608" s="71">
        <v>8463.4656086467294</v>
      </c>
      <c r="Q1608" s="20">
        <v>0.65509620391259404</v>
      </c>
      <c r="R1608" s="79">
        <v>12988.741786251599</v>
      </c>
      <c r="S1608" s="6">
        <v>19582.819624898901</v>
      </c>
      <c r="T1608" s="6">
        <v>8513.3839544074999</v>
      </c>
      <c r="U1608" s="71">
        <v>8515.5748635689797</v>
      </c>
      <c r="V1608" s="20">
        <v>0.65561199103847201</v>
      </c>
      <c r="W1608" s="79">
        <v>13054.217144620899</v>
      </c>
      <c r="X1608" s="6">
        <v>19681.5352783411</v>
      </c>
      <c r="Y1608" s="6">
        <v>8559.2062190879606</v>
      </c>
      <c r="Z1608" s="71">
        <v>8564.8038943062002</v>
      </c>
      <c r="AA1608" s="20">
        <v>0.656094792925627</v>
      </c>
    </row>
    <row r="1609" spans="1:27" x14ac:dyDescent="0.2">
      <c r="A1609" s="52" t="s">
        <v>4718</v>
      </c>
      <c r="B1609" s="1" t="s">
        <v>10548</v>
      </c>
      <c r="C1609" s="131" t="s">
        <v>57</v>
      </c>
      <c r="D1609" s="131" t="s">
        <v>26156</v>
      </c>
      <c r="E1609" s="131" t="s">
        <v>6355</v>
      </c>
      <c r="F1609" s="131" t="s">
        <v>26496</v>
      </c>
      <c r="G1609" s="131" t="s">
        <v>26496</v>
      </c>
      <c r="H1609" s="79">
        <v>10187.75</v>
      </c>
      <c r="I1609" s="6">
        <v>15492.348969737999</v>
      </c>
      <c r="J1609" s="6">
        <v>6729.83430542722</v>
      </c>
      <c r="K1609" s="71">
        <v>6732.0393190059604</v>
      </c>
      <c r="L1609" s="20">
        <v>0.66079745959666802</v>
      </c>
      <c r="M1609" s="79">
        <v>10318.8973854422</v>
      </c>
      <c r="N1609" s="6">
        <v>15691.7827074858</v>
      </c>
      <c r="O1609" s="6">
        <v>6819.2748241691197</v>
      </c>
      <c r="P1609" s="71">
        <v>6821.1875898093103</v>
      </c>
      <c r="Q1609" s="20">
        <v>0.661038416704536</v>
      </c>
      <c r="R1609" s="79">
        <v>10446.951136817401</v>
      </c>
      <c r="S1609" s="6">
        <v>15886.512005239299</v>
      </c>
      <c r="T1609" s="6">
        <v>6906.46081552745</v>
      </c>
      <c r="U1609" s="71">
        <v>6908.1763359405604</v>
      </c>
      <c r="V1609" s="20">
        <v>0.66126243393582795</v>
      </c>
      <c r="W1609" s="79">
        <v>10571.418381720499</v>
      </c>
      <c r="X1609" s="6">
        <v>16075.7873597916</v>
      </c>
      <c r="Y1609" s="6">
        <v>6991.1202150008903</v>
      </c>
      <c r="Z1609" s="71">
        <v>6992.8437227493696</v>
      </c>
      <c r="AA1609" s="20">
        <v>0.66148585461729603</v>
      </c>
    </row>
    <row r="1610" spans="1:27" x14ac:dyDescent="0.2">
      <c r="A1610" s="52" t="s">
        <v>4717</v>
      </c>
      <c r="B1610" s="1" t="s">
        <v>10547</v>
      </c>
      <c r="C1610" s="131" t="s">
        <v>57</v>
      </c>
      <c r="D1610" s="131" t="s">
        <v>26156</v>
      </c>
      <c r="E1610" s="131" t="s">
        <v>6355</v>
      </c>
      <c r="F1610" s="131" t="s">
        <v>26496</v>
      </c>
      <c r="G1610" s="131" t="s">
        <v>26496</v>
      </c>
      <c r="H1610" s="79">
        <v>20810.25</v>
      </c>
      <c r="I1610" s="6">
        <v>33345.5159630282</v>
      </c>
      <c r="J1610" s="6">
        <v>14485.2015468093</v>
      </c>
      <c r="K1610" s="71">
        <v>14489.9475872988</v>
      </c>
      <c r="L1610" s="20">
        <v>0.69628897237173204</v>
      </c>
      <c r="M1610" s="79">
        <v>21090.157575677898</v>
      </c>
      <c r="N1610" s="6">
        <v>33794.028716740402</v>
      </c>
      <c r="O1610" s="6">
        <v>14686.0795571289</v>
      </c>
      <c r="P1610" s="71">
        <v>14690.198914258601</v>
      </c>
      <c r="Q1610" s="20">
        <v>0.69654287131547998</v>
      </c>
      <c r="R1610" s="79">
        <v>21356.3839400736</v>
      </c>
      <c r="S1610" s="6">
        <v>34220.619242262001</v>
      </c>
      <c r="T1610" s="6">
        <v>14876.9828016258</v>
      </c>
      <c r="U1610" s="71">
        <v>14880.678148397999</v>
      </c>
      <c r="V1610" s="20">
        <v>0.69677892053979895</v>
      </c>
      <c r="W1610" s="79">
        <v>21620.682573361999</v>
      </c>
      <c r="X1610" s="6">
        <v>34644.120848216997</v>
      </c>
      <c r="Y1610" s="6">
        <v>15066.211574724601</v>
      </c>
      <c r="Z1610" s="71">
        <v>15069.9258195939</v>
      </c>
      <c r="AA1610" s="20">
        <v>0.69701434117353001</v>
      </c>
    </row>
    <row r="1611" spans="1:27" x14ac:dyDescent="0.2">
      <c r="A1611" s="52" t="s">
        <v>4716</v>
      </c>
      <c r="B1611" s="1" t="s">
        <v>10546</v>
      </c>
      <c r="C1611" s="131" t="s">
        <v>57</v>
      </c>
      <c r="D1611" s="131" t="s">
        <v>26156</v>
      </c>
      <c r="E1611" s="131" t="s">
        <v>6355</v>
      </c>
      <c r="F1611" s="131" t="s">
        <v>26496</v>
      </c>
      <c r="G1611" s="131" t="s">
        <v>26496</v>
      </c>
      <c r="H1611" s="79">
        <v>11964.25</v>
      </c>
      <c r="I1611" s="6">
        <v>19563.203667001198</v>
      </c>
      <c r="J1611" s="6">
        <v>8498.2025269000205</v>
      </c>
      <c r="K1611" s="71">
        <v>8500.9869419563493</v>
      </c>
      <c r="L1611" s="20">
        <v>0.71053237285716597</v>
      </c>
      <c r="M1611" s="79">
        <v>12133.037039971599</v>
      </c>
      <c r="N1611" s="6">
        <v>19839.193824287599</v>
      </c>
      <c r="O1611" s="6">
        <v>8621.64086131761</v>
      </c>
      <c r="P1611" s="71">
        <v>8624.0591798084697</v>
      </c>
      <c r="Q1611" s="20">
        <v>0.71079146559900896</v>
      </c>
      <c r="R1611" s="79">
        <v>12299.090943696599</v>
      </c>
      <c r="S1611" s="6">
        <v>20110.714925758599</v>
      </c>
      <c r="T1611" s="6">
        <v>8742.8797813634701</v>
      </c>
      <c r="U1611" s="71">
        <v>8745.0514564275709</v>
      </c>
      <c r="V1611" s="20">
        <v>0.71103234348466005</v>
      </c>
      <c r="W1611" s="79">
        <v>12459.537564766601</v>
      </c>
      <c r="X1611" s="6">
        <v>20373.067344478801</v>
      </c>
      <c r="Y1611" s="6">
        <v>8859.9432031431606</v>
      </c>
      <c r="Z1611" s="71">
        <v>8862.1274283162402</v>
      </c>
      <c r="AA1611" s="20">
        <v>0.71127257992116999</v>
      </c>
    </row>
    <row r="1612" spans="1:27" x14ac:dyDescent="0.2">
      <c r="A1612" s="52" t="s">
        <v>4715</v>
      </c>
      <c r="B1612" s="1" t="s">
        <v>10545</v>
      </c>
      <c r="C1612" s="131" t="s">
        <v>57</v>
      </c>
      <c r="D1612" s="131" t="s">
        <v>26156</v>
      </c>
      <c r="E1612" s="131" t="s">
        <v>6355</v>
      </c>
      <c r="F1612" s="131" t="s">
        <v>26289</v>
      </c>
      <c r="G1612" s="131" t="s">
        <v>26289</v>
      </c>
      <c r="H1612" s="79">
        <v>10995</v>
      </c>
      <c r="I1612" s="6">
        <v>29522.376270818299</v>
      </c>
      <c r="J1612" s="6">
        <v>12824.440050580901</v>
      </c>
      <c r="K1612" s="71">
        <v>12828.641946670399</v>
      </c>
      <c r="L1612" s="20">
        <v>1.16677052720968</v>
      </c>
      <c r="M1612" s="79">
        <v>10975.8141567244</v>
      </c>
      <c r="N1612" s="6">
        <v>29470.860883437199</v>
      </c>
      <c r="O1612" s="6">
        <v>12807.333839331101</v>
      </c>
      <c r="P1612" s="71">
        <v>12810.9262195683</v>
      </c>
      <c r="Q1612" s="20">
        <v>1.1671959853401499</v>
      </c>
      <c r="R1612" s="79">
        <v>10958.1322530344</v>
      </c>
      <c r="S1612" s="6">
        <v>29423.383683444499</v>
      </c>
      <c r="T1612" s="6">
        <v>12791.4451204217</v>
      </c>
      <c r="U1612" s="71">
        <v>12794.6224330574</v>
      </c>
      <c r="V1612" s="20">
        <v>1.1675915327189501</v>
      </c>
      <c r="W1612" s="79">
        <v>10950.4833468325</v>
      </c>
      <c r="X1612" s="6">
        <v>29402.845812871099</v>
      </c>
      <c r="Y1612" s="6">
        <v>12786.8592150613</v>
      </c>
      <c r="Z1612" s="71">
        <v>12790.011535470399</v>
      </c>
      <c r="AA1612" s="20">
        <v>1.1679860267693101</v>
      </c>
    </row>
    <row r="1613" spans="1:27" x14ac:dyDescent="0.2">
      <c r="A1613" s="52" t="s">
        <v>4714</v>
      </c>
      <c r="B1613" s="1" t="s">
        <v>10544</v>
      </c>
      <c r="C1613" s="131" t="s">
        <v>57</v>
      </c>
      <c r="D1613" s="131" t="s">
        <v>26156</v>
      </c>
      <c r="E1613" s="131" t="s">
        <v>6355</v>
      </c>
      <c r="F1613" s="131" t="s">
        <v>26289</v>
      </c>
      <c r="G1613" s="131" t="s">
        <v>26289</v>
      </c>
      <c r="H1613" s="79">
        <v>9477.1666666666697</v>
      </c>
      <c r="I1613" s="6">
        <v>17204.218825874999</v>
      </c>
      <c r="J1613" s="6">
        <v>7473.4659204109603</v>
      </c>
      <c r="K1613" s="71">
        <v>7475.9145830506104</v>
      </c>
      <c r="L1613" s="20">
        <v>0.78883434743688596</v>
      </c>
      <c r="M1613" s="79">
        <v>9472.3985720729997</v>
      </c>
      <c r="N1613" s="6">
        <v>17195.5631436804</v>
      </c>
      <c r="O1613" s="6">
        <v>7472.7819661414796</v>
      </c>
      <c r="P1613" s="71">
        <v>7474.8780366108504</v>
      </c>
      <c r="Q1613" s="20">
        <v>0.78912199267550498</v>
      </c>
      <c r="R1613" s="79">
        <v>9469.6998726414204</v>
      </c>
      <c r="S1613" s="6">
        <v>17190.664103999101</v>
      </c>
      <c r="T1613" s="6">
        <v>7473.4244992235499</v>
      </c>
      <c r="U1613" s="71">
        <v>7475.28084976642</v>
      </c>
      <c r="V1613" s="20">
        <v>0.78938941574727095</v>
      </c>
      <c r="W1613" s="79">
        <v>9472.6653787900395</v>
      </c>
      <c r="X1613" s="6">
        <v>17196.047486871299</v>
      </c>
      <c r="Y1613" s="6">
        <v>7478.30463995016</v>
      </c>
      <c r="Z1613" s="71">
        <v>7480.1482523607601</v>
      </c>
      <c r="AA1613" s="20">
        <v>0.78965612668102303</v>
      </c>
    </row>
    <row r="1614" spans="1:27" x14ac:dyDescent="0.2">
      <c r="A1614" s="52" t="s">
        <v>4713</v>
      </c>
      <c r="B1614" s="1" t="s">
        <v>10543</v>
      </c>
      <c r="C1614" s="131" t="s">
        <v>57</v>
      </c>
      <c r="D1614" s="131" t="s">
        <v>26156</v>
      </c>
      <c r="E1614" s="131" t="s">
        <v>6355</v>
      </c>
      <c r="F1614" s="131" t="s">
        <v>26307</v>
      </c>
      <c r="G1614" s="131" t="s">
        <v>26307</v>
      </c>
      <c r="H1614" s="79">
        <v>6655.3333333333303</v>
      </c>
      <c r="I1614" s="6">
        <v>9192.9100781922098</v>
      </c>
      <c r="J1614" s="6">
        <v>3993.3751642035099</v>
      </c>
      <c r="K1614" s="71">
        <v>3994.6835837072399</v>
      </c>
      <c r="L1614" s="20">
        <v>0.60022291651416004</v>
      </c>
      <c r="M1614" s="79">
        <v>6726.8329944832103</v>
      </c>
      <c r="N1614" s="6">
        <v>9291.6714658870897</v>
      </c>
      <c r="O1614" s="6">
        <v>4037.9389953919899</v>
      </c>
      <c r="P1614" s="71">
        <v>4039.0716130334099</v>
      </c>
      <c r="Q1614" s="20">
        <v>0.60044178536109405</v>
      </c>
      <c r="R1614" s="79">
        <v>6792.3613099983004</v>
      </c>
      <c r="S1614" s="6">
        <v>9382.1847252438401</v>
      </c>
      <c r="T1614" s="6">
        <v>4078.7865295772199</v>
      </c>
      <c r="U1614" s="71">
        <v>4079.7996738980301</v>
      </c>
      <c r="V1614" s="20">
        <v>0.60064526719045397</v>
      </c>
      <c r="W1614" s="79">
        <v>6859.94199106207</v>
      </c>
      <c r="X1614" s="6">
        <v>9475.5328857229906</v>
      </c>
      <c r="Y1614" s="6">
        <v>4120.7679613238297</v>
      </c>
      <c r="Z1614" s="71">
        <v>4121.7838465171299</v>
      </c>
      <c r="AA1614" s="20">
        <v>0.60084820715502696</v>
      </c>
    </row>
    <row r="1615" spans="1:27" x14ac:dyDescent="0.2">
      <c r="A1615" s="52" t="s">
        <v>4712</v>
      </c>
      <c r="B1615" s="1" t="s">
        <v>10542</v>
      </c>
      <c r="C1615" s="131" t="s">
        <v>57</v>
      </c>
      <c r="D1615" s="131" t="s">
        <v>26156</v>
      </c>
      <c r="E1615" s="131" t="s">
        <v>6355</v>
      </c>
      <c r="F1615" s="131" t="s">
        <v>26289</v>
      </c>
      <c r="G1615" s="131" t="s">
        <v>26289</v>
      </c>
      <c r="H1615" s="79">
        <v>12352.833333333299</v>
      </c>
      <c r="I1615" s="6">
        <v>29776.533277042501</v>
      </c>
      <c r="J1615" s="6">
        <v>12934.845163633399</v>
      </c>
      <c r="K1615" s="71">
        <v>12939.0832336853</v>
      </c>
      <c r="L1615" s="20">
        <v>1.0474587395889201</v>
      </c>
      <c r="M1615" s="79">
        <v>12343.6402007386</v>
      </c>
      <c r="N1615" s="6">
        <v>29754.373209692701</v>
      </c>
      <c r="O1615" s="6">
        <v>12930.5415401269</v>
      </c>
      <c r="P1615" s="71">
        <v>12934.1684793844</v>
      </c>
      <c r="Q1615" s="20">
        <v>1.0478406911609699</v>
      </c>
      <c r="R1615" s="79">
        <v>12334.190402422801</v>
      </c>
      <c r="S1615" s="6">
        <v>29731.594449029599</v>
      </c>
      <c r="T1615" s="6">
        <v>12925.435865195301</v>
      </c>
      <c r="U1615" s="71">
        <v>12928.6464602696</v>
      </c>
      <c r="V1615" s="20">
        <v>1.04819579059928</v>
      </c>
      <c r="W1615" s="79">
        <v>12334.903004760199</v>
      </c>
      <c r="X1615" s="6">
        <v>29733.312178609402</v>
      </c>
      <c r="Y1615" s="6">
        <v>12930.5741099019</v>
      </c>
      <c r="Z1615" s="71">
        <v>12933.761860074301</v>
      </c>
      <c r="AA1615" s="20">
        <v>1.0485499444205599</v>
      </c>
    </row>
    <row r="1616" spans="1:27" x14ac:dyDescent="0.2">
      <c r="A1616" s="52" t="s">
        <v>4711</v>
      </c>
      <c r="B1616" s="1" t="s">
        <v>10541</v>
      </c>
      <c r="C1616" s="131" t="s">
        <v>57</v>
      </c>
      <c r="D1616" s="131" t="s">
        <v>26156</v>
      </c>
      <c r="E1616" s="131" t="s">
        <v>6355</v>
      </c>
      <c r="F1616" s="131" t="s">
        <v>26496</v>
      </c>
      <c r="G1616" s="131" t="s">
        <v>26496</v>
      </c>
      <c r="H1616" s="79">
        <v>12396.666666666701</v>
      </c>
      <c r="I1616" s="6">
        <v>23699.199555752999</v>
      </c>
      <c r="J1616" s="6">
        <v>10294.867904990801</v>
      </c>
      <c r="K1616" s="71">
        <v>10298.2409930181</v>
      </c>
      <c r="L1616" s="20">
        <v>0.83072661949594995</v>
      </c>
      <c r="M1616" s="79">
        <v>12565.561229306</v>
      </c>
      <c r="N1616" s="6">
        <v>24022.0819927419</v>
      </c>
      <c r="O1616" s="6">
        <v>10439.424379684</v>
      </c>
      <c r="P1616" s="71">
        <v>10442.352575536501</v>
      </c>
      <c r="Q1616" s="20">
        <v>0.83102954058130696</v>
      </c>
      <c r="R1616" s="79">
        <v>12727.585648259001</v>
      </c>
      <c r="S1616" s="6">
        <v>24331.8305034441</v>
      </c>
      <c r="T1616" s="6">
        <v>10577.9565638241</v>
      </c>
      <c r="U1616" s="71">
        <v>10580.5840601495</v>
      </c>
      <c r="V1616" s="20">
        <v>0.83131116557026097</v>
      </c>
      <c r="W1616" s="79">
        <v>12885.276840876501</v>
      </c>
      <c r="X1616" s="6">
        <v>24633.295013421899</v>
      </c>
      <c r="Y1616" s="6">
        <v>10712.652691659399</v>
      </c>
      <c r="Z1616" s="71">
        <v>10715.293661826199</v>
      </c>
      <c r="AA1616" s="20">
        <v>0.83159204060200598</v>
      </c>
    </row>
    <row r="1617" spans="1:27" x14ac:dyDescent="0.2">
      <c r="A1617" s="52" t="s">
        <v>4710</v>
      </c>
      <c r="B1617" s="1" t="s">
        <v>10540</v>
      </c>
      <c r="C1617" s="131" t="s">
        <v>57</v>
      </c>
      <c r="D1617" s="131" t="s">
        <v>26156</v>
      </c>
      <c r="E1617" s="131" t="s">
        <v>6355</v>
      </c>
      <c r="F1617" s="131" t="s">
        <v>26289</v>
      </c>
      <c r="G1617" s="131" t="s">
        <v>26289</v>
      </c>
      <c r="H1617" s="79">
        <v>9417.75</v>
      </c>
      <c r="I1617" s="6">
        <v>21845.290188683299</v>
      </c>
      <c r="J1617" s="6">
        <v>9489.5347123271204</v>
      </c>
      <c r="K1617" s="71">
        <v>9492.64393492413</v>
      </c>
      <c r="L1617" s="20">
        <v>1.0079524233414701</v>
      </c>
      <c r="M1617" s="79">
        <v>9398.4881505380708</v>
      </c>
      <c r="N1617" s="6">
        <v>21800.610653649299</v>
      </c>
      <c r="O1617" s="6">
        <v>9474.0258741298803</v>
      </c>
      <c r="P1617" s="71">
        <v>9476.68328149849</v>
      </c>
      <c r="Q1617" s="20">
        <v>1.00831996909588</v>
      </c>
      <c r="R1617" s="79">
        <v>9377.7591114799998</v>
      </c>
      <c r="S1617" s="6">
        <v>21752.527844745298</v>
      </c>
      <c r="T1617" s="6">
        <v>9456.6372498165092</v>
      </c>
      <c r="U1617" s="71">
        <v>9458.98621764167</v>
      </c>
      <c r="V1617" s="20">
        <v>1.0086616754808999</v>
      </c>
      <c r="W1617" s="79">
        <v>9367.6823619643092</v>
      </c>
      <c r="X1617" s="6">
        <v>21729.153947866602</v>
      </c>
      <c r="Y1617" s="6">
        <v>9449.6850462051898</v>
      </c>
      <c r="Z1617" s="71">
        <v>9452.0146593282498</v>
      </c>
      <c r="AA1617" s="20">
        <v>1.00900247191412</v>
      </c>
    </row>
    <row r="1618" spans="1:27" x14ac:dyDescent="0.2">
      <c r="A1618" s="52" t="s">
        <v>4709</v>
      </c>
      <c r="B1618" s="1" t="s">
        <v>10539</v>
      </c>
      <c r="C1618" s="131" t="s">
        <v>57</v>
      </c>
      <c r="D1618" s="131" t="s">
        <v>26156</v>
      </c>
      <c r="E1618" s="131" t="s">
        <v>6355</v>
      </c>
      <c r="F1618" s="131" t="s">
        <v>26496</v>
      </c>
      <c r="G1618" s="131" t="s">
        <v>26496</v>
      </c>
      <c r="H1618" s="79">
        <v>12840.916666666701</v>
      </c>
      <c r="I1618" s="6">
        <v>18681.965801128099</v>
      </c>
      <c r="J1618" s="6">
        <v>8115.3951919646397</v>
      </c>
      <c r="K1618" s="71">
        <v>8118.0541811437097</v>
      </c>
      <c r="L1618" s="20">
        <v>0.63220207652442095</v>
      </c>
      <c r="M1618" s="79">
        <v>13012.658318997201</v>
      </c>
      <c r="N1618" s="6">
        <v>18931.828934637699</v>
      </c>
      <c r="O1618" s="6">
        <v>8227.3217030888009</v>
      </c>
      <c r="P1618" s="71">
        <v>8229.62941742357</v>
      </c>
      <c r="Q1618" s="20">
        <v>0.632432606442075</v>
      </c>
      <c r="R1618" s="79">
        <v>13171.0054081792</v>
      </c>
      <c r="S1618" s="6">
        <v>19162.204614318402</v>
      </c>
      <c r="T1618" s="6">
        <v>8330.5268811846909</v>
      </c>
      <c r="U1618" s="71">
        <v>8332.5961304425</v>
      </c>
      <c r="V1618" s="20">
        <v>0.63264692954024004</v>
      </c>
      <c r="W1618" s="79">
        <v>13330.922543680899</v>
      </c>
      <c r="X1618" s="6">
        <v>19394.8645196826</v>
      </c>
      <c r="Y1618" s="6">
        <v>8434.5373807254891</v>
      </c>
      <c r="Z1618" s="71">
        <v>8436.6167313994101</v>
      </c>
      <c r="AA1618" s="20">
        <v>0.63286068190370803</v>
      </c>
    </row>
    <row r="1619" spans="1:27" x14ac:dyDescent="0.2">
      <c r="A1619" s="52" t="s">
        <v>4708</v>
      </c>
      <c r="B1619" s="1" t="s">
        <v>10538</v>
      </c>
      <c r="C1619" s="131" t="s">
        <v>57</v>
      </c>
      <c r="D1619" s="131" t="s">
        <v>26156</v>
      </c>
      <c r="E1619" s="131" t="s">
        <v>6355</v>
      </c>
      <c r="F1619" s="131" t="s">
        <v>26289</v>
      </c>
      <c r="G1619" s="131" t="s">
        <v>26289</v>
      </c>
      <c r="H1619" s="79">
        <v>16343.333333333299</v>
      </c>
      <c r="I1619" s="6">
        <v>44654.045877656099</v>
      </c>
      <c r="J1619" s="6">
        <v>19397.596220597799</v>
      </c>
      <c r="K1619" s="71">
        <v>19403.951795062199</v>
      </c>
      <c r="L1619" s="20">
        <v>1.18727014858631</v>
      </c>
      <c r="M1619" s="79">
        <v>16322.761894630299</v>
      </c>
      <c r="N1619" s="6">
        <v>44597.839597769402</v>
      </c>
      <c r="O1619" s="6">
        <v>19381.1583075464</v>
      </c>
      <c r="P1619" s="71">
        <v>19386.594606072798</v>
      </c>
      <c r="Q1619" s="20">
        <v>1.18770308182039</v>
      </c>
      <c r="R1619" s="79">
        <v>16303.453323800601</v>
      </c>
      <c r="S1619" s="6">
        <v>44545.083786572497</v>
      </c>
      <c r="T1619" s="6">
        <v>19365.413603369299</v>
      </c>
      <c r="U1619" s="71">
        <v>19370.223847462799</v>
      </c>
      <c r="V1619" s="20">
        <v>1.1881055787846599</v>
      </c>
      <c r="W1619" s="79">
        <v>16300.6976497587</v>
      </c>
      <c r="X1619" s="6">
        <v>44537.554600660398</v>
      </c>
      <c r="Y1619" s="6">
        <v>19368.718391621002</v>
      </c>
      <c r="Z1619" s="71">
        <v>19373.493325422602</v>
      </c>
      <c r="AA1619" s="20">
        <v>1.18850700391399</v>
      </c>
    </row>
    <row r="1620" spans="1:27" x14ac:dyDescent="0.2">
      <c r="A1620" s="52" t="s">
        <v>4707</v>
      </c>
      <c r="B1620" s="1" t="s">
        <v>10537</v>
      </c>
      <c r="C1620" s="131" t="s">
        <v>57</v>
      </c>
      <c r="D1620" s="131" t="s">
        <v>26156</v>
      </c>
      <c r="E1620" s="131" t="s">
        <v>6355</v>
      </c>
      <c r="F1620" s="131" t="s">
        <v>26496</v>
      </c>
      <c r="G1620" s="131" t="s">
        <v>26496</v>
      </c>
      <c r="H1620" s="79">
        <v>18586.5</v>
      </c>
      <c r="I1620" s="6">
        <v>37540.387185048399</v>
      </c>
      <c r="J1620" s="6">
        <v>16307.442209729101</v>
      </c>
      <c r="K1620" s="71">
        <v>16312.7853028686</v>
      </c>
      <c r="L1620" s="20">
        <v>0.87766848534520203</v>
      </c>
      <c r="M1620" s="79">
        <v>18830.1824499668</v>
      </c>
      <c r="N1620" s="6">
        <v>38032.568796538202</v>
      </c>
      <c r="O1620" s="6">
        <v>16528.048069961402</v>
      </c>
      <c r="P1620" s="71">
        <v>16532.684088198301</v>
      </c>
      <c r="Q1620" s="20">
        <v>0.87798852359114798</v>
      </c>
      <c r="R1620" s="79">
        <v>19054.751168354</v>
      </c>
      <c r="S1620" s="6">
        <v>38486.145136242099</v>
      </c>
      <c r="T1620" s="6">
        <v>16731.3664092217</v>
      </c>
      <c r="U1620" s="71">
        <v>16735.5223729463</v>
      </c>
      <c r="V1620" s="20">
        <v>0.87828606236225504</v>
      </c>
      <c r="W1620" s="79">
        <v>19277.072069625101</v>
      </c>
      <c r="X1620" s="6">
        <v>38935.181410583296</v>
      </c>
      <c r="Y1620" s="6">
        <v>16932.329828837999</v>
      </c>
      <c r="Z1620" s="71">
        <v>16936.504124338899</v>
      </c>
      <c r="AA1620" s="20">
        <v>0.87858280879832396</v>
      </c>
    </row>
    <row r="1621" spans="1:27" x14ac:dyDescent="0.2">
      <c r="A1621" s="52" t="s">
        <v>4706</v>
      </c>
      <c r="B1621" s="1" t="s">
        <v>10536</v>
      </c>
      <c r="C1621" s="131" t="s">
        <v>57</v>
      </c>
      <c r="D1621" s="131" t="s">
        <v>26156</v>
      </c>
      <c r="E1621" s="131" t="s">
        <v>6355</v>
      </c>
      <c r="F1621" s="131" t="s">
        <v>26496</v>
      </c>
      <c r="G1621" s="131" t="s">
        <v>26496</v>
      </c>
      <c r="H1621" s="79">
        <v>14299.333333333299</v>
      </c>
      <c r="I1621" s="6">
        <v>22295.3382802161</v>
      </c>
      <c r="J1621" s="6">
        <v>9685.0343806734509</v>
      </c>
      <c r="K1621" s="71">
        <v>9688.2076582536502</v>
      </c>
      <c r="L1621" s="20">
        <v>0.67752862545482195</v>
      </c>
      <c r="M1621" s="79">
        <v>14493.306114152199</v>
      </c>
      <c r="N1621" s="6">
        <v>22597.778167775701</v>
      </c>
      <c r="O1621" s="6">
        <v>9820.4558789969597</v>
      </c>
      <c r="P1621" s="71">
        <v>9823.2104579017105</v>
      </c>
      <c r="Q1621" s="20">
        <v>0.67777568351431705</v>
      </c>
      <c r="R1621" s="79">
        <v>14675.0219372843</v>
      </c>
      <c r="S1621" s="6">
        <v>22881.107163132001</v>
      </c>
      <c r="T1621" s="6">
        <v>9947.2728806637406</v>
      </c>
      <c r="U1621" s="71">
        <v>9949.7437192216203</v>
      </c>
      <c r="V1621" s="20">
        <v>0.67800537278535</v>
      </c>
      <c r="W1621" s="79">
        <v>14853.776031043901</v>
      </c>
      <c r="X1621" s="6">
        <v>23159.818267799699</v>
      </c>
      <c r="Y1621" s="6">
        <v>10071.8596261565</v>
      </c>
      <c r="Z1621" s="71">
        <v>10074.3426228113</v>
      </c>
      <c r="AA1621" s="20">
        <v>0.67823445040212205</v>
      </c>
    </row>
    <row r="1622" spans="1:27" x14ac:dyDescent="0.2">
      <c r="A1622" s="52" t="s">
        <v>4705</v>
      </c>
      <c r="B1622" s="1" t="s">
        <v>10483</v>
      </c>
      <c r="C1622" s="131" t="s">
        <v>57</v>
      </c>
      <c r="D1622" s="131" t="s">
        <v>26156</v>
      </c>
      <c r="E1622" s="131" t="s">
        <v>6355</v>
      </c>
      <c r="F1622" s="131" t="s">
        <v>26289</v>
      </c>
      <c r="G1622" s="131" t="s">
        <v>26289</v>
      </c>
      <c r="H1622" s="79">
        <v>6438.25</v>
      </c>
      <c r="I1622" s="6">
        <v>15735.3808190543</v>
      </c>
      <c r="J1622" s="6">
        <v>6835.4066805418897</v>
      </c>
      <c r="K1622" s="71">
        <v>6837.6462846484301</v>
      </c>
      <c r="L1622" s="20">
        <v>1.0620349139359999</v>
      </c>
      <c r="M1622" s="79">
        <v>6422.5373269122601</v>
      </c>
      <c r="N1622" s="6">
        <v>15696.978319194701</v>
      </c>
      <c r="O1622" s="6">
        <v>6821.5327132046496</v>
      </c>
      <c r="P1622" s="71">
        <v>6823.4461121691602</v>
      </c>
      <c r="Q1622" s="20">
        <v>1.0624221806507801</v>
      </c>
      <c r="R1622" s="79">
        <v>6407.6867248746703</v>
      </c>
      <c r="S1622" s="6">
        <v>15660.682760859199</v>
      </c>
      <c r="T1622" s="6">
        <v>6808.2843985268701</v>
      </c>
      <c r="U1622" s="71">
        <v>6809.97553254991</v>
      </c>
      <c r="V1622" s="20">
        <v>1.06278222156423</v>
      </c>
      <c r="W1622" s="79">
        <v>6398.3722919858001</v>
      </c>
      <c r="X1622" s="6">
        <v>15637.917856014001</v>
      </c>
      <c r="Y1622" s="6">
        <v>6800.6972969266799</v>
      </c>
      <c r="Z1622" s="71">
        <v>6802.3738600704701</v>
      </c>
      <c r="AA1622" s="20">
        <v>1.0631413037016799</v>
      </c>
    </row>
    <row r="1623" spans="1:27" x14ac:dyDescent="0.2">
      <c r="A1623" s="52" t="s">
        <v>4704</v>
      </c>
      <c r="B1623" s="1" t="s">
        <v>10535</v>
      </c>
      <c r="C1623" s="131" t="s">
        <v>57</v>
      </c>
      <c r="D1623" s="131" t="s">
        <v>26156</v>
      </c>
      <c r="E1623" s="131" t="s">
        <v>6355</v>
      </c>
      <c r="F1623" s="131" t="s">
        <v>26289</v>
      </c>
      <c r="G1623" s="131" t="s">
        <v>26289</v>
      </c>
      <c r="H1623" s="79">
        <v>13257.166666666701</v>
      </c>
      <c r="I1623" s="6">
        <v>30908.313267974299</v>
      </c>
      <c r="J1623" s="6">
        <v>13426.4873170632</v>
      </c>
      <c r="K1623" s="71">
        <v>13430.886472451801</v>
      </c>
      <c r="L1623" s="20">
        <v>1.01310384112632</v>
      </c>
      <c r="M1623" s="79">
        <v>13237.8735391706</v>
      </c>
      <c r="N1623" s="6">
        <v>30863.332462983199</v>
      </c>
      <c r="O1623" s="6">
        <v>13412.4688047318</v>
      </c>
      <c r="P1623" s="71">
        <v>13416.230921693101</v>
      </c>
      <c r="Q1623" s="20">
        <v>1.0134732653242799</v>
      </c>
      <c r="R1623" s="79">
        <v>13222.337318533</v>
      </c>
      <c r="S1623" s="6">
        <v>30827.110667893801</v>
      </c>
      <c r="T1623" s="6">
        <v>13401.697730346399</v>
      </c>
      <c r="U1623" s="71">
        <v>13405.0266258025</v>
      </c>
      <c r="V1623" s="20">
        <v>1.0138167180936599</v>
      </c>
      <c r="W1623" s="79">
        <v>13220.466425948</v>
      </c>
      <c r="X1623" s="6">
        <v>30822.748790611498</v>
      </c>
      <c r="Y1623" s="6">
        <v>13404.3538477566</v>
      </c>
      <c r="Z1623" s="71">
        <v>13407.658397958699</v>
      </c>
      <c r="AA1623" s="20">
        <v>1.01415925626068</v>
      </c>
    </row>
    <row r="1624" spans="1:27" x14ac:dyDescent="0.2">
      <c r="A1624" s="52" t="s">
        <v>4703</v>
      </c>
      <c r="B1624" s="1" t="s">
        <v>10534</v>
      </c>
      <c r="C1624" s="131" t="s">
        <v>57</v>
      </c>
      <c r="D1624" s="131" t="s">
        <v>26156</v>
      </c>
      <c r="E1624" s="131" t="s">
        <v>6355</v>
      </c>
      <c r="F1624" s="131" t="s">
        <v>26307</v>
      </c>
      <c r="G1624" s="131" t="s">
        <v>26307</v>
      </c>
      <c r="H1624" s="79">
        <v>22625.166666666701</v>
      </c>
      <c r="I1624" s="6">
        <v>59211.505680822702</v>
      </c>
      <c r="J1624" s="6">
        <v>25721.317211817201</v>
      </c>
      <c r="K1624" s="71">
        <v>25729.744737836601</v>
      </c>
      <c r="L1624" s="20">
        <v>1.13721790945937</v>
      </c>
      <c r="M1624" s="79">
        <v>22809.340301357701</v>
      </c>
      <c r="N1624" s="6">
        <v>59693.499841459503</v>
      </c>
      <c r="O1624" s="6">
        <v>25941.372514750499</v>
      </c>
      <c r="P1624" s="71">
        <v>25948.648913969599</v>
      </c>
      <c r="Q1624" s="20">
        <v>1.1376325913479</v>
      </c>
      <c r="R1624" s="79">
        <v>22982.438371911499</v>
      </c>
      <c r="S1624" s="6">
        <v>60146.508543624601</v>
      </c>
      <c r="T1624" s="6">
        <v>26147.9363317973</v>
      </c>
      <c r="U1624" s="71">
        <v>26154.431310880798</v>
      </c>
      <c r="V1624" s="20">
        <v>1.13801812008103</v>
      </c>
      <c r="W1624" s="79">
        <v>23157.125789211099</v>
      </c>
      <c r="X1624" s="6">
        <v>60603.676667696003</v>
      </c>
      <c r="Y1624" s="6">
        <v>26355.6353149225</v>
      </c>
      <c r="Z1624" s="71">
        <v>26362.132720243</v>
      </c>
      <c r="AA1624" s="20">
        <v>1.1384026221650101</v>
      </c>
    </row>
    <row r="1625" spans="1:27" x14ac:dyDescent="0.2">
      <c r="A1625" s="52" t="s">
        <v>4702</v>
      </c>
      <c r="B1625" s="1" t="s">
        <v>10092</v>
      </c>
      <c r="C1625" s="131" t="s">
        <v>57</v>
      </c>
      <c r="D1625" s="131" t="s">
        <v>26156</v>
      </c>
      <c r="E1625" s="131" t="s">
        <v>6355</v>
      </c>
      <c r="F1625" s="131" t="s">
        <v>26307</v>
      </c>
      <c r="G1625" s="131" t="s">
        <v>26307</v>
      </c>
      <c r="H1625" s="79">
        <v>22584.75</v>
      </c>
      <c r="I1625" s="6">
        <v>43025.237431856098</v>
      </c>
      <c r="J1625" s="6">
        <v>18690.046256616999</v>
      </c>
      <c r="K1625" s="71">
        <v>18696.170004084299</v>
      </c>
      <c r="L1625" s="20">
        <v>0.82782275668689398</v>
      </c>
      <c r="M1625" s="79">
        <v>22760.002541553</v>
      </c>
      <c r="N1625" s="6">
        <v>43359.103523393598</v>
      </c>
      <c r="O1625" s="6">
        <v>18842.833129123501</v>
      </c>
      <c r="P1625" s="71">
        <v>18848.1184306699</v>
      </c>
      <c r="Q1625" s="20">
        <v>0.82812461889047995</v>
      </c>
      <c r="R1625" s="79">
        <v>22925.4332827199</v>
      </c>
      <c r="S1625" s="6">
        <v>43674.258524765602</v>
      </c>
      <c r="T1625" s="6">
        <v>18986.833299155402</v>
      </c>
      <c r="U1625" s="71">
        <v>18991.549506338099</v>
      </c>
      <c r="V1625" s="20">
        <v>0.82840525943965304</v>
      </c>
      <c r="W1625" s="79">
        <v>23094.0507801247</v>
      </c>
      <c r="X1625" s="6">
        <v>43995.4844786065</v>
      </c>
      <c r="Y1625" s="6">
        <v>19132.980178404901</v>
      </c>
      <c r="Z1625" s="71">
        <v>19137.696996107199</v>
      </c>
      <c r="AA1625" s="20">
        <v>0.82868515265314502</v>
      </c>
    </row>
    <row r="1626" spans="1:27" x14ac:dyDescent="0.2">
      <c r="A1626" s="52" t="s">
        <v>4701</v>
      </c>
      <c r="B1626" s="1" t="s">
        <v>18755</v>
      </c>
      <c r="C1626" s="131" t="s">
        <v>57</v>
      </c>
      <c r="D1626" s="131" t="s">
        <v>26156</v>
      </c>
      <c r="E1626" s="131" t="s">
        <v>6355</v>
      </c>
      <c r="F1626" s="131" t="s">
        <v>26496</v>
      </c>
      <c r="G1626" s="131" t="s">
        <v>26496</v>
      </c>
      <c r="H1626" s="79">
        <v>19574.666666666701</v>
      </c>
      <c r="I1626" s="6">
        <v>26831.308366200901</v>
      </c>
      <c r="J1626" s="6">
        <v>11655.447463459101</v>
      </c>
      <c r="K1626" s="71">
        <v>11659.266342016401</v>
      </c>
      <c r="L1626" s="20">
        <v>0.59563039006282104</v>
      </c>
      <c r="M1626" s="79">
        <v>19827.152728635701</v>
      </c>
      <c r="N1626" s="6">
        <v>27177.395045592199</v>
      </c>
      <c r="O1626" s="6">
        <v>11810.6482402725</v>
      </c>
      <c r="P1626" s="71">
        <v>11813.961056184</v>
      </c>
      <c r="Q1626" s="20">
        <v>0.59584758426365003</v>
      </c>
      <c r="R1626" s="79">
        <v>20072.612300914599</v>
      </c>
      <c r="S1626" s="6">
        <v>27513.850403295299</v>
      </c>
      <c r="T1626" s="6">
        <v>11961.2996000616</v>
      </c>
      <c r="U1626" s="71">
        <v>11964.270709893301</v>
      </c>
      <c r="V1626" s="20">
        <v>0.59604950917864097</v>
      </c>
      <c r="W1626" s="79">
        <v>20313.668834089502</v>
      </c>
      <c r="X1626" s="6">
        <v>27844.2704449462</v>
      </c>
      <c r="Y1626" s="6">
        <v>12109.0580276336</v>
      </c>
      <c r="Z1626" s="71">
        <v>12112.043250987799</v>
      </c>
      <c r="AA1626" s="20">
        <v>0.59625089637485096</v>
      </c>
    </row>
    <row r="1627" spans="1:27" x14ac:dyDescent="0.2">
      <c r="A1627" s="52" t="s">
        <v>4700</v>
      </c>
      <c r="B1627" s="1" t="s">
        <v>10533</v>
      </c>
      <c r="C1627" s="131" t="s">
        <v>57</v>
      </c>
      <c r="D1627" s="131" t="s">
        <v>26156</v>
      </c>
      <c r="E1627" s="131" t="s">
        <v>6355</v>
      </c>
      <c r="F1627" s="131" t="s">
        <v>26307</v>
      </c>
      <c r="G1627" s="131" t="s">
        <v>26307</v>
      </c>
      <c r="H1627" s="79">
        <v>6115.1666666666697</v>
      </c>
      <c r="I1627" s="6">
        <v>8801.1088494206106</v>
      </c>
      <c r="J1627" s="6">
        <v>3823.17777480529</v>
      </c>
      <c r="K1627" s="71">
        <v>3824.43042955499</v>
      </c>
      <c r="L1627" s="20">
        <v>0.62540084972690702</v>
      </c>
      <c r="M1627" s="79">
        <v>6184.6995456762397</v>
      </c>
      <c r="N1627" s="6">
        <v>8901.1823993555008</v>
      </c>
      <c r="O1627" s="6">
        <v>3868.24175256426</v>
      </c>
      <c r="P1627" s="71">
        <v>3869.3267711480598</v>
      </c>
      <c r="Q1627" s="20">
        <v>0.62562889960485302</v>
      </c>
      <c r="R1627" s="79">
        <v>6248.3743561236797</v>
      </c>
      <c r="S1627" s="6">
        <v>8992.8248628011606</v>
      </c>
      <c r="T1627" s="6">
        <v>3909.51723797862</v>
      </c>
      <c r="U1627" s="71">
        <v>3910.4883368968999</v>
      </c>
      <c r="V1627" s="20">
        <v>0.62584091701619204</v>
      </c>
      <c r="W1627" s="79">
        <v>6312.1744251153696</v>
      </c>
      <c r="X1627" s="6">
        <v>9084.6476016411707</v>
      </c>
      <c r="Y1627" s="6">
        <v>3950.7777798086299</v>
      </c>
      <c r="Z1627" s="71">
        <v>3951.7517576414498</v>
      </c>
      <c r="AA1627" s="20">
        <v>0.626052369832796</v>
      </c>
    </row>
    <row r="1628" spans="1:27" x14ac:dyDescent="0.2">
      <c r="A1628" s="52" t="s">
        <v>4699</v>
      </c>
      <c r="B1628" s="1" t="s">
        <v>10532</v>
      </c>
      <c r="C1628" s="131" t="s">
        <v>57</v>
      </c>
      <c r="D1628" s="131" t="s">
        <v>26156</v>
      </c>
      <c r="E1628" s="131" t="s">
        <v>6355</v>
      </c>
      <c r="F1628" s="131" t="s">
        <v>26289</v>
      </c>
      <c r="G1628" s="131" t="s">
        <v>26289</v>
      </c>
      <c r="H1628" s="79">
        <v>7627.4166666666697</v>
      </c>
      <c r="I1628" s="6">
        <v>17443.5528622157</v>
      </c>
      <c r="J1628" s="6">
        <v>7577.4319756145796</v>
      </c>
      <c r="K1628" s="71">
        <v>7579.9147024752801</v>
      </c>
      <c r="L1628" s="20">
        <v>0.99377220804011202</v>
      </c>
      <c r="M1628" s="79">
        <v>7612.6752952157303</v>
      </c>
      <c r="N1628" s="6">
        <v>17409.840020318599</v>
      </c>
      <c r="O1628" s="6">
        <v>7565.9015904378002</v>
      </c>
      <c r="P1628" s="71">
        <v>7568.0237804026301</v>
      </c>
      <c r="Q1628" s="20">
        <v>0.99413458303664204</v>
      </c>
      <c r="R1628" s="79">
        <v>7599.0856164850702</v>
      </c>
      <c r="S1628" s="6">
        <v>17378.7610469678</v>
      </c>
      <c r="T1628" s="6">
        <v>7555.19727387071</v>
      </c>
      <c r="U1628" s="71">
        <v>7557.0739362444701</v>
      </c>
      <c r="V1628" s="20">
        <v>0.99447148218076997</v>
      </c>
      <c r="W1628" s="79">
        <v>7591.8281060815398</v>
      </c>
      <c r="X1628" s="6">
        <v>17362.163452801298</v>
      </c>
      <c r="Y1628" s="6">
        <v>7550.5459965603104</v>
      </c>
      <c r="Z1628" s="71">
        <v>7552.4074184970104</v>
      </c>
      <c r="AA1628" s="20">
        <v>0.99480748417460296</v>
      </c>
    </row>
    <row r="1629" spans="1:27" x14ac:dyDescent="0.2">
      <c r="A1629" s="52" t="s">
        <v>4698</v>
      </c>
      <c r="B1629" s="1" t="s">
        <v>10531</v>
      </c>
      <c r="C1629" s="131" t="s">
        <v>57</v>
      </c>
      <c r="D1629" s="131" t="s">
        <v>26156</v>
      </c>
      <c r="E1629" s="131" t="s">
        <v>6355</v>
      </c>
      <c r="F1629" s="131" t="s">
        <v>26289</v>
      </c>
      <c r="G1629" s="131" t="s">
        <v>26289</v>
      </c>
      <c r="H1629" s="79">
        <v>9813.9166666666697</v>
      </c>
      <c r="I1629" s="6">
        <v>18642.5765651892</v>
      </c>
      <c r="J1629" s="6">
        <v>8098.2846148788703</v>
      </c>
      <c r="K1629" s="71">
        <v>8100.9379978196403</v>
      </c>
      <c r="L1629" s="20">
        <v>0.82545412529686402</v>
      </c>
      <c r="M1629" s="79">
        <v>9804.7345992574992</v>
      </c>
      <c r="N1629" s="6">
        <v>18625.134253366399</v>
      </c>
      <c r="O1629" s="6">
        <v>8094.0395032466004</v>
      </c>
      <c r="P1629" s="71">
        <v>8096.3098327246398</v>
      </c>
      <c r="Q1629" s="20">
        <v>0.82575512378864002</v>
      </c>
      <c r="R1629" s="79">
        <v>9795.6721281201098</v>
      </c>
      <c r="S1629" s="6">
        <v>18607.919127358498</v>
      </c>
      <c r="T1629" s="6">
        <v>8089.5582535185404</v>
      </c>
      <c r="U1629" s="71">
        <v>8091.5676477202296</v>
      </c>
      <c r="V1629" s="20">
        <v>0.826034961347066</v>
      </c>
      <c r="W1629" s="79">
        <v>9795.2014140891097</v>
      </c>
      <c r="X1629" s="6">
        <v>18607.024956084999</v>
      </c>
      <c r="Y1629" s="6">
        <v>8091.91770207631</v>
      </c>
      <c r="Z1629" s="71">
        <v>8093.9125873637404</v>
      </c>
      <c r="AA1629" s="20">
        <v>0.82631405370814603</v>
      </c>
    </row>
    <row r="1630" spans="1:27" x14ac:dyDescent="0.2">
      <c r="A1630" s="52" t="s">
        <v>4697</v>
      </c>
      <c r="B1630" s="1" t="s">
        <v>10530</v>
      </c>
      <c r="C1630" s="131" t="s">
        <v>57</v>
      </c>
      <c r="D1630" s="131" t="s">
        <v>26156</v>
      </c>
      <c r="E1630" s="131" t="s">
        <v>6355</v>
      </c>
      <c r="F1630" s="131" t="s">
        <v>26496</v>
      </c>
      <c r="G1630" s="131" t="s">
        <v>26496</v>
      </c>
      <c r="H1630" s="79">
        <v>13511.416666666701</v>
      </c>
      <c r="I1630" s="6">
        <v>32262.760568273301</v>
      </c>
      <c r="J1630" s="6">
        <v>14014.855544776899</v>
      </c>
      <c r="K1630" s="71">
        <v>14019.4474775612</v>
      </c>
      <c r="L1630" s="20">
        <v>1.0376001142906</v>
      </c>
      <c r="M1630" s="79">
        <v>13687.4456046098</v>
      </c>
      <c r="N1630" s="6">
        <v>32683.0850699933</v>
      </c>
      <c r="O1630" s="6">
        <v>14203.289922416599</v>
      </c>
      <c r="P1630" s="71">
        <v>14207.2738599527</v>
      </c>
      <c r="Q1630" s="20">
        <v>1.037978470955</v>
      </c>
      <c r="R1630" s="79">
        <v>13855.1057628956</v>
      </c>
      <c r="S1630" s="6">
        <v>33083.426475862099</v>
      </c>
      <c r="T1630" s="6">
        <v>14382.602582843199</v>
      </c>
      <c r="U1630" s="71">
        <v>14386.1751287511</v>
      </c>
      <c r="V1630" s="20">
        <v>1.0383302282164999</v>
      </c>
      <c r="W1630" s="79">
        <v>14019.2457591032</v>
      </c>
      <c r="X1630" s="6">
        <v>33475.3623866528</v>
      </c>
      <c r="Y1630" s="6">
        <v>14557.935947271901</v>
      </c>
      <c r="Z1630" s="71">
        <v>14561.524887904499</v>
      </c>
      <c r="AA1630" s="20">
        <v>1.03868104876107</v>
      </c>
    </row>
    <row r="1631" spans="1:27" x14ac:dyDescent="0.2">
      <c r="A1631" s="52" t="s">
        <v>4696</v>
      </c>
      <c r="B1631" s="1" t="s">
        <v>18756</v>
      </c>
      <c r="C1631" s="131" t="s">
        <v>57</v>
      </c>
      <c r="D1631" s="131" t="s">
        <v>26156</v>
      </c>
      <c r="E1631" s="131" t="s">
        <v>6355</v>
      </c>
      <c r="F1631" s="131" t="s">
        <v>26289</v>
      </c>
      <c r="G1631" s="131" t="s">
        <v>26289</v>
      </c>
      <c r="H1631" s="79">
        <v>16445.833333333299</v>
      </c>
      <c r="I1631" s="6">
        <v>40171.597188648302</v>
      </c>
      <c r="J1631" s="6">
        <v>17450.432687261</v>
      </c>
      <c r="K1631" s="71">
        <v>17456.150278405701</v>
      </c>
      <c r="L1631" s="20">
        <v>1.06143300400744</v>
      </c>
      <c r="M1631" s="79">
        <v>16393.253221742201</v>
      </c>
      <c r="N1631" s="6">
        <v>40043.161795916203</v>
      </c>
      <c r="O1631" s="6">
        <v>17401.8038743779</v>
      </c>
      <c r="P1631" s="71">
        <v>17406.6849758713</v>
      </c>
      <c r="Q1631" s="20">
        <v>1.0618200512382201</v>
      </c>
      <c r="R1631" s="79">
        <v>16340.4630076676</v>
      </c>
      <c r="S1631" s="6">
        <v>39914.213194022799</v>
      </c>
      <c r="T1631" s="6">
        <v>17352.2009939132</v>
      </c>
      <c r="U1631" s="71">
        <v>17356.511168952598</v>
      </c>
      <c r="V1631" s="20">
        <v>1.0621798880979201</v>
      </c>
      <c r="W1631" s="79">
        <v>16304.2386623448</v>
      </c>
      <c r="X1631" s="6">
        <v>39825.729395164199</v>
      </c>
      <c r="Y1631" s="6">
        <v>17319.615868276702</v>
      </c>
      <c r="Z1631" s="71">
        <v>17323.885640678101</v>
      </c>
      <c r="AA1631" s="20">
        <v>1.0625387667250099</v>
      </c>
    </row>
    <row r="1632" spans="1:27" x14ac:dyDescent="0.2">
      <c r="A1632" s="52" t="s">
        <v>4695</v>
      </c>
      <c r="B1632" s="1" t="s">
        <v>10529</v>
      </c>
      <c r="C1632" s="131" t="s">
        <v>57</v>
      </c>
      <c r="D1632" s="131" t="s">
        <v>26156</v>
      </c>
      <c r="E1632" s="131" t="s">
        <v>6355</v>
      </c>
      <c r="F1632" s="131" t="s">
        <v>26307</v>
      </c>
      <c r="G1632" s="131" t="s">
        <v>26307</v>
      </c>
      <c r="H1632" s="79">
        <v>17788.166666666701</v>
      </c>
      <c r="I1632" s="6">
        <v>37587.502712646499</v>
      </c>
      <c r="J1632" s="6">
        <v>16327.909066922201</v>
      </c>
      <c r="K1632" s="71">
        <v>16333.258865976801</v>
      </c>
      <c r="L1632" s="20">
        <v>0.91820923269084198</v>
      </c>
      <c r="M1632" s="79">
        <v>17957.327085679899</v>
      </c>
      <c r="N1632" s="6">
        <v>37944.949200959803</v>
      </c>
      <c r="O1632" s="6">
        <v>16489.9706817277</v>
      </c>
      <c r="P1632" s="71">
        <v>16494.5960194859</v>
      </c>
      <c r="Q1632" s="20">
        <v>0.91854405395553196</v>
      </c>
      <c r="R1632" s="79">
        <v>18120.056689967299</v>
      </c>
      <c r="S1632" s="6">
        <v>38288.806977716697</v>
      </c>
      <c r="T1632" s="6">
        <v>16645.5761326139</v>
      </c>
      <c r="U1632" s="71">
        <v>16649.7107865859</v>
      </c>
      <c r="V1632" s="20">
        <v>0.918855336462852</v>
      </c>
      <c r="W1632" s="79">
        <v>18287.871747561599</v>
      </c>
      <c r="X1632" s="6">
        <v>38643.4106336611</v>
      </c>
      <c r="Y1632" s="6">
        <v>16805.4430685796</v>
      </c>
      <c r="Z1632" s="71">
        <v>16809.5860829255</v>
      </c>
      <c r="AA1632" s="20">
        <v>0.91916579003605903</v>
      </c>
    </row>
    <row r="1633" spans="1:27" x14ac:dyDescent="0.2">
      <c r="A1633" s="52" t="s">
        <v>4694</v>
      </c>
      <c r="B1633" s="1" t="s">
        <v>10528</v>
      </c>
      <c r="C1633" s="131" t="s">
        <v>57</v>
      </c>
      <c r="D1633" s="131" t="s">
        <v>26156</v>
      </c>
      <c r="E1633" s="131" t="s">
        <v>6355</v>
      </c>
      <c r="F1633" s="131" t="s">
        <v>26307</v>
      </c>
      <c r="G1633" s="131" t="s">
        <v>26307</v>
      </c>
      <c r="H1633" s="79">
        <v>10915.833333333299</v>
      </c>
      <c r="I1633" s="6">
        <v>31712.353500962901</v>
      </c>
      <c r="J1633" s="6">
        <v>13775.7602099912</v>
      </c>
      <c r="K1633" s="71">
        <v>13780.273803780001</v>
      </c>
      <c r="L1633" s="20">
        <v>1.26241152489015</v>
      </c>
      <c r="M1633" s="79">
        <v>10989.251792630699</v>
      </c>
      <c r="N1633" s="6">
        <v>31925.646619650001</v>
      </c>
      <c r="O1633" s="6">
        <v>13874.1252219125</v>
      </c>
      <c r="P1633" s="71">
        <v>13878.016830726699</v>
      </c>
      <c r="Q1633" s="20">
        <v>1.2628718581217</v>
      </c>
      <c r="R1633" s="79">
        <v>11059.3573650123</v>
      </c>
      <c r="S1633" s="6">
        <v>32129.315238056301</v>
      </c>
      <c r="T1633" s="6">
        <v>13967.814750537</v>
      </c>
      <c r="U1633" s="71">
        <v>13971.284265817099</v>
      </c>
      <c r="V1633" s="20">
        <v>1.26329982879629</v>
      </c>
      <c r="W1633" s="79">
        <v>11130.4101426712</v>
      </c>
      <c r="X1633" s="6">
        <v>32335.735648989401</v>
      </c>
      <c r="Y1633" s="6">
        <v>14062.3292721574</v>
      </c>
      <c r="Z1633" s="71">
        <v>14065.7960318063</v>
      </c>
      <c r="AA1633" s="20">
        <v>1.26372665980039</v>
      </c>
    </row>
    <row r="1634" spans="1:27" x14ac:dyDescent="0.2">
      <c r="A1634" s="52" t="s">
        <v>4693</v>
      </c>
      <c r="B1634" s="1" t="s">
        <v>10527</v>
      </c>
      <c r="C1634" s="131" t="s">
        <v>57</v>
      </c>
      <c r="D1634" s="131" t="s">
        <v>26156</v>
      </c>
      <c r="E1634" s="131" t="s">
        <v>6355</v>
      </c>
      <c r="F1634" s="131" t="s">
        <v>26307</v>
      </c>
      <c r="G1634" s="131" t="s">
        <v>26307</v>
      </c>
      <c r="H1634" s="79">
        <v>5171.1666666666697</v>
      </c>
      <c r="I1634" s="6">
        <v>7712.47724892108</v>
      </c>
      <c r="J1634" s="6">
        <v>3350.2791649608598</v>
      </c>
      <c r="K1634" s="71">
        <v>3351.3768756497202</v>
      </c>
      <c r="L1634" s="20">
        <v>0.64808912411442698</v>
      </c>
      <c r="M1634" s="79">
        <v>5228.8147645072304</v>
      </c>
      <c r="N1634" s="6">
        <v>7798.4558436364496</v>
      </c>
      <c r="O1634" s="6">
        <v>3389.0230697965999</v>
      </c>
      <c r="P1634" s="71">
        <v>3389.9736704174702</v>
      </c>
      <c r="Q1634" s="20">
        <v>0.64832544717941298</v>
      </c>
      <c r="R1634" s="79">
        <v>5283.7130691861603</v>
      </c>
      <c r="S1634" s="6">
        <v>7880.3332908612301</v>
      </c>
      <c r="T1634" s="6">
        <v>3425.8755520834502</v>
      </c>
      <c r="U1634" s="71">
        <v>3426.72651751993</v>
      </c>
      <c r="V1634" s="20">
        <v>0.64854515615242103</v>
      </c>
      <c r="W1634" s="79">
        <v>5336.5891762930696</v>
      </c>
      <c r="X1634" s="6">
        <v>7959.1947546972897</v>
      </c>
      <c r="Y1634" s="6">
        <v>3461.3351184196499</v>
      </c>
      <c r="Z1634" s="71">
        <v>3462.1884348715498</v>
      </c>
      <c r="AA1634" s="20">
        <v>0.64876428004834197</v>
      </c>
    </row>
    <row r="1635" spans="1:27" x14ac:dyDescent="0.2">
      <c r="A1635" s="52" t="s">
        <v>4692</v>
      </c>
      <c r="B1635" s="1" t="s">
        <v>10526</v>
      </c>
      <c r="C1635" s="131" t="s">
        <v>57</v>
      </c>
      <c r="D1635" s="131" t="s">
        <v>26156</v>
      </c>
      <c r="E1635" s="131" t="s">
        <v>6355</v>
      </c>
      <c r="F1635" s="131" t="s">
        <v>26289</v>
      </c>
      <c r="G1635" s="131" t="s">
        <v>26289</v>
      </c>
      <c r="H1635" s="79">
        <v>47657.25</v>
      </c>
      <c r="I1635" s="6">
        <v>126795.892672708</v>
      </c>
      <c r="J1635" s="6">
        <v>55079.7913191138</v>
      </c>
      <c r="K1635" s="71">
        <v>55097.838076620799</v>
      </c>
      <c r="L1635" s="20">
        <v>1.15612709664575</v>
      </c>
      <c r="M1635" s="79">
        <v>47518.737449660803</v>
      </c>
      <c r="N1635" s="6">
        <v>126427.369048985</v>
      </c>
      <c r="O1635" s="6">
        <v>54942.321781603503</v>
      </c>
      <c r="P1635" s="71">
        <v>54957.732772948802</v>
      </c>
      <c r="Q1635" s="20">
        <v>1.1565486736925299</v>
      </c>
      <c r="R1635" s="79">
        <v>47377.054876356196</v>
      </c>
      <c r="S1635" s="6">
        <v>126050.411327793</v>
      </c>
      <c r="T1635" s="6">
        <v>54798.82722711</v>
      </c>
      <c r="U1635" s="71">
        <v>54812.438903080299</v>
      </c>
      <c r="V1635" s="20">
        <v>1.1569406128373501</v>
      </c>
      <c r="W1635" s="79">
        <v>47294.011071803303</v>
      </c>
      <c r="X1635" s="6">
        <v>125829.46670070601</v>
      </c>
      <c r="Y1635" s="6">
        <v>54721.3588115967</v>
      </c>
      <c r="Z1635" s="71">
        <v>54734.849165505402</v>
      </c>
      <c r="AA1635" s="20">
        <v>1.1573315082623301</v>
      </c>
    </row>
    <row r="1636" spans="1:27" x14ac:dyDescent="0.2">
      <c r="A1636" s="52" t="s">
        <v>4691</v>
      </c>
      <c r="B1636" s="1" t="s">
        <v>10525</v>
      </c>
      <c r="C1636" s="131" t="s">
        <v>57</v>
      </c>
      <c r="D1636" s="131" t="s">
        <v>26156</v>
      </c>
      <c r="E1636" s="131" t="s">
        <v>6355</v>
      </c>
      <c r="F1636" s="131" t="s">
        <v>26496</v>
      </c>
      <c r="G1636" s="131" t="s">
        <v>26496</v>
      </c>
      <c r="H1636" s="79">
        <v>19970</v>
      </c>
      <c r="I1636" s="6">
        <v>29559.032604806202</v>
      </c>
      <c r="J1636" s="6">
        <v>12840.363462483399</v>
      </c>
      <c r="K1636" s="71">
        <v>12844.5705758395</v>
      </c>
      <c r="L1636" s="20">
        <v>0.64319331877013197</v>
      </c>
      <c r="M1636" s="79">
        <v>20231.184969726299</v>
      </c>
      <c r="N1636" s="6">
        <v>29945.631254582098</v>
      </c>
      <c r="O1636" s="6">
        <v>13013.6577286918</v>
      </c>
      <c r="P1636" s="71">
        <v>13017.307981541</v>
      </c>
      <c r="Q1636" s="20">
        <v>0.643427856599598</v>
      </c>
      <c r="R1636" s="79">
        <v>20479.6296380473</v>
      </c>
      <c r="S1636" s="6">
        <v>30313.3720683723</v>
      </c>
      <c r="T1636" s="6">
        <v>13178.356350825899</v>
      </c>
      <c r="U1636" s="71">
        <v>13181.629769720899</v>
      </c>
      <c r="V1636" s="20">
        <v>0.64364590584352899</v>
      </c>
      <c r="W1636" s="79">
        <v>20725.233600492898</v>
      </c>
      <c r="X1636" s="6">
        <v>30676.908149183499</v>
      </c>
      <c r="Y1636" s="6">
        <v>13340.9299274448</v>
      </c>
      <c r="Z1636" s="71">
        <v>13344.218841866899</v>
      </c>
      <c r="AA1636" s="20">
        <v>0.64386337443017105</v>
      </c>
    </row>
    <row r="1637" spans="1:27" x14ac:dyDescent="0.2">
      <c r="A1637" s="52" t="s">
        <v>4690</v>
      </c>
      <c r="B1637" s="1" t="s">
        <v>10524</v>
      </c>
      <c r="C1637" s="131" t="s">
        <v>57</v>
      </c>
      <c r="D1637" s="131" t="s">
        <v>26156</v>
      </c>
      <c r="E1637" s="131" t="s">
        <v>6355</v>
      </c>
      <c r="F1637" s="131" t="s">
        <v>26496</v>
      </c>
      <c r="G1637" s="131" t="s">
        <v>26496</v>
      </c>
      <c r="H1637" s="79">
        <v>7916.75</v>
      </c>
      <c r="I1637" s="6">
        <v>12934.984302024401</v>
      </c>
      <c r="J1637" s="6">
        <v>5618.9220411937604</v>
      </c>
      <c r="K1637" s="71">
        <v>5620.7630671145198</v>
      </c>
      <c r="L1637" s="20">
        <v>0.70998365075498404</v>
      </c>
      <c r="M1637" s="79">
        <v>8020.9002753480499</v>
      </c>
      <c r="N1637" s="6">
        <v>13105.1528909881</v>
      </c>
      <c r="O1637" s="6">
        <v>5695.1871461850797</v>
      </c>
      <c r="P1637" s="71">
        <v>5696.7846119814503</v>
      </c>
      <c r="Q1637" s="20">
        <v>0.710242543407542</v>
      </c>
      <c r="R1637" s="79">
        <v>8122.0236740308201</v>
      </c>
      <c r="S1637" s="6">
        <v>13270.3759401597</v>
      </c>
      <c r="T1637" s="6">
        <v>5769.1286424486898</v>
      </c>
      <c r="U1637" s="71">
        <v>5770.56165687045</v>
      </c>
      <c r="V1637" s="20">
        <v>0.71048323527067703</v>
      </c>
      <c r="W1637" s="79">
        <v>8219.7243226293194</v>
      </c>
      <c r="X1637" s="6">
        <v>13430.006641636801</v>
      </c>
      <c r="Y1637" s="6">
        <v>5840.5096321926403</v>
      </c>
      <c r="Z1637" s="71">
        <v>5841.9494820731297</v>
      </c>
      <c r="AA1637" s="20">
        <v>0.71072328618004199</v>
      </c>
    </row>
    <row r="1638" spans="1:27" x14ac:dyDescent="0.2">
      <c r="A1638" s="52" t="s">
        <v>4689</v>
      </c>
      <c r="B1638" s="1" t="s">
        <v>10523</v>
      </c>
      <c r="C1638" s="131" t="s">
        <v>57</v>
      </c>
      <c r="D1638" s="131" t="s">
        <v>26156</v>
      </c>
      <c r="E1638" s="131" t="s">
        <v>6355</v>
      </c>
      <c r="F1638" s="131" t="s">
        <v>26496</v>
      </c>
      <c r="G1638" s="131" t="s">
        <v>26496</v>
      </c>
      <c r="H1638" s="79">
        <v>9664.6666666666697</v>
      </c>
      <c r="I1638" s="6">
        <v>17154.148559216399</v>
      </c>
      <c r="J1638" s="6">
        <v>7451.7155325969898</v>
      </c>
      <c r="K1638" s="71">
        <v>7454.1570687758203</v>
      </c>
      <c r="L1638" s="20">
        <v>0.771279271791662</v>
      </c>
      <c r="M1638" s="79">
        <v>9789.9484888468796</v>
      </c>
      <c r="N1638" s="6">
        <v>17376.515565091599</v>
      </c>
      <c r="O1638" s="6">
        <v>7551.4195763292</v>
      </c>
      <c r="P1638" s="71">
        <v>7553.5377041760303</v>
      </c>
      <c r="Q1638" s="20">
        <v>0.77156051564329897</v>
      </c>
      <c r="R1638" s="79">
        <v>9909.6665281599999</v>
      </c>
      <c r="S1638" s="6">
        <v>17589.0072218063</v>
      </c>
      <c r="T1638" s="6">
        <v>7646.5991478413798</v>
      </c>
      <c r="U1638" s="71">
        <v>7648.4985138523298</v>
      </c>
      <c r="V1638" s="20">
        <v>0.77182198736131302</v>
      </c>
      <c r="W1638" s="79">
        <v>10026.9650902995</v>
      </c>
      <c r="X1638" s="6">
        <v>17797.2044654489</v>
      </c>
      <c r="Y1638" s="6">
        <v>7739.73884601798</v>
      </c>
      <c r="Z1638" s="71">
        <v>7741.6469093128499</v>
      </c>
      <c r="AA1638" s="20">
        <v>0.77208276278955201</v>
      </c>
    </row>
    <row r="1639" spans="1:27" x14ac:dyDescent="0.2">
      <c r="A1639" s="52" t="s">
        <v>4688</v>
      </c>
      <c r="B1639" s="1" t="s">
        <v>10522</v>
      </c>
      <c r="C1639" s="131" t="s">
        <v>57</v>
      </c>
      <c r="D1639" s="131" t="s">
        <v>26156</v>
      </c>
      <c r="E1639" s="131" t="s">
        <v>6355</v>
      </c>
      <c r="F1639" s="131" t="s">
        <v>26496</v>
      </c>
      <c r="G1639" s="131" t="s">
        <v>26496</v>
      </c>
      <c r="H1639" s="79">
        <v>13145.5</v>
      </c>
      <c r="I1639" s="6">
        <v>23688.831862548501</v>
      </c>
      <c r="J1639" s="6">
        <v>10290.364207228</v>
      </c>
      <c r="K1639" s="71">
        <v>10293.735819629899</v>
      </c>
      <c r="L1639" s="20">
        <v>0.78306156628731305</v>
      </c>
      <c r="M1639" s="79">
        <v>13327.8898965479</v>
      </c>
      <c r="N1639" s="6">
        <v>24017.507347904801</v>
      </c>
      <c r="O1639" s="6">
        <v>10437.436348053199</v>
      </c>
      <c r="P1639" s="71">
        <v>10440.3639862747</v>
      </c>
      <c r="Q1639" s="20">
        <v>0.78334710650474904</v>
      </c>
      <c r="R1639" s="79">
        <v>13507.4982663792</v>
      </c>
      <c r="S1639" s="6">
        <v>24341.170386514299</v>
      </c>
      <c r="T1639" s="6">
        <v>10582.016960242499</v>
      </c>
      <c r="U1639" s="71">
        <v>10584.6454651442</v>
      </c>
      <c r="V1639" s="20">
        <v>0.78361257254349304</v>
      </c>
      <c r="W1639" s="79">
        <v>13680.7303910268</v>
      </c>
      <c r="X1639" s="6">
        <v>24653.3431204513</v>
      </c>
      <c r="Y1639" s="6">
        <v>10721.371314467</v>
      </c>
      <c r="Z1639" s="71">
        <v>10724.0144340196</v>
      </c>
      <c r="AA1639" s="20">
        <v>0.78387733165573004</v>
      </c>
    </row>
    <row r="1640" spans="1:27" x14ac:dyDescent="0.2">
      <c r="A1640" s="52" t="s">
        <v>4687</v>
      </c>
      <c r="B1640" s="1" t="s">
        <v>10521</v>
      </c>
      <c r="C1640" s="131" t="s">
        <v>57</v>
      </c>
      <c r="D1640" s="131" t="s">
        <v>26156</v>
      </c>
      <c r="E1640" s="131" t="s">
        <v>6355</v>
      </c>
      <c r="F1640" s="131" t="s">
        <v>26307</v>
      </c>
      <c r="G1640" s="131" t="s">
        <v>26307</v>
      </c>
      <c r="H1640" s="79">
        <v>37003.5</v>
      </c>
      <c r="I1640" s="6">
        <v>84136.725343539496</v>
      </c>
      <c r="J1640" s="6">
        <v>36548.764920626301</v>
      </c>
      <c r="K1640" s="71">
        <v>36560.740033129601</v>
      </c>
      <c r="L1640" s="20">
        <v>0.98803464626669302</v>
      </c>
      <c r="M1640" s="79">
        <v>37383.601741376398</v>
      </c>
      <c r="N1640" s="6">
        <v>85000.981854863698</v>
      </c>
      <c r="O1640" s="6">
        <v>36939.401111895902</v>
      </c>
      <c r="P1640" s="71">
        <v>36949.7623920962</v>
      </c>
      <c r="Q1640" s="20">
        <v>0.98839492908464199</v>
      </c>
      <c r="R1640" s="79">
        <v>37742.3754932835</v>
      </c>
      <c r="S1640" s="6">
        <v>85816.743840207899</v>
      </c>
      <c r="T1640" s="6">
        <v>37307.747506380598</v>
      </c>
      <c r="U1640" s="71">
        <v>37317.014510729699</v>
      </c>
      <c r="V1640" s="20">
        <v>0.98872988313548305</v>
      </c>
      <c r="W1640" s="79">
        <v>38108.238572901901</v>
      </c>
      <c r="X1640" s="6">
        <v>86648.6251877342</v>
      </c>
      <c r="Y1640" s="6">
        <v>37682.195067293898</v>
      </c>
      <c r="Z1640" s="71">
        <v>37691.484788137001</v>
      </c>
      <c r="AA1640" s="20">
        <v>0.98906394521574104</v>
      </c>
    </row>
    <row r="1641" spans="1:27" x14ac:dyDescent="0.2">
      <c r="A1641" s="52" t="s">
        <v>4686</v>
      </c>
      <c r="B1641" s="1" t="s">
        <v>10520</v>
      </c>
      <c r="C1641" s="131" t="s">
        <v>57</v>
      </c>
      <c r="D1641" s="131" t="s">
        <v>26156</v>
      </c>
      <c r="E1641" s="131" t="s">
        <v>6355</v>
      </c>
      <c r="F1641" s="131" t="s">
        <v>26307</v>
      </c>
      <c r="G1641" s="131" t="s">
        <v>26307</v>
      </c>
      <c r="H1641" s="79">
        <v>21766.25</v>
      </c>
      <c r="I1641" s="6">
        <v>46075.384067243001</v>
      </c>
      <c r="J1641" s="6">
        <v>20015.021668900001</v>
      </c>
      <c r="K1641" s="71">
        <v>20021.579541286701</v>
      </c>
      <c r="L1641" s="20">
        <v>0.91984515207197903</v>
      </c>
      <c r="M1641" s="79">
        <v>21984.842869622102</v>
      </c>
      <c r="N1641" s="6">
        <v>46538.107339382201</v>
      </c>
      <c r="O1641" s="6">
        <v>20224.352430813</v>
      </c>
      <c r="P1641" s="71">
        <v>20230.025240227798</v>
      </c>
      <c r="Q1641" s="20">
        <v>0.92018056986802199</v>
      </c>
      <c r="R1641" s="79">
        <v>22193.191449119</v>
      </c>
      <c r="S1641" s="6">
        <v>46979.145222351697</v>
      </c>
      <c r="T1641" s="6">
        <v>20423.5911267458</v>
      </c>
      <c r="U1641" s="71">
        <v>20428.664215325101</v>
      </c>
      <c r="V1641" s="20">
        <v>0.92049240696907597</v>
      </c>
      <c r="W1641" s="79">
        <v>22402.2549027479</v>
      </c>
      <c r="X1641" s="6">
        <v>47421.6963701321</v>
      </c>
      <c r="Y1641" s="6">
        <v>20622.988641420001</v>
      </c>
      <c r="Z1641" s="71">
        <v>20628.0727881128</v>
      </c>
      <c r="AA1641" s="20">
        <v>0.92080341365915397</v>
      </c>
    </row>
    <row r="1642" spans="1:27" x14ac:dyDescent="0.2">
      <c r="A1642" s="52" t="s">
        <v>4685</v>
      </c>
      <c r="B1642" s="1" t="s">
        <v>10519</v>
      </c>
      <c r="C1642" s="131" t="s">
        <v>57</v>
      </c>
      <c r="D1642" s="131" t="s">
        <v>26156</v>
      </c>
      <c r="E1642" s="131" t="s">
        <v>6355</v>
      </c>
      <c r="F1642" s="131" t="s">
        <v>26289</v>
      </c>
      <c r="G1642" s="131" t="s">
        <v>26289</v>
      </c>
      <c r="H1642" s="79">
        <v>9425.5</v>
      </c>
      <c r="I1642" s="6">
        <v>16496.4451317944</v>
      </c>
      <c r="J1642" s="6">
        <v>7166.0109504637303</v>
      </c>
      <c r="K1642" s="71">
        <v>7168.3588762422896</v>
      </c>
      <c r="L1642" s="20">
        <v>0.76052823470821596</v>
      </c>
      <c r="M1642" s="79">
        <v>9422.5400893087099</v>
      </c>
      <c r="N1642" s="6">
        <v>16491.2647165046</v>
      </c>
      <c r="O1642" s="6">
        <v>7166.7106533612796</v>
      </c>
      <c r="P1642" s="71">
        <v>7168.7208726652898</v>
      </c>
      <c r="Q1642" s="20">
        <v>0.76080555823787699</v>
      </c>
      <c r="R1642" s="79">
        <v>9423.7234905337391</v>
      </c>
      <c r="S1642" s="6">
        <v>16493.335897171699</v>
      </c>
      <c r="T1642" s="6">
        <v>7170.2698524119996</v>
      </c>
      <c r="U1642" s="71">
        <v>7172.0509012918601</v>
      </c>
      <c r="V1642" s="20">
        <v>0.76106338524217998</v>
      </c>
      <c r="W1642" s="79">
        <v>9431.3634782213794</v>
      </c>
      <c r="X1642" s="6">
        <v>16506.707350961598</v>
      </c>
      <c r="Y1642" s="6">
        <v>7178.5208936669897</v>
      </c>
      <c r="Z1642" s="71">
        <v>7180.2906009531298</v>
      </c>
      <c r="AA1642" s="20">
        <v>0.76132052566245001</v>
      </c>
    </row>
    <row r="1643" spans="1:27" x14ac:dyDescent="0.2">
      <c r="A1643" s="52" t="s">
        <v>4684</v>
      </c>
      <c r="B1643" s="1" t="s">
        <v>10518</v>
      </c>
      <c r="C1643" s="131" t="s">
        <v>57</v>
      </c>
      <c r="D1643" s="131" t="s">
        <v>26156</v>
      </c>
      <c r="E1643" s="131" t="s">
        <v>6355</v>
      </c>
      <c r="F1643" s="131" t="s">
        <v>26289</v>
      </c>
      <c r="G1643" s="131" t="s">
        <v>26289</v>
      </c>
      <c r="H1643" s="79">
        <v>14001</v>
      </c>
      <c r="I1643" s="6">
        <v>37101.670809797601</v>
      </c>
      <c r="J1643" s="6">
        <v>16116.865008151601</v>
      </c>
      <c r="K1643" s="71">
        <v>16122.145659141899</v>
      </c>
      <c r="L1643" s="20">
        <v>1.15149958282565</v>
      </c>
      <c r="M1643" s="79">
        <v>13969.9065808625</v>
      </c>
      <c r="N1643" s="6">
        <v>37019.275423668703</v>
      </c>
      <c r="O1643" s="6">
        <v>16087.694917237</v>
      </c>
      <c r="P1643" s="71">
        <v>16092.207419058799</v>
      </c>
      <c r="Q1643" s="20">
        <v>1.1519194724683199</v>
      </c>
      <c r="R1643" s="79">
        <v>13939.462019049801</v>
      </c>
      <c r="S1643" s="6">
        <v>36938.599464071398</v>
      </c>
      <c r="T1643" s="6">
        <v>16058.590437909599</v>
      </c>
      <c r="U1643" s="71">
        <v>16062.579288413201</v>
      </c>
      <c r="V1643" s="20">
        <v>1.1523098428376899</v>
      </c>
      <c r="W1643" s="79">
        <v>13918.481349407801</v>
      </c>
      <c r="X1643" s="6">
        <v>36883.002156848503</v>
      </c>
      <c r="Y1643" s="6">
        <v>16039.8676716515</v>
      </c>
      <c r="Z1643" s="71">
        <v>16043.8219501314</v>
      </c>
      <c r="AA1643" s="20">
        <v>1.15269917366481</v>
      </c>
    </row>
    <row r="1644" spans="1:27" x14ac:dyDescent="0.2">
      <c r="A1644" s="52" t="s">
        <v>4683</v>
      </c>
      <c r="B1644" s="1" t="s">
        <v>10517</v>
      </c>
      <c r="C1644" s="131" t="s">
        <v>57</v>
      </c>
      <c r="D1644" s="131" t="s">
        <v>26156</v>
      </c>
      <c r="E1644" s="131" t="s">
        <v>6355</v>
      </c>
      <c r="F1644" s="131" t="s">
        <v>26496</v>
      </c>
      <c r="G1644" s="131" t="s">
        <v>26496</v>
      </c>
      <c r="H1644" s="79">
        <v>10671.166666666701</v>
      </c>
      <c r="I1644" s="6">
        <v>15550.631053495799</v>
      </c>
      <c r="J1644" s="6">
        <v>6755.1518842805699</v>
      </c>
      <c r="K1644" s="71">
        <v>6757.3651931014501</v>
      </c>
      <c r="L1644" s="20">
        <v>0.63323584048305703</v>
      </c>
      <c r="M1644" s="79">
        <v>10800.503298552199</v>
      </c>
      <c r="N1644" s="6">
        <v>15739.107750278699</v>
      </c>
      <c r="O1644" s="6">
        <v>6839.8411599951096</v>
      </c>
      <c r="P1644" s="71">
        <v>6841.7596943689996</v>
      </c>
      <c r="Q1644" s="20">
        <v>0.63346674735853703</v>
      </c>
      <c r="R1644" s="79">
        <v>10918.9662421419</v>
      </c>
      <c r="S1644" s="6">
        <v>15911.7386899705</v>
      </c>
      <c r="T1644" s="6">
        <v>6917.4277986854904</v>
      </c>
      <c r="U1644" s="71">
        <v>6919.1460432266304</v>
      </c>
      <c r="V1644" s="20">
        <v>0.63368142091346602</v>
      </c>
      <c r="W1644" s="79">
        <v>11038.6091132122</v>
      </c>
      <c r="X1644" s="6">
        <v>16086.0890871025</v>
      </c>
      <c r="Y1644" s="6">
        <v>6995.6002825982596</v>
      </c>
      <c r="Z1644" s="71">
        <v>6997.3248948093997</v>
      </c>
      <c r="AA1644" s="20">
        <v>0.63389552280044503</v>
      </c>
    </row>
    <row r="1645" spans="1:27" x14ac:dyDescent="0.2">
      <c r="A1645" s="52" t="s">
        <v>4682</v>
      </c>
      <c r="B1645" s="1" t="s">
        <v>10516</v>
      </c>
      <c r="C1645" s="131" t="s">
        <v>57</v>
      </c>
      <c r="D1645" s="131" t="s">
        <v>26156</v>
      </c>
      <c r="E1645" s="131" t="s">
        <v>6355</v>
      </c>
      <c r="F1645" s="131" t="s">
        <v>26496</v>
      </c>
      <c r="G1645" s="131" t="s">
        <v>26496</v>
      </c>
      <c r="H1645" s="79">
        <v>20048.666666666701</v>
      </c>
      <c r="I1645" s="6">
        <v>31497.230983615598</v>
      </c>
      <c r="J1645" s="6">
        <v>13682.311572864501</v>
      </c>
      <c r="K1645" s="71">
        <v>13686.7945484383</v>
      </c>
      <c r="L1645" s="20">
        <v>0.68267854296735897</v>
      </c>
      <c r="M1645" s="79">
        <v>20315.576378278602</v>
      </c>
      <c r="N1645" s="6">
        <v>31916.5564668603</v>
      </c>
      <c r="O1645" s="6">
        <v>13870.174858131501</v>
      </c>
      <c r="P1645" s="71">
        <v>13874.0653588924</v>
      </c>
      <c r="Q1645" s="20">
        <v>0.68292747892334305</v>
      </c>
      <c r="R1645" s="79">
        <v>20567.519167762301</v>
      </c>
      <c r="S1645" s="6">
        <v>32312.368336395699</v>
      </c>
      <c r="T1645" s="6">
        <v>14047.394777318499</v>
      </c>
      <c r="U1645" s="71">
        <v>14050.8840597651</v>
      </c>
      <c r="V1645" s="20">
        <v>0.68315891407012996</v>
      </c>
      <c r="W1645" s="79">
        <v>20816.503057849801</v>
      </c>
      <c r="X1645" s="6">
        <v>32703.531660504599</v>
      </c>
      <c r="Y1645" s="6">
        <v>14222.27827332</v>
      </c>
      <c r="Z1645" s="71">
        <v>14225.784464896</v>
      </c>
      <c r="AA1645" s="20">
        <v>0.68338973291344995</v>
      </c>
    </row>
    <row r="1646" spans="1:27" x14ac:dyDescent="0.2">
      <c r="A1646" s="52" t="s">
        <v>4681</v>
      </c>
      <c r="B1646" s="1" t="s">
        <v>10515</v>
      </c>
      <c r="C1646" s="131" t="s">
        <v>57</v>
      </c>
      <c r="D1646" s="131" t="s">
        <v>26156</v>
      </c>
      <c r="E1646" s="131" t="s">
        <v>6355</v>
      </c>
      <c r="F1646" s="131" t="s">
        <v>26496</v>
      </c>
      <c r="G1646" s="131" t="s">
        <v>26496</v>
      </c>
      <c r="H1646" s="79">
        <v>10286.916666666701</v>
      </c>
      <c r="I1646" s="6">
        <v>20655.9099123286</v>
      </c>
      <c r="J1646" s="6">
        <v>8972.87115138835</v>
      </c>
      <c r="K1646" s="71">
        <v>8975.8110904464502</v>
      </c>
      <c r="L1646" s="20">
        <v>0.87254630141326295</v>
      </c>
      <c r="M1646" s="79">
        <v>10428.7771639645</v>
      </c>
      <c r="N1646" s="6">
        <v>20940.762774196901</v>
      </c>
      <c r="O1646" s="6">
        <v>9100.35647618648</v>
      </c>
      <c r="P1646" s="71">
        <v>9102.9090715327493</v>
      </c>
      <c r="Q1646" s="20">
        <v>0.87286447187565697</v>
      </c>
      <c r="R1646" s="79">
        <v>10567.2630714599</v>
      </c>
      <c r="S1646" s="6">
        <v>21218.8395315038</v>
      </c>
      <c r="T1646" s="6">
        <v>9224.62298375914</v>
      </c>
      <c r="U1646" s="71">
        <v>9226.9143207339694</v>
      </c>
      <c r="V1646" s="20">
        <v>0.87316027417298403</v>
      </c>
      <c r="W1646" s="79">
        <v>10706.384198130399</v>
      </c>
      <c r="X1646" s="6">
        <v>21498.191795406201</v>
      </c>
      <c r="Y1646" s="6">
        <v>9349.2430500013197</v>
      </c>
      <c r="Z1646" s="71">
        <v>9351.5479013475306</v>
      </c>
      <c r="AA1646" s="20">
        <v>0.87345528875944001</v>
      </c>
    </row>
    <row r="1647" spans="1:27" x14ac:dyDescent="0.2">
      <c r="A1647" s="52" t="s">
        <v>4680</v>
      </c>
      <c r="B1647" s="1" t="s">
        <v>18757</v>
      </c>
      <c r="C1647" s="131" t="s">
        <v>57</v>
      </c>
      <c r="D1647" s="131" t="s">
        <v>26156</v>
      </c>
      <c r="E1647" s="131" t="s">
        <v>6355</v>
      </c>
      <c r="F1647" s="131" t="s">
        <v>26496</v>
      </c>
      <c r="G1647" s="131" t="s">
        <v>26496</v>
      </c>
      <c r="H1647" s="79">
        <v>12064.916666666701</v>
      </c>
      <c r="I1647" s="6">
        <v>16539.313013144099</v>
      </c>
      <c r="J1647" s="6">
        <v>7184.6326416657203</v>
      </c>
      <c r="K1647" s="71">
        <v>7186.98666879538</v>
      </c>
      <c r="L1647" s="20">
        <v>0.59569302195445895</v>
      </c>
      <c r="M1647" s="79">
        <v>12231.6248112993</v>
      </c>
      <c r="N1647" s="6">
        <v>16767.846558969301</v>
      </c>
      <c r="O1647" s="6">
        <v>7286.9065310572896</v>
      </c>
      <c r="P1647" s="71">
        <v>7288.9504645832603</v>
      </c>
      <c r="Q1647" s="20">
        <v>0.59591023899375295</v>
      </c>
      <c r="R1647" s="79">
        <v>12393.469125679199</v>
      </c>
      <c r="S1647" s="6">
        <v>16989.712473909502</v>
      </c>
      <c r="T1647" s="6">
        <v>7386.0633114075799</v>
      </c>
      <c r="U1647" s="71">
        <v>7387.8979619936999</v>
      </c>
      <c r="V1647" s="20">
        <v>0.59611218514160802</v>
      </c>
      <c r="W1647" s="79">
        <v>12548.3410720907</v>
      </c>
      <c r="X1647" s="6">
        <v>17202.0202477155</v>
      </c>
      <c r="Y1647" s="6">
        <v>7480.9021045808204</v>
      </c>
      <c r="Z1647" s="71">
        <v>7482.7463573395098</v>
      </c>
      <c r="AA1647" s="20">
        <v>0.59631359351414004</v>
      </c>
    </row>
    <row r="1648" spans="1:27" x14ac:dyDescent="0.2">
      <c r="A1648" s="52" t="s">
        <v>4679</v>
      </c>
      <c r="B1648" s="1" t="s">
        <v>10514</v>
      </c>
      <c r="C1648" s="131" t="s">
        <v>57</v>
      </c>
      <c r="D1648" s="131" t="s">
        <v>26156</v>
      </c>
      <c r="E1648" s="131" t="s">
        <v>6355</v>
      </c>
      <c r="F1648" s="131" t="s">
        <v>26307</v>
      </c>
      <c r="G1648" s="131" t="s">
        <v>26307</v>
      </c>
      <c r="H1648" s="79">
        <v>18284.25</v>
      </c>
      <c r="I1648" s="6">
        <v>43006.894260733599</v>
      </c>
      <c r="J1648" s="6">
        <v>18682.078032913101</v>
      </c>
      <c r="K1648" s="71">
        <v>18688.199169611598</v>
      </c>
      <c r="L1648" s="20">
        <v>1.0220927393582799</v>
      </c>
      <c r="M1648" s="79">
        <v>18453.127939404101</v>
      </c>
      <c r="N1648" s="6">
        <v>43404.116770977198</v>
      </c>
      <c r="O1648" s="6">
        <v>18862.394813842398</v>
      </c>
      <c r="P1648" s="71">
        <v>18867.685602323902</v>
      </c>
      <c r="Q1648" s="20">
        <v>1.02246544132145</v>
      </c>
      <c r="R1648" s="79">
        <v>18614.508962304099</v>
      </c>
      <c r="S1648" s="6">
        <v>43783.705574868502</v>
      </c>
      <c r="T1648" s="6">
        <v>19034.414024405902</v>
      </c>
      <c r="U1648" s="71">
        <v>19039.1420503345</v>
      </c>
      <c r="V1648" s="20">
        <v>1.0228119414210901</v>
      </c>
      <c r="W1648" s="79">
        <v>18781.374690008801</v>
      </c>
      <c r="X1648" s="6">
        <v>44176.195105865903</v>
      </c>
      <c r="Y1648" s="6">
        <v>19211.568535604601</v>
      </c>
      <c r="Z1648" s="71">
        <v>19216.304727547202</v>
      </c>
      <c r="AA1648" s="20">
        <v>1.0231575188034401</v>
      </c>
    </row>
    <row r="1649" spans="1:27" x14ac:dyDescent="0.2">
      <c r="A1649" s="52" t="s">
        <v>4678</v>
      </c>
      <c r="B1649" s="1" t="s">
        <v>10513</v>
      </c>
      <c r="C1649" s="131" t="s">
        <v>57</v>
      </c>
      <c r="D1649" s="131" t="s">
        <v>26156</v>
      </c>
      <c r="E1649" s="131" t="s">
        <v>6355</v>
      </c>
      <c r="F1649" s="131" t="s">
        <v>26289</v>
      </c>
      <c r="G1649" s="131" t="s">
        <v>26289</v>
      </c>
      <c r="H1649" s="79">
        <v>10820.416666666701</v>
      </c>
      <c r="I1649" s="6">
        <v>34143.316387075298</v>
      </c>
      <c r="J1649" s="6">
        <v>14831.7638836844</v>
      </c>
      <c r="K1649" s="71">
        <v>14836.6234744671</v>
      </c>
      <c r="L1649" s="20">
        <v>1.37116933030618</v>
      </c>
      <c r="M1649" s="79">
        <v>10795.3148748899</v>
      </c>
      <c r="N1649" s="6">
        <v>34064.108862548303</v>
      </c>
      <c r="O1649" s="6">
        <v>14803.4499523956</v>
      </c>
      <c r="P1649" s="71">
        <v>14807.6022312163</v>
      </c>
      <c r="Q1649" s="20">
        <v>1.37166932162943</v>
      </c>
      <c r="R1649" s="79">
        <v>10769.4705694812</v>
      </c>
      <c r="S1649" s="6">
        <v>33982.558371143401</v>
      </c>
      <c r="T1649" s="6">
        <v>14773.4888391028</v>
      </c>
      <c r="U1649" s="71">
        <v>14777.1584786408</v>
      </c>
      <c r="V1649" s="20">
        <v>1.3721341623344701</v>
      </c>
      <c r="W1649" s="79">
        <v>10757.6915909238</v>
      </c>
      <c r="X1649" s="6">
        <v>33945.3903577487</v>
      </c>
      <c r="Y1649" s="6">
        <v>14762.344103264501</v>
      </c>
      <c r="Z1649" s="71">
        <v>14765.9834362562</v>
      </c>
      <c r="AA1649" s="20">
        <v>1.37259776518544</v>
      </c>
    </row>
    <row r="1650" spans="1:27" x14ac:dyDescent="0.2">
      <c r="A1650" s="52" t="s">
        <v>4677</v>
      </c>
      <c r="B1650" s="1" t="s">
        <v>7332</v>
      </c>
      <c r="C1650" s="131" t="s">
        <v>57</v>
      </c>
      <c r="D1650" s="131" t="s">
        <v>26156</v>
      </c>
      <c r="E1650" s="131" t="s">
        <v>6355</v>
      </c>
      <c r="F1650" s="131" t="s">
        <v>26307</v>
      </c>
      <c r="G1650" s="131" t="s">
        <v>26307</v>
      </c>
      <c r="H1650" s="79">
        <v>7750</v>
      </c>
      <c r="I1650" s="6">
        <v>14462.8399412774</v>
      </c>
      <c r="J1650" s="6">
        <v>6282.6183802621599</v>
      </c>
      <c r="K1650" s="71">
        <v>6284.6768646482196</v>
      </c>
      <c r="L1650" s="20">
        <v>0.81092604705138305</v>
      </c>
      <c r="M1650" s="79">
        <v>7829.6980447792503</v>
      </c>
      <c r="N1650" s="6">
        <v>14611.5702722806</v>
      </c>
      <c r="O1650" s="6">
        <v>6349.84024165767</v>
      </c>
      <c r="P1650" s="71">
        <v>6351.6213337162999</v>
      </c>
      <c r="Q1650" s="20">
        <v>0.81122174793847601</v>
      </c>
      <c r="R1650" s="79">
        <v>7905.1039003794103</v>
      </c>
      <c r="S1650" s="6">
        <v>14752.290636174799</v>
      </c>
      <c r="T1650" s="6">
        <v>6413.3723742765096</v>
      </c>
      <c r="U1650" s="71">
        <v>6414.9654146945804</v>
      </c>
      <c r="V1650" s="20">
        <v>0.81149666032684098</v>
      </c>
      <c r="W1650" s="79">
        <v>7981.8289005634297</v>
      </c>
      <c r="X1650" s="6">
        <v>14895.472751936901</v>
      </c>
      <c r="Y1650" s="6">
        <v>6477.81899184134</v>
      </c>
      <c r="Z1650" s="71">
        <v>6479.4159564024203</v>
      </c>
      <c r="AA1650" s="20">
        <v>0.81177084063340998</v>
      </c>
    </row>
    <row r="1651" spans="1:27" x14ac:dyDescent="0.2">
      <c r="A1651" s="52" t="s">
        <v>4676</v>
      </c>
      <c r="B1651" s="1" t="s">
        <v>10512</v>
      </c>
      <c r="C1651" s="131" t="s">
        <v>57</v>
      </c>
      <c r="D1651" s="131" t="s">
        <v>26156</v>
      </c>
      <c r="E1651" s="131" t="s">
        <v>6355</v>
      </c>
      <c r="F1651" s="131" t="s">
        <v>26195</v>
      </c>
      <c r="G1651" s="131" t="s">
        <v>26195</v>
      </c>
      <c r="H1651" s="79">
        <v>12721.416666666701</v>
      </c>
      <c r="I1651" s="6">
        <v>17898.631504604899</v>
      </c>
      <c r="J1651" s="6">
        <v>7775.1169015867999</v>
      </c>
      <c r="K1651" s="71">
        <v>7777.6643994249598</v>
      </c>
      <c r="L1651" s="20">
        <v>0.61138351201123797</v>
      </c>
      <c r="M1651" s="79">
        <v>12842.696175073301</v>
      </c>
      <c r="N1651" s="6">
        <v>18069.267942897</v>
      </c>
      <c r="O1651" s="6">
        <v>7852.4732511993097</v>
      </c>
      <c r="P1651" s="71">
        <v>7854.6758227942</v>
      </c>
      <c r="Q1651" s="20">
        <v>0.61160645052395801</v>
      </c>
      <c r="R1651" s="79">
        <v>12957.739618236799</v>
      </c>
      <c r="S1651" s="6">
        <v>18231.130434328501</v>
      </c>
      <c r="T1651" s="6">
        <v>7925.7541193393899</v>
      </c>
      <c r="U1651" s="71">
        <v>7927.7228256484796</v>
      </c>
      <c r="V1651" s="20">
        <v>0.61181371591160305</v>
      </c>
      <c r="W1651" s="79">
        <v>13071.3052681681</v>
      </c>
      <c r="X1651" s="6">
        <v>18390.913717351301</v>
      </c>
      <c r="Y1651" s="6">
        <v>7997.9341468086604</v>
      </c>
      <c r="Z1651" s="71">
        <v>7999.90586250655</v>
      </c>
      <c r="AA1651" s="20">
        <v>0.61202042935898104</v>
      </c>
    </row>
    <row r="1652" spans="1:27" x14ac:dyDescent="0.2">
      <c r="A1652" s="52" t="s">
        <v>4675</v>
      </c>
      <c r="B1652" s="1" t="s">
        <v>10511</v>
      </c>
      <c r="C1652" s="131" t="s">
        <v>57</v>
      </c>
      <c r="D1652" s="131" t="s">
        <v>26156</v>
      </c>
      <c r="E1652" s="131" t="s">
        <v>6355</v>
      </c>
      <c r="F1652" s="131" t="s">
        <v>26496</v>
      </c>
      <c r="G1652" s="131" t="s">
        <v>26496</v>
      </c>
      <c r="H1652" s="79">
        <v>8129.4166666666697</v>
      </c>
      <c r="I1652" s="6">
        <v>15561.421393696301</v>
      </c>
      <c r="J1652" s="6">
        <v>6759.8391787502696</v>
      </c>
      <c r="K1652" s="71">
        <v>6762.0540233516003</v>
      </c>
      <c r="L1652" s="20">
        <v>0.83180064457493996</v>
      </c>
      <c r="M1652" s="79">
        <v>8243.4195825043607</v>
      </c>
      <c r="N1652" s="6">
        <v>15779.6470655005</v>
      </c>
      <c r="O1652" s="6">
        <v>6857.4585803248901</v>
      </c>
      <c r="P1652" s="71">
        <v>6859.3820562793999</v>
      </c>
      <c r="Q1652" s="20">
        <v>0.83210395729917697</v>
      </c>
      <c r="R1652" s="79">
        <v>8354.7812346718092</v>
      </c>
      <c r="S1652" s="6">
        <v>15992.816800492899</v>
      </c>
      <c r="T1652" s="6">
        <v>6952.6754850961797</v>
      </c>
      <c r="U1652" s="71">
        <v>6954.4024849357502</v>
      </c>
      <c r="V1652" s="20">
        <v>0.83238594639383601</v>
      </c>
      <c r="W1652" s="79">
        <v>8457.8520294525297</v>
      </c>
      <c r="X1652" s="6">
        <v>16190.116082438</v>
      </c>
      <c r="Y1652" s="6">
        <v>7040.8400717121103</v>
      </c>
      <c r="Z1652" s="71">
        <v>7042.5758368035704</v>
      </c>
      <c r="AA1652" s="20">
        <v>0.83266718456168498</v>
      </c>
    </row>
    <row r="1653" spans="1:27" x14ac:dyDescent="0.2">
      <c r="A1653" s="52" t="s">
        <v>4674</v>
      </c>
      <c r="B1653" s="1" t="s">
        <v>10510</v>
      </c>
      <c r="C1653" s="131" t="s">
        <v>57</v>
      </c>
      <c r="D1653" s="131" t="s">
        <v>26156</v>
      </c>
      <c r="E1653" s="131" t="s">
        <v>6355</v>
      </c>
      <c r="F1653" s="131" t="s">
        <v>26496</v>
      </c>
      <c r="G1653" s="131" t="s">
        <v>26496</v>
      </c>
      <c r="H1653" s="79">
        <v>21934.166666666701</v>
      </c>
      <c r="I1653" s="6">
        <v>38746.471627119201</v>
      </c>
      <c r="J1653" s="6">
        <v>16831.3620148759</v>
      </c>
      <c r="K1653" s="71">
        <v>16836.876769044698</v>
      </c>
      <c r="L1653" s="20">
        <v>0.76760959396883299</v>
      </c>
      <c r="M1653" s="79">
        <v>22212.585798481399</v>
      </c>
      <c r="N1653" s="6">
        <v>39238.296055885898</v>
      </c>
      <c r="O1653" s="6">
        <v>17052.028403984299</v>
      </c>
      <c r="P1653" s="71">
        <v>17056.811395558601</v>
      </c>
      <c r="Q1653" s="20">
        <v>0.76788949968736697</v>
      </c>
      <c r="R1653" s="79">
        <v>22478.7422749777</v>
      </c>
      <c r="S1653" s="6">
        <v>39708.458634736497</v>
      </c>
      <c r="T1653" s="6">
        <v>17262.751793178799</v>
      </c>
      <c r="U1653" s="71">
        <v>17267.039749612399</v>
      </c>
      <c r="V1653" s="20">
        <v>0.76814972734632203</v>
      </c>
      <c r="W1653" s="79">
        <v>22740.240047207</v>
      </c>
      <c r="X1653" s="6">
        <v>40170.391662155002</v>
      </c>
      <c r="Y1653" s="6">
        <v>17469.504348895302</v>
      </c>
      <c r="Z1653" s="71">
        <v>17473.811073022702</v>
      </c>
      <c r="AA1653" s="20">
        <v>0.768409262028387</v>
      </c>
    </row>
    <row r="1654" spans="1:27" x14ac:dyDescent="0.2">
      <c r="A1654" s="52" t="s">
        <v>4673</v>
      </c>
      <c r="B1654" s="1" t="s">
        <v>10509</v>
      </c>
      <c r="C1654" s="131" t="s">
        <v>57</v>
      </c>
      <c r="D1654" s="131" t="s">
        <v>26156</v>
      </c>
      <c r="E1654" s="131" t="s">
        <v>6355</v>
      </c>
      <c r="F1654" s="131" t="s">
        <v>26307</v>
      </c>
      <c r="G1654" s="131" t="s">
        <v>26307</v>
      </c>
      <c r="H1654" s="79">
        <v>6041.4166666666697</v>
      </c>
      <c r="I1654" s="6">
        <v>17101.779850874402</v>
      </c>
      <c r="J1654" s="6">
        <v>7428.9667079598003</v>
      </c>
      <c r="K1654" s="71">
        <v>7431.4007905424596</v>
      </c>
      <c r="L1654" s="20">
        <v>1.23007585812529</v>
      </c>
      <c r="M1654" s="79">
        <v>6097.5543795814601</v>
      </c>
      <c r="N1654" s="6">
        <v>17260.692049878598</v>
      </c>
      <c r="O1654" s="6">
        <v>7501.0854367312804</v>
      </c>
      <c r="P1654" s="71">
        <v>7503.1894461541897</v>
      </c>
      <c r="Q1654" s="20">
        <v>1.2305244002873801</v>
      </c>
      <c r="R1654" s="79">
        <v>6152.4298669577402</v>
      </c>
      <c r="S1654" s="6">
        <v>17416.031195661501</v>
      </c>
      <c r="T1654" s="6">
        <v>7571.4000011563903</v>
      </c>
      <c r="U1654" s="71">
        <v>7573.2806881833203</v>
      </c>
      <c r="V1654" s="20">
        <v>1.2309414088336701</v>
      </c>
      <c r="W1654" s="79">
        <v>6207.2984658584301</v>
      </c>
      <c r="X1654" s="6">
        <v>17571.350841846899</v>
      </c>
      <c r="Y1654" s="6">
        <v>7641.5184728408603</v>
      </c>
      <c r="Z1654" s="71">
        <v>7643.40232205144</v>
      </c>
      <c r="AA1654" s="20">
        <v>1.23135730690121</v>
      </c>
    </row>
    <row r="1655" spans="1:27" x14ac:dyDescent="0.2">
      <c r="A1655" s="52" t="s">
        <v>4672</v>
      </c>
      <c r="B1655" s="1" t="s">
        <v>10508</v>
      </c>
      <c r="C1655" s="131" t="s">
        <v>57</v>
      </c>
      <c r="D1655" s="131" t="s">
        <v>26156</v>
      </c>
      <c r="E1655" s="131" t="s">
        <v>6355</v>
      </c>
      <c r="F1655" s="131" t="s">
        <v>26496</v>
      </c>
      <c r="G1655" s="131" t="s">
        <v>26496</v>
      </c>
      <c r="H1655" s="79">
        <v>7137.25</v>
      </c>
      <c r="I1655" s="6">
        <v>10474.7316877004</v>
      </c>
      <c r="J1655" s="6">
        <v>4550.1949891349695</v>
      </c>
      <c r="K1655" s="71">
        <v>4551.6858492782603</v>
      </c>
      <c r="L1655" s="20">
        <v>0.63773664216305503</v>
      </c>
      <c r="M1655" s="79">
        <v>7227.40694407713</v>
      </c>
      <c r="N1655" s="6">
        <v>10607.0473273363</v>
      </c>
      <c r="O1655" s="6">
        <v>4609.5699989248897</v>
      </c>
      <c r="P1655" s="71">
        <v>4610.8629556303104</v>
      </c>
      <c r="Q1655" s="20">
        <v>0.63796919023757404</v>
      </c>
      <c r="R1655" s="79">
        <v>7313.0038279506898</v>
      </c>
      <c r="S1655" s="6">
        <v>10732.670556434199</v>
      </c>
      <c r="T1655" s="6">
        <v>4665.8932193254104</v>
      </c>
      <c r="U1655" s="71">
        <v>4667.0521971690396</v>
      </c>
      <c r="V1655" s="20">
        <v>0.63818538961121896</v>
      </c>
      <c r="W1655" s="79">
        <v>7396.4680172704802</v>
      </c>
      <c r="X1655" s="6">
        <v>10855.1638120517</v>
      </c>
      <c r="Y1655" s="6">
        <v>4720.74887936094</v>
      </c>
      <c r="Z1655" s="71">
        <v>4721.9126767241596</v>
      </c>
      <c r="AA1655" s="20">
        <v>0.63840101325371301</v>
      </c>
    </row>
    <row r="1656" spans="1:27" x14ac:dyDescent="0.2">
      <c r="A1656" s="52" t="s">
        <v>4671</v>
      </c>
      <c r="B1656" s="1" t="s">
        <v>11306</v>
      </c>
      <c r="C1656" s="131" t="s">
        <v>57</v>
      </c>
      <c r="D1656" s="131" t="s">
        <v>26156</v>
      </c>
      <c r="E1656" s="131" t="s">
        <v>6355</v>
      </c>
      <c r="F1656" s="131" t="s">
        <v>26289</v>
      </c>
      <c r="G1656" s="131" t="s">
        <v>26289</v>
      </c>
      <c r="H1656" s="79">
        <v>8936.5833333333303</v>
      </c>
      <c r="I1656" s="6">
        <v>22323.931686152198</v>
      </c>
      <c r="J1656" s="6">
        <v>9697.4552785343003</v>
      </c>
      <c r="K1656" s="71">
        <v>9700.6326257909896</v>
      </c>
      <c r="L1656" s="20">
        <v>1.08549680162527</v>
      </c>
      <c r="M1656" s="79">
        <v>8909.71915595256</v>
      </c>
      <c r="N1656" s="6">
        <v>22256.823929386199</v>
      </c>
      <c r="O1656" s="6">
        <v>9672.2852920480109</v>
      </c>
      <c r="P1656" s="71">
        <v>9674.9983099928504</v>
      </c>
      <c r="Q1656" s="20">
        <v>1.0858926236220401</v>
      </c>
      <c r="R1656" s="79">
        <v>8883.5174680707096</v>
      </c>
      <c r="S1656" s="6">
        <v>22191.371097076699</v>
      </c>
      <c r="T1656" s="6">
        <v>9647.4188213399393</v>
      </c>
      <c r="U1656" s="71">
        <v>9649.8151780794997</v>
      </c>
      <c r="V1656" s="20">
        <v>1.08626061836013</v>
      </c>
      <c r="W1656" s="79">
        <v>8865.32026300086</v>
      </c>
      <c r="X1656" s="6">
        <v>22145.9137732085</v>
      </c>
      <c r="Y1656" s="6">
        <v>9630.9276798963492</v>
      </c>
      <c r="Z1656" s="71">
        <v>9633.3019744258108</v>
      </c>
      <c r="AA1656" s="20">
        <v>1.0866276331414799</v>
      </c>
    </row>
    <row r="1657" spans="1:27" x14ac:dyDescent="0.2">
      <c r="A1657" s="52" t="s">
        <v>4670</v>
      </c>
      <c r="B1657" s="1" t="s">
        <v>10507</v>
      </c>
      <c r="C1657" s="131" t="s">
        <v>57</v>
      </c>
      <c r="D1657" s="131" t="s">
        <v>26156</v>
      </c>
      <c r="E1657" s="131" t="s">
        <v>6355</v>
      </c>
      <c r="F1657" s="131" t="s">
        <v>26289</v>
      </c>
      <c r="G1657" s="131" t="s">
        <v>26289</v>
      </c>
      <c r="H1657" s="79">
        <v>1.1666666666666701</v>
      </c>
      <c r="I1657" s="6">
        <v>2.91758004309531</v>
      </c>
      <c r="J1657" s="6">
        <v>1.26738884472629</v>
      </c>
      <c r="K1657" s="71">
        <v>1.2678041015491599</v>
      </c>
      <c r="L1657" s="20">
        <v>1.0866892298992801</v>
      </c>
      <c r="M1657" s="79">
        <v>1.1508577622740801</v>
      </c>
      <c r="N1657" s="6">
        <v>2.8780454054161502</v>
      </c>
      <c r="O1657" s="6">
        <v>1.25072994839569</v>
      </c>
      <c r="P1657" s="71">
        <v>1.2510807706359</v>
      </c>
      <c r="Q1657" s="20">
        <v>1.08708548671018</v>
      </c>
      <c r="R1657" s="79">
        <v>1.14511391441889</v>
      </c>
      <c r="S1657" s="6">
        <v>2.8636812889537002</v>
      </c>
      <c r="T1657" s="6">
        <v>1.2449493383944299</v>
      </c>
      <c r="U1657" s="71">
        <v>1.2452585757969701</v>
      </c>
      <c r="V1657" s="20">
        <v>1.08745388569389</v>
      </c>
      <c r="W1657" s="79">
        <v>1.14468983961193</v>
      </c>
      <c r="X1657" s="6">
        <v>2.8626207699306301</v>
      </c>
      <c r="Y1657" s="6">
        <v>1.2449110880005401</v>
      </c>
      <c r="Z1657" s="71">
        <v>1.24521799359511</v>
      </c>
      <c r="AA1657" s="20">
        <v>1.08782130364437</v>
      </c>
    </row>
    <row r="1658" spans="1:27" x14ac:dyDescent="0.2">
      <c r="A1658" s="52" t="s">
        <v>4669</v>
      </c>
      <c r="B1658" s="1" t="s">
        <v>10506</v>
      </c>
      <c r="C1658" s="131" t="s">
        <v>57</v>
      </c>
      <c r="D1658" s="131" t="s">
        <v>26156</v>
      </c>
      <c r="E1658" s="131" t="s">
        <v>6355</v>
      </c>
      <c r="F1658" s="131" t="s">
        <v>26496</v>
      </c>
      <c r="G1658" s="131" t="s">
        <v>26496</v>
      </c>
      <c r="H1658" s="79">
        <v>5011.25</v>
      </c>
      <c r="I1658" s="6">
        <v>8587.4029331742804</v>
      </c>
      <c r="J1658" s="6">
        <v>3730.3445053484402</v>
      </c>
      <c r="K1658" s="71">
        <v>3731.5667435068199</v>
      </c>
      <c r="L1658" s="20">
        <v>0.74463791339622198</v>
      </c>
      <c r="M1658" s="79">
        <v>5081.9688573884296</v>
      </c>
      <c r="N1658" s="6">
        <v>8708.5885302544702</v>
      </c>
      <c r="O1658" s="6">
        <v>3784.54504663017</v>
      </c>
      <c r="P1658" s="71">
        <v>3785.6065887905402</v>
      </c>
      <c r="Q1658" s="20">
        <v>0.74490944258480196</v>
      </c>
      <c r="R1658" s="79">
        <v>5152.4140759824904</v>
      </c>
      <c r="S1658" s="6">
        <v>8829.3052130746801</v>
      </c>
      <c r="T1658" s="6">
        <v>3838.4291317264501</v>
      </c>
      <c r="U1658" s="71">
        <v>3839.3825728167099</v>
      </c>
      <c r="V1658" s="20">
        <v>0.74516188260443506</v>
      </c>
      <c r="W1658" s="79">
        <v>5219.8849349318598</v>
      </c>
      <c r="X1658" s="6">
        <v>8944.9249590553409</v>
      </c>
      <c r="Y1658" s="6">
        <v>3890.01448596721</v>
      </c>
      <c r="Z1658" s="71">
        <v>3890.9734839392199</v>
      </c>
      <c r="AA1658" s="20">
        <v>0.74541365038538199</v>
      </c>
    </row>
    <row r="1659" spans="1:27" x14ac:dyDescent="0.2">
      <c r="A1659" s="52" t="s">
        <v>4668</v>
      </c>
      <c r="B1659" s="1" t="s">
        <v>10505</v>
      </c>
      <c r="C1659" s="131" t="s">
        <v>57</v>
      </c>
      <c r="D1659" s="131" t="s">
        <v>26156</v>
      </c>
      <c r="E1659" s="131" t="s">
        <v>6355</v>
      </c>
      <c r="F1659" s="131" t="s">
        <v>26289</v>
      </c>
      <c r="G1659" s="131" t="s">
        <v>26289</v>
      </c>
      <c r="H1659" s="79">
        <v>18106.75</v>
      </c>
      <c r="I1659" s="6">
        <v>54771.152859747999</v>
      </c>
      <c r="J1659" s="6">
        <v>23792.440009151502</v>
      </c>
      <c r="K1659" s="71">
        <v>23800.2355433222</v>
      </c>
      <c r="L1659" s="20">
        <v>1.31443994882142</v>
      </c>
      <c r="M1659" s="79">
        <v>18070.3858961529</v>
      </c>
      <c r="N1659" s="6">
        <v>54661.154992078802</v>
      </c>
      <c r="O1659" s="6">
        <v>23754.435365694299</v>
      </c>
      <c r="P1659" s="71">
        <v>23761.098342175101</v>
      </c>
      <c r="Q1659" s="20">
        <v>1.31491925400629</v>
      </c>
      <c r="R1659" s="79">
        <v>18033.124178023401</v>
      </c>
      <c r="S1659" s="6">
        <v>54548.441928747001</v>
      </c>
      <c r="T1659" s="6">
        <v>23714.247444921799</v>
      </c>
      <c r="U1659" s="71">
        <v>23720.137911350299</v>
      </c>
      <c r="V1659" s="20">
        <v>1.31536486285929</v>
      </c>
      <c r="W1659" s="79">
        <v>18012.232767240599</v>
      </c>
      <c r="X1659" s="6">
        <v>54485.247448597598</v>
      </c>
      <c r="Y1659" s="6">
        <v>23694.821680084398</v>
      </c>
      <c r="Z1659" s="71">
        <v>23700.663120012301</v>
      </c>
      <c r="AA1659" s="20">
        <v>1.3158092850719501</v>
      </c>
    </row>
    <row r="1660" spans="1:27" x14ac:dyDescent="0.2">
      <c r="A1660" s="52" t="s">
        <v>4667</v>
      </c>
      <c r="B1660" s="1" t="s">
        <v>10504</v>
      </c>
      <c r="C1660" s="131" t="s">
        <v>57</v>
      </c>
      <c r="D1660" s="131" t="s">
        <v>26156</v>
      </c>
      <c r="E1660" s="131" t="s">
        <v>6355</v>
      </c>
      <c r="F1660" s="131" t="s">
        <v>26496</v>
      </c>
      <c r="G1660" s="131" t="s">
        <v>26496</v>
      </c>
      <c r="H1660" s="79">
        <v>11741</v>
      </c>
      <c r="I1660" s="6">
        <v>17097.995730904098</v>
      </c>
      <c r="J1660" s="6">
        <v>7427.3228965247599</v>
      </c>
      <c r="K1660" s="71">
        <v>7429.7564405166604</v>
      </c>
      <c r="L1660" s="20">
        <v>0.63280439830650403</v>
      </c>
      <c r="M1660" s="79">
        <v>11896.0432314754</v>
      </c>
      <c r="N1660" s="6">
        <v>17323.779608757101</v>
      </c>
      <c r="O1660" s="6">
        <v>7528.5017864219699</v>
      </c>
      <c r="P1660" s="71">
        <v>7530.6134859663498</v>
      </c>
      <c r="Q1660" s="20">
        <v>0.63303514785834802</v>
      </c>
      <c r="R1660" s="79">
        <v>12046.581541789999</v>
      </c>
      <c r="S1660" s="6">
        <v>17543.003132059799</v>
      </c>
      <c r="T1660" s="6">
        <v>7626.5994497904003</v>
      </c>
      <c r="U1660" s="71">
        <v>7628.4938480050796</v>
      </c>
      <c r="V1660" s="20">
        <v>0.63324967514987895</v>
      </c>
      <c r="W1660" s="79">
        <v>12195.218609036199</v>
      </c>
      <c r="X1660" s="6">
        <v>17759.4579435093</v>
      </c>
      <c r="Y1660" s="6">
        <v>7723.3234464688603</v>
      </c>
      <c r="Z1660" s="71">
        <v>7725.2274629060803</v>
      </c>
      <c r="AA1660" s="20">
        <v>0.63346363116295401</v>
      </c>
    </row>
    <row r="1661" spans="1:27" x14ac:dyDescent="0.2">
      <c r="A1661" s="52" t="s">
        <v>4666</v>
      </c>
      <c r="B1661" s="1" t="s">
        <v>10503</v>
      </c>
      <c r="C1661" s="131" t="s">
        <v>57</v>
      </c>
      <c r="D1661" s="131" t="s">
        <v>26156</v>
      </c>
      <c r="E1661" s="131" t="s">
        <v>6355</v>
      </c>
      <c r="F1661" s="131" t="s">
        <v>26289</v>
      </c>
      <c r="G1661" s="131" t="s">
        <v>26289</v>
      </c>
      <c r="H1661" s="79">
        <v>5416.5</v>
      </c>
      <c r="I1661" s="6">
        <v>12783.803948265901</v>
      </c>
      <c r="J1661" s="6">
        <v>5553.2497062226003</v>
      </c>
      <c r="K1661" s="71">
        <v>5555.0692147650998</v>
      </c>
      <c r="L1661" s="20">
        <v>1.02558279604267</v>
      </c>
      <c r="M1661" s="79">
        <v>5402.8816566884198</v>
      </c>
      <c r="N1661" s="6">
        <v>12751.6624858832</v>
      </c>
      <c r="O1661" s="6">
        <v>5541.5686399227598</v>
      </c>
      <c r="P1661" s="71">
        <v>5543.1230166505702</v>
      </c>
      <c r="Q1661" s="20">
        <v>1.0259567706408199</v>
      </c>
      <c r="R1661" s="79">
        <v>5390.5085209214103</v>
      </c>
      <c r="S1661" s="6">
        <v>12722.459911920199</v>
      </c>
      <c r="T1661" s="6">
        <v>5530.9290566625104</v>
      </c>
      <c r="U1661" s="71">
        <v>5532.3029038403301</v>
      </c>
      <c r="V1661" s="20">
        <v>1.0263044539060799</v>
      </c>
      <c r="W1661" s="79">
        <v>5381.5048723844802</v>
      </c>
      <c r="X1661" s="6">
        <v>12701.2098652637</v>
      </c>
      <c r="Y1661" s="6">
        <v>5523.5667813140799</v>
      </c>
      <c r="Z1661" s="71">
        <v>5524.9284958682701</v>
      </c>
      <c r="AA1661" s="20">
        <v>1.0266512113033199</v>
      </c>
    </row>
    <row r="1662" spans="1:27" x14ac:dyDescent="0.2">
      <c r="A1662" s="52" t="s">
        <v>4665</v>
      </c>
      <c r="B1662" s="1" t="s">
        <v>10502</v>
      </c>
      <c r="C1662" s="131" t="s">
        <v>57</v>
      </c>
      <c r="D1662" s="131" t="s">
        <v>26156</v>
      </c>
      <c r="E1662" s="131" t="s">
        <v>6355</v>
      </c>
      <c r="F1662" s="131" t="s">
        <v>26289</v>
      </c>
      <c r="G1662" s="131" t="s">
        <v>26289</v>
      </c>
      <c r="H1662" s="79">
        <v>5780.4166666666697</v>
      </c>
      <c r="I1662" s="6">
        <v>14072.216409492001</v>
      </c>
      <c r="J1662" s="6">
        <v>6112.9325792353802</v>
      </c>
      <c r="K1662" s="71">
        <v>6114.9354664880702</v>
      </c>
      <c r="L1662" s="20">
        <v>1.05787105309388</v>
      </c>
      <c r="M1662" s="79">
        <v>5771.9442132390304</v>
      </c>
      <c r="N1662" s="6">
        <v>14051.590526440899</v>
      </c>
      <c r="O1662" s="6">
        <v>6106.4863886230196</v>
      </c>
      <c r="P1662" s="71">
        <v>6108.1992213871499</v>
      </c>
      <c r="Q1662" s="20">
        <v>1.0582568014737299</v>
      </c>
      <c r="R1662" s="79">
        <v>5763.00091454021</v>
      </c>
      <c r="S1662" s="6">
        <v>14029.8183875171</v>
      </c>
      <c r="T1662" s="6">
        <v>6099.2866722662002</v>
      </c>
      <c r="U1662" s="71">
        <v>6100.8016958175003</v>
      </c>
      <c r="V1662" s="20">
        <v>1.05861543079492</v>
      </c>
      <c r="W1662" s="79">
        <v>5758.1739973275198</v>
      </c>
      <c r="X1662" s="6">
        <v>14018.067431223601</v>
      </c>
      <c r="Y1662" s="6">
        <v>6096.2485009470702</v>
      </c>
      <c r="Z1662" s="71">
        <v>6097.7513976510099</v>
      </c>
      <c r="AA1662" s="20">
        <v>1.05897310509913</v>
      </c>
    </row>
    <row r="1663" spans="1:27" x14ac:dyDescent="0.2">
      <c r="A1663" s="52" t="s">
        <v>4664</v>
      </c>
      <c r="B1663" s="1" t="s">
        <v>10501</v>
      </c>
      <c r="C1663" s="131" t="s">
        <v>57</v>
      </c>
      <c r="D1663" s="131" t="s">
        <v>26156</v>
      </c>
      <c r="E1663" s="131" t="s">
        <v>6355</v>
      </c>
      <c r="F1663" s="131" t="s">
        <v>26307</v>
      </c>
      <c r="G1663" s="131" t="s">
        <v>26307</v>
      </c>
      <c r="H1663" s="79">
        <v>4219.5</v>
      </c>
      <c r="I1663" s="6">
        <v>11400.3171998828</v>
      </c>
      <c r="J1663" s="6">
        <v>4952.2668211508299</v>
      </c>
      <c r="K1663" s="71">
        <v>4953.8894191362397</v>
      </c>
      <c r="L1663" s="20">
        <v>1.1740465503344599</v>
      </c>
      <c r="M1663" s="79">
        <v>4249.28175816768</v>
      </c>
      <c r="N1663" s="6">
        <v>11480.7820629903</v>
      </c>
      <c r="O1663" s="6">
        <v>4989.2742936450004</v>
      </c>
      <c r="P1663" s="71">
        <v>4990.6737551250699</v>
      </c>
      <c r="Q1663" s="20">
        <v>1.1744746616371899</v>
      </c>
      <c r="R1663" s="79">
        <v>4278.2818480618998</v>
      </c>
      <c r="S1663" s="6">
        <v>11559.1350013998</v>
      </c>
      <c r="T1663" s="6">
        <v>5025.1882176673798</v>
      </c>
      <c r="U1663" s="71">
        <v>5026.4364420760003</v>
      </c>
      <c r="V1663" s="20">
        <v>1.17487267566372</v>
      </c>
      <c r="W1663" s="79">
        <v>4310.2846873919198</v>
      </c>
      <c r="X1663" s="6">
        <v>11645.600819544001</v>
      </c>
      <c r="Y1663" s="6">
        <v>5064.4981476291696</v>
      </c>
      <c r="Z1663" s="71">
        <v>5065.7466888544805</v>
      </c>
      <c r="AA1663" s="20">
        <v>1.1752696297932199</v>
      </c>
    </row>
    <row r="1664" spans="1:27" x14ac:dyDescent="0.2">
      <c r="A1664" s="52" t="s">
        <v>4663</v>
      </c>
      <c r="B1664" s="1" t="s">
        <v>10500</v>
      </c>
      <c r="C1664" s="131" t="s">
        <v>57</v>
      </c>
      <c r="D1664" s="131" t="s">
        <v>26156</v>
      </c>
      <c r="E1664" s="131" t="s">
        <v>6355</v>
      </c>
      <c r="F1664" s="131" t="s">
        <v>26289</v>
      </c>
      <c r="G1664" s="131" t="s">
        <v>26289</v>
      </c>
      <c r="H1664" s="79">
        <v>5293.1666666666697</v>
      </c>
      <c r="I1664" s="6">
        <v>9316.3346036923704</v>
      </c>
      <c r="J1664" s="6">
        <v>4046.99044278164</v>
      </c>
      <c r="K1664" s="71">
        <v>4048.3164291989001</v>
      </c>
      <c r="L1664" s="20">
        <v>0.76481937640333097</v>
      </c>
      <c r="M1664" s="79">
        <v>5294.5846394690998</v>
      </c>
      <c r="N1664" s="6">
        <v>9318.8303326044406</v>
      </c>
      <c r="O1664" s="6">
        <v>4049.7415916623399</v>
      </c>
      <c r="P1664" s="71">
        <v>4050.8775198611502</v>
      </c>
      <c r="Q1664" s="20">
        <v>0.76509826468037001</v>
      </c>
      <c r="R1664" s="79">
        <v>5295.4015084954799</v>
      </c>
      <c r="S1664" s="6">
        <v>9320.2680778439899</v>
      </c>
      <c r="T1664" s="6">
        <v>4051.8690476935399</v>
      </c>
      <c r="U1664" s="71">
        <v>4052.8755058851102</v>
      </c>
      <c r="V1664" s="20">
        <v>0.76535754642646703</v>
      </c>
      <c r="W1664" s="79">
        <v>5299.5583999276896</v>
      </c>
      <c r="X1664" s="6">
        <v>9327.5844904817404</v>
      </c>
      <c r="Y1664" s="6">
        <v>4056.42741030765</v>
      </c>
      <c r="Z1664" s="71">
        <v>4057.42743374563</v>
      </c>
      <c r="AA1664" s="20">
        <v>0.76561613771460502</v>
      </c>
    </row>
    <row r="1665" spans="1:27" x14ac:dyDescent="0.2">
      <c r="A1665" s="52" t="s">
        <v>4662</v>
      </c>
      <c r="B1665" s="1" t="s">
        <v>10499</v>
      </c>
      <c r="C1665" s="131" t="s">
        <v>57</v>
      </c>
      <c r="D1665" s="131" t="s">
        <v>26156</v>
      </c>
      <c r="E1665" s="131" t="s">
        <v>6355</v>
      </c>
      <c r="F1665" s="131" t="s">
        <v>26289</v>
      </c>
      <c r="G1665" s="131" t="s">
        <v>26289</v>
      </c>
      <c r="H1665" s="79">
        <v>9699</v>
      </c>
      <c r="I1665" s="6">
        <v>24795.374169955001</v>
      </c>
      <c r="J1665" s="6">
        <v>10771.043179496</v>
      </c>
      <c r="K1665" s="71">
        <v>10774.5722851752</v>
      </c>
      <c r="L1665" s="20">
        <v>1.1108951732318</v>
      </c>
      <c r="M1665" s="79">
        <v>9678.3282471726798</v>
      </c>
      <c r="N1665" s="6">
        <v>24742.527088183499</v>
      </c>
      <c r="O1665" s="6">
        <v>10752.512649712</v>
      </c>
      <c r="P1665" s="71">
        <v>10755.5286649441</v>
      </c>
      <c r="Q1665" s="20">
        <v>1.11130025664155</v>
      </c>
      <c r="R1665" s="79">
        <v>9654.5890608842401</v>
      </c>
      <c r="S1665" s="6">
        <v>24681.8381505082</v>
      </c>
      <c r="T1665" s="6">
        <v>10730.1179758941</v>
      </c>
      <c r="U1665" s="71">
        <v>10732.783268134899</v>
      </c>
      <c r="V1665" s="20">
        <v>1.1116768616925301</v>
      </c>
      <c r="W1665" s="79">
        <v>9642.9732530738092</v>
      </c>
      <c r="X1665" s="6">
        <v>24652.142480753999</v>
      </c>
      <c r="Y1665" s="6">
        <v>10720.8491741655</v>
      </c>
      <c r="Z1665" s="71">
        <v>10723.4921649958</v>
      </c>
      <c r="AA1665" s="20">
        <v>1.11205246385782</v>
      </c>
    </row>
    <row r="1666" spans="1:27" x14ac:dyDescent="0.2">
      <c r="A1666" s="52" t="s">
        <v>4661</v>
      </c>
      <c r="B1666" s="1" t="s">
        <v>10498</v>
      </c>
      <c r="C1666" s="131" t="s">
        <v>57</v>
      </c>
      <c r="D1666" s="131" t="s">
        <v>26156</v>
      </c>
      <c r="E1666" s="131" t="s">
        <v>6355</v>
      </c>
      <c r="F1666" s="131" t="s">
        <v>26289</v>
      </c>
      <c r="G1666" s="131" t="s">
        <v>26289</v>
      </c>
      <c r="H1666" s="79">
        <v>8180.6666666666697</v>
      </c>
      <c r="I1666" s="6">
        <v>14855.145943088501</v>
      </c>
      <c r="J1666" s="6">
        <v>6453.0350416974698</v>
      </c>
      <c r="K1666" s="71">
        <v>6455.1493626814899</v>
      </c>
      <c r="L1666" s="20">
        <v>0.78907375470802998</v>
      </c>
      <c r="M1666" s="79">
        <v>8180.0255676193401</v>
      </c>
      <c r="N1666" s="6">
        <v>14853.981781254201</v>
      </c>
      <c r="O1666" s="6">
        <v>6455.1865067091303</v>
      </c>
      <c r="P1666" s="71">
        <v>6456.9971477625304</v>
      </c>
      <c r="Q1666" s="20">
        <v>0.78936148724553801</v>
      </c>
      <c r="R1666" s="79">
        <v>8182.8783917340197</v>
      </c>
      <c r="S1666" s="6">
        <v>14859.1621803953</v>
      </c>
      <c r="T1666" s="6">
        <v>6459.83343081368</v>
      </c>
      <c r="U1666" s="71">
        <v>6461.4380118591498</v>
      </c>
      <c r="V1666" s="20">
        <v>0.789628991478867</v>
      </c>
      <c r="W1666" s="79">
        <v>8190.2484202314999</v>
      </c>
      <c r="X1666" s="6">
        <v>14872.5453010377</v>
      </c>
      <c r="Y1666" s="6">
        <v>6467.8481853189296</v>
      </c>
      <c r="Z1666" s="71">
        <v>6469.4426917957899</v>
      </c>
      <c r="AA1666" s="20">
        <v>0.78989578335805</v>
      </c>
    </row>
    <row r="1667" spans="1:27" x14ac:dyDescent="0.2">
      <c r="A1667" s="52" t="s">
        <v>4660</v>
      </c>
      <c r="B1667" s="1" t="s">
        <v>10497</v>
      </c>
      <c r="C1667" s="131" t="s">
        <v>57</v>
      </c>
      <c r="D1667" s="131" t="s">
        <v>26156</v>
      </c>
      <c r="E1667" s="131" t="s">
        <v>6355</v>
      </c>
      <c r="F1667" s="131" t="s">
        <v>26289</v>
      </c>
      <c r="G1667" s="131" t="s">
        <v>26289</v>
      </c>
      <c r="H1667" s="79">
        <v>5218</v>
      </c>
      <c r="I1667" s="6">
        <v>10728.942680030301</v>
      </c>
      <c r="J1667" s="6">
        <v>4660.6235536050999</v>
      </c>
      <c r="K1667" s="71">
        <v>4662.1505953946398</v>
      </c>
      <c r="L1667" s="20">
        <v>0.89347462541100797</v>
      </c>
      <c r="M1667" s="79">
        <v>5203.4902214971098</v>
      </c>
      <c r="N1667" s="6">
        <v>10699.1085324915</v>
      </c>
      <c r="O1667" s="6">
        <v>4649.5776048356101</v>
      </c>
      <c r="P1667" s="71">
        <v>4650.8817834342599</v>
      </c>
      <c r="Q1667" s="20">
        <v>0.89380042730168496</v>
      </c>
      <c r="R1667" s="79">
        <v>5187.73264907884</v>
      </c>
      <c r="S1667" s="6">
        <v>10666.708744976801</v>
      </c>
      <c r="T1667" s="6">
        <v>4637.2171533644696</v>
      </c>
      <c r="U1667" s="71">
        <v>4638.3690082578896</v>
      </c>
      <c r="V1667" s="20">
        <v>0.89410332451914198</v>
      </c>
      <c r="W1667" s="79">
        <v>5177.4175828553598</v>
      </c>
      <c r="X1667" s="6">
        <v>10645.4995164884</v>
      </c>
      <c r="Y1667" s="6">
        <v>4629.5690035470298</v>
      </c>
      <c r="Z1667" s="71">
        <v>4630.7103225065603</v>
      </c>
      <c r="AA1667" s="20">
        <v>0.89440541513220995</v>
      </c>
    </row>
    <row r="1668" spans="1:27" x14ac:dyDescent="0.2">
      <c r="A1668" s="52" t="s">
        <v>4659</v>
      </c>
      <c r="B1668" s="1" t="s">
        <v>10496</v>
      </c>
      <c r="C1668" s="131" t="s">
        <v>57</v>
      </c>
      <c r="D1668" s="131" t="s">
        <v>26156</v>
      </c>
      <c r="E1668" s="131" t="s">
        <v>6355</v>
      </c>
      <c r="F1668" s="131" t="s">
        <v>26496</v>
      </c>
      <c r="G1668" s="131" t="s">
        <v>26496</v>
      </c>
      <c r="H1668" s="79">
        <v>7364</v>
      </c>
      <c r="I1668" s="6">
        <v>14856.3538699536</v>
      </c>
      <c r="J1668" s="6">
        <v>6453.5597618461697</v>
      </c>
      <c r="K1668" s="71">
        <v>6455.6742547534604</v>
      </c>
      <c r="L1668" s="20">
        <v>0.87665321221529802</v>
      </c>
      <c r="M1668" s="79">
        <v>7455.8158069909496</v>
      </c>
      <c r="N1668" s="6">
        <v>15041.585825346399</v>
      </c>
      <c r="O1668" s="6">
        <v>6536.71475360359</v>
      </c>
      <c r="P1668" s="71">
        <v>6538.5482628406799</v>
      </c>
      <c r="Q1668" s="20">
        <v>0.87697288024602404</v>
      </c>
      <c r="R1668" s="79">
        <v>7539.7553844382501</v>
      </c>
      <c r="S1668" s="6">
        <v>15210.9280396663</v>
      </c>
      <c r="T1668" s="6">
        <v>6612.7592034750396</v>
      </c>
      <c r="U1668" s="71">
        <v>6614.40177029813</v>
      </c>
      <c r="V1668" s="20">
        <v>0.87727007482895103</v>
      </c>
      <c r="W1668" s="79">
        <v>7622.15179604685</v>
      </c>
      <c r="X1668" s="6">
        <v>15377.1570250644</v>
      </c>
      <c r="Y1668" s="6">
        <v>6687.2962997791401</v>
      </c>
      <c r="Z1668" s="71">
        <v>6688.9449063878901</v>
      </c>
      <c r="AA1668" s="20">
        <v>0.87756647799339904</v>
      </c>
    </row>
    <row r="1669" spans="1:27" x14ac:dyDescent="0.2">
      <c r="A1669" s="52" t="s">
        <v>4658</v>
      </c>
      <c r="B1669" s="1" t="s">
        <v>10495</v>
      </c>
      <c r="C1669" s="131" t="s">
        <v>47</v>
      </c>
      <c r="D1669" s="131" t="s">
        <v>26156</v>
      </c>
      <c r="E1669" s="131" t="s">
        <v>6355</v>
      </c>
      <c r="F1669" s="131" t="s">
        <v>26491</v>
      </c>
      <c r="G1669" s="131" t="s">
        <v>26491</v>
      </c>
      <c r="H1669" s="79">
        <v>43754.416666666701</v>
      </c>
      <c r="I1669" s="6">
        <v>58219.558458173102</v>
      </c>
      <c r="J1669" s="6">
        <v>25290.418033054801</v>
      </c>
      <c r="K1669" s="71">
        <v>25298.704376023099</v>
      </c>
      <c r="L1669" s="20">
        <v>0.57819772958592197</v>
      </c>
      <c r="M1669" s="79">
        <v>43921.653068751097</v>
      </c>
      <c r="N1669" s="6">
        <v>58442.082953509504</v>
      </c>
      <c r="O1669" s="6">
        <v>25397.536556936298</v>
      </c>
      <c r="P1669" s="71">
        <v>25404.6604134349</v>
      </c>
      <c r="Q1669" s="20">
        <v>0.57840856703796295</v>
      </c>
      <c r="R1669" s="79">
        <v>44057.039324809499</v>
      </c>
      <c r="S1669" s="6">
        <v>58622.227694303903</v>
      </c>
      <c r="T1669" s="6">
        <v>25485.274448923301</v>
      </c>
      <c r="U1669" s="71">
        <v>25491.604827060299</v>
      </c>
      <c r="V1669" s="20">
        <v>0.57860458209922006</v>
      </c>
      <c r="W1669" s="79">
        <v>44196.979349112</v>
      </c>
      <c r="X1669" s="6">
        <v>58808.431672009399</v>
      </c>
      <c r="Y1669" s="6">
        <v>25574.910035387202</v>
      </c>
      <c r="Z1669" s="71">
        <v>25581.2149699695</v>
      </c>
      <c r="AA1669" s="20">
        <v>0.578800075179423</v>
      </c>
    </row>
    <row r="1670" spans="1:27" x14ac:dyDescent="0.2">
      <c r="A1670" s="52" t="s">
        <v>4657</v>
      </c>
      <c r="B1670" s="1" t="s">
        <v>10494</v>
      </c>
      <c r="C1670" s="131" t="s">
        <v>47</v>
      </c>
      <c r="D1670" s="131" t="s">
        <v>26156</v>
      </c>
      <c r="E1670" s="131" t="s">
        <v>6355</v>
      </c>
      <c r="F1670" s="131" t="s">
        <v>26274</v>
      </c>
      <c r="G1670" s="131" t="s">
        <v>26274</v>
      </c>
      <c r="H1670" s="79">
        <v>10638.5</v>
      </c>
      <c r="I1670" s="6">
        <v>21481.886020137401</v>
      </c>
      <c r="J1670" s="6">
        <v>9331.6729287465205</v>
      </c>
      <c r="K1670" s="71">
        <v>9334.7304283202702</v>
      </c>
      <c r="L1670" s="20">
        <v>0.87744798875031904</v>
      </c>
      <c r="M1670" s="79">
        <v>10684.0292669584</v>
      </c>
      <c r="N1670" s="6">
        <v>21573.821398562999</v>
      </c>
      <c r="O1670" s="6">
        <v>9375.4686683342097</v>
      </c>
      <c r="P1670" s="71">
        <v>9378.0984309984105</v>
      </c>
      <c r="Q1670" s="20">
        <v>0.877767946593078</v>
      </c>
      <c r="R1670" s="79">
        <v>10731.764751129</v>
      </c>
      <c r="S1670" s="6">
        <v>21670.211700773601</v>
      </c>
      <c r="T1670" s="6">
        <v>9420.8513439714698</v>
      </c>
      <c r="U1670" s="71">
        <v>9423.1914228079495</v>
      </c>
      <c r="V1670" s="20">
        <v>0.87806541061354004</v>
      </c>
      <c r="W1670" s="79">
        <v>10784.712574567</v>
      </c>
      <c r="X1670" s="6">
        <v>21777.1270655441</v>
      </c>
      <c r="Y1670" s="6">
        <v>9470.5478397508505</v>
      </c>
      <c r="Z1670" s="71">
        <v>9472.8825961392595</v>
      </c>
      <c r="AA1670" s="20">
        <v>0.87836208249802095</v>
      </c>
    </row>
    <row r="1671" spans="1:27" x14ac:dyDescent="0.2">
      <c r="A1671" s="52" t="s">
        <v>4656</v>
      </c>
      <c r="B1671" s="1" t="s">
        <v>10493</v>
      </c>
      <c r="C1671" s="131" t="s">
        <v>47</v>
      </c>
      <c r="D1671" s="131" t="s">
        <v>26156</v>
      </c>
      <c r="E1671" s="131" t="s">
        <v>6355</v>
      </c>
      <c r="F1671" s="131" t="s">
        <v>26493</v>
      </c>
      <c r="G1671" s="131" t="s">
        <v>26493</v>
      </c>
      <c r="H1671" s="79">
        <v>5159</v>
      </c>
      <c r="I1671" s="6">
        <v>8443.9534572556895</v>
      </c>
      <c r="J1671" s="6">
        <v>3668.03044270899</v>
      </c>
      <c r="K1671" s="71">
        <v>3669.2322638187402</v>
      </c>
      <c r="L1671" s="20">
        <v>0.71122935914300001</v>
      </c>
      <c r="M1671" s="79">
        <v>5157.5162169977702</v>
      </c>
      <c r="N1671" s="6">
        <v>8441.5248868716099</v>
      </c>
      <c r="O1671" s="6">
        <v>3668.4855514331898</v>
      </c>
      <c r="P1671" s="71">
        <v>3669.5145396020498</v>
      </c>
      <c r="Q1671" s="20">
        <v>0.71148870603805903</v>
      </c>
      <c r="R1671" s="79">
        <v>5154.8529646410798</v>
      </c>
      <c r="S1671" s="6">
        <v>8437.1658291191598</v>
      </c>
      <c r="T1671" s="6">
        <v>3667.9514781911298</v>
      </c>
      <c r="U1671" s="71">
        <v>3668.8625737295301</v>
      </c>
      <c r="V1671" s="20">
        <v>0.71172982020933095</v>
      </c>
      <c r="W1671" s="79">
        <v>5157.8683672290099</v>
      </c>
      <c r="X1671" s="6">
        <v>8442.1012660463493</v>
      </c>
      <c r="Y1671" s="6">
        <v>3671.3439595350901</v>
      </c>
      <c r="Z1671" s="71">
        <v>3672.2490490725199</v>
      </c>
      <c r="AA1671" s="20">
        <v>0.71197029230224196</v>
      </c>
    </row>
    <row r="1672" spans="1:27" x14ac:dyDescent="0.2">
      <c r="A1672" s="52" t="s">
        <v>4655</v>
      </c>
      <c r="B1672" s="1" t="s">
        <v>10492</v>
      </c>
      <c r="C1672" s="131" t="s">
        <v>47</v>
      </c>
      <c r="D1672" s="131" t="s">
        <v>26156</v>
      </c>
      <c r="E1672" s="131" t="s">
        <v>6355</v>
      </c>
      <c r="F1672" s="131" t="s">
        <v>26494</v>
      </c>
      <c r="G1672" s="131" t="s">
        <v>26494</v>
      </c>
      <c r="H1672" s="79">
        <v>49782.166666666701</v>
      </c>
      <c r="I1672" s="6">
        <v>92417.369529113901</v>
      </c>
      <c r="J1672" s="6">
        <v>40145.854259368301</v>
      </c>
      <c r="K1672" s="71">
        <v>40159.007949303901</v>
      </c>
      <c r="L1672" s="20">
        <v>0.80669465871588397</v>
      </c>
      <c r="M1672" s="79">
        <v>49798.928556485502</v>
      </c>
      <c r="N1672" s="6">
        <v>92448.486892401197</v>
      </c>
      <c r="O1672" s="6">
        <v>40175.909324638596</v>
      </c>
      <c r="P1672" s="71">
        <v>40187.178425958198</v>
      </c>
      <c r="Q1672" s="20">
        <v>0.80698881664441902</v>
      </c>
      <c r="R1672" s="79">
        <v>49808.978939849701</v>
      </c>
      <c r="S1672" s="6">
        <v>92467.144778456903</v>
      </c>
      <c r="T1672" s="6">
        <v>40198.925473729098</v>
      </c>
      <c r="U1672" s="71">
        <v>40208.910628076097</v>
      </c>
      <c r="V1672" s="20">
        <v>0.80726229454800202</v>
      </c>
      <c r="W1672" s="79">
        <v>49831.947751129897</v>
      </c>
      <c r="X1672" s="6">
        <v>92509.784889602495</v>
      </c>
      <c r="Y1672" s="6">
        <v>40231.126025261699</v>
      </c>
      <c r="Z1672" s="71">
        <v>40241.044129271097</v>
      </c>
      <c r="AA1672" s="20">
        <v>0.80753504418977096</v>
      </c>
    </row>
    <row r="1673" spans="1:27" x14ac:dyDescent="0.2">
      <c r="A1673" s="52" t="s">
        <v>4654</v>
      </c>
      <c r="B1673" s="1" t="s">
        <v>10491</v>
      </c>
      <c r="C1673" s="131" t="s">
        <v>47</v>
      </c>
      <c r="D1673" s="131" t="s">
        <v>26156</v>
      </c>
      <c r="E1673" s="131" t="s">
        <v>6355</v>
      </c>
      <c r="F1673" s="131" t="s">
        <v>26492</v>
      </c>
      <c r="G1673" s="131" t="s">
        <v>26492</v>
      </c>
      <c r="H1673" s="79">
        <v>7748</v>
      </c>
      <c r="I1673" s="6">
        <v>12601.820725621001</v>
      </c>
      <c r="J1673" s="6">
        <v>5474.1966886872997</v>
      </c>
      <c r="K1673" s="71">
        <v>5475.9902957039703</v>
      </c>
      <c r="L1673" s="20">
        <v>0.70676178313164295</v>
      </c>
      <c r="M1673" s="79">
        <v>7757.1662276910401</v>
      </c>
      <c r="N1673" s="6">
        <v>12616.729238539499</v>
      </c>
      <c r="O1673" s="6">
        <v>5482.92986613222</v>
      </c>
      <c r="P1673" s="71">
        <v>5484.4677950360901</v>
      </c>
      <c r="Q1673" s="20">
        <v>0.70701950094326804</v>
      </c>
      <c r="R1673" s="79">
        <v>7767.81612883869</v>
      </c>
      <c r="S1673" s="6">
        <v>12634.0508886438</v>
      </c>
      <c r="T1673" s="6">
        <v>5492.4943483517</v>
      </c>
      <c r="U1673" s="71">
        <v>5493.8586485953601</v>
      </c>
      <c r="V1673" s="20">
        <v>0.707259100559672</v>
      </c>
      <c r="W1673" s="79">
        <v>7780.20819427692</v>
      </c>
      <c r="X1673" s="6">
        <v>12654.206101224199</v>
      </c>
      <c r="Y1673" s="6">
        <v>5503.1255452114301</v>
      </c>
      <c r="Z1673" s="71">
        <v>5504.4822204260299</v>
      </c>
      <c r="AA1673" s="20">
        <v>0.70749806213092103</v>
      </c>
    </row>
    <row r="1674" spans="1:27" x14ac:dyDescent="0.2">
      <c r="A1674" s="52" t="s">
        <v>4653</v>
      </c>
      <c r="B1674" s="1" t="s">
        <v>10490</v>
      </c>
      <c r="C1674" s="131" t="s">
        <v>47</v>
      </c>
      <c r="D1674" s="131" t="s">
        <v>26156</v>
      </c>
      <c r="E1674" s="131" t="s">
        <v>6355</v>
      </c>
      <c r="F1674" s="131" t="s">
        <v>26294</v>
      </c>
      <c r="G1674" s="131" t="s">
        <v>26294</v>
      </c>
      <c r="H1674" s="79">
        <v>12320.916666666701</v>
      </c>
      <c r="I1674" s="6">
        <v>16902.990803077399</v>
      </c>
      <c r="J1674" s="6">
        <v>7342.6132856336599</v>
      </c>
      <c r="K1674" s="71">
        <v>7345.0190747308998</v>
      </c>
      <c r="L1674" s="20">
        <v>0.59614225738595505</v>
      </c>
      <c r="M1674" s="79">
        <v>12399.551728376</v>
      </c>
      <c r="N1674" s="6">
        <v>17010.869767024</v>
      </c>
      <c r="O1674" s="6">
        <v>7392.5186259524098</v>
      </c>
      <c r="P1674" s="71">
        <v>7394.5921830368197</v>
      </c>
      <c r="Q1674" s="20">
        <v>0.59635963823712301</v>
      </c>
      <c r="R1674" s="79">
        <v>12470.4473810007</v>
      </c>
      <c r="S1674" s="6">
        <v>17108.131082615499</v>
      </c>
      <c r="T1674" s="6">
        <v>7437.5443086577998</v>
      </c>
      <c r="U1674" s="71">
        <v>7439.3917467922702</v>
      </c>
      <c r="V1674" s="20">
        <v>0.59656173668047596</v>
      </c>
      <c r="W1674" s="79">
        <v>12548.720140683299</v>
      </c>
      <c r="X1674" s="6">
        <v>17215.513006610301</v>
      </c>
      <c r="Y1674" s="6">
        <v>7486.7699042321801</v>
      </c>
      <c r="Z1674" s="71">
        <v>7488.6156035685099</v>
      </c>
      <c r="AA1674" s="20">
        <v>0.59676329694294705</v>
      </c>
    </row>
    <row r="1675" spans="1:27" x14ac:dyDescent="0.2">
      <c r="A1675" s="52" t="s">
        <v>4652</v>
      </c>
      <c r="B1675" s="1" t="s">
        <v>10489</v>
      </c>
      <c r="C1675" s="131" t="s">
        <v>47</v>
      </c>
      <c r="D1675" s="131" t="s">
        <v>26156</v>
      </c>
      <c r="E1675" s="131" t="s">
        <v>6355</v>
      </c>
      <c r="F1675" s="131" t="s">
        <v>26205</v>
      </c>
      <c r="G1675" s="131" t="s">
        <v>26205</v>
      </c>
      <c r="H1675" s="79">
        <v>11334.166666666701</v>
      </c>
      <c r="I1675" s="6">
        <v>20157.886016115099</v>
      </c>
      <c r="J1675" s="6">
        <v>8756.5309238213904</v>
      </c>
      <c r="K1675" s="71">
        <v>8759.3999795385698</v>
      </c>
      <c r="L1675" s="20">
        <v>0.77283140764989999</v>
      </c>
      <c r="M1675" s="79">
        <v>11367.435077288401</v>
      </c>
      <c r="N1675" s="6">
        <v>20217.0540916317</v>
      </c>
      <c r="O1675" s="6">
        <v>8785.8499289669908</v>
      </c>
      <c r="P1675" s="71">
        <v>8788.3143071153008</v>
      </c>
      <c r="Q1675" s="20">
        <v>0.77311321748156903</v>
      </c>
      <c r="R1675" s="79">
        <v>11398.4569186479</v>
      </c>
      <c r="S1675" s="6">
        <v>20272.226629721601</v>
      </c>
      <c r="T1675" s="6">
        <v>8813.0949585088292</v>
      </c>
      <c r="U1675" s="71">
        <v>8815.284074571</v>
      </c>
      <c r="V1675" s="20">
        <v>0.77337521538982701</v>
      </c>
      <c r="W1675" s="79">
        <v>11428.4774838753</v>
      </c>
      <c r="X1675" s="6">
        <v>20325.6183919738</v>
      </c>
      <c r="Y1675" s="6">
        <v>8839.3083612151095</v>
      </c>
      <c r="Z1675" s="71">
        <v>8841.4874993193298</v>
      </c>
      <c r="AA1675" s="20">
        <v>0.77363651560708702</v>
      </c>
    </row>
    <row r="1676" spans="1:27" x14ac:dyDescent="0.2">
      <c r="A1676" s="52" t="s">
        <v>4651</v>
      </c>
      <c r="B1676" s="1" t="s">
        <v>7181</v>
      </c>
      <c r="C1676" s="131" t="s">
        <v>47</v>
      </c>
      <c r="D1676" s="131" t="s">
        <v>26156</v>
      </c>
      <c r="E1676" s="131" t="s">
        <v>6355</v>
      </c>
      <c r="F1676" s="131" t="s">
        <v>26491</v>
      </c>
      <c r="G1676" s="131" t="s">
        <v>26491</v>
      </c>
      <c r="H1676" s="79">
        <v>23081.5</v>
      </c>
      <c r="I1676" s="6">
        <v>49028.0866308525</v>
      </c>
      <c r="J1676" s="6">
        <v>21297.667641122702</v>
      </c>
      <c r="K1676" s="71">
        <v>21304.645769292401</v>
      </c>
      <c r="L1676" s="20">
        <v>0.92301825138281202</v>
      </c>
      <c r="M1676" s="79">
        <v>23140.012993083499</v>
      </c>
      <c r="N1676" s="6">
        <v>49152.375784240598</v>
      </c>
      <c r="O1676" s="6">
        <v>21360.451198044699</v>
      </c>
      <c r="P1676" s="71">
        <v>21366.442676341801</v>
      </c>
      <c r="Q1676" s="20">
        <v>0.92335482623662202</v>
      </c>
      <c r="R1676" s="79">
        <v>23197.106836509101</v>
      </c>
      <c r="S1676" s="6">
        <v>49273.650480493401</v>
      </c>
      <c r="T1676" s="6">
        <v>21421.0983612571</v>
      </c>
      <c r="U1676" s="71">
        <v>21426.419224213099</v>
      </c>
      <c r="V1676" s="20">
        <v>0.92366773905143995</v>
      </c>
      <c r="W1676" s="79">
        <v>23261.191197582801</v>
      </c>
      <c r="X1676" s="6">
        <v>49409.773938951701</v>
      </c>
      <c r="Y1676" s="6">
        <v>21487.573931663901</v>
      </c>
      <c r="Z1676" s="71">
        <v>21492.871222946</v>
      </c>
      <c r="AA1676" s="20">
        <v>0.923979818590694</v>
      </c>
    </row>
    <row r="1677" spans="1:27" x14ac:dyDescent="0.2">
      <c r="A1677" s="52" t="s">
        <v>4650</v>
      </c>
      <c r="B1677" s="1" t="s">
        <v>10488</v>
      </c>
      <c r="C1677" s="131" t="s">
        <v>47</v>
      </c>
      <c r="D1677" s="131" t="s">
        <v>26156</v>
      </c>
      <c r="E1677" s="131" t="s">
        <v>6355</v>
      </c>
      <c r="F1677" s="131" t="s">
        <v>26489</v>
      </c>
      <c r="G1677" s="131" t="s">
        <v>26489</v>
      </c>
      <c r="H1677" s="79">
        <v>14384.083333333299</v>
      </c>
      <c r="I1677" s="6">
        <v>30942.4985838299</v>
      </c>
      <c r="J1677" s="6">
        <v>13441.337325402001</v>
      </c>
      <c r="K1677" s="71">
        <v>13445.7413463591</v>
      </c>
      <c r="L1677" s="20">
        <v>0.93476525648320097</v>
      </c>
      <c r="M1677" s="79">
        <v>14418.678319815999</v>
      </c>
      <c r="N1677" s="6">
        <v>31016.918016437601</v>
      </c>
      <c r="O1677" s="6">
        <v>13479.213426267301</v>
      </c>
      <c r="P1677" s="71">
        <v>13482.9942646941</v>
      </c>
      <c r="Q1677" s="20">
        <v>0.93510611483467598</v>
      </c>
      <c r="R1677" s="79">
        <v>14441.876924312</v>
      </c>
      <c r="S1677" s="6">
        <v>31066.821981127599</v>
      </c>
      <c r="T1677" s="6">
        <v>13505.9092017721</v>
      </c>
      <c r="U1677" s="71">
        <v>13509.263982687</v>
      </c>
      <c r="V1677" s="20">
        <v>0.93542301000675099</v>
      </c>
      <c r="W1677" s="79">
        <v>14473.3903417948</v>
      </c>
      <c r="X1677" s="6">
        <v>31134.612458507101</v>
      </c>
      <c r="Y1677" s="6">
        <v>13539.9787066921</v>
      </c>
      <c r="Z1677" s="71">
        <v>13543.3166922362</v>
      </c>
      <c r="AA1677" s="20">
        <v>0.93573906129838802</v>
      </c>
    </row>
    <row r="1678" spans="1:27" x14ac:dyDescent="0.2">
      <c r="A1678" s="52" t="s">
        <v>4649</v>
      </c>
      <c r="B1678" s="1" t="s">
        <v>10487</v>
      </c>
      <c r="C1678" s="131" t="s">
        <v>47</v>
      </c>
      <c r="D1678" s="131" t="s">
        <v>26156</v>
      </c>
      <c r="E1678" s="131" t="s">
        <v>6355</v>
      </c>
      <c r="F1678" s="131" t="s">
        <v>26495</v>
      </c>
      <c r="G1678" s="131" t="s">
        <v>26495</v>
      </c>
      <c r="H1678" s="79">
        <v>35544.916666666701</v>
      </c>
      <c r="I1678" s="6">
        <v>67504.222174392402</v>
      </c>
      <c r="J1678" s="6">
        <v>29323.650728356301</v>
      </c>
      <c r="K1678" s="71">
        <v>29333.258550049901</v>
      </c>
      <c r="L1678" s="20">
        <v>0.825244825445268</v>
      </c>
      <c r="M1678" s="79">
        <v>35536.823323896897</v>
      </c>
      <c r="N1678" s="6">
        <v>67488.851908832599</v>
      </c>
      <c r="O1678" s="6">
        <v>29329.0467573471</v>
      </c>
      <c r="P1678" s="71">
        <v>29337.273378849201</v>
      </c>
      <c r="Q1678" s="20">
        <v>0.82554574761670396</v>
      </c>
      <c r="R1678" s="79">
        <v>35528.298919911504</v>
      </c>
      <c r="S1678" s="6">
        <v>67472.663004356495</v>
      </c>
      <c r="T1678" s="6">
        <v>29332.889623927102</v>
      </c>
      <c r="U1678" s="71">
        <v>29340.1757249084</v>
      </c>
      <c r="V1678" s="20">
        <v>0.82582551422029704</v>
      </c>
      <c r="W1678" s="79">
        <v>35533.6473464558</v>
      </c>
      <c r="X1678" s="6">
        <v>67482.820332255505</v>
      </c>
      <c r="Y1678" s="6">
        <v>29347.2723189977</v>
      </c>
      <c r="Z1678" s="71">
        <v>29354.507246975299</v>
      </c>
      <c r="AA1678" s="20">
        <v>0.82610453581549403</v>
      </c>
    </row>
    <row r="1679" spans="1:27" x14ac:dyDescent="0.2">
      <c r="A1679" s="52" t="s">
        <v>4648</v>
      </c>
      <c r="B1679" s="1" t="s">
        <v>10486</v>
      </c>
      <c r="C1679" s="131" t="s">
        <v>47</v>
      </c>
      <c r="D1679" s="131" t="s">
        <v>26156</v>
      </c>
      <c r="E1679" s="131" t="s">
        <v>6355</v>
      </c>
      <c r="F1679" s="131" t="s">
        <v>26493</v>
      </c>
      <c r="G1679" s="131" t="s">
        <v>26493</v>
      </c>
      <c r="H1679" s="79">
        <v>19869.25</v>
      </c>
      <c r="I1679" s="6">
        <v>30205.775432139701</v>
      </c>
      <c r="J1679" s="6">
        <v>13121.306789714199</v>
      </c>
      <c r="K1679" s="71">
        <v>13125.6059534572</v>
      </c>
      <c r="L1679" s="20">
        <v>0.66059896339605995</v>
      </c>
      <c r="M1679" s="79">
        <v>19902.036453132001</v>
      </c>
      <c r="N1679" s="6">
        <v>30255.618291861199</v>
      </c>
      <c r="O1679" s="6">
        <v>13148.370707997001</v>
      </c>
      <c r="P1679" s="71">
        <v>13152.058747028001</v>
      </c>
      <c r="Q1679" s="20">
        <v>0.66083984812309404</v>
      </c>
      <c r="R1679" s="79">
        <v>19910.017248212</v>
      </c>
      <c r="S1679" s="6">
        <v>30267.7509140767</v>
      </c>
      <c r="T1679" s="6">
        <v>13158.523129134601</v>
      </c>
      <c r="U1679" s="71">
        <v>13161.791621585</v>
      </c>
      <c r="V1679" s="20">
        <v>0.66106379806210402</v>
      </c>
      <c r="W1679" s="79">
        <v>19922.2259841304</v>
      </c>
      <c r="X1679" s="6">
        <v>30286.3109671971</v>
      </c>
      <c r="Y1679" s="6">
        <v>13171.065037234999</v>
      </c>
      <c r="Z1679" s="71">
        <v>13174.3120751844</v>
      </c>
      <c r="AA1679" s="20">
        <v>0.66128715163048601</v>
      </c>
    </row>
    <row r="1680" spans="1:27" x14ac:dyDescent="0.2">
      <c r="A1680" s="52" t="s">
        <v>4647</v>
      </c>
      <c r="B1680" s="1" t="s">
        <v>10485</v>
      </c>
      <c r="C1680" s="131" t="s">
        <v>47</v>
      </c>
      <c r="D1680" s="131" t="s">
        <v>26156</v>
      </c>
      <c r="E1680" s="131" t="s">
        <v>6355</v>
      </c>
      <c r="F1680" s="131" t="s">
        <v>26495</v>
      </c>
      <c r="G1680" s="131" t="s">
        <v>26495</v>
      </c>
      <c r="H1680" s="79">
        <v>8852.3333333333303</v>
      </c>
      <c r="I1680" s="6">
        <v>14870.6529091994</v>
      </c>
      <c r="J1680" s="6">
        <v>6459.7712256493196</v>
      </c>
      <c r="K1680" s="71">
        <v>6461.8877537273702</v>
      </c>
      <c r="L1680" s="20">
        <v>0.72996435068652799</v>
      </c>
      <c r="M1680" s="79">
        <v>8867.6783499006306</v>
      </c>
      <c r="N1680" s="6">
        <v>14896.430340602599</v>
      </c>
      <c r="O1680" s="6">
        <v>6473.6336390383603</v>
      </c>
      <c r="P1680" s="71">
        <v>6475.4494544016097</v>
      </c>
      <c r="Q1680" s="20">
        <v>0.73023052922010601</v>
      </c>
      <c r="R1680" s="79">
        <v>8885.7679357814595</v>
      </c>
      <c r="S1680" s="6">
        <v>14926.8182556049</v>
      </c>
      <c r="T1680" s="6">
        <v>6489.24605658157</v>
      </c>
      <c r="U1680" s="71">
        <v>6490.8579435339598</v>
      </c>
      <c r="V1680" s="20">
        <v>0.73047799474892705</v>
      </c>
      <c r="W1680" s="79">
        <v>8903.9918456689393</v>
      </c>
      <c r="X1680" s="6">
        <v>14957.431815711599</v>
      </c>
      <c r="Y1680" s="6">
        <v>6504.7640647988001</v>
      </c>
      <c r="Z1680" s="71">
        <v>6506.3676720781696</v>
      </c>
      <c r="AA1680" s="20">
        <v>0.73072480128595096</v>
      </c>
    </row>
    <row r="1681" spans="1:27" x14ac:dyDescent="0.2">
      <c r="A1681" s="52" t="s">
        <v>4646</v>
      </c>
      <c r="B1681" s="1" t="s">
        <v>10484</v>
      </c>
      <c r="C1681" s="131" t="s">
        <v>47</v>
      </c>
      <c r="D1681" s="131" t="s">
        <v>26156</v>
      </c>
      <c r="E1681" s="131" t="s">
        <v>6355</v>
      </c>
      <c r="F1681" s="131" t="s">
        <v>26495</v>
      </c>
      <c r="G1681" s="131" t="s">
        <v>26495</v>
      </c>
      <c r="H1681" s="79">
        <v>12788.25</v>
      </c>
      <c r="I1681" s="6">
        <v>24390.791322860699</v>
      </c>
      <c r="J1681" s="6">
        <v>10595.293489821301</v>
      </c>
      <c r="K1681" s="71">
        <v>10598.7650115491</v>
      </c>
      <c r="L1681" s="20">
        <v>0.82878931922265398</v>
      </c>
      <c r="M1681" s="79">
        <v>12788.741435469599</v>
      </c>
      <c r="N1681" s="6">
        <v>24391.728628589601</v>
      </c>
      <c r="O1681" s="6">
        <v>10600.063998818699</v>
      </c>
      <c r="P1681" s="71">
        <v>10603.037253119701</v>
      </c>
      <c r="Q1681" s="20">
        <v>0.82909153387933998</v>
      </c>
      <c r="R1681" s="79">
        <v>12788.3820819922</v>
      </c>
      <c r="S1681" s="6">
        <v>24391.0432403872</v>
      </c>
      <c r="T1681" s="6">
        <v>10603.6985547246</v>
      </c>
      <c r="U1681" s="71">
        <v>10606.332445194799</v>
      </c>
      <c r="V1681" s="20">
        <v>0.82937250210329505</v>
      </c>
      <c r="W1681" s="79">
        <v>12793.4945602929</v>
      </c>
      <c r="X1681" s="6">
        <v>24400.794175141898</v>
      </c>
      <c r="Y1681" s="6">
        <v>10611.541543936</v>
      </c>
      <c r="Z1681" s="71">
        <v>10614.1575873614</v>
      </c>
      <c r="AA1681" s="20">
        <v>0.829652722118982</v>
      </c>
    </row>
    <row r="1682" spans="1:27" x14ac:dyDescent="0.2">
      <c r="A1682" s="52" t="s">
        <v>4645</v>
      </c>
      <c r="B1682" s="1" t="s">
        <v>10483</v>
      </c>
      <c r="C1682" s="131" t="s">
        <v>47</v>
      </c>
      <c r="D1682" s="131" t="s">
        <v>26156</v>
      </c>
      <c r="E1682" s="131" t="s">
        <v>6355</v>
      </c>
      <c r="F1682" s="131" t="s">
        <v>26274</v>
      </c>
      <c r="G1682" s="131" t="s">
        <v>26274</v>
      </c>
      <c r="H1682" s="79">
        <v>14793.583333333299</v>
      </c>
      <c r="I1682" s="6">
        <v>29958.7349249133</v>
      </c>
      <c r="J1682" s="6">
        <v>13013.993064493399</v>
      </c>
      <c r="K1682" s="71">
        <v>13018.2570671595</v>
      </c>
      <c r="L1682" s="20">
        <v>0.87999349270750404</v>
      </c>
      <c r="M1682" s="79">
        <v>14855.5092176588</v>
      </c>
      <c r="N1682" s="6">
        <v>30084.142076898999</v>
      </c>
      <c r="O1682" s="6">
        <v>13073.8512313108</v>
      </c>
      <c r="P1682" s="71">
        <v>13077.5183680761</v>
      </c>
      <c r="Q1682" s="20">
        <v>0.88031437875793495</v>
      </c>
      <c r="R1682" s="79">
        <v>14916.2774194496</v>
      </c>
      <c r="S1682" s="6">
        <v>30207.204786473299</v>
      </c>
      <c r="T1682" s="6">
        <v>13132.201463454499</v>
      </c>
      <c r="U1682" s="71">
        <v>13135.4634177726</v>
      </c>
      <c r="V1682" s="20">
        <v>0.88061270573078998</v>
      </c>
      <c r="W1682" s="79">
        <v>14987.2085771239</v>
      </c>
      <c r="X1682" s="6">
        <v>30350.8486692839</v>
      </c>
      <c r="Y1682" s="6">
        <v>13199.131521544001</v>
      </c>
      <c r="Z1682" s="71">
        <v>13202.3854786712</v>
      </c>
      <c r="AA1682" s="20">
        <v>0.88091023826965298</v>
      </c>
    </row>
    <row r="1683" spans="1:27" x14ac:dyDescent="0.2">
      <c r="A1683" s="52" t="s">
        <v>4644</v>
      </c>
      <c r="B1683" s="1" t="s">
        <v>10482</v>
      </c>
      <c r="C1683" s="131" t="s">
        <v>47</v>
      </c>
      <c r="D1683" s="131" t="s">
        <v>26156</v>
      </c>
      <c r="E1683" s="131" t="s">
        <v>6355</v>
      </c>
      <c r="F1683" s="131" t="s">
        <v>26274</v>
      </c>
      <c r="G1683" s="131" t="s">
        <v>26274</v>
      </c>
      <c r="H1683" s="79">
        <v>15664.833333333299</v>
      </c>
      <c r="I1683" s="6">
        <v>20440.823455959999</v>
      </c>
      <c r="J1683" s="6">
        <v>8879.4381790528005</v>
      </c>
      <c r="K1683" s="71">
        <v>8882.3475050284105</v>
      </c>
      <c r="L1683" s="20">
        <v>0.56702470533967297</v>
      </c>
      <c r="M1683" s="79">
        <v>15771.118676706699</v>
      </c>
      <c r="N1683" s="6">
        <v>20579.513724386099</v>
      </c>
      <c r="O1683" s="6">
        <v>8943.3662478260594</v>
      </c>
      <c r="P1683" s="71">
        <v>8945.8748083559603</v>
      </c>
      <c r="Q1683" s="20">
        <v>0.567231468593834</v>
      </c>
      <c r="R1683" s="79">
        <v>15877.1086461633</v>
      </c>
      <c r="S1683" s="6">
        <v>20717.8185634906</v>
      </c>
      <c r="T1683" s="6">
        <v>9006.8104342076695</v>
      </c>
      <c r="U1683" s="71">
        <v>9009.0476679471503</v>
      </c>
      <c r="V1683" s="20">
        <v>0.56742369588333097</v>
      </c>
      <c r="W1683" s="79">
        <v>15983.0190245871</v>
      </c>
      <c r="X1683" s="6">
        <v>20856.019545361702</v>
      </c>
      <c r="Y1683" s="6">
        <v>9069.9719139555891</v>
      </c>
      <c r="Z1683" s="71">
        <v>9072.2079171126497</v>
      </c>
      <c r="AA1683" s="20">
        <v>0.56761541127847404</v>
      </c>
    </row>
    <row r="1684" spans="1:27" x14ac:dyDescent="0.2">
      <c r="A1684" s="52" t="s">
        <v>4643</v>
      </c>
      <c r="B1684" s="1" t="s">
        <v>10481</v>
      </c>
      <c r="C1684" s="131" t="s">
        <v>47</v>
      </c>
      <c r="D1684" s="131" t="s">
        <v>26156</v>
      </c>
      <c r="E1684" s="131" t="s">
        <v>6355</v>
      </c>
      <c r="F1684" s="131" t="s">
        <v>26490</v>
      </c>
      <c r="G1684" s="131" t="s">
        <v>26490</v>
      </c>
      <c r="H1684" s="79">
        <v>6679.0833333333303</v>
      </c>
      <c r="I1684" s="6">
        <v>14234.5279515743</v>
      </c>
      <c r="J1684" s="6">
        <v>6183.4402721750403</v>
      </c>
      <c r="K1684" s="71">
        <v>6185.4662610990899</v>
      </c>
      <c r="L1684" s="20">
        <v>0.92609508706520405</v>
      </c>
      <c r="M1684" s="79">
        <v>6693.5871814803004</v>
      </c>
      <c r="N1684" s="6">
        <v>14265.4386950925</v>
      </c>
      <c r="O1684" s="6">
        <v>6199.4197066446104</v>
      </c>
      <c r="P1684" s="71">
        <v>6201.1586066463997</v>
      </c>
      <c r="Q1684" s="20">
        <v>0.92643278387464001</v>
      </c>
      <c r="R1684" s="79">
        <v>6701.3045463503104</v>
      </c>
      <c r="S1684" s="6">
        <v>14281.8860188452</v>
      </c>
      <c r="T1684" s="6">
        <v>6208.8698972092598</v>
      </c>
      <c r="U1684" s="71">
        <v>6210.4121405283104</v>
      </c>
      <c r="V1684" s="20">
        <v>0.92674673976884703</v>
      </c>
      <c r="W1684" s="79">
        <v>6713.4976485632196</v>
      </c>
      <c r="X1684" s="6">
        <v>14307.87207795</v>
      </c>
      <c r="Y1684" s="6">
        <v>6222.28022050051</v>
      </c>
      <c r="Z1684" s="71">
        <v>6223.8141875677902</v>
      </c>
      <c r="AA1684" s="20">
        <v>0.92705985960980797</v>
      </c>
    </row>
    <row r="1685" spans="1:27" x14ac:dyDescent="0.2">
      <c r="A1685" s="52" t="s">
        <v>4642</v>
      </c>
      <c r="B1685" s="1" t="s">
        <v>10480</v>
      </c>
      <c r="C1685" s="131" t="s">
        <v>47</v>
      </c>
      <c r="D1685" s="131" t="s">
        <v>26156</v>
      </c>
      <c r="E1685" s="131" t="s">
        <v>6355</v>
      </c>
      <c r="F1685" s="131" t="s">
        <v>26294</v>
      </c>
      <c r="G1685" s="131" t="s">
        <v>26294</v>
      </c>
      <c r="H1685" s="79">
        <v>6656.3333333333303</v>
      </c>
      <c r="I1685" s="6">
        <v>10665.814260720999</v>
      </c>
      <c r="J1685" s="6">
        <v>4633.20073975386</v>
      </c>
      <c r="K1685" s="71">
        <v>4634.7187965262201</v>
      </c>
      <c r="L1685" s="20">
        <v>0.69628706442879695</v>
      </c>
      <c r="M1685" s="79">
        <v>6707.4725776879995</v>
      </c>
      <c r="N1685" s="6">
        <v>10747.7575250388</v>
      </c>
      <c r="O1685" s="6">
        <v>4670.7192976746401</v>
      </c>
      <c r="P1685" s="71">
        <v>4672.0294063911697</v>
      </c>
      <c r="Q1685" s="20">
        <v>0.69654096267682097</v>
      </c>
      <c r="R1685" s="79">
        <v>6751.8869782472502</v>
      </c>
      <c r="S1685" s="6">
        <v>10818.925196960199</v>
      </c>
      <c r="T1685" s="6">
        <v>4703.39133689545</v>
      </c>
      <c r="U1685" s="71">
        <v>4704.5596290301301</v>
      </c>
      <c r="V1685" s="20">
        <v>0.69677701125432701</v>
      </c>
      <c r="W1685" s="79">
        <v>6799.7242405718598</v>
      </c>
      <c r="X1685" s="6">
        <v>10895.5775112517</v>
      </c>
      <c r="Y1685" s="6">
        <v>4738.3241945300497</v>
      </c>
      <c r="Z1685" s="71">
        <v>4739.49232470274</v>
      </c>
      <c r="AA1685" s="20">
        <v>0.69701243124296797</v>
      </c>
    </row>
    <row r="1686" spans="1:27" x14ac:dyDescent="0.2">
      <c r="A1686" s="52" t="s">
        <v>4641</v>
      </c>
      <c r="B1686" s="1" t="s">
        <v>10479</v>
      </c>
      <c r="C1686" s="131" t="s">
        <v>47</v>
      </c>
      <c r="D1686" s="131" t="s">
        <v>26156</v>
      </c>
      <c r="E1686" s="131" t="s">
        <v>6355</v>
      </c>
      <c r="F1686" s="131" t="s">
        <v>26491</v>
      </c>
      <c r="G1686" s="131" t="s">
        <v>26491</v>
      </c>
      <c r="H1686" s="79">
        <v>18094.416666666701</v>
      </c>
      <c r="I1686" s="6">
        <v>36577.742713616601</v>
      </c>
      <c r="J1686" s="6">
        <v>15889.272066490899</v>
      </c>
      <c r="K1686" s="71">
        <v>15894.4781472164</v>
      </c>
      <c r="L1686" s="20">
        <v>0.87841893110027702</v>
      </c>
      <c r="M1686" s="79">
        <v>18148.865435976099</v>
      </c>
      <c r="N1686" s="6">
        <v>36687.810537938502</v>
      </c>
      <c r="O1686" s="6">
        <v>15943.648176819301</v>
      </c>
      <c r="P1686" s="71">
        <v>15948.1202743954</v>
      </c>
      <c r="Q1686" s="20">
        <v>0.87873924299321704</v>
      </c>
      <c r="R1686" s="79">
        <v>18201.624437827701</v>
      </c>
      <c r="S1686" s="6">
        <v>36794.4625086046</v>
      </c>
      <c r="T1686" s="6">
        <v>15995.9287136323</v>
      </c>
      <c r="U1686" s="71">
        <v>15999.901999366901</v>
      </c>
      <c r="V1686" s="20">
        <v>0.87903703617326301</v>
      </c>
      <c r="W1686" s="79">
        <v>18256.508380976</v>
      </c>
      <c r="X1686" s="6">
        <v>36905.410033941902</v>
      </c>
      <c r="Y1686" s="6">
        <v>16049.612523273199</v>
      </c>
      <c r="Z1686" s="71">
        <v>16053.5692041331</v>
      </c>
      <c r="AA1686" s="20">
        <v>0.87933403634078899</v>
      </c>
    </row>
    <row r="1687" spans="1:27" x14ac:dyDescent="0.2">
      <c r="A1687" s="52" t="s">
        <v>4640</v>
      </c>
      <c r="B1687" s="1" t="s">
        <v>10478</v>
      </c>
      <c r="C1687" s="131" t="s">
        <v>47</v>
      </c>
      <c r="D1687" s="131" t="s">
        <v>26156</v>
      </c>
      <c r="E1687" s="131" t="s">
        <v>6355</v>
      </c>
      <c r="F1687" s="131" t="s">
        <v>26274</v>
      </c>
      <c r="G1687" s="131" t="s">
        <v>26274</v>
      </c>
      <c r="H1687" s="79">
        <v>12404.583333333299</v>
      </c>
      <c r="I1687" s="6">
        <v>25409.132118258902</v>
      </c>
      <c r="J1687" s="6">
        <v>11037.657964884</v>
      </c>
      <c r="K1687" s="71">
        <v>11041.274426238901</v>
      </c>
      <c r="L1687" s="20">
        <v>0.89009635628542205</v>
      </c>
      <c r="M1687" s="79">
        <v>12450.077541676499</v>
      </c>
      <c r="N1687" s="6">
        <v>25502.320927535598</v>
      </c>
      <c r="O1687" s="6">
        <v>11082.7009461495</v>
      </c>
      <c r="P1687" s="71">
        <v>11085.8095772161</v>
      </c>
      <c r="Q1687" s="20">
        <v>0.89042092630399405</v>
      </c>
      <c r="R1687" s="79">
        <v>12491.4994821042</v>
      </c>
      <c r="S1687" s="6">
        <v>25587.168239907201</v>
      </c>
      <c r="T1687" s="6">
        <v>11123.6988189067</v>
      </c>
      <c r="U1687" s="71">
        <v>11126.461874095599</v>
      </c>
      <c r="V1687" s="20">
        <v>0.89072267825298002</v>
      </c>
      <c r="W1687" s="79">
        <v>12547.5169582217</v>
      </c>
      <c r="X1687" s="6">
        <v>25701.912557660798</v>
      </c>
      <c r="Y1687" s="6">
        <v>11177.3785273792</v>
      </c>
      <c r="Z1687" s="71">
        <v>11180.134065534299</v>
      </c>
      <c r="AA1687" s="20">
        <v>0.89102362664738599</v>
      </c>
    </row>
    <row r="1688" spans="1:27" x14ac:dyDescent="0.2">
      <c r="A1688" s="52" t="s">
        <v>4639</v>
      </c>
      <c r="B1688" s="1" t="s">
        <v>18758</v>
      </c>
      <c r="C1688" s="131" t="s">
        <v>47</v>
      </c>
      <c r="D1688" s="131" t="s">
        <v>26156</v>
      </c>
      <c r="E1688" s="131" t="s">
        <v>6355</v>
      </c>
      <c r="F1688" s="131" t="s">
        <v>26294</v>
      </c>
      <c r="G1688" s="131" t="s">
        <v>26294</v>
      </c>
      <c r="H1688" s="79">
        <v>17096.25</v>
      </c>
      <c r="I1688" s="6">
        <v>24121.7743478515</v>
      </c>
      <c r="J1688" s="6">
        <v>10478.433246697699</v>
      </c>
      <c r="K1688" s="71">
        <v>10481.866479455601</v>
      </c>
      <c r="L1688" s="20">
        <v>0.61310910167174903</v>
      </c>
      <c r="M1688" s="79">
        <v>17201.59044571</v>
      </c>
      <c r="N1688" s="6">
        <v>24270.403343164398</v>
      </c>
      <c r="O1688" s="6">
        <v>10547.3389209956</v>
      </c>
      <c r="P1688" s="71">
        <v>10550.2973862289</v>
      </c>
      <c r="Q1688" s="20">
        <v>0.613332669413725</v>
      </c>
      <c r="R1688" s="79">
        <v>17301.772486273599</v>
      </c>
      <c r="S1688" s="6">
        <v>24411.7541409232</v>
      </c>
      <c r="T1688" s="6">
        <v>10612.7023576335</v>
      </c>
      <c r="U1688" s="71">
        <v>10615.3384845904</v>
      </c>
      <c r="V1688" s="20">
        <v>0.61354051979426405</v>
      </c>
      <c r="W1688" s="79">
        <v>17412.675027765999</v>
      </c>
      <c r="X1688" s="6">
        <v>24568.230916852601</v>
      </c>
      <c r="Y1688" s="6">
        <v>10684.357286238999</v>
      </c>
      <c r="Z1688" s="71">
        <v>10686.991280792699</v>
      </c>
      <c r="AA1688" s="20">
        <v>0.61374781667672096</v>
      </c>
    </row>
    <row r="1689" spans="1:27" x14ac:dyDescent="0.2">
      <c r="A1689" s="52" t="s">
        <v>4638</v>
      </c>
      <c r="B1689" s="1" t="s">
        <v>7535</v>
      </c>
      <c r="C1689" s="131" t="s">
        <v>47</v>
      </c>
      <c r="D1689" s="131" t="s">
        <v>26156</v>
      </c>
      <c r="E1689" s="131" t="s">
        <v>6355</v>
      </c>
      <c r="F1689" s="131" t="s">
        <v>26489</v>
      </c>
      <c r="G1689" s="131" t="s">
        <v>26489</v>
      </c>
      <c r="H1689" s="79">
        <v>12793.583333333299</v>
      </c>
      <c r="I1689" s="6">
        <v>18530.295865860498</v>
      </c>
      <c r="J1689" s="6">
        <v>8049.5101841159503</v>
      </c>
      <c r="K1689" s="71">
        <v>8052.1475862350298</v>
      </c>
      <c r="L1689" s="20">
        <v>0.62938954446448003</v>
      </c>
      <c r="M1689" s="79">
        <v>12852.061993114899</v>
      </c>
      <c r="N1689" s="6">
        <v>18614.996675583501</v>
      </c>
      <c r="O1689" s="6">
        <v>8089.6339535240604</v>
      </c>
      <c r="P1689" s="71">
        <v>8091.9030472718596</v>
      </c>
      <c r="Q1689" s="20">
        <v>0.62961904880374997</v>
      </c>
      <c r="R1689" s="79">
        <v>12903.294622727301</v>
      </c>
      <c r="S1689" s="6">
        <v>18689.202295695399</v>
      </c>
      <c r="T1689" s="6">
        <v>8124.8950862289603</v>
      </c>
      <c r="U1689" s="71">
        <v>8126.9132578724502</v>
      </c>
      <c r="V1689" s="20">
        <v>0.62983241842421001</v>
      </c>
      <c r="W1689" s="79">
        <v>12954.9901997294</v>
      </c>
      <c r="X1689" s="6">
        <v>18764.078451331101</v>
      </c>
      <c r="Y1689" s="6">
        <v>8160.2179253175</v>
      </c>
      <c r="Z1689" s="71">
        <v>8162.2296485307998</v>
      </c>
      <c r="AA1689" s="20">
        <v>0.63004521984905004</v>
      </c>
    </row>
    <row r="1690" spans="1:27" x14ac:dyDescent="0.2">
      <c r="A1690" s="52" t="s">
        <v>4637</v>
      </c>
      <c r="B1690" s="1" t="s">
        <v>10477</v>
      </c>
      <c r="C1690" s="131" t="s">
        <v>47</v>
      </c>
      <c r="D1690" s="131" t="s">
        <v>26156</v>
      </c>
      <c r="E1690" s="131" t="s">
        <v>6355</v>
      </c>
      <c r="F1690" s="131" t="s">
        <v>26493</v>
      </c>
      <c r="G1690" s="131" t="s">
        <v>26493</v>
      </c>
      <c r="H1690" s="79">
        <v>18756.583333333299</v>
      </c>
      <c r="I1690" s="6">
        <v>30159.5655333701</v>
      </c>
      <c r="J1690" s="6">
        <v>13101.233335224</v>
      </c>
      <c r="K1690" s="71">
        <v>13105.5259219492</v>
      </c>
      <c r="L1690" s="20">
        <v>0.69871605553334903</v>
      </c>
      <c r="M1690" s="79">
        <v>18784.134893175698</v>
      </c>
      <c r="N1690" s="6">
        <v>30203.866942632401</v>
      </c>
      <c r="O1690" s="6">
        <v>13125.880804874399</v>
      </c>
      <c r="P1690" s="71">
        <v>13129.562535622599</v>
      </c>
      <c r="Q1690" s="20">
        <v>0.69897083950310601</v>
      </c>
      <c r="R1690" s="79">
        <v>18803.1471323527</v>
      </c>
      <c r="S1690" s="6">
        <v>30234.437588853201</v>
      </c>
      <c r="T1690" s="6">
        <v>13144.0405809695</v>
      </c>
      <c r="U1690" s="71">
        <v>13147.305476048199</v>
      </c>
      <c r="V1690" s="20">
        <v>0.69920771153393302</v>
      </c>
      <c r="W1690" s="79">
        <v>18830.436404411201</v>
      </c>
      <c r="X1690" s="6">
        <v>30278.317253629099</v>
      </c>
      <c r="Y1690" s="6">
        <v>13167.5886903994</v>
      </c>
      <c r="Z1690" s="71">
        <v>13170.834871331601</v>
      </c>
      <c r="AA1690" s="20">
        <v>0.69944395278306704</v>
      </c>
    </row>
    <row r="1691" spans="1:27" x14ac:dyDescent="0.2">
      <c r="A1691" s="52" t="s">
        <v>4636</v>
      </c>
      <c r="B1691" s="1" t="s">
        <v>10476</v>
      </c>
      <c r="C1691" s="131" t="s">
        <v>47</v>
      </c>
      <c r="D1691" s="131" t="s">
        <v>26156</v>
      </c>
      <c r="E1691" s="131" t="s">
        <v>6355</v>
      </c>
      <c r="F1691" s="131" t="s">
        <v>26491</v>
      </c>
      <c r="G1691" s="131" t="s">
        <v>26491</v>
      </c>
      <c r="H1691" s="79">
        <v>15288.25</v>
      </c>
      <c r="I1691" s="6">
        <v>30777.610229849499</v>
      </c>
      <c r="J1691" s="6">
        <v>13369.710272374001</v>
      </c>
      <c r="K1691" s="71">
        <v>13374.0908249042</v>
      </c>
      <c r="L1691" s="20">
        <v>0.87479540332635797</v>
      </c>
      <c r="M1691" s="79">
        <v>15343.1030148298</v>
      </c>
      <c r="N1691" s="6">
        <v>30888.037826884</v>
      </c>
      <c r="O1691" s="6">
        <v>13423.205167145899</v>
      </c>
      <c r="P1691" s="71">
        <v>13426.9702955924</v>
      </c>
      <c r="Q1691" s="20">
        <v>0.87511439391462398</v>
      </c>
      <c r="R1691" s="79">
        <v>15389.407559188099</v>
      </c>
      <c r="S1691" s="6">
        <v>30981.2560315923</v>
      </c>
      <c r="T1691" s="6">
        <v>13468.7104839281</v>
      </c>
      <c r="U1691" s="71">
        <v>13472.056024920799</v>
      </c>
      <c r="V1691" s="20">
        <v>0.87541095868095897</v>
      </c>
      <c r="W1691" s="79">
        <v>15435.3453708624</v>
      </c>
      <c r="X1691" s="6">
        <v>31073.735946724701</v>
      </c>
      <c r="Y1691" s="6">
        <v>13513.504419454001</v>
      </c>
      <c r="Z1691" s="71">
        <v>13516.835878341801</v>
      </c>
      <c r="AA1691" s="20">
        <v>0.87570673370599506</v>
      </c>
    </row>
    <row r="1692" spans="1:27" x14ac:dyDescent="0.2">
      <c r="A1692" s="52" t="s">
        <v>4635</v>
      </c>
      <c r="B1692" s="1" t="s">
        <v>10475</v>
      </c>
      <c r="C1692" s="131" t="s">
        <v>47</v>
      </c>
      <c r="D1692" s="131" t="s">
        <v>26156</v>
      </c>
      <c r="E1692" s="131" t="s">
        <v>6355</v>
      </c>
      <c r="F1692" s="131" t="s">
        <v>26205</v>
      </c>
      <c r="G1692" s="131" t="s">
        <v>26205</v>
      </c>
      <c r="H1692" s="79">
        <v>13013.583333333299</v>
      </c>
      <c r="I1692" s="6">
        <v>20437.9908832765</v>
      </c>
      <c r="J1692" s="6">
        <v>8878.2077171741803</v>
      </c>
      <c r="K1692" s="71">
        <v>8881.1166399920003</v>
      </c>
      <c r="L1692" s="20">
        <v>0.68244974596994201</v>
      </c>
      <c r="M1692" s="79">
        <v>13053.0417933107</v>
      </c>
      <c r="N1692" s="6">
        <v>20499.960874525601</v>
      </c>
      <c r="O1692" s="6">
        <v>8908.7944750481092</v>
      </c>
      <c r="P1692" s="71">
        <v>8911.2933384033404</v>
      </c>
      <c r="Q1692" s="20">
        <v>0.68269859849602998</v>
      </c>
      <c r="R1692" s="79">
        <v>13091.318958557</v>
      </c>
      <c r="S1692" s="6">
        <v>20560.075628033799</v>
      </c>
      <c r="T1692" s="6">
        <v>8938.2336816581592</v>
      </c>
      <c r="U1692" s="71">
        <v>8940.4538813736999</v>
      </c>
      <c r="V1692" s="20">
        <v>0.68292995607824802</v>
      </c>
      <c r="W1692" s="79">
        <v>13131.296800997499</v>
      </c>
      <c r="X1692" s="6">
        <v>20622.861315757302</v>
      </c>
      <c r="Y1692" s="6">
        <v>8968.5748765477692</v>
      </c>
      <c r="Z1692" s="71">
        <v>8970.7858824834602</v>
      </c>
      <c r="AA1692" s="20">
        <v>0.68316069756355202</v>
      </c>
    </row>
    <row r="1693" spans="1:27" x14ac:dyDescent="0.2">
      <c r="A1693" s="52" t="s">
        <v>4634</v>
      </c>
      <c r="B1693" s="1" t="s">
        <v>6681</v>
      </c>
      <c r="C1693" s="131" t="s">
        <v>47</v>
      </c>
      <c r="D1693" s="131" t="s">
        <v>26156</v>
      </c>
      <c r="E1693" s="131" t="s">
        <v>6355</v>
      </c>
      <c r="F1693" s="131" t="s">
        <v>26493</v>
      </c>
      <c r="G1693" s="131" t="s">
        <v>26493</v>
      </c>
      <c r="H1693" s="79">
        <v>15590.583333333299</v>
      </c>
      <c r="I1693" s="6">
        <v>20150.048278603499</v>
      </c>
      <c r="J1693" s="6">
        <v>8753.1262319386096</v>
      </c>
      <c r="K1693" s="71">
        <v>8755.9941721169107</v>
      </c>
      <c r="L1693" s="20">
        <v>0.56162069018907201</v>
      </c>
      <c r="M1693" s="79">
        <v>15629.1892542529</v>
      </c>
      <c r="N1693" s="6">
        <v>20199.944498246899</v>
      </c>
      <c r="O1693" s="6">
        <v>8778.4145074093703</v>
      </c>
      <c r="P1693" s="71">
        <v>8780.8767999665797</v>
      </c>
      <c r="Q1693" s="20">
        <v>0.56182548289107304</v>
      </c>
      <c r="R1693" s="79">
        <v>15646.524584173299</v>
      </c>
      <c r="S1693" s="6">
        <v>20222.349544123201</v>
      </c>
      <c r="T1693" s="6">
        <v>8791.4115243374599</v>
      </c>
      <c r="U1693" s="71">
        <v>8793.5952543741405</v>
      </c>
      <c r="V1693" s="20">
        <v>0.56201587816306597</v>
      </c>
      <c r="W1693" s="79">
        <v>15666.671281151899</v>
      </c>
      <c r="X1693" s="6">
        <v>20248.388141146399</v>
      </c>
      <c r="Y1693" s="6">
        <v>8805.7220767187591</v>
      </c>
      <c r="Z1693" s="71">
        <v>8807.8929348592792</v>
      </c>
      <c r="AA1693" s="20">
        <v>0.56220576641930298</v>
      </c>
    </row>
    <row r="1694" spans="1:27" x14ac:dyDescent="0.2">
      <c r="A1694" s="52" t="s">
        <v>4633</v>
      </c>
      <c r="B1694" s="1" t="s">
        <v>18759</v>
      </c>
      <c r="C1694" s="131" t="s">
        <v>47</v>
      </c>
      <c r="D1694" s="131" t="s">
        <v>26156</v>
      </c>
      <c r="E1694" s="131" t="s">
        <v>6355</v>
      </c>
      <c r="F1694" s="131" t="s">
        <v>26294</v>
      </c>
      <c r="G1694" s="131" t="s">
        <v>26294</v>
      </c>
      <c r="H1694" s="79">
        <v>20303.416666666701</v>
      </c>
      <c r="I1694" s="6">
        <v>26233.716760806801</v>
      </c>
      <c r="J1694" s="6">
        <v>11395.855293512999</v>
      </c>
      <c r="K1694" s="71">
        <v>11399.5891173373</v>
      </c>
      <c r="L1694" s="20">
        <v>0.56146161527841199</v>
      </c>
      <c r="M1694" s="79">
        <v>20450.198945829001</v>
      </c>
      <c r="N1694" s="6">
        <v>26423.371773077299</v>
      </c>
      <c r="O1694" s="6">
        <v>11482.967694667899</v>
      </c>
      <c r="P1694" s="71">
        <v>11486.1885981539</v>
      </c>
      <c r="Q1694" s="20">
        <v>0.56166634997439402</v>
      </c>
      <c r="R1694" s="79">
        <v>20576.462549830299</v>
      </c>
      <c r="S1694" s="6">
        <v>26586.5149365631</v>
      </c>
      <c r="T1694" s="6">
        <v>11558.152196671699</v>
      </c>
      <c r="U1694" s="71">
        <v>11561.0231672833</v>
      </c>
      <c r="V1694" s="20">
        <v>0.56185669131833305</v>
      </c>
      <c r="W1694" s="79">
        <v>20711.802274773701</v>
      </c>
      <c r="X1694" s="6">
        <v>26761.385209332399</v>
      </c>
      <c r="Y1694" s="6">
        <v>11638.127385681901</v>
      </c>
      <c r="Z1694" s="71">
        <v>11640.996511388499</v>
      </c>
      <c r="AA1694" s="20">
        <v>0.56204652579012504</v>
      </c>
    </row>
    <row r="1695" spans="1:27" x14ac:dyDescent="0.2">
      <c r="A1695" s="52" t="s">
        <v>4632</v>
      </c>
      <c r="B1695" s="1" t="s">
        <v>10474</v>
      </c>
      <c r="C1695" s="131" t="s">
        <v>47</v>
      </c>
      <c r="D1695" s="131" t="s">
        <v>26156</v>
      </c>
      <c r="E1695" s="131" t="s">
        <v>6355</v>
      </c>
      <c r="F1695" s="131" t="s">
        <v>26274</v>
      </c>
      <c r="G1695" s="131" t="s">
        <v>26274</v>
      </c>
      <c r="H1695" s="79">
        <v>21332.25</v>
      </c>
      <c r="I1695" s="6">
        <v>44241.548878991198</v>
      </c>
      <c r="J1695" s="6">
        <v>19218.4086449807</v>
      </c>
      <c r="K1695" s="71">
        <v>19224.705509078802</v>
      </c>
      <c r="L1695" s="20">
        <v>0.90120383499531398</v>
      </c>
      <c r="M1695" s="79">
        <v>21444.039220142098</v>
      </c>
      <c r="N1695" s="6">
        <v>44473.3916638386</v>
      </c>
      <c r="O1695" s="6">
        <v>19327.076201096599</v>
      </c>
      <c r="P1695" s="71">
        <v>19332.4973299169</v>
      </c>
      <c r="Q1695" s="20">
        <v>0.90153245531085102</v>
      </c>
      <c r="R1695" s="79">
        <v>21552.471172182301</v>
      </c>
      <c r="S1695" s="6">
        <v>44698.271716633302</v>
      </c>
      <c r="T1695" s="6">
        <v>19432.010124747099</v>
      </c>
      <c r="U1695" s="71">
        <v>19436.836910987899</v>
      </c>
      <c r="V1695" s="20">
        <v>0.901837972810977</v>
      </c>
      <c r="W1695" s="79">
        <v>21671.8995117749</v>
      </c>
      <c r="X1695" s="6">
        <v>44945.957484596103</v>
      </c>
      <c r="Y1695" s="6">
        <v>19546.326716105799</v>
      </c>
      <c r="Z1695" s="71">
        <v>19551.1454353544</v>
      </c>
      <c r="AA1695" s="20">
        <v>0.90214267672899595</v>
      </c>
    </row>
    <row r="1696" spans="1:27" x14ac:dyDescent="0.2">
      <c r="A1696" s="52" t="s">
        <v>4631</v>
      </c>
      <c r="B1696" s="1" t="s">
        <v>10473</v>
      </c>
      <c r="C1696" s="131" t="s">
        <v>47</v>
      </c>
      <c r="D1696" s="131" t="s">
        <v>26156</v>
      </c>
      <c r="E1696" s="131" t="s">
        <v>6355</v>
      </c>
      <c r="F1696" s="131" t="s">
        <v>26274</v>
      </c>
      <c r="G1696" s="131" t="s">
        <v>26274</v>
      </c>
      <c r="H1696" s="79">
        <v>12604.25</v>
      </c>
      <c r="I1696" s="6">
        <v>21189.233025772399</v>
      </c>
      <c r="J1696" s="6">
        <v>9204.5452630251493</v>
      </c>
      <c r="K1696" s="71">
        <v>9207.5611095333898</v>
      </c>
      <c r="L1696" s="20">
        <v>0.73051241521973798</v>
      </c>
      <c r="M1696" s="79">
        <v>12658.690083699999</v>
      </c>
      <c r="N1696" s="6">
        <v>21280.7532367696</v>
      </c>
      <c r="O1696" s="6">
        <v>9248.1082291325092</v>
      </c>
      <c r="P1696" s="71">
        <v>9250.7022679582806</v>
      </c>
      <c r="Q1696" s="20">
        <v>0.73077879360282105</v>
      </c>
      <c r="R1696" s="79">
        <v>12713.673853005501</v>
      </c>
      <c r="S1696" s="6">
        <v>21373.187447488101</v>
      </c>
      <c r="T1696" s="6">
        <v>9291.7237943934797</v>
      </c>
      <c r="U1696" s="71">
        <v>9294.0317987777798</v>
      </c>
      <c r="V1696" s="20">
        <v>0.73102644493123503</v>
      </c>
      <c r="W1696" s="79">
        <v>12775.314575497099</v>
      </c>
      <c r="X1696" s="6">
        <v>21476.812782811699</v>
      </c>
      <c r="Y1696" s="6">
        <v>9339.9456362087203</v>
      </c>
      <c r="Z1696" s="71">
        <v>9342.24819548095</v>
      </c>
      <c r="AA1696" s="20">
        <v>0.73127343677307599</v>
      </c>
    </row>
    <row r="1697" spans="1:27" x14ac:dyDescent="0.2">
      <c r="A1697" s="52" t="s">
        <v>4630</v>
      </c>
      <c r="B1697" s="1" t="s">
        <v>10472</v>
      </c>
      <c r="C1697" s="131" t="s">
        <v>47</v>
      </c>
      <c r="D1697" s="131" t="s">
        <v>26156</v>
      </c>
      <c r="E1697" s="131" t="s">
        <v>6355</v>
      </c>
      <c r="F1697" s="131" t="s">
        <v>26492</v>
      </c>
      <c r="G1697" s="131" t="s">
        <v>26492</v>
      </c>
      <c r="H1697" s="79">
        <v>9544.8333333333303</v>
      </c>
      <c r="I1697" s="6">
        <v>23582.627008752599</v>
      </c>
      <c r="J1697" s="6">
        <v>10244.229107258599</v>
      </c>
      <c r="K1697" s="71">
        <v>10247.585603609001</v>
      </c>
      <c r="L1697" s="20">
        <v>1.07362645797297</v>
      </c>
      <c r="M1697" s="79">
        <v>9546.3586992915407</v>
      </c>
      <c r="N1697" s="6">
        <v>23586.395763552999</v>
      </c>
      <c r="O1697" s="6">
        <v>10250.0855270292</v>
      </c>
      <c r="P1697" s="71">
        <v>10252.960614470399</v>
      </c>
      <c r="Q1697" s="20">
        <v>1.0740179514971799</v>
      </c>
      <c r="R1697" s="79">
        <v>9548.4378864647497</v>
      </c>
      <c r="S1697" s="6">
        <v>23591.532856457099</v>
      </c>
      <c r="T1697" s="6">
        <v>10256.1214946122</v>
      </c>
      <c r="U1697" s="71">
        <v>10258.669049177901</v>
      </c>
      <c r="V1697" s="20">
        <v>1.07438192206496</v>
      </c>
      <c r="W1697" s="79">
        <v>9551.8401035062197</v>
      </c>
      <c r="X1697" s="6">
        <v>23599.938787989799</v>
      </c>
      <c r="Y1697" s="6">
        <v>10263.2614777034</v>
      </c>
      <c r="Z1697" s="71">
        <v>10265.7916602975</v>
      </c>
      <c r="AA1697" s="20">
        <v>1.0747449233922199</v>
      </c>
    </row>
    <row r="1698" spans="1:27" x14ac:dyDescent="0.2">
      <c r="A1698" s="52" t="s">
        <v>4629</v>
      </c>
      <c r="B1698" s="1" t="s">
        <v>10471</v>
      </c>
      <c r="C1698" s="131" t="s">
        <v>47</v>
      </c>
      <c r="D1698" s="131" t="s">
        <v>26156</v>
      </c>
      <c r="E1698" s="131" t="s">
        <v>6355</v>
      </c>
      <c r="F1698" s="131" t="s">
        <v>26489</v>
      </c>
      <c r="G1698" s="131" t="s">
        <v>26489</v>
      </c>
      <c r="H1698" s="79">
        <v>15070.916666666701</v>
      </c>
      <c r="I1698" s="6">
        <v>24099.862471791999</v>
      </c>
      <c r="J1698" s="6">
        <v>10468.914787264001</v>
      </c>
      <c r="K1698" s="71">
        <v>10472.3449013222</v>
      </c>
      <c r="L1698" s="20">
        <v>0.69487113046577997</v>
      </c>
      <c r="M1698" s="79">
        <v>15131.706130451499</v>
      </c>
      <c r="N1698" s="6">
        <v>24197.070740496001</v>
      </c>
      <c r="O1698" s="6">
        <v>10515.4703194167</v>
      </c>
      <c r="P1698" s="71">
        <v>10518.4198456986</v>
      </c>
      <c r="Q1698" s="20">
        <v>0.695124512399239</v>
      </c>
      <c r="R1698" s="79">
        <v>15178.657579774899</v>
      </c>
      <c r="S1698" s="6">
        <v>24272.150677342001</v>
      </c>
      <c r="T1698" s="6">
        <v>10552.0115118004</v>
      </c>
      <c r="U1698" s="71">
        <v>10554.6325635419</v>
      </c>
      <c r="V1698" s="20">
        <v>0.69536008096036295</v>
      </c>
      <c r="W1698" s="79">
        <v>15236.8475544624</v>
      </c>
      <c r="X1698" s="6">
        <v>24365.202109993701</v>
      </c>
      <c r="Y1698" s="6">
        <v>10596.0630855202</v>
      </c>
      <c r="Z1698" s="71">
        <v>10598.6753130702</v>
      </c>
      <c r="AA1698" s="20">
        <v>0.69559502221088698</v>
      </c>
    </row>
    <row r="1699" spans="1:27" x14ac:dyDescent="0.2">
      <c r="A1699" s="52" t="s">
        <v>4628</v>
      </c>
      <c r="B1699" s="1" t="s">
        <v>10470</v>
      </c>
      <c r="C1699" s="131" t="s">
        <v>47</v>
      </c>
      <c r="D1699" s="131" t="s">
        <v>26156</v>
      </c>
      <c r="E1699" s="131" t="s">
        <v>6355</v>
      </c>
      <c r="F1699" s="131" t="s">
        <v>26205</v>
      </c>
      <c r="G1699" s="131" t="s">
        <v>26205</v>
      </c>
      <c r="H1699" s="79">
        <v>14272</v>
      </c>
      <c r="I1699" s="6">
        <v>21843.112118697001</v>
      </c>
      <c r="J1699" s="6">
        <v>9488.5885646420702</v>
      </c>
      <c r="K1699" s="71">
        <v>9491.69747723613</v>
      </c>
      <c r="L1699" s="20">
        <v>0.66505727839378703</v>
      </c>
      <c r="M1699" s="79">
        <v>14317.569261942701</v>
      </c>
      <c r="N1699" s="6">
        <v>21912.855286983198</v>
      </c>
      <c r="O1699" s="6">
        <v>9522.8047169491201</v>
      </c>
      <c r="P1699" s="71">
        <v>9525.4758064902398</v>
      </c>
      <c r="Q1699" s="20">
        <v>0.66529978882726504</v>
      </c>
      <c r="R1699" s="79">
        <v>14356.466111198901</v>
      </c>
      <c r="S1699" s="6">
        <v>21972.386413620501</v>
      </c>
      <c r="T1699" s="6">
        <v>9552.2179909127208</v>
      </c>
      <c r="U1699" s="71">
        <v>9554.5907003787597</v>
      </c>
      <c r="V1699" s="20">
        <v>0.66552525018156194</v>
      </c>
      <c r="W1699" s="79">
        <v>14401.4735054915</v>
      </c>
      <c r="X1699" s="6">
        <v>22041.2696507074</v>
      </c>
      <c r="Y1699" s="6">
        <v>9585.4195113802398</v>
      </c>
      <c r="Z1699" s="71">
        <v>9587.7825868663094</v>
      </c>
      <c r="AA1699" s="20">
        <v>0.66575011114038596</v>
      </c>
    </row>
    <row r="1700" spans="1:27" x14ac:dyDescent="0.2">
      <c r="A1700" s="52" t="s">
        <v>4627</v>
      </c>
      <c r="B1700" s="1" t="s">
        <v>10469</v>
      </c>
      <c r="C1700" s="131" t="s">
        <v>47</v>
      </c>
      <c r="D1700" s="131" t="s">
        <v>26156</v>
      </c>
      <c r="E1700" s="131" t="s">
        <v>6355</v>
      </c>
      <c r="F1700" s="131" t="s">
        <v>26495</v>
      </c>
      <c r="G1700" s="131" t="s">
        <v>26495</v>
      </c>
      <c r="H1700" s="79">
        <v>19443.416666666701</v>
      </c>
      <c r="I1700" s="6">
        <v>35757.121151264197</v>
      </c>
      <c r="J1700" s="6">
        <v>15532.796289132701</v>
      </c>
      <c r="K1700" s="71">
        <v>15537.885571450701</v>
      </c>
      <c r="L1700" s="20">
        <v>0.79913349787377796</v>
      </c>
      <c r="M1700" s="79">
        <v>19423.357062425501</v>
      </c>
      <c r="N1700" s="6">
        <v>35720.230839679898</v>
      </c>
      <c r="O1700" s="6">
        <v>15523.1610977085</v>
      </c>
      <c r="P1700" s="71">
        <v>15527.515251183801</v>
      </c>
      <c r="Q1700" s="20">
        <v>0.79942489865574395</v>
      </c>
      <c r="R1700" s="79">
        <v>19414.5833246328</v>
      </c>
      <c r="S1700" s="6">
        <v>35704.095629979798</v>
      </c>
      <c r="T1700" s="6">
        <v>15521.9054592334</v>
      </c>
      <c r="U1700" s="71">
        <v>15525.7610006426</v>
      </c>
      <c r="V1700" s="20">
        <v>0.79969581324693495</v>
      </c>
      <c r="W1700" s="79">
        <v>19414.143235451698</v>
      </c>
      <c r="X1700" s="6">
        <v>35703.286290631899</v>
      </c>
      <c r="Y1700" s="6">
        <v>15526.8268323025</v>
      </c>
      <c r="Z1700" s="71">
        <v>15530.6546317869</v>
      </c>
      <c r="AA1700" s="20">
        <v>0.79996600640231896</v>
      </c>
    </row>
    <row r="1701" spans="1:27" x14ac:dyDescent="0.2">
      <c r="A1701" s="52" t="s">
        <v>4626</v>
      </c>
      <c r="B1701" s="1" t="s">
        <v>10468</v>
      </c>
      <c r="C1701" s="131" t="s">
        <v>47</v>
      </c>
      <c r="D1701" s="131" t="s">
        <v>26156</v>
      </c>
      <c r="E1701" s="131" t="s">
        <v>6355</v>
      </c>
      <c r="F1701" s="131" t="s">
        <v>26490</v>
      </c>
      <c r="G1701" s="131" t="s">
        <v>26490</v>
      </c>
      <c r="H1701" s="79">
        <v>10737.5</v>
      </c>
      <c r="I1701" s="6">
        <v>16268.3822874139</v>
      </c>
      <c r="J1701" s="6">
        <v>7066.9410704278898</v>
      </c>
      <c r="K1701" s="71">
        <v>7069.25653620509</v>
      </c>
      <c r="L1701" s="20">
        <v>0.65837080663143999</v>
      </c>
      <c r="M1701" s="79">
        <v>10773.325947143399</v>
      </c>
      <c r="N1701" s="6">
        <v>16322.662166709501</v>
      </c>
      <c r="O1701" s="6">
        <v>7093.4400030762699</v>
      </c>
      <c r="P1701" s="71">
        <v>7095.4296704028502</v>
      </c>
      <c r="Q1701" s="20">
        <v>0.65861087887016601</v>
      </c>
      <c r="R1701" s="79">
        <v>10797.8838732107</v>
      </c>
      <c r="S1701" s="6">
        <v>16359.869871431199</v>
      </c>
      <c r="T1701" s="6">
        <v>7112.24718030646</v>
      </c>
      <c r="U1701" s="71">
        <v>7114.0138167280302</v>
      </c>
      <c r="V1701" s="20">
        <v>0.65883407344079203</v>
      </c>
      <c r="W1701" s="79">
        <v>10821.5927669424</v>
      </c>
      <c r="X1701" s="6">
        <v>16395.791207574501</v>
      </c>
      <c r="Y1701" s="6">
        <v>7130.28511679033</v>
      </c>
      <c r="Z1701" s="71">
        <v>7132.0429326009198</v>
      </c>
      <c r="AA1701" s="20">
        <v>0.65905667365230902</v>
      </c>
    </row>
    <row r="1702" spans="1:27" x14ac:dyDescent="0.2">
      <c r="A1702" s="52" t="s">
        <v>4625</v>
      </c>
      <c r="B1702" s="1" t="s">
        <v>10467</v>
      </c>
      <c r="C1702" s="131" t="s">
        <v>47</v>
      </c>
      <c r="D1702" s="131" t="s">
        <v>26156</v>
      </c>
      <c r="E1702" s="131" t="s">
        <v>6355</v>
      </c>
      <c r="F1702" s="131" t="s">
        <v>26491</v>
      </c>
      <c r="G1702" s="131" t="s">
        <v>26491</v>
      </c>
      <c r="H1702" s="79">
        <v>5207.4166666666697</v>
      </c>
      <c r="I1702" s="6">
        <v>11119.957912912299</v>
      </c>
      <c r="J1702" s="6">
        <v>4830.4795085241303</v>
      </c>
      <c r="K1702" s="71">
        <v>4832.0622031975399</v>
      </c>
      <c r="L1702" s="20">
        <v>0.92791925680312404</v>
      </c>
      <c r="M1702" s="79">
        <v>5225.1956997056304</v>
      </c>
      <c r="N1702" s="6">
        <v>11157.923397869799</v>
      </c>
      <c r="O1702" s="6">
        <v>4848.9676116151404</v>
      </c>
      <c r="P1702" s="71">
        <v>4850.3277179134002</v>
      </c>
      <c r="Q1702" s="20">
        <v>0.92825761878864099</v>
      </c>
      <c r="R1702" s="79">
        <v>5238.9209364755397</v>
      </c>
      <c r="S1702" s="6">
        <v>11187.2323748531</v>
      </c>
      <c r="T1702" s="6">
        <v>4863.5082392939403</v>
      </c>
      <c r="U1702" s="71">
        <v>4864.7163034365803</v>
      </c>
      <c r="V1702" s="20">
        <v>0.92857219309541705</v>
      </c>
      <c r="W1702" s="79">
        <v>5252.1020176596103</v>
      </c>
      <c r="X1702" s="6">
        <v>11215.379357780699</v>
      </c>
      <c r="Y1702" s="6">
        <v>4877.4012489862398</v>
      </c>
      <c r="Z1702" s="71">
        <v>4878.6036655642001</v>
      </c>
      <c r="AA1702" s="20">
        <v>0.92888592970213502</v>
      </c>
    </row>
    <row r="1703" spans="1:27" x14ac:dyDescent="0.2">
      <c r="A1703" s="52" t="s">
        <v>4624</v>
      </c>
      <c r="B1703" s="1" t="s">
        <v>10466</v>
      </c>
      <c r="C1703" s="131" t="s">
        <v>47</v>
      </c>
      <c r="D1703" s="131" t="s">
        <v>26156</v>
      </c>
      <c r="E1703" s="131" t="s">
        <v>6355</v>
      </c>
      <c r="F1703" s="131" t="s">
        <v>26491</v>
      </c>
      <c r="G1703" s="131" t="s">
        <v>26491</v>
      </c>
      <c r="H1703" s="79">
        <v>14537.583333333299</v>
      </c>
      <c r="I1703" s="6">
        <v>27954.6681176774</v>
      </c>
      <c r="J1703" s="6">
        <v>12143.4318877443</v>
      </c>
      <c r="K1703" s="71">
        <v>12147.410653192201</v>
      </c>
      <c r="L1703" s="20">
        <v>0.83558665664459697</v>
      </c>
      <c r="M1703" s="79">
        <v>14586.0203809173</v>
      </c>
      <c r="N1703" s="6">
        <v>28047.808879712102</v>
      </c>
      <c r="O1703" s="6">
        <v>12188.9093503241</v>
      </c>
      <c r="P1703" s="71">
        <v>12192.328266205701</v>
      </c>
      <c r="Q1703" s="20">
        <v>0.83589134992274605</v>
      </c>
      <c r="R1703" s="79">
        <v>14631.000514428</v>
      </c>
      <c r="S1703" s="6">
        <v>28134.302258656098</v>
      </c>
      <c r="T1703" s="6">
        <v>12231.0332222411</v>
      </c>
      <c r="U1703" s="71">
        <v>12234.0713321684</v>
      </c>
      <c r="V1703" s="20">
        <v>0.83617462251498698</v>
      </c>
      <c r="W1703" s="79">
        <v>14676.2916616813</v>
      </c>
      <c r="X1703" s="6">
        <v>28221.393693394999</v>
      </c>
      <c r="Y1703" s="6">
        <v>12273.063305059201</v>
      </c>
      <c r="Z1703" s="71">
        <v>12276.0889603266</v>
      </c>
      <c r="AA1703" s="20">
        <v>0.83645714076250999</v>
      </c>
    </row>
    <row r="1704" spans="1:27" x14ac:dyDescent="0.2">
      <c r="A1704" s="52" t="s">
        <v>4623</v>
      </c>
      <c r="B1704" s="1" t="s">
        <v>10465</v>
      </c>
      <c r="C1704" s="131" t="s">
        <v>47</v>
      </c>
      <c r="D1704" s="131" t="s">
        <v>26156</v>
      </c>
      <c r="E1704" s="131" t="s">
        <v>6355</v>
      </c>
      <c r="F1704" s="131" t="s">
        <v>26205</v>
      </c>
      <c r="G1704" s="131" t="s">
        <v>26205</v>
      </c>
      <c r="H1704" s="79">
        <v>17991.75</v>
      </c>
      <c r="I1704" s="6">
        <v>27927.880350773299</v>
      </c>
      <c r="J1704" s="6">
        <v>12131.7953545736</v>
      </c>
      <c r="K1704" s="71">
        <v>12135.770307340301</v>
      </c>
      <c r="L1704" s="20">
        <v>0.674518615884517</v>
      </c>
      <c r="M1704" s="79">
        <v>18037.1329960611</v>
      </c>
      <c r="N1704" s="6">
        <v>27998.326576624298</v>
      </c>
      <c r="O1704" s="6">
        <v>12167.405520582201</v>
      </c>
      <c r="P1704" s="71">
        <v>12170.818404768601</v>
      </c>
      <c r="Q1704" s="20">
        <v>0.67476457635625597</v>
      </c>
      <c r="R1704" s="79">
        <v>18086.0194072497</v>
      </c>
      <c r="S1704" s="6">
        <v>28074.211014905999</v>
      </c>
      <c r="T1704" s="6">
        <v>12204.909311581599</v>
      </c>
      <c r="U1704" s="71">
        <v>12207.9409324976</v>
      </c>
      <c r="V1704" s="20">
        <v>0.67499324520264903</v>
      </c>
      <c r="W1704" s="79">
        <v>18139.598371103599</v>
      </c>
      <c r="X1704" s="6">
        <v>28157.379516681998</v>
      </c>
      <c r="Y1704" s="6">
        <v>12245.224494128899</v>
      </c>
      <c r="Z1704" s="71">
        <v>12248.2432863465</v>
      </c>
      <c r="AA1704" s="20">
        <v>0.67522130511213396</v>
      </c>
    </row>
    <row r="1705" spans="1:27" x14ac:dyDescent="0.2">
      <c r="A1705" s="52" t="s">
        <v>4622</v>
      </c>
      <c r="B1705" s="1" t="s">
        <v>10464</v>
      </c>
      <c r="C1705" s="131" t="s">
        <v>47</v>
      </c>
      <c r="D1705" s="131" t="s">
        <v>26156</v>
      </c>
      <c r="E1705" s="131" t="s">
        <v>6355</v>
      </c>
      <c r="F1705" s="131" t="s">
        <v>26493</v>
      </c>
      <c r="G1705" s="131" t="s">
        <v>26493</v>
      </c>
      <c r="H1705" s="79">
        <v>13576.75</v>
      </c>
      <c r="I1705" s="6">
        <v>19390.135702671701</v>
      </c>
      <c r="J1705" s="6">
        <v>8423.0222733574392</v>
      </c>
      <c r="K1705" s="71">
        <v>8425.7820557894993</v>
      </c>
      <c r="L1705" s="20">
        <v>0.62060375684825098</v>
      </c>
      <c r="M1705" s="79">
        <v>13620.7964071593</v>
      </c>
      <c r="N1705" s="6">
        <v>19453.042201799501</v>
      </c>
      <c r="O1705" s="6">
        <v>8453.8285683083996</v>
      </c>
      <c r="P1705" s="71">
        <v>8456.1998164587494</v>
      </c>
      <c r="Q1705" s="20">
        <v>0.62083005748577602</v>
      </c>
      <c r="R1705" s="79">
        <v>13651.241542604201</v>
      </c>
      <c r="S1705" s="6">
        <v>19496.523543634801</v>
      </c>
      <c r="T1705" s="6">
        <v>8475.8678209990303</v>
      </c>
      <c r="U1705" s="71">
        <v>8477.9731720107993</v>
      </c>
      <c r="V1705" s="20">
        <v>0.621040448632594</v>
      </c>
      <c r="W1705" s="79">
        <v>13681.211370916601</v>
      </c>
      <c r="X1705" s="6">
        <v>19539.326058077801</v>
      </c>
      <c r="Y1705" s="6">
        <v>8497.3615496922303</v>
      </c>
      <c r="Z1705" s="71">
        <v>8499.4563882906295</v>
      </c>
      <c r="AA1705" s="20">
        <v>0.62125027951536005</v>
      </c>
    </row>
    <row r="1706" spans="1:27" x14ac:dyDescent="0.2">
      <c r="A1706" s="52" t="s">
        <v>4621</v>
      </c>
      <c r="B1706" s="1" t="s">
        <v>10463</v>
      </c>
      <c r="C1706" s="131" t="s">
        <v>47</v>
      </c>
      <c r="D1706" s="131" t="s">
        <v>26156</v>
      </c>
      <c r="E1706" s="131" t="s">
        <v>6355</v>
      </c>
      <c r="F1706" s="131" t="s">
        <v>26494</v>
      </c>
      <c r="G1706" s="131" t="s">
        <v>26494</v>
      </c>
      <c r="H1706" s="79">
        <v>10141.916666666701</v>
      </c>
      <c r="I1706" s="6">
        <v>19986.667915277601</v>
      </c>
      <c r="J1706" s="6">
        <v>8682.1542459543107</v>
      </c>
      <c r="K1706" s="71">
        <v>8684.9989323367899</v>
      </c>
      <c r="L1706" s="20">
        <v>0.85634690342917996</v>
      </c>
      <c r="M1706" s="79">
        <v>10148.0704435186</v>
      </c>
      <c r="N1706" s="6">
        <v>19998.7951589148</v>
      </c>
      <c r="O1706" s="6">
        <v>8690.9997979926102</v>
      </c>
      <c r="P1706" s="71">
        <v>8693.4375712487308</v>
      </c>
      <c r="Q1706" s="20">
        <v>0.85665916684694099</v>
      </c>
      <c r="R1706" s="79">
        <v>10152.097002955599</v>
      </c>
      <c r="S1706" s="6">
        <v>20006.730296714999</v>
      </c>
      <c r="T1706" s="6">
        <v>8697.6737748045907</v>
      </c>
      <c r="U1706" s="71">
        <v>8699.83422098763</v>
      </c>
      <c r="V1706" s="20">
        <v>0.85694947737938298</v>
      </c>
      <c r="W1706" s="79">
        <v>10161.288624484199</v>
      </c>
      <c r="X1706" s="6">
        <v>20024.844218681901</v>
      </c>
      <c r="Y1706" s="6">
        <v>8708.5061581261198</v>
      </c>
      <c r="Z1706" s="71">
        <v>8710.6530498086504</v>
      </c>
      <c r="AA1706" s="20">
        <v>0.85723901482532505</v>
      </c>
    </row>
    <row r="1707" spans="1:27" x14ac:dyDescent="0.2">
      <c r="A1707" s="52" t="s">
        <v>4620</v>
      </c>
      <c r="B1707" s="1" t="s">
        <v>10462</v>
      </c>
      <c r="C1707" s="131" t="s">
        <v>47</v>
      </c>
      <c r="D1707" s="131" t="s">
        <v>26156</v>
      </c>
      <c r="E1707" s="131" t="s">
        <v>6355</v>
      </c>
      <c r="F1707" s="131" t="s">
        <v>26274</v>
      </c>
      <c r="G1707" s="131" t="s">
        <v>26274</v>
      </c>
      <c r="H1707" s="79">
        <v>17011</v>
      </c>
      <c r="I1707" s="6">
        <v>31311.004600634998</v>
      </c>
      <c r="J1707" s="6">
        <v>13601.4153380065</v>
      </c>
      <c r="K1707" s="71">
        <v>13605.871808128801</v>
      </c>
      <c r="L1707" s="20">
        <v>0.79982786480094004</v>
      </c>
      <c r="M1707" s="79">
        <v>16996.112150233199</v>
      </c>
      <c r="N1707" s="6">
        <v>31283.601535998001</v>
      </c>
      <c r="O1707" s="6">
        <v>13595.107728709499</v>
      </c>
      <c r="P1707" s="71">
        <v>13598.921074792301</v>
      </c>
      <c r="Q1707" s="20">
        <v>0.80011951878098397</v>
      </c>
      <c r="R1707" s="79">
        <v>16980.734978108801</v>
      </c>
      <c r="S1707" s="6">
        <v>31255.2978085785</v>
      </c>
      <c r="T1707" s="6">
        <v>13587.846691671401</v>
      </c>
      <c r="U1707" s="71">
        <v>13591.2218253314</v>
      </c>
      <c r="V1707" s="20">
        <v>0.80039066876980502</v>
      </c>
      <c r="W1707" s="79">
        <v>17044.375274704402</v>
      </c>
      <c r="X1707" s="6">
        <v>31372.436226043101</v>
      </c>
      <c r="Y1707" s="6">
        <v>13643.404716978001</v>
      </c>
      <c r="Z1707" s="71">
        <v>13646.7681999425</v>
      </c>
      <c r="AA1707" s="20">
        <v>0.80066109669596597</v>
      </c>
    </row>
    <row r="1708" spans="1:27" x14ac:dyDescent="0.2">
      <c r="A1708" s="52" t="s">
        <v>4619</v>
      </c>
      <c r="B1708" s="1" t="s">
        <v>10461</v>
      </c>
      <c r="C1708" s="131" t="s">
        <v>47</v>
      </c>
      <c r="D1708" s="131" t="s">
        <v>26156</v>
      </c>
      <c r="E1708" s="131" t="s">
        <v>6355</v>
      </c>
      <c r="F1708" s="131" t="s">
        <v>26493</v>
      </c>
      <c r="G1708" s="131" t="s">
        <v>26493</v>
      </c>
      <c r="H1708" s="79">
        <v>10592.166666666701</v>
      </c>
      <c r="I1708" s="6">
        <v>16280.886061642899</v>
      </c>
      <c r="J1708" s="6">
        <v>7072.3726759847896</v>
      </c>
      <c r="K1708" s="71">
        <v>7074.6899214141204</v>
      </c>
      <c r="L1708" s="20">
        <v>0.66791716407541402</v>
      </c>
      <c r="M1708" s="79">
        <v>10611.1945822778</v>
      </c>
      <c r="N1708" s="6">
        <v>16310.133271945</v>
      </c>
      <c r="O1708" s="6">
        <v>7087.9952439794397</v>
      </c>
      <c r="P1708" s="71">
        <v>7089.98338408379</v>
      </c>
      <c r="Q1708" s="20">
        <v>0.66816071735458105</v>
      </c>
      <c r="R1708" s="79">
        <v>10618.4870115306</v>
      </c>
      <c r="S1708" s="6">
        <v>16321.3422354662</v>
      </c>
      <c r="T1708" s="6">
        <v>7095.4977762824901</v>
      </c>
      <c r="U1708" s="71">
        <v>7097.26025225991</v>
      </c>
      <c r="V1708" s="20">
        <v>0.66838714823995404</v>
      </c>
      <c r="W1708" s="79">
        <v>10629.572654412301</v>
      </c>
      <c r="X1708" s="6">
        <v>16338.3816282889</v>
      </c>
      <c r="Y1708" s="6">
        <v>7105.3185467993599</v>
      </c>
      <c r="Z1708" s="71">
        <v>7107.0702076482803</v>
      </c>
      <c r="AA1708" s="20">
        <v>0.66861297614802895</v>
      </c>
    </row>
    <row r="1709" spans="1:27" x14ac:dyDescent="0.2">
      <c r="A1709" s="52" t="s">
        <v>4618</v>
      </c>
      <c r="B1709" s="1" t="s">
        <v>10460</v>
      </c>
      <c r="C1709" s="131" t="s">
        <v>47</v>
      </c>
      <c r="D1709" s="131" t="s">
        <v>26156</v>
      </c>
      <c r="E1709" s="131" t="s">
        <v>6355</v>
      </c>
      <c r="F1709" s="131" t="s">
        <v>26493</v>
      </c>
      <c r="G1709" s="131" t="s">
        <v>26493</v>
      </c>
      <c r="H1709" s="79">
        <v>22281.833333333299</v>
      </c>
      <c r="I1709" s="6">
        <v>33588.279677994004</v>
      </c>
      <c r="J1709" s="6">
        <v>14590.657445090499</v>
      </c>
      <c r="K1709" s="71">
        <v>14595.438037944499</v>
      </c>
      <c r="L1709" s="20">
        <v>0.65503757341681201</v>
      </c>
      <c r="M1709" s="79">
        <v>22295.615811891399</v>
      </c>
      <c r="N1709" s="6">
        <v>33609.055784588898</v>
      </c>
      <c r="O1709" s="6">
        <v>14605.694728783599</v>
      </c>
      <c r="P1709" s="71">
        <v>14609.7915384516</v>
      </c>
      <c r="Q1709" s="20">
        <v>0.65527643020559501</v>
      </c>
      <c r="R1709" s="79">
        <v>22296.575560630699</v>
      </c>
      <c r="S1709" s="6">
        <v>33610.502537582499</v>
      </c>
      <c r="T1709" s="6">
        <v>14611.7422559114</v>
      </c>
      <c r="U1709" s="71">
        <v>14615.3717186392</v>
      </c>
      <c r="V1709" s="20">
        <v>0.65549849477539301</v>
      </c>
      <c r="W1709" s="79">
        <v>22308.6655307193</v>
      </c>
      <c r="X1709" s="6">
        <v>33628.7273079843</v>
      </c>
      <c r="Y1709" s="6">
        <v>14624.6320647184</v>
      </c>
      <c r="Z1709" s="71">
        <v>14628.2374478196</v>
      </c>
      <c r="AA1709" s="20">
        <v>0.65571996799523402</v>
      </c>
    </row>
    <row r="1710" spans="1:27" x14ac:dyDescent="0.2">
      <c r="A1710" s="52" t="s">
        <v>4617</v>
      </c>
      <c r="B1710" s="1" t="s">
        <v>10459</v>
      </c>
      <c r="C1710" s="131" t="s">
        <v>47</v>
      </c>
      <c r="D1710" s="131" t="s">
        <v>26156</v>
      </c>
      <c r="E1710" s="131" t="s">
        <v>6355</v>
      </c>
      <c r="F1710" s="131" t="s">
        <v>26492</v>
      </c>
      <c r="G1710" s="131" t="s">
        <v>26492</v>
      </c>
      <c r="H1710" s="79">
        <v>14083.75</v>
      </c>
      <c r="I1710" s="6">
        <v>23482.507602687801</v>
      </c>
      <c r="J1710" s="6">
        <v>10200.7375092517</v>
      </c>
      <c r="K1710" s="71">
        <v>10204.0797556876</v>
      </c>
      <c r="L1710" s="20">
        <v>0.72452860606639402</v>
      </c>
      <c r="M1710" s="79">
        <v>14093.545745200599</v>
      </c>
      <c r="N1710" s="6">
        <v>23498.8405155234</v>
      </c>
      <c r="O1710" s="6">
        <v>10212.036102706699</v>
      </c>
      <c r="P1710" s="71">
        <v>10214.9005175129</v>
      </c>
      <c r="Q1710" s="20">
        <v>0.72479280247778999</v>
      </c>
      <c r="R1710" s="79">
        <v>14101.7374819242</v>
      </c>
      <c r="S1710" s="6">
        <v>23512.4989885785</v>
      </c>
      <c r="T1710" s="6">
        <v>10221.7625169195</v>
      </c>
      <c r="U1710" s="71">
        <v>10224.3015369363</v>
      </c>
      <c r="V1710" s="20">
        <v>0.72503842523248696</v>
      </c>
      <c r="W1710" s="79">
        <v>14116.3768038979</v>
      </c>
      <c r="X1710" s="6">
        <v>23536.907827811399</v>
      </c>
      <c r="Y1710" s="6">
        <v>10235.8502529831</v>
      </c>
      <c r="Z1710" s="71">
        <v>10238.3736779394</v>
      </c>
      <c r="AA1710" s="20">
        <v>0.72528339390262797</v>
      </c>
    </row>
    <row r="1711" spans="1:27" x14ac:dyDescent="0.2">
      <c r="A1711" s="52" t="s">
        <v>4616</v>
      </c>
      <c r="B1711" s="1" t="s">
        <v>10458</v>
      </c>
      <c r="C1711" s="131" t="s">
        <v>47</v>
      </c>
      <c r="D1711" s="131" t="s">
        <v>26156</v>
      </c>
      <c r="E1711" s="131" t="s">
        <v>6355</v>
      </c>
      <c r="F1711" s="131" t="s">
        <v>26274</v>
      </c>
      <c r="G1711" s="131" t="s">
        <v>26274</v>
      </c>
      <c r="H1711" s="79">
        <v>16042.5</v>
      </c>
      <c r="I1711" s="6">
        <v>29125.3472418774</v>
      </c>
      <c r="J1711" s="6">
        <v>12651.971718991201</v>
      </c>
      <c r="K1711" s="71">
        <v>12656.1171062581</v>
      </c>
      <c r="L1711" s="20">
        <v>0.78891177224609998</v>
      </c>
      <c r="M1711" s="79">
        <v>16134.844820676301</v>
      </c>
      <c r="N1711" s="6">
        <v>29293.0003488238</v>
      </c>
      <c r="O1711" s="6">
        <v>12730.039889465001</v>
      </c>
      <c r="P1711" s="71">
        <v>12733.6105892134</v>
      </c>
      <c r="Q1711" s="20">
        <v>0.789199445717362</v>
      </c>
      <c r="R1711" s="79">
        <v>16223.852531934201</v>
      </c>
      <c r="S1711" s="6">
        <v>29454.594894411399</v>
      </c>
      <c r="T1711" s="6">
        <v>12805.013800914699</v>
      </c>
      <c r="U1711" s="71">
        <v>12808.1944839234</v>
      </c>
      <c r="V1711" s="20">
        <v>0.789466895036946</v>
      </c>
      <c r="W1711" s="79">
        <v>16321.590922319399</v>
      </c>
      <c r="X1711" s="6">
        <v>29632.040090536098</v>
      </c>
      <c r="Y1711" s="6">
        <v>12886.5323888776</v>
      </c>
      <c r="Z1711" s="71">
        <v>12889.709281527201</v>
      </c>
      <c r="AA1711" s="20">
        <v>0.78973363214861803</v>
      </c>
    </row>
    <row r="1712" spans="1:27" x14ac:dyDescent="0.2">
      <c r="A1712" s="52" t="s">
        <v>4615</v>
      </c>
      <c r="B1712" s="1" t="s">
        <v>10457</v>
      </c>
      <c r="C1712" s="131" t="s">
        <v>47</v>
      </c>
      <c r="D1712" s="131" t="s">
        <v>26156</v>
      </c>
      <c r="E1712" s="131" t="s">
        <v>6355</v>
      </c>
      <c r="F1712" s="131" t="s">
        <v>26492</v>
      </c>
      <c r="G1712" s="131" t="s">
        <v>26492</v>
      </c>
      <c r="H1712" s="79">
        <v>12596.916666666701</v>
      </c>
      <c r="I1712" s="6">
        <v>22557.457247609302</v>
      </c>
      <c r="J1712" s="6">
        <v>9798.8981480279908</v>
      </c>
      <c r="K1712" s="71">
        <v>9802.1087327901805</v>
      </c>
      <c r="L1712" s="20">
        <v>0.77813555429226799</v>
      </c>
      <c r="M1712" s="79">
        <v>12592.752384929499</v>
      </c>
      <c r="N1712" s="6">
        <v>22550.000215881701</v>
      </c>
      <c r="O1712" s="6">
        <v>9799.6927196686393</v>
      </c>
      <c r="P1712" s="71">
        <v>9802.4414746318798</v>
      </c>
      <c r="Q1712" s="20">
        <v>0.778419298259452</v>
      </c>
      <c r="R1712" s="79">
        <v>12592.1165856854</v>
      </c>
      <c r="S1712" s="6">
        <v>22548.861682171701</v>
      </c>
      <c r="T1712" s="6">
        <v>9802.8333463825893</v>
      </c>
      <c r="U1712" s="71">
        <v>9805.2683070898402</v>
      </c>
      <c r="V1712" s="20">
        <v>0.77868309432874805</v>
      </c>
      <c r="W1712" s="79">
        <v>12593.294650287</v>
      </c>
      <c r="X1712" s="6">
        <v>22550.971257283501</v>
      </c>
      <c r="Y1712" s="6">
        <v>9807.0811398654205</v>
      </c>
      <c r="Z1712" s="71">
        <v>9809.4988611768295</v>
      </c>
      <c r="AA1712" s="20">
        <v>0.77894618791860604</v>
      </c>
    </row>
    <row r="1713" spans="1:27" x14ac:dyDescent="0.2">
      <c r="A1713" s="52" t="s">
        <v>4614</v>
      </c>
      <c r="B1713" s="1" t="s">
        <v>10456</v>
      </c>
      <c r="C1713" s="131" t="s">
        <v>47</v>
      </c>
      <c r="D1713" s="131" t="s">
        <v>26156</v>
      </c>
      <c r="E1713" s="131" t="s">
        <v>6355</v>
      </c>
      <c r="F1713" s="131" t="s">
        <v>26490</v>
      </c>
      <c r="G1713" s="131" t="s">
        <v>26490</v>
      </c>
      <c r="H1713" s="79">
        <v>6819.5833333333303</v>
      </c>
      <c r="I1713" s="6">
        <v>11291.304914282</v>
      </c>
      <c r="J1713" s="6">
        <v>4904.9121804322103</v>
      </c>
      <c r="K1713" s="71">
        <v>4906.5192627866199</v>
      </c>
      <c r="L1713" s="20">
        <v>0.71947493313911404</v>
      </c>
      <c r="M1713" s="79">
        <v>6839.27872299309</v>
      </c>
      <c r="N1713" s="6">
        <v>11323.9149197888</v>
      </c>
      <c r="O1713" s="6">
        <v>4921.1035714068803</v>
      </c>
      <c r="P1713" s="71">
        <v>4922.4839114086999</v>
      </c>
      <c r="Q1713" s="20">
        <v>0.719737286749217</v>
      </c>
      <c r="R1713" s="79">
        <v>6853.0411240977901</v>
      </c>
      <c r="S1713" s="6">
        <v>11346.7015710592</v>
      </c>
      <c r="T1713" s="6">
        <v>4932.8354619415104</v>
      </c>
      <c r="U1713" s="71">
        <v>4934.0607465200301</v>
      </c>
      <c r="V1713" s="20">
        <v>0.71998119625607904</v>
      </c>
      <c r="W1713" s="79">
        <v>6865.6768308295404</v>
      </c>
      <c r="X1713" s="6">
        <v>11367.622734500101</v>
      </c>
      <c r="Y1713" s="6">
        <v>4943.6096234043198</v>
      </c>
      <c r="Z1713" s="71">
        <v>4944.8283622086001</v>
      </c>
      <c r="AA1713" s="20">
        <v>0.72022445624070297</v>
      </c>
    </row>
    <row r="1714" spans="1:27" x14ac:dyDescent="0.2">
      <c r="A1714" s="52" t="s">
        <v>4613</v>
      </c>
      <c r="B1714" s="1" t="s">
        <v>10455</v>
      </c>
      <c r="C1714" s="131" t="s">
        <v>47</v>
      </c>
      <c r="D1714" s="131" t="s">
        <v>26156</v>
      </c>
      <c r="E1714" s="131" t="s">
        <v>6355</v>
      </c>
      <c r="F1714" s="131" t="s">
        <v>26491</v>
      </c>
      <c r="G1714" s="131" t="s">
        <v>26491</v>
      </c>
      <c r="H1714" s="79">
        <v>3726.5833333333298</v>
      </c>
      <c r="I1714" s="6">
        <v>5669.9066804589102</v>
      </c>
      <c r="J1714" s="6">
        <v>2462.9920589355702</v>
      </c>
      <c r="K1714" s="71">
        <v>2463.79905219689</v>
      </c>
      <c r="L1714" s="20">
        <v>0.66114154221612098</v>
      </c>
      <c r="M1714" s="79">
        <v>3740.6020655532702</v>
      </c>
      <c r="N1714" s="6">
        <v>5691.2358434899297</v>
      </c>
      <c r="O1714" s="6">
        <v>2473.27547350024</v>
      </c>
      <c r="P1714" s="71">
        <v>2473.9692124191802</v>
      </c>
      <c r="Q1714" s="20">
        <v>0.66138262479231702</v>
      </c>
      <c r="R1714" s="79">
        <v>3755.5911173260201</v>
      </c>
      <c r="S1714" s="6">
        <v>5714.0413243227104</v>
      </c>
      <c r="T1714" s="6">
        <v>2484.1074297318601</v>
      </c>
      <c r="U1714" s="71">
        <v>2484.72446602844</v>
      </c>
      <c r="V1714" s="20">
        <v>0.661606758671205</v>
      </c>
      <c r="W1714" s="79">
        <v>3769.4148686848398</v>
      </c>
      <c r="X1714" s="6">
        <v>5735.0738286752303</v>
      </c>
      <c r="Y1714" s="6">
        <v>2494.09809179597</v>
      </c>
      <c r="Z1714" s="71">
        <v>2494.7129571186201</v>
      </c>
      <c r="AA1714" s="20">
        <v>0.66183029568964202</v>
      </c>
    </row>
    <row r="1715" spans="1:27" x14ac:dyDescent="0.2">
      <c r="A1715" s="52" t="s">
        <v>4612</v>
      </c>
      <c r="B1715" s="1" t="s">
        <v>10454</v>
      </c>
      <c r="C1715" s="131" t="s">
        <v>47</v>
      </c>
      <c r="D1715" s="131" t="s">
        <v>26156</v>
      </c>
      <c r="E1715" s="131" t="s">
        <v>6355</v>
      </c>
      <c r="F1715" s="131" t="s">
        <v>26294</v>
      </c>
      <c r="G1715" s="131" t="s">
        <v>26294</v>
      </c>
      <c r="H1715" s="79">
        <v>16605.583333333299</v>
      </c>
      <c r="I1715" s="6">
        <v>22265.463388099</v>
      </c>
      <c r="J1715" s="6">
        <v>9672.0568086969106</v>
      </c>
      <c r="K1715" s="71">
        <v>9675.2258342077293</v>
      </c>
      <c r="L1715" s="20">
        <v>0.58264895848531195</v>
      </c>
      <c r="M1715" s="79">
        <v>16706.663844119099</v>
      </c>
      <c r="N1715" s="6">
        <v>22400.996381247998</v>
      </c>
      <c r="O1715" s="6">
        <v>9734.9392039487502</v>
      </c>
      <c r="P1715" s="71">
        <v>9737.6697959396606</v>
      </c>
      <c r="Q1715" s="20">
        <v>0.58286141905987998</v>
      </c>
      <c r="R1715" s="79">
        <v>16796.007275729498</v>
      </c>
      <c r="S1715" s="6">
        <v>22520.791805808301</v>
      </c>
      <c r="T1715" s="6">
        <v>9790.6303215060998</v>
      </c>
      <c r="U1715" s="71">
        <v>9793.0622510605208</v>
      </c>
      <c r="V1715" s="20">
        <v>0.58305894313416196</v>
      </c>
      <c r="W1715" s="79">
        <v>16898.793034108399</v>
      </c>
      <c r="X1715" s="6">
        <v>22658.611266532</v>
      </c>
      <c r="Y1715" s="6">
        <v>9853.8921748559897</v>
      </c>
      <c r="Z1715" s="71">
        <v>9856.3214364040196</v>
      </c>
      <c r="AA1715" s="20">
        <v>0.58325594120894397</v>
      </c>
    </row>
    <row r="1716" spans="1:27" x14ac:dyDescent="0.2">
      <c r="A1716" s="52" t="s">
        <v>4611</v>
      </c>
      <c r="B1716" s="1" t="s">
        <v>10453</v>
      </c>
      <c r="C1716" s="131" t="s">
        <v>47</v>
      </c>
      <c r="D1716" s="131" t="s">
        <v>26156</v>
      </c>
      <c r="E1716" s="131" t="s">
        <v>6355</v>
      </c>
      <c r="F1716" s="131" t="s">
        <v>26490</v>
      </c>
      <c r="G1716" s="131" t="s">
        <v>26490</v>
      </c>
      <c r="H1716" s="79">
        <v>12835.166666666701</v>
      </c>
      <c r="I1716" s="6">
        <v>19361.345357385901</v>
      </c>
      <c r="J1716" s="6">
        <v>8410.5158255780807</v>
      </c>
      <c r="K1716" s="71">
        <v>8413.2715103034207</v>
      </c>
      <c r="L1716" s="20">
        <v>0.65548595735441095</v>
      </c>
      <c r="M1716" s="79">
        <v>12868.9605899285</v>
      </c>
      <c r="N1716" s="6">
        <v>19412.3221647967</v>
      </c>
      <c r="O1716" s="6">
        <v>8436.1326105992703</v>
      </c>
      <c r="P1716" s="71">
        <v>8438.4988951397409</v>
      </c>
      <c r="Q1716" s="20">
        <v>0.65572497764457405</v>
      </c>
      <c r="R1716" s="79">
        <v>12886.7712492677</v>
      </c>
      <c r="S1716" s="6">
        <v>19439.188845648299</v>
      </c>
      <c r="T1716" s="6">
        <v>8450.9422838588507</v>
      </c>
      <c r="U1716" s="71">
        <v>8453.0414435276198</v>
      </c>
      <c r="V1716" s="20">
        <v>0.65594719422120396</v>
      </c>
      <c r="W1716" s="79">
        <v>12912.1528988522</v>
      </c>
      <c r="X1716" s="6">
        <v>19477.476068253702</v>
      </c>
      <c r="Y1716" s="6">
        <v>8470.4639113695193</v>
      </c>
      <c r="Z1716" s="71">
        <v>8472.5521189436204</v>
      </c>
      <c r="AA1716" s="20">
        <v>0.65616881904308799</v>
      </c>
    </row>
    <row r="1717" spans="1:27" x14ac:dyDescent="0.2">
      <c r="A1717" s="52" t="s">
        <v>4610</v>
      </c>
      <c r="B1717" s="1" t="s">
        <v>10452</v>
      </c>
      <c r="C1717" s="131" t="s">
        <v>47</v>
      </c>
      <c r="D1717" s="131" t="s">
        <v>26156</v>
      </c>
      <c r="E1717" s="131" t="s">
        <v>6355</v>
      </c>
      <c r="F1717" s="131" t="s">
        <v>26495</v>
      </c>
      <c r="G1717" s="131" t="s">
        <v>26495</v>
      </c>
      <c r="H1717" s="79">
        <v>8965.1666666666697</v>
      </c>
      <c r="I1717" s="6">
        <v>14508.584032275099</v>
      </c>
      <c r="J1717" s="6">
        <v>6302.48948912169</v>
      </c>
      <c r="K1717" s="71">
        <v>6304.5544842274603</v>
      </c>
      <c r="L1717" s="20">
        <v>0.70322780586649702</v>
      </c>
      <c r="M1717" s="79">
        <v>8944.9772617825001</v>
      </c>
      <c r="N1717" s="6">
        <v>14475.910944510601</v>
      </c>
      <c r="O1717" s="6">
        <v>6290.8859306166296</v>
      </c>
      <c r="P1717" s="71">
        <v>6292.65048634502</v>
      </c>
      <c r="Q1717" s="20">
        <v>0.70348423502767599</v>
      </c>
      <c r="R1717" s="79">
        <v>8929.3007387451198</v>
      </c>
      <c r="S1717" s="6">
        <v>14450.5411817077</v>
      </c>
      <c r="T1717" s="6">
        <v>6282.1906030547098</v>
      </c>
      <c r="U1717" s="71">
        <v>6283.7510587651605</v>
      </c>
      <c r="V1717" s="20">
        <v>0.70372263658892598</v>
      </c>
      <c r="W1717" s="79">
        <v>8919.6946239120207</v>
      </c>
      <c r="X1717" s="6">
        <v>14434.9953330401</v>
      </c>
      <c r="Y1717" s="6">
        <v>6277.5642285908498</v>
      </c>
      <c r="Z1717" s="71">
        <v>6279.1118247209097</v>
      </c>
      <c r="AA1717" s="20">
        <v>0.703960403295398</v>
      </c>
    </row>
    <row r="1718" spans="1:27" x14ac:dyDescent="0.2">
      <c r="A1718" s="52" t="s">
        <v>4609</v>
      </c>
      <c r="B1718" s="1" t="s">
        <v>10451</v>
      </c>
      <c r="C1718" s="131" t="s">
        <v>47</v>
      </c>
      <c r="D1718" s="131" t="s">
        <v>26156</v>
      </c>
      <c r="E1718" s="131" t="s">
        <v>6355</v>
      </c>
      <c r="F1718" s="131" t="s">
        <v>26491</v>
      </c>
      <c r="G1718" s="131" t="s">
        <v>26491</v>
      </c>
      <c r="H1718" s="79">
        <v>3368.25</v>
      </c>
      <c r="I1718" s="6">
        <v>6623.3880166675499</v>
      </c>
      <c r="J1718" s="6">
        <v>2877.1817611257102</v>
      </c>
      <c r="K1718" s="71">
        <v>2878.1244626193702</v>
      </c>
      <c r="L1718" s="20">
        <v>0.85448659173736097</v>
      </c>
      <c r="M1718" s="79">
        <v>3374.1713761645001</v>
      </c>
      <c r="N1718" s="6">
        <v>6635.0319183762003</v>
      </c>
      <c r="O1718" s="6">
        <v>2883.4267566652402</v>
      </c>
      <c r="P1718" s="71">
        <v>2884.2355405562498</v>
      </c>
      <c r="Q1718" s="20">
        <v>0.85479817680002501</v>
      </c>
      <c r="R1718" s="79">
        <v>3378.5883567256001</v>
      </c>
      <c r="S1718" s="6">
        <v>6643.7175492284896</v>
      </c>
      <c r="T1718" s="6">
        <v>2888.2724482281601</v>
      </c>
      <c r="U1718" s="71">
        <v>2888.9898765139201</v>
      </c>
      <c r="V1718" s="20">
        <v>0.85508785666739895</v>
      </c>
      <c r="W1718" s="79">
        <v>3384.1565978859799</v>
      </c>
      <c r="X1718" s="6">
        <v>6654.6670398469296</v>
      </c>
      <c r="Y1718" s="6">
        <v>2894.0154671825198</v>
      </c>
      <c r="Z1718" s="71">
        <v>2894.7289233853098</v>
      </c>
      <c r="AA1718" s="20">
        <v>0.85537676512771199</v>
      </c>
    </row>
    <row r="1719" spans="1:27" x14ac:dyDescent="0.2">
      <c r="A1719" s="52" t="s">
        <v>4608</v>
      </c>
      <c r="B1719" s="1" t="s">
        <v>10450</v>
      </c>
      <c r="C1719" s="131" t="s">
        <v>47</v>
      </c>
      <c r="D1719" s="131" t="s">
        <v>26156</v>
      </c>
      <c r="E1719" s="131" t="s">
        <v>6355</v>
      </c>
      <c r="F1719" s="131" t="s">
        <v>26493</v>
      </c>
      <c r="G1719" s="131" t="s">
        <v>26493</v>
      </c>
      <c r="H1719" s="79">
        <v>17137.833333333299</v>
      </c>
      <c r="I1719" s="6">
        <v>22214.455962668799</v>
      </c>
      <c r="J1719" s="6">
        <v>9649.8993216584495</v>
      </c>
      <c r="K1719" s="71">
        <v>9653.0610873234</v>
      </c>
      <c r="L1719" s="20">
        <v>0.56326029665302302</v>
      </c>
      <c r="M1719" s="79">
        <v>17152.6705506648</v>
      </c>
      <c r="N1719" s="6">
        <v>22233.688306956799</v>
      </c>
      <c r="O1719" s="6">
        <v>9662.2311018699402</v>
      </c>
      <c r="P1719" s="71">
        <v>9664.9412996747997</v>
      </c>
      <c r="Q1719" s="20">
        <v>0.56346568723085699</v>
      </c>
      <c r="R1719" s="79">
        <v>17144.542569222402</v>
      </c>
      <c r="S1719" s="6">
        <v>22223.152629411899</v>
      </c>
      <c r="T1719" s="6">
        <v>9661.2354418579307</v>
      </c>
      <c r="U1719" s="71">
        <v>9663.6352305570999</v>
      </c>
      <c r="V1719" s="20">
        <v>0.563656638346544</v>
      </c>
      <c r="W1719" s="79">
        <v>17145.344119133901</v>
      </c>
      <c r="X1719" s="6">
        <v>22224.191616946999</v>
      </c>
      <c r="Y1719" s="6">
        <v>9664.969546929</v>
      </c>
      <c r="Z1719" s="71">
        <v>9667.35223373607</v>
      </c>
      <c r="AA1719" s="20">
        <v>0.563847080966282</v>
      </c>
    </row>
    <row r="1720" spans="1:27" x14ac:dyDescent="0.2">
      <c r="A1720" s="52" t="s">
        <v>4607</v>
      </c>
      <c r="B1720" s="1" t="s">
        <v>10449</v>
      </c>
      <c r="C1720" s="131" t="s">
        <v>47</v>
      </c>
      <c r="D1720" s="131" t="s">
        <v>26156</v>
      </c>
      <c r="E1720" s="131" t="s">
        <v>6355</v>
      </c>
      <c r="F1720" s="131" t="s">
        <v>26489</v>
      </c>
      <c r="G1720" s="131" t="s">
        <v>26489</v>
      </c>
      <c r="H1720" s="79">
        <v>47793.583333333299</v>
      </c>
      <c r="I1720" s="6">
        <v>84509.087430931395</v>
      </c>
      <c r="J1720" s="6">
        <v>36710.517999818199</v>
      </c>
      <c r="K1720" s="71">
        <v>36722.546110318101</v>
      </c>
      <c r="L1720" s="20">
        <v>0.76835724691741702</v>
      </c>
      <c r="M1720" s="79">
        <v>47896.893708941803</v>
      </c>
      <c r="N1720" s="6">
        <v>84691.761860340295</v>
      </c>
      <c r="O1720" s="6">
        <v>36805.021471093401</v>
      </c>
      <c r="P1720" s="71">
        <v>36815.345058611303</v>
      </c>
      <c r="Q1720" s="20">
        <v>0.76863742526455903</v>
      </c>
      <c r="R1720" s="79">
        <v>47965.665825188204</v>
      </c>
      <c r="S1720" s="6">
        <v>84813.365397454007</v>
      </c>
      <c r="T1720" s="6">
        <v>36871.541377827103</v>
      </c>
      <c r="U1720" s="71">
        <v>36880.700031381501</v>
      </c>
      <c r="V1720" s="20">
        <v>0.76889790638566202</v>
      </c>
      <c r="W1720" s="79">
        <v>48070.729773580999</v>
      </c>
      <c r="X1720" s="6">
        <v>84999.140511628706</v>
      </c>
      <c r="Y1720" s="6">
        <v>36964.858777296802</v>
      </c>
      <c r="Z1720" s="71">
        <v>36973.9716545704</v>
      </c>
      <c r="AA1720" s="20">
        <v>0.76915769385491495</v>
      </c>
    </row>
    <row r="1721" spans="1:27" x14ac:dyDescent="0.2">
      <c r="A1721" s="52" t="s">
        <v>4606</v>
      </c>
      <c r="B1721" s="1" t="s">
        <v>10448</v>
      </c>
      <c r="C1721" s="131" t="s">
        <v>47</v>
      </c>
      <c r="D1721" s="131" t="s">
        <v>26156</v>
      </c>
      <c r="E1721" s="131" t="s">
        <v>6355</v>
      </c>
      <c r="F1721" s="131" t="s">
        <v>26294</v>
      </c>
      <c r="G1721" s="131" t="s">
        <v>26294</v>
      </c>
      <c r="H1721" s="79">
        <v>22899</v>
      </c>
      <c r="I1721" s="6">
        <v>30873.946945643998</v>
      </c>
      <c r="J1721" s="6">
        <v>13411.5586800036</v>
      </c>
      <c r="K1721" s="71">
        <v>13415.9529440612</v>
      </c>
      <c r="L1721" s="20">
        <v>0.58587505760343905</v>
      </c>
      <c r="M1721" s="79">
        <v>23035.562832819502</v>
      </c>
      <c r="N1721" s="6">
        <v>31058.069992729699</v>
      </c>
      <c r="O1721" s="6">
        <v>13497.0970944983</v>
      </c>
      <c r="P1721" s="71">
        <v>13500.8829491867</v>
      </c>
      <c r="Q1721" s="20">
        <v>0.58608869456193802</v>
      </c>
      <c r="R1721" s="79">
        <v>23163.5556898008</v>
      </c>
      <c r="S1721" s="6">
        <v>31230.638431345498</v>
      </c>
      <c r="T1721" s="6">
        <v>13577.126338296201</v>
      </c>
      <c r="U1721" s="71">
        <v>13580.4988090894</v>
      </c>
      <c r="V1721" s="20">
        <v>0.586287312317471</v>
      </c>
      <c r="W1721" s="79">
        <v>23303.641709383999</v>
      </c>
      <c r="X1721" s="6">
        <v>31419.511671942801</v>
      </c>
      <c r="Y1721" s="6">
        <v>13663.8771264529</v>
      </c>
      <c r="Z1721" s="71">
        <v>13667.245656442001</v>
      </c>
      <c r="AA1721" s="20">
        <v>0.58648540116106995</v>
      </c>
    </row>
    <row r="1722" spans="1:27" x14ac:dyDescent="0.2">
      <c r="A1722" s="52" t="s">
        <v>4605</v>
      </c>
      <c r="B1722" s="1" t="s">
        <v>10447</v>
      </c>
      <c r="C1722" s="131" t="s">
        <v>47</v>
      </c>
      <c r="D1722" s="131" t="s">
        <v>26156</v>
      </c>
      <c r="E1722" s="131" t="s">
        <v>6355</v>
      </c>
      <c r="F1722" s="131" t="s">
        <v>26205</v>
      </c>
      <c r="G1722" s="131" t="s">
        <v>26205</v>
      </c>
      <c r="H1722" s="79">
        <v>12554.5</v>
      </c>
      <c r="I1722" s="6">
        <v>19533.570704853399</v>
      </c>
      <c r="J1722" s="6">
        <v>8485.3300486448898</v>
      </c>
      <c r="K1722" s="71">
        <v>8488.1102460655402</v>
      </c>
      <c r="L1722" s="20">
        <v>0.67610101924135102</v>
      </c>
      <c r="M1722" s="79">
        <v>12591.552055063699</v>
      </c>
      <c r="N1722" s="6">
        <v>19591.220068615101</v>
      </c>
      <c r="O1722" s="6">
        <v>8513.8773764010093</v>
      </c>
      <c r="P1722" s="71">
        <v>8516.2654678814506</v>
      </c>
      <c r="Q1722" s="20">
        <v>0.67634755673004199</v>
      </c>
      <c r="R1722" s="79">
        <v>12627.551697733799</v>
      </c>
      <c r="S1722" s="6">
        <v>19647.231981908801</v>
      </c>
      <c r="T1722" s="6">
        <v>8541.3864145811294</v>
      </c>
      <c r="U1722" s="71">
        <v>8543.5080399898306</v>
      </c>
      <c r="V1722" s="20">
        <v>0.67657676202767802</v>
      </c>
      <c r="W1722" s="79">
        <v>12665.1946435065</v>
      </c>
      <c r="X1722" s="6">
        <v>19705.800713661502</v>
      </c>
      <c r="Y1722" s="6">
        <v>8569.7588950843401</v>
      </c>
      <c r="Z1722" s="71">
        <v>8571.8715816644508</v>
      </c>
      <c r="AA1722" s="20">
        <v>0.676805356959856</v>
      </c>
    </row>
    <row r="1723" spans="1:27" x14ac:dyDescent="0.2">
      <c r="A1723" s="52" t="s">
        <v>4604</v>
      </c>
      <c r="B1723" s="1" t="s">
        <v>10446</v>
      </c>
      <c r="C1723" s="131" t="s">
        <v>47</v>
      </c>
      <c r="D1723" s="131" t="s">
        <v>26156</v>
      </c>
      <c r="E1723" s="131" t="s">
        <v>6355</v>
      </c>
      <c r="F1723" s="131" t="s">
        <v>26493</v>
      </c>
      <c r="G1723" s="131" t="s">
        <v>26493</v>
      </c>
      <c r="H1723" s="79">
        <v>12712.5</v>
      </c>
      <c r="I1723" s="6">
        <v>16224.3599457932</v>
      </c>
      <c r="J1723" s="6">
        <v>7047.8178848204298</v>
      </c>
      <c r="K1723" s="71">
        <v>7050.1270849331204</v>
      </c>
      <c r="L1723" s="20">
        <v>0.55458226823465995</v>
      </c>
      <c r="M1723" s="79">
        <v>12743.672962692301</v>
      </c>
      <c r="N1723" s="6">
        <v>16264.144517458601</v>
      </c>
      <c r="O1723" s="6">
        <v>7068.0096272072697</v>
      </c>
      <c r="P1723" s="71">
        <v>7069.9921614661298</v>
      </c>
      <c r="Q1723" s="20">
        <v>0.55478449440470301</v>
      </c>
      <c r="R1723" s="79">
        <v>12756.786929721</v>
      </c>
      <c r="S1723" s="6">
        <v>16280.881250704801</v>
      </c>
      <c r="T1723" s="6">
        <v>7077.9078732427197</v>
      </c>
      <c r="U1723" s="71">
        <v>7079.6659800014504</v>
      </c>
      <c r="V1723" s="20">
        <v>0.55497250357823902</v>
      </c>
      <c r="W1723" s="79">
        <v>12771.200195158601</v>
      </c>
      <c r="X1723" s="6">
        <v>16299.2762167975</v>
      </c>
      <c r="Y1723" s="6">
        <v>7088.3121864467103</v>
      </c>
      <c r="Z1723" s="71">
        <v>7090.0596547495297</v>
      </c>
      <c r="AA1723" s="20">
        <v>0.55516001209011301</v>
      </c>
    </row>
    <row r="1724" spans="1:27" x14ac:dyDescent="0.2">
      <c r="A1724" s="52" t="s">
        <v>4603</v>
      </c>
      <c r="B1724" s="1" t="s">
        <v>10445</v>
      </c>
      <c r="C1724" s="131" t="s">
        <v>47</v>
      </c>
      <c r="D1724" s="131" t="s">
        <v>26156</v>
      </c>
      <c r="E1724" s="131" t="s">
        <v>6355</v>
      </c>
      <c r="F1724" s="131" t="s">
        <v>26489</v>
      </c>
      <c r="G1724" s="131" t="s">
        <v>26489</v>
      </c>
      <c r="H1724" s="79">
        <v>10052.166666666701</v>
      </c>
      <c r="I1724" s="6">
        <v>15039.7032208077</v>
      </c>
      <c r="J1724" s="6">
        <v>6533.2062217643197</v>
      </c>
      <c r="K1724" s="71">
        <v>6535.3468106373703</v>
      </c>
      <c r="L1724" s="20">
        <v>0.65014310121904495</v>
      </c>
      <c r="M1724" s="79">
        <v>10089.3976007287</v>
      </c>
      <c r="N1724" s="6">
        <v>15095.4068534169</v>
      </c>
      <c r="O1724" s="6">
        <v>6560.1040898296797</v>
      </c>
      <c r="P1724" s="71">
        <v>6561.9441596351398</v>
      </c>
      <c r="Q1724" s="20">
        <v>0.650380173258434</v>
      </c>
      <c r="R1724" s="79">
        <v>10118.0933754199</v>
      </c>
      <c r="S1724" s="6">
        <v>15138.3404765211</v>
      </c>
      <c r="T1724" s="6">
        <v>6581.2026754976196</v>
      </c>
      <c r="U1724" s="71">
        <v>6582.8374038822703</v>
      </c>
      <c r="V1724" s="20">
        <v>0.65060057855110498</v>
      </c>
      <c r="W1724" s="79">
        <v>10151.3624348715</v>
      </c>
      <c r="X1724" s="6">
        <v>15188.116489711099</v>
      </c>
      <c r="Y1724" s="6">
        <v>6605.0853897575098</v>
      </c>
      <c r="Z1724" s="71">
        <v>6606.7137290648698</v>
      </c>
      <c r="AA1724" s="20">
        <v>0.650820396912414</v>
      </c>
    </row>
    <row r="1725" spans="1:27" x14ac:dyDescent="0.2">
      <c r="A1725" s="52" t="s">
        <v>4602</v>
      </c>
      <c r="B1725" s="1" t="s">
        <v>10444</v>
      </c>
      <c r="C1725" s="131" t="s">
        <v>47</v>
      </c>
      <c r="D1725" s="131" t="s">
        <v>26156</v>
      </c>
      <c r="E1725" s="131" t="s">
        <v>6355</v>
      </c>
      <c r="F1725" s="131" t="s">
        <v>26492</v>
      </c>
      <c r="G1725" s="131" t="s">
        <v>26492</v>
      </c>
      <c r="H1725" s="79">
        <v>8980.5</v>
      </c>
      <c r="I1725" s="6">
        <v>16832.411340672101</v>
      </c>
      <c r="J1725" s="6">
        <v>7311.9537589033098</v>
      </c>
      <c r="K1725" s="71">
        <v>7314.3495024823897</v>
      </c>
      <c r="L1725" s="20">
        <v>0.81447018567812401</v>
      </c>
      <c r="M1725" s="79">
        <v>8982.4879197446498</v>
      </c>
      <c r="N1725" s="6">
        <v>16836.137356245199</v>
      </c>
      <c r="O1725" s="6">
        <v>7316.5840841605605</v>
      </c>
      <c r="P1725" s="71">
        <v>7318.63634206197</v>
      </c>
      <c r="Q1725" s="20">
        <v>0.81476717892096195</v>
      </c>
      <c r="R1725" s="79">
        <v>8986.8256390894803</v>
      </c>
      <c r="S1725" s="6">
        <v>16844.2676692893</v>
      </c>
      <c r="T1725" s="6">
        <v>7322.8330161986596</v>
      </c>
      <c r="U1725" s="71">
        <v>7324.6519607864302</v>
      </c>
      <c r="V1725" s="20">
        <v>0.815043292809289</v>
      </c>
      <c r="W1725" s="79">
        <v>8993.1346769452593</v>
      </c>
      <c r="X1725" s="6">
        <v>16856.092881733199</v>
      </c>
      <c r="Y1725" s="6">
        <v>7330.4634512748098</v>
      </c>
      <c r="Z1725" s="71">
        <v>7332.2706166745802</v>
      </c>
      <c r="AA1725" s="20">
        <v>0.81531867141626801</v>
      </c>
    </row>
    <row r="1726" spans="1:27" x14ac:dyDescent="0.2">
      <c r="A1726" s="52" t="s">
        <v>4601</v>
      </c>
      <c r="B1726" s="1" t="s">
        <v>10443</v>
      </c>
      <c r="C1726" s="131" t="s">
        <v>47</v>
      </c>
      <c r="D1726" s="131" t="s">
        <v>26156</v>
      </c>
      <c r="E1726" s="131" t="s">
        <v>6355</v>
      </c>
      <c r="F1726" s="131" t="s">
        <v>26274</v>
      </c>
      <c r="G1726" s="131" t="s">
        <v>26274</v>
      </c>
      <c r="H1726" s="79">
        <v>13446.833333333299</v>
      </c>
      <c r="I1726" s="6">
        <v>17095.350132050098</v>
      </c>
      <c r="J1726" s="6">
        <v>7426.1736555696898</v>
      </c>
      <c r="K1726" s="71">
        <v>7428.6068230156397</v>
      </c>
      <c r="L1726" s="20">
        <v>0.55244284203336402</v>
      </c>
      <c r="M1726" s="79">
        <v>13522.641943315901</v>
      </c>
      <c r="N1726" s="6">
        <v>17191.727821767101</v>
      </c>
      <c r="O1726" s="6">
        <v>7471.11522663495</v>
      </c>
      <c r="P1726" s="71">
        <v>7473.2108295938997</v>
      </c>
      <c r="Q1726" s="20">
        <v>0.55264428807033805</v>
      </c>
      <c r="R1726" s="79">
        <v>13600.0775293796</v>
      </c>
      <c r="S1726" s="6">
        <v>17290.1739334741</v>
      </c>
      <c r="T1726" s="6">
        <v>7516.6851430830902</v>
      </c>
      <c r="U1726" s="71">
        <v>7518.55223929145</v>
      </c>
      <c r="V1726" s="20">
        <v>0.55283157195607602</v>
      </c>
      <c r="W1726" s="79">
        <v>13680.697580186201</v>
      </c>
      <c r="X1726" s="6">
        <v>17392.668547785001</v>
      </c>
      <c r="Y1726" s="6">
        <v>7563.8122075039901</v>
      </c>
      <c r="Z1726" s="71">
        <v>7565.6768999347796</v>
      </c>
      <c r="AA1726" s="20">
        <v>0.55301835711156799</v>
      </c>
    </row>
    <row r="1727" spans="1:27" x14ac:dyDescent="0.2">
      <c r="A1727" s="52" t="s">
        <v>4600</v>
      </c>
      <c r="B1727" s="1" t="s">
        <v>18760</v>
      </c>
      <c r="C1727" s="131" t="s">
        <v>47</v>
      </c>
      <c r="D1727" s="131" t="s">
        <v>26156</v>
      </c>
      <c r="E1727" s="131" t="s">
        <v>6355</v>
      </c>
      <c r="F1727" s="131" t="s">
        <v>26205</v>
      </c>
      <c r="G1727" s="131" t="s">
        <v>26205</v>
      </c>
      <c r="H1727" s="79">
        <v>18516.75</v>
      </c>
      <c r="I1727" s="6">
        <v>31028.638253095</v>
      </c>
      <c r="J1727" s="6">
        <v>13478.7561637209</v>
      </c>
      <c r="K1727" s="71">
        <v>13483.1724448679</v>
      </c>
      <c r="L1727" s="20">
        <v>0.72816085138417197</v>
      </c>
      <c r="M1727" s="79">
        <v>18581.636633664599</v>
      </c>
      <c r="N1727" s="6">
        <v>31137.3692066068</v>
      </c>
      <c r="O1727" s="6">
        <v>13531.5586431221</v>
      </c>
      <c r="P1727" s="71">
        <v>13535.354164068</v>
      </c>
      <c r="Q1727" s="20">
        <v>0.72842637227905904</v>
      </c>
      <c r="R1727" s="79">
        <v>18632.212309549701</v>
      </c>
      <c r="S1727" s="6">
        <v>31222.119195208699</v>
      </c>
      <c r="T1727" s="6">
        <v>13573.4227077864</v>
      </c>
      <c r="U1727" s="71">
        <v>13576.7942586216</v>
      </c>
      <c r="V1727" s="20">
        <v>0.72867322640280496</v>
      </c>
      <c r="W1727" s="79">
        <v>18690.840714354701</v>
      </c>
      <c r="X1727" s="6">
        <v>31320.3631939693</v>
      </c>
      <c r="Y1727" s="6">
        <v>13620.758931795701</v>
      </c>
      <c r="Z1727" s="71">
        <v>13624.116831937101</v>
      </c>
      <c r="AA1727" s="20">
        <v>0.72891942316290403</v>
      </c>
    </row>
    <row r="1728" spans="1:27" x14ac:dyDescent="0.2">
      <c r="A1728" s="52" t="s">
        <v>4599</v>
      </c>
      <c r="B1728" s="1" t="s">
        <v>10442</v>
      </c>
      <c r="C1728" s="131" t="s">
        <v>47</v>
      </c>
      <c r="D1728" s="131" t="s">
        <v>26156</v>
      </c>
      <c r="E1728" s="131" t="s">
        <v>6355</v>
      </c>
      <c r="F1728" s="131" t="s">
        <v>26490</v>
      </c>
      <c r="G1728" s="131" t="s">
        <v>26490</v>
      </c>
      <c r="H1728" s="79">
        <v>10333.833333333299</v>
      </c>
      <c r="I1728" s="6">
        <v>17539.490309868001</v>
      </c>
      <c r="J1728" s="6">
        <v>7619.1069422479104</v>
      </c>
      <c r="K1728" s="71">
        <v>7621.6033238084401</v>
      </c>
      <c r="L1728" s="20">
        <v>0.73753882784463098</v>
      </c>
      <c r="M1728" s="79">
        <v>10366.337795560699</v>
      </c>
      <c r="N1728" s="6">
        <v>17594.659740405099</v>
      </c>
      <c r="O1728" s="6">
        <v>7646.2198364707401</v>
      </c>
      <c r="P1728" s="71">
        <v>7648.3645552212902</v>
      </c>
      <c r="Q1728" s="20">
        <v>0.73780776838051898</v>
      </c>
      <c r="R1728" s="79">
        <v>10387.3409629465</v>
      </c>
      <c r="S1728" s="6">
        <v>17630.308162336802</v>
      </c>
      <c r="T1728" s="6">
        <v>7664.5542110625902</v>
      </c>
      <c r="U1728" s="71">
        <v>7666.4580369956702</v>
      </c>
      <c r="V1728" s="20">
        <v>0.73805780173610303</v>
      </c>
      <c r="W1728" s="79">
        <v>10410.630118560101</v>
      </c>
      <c r="X1728" s="6">
        <v>17669.836564434401</v>
      </c>
      <c r="Y1728" s="6">
        <v>7684.3484450631004</v>
      </c>
      <c r="Z1728" s="71">
        <v>7686.2428530663601</v>
      </c>
      <c r="AA1728" s="20">
        <v>0.73830716926186002</v>
      </c>
    </row>
    <row r="1729" spans="1:27" x14ac:dyDescent="0.2">
      <c r="A1729" s="52" t="s">
        <v>4598</v>
      </c>
      <c r="B1729" s="1" t="s">
        <v>10441</v>
      </c>
      <c r="C1729" s="131" t="s">
        <v>47</v>
      </c>
      <c r="D1729" s="131" t="s">
        <v>26156</v>
      </c>
      <c r="E1729" s="131" t="s">
        <v>6355</v>
      </c>
      <c r="F1729" s="131" t="s">
        <v>26493</v>
      </c>
      <c r="G1729" s="131" t="s">
        <v>26493</v>
      </c>
      <c r="H1729" s="79">
        <v>14264.75</v>
      </c>
      <c r="I1729" s="6">
        <v>21651.109749570402</v>
      </c>
      <c r="J1729" s="6">
        <v>9405.1832570934494</v>
      </c>
      <c r="K1729" s="71">
        <v>9408.2648421446102</v>
      </c>
      <c r="L1729" s="20">
        <v>0.65954642332635405</v>
      </c>
      <c r="M1729" s="79">
        <v>14284.963409387899</v>
      </c>
      <c r="N1729" s="6">
        <v>21681.789764647499</v>
      </c>
      <c r="O1729" s="6">
        <v>9422.3891473117801</v>
      </c>
      <c r="P1729" s="71">
        <v>9425.0320708885793</v>
      </c>
      <c r="Q1729" s="20">
        <v>0.65978692424893004</v>
      </c>
      <c r="R1729" s="79">
        <v>14291.2334404719</v>
      </c>
      <c r="S1729" s="6">
        <v>21691.306449561798</v>
      </c>
      <c r="T1729" s="6">
        <v>9430.02202006896</v>
      </c>
      <c r="U1729" s="71">
        <v>9432.3643768423608</v>
      </c>
      <c r="V1729" s="20">
        <v>0.66001051736587701</v>
      </c>
      <c r="W1729" s="79">
        <v>14301.0813692883</v>
      </c>
      <c r="X1729" s="6">
        <v>21706.253685763601</v>
      </c>
      <c r="Y1729" s="6">
        <v>9439.7260636848405</v>
      </c>
      <c r="Z1729" s="71">
        <v>9442.05322163862</v>
      </c>
      <c r="AA1729" s="20">
        <v>0.66023351506240202</v>
      </c>
    </row>
    <row r="1730" spans="1:27" x14ac:dyDescent="0.2">
      <c r="A1730" s="52" t="s">
        <v>4597</v>
      </c>
      <c r="B1730" s="1" t="s">
        <v>10440</v>
      </c>
      <c r="C1730" s="131" t="s">
        <v>47</v>
      </c>
      <c r="D1730" s="131" t="s">
        <v>26156</v>
      </c>
      <c r="E1730" s="131" t="s">
        <v>6355</v>
      </c>
      <c r="F1730" s="131" t="s">
        <v>26489</v>
      </c>
      <c r="G1730" s="131" t="s">
        <v>26489</v>
      </c>
      <c r="H1730" s="79">
        <v>18884.75</v>
      </c>
      <c r="I1730" s="6">
        <v>26932.3714602418</v>
      </c>
      <c r="J1730" s="6">
        <v>11699.348996959099</v>
      </c>
      <c r="K1730" s="71">
        <v>11703.182259745299</v>
      </c>
      <c r="L1730" s="20">
        <v>0.61971602799853498</v>
      </c>
      <c r="M1730" s="79">
        <v>18965.6742444228</v>
      </c>
      <c r="N1730" s="6">
        <v>27047.781079693199</v>
      </c>
      <c r="O1730" s="6">
        <v>11754.3210994376</v>
      </c>
      <c r="P1730" s="71">
        <v>11757.618115924301</v>
      </c>
      <c r="Q1730" s="20">
        <v>0.61994200492934304</v>
      </c>
      <c r="R1730" s="79">
        <v>19026.341806349501</v>
      </c>
      <c r="S1730" s="6">
        <v>27134.3017544914</v>
      </c>
      <c r="T1730" s="6">
        <v>11796.2956099041</v>
      </c>
      <c r="U1730" s="71">
        <v>11799.225733806699</v>
      </c>
      <c r="V1730" s="20">
        <v>0.62015209512682101</v>
      </c>
      <c r="W1730" s="79">
        <v>19091.901889344299</v>
      </c>
      <c r="X1730" s="6">
        <v>27227.799868481801</v>
      </c>
      <c r="Y1730" s="6">
        <v>11840.964166187499</v>
      </c>
      <c r="Z1730" s="71">
        <v>11843.883296865</v>
      </c>
      <c r="AA1730" s="20">
        <v>0.62036162586166399</v>
      </c>
    </row>
    <row r="1731" spans="1:27" x14ac:dyDescent="0.2">
      <c r="A1731" s="52" t="s">
        <v>4596</v>
      </c>
      <c r="B1731" s="1" t="s">
        <v>18761</v>
      </c>
      <c r="C1731" s="131" t="s">
        <v>47</v>
      </c>
      <c r="D1731" s="131" t="s">
        <v>26156</v>
      </c>
      <c r="E1731" s="131" t="s">
        <v>6355</v>
      </c>
      <c r="F1731" s="131" t="s">
        <v>26494</v>
      </c>
      <c r="G1731" s="131" t="s">
        <v>26494</v>
      </c>
      <c r="H1731" s="79">
        <v>24135</v>
      </c>
      <c r="I1731" s="6">
        <v>43663.494095713402</v>
      </c>
      <c r="J1731" s="6">
        <v>18967.303217487501</v>
      </c>
      <c r="K1731" s="71">
        <v>18973.517807512901</v>
      </c>
      <c r="L1731" s="20">
        <v>0.78614119774240099</v>
      </c>
      <c r="M1731" s="79">
        <v>24141.436015859399</v>
      </c>
      <c r="N1731" s="6">
        <v>43675.137722830797</v>
      </c>
      <c r="O1731" s="6">
        <v>18980.1740609968</v>
      </c>
      <c r="P1731" s="71">
        <v>18985.4978858498</v>
      </c>
      <c r="Q1731" s="20">
        <v>0.786427860934931</v>
      </c>
      <c r="R1731" s="79">
        <v>24141.451317814001</v>
      </c>
      <c r="S1731" s="6">
        <v>43675.165406145599</v>
      </c>
      <c r="T1731" s="6">
        <v>18987.227554402401</v>
      </c>
      <c r="U1731" s="71">
        <v>18991.943859515599</v>
      </c>
      <c r="V1731" s="20">
        <v>0.78669437100086004</v>
      </c>
      <c r="W1731" s="79">
        <v>24161.337753238</v>
      </c>
      <c r="X1731" s="6">
        <v>43711.142669693101</v>
      </c>
      <c r="Y1731" s="6">
        <v>19009.324165559301</v>
      </c>
      <c r="Z1731" s="71">
        <v>19014.010498576801</v>
      </c>
      <c r="AA1731" s="20">
        <v>0.78696017136007501</v>
      </c>
    </row>
    <row r="1732" spans="1:27" x14ac:dyDescent="0.2">
      <c r="A1732" s="52" t="s">
        <v>4595</v>
      </c>
      <c r="B1732" s="1" t="s">
        <v>10439</v>
      </c>
      <c r="C1732" s="131" t="s">
        <v>47</v>
      </c>
      <c r="D1732" s="131" t="s">
        <v>26156</v>
      </c>
      <c r="E1732" s="131" t="s">
        <v>6355</v>
      </c>
      <c r="F1732" s="131" t="s">
        <v>26492</v>
      </c>
      <c r="G1732" s="131" t="s">
        <v>26492</v>
      </c>
      <c r="H1732" s="79">
        <v>10065.166666666701</v>
      </c>
      <c r="I1732" s="6">
        <v>15505.6254768654</v>
      </c>
      <c r="J1732" s="6">
        <v>6735.6015840559703</v>
      </c>
      <c r="K1732" s="71">
        <v>6737.8084872692998</v>
      </c>
      <c r="L1732" s="20">
        <v>0.66941847168643998</v>
      </c>
      <c r="M1732" s="79">
        <v>10078.446931278701</v>
      </c>
      <c r="N1732" s="6">
        <v>15526.0840361846</v>
      </c>
      <c r="O1732" s="6">
        <v>6747.2661302771803</v>
      </c>
      <c r="P1732" s="71">
        <v>6749.1586979111298</v>
      </c>
      <c r="Q1732" s="20">
        <v>0.66966257241132598</v>
      </c>
      <c r="R1732" s="79">
        <v>10090.678347715801</v>
      </c>
      <c r="S1732" s="6">
        <v>15544.926820274201</v>
      </c>
      <c r="T1732" s="6">
        <v>6757.9609626744204</v>
      </c>
      <c r="U1732" s="71">
        <v>6759.6395966799</v>
      </c>
      <c r="V1732" s="20">
        <v>0.66988951225563897</v>
      </c>
      <c r="W1732" s="79">
        <v>10098.810606753101</v>
      </c>
      <c r="X1732" s="6">
        <v>15557.454756183201</v>
      </c>
      <c r="Y1732" s="6">
        <v>6765.7050946040899</v>
      </c>
      <c r="Z1732" s="71">
        <v>6767.3730311858999</v>
      </c>
      <c r="AA1732" s="20">
        <v>0.67011584776731403</v>
      </c>
    </row>
    <row r="1733" spans="1:27" x14ac:dyDescent="0.2">
      <c r="A1733" s="52" t="s">
        <v>4594</v>
      </c>
      <c r="B1733" s="1" t="s">
        <v>7379</v>
      </c>
      <c r="C1733" s="131" t="s">
        <v>47</v>
      </c>
      <c r="D1733" s="131" t="s">
        <v>26156</v>
      </c>
      <c r="E1733" s="131" t="s">
        <v>6355</v>
      </c>
      <c r="F1733" s="131" t="s">
        <v>26492</v>
      </c>
      <c r="G1733" s="131" t="s">
        <v>26492</v>
      </c>
      <c r="H1733" s="79">
        <v>10183.25</v>
      </c>
      <c r="I1733" s="6">
        <v>15713.565033351801</v>
      </c>
      <c r="J1733" s="6">
        <v>6825.9299624981904</v>
      </c>
      <c r="K1733" s="71">
        <v>6828.1664615814898</v>
      </c>
      <c r="L1733" s="20">
        <v>0.67052919859391502</v>
      </c>
      <c r="M1733" s="79">
        <v>10197.3268309178</v>
      </c>
      <c r="N1733" s="6">
        <v>15735.2867035544</v>
      </c>
      <c r="O1733" s="6">
        <v>6838.1806241455797</v>
      </c>
      <c r="P1733" s="71">
        <v>6840.0986927491304</v>
      </c>
      <c r="Q1733" s="20">
        <v>0.67077370434085404</v>
      </c>
      <c r="R1733" s="79">
        <v>10211.247267782201</v>
      </c>
      <c r="S1733" s="6">
        <v>15756.767045288199</v>
      </c>
      <c r="T1733" s="6">
        <v>6850.0558298629403</v>
      </c>
      <c r="U1733" s="71">
        <v>6851.7573396406597</v>
      </c>
      <c r="V1733" s="20">
        <v>0.67100102073317303</v>
      </c>
      <c r="W1733" s="79">
        <v>10224.789049839301</v>
      </c>
      <c r="X1733" s="6">
        <v>15777.663092524799</v>
      </c>
      <c r="Y1733" s="6">
        <v>6861.4704165291896</v>
      </c>
      <c r="Z1733" s="71">
        <v>6863.1619619561197</v>
      </c>
      <c r="AA1733" s="20">
        <v>0.67122773179012196</v>
      </c>
    </row>
    <row r="1734" spans="1:27" x14ac:dyDescent="0.2">
      <c r="A1734" s="52" t="s">
        <v>4593</v>
      </c>
      <c r="B1734" s="1" t="s">
        <v>10438</v>
      </c>
      <c r="C1734" s="131" t="s">
        <v>47</v>
      </c>
      <c r="D1734" s="131" t="s">
        <v>26156</v>
      </c>
      <c r="E1734" s="131" t="s">
        <v>6355</v>
      </c>
      <c r="F1734" s="131" t="s">
        <v>26491</v>
      </c>
      <c r="G1734" s="131" t="s">
        <v>26491</v>
      </c>
      <c r="H1734" s="79">
        <v>17638.333333333299</v>
      </c>
      <c r="I1734" s="6">
        <v>34560.187858017503</v>
      </c>
      <c r="J1734" s="6">
        <v>15012.851718174799</v>
      </c>
      <c r="K1734" s="71">
        <v>15017.7706419391</v>
      </c>
      <c r="L1734" s="20">
        <v>0.85142798688117105</v>
      </c>
      <c r="M1734" s="79">
        <v>17701.998168523201</v>
      </c>
      <c r="N1734" s="6">
        <v>34684.931427748699</v>
      </c>
      <c r="O1734" s="6">
        <v>15073.2446448194</v>
      </c>
      <c r="P1734" s="71">
        <v>15077.472599431299</v>
      </c>
      <c r="Q1734" s="20">
        <v>0.851738456636005</v>
      </c>
      <c r="R1734" s="79">
        <v>17764.4270653528</v>
      </c>
      <c r="S1734" s="6">
        <v>34807.253325256097</v>
      </c>
      <c r="T1734" s="6">
        <v>15132.0145736042</v>
      </c>
      <c r="U1734" s="71">
        <v>15135.773268626999</v>
      </c>
      <c r="V1734" s="20">
        <v>0.85202709960443002</v>
      </c>
      <c r="W1734" s="79">
        <v>17826.1854627746</v>
      </c>
      <c r="X1734" s="6">
        <v>34928.261460002897</v>
      </c>
      <c r="Y1734" s="6">
        <v>15189.780089939501</v>
      </c>
      <c r="Z1734" s="71">
        <v>15193.524797923001</v>
      </c>
      <c r="AA1734" s="20">
        <v>0.85231497392701905</v>
      </c>
    </row>
    <row r="1735" spans="1:27" x14ac:dyDescent="0.2">
      <c r="A1735" s="52" t="s">
        <v>4592</v>
      </c>
      <c r="B1735" s="1" t="s">
        <v>10437</v>
      </c>
      <c r="C1735" s="131" t="s">
        <v>47</v>
      </c>
      <c r="D1735" s="131" t="s">
        <v>26156</v>
      </c>
      <c r="E1735" s="131" t="s">
        <v>6355</v>
      </c>
      <c r="F1735" s="131" t="s">
        <v>26294</v>
      </c>
      <c r="G1735" s="131" t="s">
        <v>26294</v>
      </c>
      <c r="H1735" s="79">
        <v>16286.416666666701</v>
      </c>
      <c r="I1735" s="6">
        <v>26348.127866263101</v>
      </c>
      <c r="J1735" s="6">
        <v>11445.555166910201</v>
      </c>
      <c r="K1735" s="71">
        <v>11449.305274775201</v>
      </c>
      <c r="L1735" s="20">
        <v>0.70299719754858603</v>
      </c>
      <c r="M1735" s="79">
        <v>16391.872109694799</v>
      </c>
      <c r="N1735" s="6">
        <v>26518.733442306399</v>
      </c>
      <c r="O1735" s="6">
        <v>11524.4096036139</v>
      </c>
      <c r="P1735" s="71">
        <v>11527.6421313066</v>
      </c>
      <c r="Q1735" s="20">
        <v>0.703253542619379</v>
      </c>
      <c r="R1735" s="79">
        <v>16487.837564002399</v>
      </c>
      <c r="S1735" s="6">
        <v>26673.986136167299</v>
      </c>
      <c r="T1735" s="6">
        <v>11596.1791979641</v>
      </c>
      <c r="U1735" s="71">
        <v>11599.059614238</v>
      </c>
      <c r="V1735" s="20">
        <v>0.70349186600200297</v>
      </c>
      <c r="W1735" s="79">
        <v>16595.976462210299</v>
      </c>
      <c r="X1735" s="6">
        <v>26848.932999901299</v>
      </c>
      <c r="Y1735" s="6">
        <v>11676.2006143659</v>
      </c>
      <c r="Z1735" s="71">
        <v>11679.079126194199</v>
      </c>
      <c r="AA1735" s="20">
        <v>0.703729554738038</v>
      </c>
    </row>
    <row r="1736" spans="1:27" x14ac:dyDescent="0.2">
      <c r="A1736" s="52" t="s">
        <v>4591</v>
      </c>
      <c r="B1736" s="1" t="s">
        <v>10436</v>
      </c>
      <c r="C1736" s="131" t="s">
        <v>47</v>
      </c>
      <c r="D1736" s="131" t="s">
        <v>26156</v>
      </c>
      <c r="E1736" s="131" t="s">
        <v>6355</v>
      </c>
      <c r="F1736" s="131" t="s">
        <v>26494</v>
      </c>
      <c r="G1736" s="131" t="s">
        <v>26494</v>
      </c>
      <c r="H1736" s="79">
        <v>13601.833333333299</v>
      </c>
      <c r="I1736" s="6">
        <v>28291.159553558598</v>
      </c>
      <c r="J1736" s="6">
        <v>12289.6028533673</v>
      </c>
      <c r="K1736" s="71">
        <v>12293.6295113709</v>
      </c>
      <c r="L1736" s="20">
        <v>0.90382150774069003</v>
      </c>
      <c r="M1736" s="79">
        <v>13615.7561635738</v>
      </c>
      <c r="N1736" s="6">
        <v>28320.118371250199</v>
      </c>
      <c r="O1736" s="6">
        <v>12307.248566119</v>
      </c>
      <c r="P1736" s="71">
        <v>12310.700675440001</v>
      </c>
      <c r="Q1736" s="20">
        <v>0.90415108257995502</v>
      </c>
      <c r="R1736" s="79">
        <v>13628.8545435669</v>
      </c>
      <c r="S1736" s="6">
        <v>28347.362372054798</v>
      </c>
      <c r="T1736" s="6">
        <v>12323.658420525901</v>
      </c>
      <c r="U1736" s="71">
        <v>12326.7195379563</v>
      </c>
      <c r="V1736" s="20">
        <v>0.90445748749844601</v>
      </c>
      <c r="W1736" s="79">
        <v>13645.9467820891</v>
      </c>
      <c r="X1736" s="6">
        <v>28382.913406632801</v>
      </c>
      <c r="Y1736" s="6">
        <v>12343.305819908701</v>
      </c>
      <c r="Z1736" s="71">
        <v>12346.348791931499</v>
      </c>
      <c r="AA1736" s="20">
        <v>0.90476307647166598</v>
      </c>
    </row>
    <row r="1737" spans="1:27" x14ac:dyDescent="0.2">
      <c r="A1737" s="52" t="s">
        <v>4590</v>
      </c>
      <c r="B1737" s="1" t="s">
        <v>10435</v>
      </c>
      <c r="C1737" s="131" t="s">
        <v>47</v>
      </c>
      <c r="D1737" s="131" t="s">
        <v>26156</v>
      </c>
      <c r="E1737" s="131" t="s">
        <v>6355</v>
      </c>
      <c r="F1737" s="131" t="s">
        <v>26491</v>
      </c>
      <c r="G1737" s="131" t="s">
        <v>26491</v>
      </c>
      <c r="H1737" s="79">
        <v>12408.916666666701</v>
      </c>
      <c r="I1737" s="6">
        <v>16694.779049601599</v>
      </c>
      <c r="J1737" s="6">
        <v>7252.1666655586896</v>
      </c>
      <c r="K1737" s="71">
        <v>7254.5428200443803</v>
      </c>
      <c r="L1737" s="20">
        <v>0.58462338130868696</v>
      </c>
      <c r="M1737" s="79">
        <v>12451.518768489899</v>
      </c>
      <c r="N1737" s="6">
        <v>16752.095308231801</v>
      </c>
      <c r="O1737" s="6">
        <v>7280.0614128444304</v>
      </c>
      <c r="P1737" s="71">
        <v>7282.1034263558404</v>
      </c>
      <c r="Q1737" s="20">
        <v>0.58483656184851196</v>
      </c>
      <c r="R1737" s="79">
        <v>12495.7872285135</v>
      </c>
      <c r="S1737" s="6">
        <v>16811.653461357699</v>
      </c>
      <c r="T1737" s="6">
        <v>7308.6544004625403</v>
      </c>
      <c r="U1737" s="71">
        <v>7310.4698231734201</v>
      </c>
      <c r="V1737" s="20">
        <v>0.58503475527272597</v>
      </c>
      <c r="W1737" s="79">
        <v>12540.1130537401</v>
      </c>
      <c r="X1737" s="6">
        <v>16871.288792807401</v>
      </c>
      <c r="Y1737" s="6">
        <v>7337.0719264131503</v>
      </c>
      <c r="Z1737" s="71">
        <v>7338.8807209878996</v>
      </c>
      <c r="AA1737" s="20">
        <v>0.58523242091498395</v>
      </c>
    </row>
    <row r="1738" spans="1:27" x14ac:dyDescent="0.2">
      <c r="A1738" s="52" t="s">
        <v>4589</v>
      </c>
      <c r="B1738" s="1" t="s">
        <v>10434</v>
      </c>
      <c r="C1738" s="131" t="s">
        <v>47</v>
      </c>
      <c r="D1738" s="131" t="s">
        <v>26156</v>
      </c>
      <c r="E1738" s="131" t="s">
        <v>6355</v>
      </c>
      <c r="F1738" s="131" t="s">
        <v>26490</v>
      </c>
      <c r="G1738" s="131" t="s">
        <v>26490</v>
      </c>
      <c r="H1738" s="79">
        <v>10743.083333333299</v>
      </c>
      <c r="I1738" s="6">
        <v>19556.307195636098</v>
      </c>
      <c r="J1738" s="6">
        <v>8495.2067184742209</v>
      </c>
      <c r="K1738" s="71">
        <v>8497.9901519613195</v>
      </c>
      <c r="L1738" s="20">
        <v>0.79101966244588295</v>
      </c>
      <c r="M1738" s="79">
        <v>10766.9688547897</v>
      </c>
      <c r="N1738" s="6">
        <v>19599.787505770099</v>
      </c>
      <c r="O1738" s="6">
        <v>8517.6005804236302</v>
      </c>
      <c r="P1738" s="71">
        <v>8519.9897162404395</v>
      </c>
      <c r="Q1738" s="20">
        <v>0.79130810455073797</v>
      </c>
      <c r="R1738" s="79">
        <v>10783.5318461894</v>
      </c>
      <c r="S1738" s="6">
        <v>19629.938155992299</v>
      </c>
      <c r="T1738" s="6">
        <v>8533.86814178448</v>
      </c>
      <c r="U1738" s="71">
        <v>8535.9878997026208</v>
      </c>
      <c r="V1738" s="20">
        <v>0.79157626846708695</v>
      </c>
      <c r="W1738" s="79">
        <v>10800.023922837199</v>
      </c>
      <c r="X1738" s="6">
        <v>19659.959715651701</v>
      </c>
      <c r="Y1738" s="6">
        <v>8549.8233285898696</v>
      </c>
      <c r="Z1738" s="71">
        <v>8551.9311004921801</v>
      </c>
      <c r="AA1738" s="20">
        <v>0.79184371827257805</v>
      </c>
    </row>
    <row r="1739" spans="1:27" x14ac:dyDescent="0.2">
      <c r="A1739" s="52" t="s">
        <v>4588</v>
      </c>
      <c r="B1739" s="1" t="s">
        <v>10433</v>
      </c>
      <c r="C1739" s="131" t="s">
        <v>47</v>
      </c>
      <c r="D1739" s="131" t="s">
        <v>26156</v>
      </c>
      <c r="E1739" s="131" t="s">
        <v>6355</v>
      </c>
      <c r="F1739" s="131" t="s">
        <v>26489</v>
      </c>
      <c r="G1739" s="131" t="s">
        <v>26489</v>
      </c>
      <c r="H1739" s="79">
        <v>7690.9166666666697</v>
      </c>
      <c r="I1739" s="6">
        <v>11356.191110521801</v>
      </c>
      <c r="J1739" s="6">
        <v>4933.09856780678</v>
      </c>
      <c r="K1739" s="71">
        <v>4934.7148853613598</v>
      </c>
      <c r="L1739" s="20">
        <v>0.64162896300112005</v>
      </c>
      <c r="M1739" s="79">
        <v>7722.7076732430096</v>
      </c>
      <c r="N1739" s="6">
        <v>11403.132816162901</v>
      </c>
      <c r="O1739" s="6">
        <v>4955.5297813817197</v>
      </c>
      <c r="P1739" s="71">
        <v>4956.91977772872</v>
      </c>
      <c r="Q1739" s="20">
        <v>0.64186293039461195</v>
      </c>
      <c r="R1739" s="79">
        <v>7746.7415536734297</v>
      </c>
      <c r="S1739" s="6">
        <v>11438.6205676397</v>
      </c>
      <c r="T1739" s="6">
        <v>4972.7960868966002</v>
      </c>
      <c r="U1739" s="71">
        <v>4974.03129743715</v>
      </c>
      <c r="V1739" s="20">
        <v>0.64208044930562003</v>
      </c>
      <c r="W1739" s="79">
        <v>7775.4204958662203</v>
      </c>
      <c r="X1739" s="6">
        <v>11480.9670865924</v>
      </c>
      <c r="Y1739" s="6">
        <v>4992.9013920396101</v>
      </c>
      <c r="Z1739" s="71">
        <v>4994.1322826511196</v>
      </c>
      <c r="AA1739" s="20">
        <v>0.64229738897159705</v>
      </c>
    </row>
    <row r="1740" spans="1:27" x14ac:dyDescent="0.2">
      <c r="A1740" s="52" t="s">
        <v>4587</v>
      </c>
      <c r="B1740" s="1" t="s">
        <v>10432</v>
      </c>
      <c r="C1740" s="131" t="s">
        <v>47</v>
      </c>
      <c r="D1740" s="131" t="s">
        <v>26156</v>
      </c>
      <c r="E1740" s="131" t="s">
        <v>6355</v>
      </c>
      <c r="F1740" s="131" t="s">
        <v>26205</v>
      </c>
      <c r="G1740" s="131" t="s">
        <v>26205</v>
      </c>
      <c r="H1740" s="79">
        <v>12726.333333333299</v>
      </c>
      <c r="I1740" s="6">
        <v>23676.417158478402</v>
      </c>
      <c r="J1740" s="6">
        <v>10284.9712935061</v>
      </c>
      <c r="K1740" s="71">
        <v>10288.3411389332</v>
      </c>
      <c r="L1740" s="20">
        <v>0.80842933070011003</v>
      </c>
      <c r="M1740" s="79">
        <v>12776.0570682048</v>
      </c>
      <c r="N1740" s="6">
        <v>23768.924549150801</v>
      </c>
      <c r="O1740" s="6">
        <v>10329.4081875271</v>
      </c>
      <c r="P1740" s="71">
        <v>10332.305524498301</v>
      </c>
      <c r="Q1740" s="20">
        <v>0.80872412116973302</v>
      </c>
      <c r="R1740" s="79">
        <v>12821.411765630301</v>
      </c>
      <c r="S1740" s="6">
        <v>23853.30366356</v>
      </c>
      <c r="T1740" s="6">
        <v>10369.9230528969</v>
      </c>
      <c r="U1740" s="71">
        <v>10372.498875037199</v>
      </c>
      <c r="V1740" s="20">
        <v>0.80899818714521299</v>
      </c>
      <c r="W1740" s="79">
        <v>12865.463541364001</v>
      </c>
      <c r="X1740" s="6">
        <v>23935.2587869663</v>
      </c>
      <c r="Y1740" s="6">
        <v>10409.087145266099</v>
      </c>
      <c r="Z1740" s="71">
        <v>10411.6532779884</v>
      </c>
      <c r="AA1740" s="20">
        <v>0.809271523292864</v>
      </c>
    </row>
    <row r="1741" spans="1:27" x14ac:dyDescent="0.2">
      <c r="A1741" s="52" t="s">
        <v>4586</v>
      </c>
      <c r="B1741" s="1" t="s">
        <v>7239</v>
      </c>
      <c r="C1741" s="131" t="s">
        <v>47</v>
      </c>
      <c r="D1741" s="131" t="s">
        <v>26156</v>
      </c>
      <c r="E1741" s="131" t="s">
        <v>6355</v>
      </c>
      <c r="F1741" s="131" t="s">
        <v>26294</v>
      </c>
      <c r="G1741" s="131" t="s">
        <v>26294</v>
      </c>
      <c r="H1741" s="79">
        <v>13708.75</v>
      </c>
      <c r="I1741" s="6">
        <v>22196.458975928501</v>
      </c>
      <c r="J1741" s="6">
        <v>9642.0814795096903</v>
      </c>
      <c r="K1741" s="71">
        <v>9645.2406836779792</v>
      </c>
      <c r="L1741" s="20">
        <v>0.70358279811638402</v>
      </c>
      <c r="M1741" s="79">
        <v>13805.416378759501</v>
      </c>
      <c r="N1741" s="6">
        <v>22352.975894720301</v>
      </c>
      <c r="O1741" s="6">
        <v>9714.0706448482797</v>
      </c>
      <c r="P1741" s="71">
        <v>9716.7953833336705</v>
      </c>
      <c r="Q1741" s="20">
        <v>0.70383935672404396</v>
      </c>
      <c r="R1741" s="79">
        <v>13893.1029129118</v>
      </c>
      <c r="S1741" s="6">
        <v>22494.9531397684</v>
      </c>
      <c r="T1741" s="6">
        <v>9779.3972871892402</v>
      </c>
      <c r="U1741" s="71">
        <v>9781.8264265302405</v>
      </c>
      <c r="V1741" s="20">
        <v>0.70407787863136895</v>
      </c>
      <c r="W1741" s="79">
        <v>13988.827730393599</v>
      </c>
      <c r="X1741" s="6">
        <v>22649.945533984599</v>
      </c>
      <c r="Y1741" s="6">
        <v>9850.1235769867799</v>
      </c>
      <c r="Z1741" s="71">
        <v>9852.55190946945</v>
      </c>
      <c r="AA1741" s="20">
        <v>0.70431576536343998</v>
      </c>
    </row>
    <row r="1742" spans="1:27" x14ac:dyDescent="0.2">
      <c r="A1742" s="52" t="s">
        <v>4585</v>
      </c>
      <c r="B1742" s="1" t="s">
        <v>10431</v>
      </c>
      <c r="C1742" s="131" t="s">
        <v>47</v>
      </c>
      <c r="D1742" s="131" t="s">
        <v>26156</v>
      </c>
      <c r="E1742" s="131" t="s">
        <v>6355</v>
      </c>
      <c r="F1742" s="131" t="s">
        <v>26294</v>
      </c>
      <c r="G1742" s="131" t="s">
        <v>26294</v>
      </c>
      <c r="H1742" s="79">
        <v>18211.666666666701</v>
      </c>
      <c r="I1742" s="6">
        <v>27008.784766861099</v>
      </c>
      <c r="J1742" s="6">
        <v>11732.5427297676</v>
      </c>
      <c r="K1742" s="71">
        <v>11736.3868683984</v>
      </c>
      <c r="L1742" s="20">
        <v>0.64444331665040999</v>
      </c>
      <c r="M1742" s="79">
        <v>18333.987249616799</v>
      </c>
      <c r="N1742" s="6">
        <v>27190.192122811899</v>
      </c>
      <c r="O1742" s="6">
        <v>11816.2095450735</v>
      </c>
      <c r="P1742" s="71">
        <v>11819.5239208976</v>
      </c>
      <c r="Q1742" s="20">
        <v>0.644678310286522</v>
      </c>
      <c r="R1742" s="79">
        <v>18450.211189779398</v>
      </c>
      <c r="S1742" s="6">
        <v>27362.557861877001</v>
      </c>
      <c r="T1742" s="6">
        <v>11895.527075001201</v>
      </c>
      <c r="U1742" s="71">
        <v>11898.481847360999</v>
      </c>
      <c r="V1742" s="20">
        <v>0.644896783292773</v>
      </c>
      <c r="W1742" s="79">
        <v>18574.262142179901</v>
      </c>
      <c r="X1742" s="6">
        <v>27546.531439629998</v>
      </c>
      <c r="Y1742" s="6">
        <v>11979.5757738395</v>
      </c>
      <c r="Z1742" s="71">
        <v>11982.529076176599</v>
      </c>
      <c r="AA1742" s="20">
        <v>0.64511467451327098</v>
      </c>
    </row>
    <row r="1743" spans="1:27" x14ac:dyDescent="0.2">
      <c r="A1743" s="52" t="s">
        <v>4584</v>
      </c>
      <c r="B1743" s="1" t="s">
        <v>10430</v>
      </c>
      <c r="C1743" s="131" t="s">
        <v>47</v>
      </c>
      <c r="D1743" s="131" t="s">
        <v>26156</v>
      </c>
      <c r="E1743" s="131" t="s">
        <v>6355</v>
      </c>
      <c r="F1743" s="131" t="s">
        <v>26490</v>
      </c>
      <c r="G1743" s="131" t="s">
        <v>26490</v>
      </c>
      <c r="H1743" s="79">
        <v>4900.25</v>
      </c>
      <c r="I1743" s="6">
        <v>9038.6310146409905</v>
      </c>
      <c r="J1743" s="6">
        <v>3926.3567581164598</v>
      </c>
      <c r="K1743" s="71">
        <v>3927.6432192050602</v>
      </c>
      <c r="L1743" s="20">
        <v>0.80151894683027602</v>
      </c>
      <c r="M1743" s="79">
        <v>4908.4434476326996</v>
      </c>
      <c r="N1743" s="6">
        <v>9053.7440292605897</v>
      </c>
      <c r="O1743" s="6">
        <v>3934.54140132563</v>
      </c>
      <c r="P1743" s="71">
        <v>3935.6450165627898</v>
      </c>
      <c r="Q1743" s="20">
        <v>0.80181121745650796</v>
      </c>
      <c r="R1743" s="79">
        <v>4908.55107462465</v>
      </c>
      <c r="S1743" s="6">
        <v>9053.9425498804503</v>
      </c>
      <c r="T1743" s="6">
        <v>3936.0873819353001</v>
      </c>
      <c r="U1743" s="71">
        <v>3937.0650807063298</v>
      </c>
      <c r="V1743" s="20">
        <v>0.80208294073977604</v>
      </c>
      <c r="W1743" s="79">
        <v>4910.8730032958501</v>
      </c>
      <c r="X1743" s="6">
        <v>9058.2254041228607</v>
      </c>
      <c r="Y1743" s="6">
        <v>3939.2871600921098</v>
      </c>
      <c r="Z1743" s="71">
        <v>3940.2583051640099</v>
      </c>
      <c r="AA1743" s="20">
        <v>0.80235394043372099</v>
      </c>
    </row>
    <row r="1744" spans="1:27" x14ac:dyDescent="0.2">
      <c r="A1744" s="52" t="s">
        <v>4583</v>
      </c>
      <c r="B1744" s="1" t="s">
        <v>8077</v>
      </c>
      <c r="C1744" s="131" t="s">
        <v>47</v>
      </c>
      <c r="D1744" s="131" t="s">
        <v>26156</v>
      </c>
      <c r="E1744" s="131" t="s">
        <v>6355</v>
      </c>
      <c r="F1744" s="131" t="s">
        <v>26490</v>
      </c>
      <c r="G1744" s="131" t="s">
        <v>26490</v>
      </c>
      <c r="H1744" s="79">
        <v>14066</v>
      </c>
      <c r="I1744" s="6">
        <v>19378.290963707099</v>
      </c>
      <c r="J1744" s="6">
        <v>8417.8769509290196</v>
      </c>
      <c r="K1744" s="71">
        <v>8420.6350475089002</v>
      </c>
      <c r="L1744" s="20">
        <v>0.59865171672891304</v>
      </c>
      <c r="M1744" s="79">
        <v>14101.6039986253</v>
      </c>
      <c r="N1744" s="6">
        <v>19427.341485876299</v>
      </c>
      <c r="O1744" s="6">
        <v>8442.6596496249695</v>
      </c>
      <c r="P1744" s="71">
        <v>8445.0277649606905</v>
      </c>
      <c r="Q1744" s="20">
        <v>0.59887001264423201</v>
      </c>
      <c r="R1744" s="79">
        <v>14133.084023958399</v>
      </c>
      <c r="S1744" s="6">
        <v>19470.710538233099</v>
      </c>
      <c r="T1744" s="6">
        <v>8464.6459423210999</v>
      </c>
      <c r="U1744" s="71">
        <v>8466.7485058904294</v>
      </c>
      <c r="V1744" s="20">
        <v>0.59907296182047698</v>
      </c>
      <c r="W1744" s="79">
        <v>14164.477175059001</v>
      </c>
      <c r="X1744" s="6">
        <v>19513.959906660199</v>
      </c>
      <c r="Y1744" s="6">
        <v>8486.3301886780901</v>
      </c>
      <c r="Z1744" s="71">
        <v>8488.4223077357601</v>
      </c>
      <c r="AA1744" s="20">
        <v>0.59927537055036995</v>
      </c>
    </row>
    <row r="1745" spans="1:27" x14ac:dyDescent="0.2">
      <c r="A1745" s="52" t="s">
        <v>4582</v>
      </c>
      <c r="B1745" s="1" t="s">
        <v>10429</v>
      </c>
      <c r="C1745" s="131" t="s">
        <v>47</v>
      </c>
      <c r="D1745" s="131" t="s">
        <v>26156</v>
      </c>
      <c r="E1745" s="131" t="s">
        <v>6355</v>
      </c>
      <c r="F1745" s="131" t="s">
        <v>26493</v>
      </c>
      <c r="G1745" s="131" t="s">
        <v>26493</v>
      </c>
      <c r="H1745" s="79">
        <v>10429.333333333299</v>
      </c>
      <c r="I1745" s="6">
        <v>16188.9736652966</v>
      </c>
      <c r="J1745" s="6">
        <v>7032.4461807042499</v>
      </c>
      <c r="K1745" s="71">
        <v>7034.7503443160704</v>
      </c>
      <c r="L1745" s="20">
        <v>0.67451582181501601</v>
      </c>
      <c r="M1745" s="79">
        <v>10444.247645572999</v>
      </c>
      <c r="N1745" s="6">
        <v>16212.1244651002</v>
      </c>
      <c r="O1745" s="6">
        <v>7045.40295210778</v>
      </c>
      <c r="P1745" s="71">
        <v>7047.37914533002</v>
      </c>
      <c r="Q1745" s="20">
        <v>0.67476178126790898</v>
      </c>
      <c r="R1745" s="79">
        <v>10449.7325172948</v>
      </c>
      <c r="S1745" s="6">
        <v>16220.6383787919</v>
      </c>
      <c r="T1745" s="6">
        <v>7051.7180441509699</v>
      </c>
      <c r="U1745" s="71">
        <v>7053.4696455247204</v>
      </c>
      <c r="V1745" s="20">
        <v>0.67499044916708295</v>
      </c>
      <c r="W1745" s="79">
        <v>10461.7335077319</v>
      </c>
      <c r="X1745" s="6">
        <v>16239.266963374799</v>
      </c>
      <c r="Y1745" s="6">
        <v>7062.2150569374899</v>
      </c>
      <c r="Z1745" s="71">
        <v>7063.9560915639404</v>
      </c>
      <c r="AA1745" s="20">
        <v>0.67521850813187201</v>
      </c>
    </row>
    <row r="1746" spans="1:27" x14ac:dyDescent="0.2">
      <c r="A1746" s="52" t="s">
        <v>4581</v>
      </c>
      <c r="B1746" s="1" t="s">
        <v>10428</v>
      </c>
      <c r="C1746" s="131" t="s">
        <v>47</v>
      </c>
      <c r="D1746" s="131" t="s">
        <v>26156</v>
      </c>
      <c r="E1746" s="131" t="s">
        <v>6355</v>
      </c>
      <c r="F1746" s="131" t="s">
        <v>26494</v>
      </c>
      <c r="G1746" s="131" t="s">
        <v>26494</v>
      </c>
      <c r="H1746" s="79">
        <v>6220</v>
      </c>
      <c r="I1746" s="6">
        <v>11401.975273763799</v>
      </c>
      <c r="J1746" s="6">
        <v>4952.9870839403302</v>
      </c>
      <c r="K1746" s="71">
        <v>4954.6099179180701</v>
      </c>
      <c r="L1746" s="20">
        <v>0.79656108005113602</v>
      </c>
      <c r="M1746" s="79">
        <v>6221.0045143391699</v>
      </c>
      <c r="N1746" s="6">
        <v>11403.8166640624</v>
      </c>
      <c r="O1746" s="6">
        <v>4955.82696538252</v>
      </c>
      <c r="P1746" s="71">
        <v>4957.2170450878402</v>
      </c>
      <c r="Q1746" s="20">
        <v>0.79685154281139903</v>
      </c>
      <c r="R1746" s="79">
        <v>6223.0757002585697</v>
      </c>
      <c r="S1746" s="6">
        <v>11407.6133860303</v>
      </c>
      <c r="T1746" s="6">
        <v>4959.3161055945702</v>
      </c>
      <c r="U1746" s="71">
        <v>4960.5479677945305</v>
      </c>
      <c r="V1746" s="20">
        <v>0.79712158532611499</v>
      </c>
      <c r="W1746" s="79">
        <v>6230.5279644983102</v>
      </c>
      <c r="X1746" s="6">
        <v>11421.2742433607</v>
      </c>
      <c r="Y1746" s="6">
        <v>4966.9418646044696</v>
      </c>
      <c r="Z1746" s="71">
        <v>4968.1663554623801</v>
      </c>
      <c r="AA1746" s="20">
        <v>0.79739090872733498</v>
      </c>
    </row>
    <row r="1747" spans="1:27" x14ac:dyDescent="0.2">
      <c r="A1747" s="52" t="s">
        <v>4580</v>
      </c>
      <c r="B1747" s="1" t="s">
        <v>18762</v>
      </c>
      <c r="C1747" s="131" t="s">
        <v>47</v>
      </c>
      <c r="D1747" s="131" t="s">
        <v>26156</v>
      </c>
      <c r="E1747" s="131" t="s">
        <v>6355</v>
      </c>
      <c r="F1747" s="131" t="s">
        <v>26493</v>
      </c>
      <c r="G1747" s="131" t="s">
        <v>26493</v>
      </c>
      <c r="H1747" s="79">
        <v>7275.9166666666697</v>
      </c>
      <c r="I1747" s="6">
        <v>12146.0302430847</v>
      </c>
      <c r="J1747" s="6">
        <v>5276.2025412890498</v>
      </c>
      <c r="K1747" s="71">
        <v>5277.9312760126204</v>
      </c>
      <c r="L1747" s="20">
        <v>0.72539743345227403</v>
      </c>
      <c r="M1747" s="79">
        <v>7280.4159726729604</v>
      </c>
      <c r="N1747" s="6">
        <v>12153.541146429199</v>
      </c>
      <c r="O1747" s="6">
        <v>5281.6393592304103</v>
      </c>
      <c r="P1747" s="71">
        <v>5283.1208273557904</v>
      </c>
      <c r="Q1747" s="20">
        <v>0.72566194667804496</v>
      </c>
      <c r="R1747" s="79">
        <v>7279.7495918637596</v>
      </c>
      <c r="S1747" s="6">
        <v>12152.428725571001</v>
      </c>
      <c r="T1747" s="6">
        <v>5283.1151846904304</v>
      </c>
      <c r="U1747" s="71">
        <v>5284.4274764975098</v>
      </c>
      <c r="V1747" s="20">
        <v>0.72590786397428797</v>
      </c>
      <c r="W1747" s="79">
        <v>7282.4508347349501</v>
      </c>
      <c r="X1747" s="6">
        <v>12156.9380374709</v>
      </c>
      <c r="Y1747" s="6">
        <v>5286.8710791020303</v>
      </c>
      <c r="Z1747" s="71">
        <v>5288.1744415088797</v>
      </c>
      <c r="AA1747" s="20">
        <v>0.726153126401622</v>
      </c>
    </row>
    <row r="1748" spans="1:27" x14ac:dyDescent="0.2">
      <c r="A1748" s="52" t="s">
        <v>4579</v>
      </c>
      <c r="B1748" s="1" t="s">
        <v>10427</v>
      </c>
      <c r="C1748" s="131" t="s">
        <v>47</v>
      </c>
      <c r="D1748" s="131" t="s">
        <v>26156</v>
      </c>
      <c r="E1748" s="131" t="s">
        <v>6355</v>
      </c>
      <c r="F1748" s="131" t="s">
        <v>26492</v>
      </c>
      <c r="G1748" s="131" t="s">
        <v>26492</v>
      </c>
      <c r="H1748" s="79">
        <v>10433.5</v>
      </c>
      <c r="I1748" s="6">
        <v>19733.9606137925</v>
      </c>
      <c r="J1748" s="6">
        <v>8572.3788807021901</v>
      </c>
      <c r="K1748" s="71">
        <v>8575.1875994575294</v>
      </c>
      <c r="L1748" s="20">
        <v>0.82188983557363604</v>
      </c>
      <c r="M1748" s="79">
        <v>10451.371728817099</v>
      </c>
      <c r="N1748" s="6">
        <v>19767.7632679907</v>
      </c>
      <c r="O1748" s="6">
        <v>8590.5988437653305</v>
      </c>
      <c r="P1748" s="71">
        <v>8593.0084551566797</v>
      </c>
      <c r="Q1748" s="20">
        <v>0.82218953436165199</v>
      </c>
      <c r="R1748" s="79">
        <v>10466.9212163185</v>
      </c>
      <c r="S1748" s="6">
        <v>19797.173626347601</v>
      </c>
      <c r="T1748" s="6">
        <v>8606.57165421022</v>
      </c>
      <c r="U1748" s="71">
        <v>8608.7094712128801</v>
      </c>
      <c r="V1748" s="20">
        <v>0.82246816358868402</v>
      </c>
      <c r="W1748" s="79">
        <v>10482.753104989601</v>
      </c>
      <c r="X1748" s="6">
        <v>19827.118119324801</v>
      </c>
      <c r="Y1748" s="6">
        <v>8622.51802583057</v>
      </c>
      <c r="Z1748" s="71">
        <v>8624.6437190201905</v>
      </c>
      <c r="AA1748" s="20">
        <v>0.82274605083611296</v>
      </c>
    </row>
    <row r="1749" spans="1:27" x14ac:dyDescent="0.2">
      <c r="A1749" s="52" t="s">
        <v>4578</v>
      </c>
      <c r="B1749" s="1" t="s">
        <v>8898</v>
      </c>
      <c r="C1749" s="131" t="s">
        <v>47</v>
      </c>
      <c r="D1749" s="131" t="s">
        <v>26156</v>
      </c>
      <c r="E1749" s="131" t="s">
        <v>6355</v>
      </c>
      <c r="F1749" s="131" t="s">
        <v>26489</v>
      </c>
      <c r="G1749" s="131" t="s">
        <v>26489</v>
      </c>
      <c r="H1749" s="79">
        <v>12891.583333333299</v>
      </c>
      <c r="I1749" s="6">
        <v>27239.945148300601</v>
      </c>
      <c r="J1749" s="6">
        <v>11832.958171487</v>
      </c>
      <c r="K1749" s="71">
        <v>11836.8352109891</v>
      </c>
      <c r="L1749" s="20">
        <v>0.91818319789959502</v>
      </c>
      <c r="M1749" s="79">
        <v>12915.610713448001</v>
      </c>
      <c r="N1749" s="6">
        <v>27290.7150575862</v>
      </c>
      <c r="O1749" s="6">
        <v>11859.8944170308</v>
      </c>
      <c r="P1749" s="71">
        <v>11863.2210461992</v>
      </c>
      <c r="Q1749" s="20">
        <v>0.91851800967080399</v>
      </c>
      <c r="R1749" s="79">
        <v>12931.4592604964</v>
      </c>
      <c r="S1749" s="6">
        <v>27324.203073845802</v>
      </c>
      <c r="T1749" s="6">
        <v>11878.8528144374</v>
      </c>
      <c r="U1749" s="71">
        <v>11881.8034450182</v>
      </c>
      <c r="V1749" s="20">
        <v>0.91882928335205805</v>
      </c>
      <c r="W1749" s="79">
        <v>12954.742920701199</v>
      </c>
      <c r="X1749" s="6">
        <v>27373.4015012563</v>
      </c>
      <c r="Y1749" s="6">
        <v>11904.284145199699</v>
      </c>
      <c r="Z1749" s="71">
        <v>11907.218886032801</v>
      </c>
      <c r="AA1749" s="20">
        <v>0.91913972812270295</v>
      </c>
    </row>
    <row r="1750" spans="1:27" x14ac:dyDescent="0.2">
      <c r="A1750" s="52" t="s">
        <v>4577</v>
      </c>
      <c r="B1750" s="1" t="s">
        <v>10426</v>
      </c>
      <c r="C1750" s="131" t="s">
        <v>47</v>
      </c>
      <c r="D1750" s="131" t="s">
        <v>26156</v>
      </c>
      <c r="E1750" s="131" t="s">
        <v>6355</v>
      </c>
      <c r="F1750" s="131" t="s">
        <v>26294</v>
      </c>
      <c r="G1750" s="131" t="s">
        <v>26294</v>
      </c>
      <c r="H1750" s="79">
        <v>5132.4166666666697</v>
      </c>
      <c r="I1750" s="6">
        <v>6645.7010455380196</v>
      </c>
      <c r="J1750" s="6">
        <v>2886.8744802507299</v>
      </c>
      <c r="K1750" s="71">
        <v>2887.8203575398502</v>
      </c>
      <c r="L1750" s="20">
        <v>0.56266288282774901</v>
      </c>
      <c r="M1750" s="79">
        <v>5170.6617695738296</v>
      </c>
      <c r="N1750" s="6">
        <v>6695.2226523918798</v>
      </c>
      <c r="O1750" s="6">
        <v>2909.5842153028502</v>
      </c>
      <c r="P1750" s="71">
        <v>2910.4003362039298</v>
      </c>
      <c r="Q1750" s="20">
        <v>0.56286805556106001</v>
      </c>
      <c r="R1750" s="79">
        <v>5202.8487411202505</v>
      </c>
      <c r="S1750" s="6">
        <v>6736.8998980932902</v>
      </c>
      <c r="T1750" s="6">
        <v>2928.7822996619698</v>
      </c>
      <c r="U1750" s="71">
        <v>2929.5097903340802</v>
      </c>
      <c r="V1750" s="20">
        <v>0.56305880414722898</v>
      </c>
      <c r="W1750" s="79">
        <v>5239.0732468481301</v>
      </c>
      <c r="X1750" s="6">
        <v>6783.80513810496</v>
      </c>
      <c r="Y1750" s="6">
        <v>2950.1757005230402</v>
      </c>
      <c r="Z1750" s="71">
        <v>2950.9030018027802</v>
      </c>
      <c r="AA1750" s="20">
        <v>0.56324904477677795</v>
      </c>
    </row>
    <row r="1751" spans="1:27" x14ac:dyDescent="0.2">
      <c r="A1751" s="52" t="s">
        <v>4576</v>
      </c>
      <c r="B1751" s="1" t="s">
        <v>10425</v>
      </c>
      <c r="C1751" s="131" t="s">
        <v>47</v>
      </c>
      <c r="D1751" s="131" t="s">
        <v>26156</v>
      </c>
      <c r="E1751" s="131" t="s">
        <v>6355</v>
      </c>
      <c r="F1751" s="131" t="s">
        <v>26492</v>
      </c>
      <c r="G1751" s="131" t="s">
        <v>26492</v>
      </c>
      <c r="H1751" s="79">
        <v>9507.0833333333303</v>
      </c>
      <c r="I1751" s="6">
        <v>16225.255464861701</v>
      </c>
      <c r="J1751" s="6">
        <v>7048.2068958709797</v>
      </c>
      <c r="K1751" s="71">
        <v>7050.5162234421796</v>
      </c>
      <c r="L1751" s="20">
        <v>0.74160665014073901</v>
      </c>
      <c r="M1751" s="79">
        <v>9515.7765614985201</v>
      </c>
      <c r="N1751" s="6">
        <v>16240.0917551149</v>
      </c>
      <c r="O1751" s="6">
        <v>7057.5568698781699</v>
      </c>
      <c r="P1751" s="71">
        <v>7059.5364722013601</v>
      </c>
      <c r="Q1751" s="20">
        <v>0.74187707399149305</v>
      </c>
      <c r="R1751" s="79">
        <v>9527.3897962781703</v>
      </c>
      <c r="S1751" s="6">
        <v>16259.911472105599</v>
      </c>
      <c r="T1751" s="6">
        <v>7068.7915263593904</v>
      </c>
      <c r="U1751" s="71">
        <v>7070.5473686762298</v>
      </c>
      <c r="V1751" s="20">
        <v>0.74212848638126505</v>
      </c>
      <c r="W1751" s="79">
        <v>9543.8997285750902</v>
      </c>
      <c r="X1751" s="6">
        <v>16288.088133636</v>
      </c>
      <c r="Y1751" s="6">
        <v>7083.4466559064504</v>
      </c>
      <c r="Z1751" s="71">
        <v>7085.1929247191601</v>
      </c>
      <c r="AA1751" s="20">
        <v>0.74237922926889099</v>
      </c>
    </row>
    <row r="1752" spans="1:27" x14ac:dyDescent="0.2">
      <c r="A1752" s="52" t="s">
        <v>4575</v>
      </c>
      <c r="B1752" s="1" t="s">
        <v>10424</v>
      </c>
      <c r="C1752" s="131" t="s">
        <v>47</v>
      </c>
      <c r="D1752" s="131" t="s">
        <v>26156</v>
      </c>
      <c r="E1752" s="131" t="s">
        <v>6355</v>
      </c>
      <c r="F1752" s="131" t="s">
        <v>26489</v>
      </c>
      <c r="G1752" s="131" t="s">
        <v>26489</v>
      </c>
      <c r="H1752" s="79">
        <v>33116.666666666701</v>
      </c>
      <c r="I1752" s="6">
        <v>59152.822853260797</v>
      </c>
      <c r="J1752" s="6">
        <v>25695.825550943999</v>
      </c>
      <c r="K1752" s="71">
        <v>25704.244724683602</v>
      </c>
      <c r="L1752" s="20">
        <v>0.77617246274837404</v>
      </c>
      <c r="M1752" s="79">
        <v>33212.027019134497</v>
      </c>
      <c r="N1752" s="6">
        <v>59323.1550335352</v>
      </c>
      <c r="O1752" s="6">
        <v>25780.429486669</v>
      </c>
      <c r="P1752" s="71">
        <v>25787.6607423352</v>
      </c>
      <c r="Q1752" s="20">
        <v>0.776455490882205</v>
      </c>
      <c r="R1752" s="79">
        <v>33290.429378455097</v>
      </c>
      <c r="S1752" s="6">
        <v>59463.196932040599</v>
      </c>
      <c r="T1752" s="6">
        <v>25850.875223062802</v>
      </c>
      <c r="U1752" s="71">
        <v>25857.296414078901</v>
      </c>
      <c r="V1752" s="20">
        <v>0.77671862144299197</v>
      </c>
      <c r="W1752" s="79">
        <v>33380.967530220798</v>
      </c>
      <c r="X1752" s="6">
        <v>59624.915721759498</v>
      </c>
      <c r="Y1752" s="6">
        <v>25929.986773943099</v>
      </c>
      <c r="Z1752" s="71">
        <v>25936.379244927499</v>
      </c>
      <c r="AA1752" s="20">
        <v>0.77698105129656503</v>
      </c>
    </row>
    <row r="1753" spans="1:27" x14ac:dyDescent="0.2">
      <c r="A1753" s="52" t="s">
        <v>4574</v>
      </c>
      <c r="B1753" s="1" t="s">
        <v>10423</v>
      </c>
      <c r="C1753" s="131" t="s">
        <v>47</v>
      </c>
      <c r="D1753" s="131" t="s">
        <v>26156</v>
      </c>
      <c r="E1753" s="131" t="s">
        <v>6355</v>
      </c>
      <c r="F1753" s="131" t="s">
        <v>26491</v>
      </c>
      <c r="G1753" s="131" t="s">
        <v>26491</v>
      </c>
      <c r="H1753" s="79">
        <v>15479.75</v>
      </c>
      <c r="I1753" s="6">
        <v>22695.9314216776</v>
      </c>
      <c r="J1753" s="6">
        <v>9859.0509530597701</v>
      </c>
      <c r="K1753" s="71">
        <v>9862.2812467398708</v>
      </c>
      <c r="L1753" s="20">
        <v>0.63710856097416801</v>
      </c>
      <c r="M1753" s="79">
        <v>15535.3704613388</v>
      </c>
      <c r="N1753" s="6">
        <v>22777.4804244837</v>
      </c>
      <c r="O1753" s="6">
        <v>9898.5501973965293</v>
      </c>
      <c r="P1753" s="71">
        <v>9901.3266812886504</v>
      </c>
      <c r="Q1753" s="20">
        <v>0.63734088002143396</v>
      </c>
      <c r="R1753" s="79">
        <v>15586.522624091</v>
      </c>
      <c r="S1753" s="6">
        <v>22852.4781458871</v>
      </c>
      <c r="T1753" s="6">
        <v>9934.8267763380009</v>
      </c>
      <c r="U1753" s="71">
        <v>9937.2945233636801</v>
      </c>
      <c r="V1753" s="20">
        <v>0.637556866469005</v>
      </c>
      <c r="W1753" s="79">
        <v>15636.430393177499</v>
      </c>
      <c r="X1753" s="6">
        <v>22925.6513757258</v>
      </c>
      <c r="Y1753" s="6">
        <v>9970.0239364809604</v>
      </c>
      <c r="Z1753" s="71">
        <v>9972.4818277742706</v>
      </c>
      <c r="AA1753" s="20">
        <v>0.63777227775243905</v>
      </c>
    </row>
    <row r="1754" spans="1:27" x14ac:dyDescent="0.2">
      <c r="A1754" s="52" t="s">
        <v>4573</v>
      </c>
      <c r="B1754" s="1" t="s">
        <v>10422</v>
      </c>
      <c r="C1754" s="131" t="s">
        <v>27</v>
      </c>
      <c r="D1754" s="131" t="s">
        <v>26156</v>
      </c>
      <c r="E1754" s="131" t="s">
        <v>6355</v>
      </c>
      <c r="F1754" s="131" t="s">
        <v>26205</v>
      </c>
      <c r="G1754" s="131" t="s">
        <v>26205</v>
      </c>
      <c r="H1754" s="79">
        <v>6099.8333333333303</v>
      </c>
      <c r="I1754" s="6">
        <v>8867.8924166814595</v>
      </c>
      <c r="J1754" s="6">
        <v>3852.1883749969602</v>
      </c>
      <c r="K1754" s="71">
        <v>3853.45053499812</v>
      </c>
      <c r="L1754" s="20">
        <v>0.63173046285386703</v>
      </c>
      <c r="M1754" s="79">
        <v>6112.4961377245099</v>
      </c>
      <c r="N1754" s="6">
        <v>8886.3015077005093</v>
      </c>
      <c r="O1754" s="6">
        <v>3861.7748716677002</v>
      </c>
      <c r="P1754" s="71">
        <v>3862.8580763302398</v>
      </c>
      <c r="Q1754" s="20">
        <v>0.63196082079951399</v>
      </c>
      <c r="R1754" s="79">
        <v>6125.4187189846498</v>
      </c>
      <c r="S1754" s="6">
        <v>8905.0882604031704</v>
      </c>
      <c r="T1754" s="6">
        <v>3871.3748561675902</v>
      </c>
      <c r="U1754" s="71">
        <v>3872.3364807637399</v>
      </c>
      <c r="V1754" s="20">
        <v>0.63217498401572503</v>
      </c>
      <c r="W1754" s="79">
        <v>6138.5820742076403</v>
      </c>
      <c r="X1754" s="6">
        <v>8924.2250485055902</v>
      </c>
      <c r="Y1754" s="6">
        <v>3881.0124035276899</v>
      </c>
      <c r="Z1754" s="71">
        <v>3881.9691822332002</v>
      </c>
      <c r="AA1754" s="20">
        <v>0.63238857692299899</v>
      </c>
    </row>
    <row r="1755" spans="1:27" x14ac:dyDescent="0.2">
      <c r="A1755" s="52" t="s">
        <v>4572</v>
      </c>
      <c r="B1755" s="1" t="s">
        <v>7436</v>
      </c>
      <c r="C1755" s="131" t="s">
        <v>47</v>
      </c>
      <c r="D1755" s="131" t="s">
        <v>26156</v>
      </c>
      <c r="E1755" s="131" t="s">
        <v>6355</v>
      </c>
      <c r="F1755" s="131" t="s">
        <v>26492</v>
      </c>
      <c r="G1755" s="131" t="s">
        <v>26492</v>
      </c>
      <c r="H1755" s="79">
        <v>8730.0833333333394</v>
      </c>
      <c r="I1755" s="6">
        <v>15679.3802844739</v>
      </c>
      <c r="J1755" s="6">
        <v>6811.0802004530597</v>
      </c>
      <c r="K1755" s="71">
        <v>6813.3118340485098</v>
      </c>
      <c r="L1755" s="20">
        <v>0.78044064116018497</v>
      </c>
      <c r="M1755" s="79">
        <v>8721.2997514378803</v>
      </c>
      <c r="N1755" s="6">
        <v>15663.604819848901</v>
      </c>
      <c r="O1755" s="6">
        <v>6807.0293856907401</v>
      </c>
      <c r="P1755" s="71">
        <v>6808.9387165589696</v>
      </c>
      <c r="Q1755" s="20">
        <v>0.78072522566792601</v>
      </c>
      <c r="R1755" s="79">
        <v>8712.4373600482504</v>
      </c>
      <c r="S1755" s="6">
        <v>15647.6878120126</v>
      </c>
      <c r="T1755" s="6">
        <v>6802.6350083410698</v>
      </c>
      <c r="U1755" s="71">
        <v>6804.3247390919496</v>
      </c>
      <c r="V1755" s="20">
        <v>0.78098980318571398</v>
      </c>
      <c r="W1755" s="79">
        <v>8711.1940972592802</v>
      </c>
      <c r="X1755" s="6">
        <v>15645.454890593899</v>
      </c>
      <c r="Y1755" s="6">
        <v>6803.97504087998</v>
      </c>
      <c r="Z1755" s="71">
        <v>6805.6524120798404</v>
      </c>
      <c r="AA1755" s="20">
        <v>0.78125367614309404</v>
      </c>
    </row>
    <row r="1756" spans="1:27" x14ac:dyDescent="0.2">
      <c r="A1756" s="52" t="s">
        <v>4571</v>
      </c>
      <c r="B1756" s="1" t="s">
        <v>10421</v>
      </c>
      <c r="C1756" s="131" t="s">
        <v>47</v>
      </c>
      <c r="D1756" s="131" t="s">
        <v>26156</v>
      </c>
      <c r="E1756" s="131" t="s">
        <v>6355</v>
      </c>
      <c r="F1756" s="131" t="s">
        <v>26205</v>
      </c>
      <c r="G1756" s="131" t="s">
        <v>26205</v>
      </c>
      <c r="H1756" s="79">
        <v>2940.6666666666702</v>
      </c>
      <c r="I1756" s="6">
        <v>4287.7310056328397</v>
      </c>
      <c r="J1756" s="6">
        <v>1862.57870065522</v>
      </c>
      <c r="K1756" s="71">
        <v>1863.1889699635001</v>
      </c>
      <c r="L1756" s="20">
        <v>0.63359407276020296</v>
      </c>
      <c r="M1756" s="79">
        <v>2950.1034919979602</v>
      </c>
      <c r="N1756" s="6">
        <v>4301.4906639533101</v>
      </c>
      <c r="O1756" s="6">
        <v>1869.32533657263</v>
      </c>
      <c r="P1756" s="71">
        <v>1869.8496711047201</v>
      </c>
      <c r="Q1756" s="20">
        <v>0.63382511026362698</v>
      </c>
      <c r="R1756" s="79">
        <v>2957.1488291006399</v>
      </c>
      <c r="S1756" s="6">
        <v>4311.7633380658599</v>
      </c>
      <c r="T1756" s="6">
        <v>1874.4847535040301</v>
      </c>
      <c r="U1756" s="71">
        <v>1874.95036345167</v>
      </c>
      <c r="V1756" s="20">
        <v>0.634039905263034</v>
      </c>
      <c r="W1756" s="79">
        <v>2963.39963255569</v>
      </c>
      <c r="X1756" s="6">
        <v>4320.8775175436404</v>
      </c>
      <c r="Y1756" s="6">
        <v>1879.08520331621</v>
      </c>
      <c r="Z1756" s="71">
        <v>1879.54845066547</v>
      </c>
      <c r="AA1756" s="20">
        <v>0.63425412827108996</v>
      </c>
    </row>
    <row r="1757" spans="1:27" x14ac:dyDescent="0.2">
      <c r="A1757" s="52" t="s">
        <v>4570</v>
      </c>
      <c r="B1757" s="1" t="s">
        <v>10420</v>
      </c>
      <c r="C1757" s="131" t="s">
        <v>47</v>
      </c>
      <c r="D1757" s="131" t="s">
        <v>26156</v>
      </c>
      <c r="E1757" s="131" t="s">
        <v>6355</v>
      </c>
      <c r="F1757" s="131" t="s">
        <v>26492</v>
      </c>
      <c r="G1757" s="131" t="s">
        <v>26492</v>
      </c>
      <c r="H1757" s="79">
        <v>6842.25</v>
      </c>
      <c r="I1757" s="6">
        <v>16753.1506904661</v>
      </c>
      <c r="J1757" s="6">
        <v>7277.5231477758998</v>
      </c>
      <c r="K1757" s="71">
        <v>7279.9076102503304</v>
      </c>
      <c r="L1757" s="20">
        <v>1.06396398995218</v>
      </c>
      <c r="M1757" s="79">
        <v>6836.1697156457603</v>
      </c>
      <c r="N1757" s="6">
        <v>16738.263201697398</v>
      </c>
      <c r="O1757" s="6">
        <v>7274.0503089683698</v>
      </c>
      <c r="P1757" s="71">
        <v>7276.0906364012399</v>
      </c>
      <c r="Q1757" s="20">
        <v>1.0643519600967</v>
      </c>
      <c r="R1757" s="79">
        <v>6830.8096829369797</v>
      </c>
      <c r="S1757" s="6">
        <v>16725.139238720902</v>
      </c>
      <c r="T1757" s="6">
        <v>7271.0434328423498</v>
      </c>
      <c r="U1757" s="71">
        <v>7272.8495132309599</v>
      </c>
      <c r="V1757" s="20">
        <v>1.06471265498703</v>
      </c>
      <c r="W1757" s="79">
        <v>6830.0071378462999</v>
      </c>
      <c r="X1757" s="6">
        <v>16723.174218611999</v>
      </c>
      <c r="Y1757" s="6">
        <v>7272.6591066476904</v>
      </c>
      <c r="Z1757" s="71">
        <v>7274.4520216508399</v>
      </c>
      <c r="AA1757" s="20">
        <v>1.0650723893598599</v>
      </c>
    </row>
    <row r="1758" spans="1:27" x14ac:dyDescent="0.2">
      <c r="A1758" s="52" t="s">
        <v>4569</v>
      </c>
      <c r="B1758" s="1" t="s">
        <v>10419</v>
      </c>
      <c r="C1758" s="131" t="s">
        <v>47</v>
      </c>
      <c r="D1758" s="131" t="s">
        <v>26156</v>
      </c>
      <c r="E1758" s="131" t="s">
        <v>6355</v>
      </c>
      <c r="F1758" s="131" t="s">
        <v>26491</v>
      </c>
      <c r="G1758" s="131" t="s">
        <v>26491</v>
      </c>
      <c r="H1758" s="79">
        <v>2737.5833333333298</v>
      </c>
      <c r="I1758" s="6">
        <v>3930.4720322655298</v>
      </c>
      <c r="J1758" s="6">
        <v>1707.3863731659901</v>
      </c>
      <c r="K1758" s="71">
        <v>1707.94579409169</v>
      </c>
      <c r="L1758" s="20">
        <v>0.623888147365387</v>
      </c>
      <c r="M1758" s="79">
        <v>2749.7087273754</v>
      </c>
      <c r="N1758" s="6">
        <v>3947.8810081247202</v>
      </c>
      <c r="O1758" s="6">
        <v>1715.6550067875501</v>
      </c>
      <c r="P1758" s="71">
        <v>1716.1362377148901</v>
      </c>
      <c r="Q1758" s="20">
        <v>0.62411564564256505</v>
      </c>
      <c r="R1758" s="79">
        <v>2760.54764104376</v>
      </c>
      <c r="S1758" s="6">
        <v>3963.4429260086199</v>
      </c>
      <c r="T1758" s="6">
        <v>1723.0568455826201</v>
      </c>
      <c r="U1758" s="71">
        <v>1723.48484181259</v>
      </c>
      <c r="V1758" s="20">
        <v>0.62432715023202601</v>
      </c>
      <c r="W1758" s="79">
        <v>2770.7356890339502</v>
      </c>
      <c r="X1758" s="6">
        <v>3978.0703666425602</v>
      </c>
      <c r="Y1758" s="6">
        <v>1730.00348502317</v>
      </c>
      <c r="Z1758" s="71">
        <v>1730.4299795361601</v>
      </c>
      <c r="AA1758" s="20">
        <v>0.62453809159237705</v>
      </c>
    </row>
    <row r="1759" spans="1:27" x14ac:dyDescent="0.2">
      <c r="A1759" s="52" t="s">
        <v>4568</v>
      </c>
      <c r="B1759" s="1" t="s">
        <v>10418</v>
      </c>
      <c r="C1759" s="131" t="s">
        <v>47</v>
      </c>
      <c r="D1759" s="131" t="s">
        <v>26156</v>
      </c>
      <c r="E1759" s="131" t="s">
        <v>6355</v>
      </c>
      <c r="F1759" s="131" t="s">
        <v>26491</v>
      </c>
      <c r="G1759" s="131" t="s">
        <v>26491</v>
      </c>
      <c r="H1759" s="79">
        <v>3222.3333333333298</v>
      </c>
      <c r="I1759" s="6">
        <v>4470.0106462928397</v>
      </c>
      <c r="J1759" s="6">
        <v>1941.76048137103</v>
      </c>
      <c r="K1759" s="71">
        <v>1942.39669439408</v>
      </c>
      <c r="L1759" s="20">
        <v>0.60279198129536005</v>
      </c>
      <c r="M1759" s="79">
        <v>3231.9028855146098</v>
      </c>
      <c r="N1759" s="6">
        <v>4483.2854989246498</v>
      </c>
      <c r="O1759" s="6">
        <v>1948.3290396185901</v>
      </c>
      <c r="P1759" s="71">
        <v>1948.87553421499</v>
      </c>
      <c r="Q1759" s="20">
        <v>0.60301178694132496</v>
      </c>
      <c r="R1759" s="79">
        <v>3241.69101113953</v>
      </c>
      <c r="S1759" s="6">
        <v>4496.8635559487302</v>
      </c>
      <c r="T1759" s="6">
        <v>1954.9547396993601</v>
      </c>
      <c r="U1759" s="71">
        <v>1955.4403378736299</v>
      </c>
      <c r="V1759" s="20">
        <v>0.60321613971044297</v>
      </c>
      <c r="W1759" s="79">
        <v>3252.3684847997301</v>
      </c>
      <c r="X1759" s="6">
        <v>4511.6753137650003</v>
      </c>
      <c r="Y1759" s="6">
        <v>1962.06031988669</v>
      </c>
      <c r="Z1759" s="71">
        <v>1962.54402293574</v>
      </c>
      <c r="AA1759" s="20">
        <v>0.60341994829549195</v>
      </c>
    </row>
    <row r="1760" spans="1:27" x14ac:dyDescent="0.2">
      <c r="A1760" s="52" t="s">
        <v>4567</v>
      </c>
      <c r="B1760" s="1" t="s">
        <v>18763</v>
      </c>
      <c r="C1760" s="131" t="s">
        <v>47</v>
      </c>
      <c r="D1760" s="131" t="s">
        <v>26156</v>
      </c>
      <c r="E1760" s="131" t="s">
        <v>6355</v>
      </c>
      <c r="F1760" s="131" t="s">
        <v>26294</v>
      </c>
      <c r="G1760" s="131" t="s">
        <v>26294</v>
      </c>
      <c r="H1760" s="79">
        <v>10004.833333333299</v>
      </c>
      <c r="I1760" s="6">
        <v>13311.0483227493</v>
      </c>
      <c r="J1760" s="6">
        <v>5782.2832301687404</v>
      </c>
      <c r="K1760" s="71">
        <v>5784.1777809793502</v>
      </c>
      <c r="L1760" s="20">
        <v>0.57813834456472901</v>
      </c>
      <c r="M1760" s="79">
        <v>10055.2482306764</v>
      </c>
      <c r="N1760" s="6">
        <v>13378.1234165926</v>
      </c>
      <c r="O1760" s="6">
        <v>5813.8136316325899</v>
      </c>
      <c r="P1760" s="71">
        <v>5815.4443714458102</v>
      </c>
      <c r="Q1760" s="20">
        <v>0.57834916036226303</v>
      </c>
      <c r="R1760" s="79">
        <v>10100.735762054701</v>
      </c>
      <c r="S1760" s="6">
        <v>13438.6428383646</v>
      </c>
      <c r="T1760" s="6">
        <v>5842.2805551290603</v>
      </c>
      <c r="U1760" s="71">
        <v>5843.7317400150896</v>
      </c>
      <c r="V1760" s="20">
        <v>0.57854515529137795</v>
      </c>
      <c r="W1760" s="79">
        <v>10155.746598633399</v>
      </c>
      <c r="X1760" s="6">
        <v>13511.8326536847</v>
      </c>
      <c r="Y1760" s="6">
        <v>5876.0945447159002</v>
      </c>
      <c r="Z1760" s="71">
        <v>5877.5431672781096</v>
      </c>
      <c r="AA1760" s="20">
        <v>0.57874062829305095</v>
      </c>
    </row>
    <row r="1761" spans="1:27" x14ac:dyDescent="0.2">
      <c r="A1761" s="52" t="s">
        <v>4566</v>
      </c>
      <c r="B1761" s="1" t="s">
        <v>10417</v>
      </c>
      <c r="C1761" s="131" t="s">
        <v>47</v>
      </c>
      <c r="D1761" s="131" t="s">
        <v>26156</v>
      </c>
      <c r="E1761" s="131" t="s">
        <v>6355</v>
      </c>
      <c r="F1761" s="131" t="s">
        <v>26490</v>
      </c>
      <c r="G1761" s="131" t="s">
        <v>26490</v>
      </c>
      <c r="H1761" s="79">
        <v>4147.5</v>
      </c>
      <c r="I1761" s="6">
        <v>8899.5869753830393</v>
      </c>
      <c r="J1761" s="6">
        <v>3865.9564051944399</v>
      </c>
      <c r="K1761" s="71">
        <v>3867.2230762566701</v>
      </c>
      <c r="L1761" s="20">
        <v>0.93242268264175299</v>
      </c>
      <c r="M1761" s="79">
        <v>4153.80255928108</v>
      </c>
      <c r="N1761" s="6">
        <v>8913.1108269778506</v>
      </c>
      <c r="O1761" s="6">
        <v>3873.4255629504501</v>
      </c>
      <c r="P1761" s="71">
        <v>3874.5120355619401</v>
      </c>
      <c r="Q1761" s="20">
        <v>0.93276268678319796</v>
      </c>
      <c r="R1761" s="79">
        <v>4156.0243206555797</v>
      </c>
      <c r="S1761" s="6">
        <v>8917.8782190431793</v>
      </c>
      <c r="T1761" s="6">
        <v>3876.93512944535</v>
      </c>
      <c r="U1761" s="71">
        <v>3877.8981351775901</v>
      </c>
      <c r="V1761" s="20">
        <v>0.933078787798306</v>
      </c>
      <c r="W1761" s="79">
        <v>4161.2272399920203</v>
      </c>
      <c r="X1761" s="6">
        <v>8929.0424946695803</v>
      </c>
      <c r="Y1761" s="6">
        <v>3883.10743903096</v>
      </c>
      <c r="Z1761" s="71">
        <v>3884.0647342216398</v>
      </c>
      <c r="AA1761" s="20">
        <v>0.93339404704778695</v>
      </c>
    </row>
    <row r="1762" spans="1:27" x14ac:dyDescent="0.2">
      <c r="A1762" s="52" t="s">
        <v>4565</v>
      </c>
      <c r="B1762" s="1" t="s">
        <v>10416</v>
      </c>
      <c r="C1762" s="131" t="s">
        <v>47</v>
      </c>
      <c r="D1762" s="131" t="s">
        <v>26156</v>
      </c>
      <c r="E1762" s="131" t="s">
        <v>6355</v>
      </c>
      <c r="F1762" s="131" t="s">
        <v>26489</v>
      </c>
      <c r="G1762" s="131" t="s">
        <v>26489</v>
      </c>
      <c r="H1762" s="79">
        <v>6356.4166666666697</v>
      </c>
      <c r="I1762" s="6">
        <v>8484.5191522639707</v>
      </c>
      <c r="J1762" s="6">
        <v>3685.65207041848</v>
      </c>
      <c r="K1762" s="71">
        <v>3686.859665211</v>
      </c>
      <c r="L1762" s="20">
        <v>0.58002171011618198</v>
      </c>
      <c r="M1762" s="79">
        <v>6386.5182921221403</v>
      </c>
      <c r="N1762" s="6">
        <v>8524.6986796745205</v>
      </c>
      <c r="O1762" s="6">
        <v>3704.6308997256401</v>
      </c>
      <c r="P1762" s="71">
        <v>3705.6700264476599</v>
      </c>
      <c r="Q1762" s="20">
        <v>0.58023321267531003</v>
      </c>
      <c r="R1762" s="79">
        <v>6412.6325160023098</v>
      </c>
      <c r="S1762" s="6">
        <v>8559.5558396558299</v>
      </c>
      <c r="T1762" s="6">
        <v>3721.1589923204001</v>
      </c>
      <c r="U1762" s="71">
        <v>3722.0833042628301</v>
      </c>
      <c r="V1762" s="20">
        <v>0.58042984608499104</v>
      </c>
      <c r="W1762" s="79">
        <v>6438.0932413063201</v>
      </c>
      <c r="X1762" s="6">
        <v>8593.5407123916302</v>
      </c>
      <c r="Y1762" s="6">
        <v>3737.20271662098</v>
      </c>
      <c r="Z1762" s="71">
        <v>3738.1240421942198</v>
      </c>
      <c r="AA1762" s="20">
        <v>0.58062595586697996</v>
      </c>
    </row>
    <row r="1763" spans="1:27" x14ac:dyDescent="0.2">
      <c r="A1763" s="52" t="s">
        <v>4564</v>
      </c>
      <c r="B1763" s="1" t="s">
        <v>10415</v>
      </c>
      <c r="C1763" s="131" t="s">
        <v>47</v>
      </c>
      <c r="D1763" s="131" t="s">
        <v>26156</v>
      </c>
      <c r="E1763" s="131" t="s">
        <v>6355</v>
      </c>
      <c r="F1763" s="131" t="s">
        <v>26205</v>
      </c>
      <c r="G1763" s="131" t="s">
        <v>26205</v>
      </c>
      <c r="H1763" s="79">
        <v>8193.4166666666697</v>
      </c>
      <c r="I1763" s="6">
        <v>14262.768358727601</v>
      </c>
      <c r="J1763" s="6">
        <v>6195.7078283235996</v>
      </c>
      <c r="K1763" s="71">
        <v>6197.7378366821004</v>
      </c>
      <c r="L1763" s="20">
        <v>0.756428983026874</v>
      </c>
      <c r="M1763" s="79">
        <v>8210.4561110530394</v>
      </c>
      <c r="N1763" s="6">
        <v>14292.429934371999</v>
      </c>
      <c r="O1763" s="6">
        <v>6211.1494560250703</v>
      </c>
      <c r="P1763" s="71">
        <v>6212.8916461511299</v>
      </c>
      <c r="Q1763" s="20">
        <v>0.75670481178106996</v>
      </c>
      <c r="R1763" s="79">
        <v>8229.4401027238291</v>
      </c>
      <c r="S1763" s="6">
        <v>14325.476499283801</v>
      </c>
      <c r="T1763" s="6">
        <v>6227.82030904161</v>
      </c>
      <c r="U1763" s="71">
        <v>6229.36725952098</v>
      </c>
      <c r="V1763" s="20">
        <v>0.75696124909629603</v>
      </c>
      <c r="W1763" s="79">
        <v>8249.8100926718307</v>
      </c>
      <c r="X1763" s="6">
        <v>14360.935753941199</v>
      </c>
      <c r="Y1763" s="6">
        <v>6245.3568219509698</v>
      </c>
      <c r="Z1763" s="71">
        <v>6246.8964780494998</v>
      </c>
      <c r="AA1763" s="20">
        <v>0.75721700352818</v>
      </c>
    </row>
    <row r="1764" spans="1:27" x14ac:dyDescent="0.2">
      <c r="A1764" s="52" t="s">
        <v>4563</v>
      </c>
      <c r="B1764" s="1" t="s">
        <v>10414</v>
      </c>
      <c r="C1764" s="131" t="s">
        <v>45</v>
      </c>
      <c r="D1764" s="131" t="s">
        <v>26162</v>
      </c>
      <c r="E1764" s="131" t="s">
        <v>6363</v>
      </c>
      <c r="F1764" s="131" t="s">
        <v>26235</v>
      </c>
      <c r="G1764" s="131" t="s">
        <v>26235</v>
      </c>
      <c r="H1764" s="79">
        <v>10261</v>
      </c>
      <c r="I1764" s="6">
        <v>14523.855536496099</v>
      </c>
      <c r="J1764" s="6">
        <v>6309.1233890682197</v>
      </c>
      <c r="K1764" s="71">
        <v>6312.2318320557097</v>
      </c>
      <c r="L1764" s="20">
        <v>0.61516731625140897</v>
      </c>
      <c r="M1764" s="79">
        <v>10301.520474389201</v>
      </c>
      <c r="N1764" s="6">
        <v>14581.209938240499</v>
      </c>
      <c r="O1764" s="6">
        <v>6336.6463639808899</v>
      </c>
      <c r="P1764" s="71">
        <v>6337.7394770277697</v>
      </c>
      <c r="Q1764" s="20">
        <v>0.61522369370464902</v>
      </c>
      <c r="R1764" s="79">
        <v>10338.2968900985</v>
      </c>
      <c r="S1764" s="6">
        <v>14633.264840190899</v>
      </c>
      <c r="T1764" s="6">
        <v>6361.6274100119299</v>
      </c>
      <c r="U1764" s="71">
        <v>6360.84783482692</v>
      </c>
      <c r="V1764" s="20">
        <v>0.61527037794000605</v>
      </c>
      <c r="W1764" s="79">
        <v>10379.3228075264</v>
      </c>
      <c r="X1764" s="6">
        <v>14691.334667495599</v>
      </c>
      <c r="Y1764" s="6">
        <v>6389.0423828425</v>
      </c>
      <c r="Z1764" s="71">
        <v>6386.5136318164496</v>
      </c>
      <c r="AA1764" s="20">
        <v>0.61531120577398202</v>
      </c>
    </row>
    <row r="1765" spans="1:27" x14ac:dyDescent="0.2">
      <c r="A1765" s="52" t="s">
        <v>4562</v>
      </c>
      <c r="B1765" s="1" t="s">
        <v>10413</v>
      </c>
      <c r="C1765" s="131" t="s">
        <v>45</v>
      </c>
      <c r="D1765" s="131" t="s">
        <v>26162</v>
      </c>
      <c r="E1765" s="131" t="s">
        <v>6363</v>
      </c>
      <c r="F1765" s="131" t="s">
        <v>26235</v>
      </c>
      <c r="G1765" s="131" t="s">
        <v>26235</v>
      </c>
      <c r="H1765" s="79">
        <v>6262.0833333333303</v>
      </c>
      <c r="I1765" s="6">
        <v>7405.1414406765998</v>
      </c>
      <c r="J1765" s="6">
        <v>3216.7733247780702</v>
      </c>
      <c r="K1765" s="71">
        <v>3218.35819732963</v>
      </c>
      <c r="L1765" s="20">
        <v>0.51394368711099303</v>
      </c>
      <c r="M1765" s="79">
        <v>6275.8464787971898</v>
      </c>
      <c r="N1765" s="6">
        <v>7421.41686107638</v>
      </c>
      <c r="O1765" s="6">
        <v>3225.17091294283</v>
      </c>
      <c r="P1765" s="71">
        <v>3225.72727607261</v>
      </c>
      <c r="Q1765" s="20">
        <v>0.51399078785159202</v>
      </c>
      <c r="R1765" s="79">
        <v>6288.4065369919499</v>
      </c>
      <c r="S1765" s="6">
        <v>7436.2695869959198</v>
      </c>
      <c r="T1765" s="6">
        <v>3232.8244550690601</v>
      </c>
      <c r="U1765" s="71">
        <v>3232.4282939046002</v>
      </c>
      <c r="V1765" s="20">
        <v>0.514029790359391</v>
      </c>
      <c r="W1765" s="79">
        <v>6304.2189325444697</v>
      </c>
      <c r="X1765" s="6">
        <v>7454.96832020489</v>
      </c>
      <c r="Y1765" s="6">
        <v>3242.0545606328201</v>
      </c>
      <c r="Z1765" s="71">
        <v>3240.7713716499502</v>
      </c>
      <c r="AA1765" s="20">
        <v>0.51406390011616099</v>
      </c>
    </row>
    <row r="1766" spans="1:27" x14ac:dyDescent="0.2">
      <c r="A1766" s="52" t="s">
        <v>4561</v>
      </c>
      <c r="B1766" s="1" t="s">
        <v>7696</v>
      </c>
      <c r="C1766" s="131" t="s">
        <v>45</v>
      </c>
      <c r="D1766" s="131" t="s">
        <v>26162</v>
      </c>
      <c r="E1766" s="131" t="s">
        <v>6363</v>
      </c>
      <c r="F1766" s="131" t="s">
        <v>26235</v>
      </c>
      <c r="G1766" s="131" t="s">
        <v>26235</v>
      </c>
      <c r="H1766" s="79">
        <v>7102.8333333333303</v>
      </c>
      <c r="I1766" s="6">
        <v>10518.801859912901</v>
      </c>
      <c r="J1766" s="6">
        <v>4569.3389522215903</v>
      </c>
      <c r="K1766" s="71">
        <v>4571.5902205432803</v>
      </c>
      <c r="L1766" s="20">
        <v>0.64362909926225897</v>
      </c>
      <c r="M1766" s="79">
        <v>7124.6401035905501</v>
      </c>
      <c r="N1766" s="6">
        <v>10551.096169067599</v>
      </c>
      <c r="O1766" s="6">
        <v>4585.2549588763704</v>
      </c>
      <c r="P1766" s="71">
        <v>4586.04594542208</v>
      </c>
      <c r="Q1766" s="20">
        <v>0.64368808511617104</v>
      </c>
      <c r="R1766" s="79">
        <v>7146.3977621290896</v>
      </c>
      <c r="S1766" s="6">
        <v>10583.317747184599</v>
      </c>
      <c r="T1766" s="6">
        <v>4600.9639683714704</v>
      </c>
      <c r="U1766" s="71">
        <v>4600.4001507968596</v>
      </c>
      <c r="V1766" s="20">
        <v>0.64373692927866</v>
      </c>
      <c r="W1766" s="79">
        <v>7172.8836827109999</v>
      </c>
      <c r="X1766" s="6">
        <v>10622.5415523345</v>
      </c>
      <c r="Y1766" s="6">
        <v>4619.5849272651303</v>
      </c>
      <c r="Z1766" s="71">
        <v>4617.7565186516404</v>
      </c>
      <c r="AA1766" s="20">
        <v>0.64377964608319804</v>
      </c>
    </row>
    <row r="1767" spans="1:27" x14ac:dyDescent="0.2">
      <c r="A1767" s="52" t="s">
        <v>4560</v>
      </c>
      <c r="B1767" s="1" t="s">
        <v>10412</v>
      </c>
      <c r="C1767" s="131" t="s">
        <v>45</v>
      </c>
      <c r="D1767" s="131" t="s">
        <v>26162</v>
      </c>
      <c r="E1767" s="131" t="s">
        <v>6363</v>
      </c>
      <c r="F1767" s="131" t="s">
        <v>26235</v>
      </c>
      <c r="G1767" s="131" t="s">
        <v>26235</v>
      </c>
      <c r="H1767" s="79">
        <v>5191.5833333333303</v>
      </c>
      <c r="I1767" s="6">
        <v>7573.0399989491298</v>
      </c>
      <c r="J1767" s="6">
        <v>3289.70800237289</v>
      </c>
      <c r="K1767" s="71">
        <v>3291.3288091221398</v>
      </c>
      <c r="L1767" s="20">
        <v>0.63397399170878599</v>
      </c>
      <c r="M1767" s="79">
        <v>5210.7596050923503</v>
      </c>
      <c r="N1767" s="6">
        <v>7601.0127124235196</v>
      </c>
      <c r="O1767" s="6">
        <v>3303.2189901082502</v>
      </c>
      <c r="P1767" s="71">
        <v>3303.7888170430901</v>
      </c>
      <c r="Q1767" s="20">
        <v>0.63403209271338801</v>
      </c>
      <c r="R1767" s="79">
        <v>5228.67987773402</v>
      </c>
      <c r="S1767" s="6">
        <v>7627.15328126233</v>
      </c>
      <c r="T1767" s="6">
        <v>3315.8087347107698</v>
      </c>
      <c r="U1767" s="71">
        <v>3315.4024043740101</v>
      </c>
      <c r="V1767" s="20">
        <v>0.63408020416251398</v>
      </c>
      <c r="W1767" s="79">
        <v>5248.6298273503999</v>
      </c>
      <c r="X1767" s="6">
        <v>7656.2545701604304</v>
      </c>
      <c r="Y1767" s="6">
        <v>3329.5909493378299</v>
      </c>
      <c r="Z1767" s="71">
        <v>3328.2731138900499</v>
      </c>
      <c r="AA1767" s="20">
        <v>0.63412228017044603</v>
      </c>
    </row>
    <row r="1768" spans="1:27" x14ac:dyDescent="0.2">
      <c r="A1768" s="52" t="s">
        <v>4559</v>
      </c>
      <c r="B1768" s="1" t="s">
        <v>10411</v>
      </c>
      <c r="C1768" s="131" t="s">
        <v>45</v>
      </c>
      <c r="D1768" s="131" t="s">
        <v>26162</v>
      </c>
      <c r="E1768" s="131" t="s">
        <v>6363</v>
      </c>
      <c r="F1768" s="131" t="s">
        <v>26235</v>
      </c>
      <c r="G1768" s="131" t="s">
        <v>26235</v>
      </c>
      <c r="H1768" s="79">
        <v>8501.75</v>
      </c>
      <c r="I1768" s="6">
        <v>9915.0423232796293</v>
      </c>
      <c r="J1768" s="6">
        <v>4307.0674497011796</v>
      </c>
      <c r="K1768" s="71">
        <v>4309.1894994353597</v>
      </c>
      <c r="L1768" s="20">
        <v>0.506859117174153</v>
      </c>
      <c r="M1768" s="79">
        <v>8533.7932030565607</v>
      </c>
      <c r="N1768" s="6">
        <v>9952.4122429407798</v>
      </c>
      <c r="O1768" s="6">
        <v>4325.0811914226997</v>
      </c>
      <c r="P1768" s="71">
        <v>4325.8272962875699</v>
      </c>
      <c r="Q1768" s="20">
        <v>0.50690556864422098</v>
      </c>
      <c r="R1768" s="79">
        <v>8562.62616509697</v>
      </c>
      <c r="S1768" s="6">
        <v>9986.0382656932998</v>
      </c>
      <c r="T1768" s="6">
        <v>4341.3042436013102</v>
      </c>
      <c r="U1768" s="71">
        <v>4340.7722456013098</v>
      </c>
      <c r="V1768" s="20">
        <v>0.50694403351336204</v>
      </c>
      <c r="W1768" s="79">
        <v>8592.2769381684902</v>
      </c>
      <c r="X1768" s="6">
        <v>10020.61804867</v>
      </c>
      <c r="Y1768" s="6">
        <v>4357.81737086673</v>
      </c>
      <c r="Z1768" s="71">
        <v>4356.0925685430702</v>
      </c>
      <c r="AA1768" s="20">
        <v>0.50697767307667796</v>
      </c>
    </row>
    <row r="1769" spans="1:27" x14ac:dyDescent="0.2">
      <c r="A1769" s="52" t="s">
        <v>4558</v>
      </c>
      <c r="B1769" s="1" t="s">
        <v>10410</v>
      </c>
      <c r="C1769" s="131" t="s">
        <v>45</v>
      </c>
      <c r="D1769" s="131" t="s">
        <v>26162</v>
      </c>
      <c r="E1769" s="131" t="s">
        <v>6363</v>
      </c>
      <c r="F1769" s="131" t="s">
        <v>26235</v>
      </c>
      <c r="G1769" s="131" t="s">
        <v>26235</v>
      </c>
      <c r="H1769" s="79">
        <v>12768.333333333299</v>
      </c>
      <c r="I1769" s="6">
        <v>15774.713772462899</v>
      </c>
      <c r="J1769" s="6">
        <v>6852.4928086494001</v>
      </c>
      <c r="K1769" s="71">
        <v>6855.8689644010401</v>
      </c>
      <c r="L1769" s="20">
        <v>0.53694313779410296</v>
      </c>
      <c r="M1769" s="79">
        <v>12814.5464100192</v>
      </c>
      <c r="N1769" s="6">
        <v>15831.8079944129</v>
      </c>
      <c r="O1769" s="6">
        <v>6880.1264770175503</v>
      </c>
      <c r="P1769" s="71">
        <v>6881.3133439475096</v>
      </c>
      <c r="Q1769" s="20">
        <v>0.53699234633598103</v>
      </c>
      <c r="R1769" s="79">
        <v>12855.9869164343</v>
      </c>
      <c r="S1769" s="6">
        <v>15883.0059158815</v>
      </c>
      <c r="T1769" s="6">
        <v>6904.9365873798497</v>
      </c>
      <c r="U1769" s="71">
        <v>6904.0904332638302</v>
      </c>
      <c r="V1769" s="20">
        <v>0.53703309424172296</v>
      </c>
      <c r="W1769" s="79">
        <v>12903.144500746401</v>
      </c>
      <c r="X1769" s="6">
        <v>15941.267035426399</v>
      </c>
      <c r="Y1769" s="6">
        <v>6932.6193317813304</v>
      </c>
      <c r="Z1769" s="71">
        <v>6929.8754357171101</v>
      </c>
      <c r="AA1769" s="20">
        <v>0.53706873044134795</v>
      </c>
    </row>
    <row r="1770" spans="1:27" x14ac:dyDescent="0.2">
      <c r="A1770" s="52" t="s">
        <v>4557</v>
      </c>
      <c r="B1770" s="1" t="s">
        <v>10409</v>
      </c>
      <c r="C1770" s="131" t="s">
        <v>45</v>
      </c>
      <c r="D1770" s="131" t="s">
        <v>26162</v>
      </c>
      <c r="E1770" s="131" t="s">
        <v>6363</v>
      </c>
      <c r="F1770" s="131" t="s">
        <v>26235</v>
      </c>
      <c r="G1770" s="131" t="s">
        <v>26235</v>
      </c>
      <c r="H1770" s="79">
        <v>12292.083333333299</v>
      </c>
      <c r="I1770" s="6">
        <v>16351.541404420999</v>
      </c>
      <c r="J1770" s="6">
        <v>7103.0651649429901</v>
      </c>
      <c r="K1770" s="71">
        <v>7106.5647752279701</v>
      </c>
      <c r="L1770" s="20">
        <v>0.57814160403197001</v>
      </c>
      <c r="M1770" s="79">
        <v>12332.037042708</v>
      </c>
      <c r="N1770" s="6">
        <v>16404.689818354102</v>
      </c>
      <c r="O1770" s="6">
        <v>7129.0872657342297</v>
      </c>
      <c r="P1770" s="71">
        <v>7130.3170800326598</v>
      </c>
      <c r="Q1770" s="20">
        <v>0.57819458823705705</v>
      </c>
      <c r="R1770" s="79">
        <v>12366.437079449899</v>
      </c>
      <c r="S1770" s="6">
        <v>16450.450460374301</v>
      </c>
      <c r="T1770" s="6">
        <v>7151.6259494142696</v>
      </c>
      <c r="U1770" s="71">
        <v>7150.74956515545</v>
      </c>
      <c r="V1770" s="20">
        <v>0.578238462640004</v>
      </c>
      <c r="W1770" s="79">
        <v>12409.7258914799</v>
      </c>
      <c r="X1770" s="6">
        <v>16508.035393949998</v>
      </c>
      <c r="Y1770" s="6">
        <v>7179.0984397600596</v>
      </c>
      <c r="Z1770" s="71">
        <v>7176.25698849744</v>
      </c>
      <c r="AA1770" s="20">
        <v>0.57827683312686196</v>
      </c>
    </row>
    <row r="1771" spans="1:27" x14ac:dyDescent="0.2">
      <c r="A1771" s="52" t="s">
        <v>4556</v>
      </c>
      <c r="B1771" s="1" t="s">
        <v>10408</v>
      </c>
      <c r="C1771" s="131" t="s">
        <v>45</v>
      </c>
      <c r="D1771" s="131" t="s">
        <v>26162</v>
      </c>
      <c r="E1771" s="131" t="s">
        <v>6363</v>
      </c>
      <c r="F1771" s="131" t="s">
        <v>26235</v>
      </c>
      <c r="G1771" s="131" t="s">
        <v>26235</v>
      </c>
      <c r="H1771" s="79">
        <v>10879</v>
      </c>
      <c r="I1771" s="6">
        <v>19098.3253003768</v>
      </c>
      <c r="J1771" s="6">
        <v>8296.2606273423098</v>
      </c>
      <c r="K1771" s="71">
        <v>8300.3481132859397</v>
      </c>
      <c r="L1771" s="20">
        <v>0.76296976866310695</v>
      </c>
      <c r="M1771" s="79">
        <v>10889.8632628423</v>
      </c>
      <c r="N1771" s="6">
        <v>19117.395998748401</v>
      </c>
      <c r="O1771" s="6">
        <v>8307.9647270252608</v>
      </c>
      <c r="P1771" s="71">
        <v>8309.3979054156098</v>
      </c>
      <c r="Q1771" s="20">
        <v>0.76303969157890605</v>
      </c>
      <c r="R1771" s="79">
        <v>10896.734657814501</v>
      </c>
      <c r="S1771" s="6">
        <v>19129.4588847165</v>
      </c>
      <c r="T1771" s="6">
        <v>8316.2910880605104</v>
      </c>
      <c r="U1771" s="71">
        <v>8315.2719818246896</v>
      </c>
      <c r="V1771" s="20">
        <v>0.76309759234721697</v>
      </c>
      <c r="W1771" s="79">
        <v>10913.075233552499</v>
      </c>
      <c r="X1771" s="6">
        <v>19158.145127113901</v>
      </c>
      <c r="Y1771" s="6">
        <v>8331.59164664536</v>
      </c>
      <c r="Z1771" s="71">
        <v>8328.2940443346197</v>
      </c>
      <c r="AA1771" s="20">
        <v>0.76314822963274997</v>
      </c>
    </row>
    <row r="1772" spans="1:27" x14ac:dyDescent="0.2">
      <c r="A1772" s="52" t="s">
        <v>4555</v>
      </c>
      <c r="B1772" s="1" t="s">
        <v>8985</v>
      </c>
      <c r="C1772" s="131" t="s">
        <v>45</v>
      </c>
      <c r="D1772" s="131" t="s">
        <v>26162</v>
      </c>
      <c r="E1772" s="131" t="s">
        <v>6363</v>
      </c>
      <c r="F1772" s="131" t="s">
        <v>26235</v>
      </c>
      <c r="G1772" s="131" t="s">
        <v>26235</v>
      </c>
      <c r="H1772" s="79">
        <v>10123.25</v>
      </c>
      <c r="I1772" s="6">
        <v>16109.108047485701</v>
      </c>
      <c r="J1772" s="6">
        <v>6997.7527732927601</v>
      </c>
      <c r="K1772" s="71">
        <v>7001.20049719906</v>
      </c>
      <c r="L1772" s="20">
        <v>0.69159612744909604</v>
      </c>
      <c r="M1772" s="79">
        <v>10162.6278087542</v>
      </c>
      <c r="N1772" s="6">
        <v>16171.769878014</v>
      </c>
      <c r="O1772" s="6">
        <v>7027.8658102236004</v>
      </c>
      <c r="P1772" s="71">
        <v>7029.0781631572499</v>
      </c>
      <c r="Q1772" s="20">
        <v>0.69165950927596898</v>
      </c>
      <c r="R1772" s="79">
        <v>10198.6350092514</v>
      </c>
      <c r="S1772" s="6">
        <v>16229.068066174499</v>
      </c>
      <c r="T1772" s="6">
        <v>7055.3827444688404</v>
      </c>
      <c r="U1772" s="71">
        <v>7054.5181541755301</v>
      </c>
      <c r="V1772" s="20">
        <v>0.69171199359289004</v>
      </c>
      <c r="W1772" s="79">
        <v>10243.8275322799</v>
      </c>
      <c r="X1772" s="6">
        <v>16300.9828402248</v>
      </c>
      <c r="Y1772" s="6">
        <v>7089.0543715275999</v>
      </c>
      <c r="Z1772" s="71">
        <v>7086.2485592569101</v>
      </c>
      <c r="AA1772" s="20">
        <v>0.69175789390508802</v>
      </c>
    </row>
    <row r="1773" spans="1:27" x14ac:dyDescent="0.2">
      <c r="A1773" s="52" t="s">
        <v>4554</v>
      </c>
      <c r="B1773" s="1" t="s">
        <v>10407</v>
      </c>
      <c r="C1773" s="131" t="s">
        <v>45</v>
      </c>
      <c r="D1773" s="131" t="s">
        <v>26162</v>
      </c>
      <c r="E1773" s="131" t="s">
        <v>6363</v>
      </c>
      <c r="F1773" s="131" t="s">
        <v>26235</v>
      </c>
      <c r="G1773" s="131" t="s">
        <v>26235</v>
      </c>
      <c r="H1773" s="79">
        <v>5859.8333333333303</v>
      </c>
      <c r="I1773" s="6">
        <v>7039.8619097677401</v>
      </c>
      <c r="J1773" s="6">
        <v>3058.0968888817001</v>
      </c>
      <c r="K1773" s="71">
        <v>3059.6035831152899</v>
      </c>
      <c r="L1773" s="20">
        <v>0.52213150256525298</v>
      </c>
      <c r="M1773" s="79">
        <v>5882.1343069627801</v>
      </c>
      <c r="N1773" s="6">
        <v>7066.6537596163798</v>
      </c>
      <c r="O1773" s="6">
        <v>3070.9993231733501</v>
      </c>
      <c r="P1773" s="71">
        <v>3071.5290906929899</v>
      </c>
      <c r="Q1773" s="20">
        <v>0.52217935368411705</v>
      </c>
      <c r="R1773" s="79">
        <v>5905.0209809320304</v>
      </c>
      <c r="S1773" s="6">
        <v>7094.1492556744097</v>
      </c>
      <c r="T1773" s="6">
        <v>3084.09195408407</v>
      </c>
      <c r="U1773" s="71">
        <v>3083.7140190997202</v>
      </c>
      <c r="V1773" s="20">
        <v>0.52221897755441904</v>
      </c>
      <c r="W1773" s="79">
        <v>5931.8008936864699</v>
      </c>
      <c r="X1773" s="6">
        <v>7126.3219945600804</v>
      </c>
      <c r="Y1773" s="6">
        <v>3099.1311740901501</v>
      </c>
      <c r="Z1773" s="71">
        <v>3097.9045534689699</v>
      </c>
      <c r="AA1773" s="20">
        <v>0.52225363072557596</v>
      </c>
    </row>
    <row r="1774" spans="1:27" x14ac:dyDescent="0.2">
      <c r="A1774" s="52" t="s">
        <v>4553</v>
      </c>
      <c r="B1774" s="1" t="s">
        <v>10406</v>
      </c>
      <c r="C1774" s="131" t="s">
        <v>45</v>
      </c>
      <c r="D1774" s="131" t="s">
        <v>26162</v>
      </c>
      <c r="E1774" s="131" t="s">
        <v>6363</v>
      </c>
      <c r="F1774" s="131" t="s">
        <v>26235</v>
      </c>
      <c r="G1774" s="131" t="s">
        <v>26235</v>
      </c>
      <c r="H1774" s="79">
        <v>23555.083333333299</v>
      </c>
      <c r="I1774" s="6">
        <v>33784.373776289802</v>
      </c>
      <c r="J1774" s="6">
        <v>14675.8401886745</v>
      </c>
      <c r="K1774" s="71">
        <v>14683.070830668201</v>
      </c>
      <c r="L1774" s="20">
        <v>0.62335040903420702</v>
      </c>
      <c r="M1774" s="79">
        <v>23622.715939748901</v>
      </c>
      <c r="N1774" s="6">
        <v>33881.377264763003</v>
      </c>
      <c r="O1774" s="6">
        <v>14724.039154554001</v>
      </c>
      <c r="P1774" s="71">
        <v>14726.579147853001</v>
      </c>
      <c r="Q1774" s="20">
        <v>0.62340753643289804</v>
      </c>
      <c r="R1774" s="79">
        <v>23676.981789511701</v>
      </c>
      <c r="S1774" s="6">
        <v>33959.2092013234</v>
      </c>
      <c r="T1774" s="6">
        <v>14763.338081882899</v>
      </c>
      <c r="U1774" s="71">
        <v>14761.528932859401</v>
      </c>
      <c r="V1774" s="20">
        <v>0.62345484167236198</v>
      </c>
      <c r="W1774" s="79">
        <v>23746.772507108901</v>
      </c>
      <c r="X1774" s="6">
        <v>34059.308006156803</v>
      </c>
      <c r="Y1774" s="6">
        <v>14811.8851899191</v>
      </c>
      <c r="Z1774" s="71">
        <v>14806.0227198293</v>
      </c>
      <c r="AA1774" s="20">
        <v>0.62349621260728705</v>
      </c>
    </row>
    <row r="1775" spans="1:27" x14ac:dyDescent="0.2">
      <c r="A1775" s="52" t="s">
        <v>4552</v>
      </c>
      <c r="B1775" s="1" t="s">
        <v>10405</v>
      </c>
      <c r="C1775" s="131" t="s">
        <v>45</v>
      </c>
      <c r="D1775" s="131" t="s">
        <v>26162</v>
      </c>
      <c r="E1775" s="131" t="s">
        <v>6363</v>
      </c>
      <c r="F1775" s="131" t="s">
        <v>26235</v>
      </c>
      <c r="G1775" s="131" t="s">
        <v>26235</v>
      </c>
      <c r="H1775" s="79">
        <v>17581.833333333299</v>
      </c>
      <c r="I1775" s="6">
        <v>28441.181361394199</v>
      </c>
      <c r="J1775" s="6">
        <v>12354.7719191369</v>
      </c>
      <c r="K1775" s="71">
        <v>12360.8589936425</v>
      </c>
      <c r="L1775" s="20">
        <v>0.70304721693656103</v>
      </c>
      <c r="M1775" s="79">
        <v>17659.688368027801</v>
      </c>
      <c r="N1775" s="6">
        <v>28567.123242406498</v>
      </c>
      <c r="O1775" s="6">
        <v>12414.590996913699</v>
      </c>
      <c r="P1775" s="71">
        <v>12416.7325952626</v>
      </c>
      <c r="Q1775" s="20">
        <v>0.70311164820680405</v>
      </c>
      <c r="R1775" s="79">
        <v>17728.824456213799</v>
      </c>
      <c r="S1775" s="6">
        <v>28678.960954972401</v>
      </c>
      <c r="T1775" s="6">
        <v>12467.816724038399</v>
      </c>
      <c r="U1775" s="71">
        <v>12466.288875910401</v>
      </c>
      <c r="V1775" s="20">
        <v>0.70316500153178696</v>
      </c>
      <c r="W1775" s="79">
        <v>17805.5085706561</v>
      </c>
      <c r="X1775" s="6">
        <v>28803.0087015891</v>
      </c>
      <c r="Y1775" s="6">
        <v>12525.9989995997</v>
      </c>
      <c r="Z1775" s="71">
        <v>12521.041271833201</v>
      </c>
      <c r="AA1775" s="20">
        <v>0.70321166183751505</v>
      </c>
    </row>
    <row r="1776" spans="1:27" x14ac:dyDescent="0.2">
      <c r="A1776" s="52" t="s">
        <v>4551</v>
      </c>
      <c r="B1776" s="1" t="s">
        <v>10404</v>
      </c>
      <c r="C1776" s="131" t="s">
        <v>45</v>
      </c>
      <c r="D1776" s="131" t="s">
        <v>26162</v>
      </c>
      <c r="E1776" s="131" t="s">
        <v>6363</v>
      </c>
      <c r="F1776" s="131" t="s">
        <v>26235</v>
      </c>
      <c r="G1776" s="131" t="s">
        <v>26235</v>
      </c>
      <c r="H1776" s="79">
        <v>18070.416666666701</v>
      </c>
      <c r="I1776" s="6">
        <v>29237.0162537211</v>
      </c>
      <c r="J1776" s="6">
        <v>12700.480434372301</v>
      </c>
      <c r="K1776" s="71">
        <v>12706.7378360602</v>
      </c>
      <c r="L1776" s="20">
        <v>0.70317901742130395</v>
      </c>
      <c r="M1776" s="79">
        <v>18123.985160778298</v>
      </c>
      <c r="N1776" s="6">
        <v>29323.687356104601</v>
      </c>
      <c r="O1776" s="6">
        <v>12743.3757315475</v>
      </c>
      <c r="P1776" s="71">
        <v>12745.574047418901</v>
      </c>
      <c r="Q1776" s="20">
        <v>0.70324346077049804</v>
      </c>
      <c r="R1776" s="79">
        <v>18172.191073447</v>
      </c>
      <c r="S1776" s="6">
        <v>29401.682074113502</v>
      </c>
      <c r="T1776" s="6">
        <v>12782.010619353799</v>
      </c>
      <c r="U1776" s="71">
        <v>12780.444268850901</v>
      </c>
      <c r="V1776" s="20">
        <v>0.70329682409764605</v>
      </c>
      <c r="W1776" s="79">
        <v>18234.828672993801</v>
      </c>
      <c r="X1776" s="6">
        <v>29503.0265284128</v>
      </c>
      <c r="Y1776" s="6">
        <v>12830.4263144451</v>
      </c>
      <c r="Z1776" s="71">
        <v>12825.3480958698</v>
      </c>
      <c r="AA1776" s="20">
        <v>0.70334349315079703</v>
      </c>
    </row>
    <row r="1777" spans="1:27" x14ac:dyDescent="0.2">
      <c r="A1777" s="52" t="s">
        <v>4550</v>
      </c>
      <c r="B1777" s="1" t="s">
        <v>10304</v>
      </c>
      <c r="C1777" s="131" t="s">
        <v>45</v>
      </c>
      <c r="D1777" s="131" t="s">
        <v>26162</v>
      </c>
      <c r="E1777" s="131" t="s">
        <v>6363</v>
      </c>
      <c r="F1777" s="131" t="s">
        <v>26235</v>
      </c>
      <c r="G1777" s="131" t="s">
        <v>26235</v>
      </c>
      <c r="H1777" s="79">
        <v>12095.583333333299</v>
      </c>
      <c r="I1777" s="6">
        <v>18029.4370209679</v>
      </c>
      <c r="J1777" s="6">
        <v>7831.9384625442899</v>
      </c>
      <c r="K1777" s="71">
        <v>7835.7971815280598</v>
      </c>
      <c r="L1777" s="20">
        <v>0.64782300824913197</v>
      </c>
      <c r="M1777" s="79">
        <v>12119.1416129303</v>
      </c>
      <c r="N1777" s="6">
        <v>18064.552526075</v>
      </c>
      <c r="O1777" s="6">
        <v>7850.4240434184403</v>
      </c>
      <c r="P1777" s="71">
        <v>7851.7782930407902</v>
      </c>
      <c r="Q1777" s="20">
        <v>0.64788237845686303</v>
      </c>
      <c r="R1777" s="79">
        <v>12139.943593342199</v>
      </c>
      <c r="S1777" s="6">
        <v>18095.559546192399</v>
      </c>
      <c r="T1777" s="6">
        <v>7866.8163848430004</v>
      </c>
      <c r="U1777" s="71">
        <v>7865.8523587466398</v>
      </c>
      <c r="V1777" s="20">
        <v>0.64793154088956695</v>
      </c>
      <c r="W1777" s="79">
        <v>12171.4859563954</v>
      </c>
      <c r="X1777" s="6">
        <v>18142.575968012501</v>
      </c>
      <c r="Y1777" s="6">
        <v>7889.9357626117398</v>
      </c>
      <c r="Z1777" s="71">
        <v>7886.81296549135</v>
      </c>
      <c r="AA1777" s="20">
        <v>0.64797453603824895</v>
      </c>
    </row>
    <row r="1778" spans="1:27" x14ac:dyDescent="0.2">
      <c r="A1778" s="52" t="s">
        <v>4549</v>
      </c>
      <c r="B1778" s="1" t="s">
        <v>10403</v>
      </c>
      <c r="C1778" s="131" t="s">
        <v>45</v>
      </c>
      <c r="D1778" s="131" t="s">
        <v>26162</v>
      </c>
      <c r="E1778" s="131" t="s">
        <v>6363</v>
      </c>
      <c r="F1778" s="131" t="s">
        <v>26235</v>
      </c>
      <c r="G1778" s="131" t="s">
        <v>26235</v>
      </c>
      <c r="H1778" s="79">
        <v>12592.833333333299</v>
      </c>
      <c r="I1778" s="6">
        <v>16848.847661299002</v>
      </c>
      <c r="J1778" s="6">
        <v>7319.0936519321604</v>
      </c>
      <c r="K1778" s="71">
        <v>7322.6996973261203</v>
      </c>
      <c r="L1778" s="20">
        <v>0.58149738851405897</v>
      </c>
      <c r="M1778" s="79">
        <v>12639.7122129775</v>
      </c>
      <c r="N1778" s="6">
        <v>16911.570249675198</v>
      </c>
      <c r="O1778" s="6">
        <v>7349.3654220537801</v>
      </c>
      <c r="P1778" s="71">
        <v>7350.6332357785304</v>
      </c>
      <c r="Q1778" s="20">
        <v>0.58155068026243995</v>
      </c>
      <c r="R1778" s="79">
        <v>12685.8679448536</v>
      </c>
      <c r="S1778" s="6">
        <v>16973.3252872025</v>
      </c>
      <c r="T1778" s="6">
        <v>7378.9391885773903</v>
      </c>
      <c r="U1778" s="71">
        <v>7378.0349485909301</v>
      </c>
      <c r="V1778" s="20">
        <v>0.58159480933144003</v>
      </c>
      <c r="W1778" s="79">
        <v>12737.7491492052</v>
      </c>
      <c r="X1778" s="6">
        <v>17042.7408417062</v>
      </c>
      <c r="Y1778" s="6">
        <v>7411.6338659395096</v>
      </c>
      <c r="Z1778" s="71">
        <v>7408.7003783180198</v>
      </c>
      <c r="AA1778" s="20">
        <v>0.58163340253723705</v>
      </c>
    </row>
    <row r="1779" spans="1:27" x14ac:dyDescent="0.2">
      <c r="A1779" s="52" t="s">
        <v>4548</v>
      </c>
      <c r="B1779" s="1" t="s">
        <v>10402</v>
      </c>
      <c r="C1779" s="131" t="s">
        <v>45</v>
      </c>
      <c r="D1779" s="131" t="s">
        <v>26162</v>
      </c>
      <c r="E1779" s="131" t="s">
        <v>6363</v>
      </c>
      <c r="F1779" s="131" t="s">
        <v>26235</v>
      </c>
      <c r="G1779" s="131" t="s">
        <v>26235</v>
      </c>
      <c r="H1779" s="79">
        <v>11634.166666666701</v>
      </c>
      <c r="I1779" s="6">
        <v>15650.0511774713</v>
      </c>
      <c r="J1779" s="6">
        <v>6798.3397160475297</v>
      </c>
      <c r="K1779" s="71">
        <v>6801.68919110353</v>
      </c>
      <c r="L1779" s="20">
        <v>0.584630544325208</v>
      </c>
      <c r="M1779" s="79">
        <v>11686.1290697728</v>
      </c>
      <c r="N1779" s="6">
        <v>15719.949975658999</v>
      </c>
      <c r="O1779" s="6">
        <v>6831.5156476816301</v>
      </c>
      <c r="P1779" s="71">
        <v>6832.6941289247898</v>
      </c>
      <c r="Q1779" s="20">
        <v>0.58468412321391805</v>
      </c>
      <c r="R1779" s="79">
        <v>11736.0872272124</v>
      </c>
      <c r="S1779" s="6">
        <v>15787.1527021682</v>
      </c>
      <c r="T1779" s="6">
        <v>6863.2656111243396</v>
      </c>
      <c r="U1779" s="71">
        <v>6862.4245635096804</v>
      </c>
      <c r="V1779" s="20">
        <v>0.58472849005397498</v>
      </c>
      <c r="W1779" s="79">
        <v>11789.7006673916</v>
      </c>
      <c r="X1779" s="6">
        <v>15859.2724428117</v>
      </c>
      <c r="Y1779" s="6">
        <v>6896.9611060832704</v>
      </c>
      <c r="Z1779" s="71">
        <v>6894.2313233664599</v>
      </c>
      <c r="AA1779" s="20">
        <v>0.58476729120314297</v>
      </c>
    </row>
    <row r="1780" spans="1:27" x14ac:dyDescent="0.2">
      <c r="A1780" s="52" t="s">
        <v>4547</v>
      </c>
      <c r="B1780" s="1" t="s">
        <v>10401</v>
      </c>
      <c r="C1780" s="131" t="s">
        <v>45</v>
      </c>
      <c r="D1780" s="131" t="s">
        <v>26162</v>
      </c>
      <c r="E1780" s="131" t="s">
        <v>6363</v>
      </c>
      <c r="F1780" s="131" t="s">
        <v>26235</v>
      </c>
      <c r="G1780" s="131" t="s">
        <v>26235</v>
      </c>
      <c r="H1780" s="79">
        <v>7945.75</v>
      </c>
      <c r="I1780" s="6">
        <v>11930.1579379131</v>
      </c>
      <c r="J1780" s="6">
        <v>5182.4281983683104</v>
      </c>
      <c r="K1780" s="71">
        <v>5184.9815297264004</v>
      </c>
      <c r="L1780" s="20">
        <v>0.65254778085472098</v>
      </c>
      <c r="M1780" s="79">
        <v>7972.3810996155598</v>
      </c>
      <c r="N1780" s="6">
        <v>11970.143241311</v>
      </c>
      <c r="O1780" s="6">
        <v>5201.9390001003303</v>
      </c>
      <c r="P1780" s="71">
        <v>5202.8363686867297</v>
      </c>
      <c r="Q1780" s="20">
        <v>0.65260758406765196</v>
      </c>
      <c r="R1780" s="79">
        <v>7995.6127134405797</v>
      </c>
      <c r="S1780" s="6">
        <v>12005.024381805601</v>
      </c>
      <c r="T1780" s="6">
        <v>5219.0330045417204</v>
      </c>
      <c r="U1780" s="71">
        <v>5218.3934467119598</v>
      </c>
      <c r="V1780" s="20">
        <v>0.65265710505711105</v>
      </c>
      <c r="W1780" s="79">
        <v>8023.1207574771297</v>
      </c>
      <c r="X1780" s="6">
        <v>12046.326374684701</v>
      </c>
      <c r="Y1780" s="6">
        <v>5238.7677162985601</v>
      </c>
      <c r="Z1780" s="71">
        <v>5236.6942382334601</v>
      </c>
      <c r="AA1780" s="20">
        <v>0.65270041378264698</v>
      </c>
    </row>
    <row r="1781" spans="1:27" x14ac:dyDescent="0.2">
      <c r="A1781" s="52" t="s">
        <v>4546</v>
      </c>
      <c r="B1781" s="1" t="s">
        <v>10400</v>
      </c>
      <c r="C1781" s="131" t="s">
        <v>45</v>
      </c>
      <c r="D1781" s="131" t="s">
        <v>26162</v>
      </c>
      <c r="E1781" s="131" t="s">
        <v>6363</v>
      </c>
      <c r="F1781" s="131" t="s">
        <v>26235</v>
      </c>
      <c r="G1781" s="131" t="s">
        <v>26235</v>
      </c>
      <c r="H1781" s="79">
        <v>4110.4166666666697</v>
      </c>
      <c r="I1781" s="6">
        <v>4883.7040703622297</v>
      </c>
      <c r="J1781" s="6">
        <v>2121.4677809335599</v>
      </c>
      <c r="K1781" s="71">
        <v>2122.5130072257298</v>
      </c>
      <c r="L1781" s="20">
        <v>0.51637417307062905</v>
      </c>
      <c r="M1781" s="79">
        <v>4131.19896443161</v>
      </c>
      <c r="N1781" s="6">
        <v>4908.3961150907398</v>
      </c>
      <c r="O1781" s="6">
        <v>2133.0719828741999</v>
      </c>
      <c r="P1781" s="71">
        <v>2133.4399517777001</v>
      </c>
      <c r="Q1781" s="20">
        <v>0.51642149655487102</v>
      </c>
      <c r="R1781" s="79">
        <v>4149.9965140430304</v>
      </c>
      <c r="S1781" s="6">
        <v>4930.7300235469302</v>
      </c>
      <c r="T1781" s="6">
        <v>2143.5727168015701</v>
      </c>
      <c r="U1781" s="71">
        <v>2143.3100362027899</v>
      </c>
      <c r="V1781" s="20">
        <v>0.51646068350903995</v>
      </c>
      <c r="W1781" s="79">
        <v>4171.3868406968904</v>
      </c>
      <c r="X1781" s="6">
        <v>4956.1444848576302</v>
      </c>
      <c r="Y1781" s="6">
        <v>2155.3533348678602</v>
      </c>
      <c r="Z1781" s="71">
        <v>2154.50025679599</v>
      </c>
      <c r="AA1781" s="20">
        <v>0.51649495457392003</v>
      </c>
    </row>
    <row r="1782" spans="1:27" x14ac:dyDescent="0.2">
      <c r="A1782" s="52" t="s">
        <v>4545</v>
      </c>
      <c r="B1782" s="1" t="s">
        <v>10399</v>
      </c>
      <c r="C1782" s="131" t="s">
        <v>45</v>
      </c>
      <c r="D1782" s="131" t="s">
        <v>26162</v>
      </c>
      <c r="E1782" s="131" t="s">
        <v>6363</v>
      </c>
      <c r="F1782" s="131" t="s">
        <v>26235</v>
      </c>
      <c r="G1782" s="131" t="s">
        <v>26235</v>
      </c>
      <c r="H1782" s="79">
        <v>9770.4166666666697</v>
      </c>
      <c r="I1782" s="6">
        <v>13768.927242978099</v>
      </c>
      <c r="J1782" s="6">
        <v>5981.1845892271403</v>
      </c>
      <c r="K1782" s="71">
        <v>5984.1314599961297</v>
      </c>
      <c r="L1782" s="20">
        <v>0.61247454066231899</v>
      </c>
      <c r="M1782" s="79">
        <v>9796.2973679493298</v>
      </c>
      <c r="N1782" s="6">
        <v>13805.399535319</v>
      </c>
      <c r="O1782" s="6">
        <v>5999.4976506962303</v>
      </c>
      <c r="P1782" s="71">
        <v>6000.5326033794099</v>
      </c>
      <c r="Q1782" s="20">
        <v>0.61253067133419403</v>
      </c>
      <c r="R1782" s="79">
        <v>9824.1260804009398</v>
      </c>
      <c r="S1782" s="6">
        <v>13844.617055930899</v>
      </c>
      <c r="T1782" s="6">
        <v>6018.7727281630696</v>
      </c>
      <c r="U1782" s="71">
        <v>6018.0351675420798</v>
      </c>
      <c r="V1782" s="20">
        <v>0.61257715121836798</v>
      </c>
      <c r="W1782" s="79">
        <v>9863.5927270278698</v>
      </c>
      <c r="X1782" s="6">
        <v>13900.2352966334</v>
      </c>
      <c r="Y1782" s="6">
        <v>6045.0050626212396</v>
      </c>
      <c r="Z1782" s="71">
        <v>6042.6124798461296</v>
      </c>
      <c r="AA1782" s="20">
        <v>0.61261780033642099</v>
      </c>
    </row>
    <row r="1783" spans="1:27" x14ac:dyDescent="0.2">
      <c r="A1783" s="52" t="s">
        <v>4544</v>
      </c>
      <c r="B1783" s="1" t="s">
        <v>9257</v>
      </c>
      <c r="C1783" s="131" t="s">
        <v>45</v>
      </c>
      <c r="D1783" s="131" t="s">
        <v>26162</v>
      </c>
      <c r="E1783" s="131" t="s">
        <v>6363</v>
      </c>
      <c r="F1783" s="131" t="s">
        <v>26235</v>
      </c>
      <c r="G1783" s="131" t="s">
        <v>26235</v>
      </c>
      <c r="H1783" s="79">
        <v>6330.8333333333303</v>
      </c>
      <c r="I1783" s="6">
        <v>11688.475881263599</v>
      </c>
      <c r="J1783" s="6">
        <v>5077.4421695212404</v>
      </c>
      <c r="K1783" s="71">
        <v>5079.9437752963904</v>
      </c>
      <c r="L1783" s="20">
        <v>0.80241312759716499</v>
      </c>
      <c r="M1783" s="79">
        <v>6343.3539083922196</v>
      </c>
      <c r="N1783" s="6">
        <v>11711.5923387487</v>
      </c>
      <c r="O1783" s="6">
        <v>5089.5789392024799</v>
      </c>
      <c r="P1783" s="71">
        <v>5090.4569249416299</v>
      </c>
      <c r="Q1783" s="20">
        <v>0.80248666532809698</v>
      </c>
      <c r="R1783" s="79">
        <v>6353.1804625177101</v>
      </c>
      <c r="S1783" s="6">
        <v>11729.7348856844</v>
      </c>
      <c r="T1783" s="6">
        <v>5099.3543666342503</v>
      </c>
      <c r="U1783" s="71">
        <v>5098.7294746266598</v>
      </c>
      <c r="V1783" s="20">
        <v>0.802547559400836</v>
      </c>
      <c r="W1783" s="79">
        <v>6365.6715747233002</v>
      </c>
      <c r="X1783" s="6">
        <v>11752.796946562899</v>
      </c>
      <c r="Y1783" s="6">
        <v>5111.1161448568701</v>
      </c>
      <c r="Z1783" s="71">
        <v>5109.0931906453998</v>
      </c>
      <c r="AA1783" s="20">
        <v>0.80260081448947296</v>
      </c>
    </row>
    <row r="1784" spans="1:27" x14ac:dyDescent="0.2">
      <c r="A1784" s="52" t="s">
        <v>4543</v>
      </c>
      <c r="B1784" s="1" t="s">
        <v>10398</v>
      </c>
      <c r="C1784" s="131" t="s">
        <v>45</v>
      </c>
      <c r="D1784" s="131" t="s">
        <v>26162</v>
      </c>
      <c r="E1784" s="131" t="s">
        <v>6363</v>
      </c>
      <c r="F1784" s="131" t="s">
        <v>26235</v>
      </c>
      <c r="G1784" s="131" t="s">
        <v>26235</v>
      </c>
      <c r="H1784" s="79">
        <v>7140.4166666666697</v>
      </c>
      <c r="I1784" s="6">
        <v>11167.3381959538</v>
      </c>
      <c r="J1784" s="6">
        <v>4851.0613747625302</v>
      </c>
      <c r="K1784" s="71">
        <v>4853.4514449485596</v>
      </c>
      <c r="L1784" s="20">
        <v>0.67971543840091897</v>
      </c>
      <c r="M1784" s="79">
        <v>7163.8465036337502</v>
      </c>
      <c r="N1784" s="6">
        <v>11203.9815636314</v>
      </c>
      <c r="O1784" s="6">
        <v>4868.9833928734197</v>
      </c>
      <c r="P1784" s="71">
        <v>4869.8233244343901</v>
      </c>
      <c r="Q1784" s="20">
        <v>0.67977773141345899</v>
      </c>
      <c r="R1784" s="79">
        <v>7187.1161501065499</v>
      </c>
      <c r="S1784" s="6">
        <v>11240.374399511</v>
      </c>
      <c r="T1784" s="6">
        <v>4886.6110645608196</v>
      </c>
      <c r="U1784" s="71">
        <v>4886.01224283185</v>
      </c>
      <c r="V1784" s="20">
        <v>0.67982931412057601</v>
      </c>
      <c r="W1784" s="79">
        <v>7217.2974604138699</v>
      </c>
      <c r="X1784" s="6">
        <v>11287.5768129181</v>
      </c>
      <c r="Y1784" s="6">
        <v>4908.7988456815501</v>
      </c>
      <c r="Z1784" s="71">
        <v>4906.8559676453897</v>
      </c>
      <c r="AA1784" s="20">
        <v>0.67987442592729397</v>
      </c>
    </row>
    <row r="1785" spans="1:27" x14ac:dyDescent="0.2">
      <c r="A1785" s="52" t="s">
        <v>4542</v>
      </c>
      <c r="B1785" s="1" t="s">
        <v>6566</v>
      </c>
      <c r="C1785" s="131" t="s">
        <v>45</v>
      </c>
      <c r="D1785" s="131" t="s">
        <v>26162</v>
      </c>
      <c r="E1785" s="131" t="s">
        <v>6363</v>
      </c>
      <c r="F1785" s="131" t="s">
        <v>26235</v>
      </c>
      <c r="G1785" s="131" t="s">
        <v>26235</v>
      </c>
      <c r="H1785" s="79">
        <v>6108.5</v>
      </c>
      <c r="I1785" s="6">
        <v>9491.5685617568306</v>
      </c>
      <c r="J1785" s="6">
        <v>4123.1115981184903</v>
      </c>
      <c r="K1785" s="71">
        <v>4125.1430146154298</v>
      </c>
      <c r="L1785" s="20">
        <v>0.67531194476801604</v>
      </c>
      <c r="M1785" s="79">
        <v>6127.9077292393004</v>
      </c>
      <c r="N1785" s="6">
        <v>9521.7248673478698</v>
      </c>
      <c r="O1785" s="6">
        <v>4137.9147214162604</v>
      </c>
      <c r="P1785" s="71">
        <v>4138.6285388378101</v>
      </c>
      <c r="Q1785" s="20">
        <v>0.67537383421920005</v>
      </c>
      <c r="R1785" s="79">
        <v>6145.3393377850798</v>
      </c>
      <c r="S1785" s="6">
        <v>9548.8106179664992</v>
      </c>
      <c r="T1785" s="6">
        <v>4151.22503581205</v>
      </c>
      <c r="U1785" s="71">
        <v>4150.7163307564597</v>
      </c>
      <c r="V1785" s="20">
        <v>0.67542508275099999</v>
      </c>
      <c r="W1785" s="79">
        <v>6166.5936523147702</v>
      </c>
      <c r="X1785" s="6">
        <v>9581.8362025767492</v>
      </c>
      <c r="Y1785" s="6">
        <v>4166.9976887234898</v>
      </c>
      <c r="Z1785" s="71">
        <v>4165.3484118757997</v>
      </c>
      <c r="AA1785" s="20">
        <v>0.67546990230372095</v>
      </c>
    </row>
    <row r="1786" spans="1:27" x14ac:dyDescent="0.2">
      <c r="A1786" s="52" t="s">
        <v>4541</v>
      </c>
      <c r="B1786" s="1" t="s">
        <v>10397</v>
      </c>
      <c r="C1786" s="131" t="s">
        <v>45</v>
      </c>
      <c r="D1786" s="131" t="s">
        <v>26162</v>
      </c>
      <c r="E1786" s="131" t="s">
        <v>6363</v>
      </c>
      <c r="F1786" s="131" t="s">
        <v>26235</v>
      </c>
      <c r="G1786" s="131" t="s">
        <v>26235</v>
      </c>
      <c r="H1786" s="79">
        <v>17692.166666666701</v>
      </c>
      <c r="I1786" s="6">
        <v>30384.935741628899</v>
      </c>
      <c r="J1786" s="6">
        <v>13199.1335414435</v>
      </c>
      <c r="K1786" s="71">
        <v>13205.6366246086</v>
      </c>
      <c r="L1786" s="20">
        <v>0.74641149800430795</v>
      </c>
      <c r="M1786" s="79">
        <v>17725.686443295101</v>
      </c>
      <c r="N1786" s="6">
        <v>30442.503380353901</v>
      </c>
      <c r="O1786" s="6">
        <v>13229.5865139209</v>
      </c>
      <c r="P1786" s="71">
        <v>13231.868704340301</v>
      </c>
      <c r="Q1786" s="20">
        <v>0.74647990342542703</v>
      </c>
      <c r="R1786" s="79">
        <v>17755.079257271402</v>
      </c>
      <c r="S1786" s="6">
        <v>30492.983278082898</v>
      </c>
      <c r="T1786" s="6">
        <v>13256.440059917401</v>
      </c>
      <c r="U1786" s="71">
        <v>13254.815571237699</v>
      </c>
      <c r="V1786" s="20">
        <v>0.74653654760844101</v>
      </c>
      <c r="W1786" s="79">
        <v>17792.656038781301</v>
      </c>
      <c r="X1786" s="6">
        <v>30557.5185107125</v>
      </c>
      <c r="Y1786" s="6">
        <v>13289.009153905299</v>
      </c>
      <c r="Z1786" s="71">
        <v>13283.749430535299</v>
      </c>
      <c r="AA1786" s="20">
        <v>0.74658608594364395</v>
      </c>
    </row>
    <row r="1787" spans="1:27" x14ac:dyDescent="0.2">
      <c r="A1787" s="52" t="s">
        <v>4540</v>
      </c>
      <c r="B1787" s="1" t="s">
        <v>10396</v>
      </c>
      <c r="C1787" s="131" t="s">
        <v>45</v>
      </c>
      <c r="D1787" s="131" t="s">
        <v>26162</v>
      </c>
      <c r="E1787" s="131" t="s">
        <v>6363</v>
      </c>
      <c r="F1787" s="131" t="s">
        <v>26235</v>
      </c>
      <c r="G1787" s="131" t="s">
        <v>26235</v>
      </c>
      <c r="H1787" s="79">
        <v>5037.25</v>
      </c>
      <c r="I1787" s="6">
        <v>7238.6297910043404</v>
      </c>
      <c r="J1787" s="6">
        <v>3144.4411165114898</v>
      </c>
      <c r="K1787" s="71">
        <v>3145.9903516960699</v>
      </c>
      <c r="L1787" s="20">
        <v>0.62454520853562301</v>
      </c>
      <c r="M1787" s="79">
        <v>5060.3273839617204</v>
      </c>
      <c r="N1787" s="6">
        <v>7271.79245695179</v>
      </c>
      <c r="O1787" s="6">
        <v>3160.1477125105798</v>
      </c>
      <c r="P1787" s="71">
        <v>3160.6928587119301</v>
      </c>
      <c r="Q1787" s="20">
        <v>0.62460244543257804</v>
      </c>
      <c r="R1787" s="79">
        <v>5080.5916351060196</v>
      </c>
      <c r="S1787" s="6">
        <v>7300.9125943334002</v>
      </c>
      <c r="T1787" s="6">
        <v>3173.9797089332801</v>
      </c>
      <c r="U1787" s="71">
        <v>3173.5907588016098</v>
      </c>
      <c r="V1787" s="20">
        <v>0.62464984134379797</v>
      </c>
      <c r="W1787" s="79">
        <v>5102.9263994154899</v>
      </c>
      <c r="X1787" s="6">
        <v>7333.0081008708103</v>
      </c>
      <c r="Y1787" s="6">
        <v>3189.0158798062098</v>
      </c>
      <c r="Z1787" s="71">
        <v>3187.7536832679898</v>
      </c>
      <c r="AA1787" s="20">
        <v>0.62469129157597303</v>
      </c>
    </row>
    <row r="1788" spans="1:27" x14ac:dyDescent="0.2">
      <c r="A1788" s="52" t="s">
        <v>4539</v>
      </c>
      <c r="B1788" s="1" t="s">
        <v>10395</v>
      </c>
      <c r="C1788" s="131" t="s">
        <v>45</v>
      </c>
      <c r="D1788" s="131" t="s">
        <v>26162</v>
      </c>
      <c r="E1788" s="131" t="s">
        <v>6363</v>
      </c>
      <c r="F1788" s="131" t="s">
        <v>26235</v>
      </c>
      <c r="G1788" s="131" t="s">
        <v>26235</v>
      </c>
      <c r="H1788" s="79">
        <v>18497.166666666701</v>
      </c>
      <c r="I1788" s="6">
        <v>24515.030910359001</v>
      </c>
      <c r="J1788" s="6">
        <v>10649.2628291172</v>
      </c>
      <c r="K1788" s="71">
        <v>10654.5096160829</v>
      </c>
      <c r="L1788" s="20">
        <v>0.57600765609595805</v>
      </c>
      <c r="M1788" s="79">
        <v>18557.732188271399</v>
      </c>
      <c r="N1788" s="6">
        <v>24595.3008057976</v>
      </c>
      <c r="O1788" s="6">
        <v>10688.5316158393</v>
      </c>
      <c r="P1788" s="71">
        <v>10690.3754576272</v>
      </c>
      <c r="Q1788" s="20">
        <v>0.57606044473384499</v>
      </c>
      <c r="R1788" s="79">
        <v>18615.376840448302</v>
      </c>
      <c r="S1788" s="6">
        <v>24671.699556773801</v>
      </c>
      <c r="T1788" s="6">
        <v>10725.7103500837</v>
      </c>
      <c r="U1788" s="71">
        <v>10724.3959855208</v>
      </c>
      <c r="V1788" s="20">
        <v>0.57610415719429997</v>
      </c>
      <c r="W1788" s="79">
        <v>18680.288077296402</v>
      </c>
      <c r="X1788" s="6">
        <v>24757.729001522599</v>
      </c>
      <c r="Y1788" s="6">
        <v>10766.7671776359</v>
      </c>
      <c r="Z1788" s="71">
        <v>10762.5057450274</v>
      </c>
      <c r="AA1788" s="20">
        <v>0.57614238605388102</v>
      </c>
    </row>
    <row r="1789" spans="1:27" x14ac:dyDescent="0.2">
      <c r="A1789" s="52" t="s">
        <v>4538</v>
      </c>
      <c r="B1789" s="1" t="s">
        <v>10394</v>
      </c>
      <c r="C1789" s="131" t="s">
        <v>45</v>
      </c>
      <c r="D1789" s="131" t="s">
        <v>26162</v>
      </c>
      <c r="E1789" s="131" t="s">
        <v>6363</v>
      </c>
      <c r="F1789" s="131" t="s">
        <v>26235</v>
      </c>
      <c r="G1789" s="131" t="s">
        <v>26235</v>
      </c>
      <c r="H1789" s="79">
        <v>9214.4166666666697</v>
      </c>
      <c r="I1789" s="6">
        <v>15526.7151851293</v>
      </c>
      <c r="J1789" s="6">
        <v>6744.7628960328002</v>
      </c>
      <c r="K1789" s="71">
        <v>6748.0859743169804</v>
      </c>
      <c r="L1789" s="20">
        <v>0.732340007884418</v>
      </c>
      <c r="M1789" s="79">
        <v>9242.2674637100608</v>
      </c>
      <c r="N1789" s="6">
        <v>15573.645056982799</v>
      </c>
      <c r="O1789" s="6">
        <v>6767.9350165207998</v>
      </c>
      <c r="P1789" s="71">
        <v>6769.1025296881899</v>
      </c>
      <c r="Q1789" s="20">
        <v>0.73240712371365602</v>
      </c>
      <c r="R1789" s="79">
        <v>9269.5623331387706</v>
      </c>
      <c r="S1789" s="6">
        <v>15619.6381652788</v>
      </c>
      <c r="T1789" s="6">
        <v>6790.4407780410302</v>
      </c>
      <c r="U1789" s="71">
        <v>6789.6086546259603</v>
      </c>
      <c r="V1789" s="20">
        <v>0.73246270002986502</v>
      </c>
      <c r="W1789" s="79">
        <v>9304.2823358766309</v>
      </c>
      <c r="X1789" s="6">
        <v>15678.142964143401</v>
      </c>
      <c r="Y1789" s="6">
        <v>6818.1905966513104</v>
      </c>
      <c r="Z1789" s="71">
        <v>6815.49199090824</v>
      </c>
      <c r="AA1789" s="20">
        <v>0.732511304459044</v>
      </c>
    </row>
    <row r="1790" spans="1:27" x14ac:dyDescent="0.2">
      <c r="A1790" s="52" t="s">
        <v>4537</v>
      </c>
      <c r="B1790" s="1" t="s">
        <v>10393</v>
      </c>
      <c r="C1790" s="131" t="s">
        <v>45</v>
      </c>
      <c r="D1790" s="131" t="s">
        <v>26162</v>
      </c>
      <c r="E1790" s="131" t="s">
        <v>6363</v>
      </c>
      <c r="F1790" s="131" t="s">
        <v>26235</v>
      </c>
      <c r="G1790" s="131" t="s">
        <v>26235</v>
      </c>
      <c r="H1790" s="79">
        <v>5812.4166666666697</v>
      </c>
      <c r="I1790" s="6">
        <v>7627.7605807629197</v>
      </c>
      <c r="J1790" s="6">
        <v>3313.4784744570602</v>
      </c>
      <c r="K1790" s="71">
        <v>3315.1109926839099</v>
      </c>
      <c r="L1790" s="20">
        <v>0.57034985321950005</v>
      </c>
      <c r="M1790" s="79">
        <v>5820.9795321855099</v>
      </c>
      <c r="N1790" s="6">
        <v>7638.9978150853703</v>
      </c>
      <c r="O1790" s="6">
        <v>3319.7264105272002</v>
      </c>
      <c r="P1790" s="71">
        <v>3320.2990851003101</v>
      </c>
      <c r="Q1790" s="20">
        <v>0.57040212334395402</v>
      </c>
      <c r="R1790" s="79">
        <v>5831.0322585982603</v>
      </c>
      <c r="S1790" s="6">
        <v>7652.1902262041503</v>
      </c>
      <c r="T1790" s="6">
        <v>3326.6932308874102</v>
      </c>
      <c r="U1790" s="71">
        <v>3326.28556672794</v>
      </c>
      <c r="V1790" s="20">
        <v>0.57044540644121899</v>
      </c>
      <c r="W1790" s="79">
        <v>5852.0959360577699</v>
      </c>
      <c r="X1790" s="6">
        <v>7679.8325474322501</v>
      </c>
      <c r="Y1790" s="6">
        <v>3339.8446600796301</v>
      </c>
      <c r="Z1790" s="71">
        <v>3338.5227662644102</v>
      </c>
      <c r="AA1790" s="20">
        <v>0.57048325979997205</v>
      </c>
    </row>
    <row r="1791" spans="1:27" x14ac:dyDescent="0.2">
      <c r="A1791" s="52" t="s">
        <v>4536</v>
      </c>
      <c r="B1791" s="1" t="s">
        <v>10392</v>
      </c>
      <c r="C1791" s="131" t="s">
        <v>45</v>
      </c>
      <c r="D1791" s="131" t="s">
        <v>26162</v>
      </c>
      <c r="E1791" s="131" t="s">
        <v>6363</v>
      </c>
      <c r="F1791" s="131" t="s">
        <v>26248</v>
      </c>
      <c r="G1791" s="131" t="s">
        <v>26248</v>
      </c>
      <c r="H1791" s="79">
        <v>4657.75</v>
      </c>
      <c r="I1791" s="6">
        <v>7679.7867343046901</v>
      </c>
      <c r="J1791" s="6">
        <v>3336.0784942196401</v>
      </c>
      <c r="K1791" s="71">
        <v>3337.7221472537499</v>
      </c>
      <c r="L1791" s="20">
        <v>0.71659538344774898</v>
      </c>
      <c r="M1791" s="79">
        <v>4642.6025034074701</v>
      </c>
      <c r="N1791" s="6">
        <v>7654.8112539999902</v>
      </c>
      <c r="O1791" s="6">
        <v>3326.5985542398898</v>
      </c>
      <c r="P1791" s="71">
        <v>3327.17241430285</v>
      </c>
      <c r="Q1791" s="20">
        <v>0.71666105634950295</v>
      </c>
      <c r="R1791" s="79">
        <v>4629.9543205197697</v>
      </c>
      <c r="S1791" s="6">
        <v>7633.9566896386496</v>
      </c>
      <c r="T1791" s="6">
        <v>3318.76643073287</v>
      </c>
      <c r="U1791" s="71">
        <v>3318.3597379501198</v>
      </c>
      <c r="V1791" s="20">
        <v>0.71671543782695302</v>
      </c>
      <c r="W1791" s="79">
        <v>4626.0508162304504</v>
      </c>
      <c r="X1791" s="6">
        <v>7627.5205175687897</v>
      </c>
      <c r="Y1791" s="6">
        <v>3317.0949383222401</v>
      </c>
      <c r="Z1791" s="71">
        <v>3315.7820487331301</v>
      </c>
      <c r="AA1791" s="20">
        <v>0.71676299730641602</v>
      </c>
    </row>
    <row r="1792" spans="1:27" x14ac:dyDescent="0.2">
      <c r="A1792" s="52" t="s">
        <v>4535</v>
      </c>
      <c r="B1792" s="1" t="s">
        <v>10391</v>
      </c>
      <c r="C1792" s="131" t="s">
        <v>45</v>
      </c>
      <c r="D1792" s="131" t="s">
        <v>26162</v>
      </c>
      <c r="E1792" s="131" t="s">
        <v>6363</v>
      </c>
      <c r="F1792" s="131" t="s">
        <v>26235</v>
      </c>
      <c r="G1792" s="131" t="s">
        <v>26235</v>
      </c>
      <c r="H1792" s="79">
        <v>9778</v>
      </c>
      <c r="I1792" s="6">
        <v>16477.8263118045</v>
      </c>
      <c r="J1792" s="6">
        <v>7157.92298564063</v>
      </c>
      <c r="K1792" s="71">
        <v>7161.4496238338597</v>
      </c>
      <c r="L1792" s="20">
        <v>0.73240433870258304</v>
      </c>
      <c r="M1792" s="79">
        <v>9817.46212106856</v>
      </c>
      <c r="N1792" s="6">
        <v>16544.327638953499</v>
      </c>
      <c r="O1792" s="6">
        <v>7189.7705349501402</v>
      </c>
      <c r="P1792" s="71">
        <v>7191.0108175104097</v>
      </c>
      <c r="Q1792" s="20">
        <v>0.73247146042746503</v>
      </c>
      <c r="R1792" s="79">
        <v>9853.5807832516693</v>
      </c>
      <c r="S1792" s="6">
        <v>16605.1945894616</v>
      </c>
      <c r="T1792" s="6">
        <v>7218.8990087001603</v>
      </c>
      <c r="U1792" s="71">
        <v>7218.0143805747502</v>
      </c>
      <c r="V1792" s="20">
        <v>0.73252704162565596</v>
      </c>
      <c r="W1792" s="79">
        <v>9894.7579939173502</v>
      </c>
      <c r="X1792" s="6">
        <v>16674.586175200398</v>
      </c>
      <c r="Y1792" s="6">
        <v>7251.5288910694599</v>
      </c>
      <c r="Z1792" s="71">
        <v>7248.6587721964097</v>
      </c>
      <c r="AA1792" s="20">
        <v>0.73257565032438499</v>
      </c>
    </row>
    <row r="1793" spans="1:27" x14ac:dyDescent="0.2">
      <c r="A1793" s="52" t="s">
        <v>4534</v>
      </c>
      <c r="B1793" s="1" t="s">
        <v>10390</v>
      </c>
      <c r="C1793" s="131" t="s">
        <v>45</v>
      </c>
      <c r="D1793" s="131" t="s">
        <v>26162</v>
      </c>
      <c r="E1793" s="131" t="s">
        <v>6363</v>
      </c>
      <c r="F1793" s="131" t="s">
        <v>26235</v>
      </c>
      <c r="G1793" s="131" t="s">
        <v>26235</v>
      </c>
      <c r="H1793" s="79">
        <v>9788.6666666666697</v>
      </c>
      <c r="I1793" s="6">
        <v>14595.3468981155</v>
      </c>
      <c r="J1793" s="6">
        <v>6340.1790423398497</v>
      </c>
      <c r="K1793" s="71">
        <v>6343.3027861419996</v>
      </c>
      <c r="L1793" s="20">
        <v>0.648025211415446</v>
      </c>
      <c r="M1793" s="79">
        <v>9819.9001823698309</v>
      </c>
      <c r="N1793" s="6">
        <v>14641.9174896024</v>
      </c>
      <c r="O1793" s="6">
        <v>6363.0284191212504</v>
      </c>
      <c r="P1793" s="71">
        <v>6364.1260832456301</v>
      </c>
      <c r="Q1793" s="20">
        <v>0.64808460015423297</v>
      </c>
      <c r="R1793" s="79">
        <v>9849.3846519440594</v>
      </c>
      <c r="S1793" s="6">
        <v>14685.8801738164</v>
      </c>
      <c r="T1793" s="6">
        <v>6384.5012629924304</v>
      </c>
      <c r="U1793" s="71">
        <v>6383.7188847686703</v>
      </c>
      <c r="V1793" s="20">
        <v>0.64813377793186899</v>
      </c>
      <c r="W1793" s="79">
        <v>9880.3097389094401</v>
      </c>
      <c r="X1793" s="6">
        <v>14731.990884037201</v>
      </c>
      <c r="Y1793" s="6">
        <v>6406.7231651872498</v>
      </c>
      <c r="Z1793" s="71">
        <v>6404.1874161959604</v>
      </c>
      <c r="AA1793" s="20">
        <v>0.64817678650050503</v>
      </c>
    </row>
    <row r="1794" spans="1:27" x14ac:dyDescent="0.2">
      <c r="A1794" s="52" t="s">
        <v>4533</v>
      </c>
      <c r="B1794" s="1" t="s">
        <v>10389</v>
      </c>
      <c r="C1794" s="131" t="s">
        <v>45</v>
      </c>
      <c r="D1794" s="131" t="s">
        <v>26162</v>
      </c>
      <c r="E1794" s="131" t="s">
        <v>6363</v>
      </c>
      <c r="F1794" s="131" t="s">
        <v>26235</v>
      </c>
      <c r="G1794" s="131" t="s">
        <v>26235</v>
      </c>
      <c r="H1794" s="79">
        <v>8431.75</v>
      </c>
      <c r="I1794" s="6">
        <v>14535.671203423</v>
      </c>
      <c r="J1794" s="6">
        <v>6314.2560826824101</v>
      </c>
      <c r="K1794" s="71">
        <v>6317.3670544975103</v>
      </c>
      <c r="L1794" s="20">
        <v>0.749235574405967</v>
      </c>
      <c r="M1794" s="79">
        <v>8456.5291391957599</v>
      </c>
      <c r="N1794" s="6">
        <v>14578.3884827604</v>
      </c>
      <c r="O1794" s="6">
        <v>6335.4202266654902</v>
      </c>
      <c r="P1794" s="71">
        <v>6336.5131281956501</v>
      </c>
      <c r="Q1794" s="20">
        <v>0.749304238641608</v>
      </c>
      <c r="R1794" s="79">
        <v>8478.4873174844906</v>
      </c>
      <c r="S1794" s="6">
        <v>14616.2426482458</v>
      </c>
      <c r="T1794" s="6">
        <v>6354.2272266598802</v>
      </c>
      <c r="U1794" s="71">
        <v>6353.4485583181904</v>
      </c>
      <c r="V1794" s="20">
        <v>0.74936109714005195</v>
      </c>
      <c r="W1794" s="79">
        <v>8504.3807312626905</v>
      </c>
      <c r="X1794" s="6">
        <v>14660.8808489768</v>
      </c>
      <c r="Y1794" s="6">
        <v>6375.7984712687903</v>
      </c>
      <c r="Z1794" s="71">
        <v>6373.2749621167104</v>
      </c>
      <c r="AA1794" s="20">
        <v>0.74941082290543704</v>
      </c>
    </row>
    <row r="1795" spans="1:27" x14ac:dyDescent="0.2">
      <c r="A1795" s="52" t="s">
        <v>4532</v>
      </c>
      <c r="B1795" s="1" t="s">
        <v>10388</v>
      </c>
      <c r="C1795" s="131" t="s">
        <v>45</v>
      </c>
      <c r="D1795" s="131" t="s">
        <v>26162</v>
      </c>
      <c r="E1795" s="131" t="s">
        <v>6363</v>
      </c>
      <c r="F1795" s="131" t="s">
        <v>26235</v>
      </c>
      <c r="G1795" s="131" t="s">
        <v>26235</v>
      </c>
      <c r="H1795" s="79">
        <v>7836.1666666666697</v>
      </c>
      <c r="I1795" s="6">
        <v>10592.722637492599</v>
      </c>
      <c r="J1795" s="6">
        <v>4601.4499371865704</v>
      </c>
      <c r="K1795" s="71">
        <v>4603.7170262744603</v>
      </c>
      <c r="L1795" s="20">
        <v>0.58749605797151605</v>
      </c>
      <c r="M1795" s="79">
        <v>7851.6170581807901</v>
      </c>
      <c r="N1795" s="6">
        <v>10613.608067692299</v>
      </c>
      <c r="O1795" s="6">
        <v>4612.4211403389399</v>
      </c>
      <c r="P1795" s="71">
        <v>4613.2168132290799</v>
      </c>
      <c r="Q1795" s="20">
        <v>0.58754989947229497</v>
      </c>
      <c r="R1795" s="79">
        <v>7864.5446956775104</v>
      </c>
      <c r="S1795" s="6">
        <v>10631.083305801199</v>
      </c>
      <c r="T1795" s="6">
        <v>4621.72944280716</v>
      </c>
      <c r="U1795" s="71">
        <v>4621.1630805615796</v>
      </c>
      <c r="V1795" s="20">
        <v>0.58759448377239898</v>
      </c>
      <c r="W1795" s="79">
        <v>7880.9975579300199</v>
      </c>
      <c r="X1795" s="6">
        <v>10653.3238494046</v>
      </c>
      <c r="Y1795" s="6">
        <v>4632.9716892628203</v>
      </c>
      <c r="Z1795" s="71">
        <v>4631.1379822358804</v>
      </c>
      <c r="AA1795" s="20">
        <v>0.58763347510188402</v>
      </c>
    </row>
    <row r="1796" spans="1:27" x14ac:dyDescent="0.2">
      <c r="A1796" s="52" t="s">
        <v>4531</v>
      </c>
      <c r="B1796" s="1" t="s">
        <v>10387</v>
      </c>
      <c r="C1796" s="131" t="s">
        <v>45</v>
      </c>
      <c r="D1796" s="131" t="s">
        <v>26162</v>
      </c>
      <c r="E1796" s="131" t="s">
        <v>6363</v>
      </c>
      <c r="F1796" s="131" t="s">
        <v>26235</v>
      </c>
      <c r="G1796" s="131" t="s">
        <v>26235</v>
      </c>
      <c r="H1796" s="79">
        <v>7499.0833333333303</v>
      </c>
      <c r="I1796" s="6">
        <v>10324.9106880984</v>
      </c>
      <c r="J1796" s="6">
        <v>4485.1131539165299</v>
      </c>
      <c r="K1796" s="71">
        <v>4487.3229250165105</v>
      </c>
      <c r="L1796" s="20">
        <v>0.59838285901830401</v>
      </c>
      <c r="M1796" s="79">
        <v>7528.7908094470104</v>
      </c>
      <c r="N1796" s="6">
        <v>10365.8126255765</v>
      </c>
      <c r="O1796" s="6">
        <v>4504.7351462448296</v>
      </c>
      <c r="P1796" s="71">
        <v>4505.5122425949003</v>
      </c>
      <c r="Q1796" s="20">
        <v>0.598437698247832</v>
      </c>
      <c r="R1796" s="79">
        <v>7556.1725461445003</v>
      </c>
      <c r="S1796" s="6">
        <v>10403.5124314487</v>
      </c>
      <c r="T1796" s="6">
        <v>4522.7958741325501</v>
      </c>
      <c r="U1796" s="71">
        <v>4522.2416355387004</v>
      </c>
      <c r="V1796" s="20">
        <v>0.59848310873289201</v>
      </c>
      <c r="W1796" s="79">
        <v>7586.44625836041</v>
      </c>
      <c r="X1796" s="6">
        <v>10445.193975836601</v>
      </c>
      <c r="Y1796" s="6">
        <v>4542.45911069474</v>
      </c>
      <c r="Z1796" s="71">
        <v>4540.6612280937698</v>
      </c>
      <c r="AA1796" s="20">
        <v>0.59852282260483702</v>
      </c>
    </row>
    <row r="1797" spans="1:27" x14ac:dyDescent="0.2">
      <c r="A1797" s="52" t="s">
        <v>4530</v>
      </c>
      <c r="B1797" s="1" t="s">
        <v>10386</v>
      </c>
      <c r="C1797" s="131" t="s">
        <v>45</v>
      </c>
      <c r="D1797" s="131" t="s">
        <v>26162</v>
      </c>
      <c r="E1797" s="131" t="s">
        <v>6363</v>
      </c>
      <c r="F1797" s="131" t="s">
        <v>26235</v>
      </c>
      <c r="G1797" s="131" t="s">
        <v>26235</v>
      </c>
      <c r="H1797" s="79">
        <v>14640.916666666701</v>
      </c>
      <c r="I1797" s="6">
        <v>22616.1487774907</v>
      </c>
      <c r="J1797" s="6">
        <v>9824.3935891651108</v>
      </c>
      <c r="K1797" s="71">
        <v>9829.2339711762506</v>
      </c>
      <c r="L1797" s="20">
        <v>0.67135372702138996</v>
      </c>
      <c r="M1797" s="79">
        <v>14680.7325507227</v>
      </c>
      <c r="N1797" s="6">
        <v>22677.6532568904</v>
      </c>
      <c r="O1797" s="6">
        <v>9855.1676892757296</v>
      </c>
      <c r="P1797" s="71">
        <v>9856.8677703220001</v>
      </c>
      <c r="Q1797" s="20">
        <v>0.67141525371884803</v>
      </c>
      <c r="R1797" s="79">
        <v>14718.3414493578</v>
      </c>
      <c r="S1797" s="6">
        <v>22735.7485569495</v>
      </c>
      <c r="T1797" s="6">
        <v>9884.0800591388997</v>
      </c>
      <c r="U1797" s="71">
        <v>9882.8688307779594</v>
      </c>
      <c r="V1797" s="20">
        <v>0.67146620186672901</v>
      </c>
      <c r="W1797" s="79">
        <v>14766.6487286515</v>
      </c>
      <c r="X1797" s="6">
        <v>22810.369882950799</v>
      </c>
      <c r="Y1797" s="6">
        <v>9919.8897342476794</v>
      </c>
      <c r="Z1797" s="71">
        <v>9915.9634914963208</v>
      </c>
      <c r="AA1797" s="20">
        <v>0.67151075871781996</v>
      </c>
    </row>
    <row r="1798" spans="1:27" x14ac:dyDescent="0.2">
      <c r="A1798" s="52" t="s">
        <v>4529</v>
      </c>
      <c r="B1798" s="1" t="s">
        <v>10385</v>
      </c>
      <c r="C1798" s="131" t="s">
        <v>45</v>
      </c>
      <c r="D1798" s="131" t="s">
        <v>26162</v>
      </c>
      <c r="E1798" s="131" t="s">
        <v>6363</v>
      </c>
      <c r="F1798" s="131" t="s">
        <v>26235</v>
      </c>
      <c r="G1798" s="131" t="s">
        <v>26235</v>
      </c>
      <c r="H1798" s="79">
        <v>7534.3333333333303</v>
      </c>
      <c r="I1798" s="6">
        <v>10410.972690381101</v>
      </c>
      <c r="J1798" s="6">
        <v>4522.4982539092498</v>
      </c>
      <c r="K1798" s="71">
        <v>4524.7264442799797</v>
      </c>
      <c r="L1798" s="20">
        <v>0.60054768538866299</v>
      </c>
      <c r="M1798" s="79">
        <v>7518.3511779403798</v>
      </c>
      <c r="N1798" s="6">
        <v>10388.888482533101</v>
      </c>
      <c r="O1798" s="6">
        <v>4514.7633637726904</v>
      </c>
      <c r="P1798" s="71">
        <v>4515.5421900560304</v>
      </c>
      <c r="Q1798" s="20">
        <v>0.60060272301526796</v>
      </c>
      <c r="R1798" s="79">
        <v>7499.6154958727702</v>
      </c>
      <c r="S1798" s="6">
        <v>10362.999440236699</v>
      </c>
      <c r="T1798" s="6">
        <v>4505.1833619440204</v>
      </c>
      <c r="U1798" s="71">
        <v>4504.6312816465597</v>
      </c>
      <c r="V1798" s="20">
        <v>0.60064829778614304</v>
      </c>
      <c r="W1798" s="79">
        <v>7491.27949994149</v>
      </c>
      <c r="X1798" s="6">
        <v>10351.4807268818</v>
      </c>
      <c r="Y1798" s="6">
        <v>4501.7046160925001</v>
      </c>
      <c r="Z1798" s="71">
        <v>4499.9228639167004</v>
      </c>
      <c r="AA1798" s="20">
        <v>0.60068815533472497</v>
      </c>
    </row>
    <row r="1799" spans="1:27" x14ac:dyDescent="0.2">
      <c r="A1799" s="52" t="s">
        <v>4528</v>
      </c>
      <c r="B1799" s="1" t="s">
        <v>10384</v>
      </c>
      <c r="C1799" s="131" t="s">
        <v>45</v>
      </c>
      <c r="D1799" s="131" t="s">
        <v>26162</v>
      </c>
      <c r="E1799" s="131" t="s">
        <v>6363</v>
      </c>
      <c r="F1799" s="131" t="s">
        <v>26235</v>
      </c>
      <c r="G1799" s="131" t="s">
        <v>26235</v>
      </c>
      <c r="H1799" s="79">
        <v>11385.916666666701</v>
      </c>
      <c r="I1799" s="6">
        <v>17639.968429283799</v>
      </c>
      <c r="J1799" s="6">
        <v>7662.7543643599602</v>
      </c>
      <c r="K1799" s="71">
        <v>7666.5297280039804</v>
      </c>
      <c r="L1799" s="20">
        <v>0.67333443168861995</v>
      </c>
      <c r="M1799" s="79">
        <v>11429.8949135736</v>
      </c>
      <c r="N1799" s="6">
        <v>17708.103030100301</v>
      </c>
      <c r="O1799" s="6">
        <v>7695.5195867802104</v>
      </c>
      <c r="P1799" s="71">
        <v>7696.8471143680899</v>
      </c>
      <c r="Q1799" s="20">
        <v>0.67339613990918801</v>
      </c>
      <c r="R1799" s="79">
        <v>11469.8031166075</v>
      </c>
      <c r="S1799" s="6">
        <v>17769.9319949696</v>
      </c>
      <c r="T1799" s="6">
        <v>7725.2539120840402</v>
      </c>
      <c r="U1799" s="71">
        <v>7724.3072335284496</v>
      </c>
      <c r="V1799" s="20">
        <v>0.67344723837013098</v>
      </c>
      <c r="W1799" s="79">
        <v>11516.100259544301</v>
      </c>
      <c r="X1799" s="6">
        <v>17841.659214101801</v>
      </c>
      <c r="Y1799" s="6">
        <v>7759.0715533376597</v>
      </c>
      <c r="Z1799" s="71">
        <v>7756.0005516169003</v>
      </c>
      <c r="AA1799" s="20">
        <v>0.67349192667794799</v>
      </c>
    </row>
    <row r="1800" spans="1:27" x14ac:dyDescent="0.2">
      <c r="A1800" s="52" t="s">
        <v>4527</v>
      </c>
      <c r="B1800" s="1" t="s">
        <v>10383</v>
      </c>
      <c r="C1800" s="131" t="s">
        <v>45</v>
      </c>
      <c r="D1800" s="131" t="s">
        <v>26162</v>
      </c>
      <c r="E1800" s="131" t="s">
        <v>6363</v>
      </c>
      <c r="F1800" s="131" t="s">
        <v>26235</v>
      </c>
      <c r="G1800" s="131" t="s">
        <v>26235</v>
      </c>
      <c r="H1800" s="79">
        <v>9163.25</v>
      </c>
      <c r="I1800" s="6">
        <v>13321.413643830299</v>
      </c>
      <c r="J1800" s="6">
        <v>5786.7858974875498</v>
      </c>
      <c r="K1800" s="71">
        <v>5789.6369899347601</v>
      </c>
      <c r="L1800" s="20">
        <v>0.63183226365479095</v>
      </c>
      <c r="M1800" s="79">
        <v>9204.8338006309896</v>
      </c>
      <c r="N1800" s="6">
        <v>13381.8676322174</v>
      </c>
      <c r="O1800" s="6">
        <v>5815.4407785171998</v>
      </c>
      <c r="P1800" s="71">
        <v>5816.4439801830704</v>
      </c>
      <c r="Q1800" s="20">
        <v>0.631890168379179</v>
      </c>
      <c r="R1800" s="79">
        <v>9242.0342423910497</v>
      </c>
      <c r="S1800" s="6">
        <v>13435.949150501699</v>
      </c>
      <c r="T1800" s="6">
        <v>5841.1095082895699</v>
      </c>
      <c r="U1800" s="71">
        <v>5840.3937191161203</v>
      </c>
      <c r="V1800" s="20">
        <v>0.63193811729538996</v>
      </c>
      <c r="W1800" s="79">
        <v>9284.0806865939394</v>
      </c>
      <c r="X1800" s="6">
        <v>13497.075724095101</v>
      </c>
      <c r="Y1800" s="6">
        <v>5869.6769760795196</v>
      </c>
      <c r="Z1800" s="71">
        <v>5867.3537872843199</v>
      </c>
      <c r="AA1800" s="20">
        <v>0.63198005115968903</v>
      </c>
    </row>
    <row r="1801" spans="1:27" x14ac:dyDescent="0.2">
      <c r="A1801" s="52" t="s">
        <v>4526</v>
      </c>
      <c r="B1801" s="1" t="s">
        <v>10382</v>
      </c>
      <c r="C1801" s="131" t="s">
        <v>45</v>
      </c>
      <c r="D1801" s="131" t="s">
        <v>26162</v>
      </c>
      <c r="E1801" s="131" t="s">
        <v>6363</v>
      </c>
      <c r="F1801" s="131" t="s">
        <v>26235</v>
      </c>
      <c r="G1801" s="131" t="s">
        <v>26235</v>
      </c>
      <c r="H1801" s="79">
        <v>9427.5</v>
      </c>
      <c r="I1801" s="6">
        <v>11997.622036514</v>
      </c>
      <c r="J1801" s="6">
        <v>5211.7344195253499</v>
      </c>
      <c r="K1801" s="71">
        <v>5214.3021897701201</v>
      </c>
      <c r="L1801" s="20">
        <v>0.55309490212358703</v>
      </c>
      <c r="M1801" s="79">
        <v>9450.4961723548404</v>
      </c>
      <c r="N1801" s="6">
        <v>12026.887418025501</v>
      </c>
      <c r="O1801" s="6">
        <v>5226.5986670675002</v>
      </c>
      <c r="P1801" s="71">
        <v>5227.5002896081296</v>
      </c>
      <c r="Q1801" s="20">
        <v>0.55314559090557902</v>
      </c>
      <c r="R1801" s="79">
        <v>9471.7731072380993</v>
      </c>
      <c r="S1801" s="6">
        <v>12053.9648640955</v>
      </c>
      <c r="T1801" s="6">
        <v>5240.3092622323202</v>
      </c>
      <c r="U1801" s="71">
        <v>5239.6670971385001</v>
      </c>
      <c r="V1801" s="20">
        <v>0.55318756454738904</v>
      </c>
      <c r="W1801" s="79">
        <v>9500.9542057341605</v>
      </c>
      <c r="X1801" s="6">
        <v>12091.1013043359</v>
      </c>
      <c r="Y1801" s="6">
        <v>5258.2396655601397</v>
      </c>
      <c r="Z1801" s="71">
        <v>5256.1584805948896</v>
      </c>
      <c r="AA1801" s="20">
        <v>0.55322427271806096</v>
      </c>
    </row>
    <row r="1802" spans="1:27" x14ac:dyDescent="0.2">
      <c r="A1802" s="52" t="s">
        <v>4525</v>
      </c>
      <c r="B1802" s="1" t="s">
        <v>10381</v>
      </c>
      <c r="C1802" s="131" t="s">
        <v>45</v>
      </c>
      <c r="D1802" s="131" t="s">
        <v>26162</v>
      </c>
      <c r="E1802" s="131" t="s">
        <v>6363</v>
      </c>
      <c r="F1802" s="131" t="s">
        <v>26235</v>
      </c>
      <c r="G1802" s="131" t="s">
        <v>26235</v>
      </c>
      <c r="H1802" s="79">
        <v>12104.166666666701</v>
      </c>
      <c r="I1802" s="6">
        <v>17714.366364343001</v>
      </c>
      <c r="J1802" s="6">
        <v>7695.0726252377999</v>
      </c>
      <c r="K1802" s="71">
        <v>7698.8639117708099</v>
      </c>
      <c r="L1802" s="20">
        <v>0.63605071904474897</v>
      </c>
      <c r="M1802" s="79">
        <v>12101.7966977502</v>
      </c>
      <c r="N1802" s="6">
        <v>17710.897930801599</v>
      </c>
      <c r="O1802" s="6">
        <v>7696.7341840215704</v>
      </c>
      <c r="P1802" s="71">
        <v>7698.0619211354497</v>
      </c>
      <c r="Q1802" s="20">
        <v>0.63610901037252898</v>
      </c>
      <c r="R1802" s="79">
        <v>12099.3246356898</v>
      </c>
      <c r="S1802" s="6">
        <v>17707.280084631799</v>
      </c>
      <c r="T1802" s="6">
        <v>7698.0167839074502</v>
      </c>
      <c r="U1802" s="71">
        <v>7697.0734430809998</v>
      </c>
      <c r="V1802" s="20">
        <v>0.63615727942175004</v>
      </c>
      <c r="W1802" s="79">
        <v>12115.445323276201</v>
      </c>
      <c r="X1802" s="6">
        <v>17730.872602300598</v>
      </c>
      <c r="Y1802" s="6">
        <v>7710.8921078162602</v>
      </c>
      <c r="Z1802" s="71">
        <v>7707.8401752791096</v>
      </c>
      <c r="AA1802" s="20">
        <v>0.63619949325930503</v>
      </c>
    </row>
    <row r="1803" spans="1:27" x14ac:dyDescent="0.2">
      <c r="A1803" s="52" t="s">
        <v>4524</v>
      </c>
      <c r="B1803" s="1" t="s">
        <v>10380</v>
      </c>
      <c r="C1803" s="131" t="s">
        <v>45</v>
      </c>
      <c r="D1803" s="131" t="s">
        <v>26162</v>
      </c>
      <c r="E1803" s="131" t="s">
        <v>6363</v>
      </c>
      <c r="F1803" s="131" t="s">
        <v>26235</v>
      </c>
      <c r="G1803" s="131" t="s">
        <v>26235</v>
      </c>
      <c r="H1803" s="79">
        <v>5052.3333333333303</v>
      </c>
      <c r="I1803" s="6">
        <v>6188.5945734983798</v>
      </c>
      <c r="J1803" s="6">
        <v>2688.3086705872502</v>
      </c>
      <c r="K1803" s="71">
        <v>2689.6331738058402</v>
      </c>
      <c r="L1803" s="20">
        <v>0.53235465602807397</v>
      </c>
      <c r="M1803" s="79">
        <v>5076.0729597444297</v>
      </c>
      <c r="N1803" s="6">
        <v>6217.6732018254797</v>
      </c>
      <c r="O1803" s="6">
        <v>2702.0526042520701</v>
      </c>
      <c r="P1803" s="71">
        <v>2702.51872604354</v>
      </c>
      <c r="Q1803" s="20">
        <v>0.53240344405522499</v>
      </c>
      <c r="R1803" s="79">
        <v>5096.1563915702</v>
      </c>
      <c r="S1803" s="6">
        <v>6242.2733635753302</v>
      </c>
      <c r="T1803" s="6">
        <v>2713.74964945896</v>
      </c>
      <c r="U1803" s="71">
        <v>2713.4170974642202</v>
      </c>
      <c r="V1803" s="20">
        <v>0.53244384374714504</v>
      </c>
      <c r="W1803" s="79">
        <v>5118.0309064433104</v>
      </c>
      <c r="X1803" s="6">
        <v>6269.0674199271698</v>
      </c>
      <c r="Y1803" s="6">
        <v>2726.3239421962999</v>
      </c>
      <c r="Z1803" s="71">
        <v>2725.2448768132399</v>
      </c>
      <c r="AA1803" s="20">
        <v>0.53247917541535705</v>
      </c>
    </row>
    <row r="1804" spans="1:27" x14ac:dyDescent="0.2">
      <c r="A1804" s="52" t="s">
        <v>4523</v>
      </c>
      <c r="B1804" s="1" t="s">
        <v>10379</v>
      </c>
      <c r="C1804" s="131" t="s">
        <v>45</v>
      </c>
      <c r="D1804" s="131" t="s">
        <v>26162</v>
      </c>
      <c r="E1804" s="131" t="s">
        <v>6363</v>
      </c>
      <c r="F1804" s="131" t="s">
        <v>26235</v>
      </c>
      <c r="G1804" s="131" t="s">
        <v>26235</v>
      </c>
      <c r="H1804" s="79">
        <v>6444.5833333333303</v>
      </c>
      <c r="I1804" s="6">
        <v>8460.4286460819203</v>
      </c>
      <c r="J1804" s="6">
        <v>3675.1872199780601</v>
      </c>
      <c r="K1804" s="71">
        <v>3676.99794854321</v>
      </c>
      <c r="L1804" s="20">
        <v>0.57055635071466304</v>
      </c>
      <c r="M1804" s="79">
        <v>6451.8526834238901</v>
      </c>
      <c r="N1804" s="6">
        <v>8469.9718259220208</v>
      </c>
      <c r="O1804" s="6">
        <v>3680.8479132442899</v>
      </c>
      <c r="P1804" s="71">
        <v>3681.4828836444699</v>
      </c>
      <c r="Q1804" s="20">
        <v>0.570608639763729</v>
      </c>
      <c r="R1804" s="79">
        <v>6458.9032902787903</v>
      </c>
      <c r="S1804" s="6">
        <v>8479.2278403332093</v>
      </c>
      <c r="T1804" s="6">
        <v>3686.2374072972998</v>
      </c>
      <c r="U1804" s="71">
        <v>3685.7856833871201</v>
      </c>
      <c r="V1804" s="20">
        <v>0.57065193853181695</v>
      </c>
      <c r="W1804" s="79">
        <v>6469.7292169530801</v>
      </c>
      <c r="X1804" s="6">
        <v>8493.44008267971</v>
      </c>
      <c r="Y1804" s="6">
        <v>3693.6704453703901</v>
      </c>
      <c r="Z1804" s="71">
        <v>3692.2085090787</v>
      </c>
      <c r="AA1804" s="20">
        <v>0.57068980559553395</v>
      </c>
    </row>
    <row r="1805" spans="1:27" x14ac:dyDescent="0.2">
      <c r="A1805" s="52" t="s">
        <v>4522</v>
      </c>
      <c r="B1805" s="1" t="s">
        <v>10378</v>
      </c>
      <c r="C1805" s="131" t="s">
        <v>45</v>
      </c>
      <c r="D1805" s="131" t="s">
        <v>26162</v>
      </c>
      <c r="E1805" s="131" t="s">
        <v>6363</v>
      </c>
      <c r="F1805" s="131" t="s">
        <v>26235</v>
      </c>
      <c r="G1805" s="131" t="s">
        <v>26235</v>
      </c>
      <c r="H1805" s="79">
        <v>4479.0833333333303</v>
      </c>
      <c r="I1805" s="6">
        <v>5717.4208303348296</v>
      </c>
      <c r="J1805" s="6">
        <v>2483.6320765631599</v>
      </c>
      <c r="K1805" s="71">
        <v>2484.8557376386898</v>
      </c>
      <c r="L1805" s="20">
        <v>0.55476881154373603</v>
      </c>
      <c r="M1805" s="79">
        <v>4488.09581520748</v>
      </c>
      <c r="N1805" s="6">
        <v>5728.9250037929996</v>
      </c>
      <c r="O1805" s="6">
        <v>2489.65428442249</v>
      </c>
      <c r="P1805" s="71">
        <v>2490.0837661111</v>
      </c>
      <c r="Q1805" s="20">
        <v>0.55481965373236597</v>
      </c>
      <c r="R1805" s="79">
        <v>4496.1052260697497</v>
      </c>
      <c r="S1805" s="6">
        <v>5739.1487860034904</v>
      </c>
      <c r="T1805" s="6">
        <v>2495.02258217178</v>
      </c>
      <c r="U1805" s="71">
        <v>2494.7168337263302</v>
      </c>
      <c r="V1805" s="20">
        <v>0.554861754404952</v>
      </c>
      <c r="W1805" s="79">
        <v>4509.5453208523904</v>
      </c>
      <c r="X1805" s="6">
        <v>5756.3046797775796</v>
      </c>
      <c r="Y1805" s="6">
        <v>2503.3310723649101</v>
      </c>
      <c r="Z1805" s="71">
        <v>2502.3402664446398</v>
      </c>
      <c r="AA1805" s="20">
        <v>0.55489857367075901</v>
      </c>
    </row>
    <row r="1806" spans="1:27" x14ac:dyDescent="0.2">
      <c r="A1806" s="52" t="s">
        <v>4521</v>
      </c>
      <c r="B1806" s="1" t="s">
        <v>10377</v>
      </c>
      <c r="C1806" s="131" t="s">
        <v>45</v>
      </c>
      <c r="D1806" s="131" t="s">
        <v>26162</v>
      </c>
      <c r="E1806" s="131" t="s">
        <v>6363</v>
      </c>
      <c r="F1806" s="131" t="s">
        <v>26235</v>
      </c>
      <c r="G1806" s="131" t="s">
        <v>26235</v>
      </c>
      <c r="H1806" s="79">
        <v>11922.083333333299</v>
      </c>
      <c r="I1806" s="6">
        <v>18729.253254438299</v>
      </c>
      <c r="J1806" s="6">
        <v>8135.9367332199299</v>
      </c>
      <c r="K1806" s="71">
        <v>8139.9452291591297</v>
      </c>
      <c r="L1806" s="20">
        <v>0.68276198056764104</v>
      </c>
      <c r="M1806" s="79">
        <v>11948.303061906799</v>
      </c>
      <c r="N1806" s="6">
        <v>18770.443701022599</v>
      </c>
      <c r="O1806" s="6">
        <v>8157.18752642456</v>
      </c>
      <c r="P1806" s="71">
        <v>8158.5946947591601</v>
      </c>
      <c r="Q1806" s="20">
        <v>0.68282455278273901</v>
      </c>
      <c r="R1806" s="79">
        <v>11970.989898948699</v>
      </c>
      <c r="S1806" s="6">
        <v>18806.084075663399</v>
      </c>
      <c r="T1806" s="6">
        <v>8175.7079665599003</v>
      </c>
      <c r="U1806" s="71">
        <v>8174.7060878518596</v>
      </c>
      <c r="V1806" s="20">
        <v>0.68287636668791896</v>
      </c>
      <c r="W1806" s="79">
        <v>12002.846489301</v>
      </c>
      <c r="X1806" s="6">
        <v>18856.129871507099</v>
      </c>
      <c r="Y1806" s="6">
        <v>8200.2497153635195</v>
      </c>
      <c r="Z1806" s="71">
        <v>8197.00409753239</v>
      </c>
      <c r="AA1806" s="20">
        <v>0.68292168068957504</v>
      </c>
    </row>
    <row r="1807" spans="1:27" x14ac:dyDescent="0.2">
      <c r="A1807" s="52" t="s">
        <v>4520</v>
      </c>
      <c r="B1807" s="1" t="s">
        <v>10376</v>
      </c>
      <c r="C1807" s="131" t="s">
        <v>45</v>
      </c>
      <c r="D1807" s="131" t="s">
        <v>26162</v>
      </c>
      <c r="E1807" s="131" t="s">
        <v>6363</v>
      </c>
      <c r="F1807" s="131" t="s">
        <v>26235</v>
      </c>
      <c r="G1807" s="131" t="s">
        <v>26235</v>
      </c>
      <c r="H1807" s="79">
        <v>4001.3333333333298</v>
      </c>
      <c r="I1807" s="6">
        <v>6761.9765257659601</v>
      </c>
      <c r="J1807" s="6">
        <v>2937.3842329839399</v>
      </c>
      <c r="K1807" s="71">
        <v>2938.8314532802501</v>
      </c>
      <c r="L1807" s="20">
        <v>0.73446304230595905</v>
      </c>
      <c r="M1807" s="79">
        <v>4014.3689546781602</v>
      </c>
      <c r="N1807" s="6">
        <v>6784.0058240496601</v>
      </c>
      <c r="O1807" s="6">
        <v>2948.1672659722199</v>
      </c>
      <c r="P1807" s="71">
        <v>2948.6758441565999</v>
      </c>
      <c r="Q1807" s="20">
        <v>0.734530352702221</v>
      </c>
      <c r="R1807" s="79">
        <v>4025.3807550269598</v>
      </c>
      <c r="S1807" s="6">
        <v>6802.6150048556201</v>
      </c>
      <c r="T1807" s="6">
        <v>2957.3511138669101</v>
      </c>
      <c r="U1807" s="71">
        <v>2956.9887101307099</v>
      </c>
      <c r="V1807" s="20">
        <v>0.73458609013271003</v>
      </c>
      <c r="W1807" s="79">
        <v>4039.1983319353799</v>
      </c>
      <c r="X1807" s="6">
        <v>6825.96575394703</v>
      </c>
      <c r="Y1807" s="6">
        <v>2968.51072369134</v>
      </c>
      <c r="Z1807" s="71">
        <v>2967.3358019912498</v>
      </c>
      <c r="AA1807" s="20">
        <v>0.73463483546484998</v>
      </c>
    </row>
    <row r="1808" spans="1:27" x14ac:dyDescent="0.2">
      <c r="A1808" s="52" t="s">
        <v>4519</v>
      </c>
      <c r="B1808" s="1" t="s">
        <v>10375</v>
      </c>
      <c r="C1808" s="131" t="s">
        <v>33</v>
      </c>
      <c r="D1808" s="131" t="s">
        <v>26162</v>
      </c>
      <c r="E1808" s="131" t="s">
        <v>6363</v>
      </c>
      <c r="F1808" s="131" t="s">
        <v>26248</v>
      </c>
      <c r="G1808" s="131" t="s">
        <v>26248</v>
      </c>
      <c r="H1808" s="79">
        <v>7534.0833333333303</v>
      </c>
      <c r="I1808" s="6">
        <v>12486.957269877301</v>
      </c>
      <c r="J1808" s="6">
        <v>5424.3003155541201</v>
      </c>
      <c r="K1808" s="71">
        <v>5426.9728149233897</v>
      </c>
      <c r="L1808" s="20">
        <v>0.72032290788616904</v>
      </c>
      <c r="M1808" s="79">
        <v>7518.0443232871303</v>
      </c>
      <c r="N1808" s="6">
        <v>12460.3742837014</v>
      </c>
      <c r="O1808" s="6">
        <v>5414.9817287511996</v>
      </c>
      <c r="P1808" s="71">
        <v>5415.9158486052002</v>
      </c>
      <c r="Q1808" s="20">
        <v>0.72038892239959296</v>
      </c>
      <c r="R1808" s="79">
        <v>7505.9834189186504</v>
      </c>
      <c r="S1808" s="6">
        <v>12440.384592743399</v>
      </c>
      <c r="T1808" s="6">
        <v>5408.30036772944</v>
      </c>
      <c r="U1808" s="71">
        <v>5407.6376164414396</v>
      </c>
      <c r="V1808" s="20">
        <v>0.72044358675395104</v>
      </c>
      <c r="W1808" s="79">
        <v>7506.1161253972696</v>
      </c>
      <c r="X1808" s="6">
        <v>12440.6045398895</v>
      </c>
      <c r="Y1808" s="6">
        <v>5410.2334112225599</v>
      </c>
      <c r="Z1808" s="71">
        <v>5408.0920678928396</v>
      </c>
      <c r="AA1808" s="20">
        <v>0.72049139362423698</v>
      </c>
    </row>
    <row r="1809" spans="1:27" x14ac:dyDescent="0.2">
      <c r="A1809" s="52" t="s">
        <v>4518</v>
      </c>
      <c r="B1809" s="1" t="s">
        <v>10374</v>
      </c>
      <c r="C1809" s="131" t="s">
        <v>33</v>
      </c>
      <c r="D1809" s="131" t="s">
        <v>26162</v>
      </c>
      <c r="E1809" s="131" t="s">
        <v>6363</v>
      </c>
      <c r="F1809" s="131" t="s">
        <v>26248</v>
      </c>
      <c r="G1809" s="131" t="s">
        <v>26248</v>
      </c>
      <c r="H1809" s="79">
        <v>14688</v>
      </c>
      <c r="I1809" s="6">
        <v>26098.806935942499</v>
      </c>
      <c r="J1809" s="6">
        <v>11337.250832092401</v>
      </c>
      <c r="K1809" s="71">
        <v>11342.8365839747</v>
      </c>
      <c r="L1809" s="20">
        <v>0.77225194607671199</v>
      </c>
      <c r="M1809" s="79">
        <v>14621.435043616</v>
      </c>
      <c r="N1809" s="6">
        <v>25980.529025718799</v>
      </c>
      <c r="O1809" s="6">
        <v>11290.5187897587</v>
      </c>
      <c r="P1809" s="71">
        <v>11292.4664782814</v>
      </c>
      <c r="Q1809" s="20">
        <v>0.77232271966436705</v>
      </c>
      <c r="R1809" s="79">
        <v>14563.846242937399</v>
      </c>
      <c r="S1809" s="6">
        <v>25878.2006630701</v>
      </c>
      <c r="T1809" s="6">
        <v>11250.2214958769</v>
      </c>
      <c r="U1809" s="71">
        <v>11248.8428559569</v>
      </c>
      <c r="V1809" s="20">
        <v>0.77238132484486599</v>
      </c>
      <c r="W1809" s="79">
        <v>14546.0987244076</v>
      </c>
      <c r="X1809" s="6">
        <v>25846.665460203902</v>
      </c>
      <c r="Y1809" s="6">
        <v>11240.3294062692</v>
      </c>
      <c r="Z1809" s="71">
        <v>11235.8805400987</v>
      </c>
      <c r="AA1809" s="20">
        <v>0.77243257817612898</v>
      </c>
    </row>
    <row r="1810" spans="1:27" x14ac:dyDescent="0.2">
      <c r="A1810" s="52" t="s">
        <v>4517</v>
      </c>
      <c r="B1810" s="1" t="s">
        <v>10373</v>
      </c>
      <c r="C1810" s="131" t="s">
        <v>33</v>
      </c>
      <c r="D1810" s="131" t="s">
        <v>26162</v>
      </c>
      <c r="E1810" s="131" t="s">
        <v>6363</v>
      </c>
      <c r="F1810" s="131" t="s">
        <v>26219</v>
      </c>
      <c r="G1810" s="131" t="s">
        <v>26219</v>
      </c>
      <c r="H1810" s="79">
        <v>7798.9166666666697</v>
      </c>
      <c r="I1810" s="6">
        <v>12326.4822133214</v>
      </c>
      <c r="J1810" s="6">
        <v>5354.59038693805</v>
      </c>
      <c r="K1810" s="71">
        <v>5357.2285409117003</v>
      </c>
      <c r="L1810" s="20">
        <v>0.68691957740861898</v>
      </c>
      <c r="M1810" s="79">
        <v>7804.0978062840804</v>
      </c>
      <c r="N1810" s="6">
        <v>12334.671200082999</v>
      </c>
      <c r="O1810" s="6">
        <v>5360.3541641577704</v>
      </c>
      <c r="P1810" s="71">
        <v>5361.2788603986801</v>
      </c>
      <c r="Q1810" s="20">
        <v>0.68698253064968295</v>
      </c>
      <c r="R1810" s="79">
        <v>7809.4134833343096</v>
      </c>
      <c r="S1810" s="6">
        <v>12343.072828336301</v>
      </c>
      <c r="T1810" s="6">
        <v>5365.9953049474998</v>
      </c>
      <c r="U1810" s="71">
        <v>5365.3377378639498</v>
      </c>
      <c r="V1810" s="20">
        <v>0.68703466006939695</v>
      </c>
      <c r="W1810" s="79">
        <v>7821.3697684705603</v>
      </c>
      <c r="X1810" s="6">
        <v>12361.970188363101</v>
      </c>
      <c r="Y1810" s="6">
        <v>5376.03650426889</v>
      </c>
      <c r="Z1810" s="71">
        <v>5373.9086959039296</v>
      </c>
      <c r="AA1810" s="20">
        <v>0.687080250005209</v>
      </c>
    </row>
    <row r="1811" spans="1:27" x14ac:dyDescent="0.2">
      <c r="A1811" s="52" t="s">
        <v>4516</v>
      </c>
      <c r="B1811" s="1" t="s">
        <v>10372</v>
      </c>
      <c r="C1811" s="131" t="s">
        <v>33</v>
      </c>
      <c r="D1811" s="131" t="s">
        <v>26162</v>
      </c>
      <c r="E1811" s="131" t="s">
        <v>6363</v>
      </c>
      <c r="F1811" s="131" t="s">
        <v>26219</v>
      </c>
      <c r="G1811" s="131" t="s">
        <v>26219</v>
      </c>
      <c r="H1811" s="79">
        <v>7579.1666666666697</v>
      </c>
      <c r="I1811" s="6">
        <v>12268.501730707299</v>
      </c>
      <c r="J1811" s="6">
        <v>5329.40382280219</v>
      </c>
      <c r="K1811" s="71">
        <v>5332.0295676036303</v>
      </c>
      <c r="L1811" s="20">
        <v>0.703511322828407</v>
      </c>
      <c r="M1811" s="79">
        <v>7579.0290514521403</v>
      </c>
      <c r="N1811" s="6">
        <v>12268.278971059501</v>
      </c>
      <c r="O1811" s="6">
        <v>5331.5016835734596</v>
      </c>
      <c r="P1811" s="71">
        <v>5332.4214025722804</v>
      </c>
      <c r="Q1811" s="20">
        <v>0.70357579663197001</v>
      </c>
      <c r="R1811" s="79">
        <v>7580.8289416075604</v>
      </c>
      <c r="S1811" s="6">
        <v>12271.1924781056</v>
      </c>
      <c r="T1811" s="6">
        <v>5334.7462288689203</v>
      </c>
      <c r="U1811" s="71">
        <v>5334.0924911520997</v>
      </c>
      <c r="V1811" s="20">
        <v>0.70362918517733597</v>
      </c>
      <c r="W1811" s="79">
        <v>7590.4547571165003</v>
      </c>
      <c r="X1811" s="6">
        <v>12286.7739185758</v>
      </c>
      <c r="Y1811" s="6">
        <v>5343.33476779795</v>
      </c>
      <c r="Z1811" s="71">
        <v>5341.21990261677</v>
      </c>
      <c r="AA1811" s="20">
        <v>0.70367587628515305</v>
      </c>
    </row>
    <row r="1812" spans="1:27" x14ac:dyDescent="0.2">
      <c r="A1812" s="52" t="s">
        <v>4515</v>
      </c>
      <c r="B1812" s="1" t="s">
        <v>10371</v>
      </c>
      <c r="C1812" s="131" t="s">
        <v>33</v>
      </c>
      <c r="D1812" s="131" t="s">
        <v>26162</v>
      </c>
      <c r="E1812" s="131" t="s">
        <v>6363</v>
      </c>
      <c r="F1812" s="131" t="s">
        <v>26248</v>
      </c>
      <c r="G1812" s="131" t="s">
        <v>26248</v>
      </c>
      <c r="H1812" s="79">
        <v>16919.416666666701</v>
      </c>
      <c r="I1812" s="6">
        <v>35530.251921758798</v>
      </c>
      <c r="J1812" s="6">
        <v>15434.244912156</v>
      </c>
      <c r="K1812" s="71">
        <v>15441.849212691301</v>
      </c>
      <c r="L1812" s="20">
        <v>0.91267030754751699</v>
      </c>
      <c r="M1812" s="79">
        <v>16889.590475064899</v>
      </c>
      <c r="N1812" s="6">
        <v>35467.617841497398</v>
      </c>
      <c r="O1812" s="6">
        <v>15413.3815085519</v>
      </c>
      <c r="P1812" s="71">
        <v>15416.040417926901</v>
      </c>
      <c r="Q1812" s="20">
        <v>0.91275394987738101</v>
      </c>
      <c r="R1812" s="79">
        <v>16869.0079416761</v>
      </c>
      <c r="S1812" s="6">
        <v>35424.395157707499</v>
      </c>
      <c r="T1812" s="6">
        <v>15400.309205052699</v>
      </c>
      <c r="U1812" s="71">
        <v>15398.421999448899</v>
      </c>
      <c r="V1812" s="20">
        <v>0.912823211221922</v>
      </c>
      <c r="W1812" s="79">
        <v>16868.928388680099</v>
      </c>
      <c r="X1812" s="6">
        <v>35424.228098875399</v>
      </c>
      <c r="Y1812" s="6">
        <v>15405.4685857739</v>
      </c>
      <c r="Z1812" s="71">
        <v>15399.3711783443</v>
      </c>
      <c r="AA1812" s="20">
        <v>0.91288378393247904</v>
      </c>
    </row>
    <row r="1813" spans="1:27" x14ac:dyDescent="0.2">
      <c r="A1813" s="52" t="s">
        <v>4514</v>
      </c>
      <c r="B1813" s="1" t="s">
        <v>10370</v>
      </c>
      <c r="C1813" s="131" t="s">
        <v>33</v>
      </c>
      <c r="D1813" s="131" t="s">
        <v>26162</v>
      </c>
      <c r="E1813" s="131" t="s">
        <v>6363</v>
      </c>
      <c r="F1813" s="131" t="s">
        <v>26248</v>
      </c>
      <c r="G1813" s="131" t="s">
        <v>26248</v>
      </c>
      <c r="H1813" s="79">
        <v>5859.6666666666697</v>
      </c>
      <c r="I1813" s="6">
        <v>8070.3738382470701</v>
      </c>
      <c r="J1813" s="6">
        <v>3505.74847109038</v>
      </c>
      <c r="K1813" s="71">
        <v>3507.4757188518902</v>
      </c>
      <c r="L1813" s="20">
        <v>0.59857939339869504</v>
      </c>
      <c r="M1813" s="79">
        <v>5855.1497306650799</v>
      </c>
      <c r="N1813" s="6">
        <v>8064.1527741132404</v>
      </c>
      <c r="O1813" s="6">
        <v>3504.4886241338399</v>
      </c>
      <c r="P1813" s="71">
        <v>3505.09317140027</v>
      </c>
      <c r="Q1813" s="20">
        <v>0.59863425063975795</v>
      </c>
      <c r="R1813" s="79">
        <v>5853.8467984545596</v>
      </c>
      <c r="S1813" s="6">
        <v>8062.3582778350501</v>
      </c>
      <c r="T1813" s="6">
        <v>3505.0086204100298</v>
      </c>
      <c r="U1813" s="71">
        <v>3504.5791048839501</v>
      </c>
      <c r="V1813" s="20">
        <v>0.59867967603955297</v>
      </c>
      <c r="W1813" s="79">
        <v>5862.6081886031598</v>
      </c>
      <c r="X1813" s="6">
        <v>8074.4251235899601</v>
      </c>
      <c r="Y1813" s="6">
        <v>3511.44708763881</v>
      </c>
      <c r="Z1813" s="71">
        <v>3510.0572744408801</v>
      </c>
      <c r="AA1813" s="20">
        <v>0.59871940295522197</v>
      </c>
    </row>
    <row r="1814" spans="1:27" x14ac:dyDescent="0.2">
      <c r="A1814" s="52" t="s">
        <v>4513</v>
      </c>
      <c r="B1814" s="1" t="s">
        <v>10369</v>
      </c>
      <c r="C1814" s="131" t="s">
        <v>33</v>
      </c>
      <c r="D1814" s="131" t="s">
        <v>26162</v>
      </c>
      <c r="E1814" s="131" t="s">
        <v>6363</v>
      </c>
      <c r="F1814" s="131" t="s">
        <v>26219</v>
      </c>
      <c r="G1814" s="131" t="s">
        <v>26219</v>
      </c>
      <c r="H1814" s="79">
        <v>10381.416666666701</v>
      </c>
      <c r="I1814" s="6">
        <v>18325.376701359201</v>
      </c>
      <c r="J1814" s="6">
        <v>7960.4938557467403</v>
      </c>
      <c r="K1814" s="71">
        <v>7964.4159127072598</v>
      </c>
      <c r="L1814" s="20">
        <v>0.76718006495972002</v>
      </c>
      <c r="M1814" s="79">
        <v>10389.9450443812</v>
      </c>
      <c r="N1814" s="6">
        <v>18340.431075852401</v>
      </c>
      <c r="O1814" s="6">
        <v>7970.3142868722798</v>
      </c>
      <c r="P1814" s="71">
        <v>7971.6892183477403</v>
      </c>
      <c r="Q1814" s="20">
        <v>0.767250373731166</v>
      </c>
      <c r="R1814" s="79">
        <v>10396.7293151086</v>
      </c>
      <c r="S1814" s="6">
        <v>18352.4067358914</v>
      </c>
      <c r="T1814" s="6">
        <v>7978.4774625326399</v>
      </c>
      <c r="U1814" s="71">
        <v>7977.4997531128502</v>
      </c>
      <c r="V1814" s="20">
        <v>0.76730859401330298</v>
      </c>
      <c r="W1814" s="79">
        <v>10411.681662122401</v>
      </c>
      <c r="X1814" s="6">
        <v>18378.800762872099</v>
      </c>
      <c r="Y1814" s="6">
        <v>7992.6664035231797</v>
      </c>
      <c r="Z1814" s="71">
        <v>7989.5029461288404</v>
      </c>
      <c r="AA1814" s="20">
        <v>0.76735951073058395</v>
      </c>
    </row>
    <row r="1815" spans="1:27" x14ac:dyDescent="0.2">
      <c r="A1815" s="52" t="s">
        <v>4512</v>
      </c>
      <c r="B1815" s="1" t="s">
        <v>10368</v>
      </c>
      <c r="C1815" s="131" t="s">
        <v>33</v>
      </c>
      <c r="D1815" s="131" t="s">
        <v>26162</v>
      </c>
      <c r="E1815" s="131" t="s">
        <v>6363</v>
      </c>
      <c r="F1815" s="131" t="s">
        <v>26219</v>
      </c>
      <c r="G1815" s="131" t="s">
        <v>26219</v>
      </c>
      <c r="H1815" s="79">
        <v>12201.75</v>
      </c>
      <c r="I1815" s="6">
        <v>23590.8431263235</v>
      </c>
      <c r="J1815" s="6">
        <v>10247.798166411199</v>
      </c>
      <c r="K1815" s="71">
        <v>10252.8471556896</v>
      </c>
      <c r="L1815" s="20">
        <v>0.84027677633861098</v>
      </c>
      <c r="M1815" s="79">
        <v>12207.0721372386</v>
      </c>
      <c r="N1815" s="6">
        <v>23601.132937595899</v>
      </c>
      <c r="O1815" s="6">
        <v>10256.4899516763</v>
      </c>
      <c r="P1815" s="71">
        <v>10258.259263444301</v>
      </c>
      <c r="Q1815" s="20">
        <v>0.84035378411099304</v>
      </c>
      <c r="R1815" s="79">
        <v>12211.0236059423</v>
      </c>
      <c r="S1815" s="6">
        <v>23608.772700605899</v>
      </c>
      <c r="T1815" s="6">
        <v>10263.616299515899</v>
      </c>
      <c r="U1815" s="71">
        <v>10262.3585615096</v>
      </c>
      <c r="V1815" s="20">
        <v>0.84041755160603904</v>
      </c>
      <c r="W1815" s="79">
        <v>12226.093491093699</v>
      </c>
      <c r="X1815" s="6">
        <v>23637.908791456699</v>
      </c>
      <c r="Y1815" s="6">
        <v>10279.7740660363</v>
      </c>
      <c r="Z1815" s="71">
        <v>10275.705382866099</v>
      </c>
      <c r="AA1815" s="20">
        <v>0.84047331965452299</v>
      </c>
    </row>
    <row r="1816" spans="1:27" x14ac:dyDescent="0.2">
      <c r="A1816" s="52" t="s">
        <v>4511</v>
      </c>
      <c r="B1816" s="1" t="s">
        <v>6782</v>
      </c>
      <c r="C1816" s="131" t="s">
        <v>33</v>
      </c>
      <c r="D1816" s="131" t="s">
        <v>26162</v>
      </c>
      <c r="E1816" s="131" t="s">
        <v>6363</v>
      </c>
      <c r="F1816" s="131" t="s">
        <v>26248</v>
      </c>
      <c r="G1816" s="131" t="s">
        <v>26248</v>
      </c>
      <c r="H1816" s="79">
        <v>1637.3333333333301</v>
      </c>
      <c r="I1816" s="6">
        <v>3842.1994747981698</v>
      </c>
      <c r="J1816" s="6">
        <v>1669.04101400632</v>
      </c>
      <c r="K1816" s="71">
        <v>1669.8633340840599</v>
      </c>
      <c r="L1816" s="20">
        <v>1.0198676714682799</v>
      </c>
      <c r="M1816" s="79">
        <v>1636.5478622232099</v>
      </c>
      <c r="N1816" s="6">
        <v>3840.3562724243302</v>
      </c>
      <c r="O1816" s="6">
        <v>1668.9273190030899</v>
      </c>
      <c r="P1816" s="71">
        <v>1669.21521990869</v>
      </c>
      <c r="Q1816" s="20">
        <v>1.01996113797803</v>
      </c>
      <c r="R1816" s="79">
        <v>1636.4335539794099</v>
      </c>
      <c r="S1816" s="6">
        <v>3840.08803439034</v>
      </c>
      <c r="T1816" s="6">
        <v>1669.4298615672301</v>
      </c>
      <c r="U1816" s="71">
        <v>1669.2252840260901</v>
      </c>
      <c r="V1816" s="20">
        <v>1.02003853438897</v>
      </c>
      <c r="W1816" s="79">
        <v>1638.7653806957001</v>
      </c>
      <c r="X1816" s="6">
        <v>3845.5599460666499</v>
      </c>
      <c r="Y1816" s="6">
        <v>1672.3766789916599</v>
      </c>
      <c r="Z1816" s="71">
        <v>1671.7147606650101</v>
      </c>
      <c r="AA1816" s="20">
        <v>1.0201062216455401</v>
      </c>
    </row>
    <row r="1817" spans="1:27" x14ac:dyDescent="0.2">
      <c r="A1817" s="52" t="s">
        <v>4510</v>
      </c>
      <c r="B1817" s="1" t="s">
        <v>10367</v>
      </c>
      <c r="C1817" s="131" t="s">
        <v>33</v>
      </c>
      <c r="D1817" s="131" t="s">
        <v>26162</v>
      </c>
      <c r="E1817" s="131" t="s">
        <v>6363</v>
      </c>
      <c r="F1817" s="131" t="s">
        <v>26248</v>
      </c>
      <c r="G1817" s="131" t="s">
        <v>26248</v>
      </c>
      <c r="H1817" s="79">
        <v>8307.4166666666697</v>
      </c>
      <c r="I1817" s="6">
        <v>15365.4216377842</v>
      </c>
      <c r="J1817" s="6">
        <v>6674.6974172414903</v>
      </c>
      <c r="K1817" s="71">
        <v>6677.9859749539901</v>
      </c>
      <c r="L1817" s="20">
        <v>0.80385831635835303</v>
      </c>
      <c r="M1817" s="79">
        <v>8294.5384523165503</v>
      </c>
      <c r="N1817" s="6">
        <v>15341.6020556721</v>
      </c>
      <c r="O1817" s="6">
        <v>6667.0946578146104</v>
      </c>
      <c r="P1817" s="71">
        <v>6668.2447753589104</v>
      </c>
      <c r="Q1817" s="20">
        <v>0.80393198653465303</v>
      </c>
      <c r="R1817" s="79">
        <v>8285.2604251244593</v>
      </c>
      <c r="S1817" s="6">
        <v>15324.4413900292</v>
      </c>
      <c r="T1817" s="6">
        <v>6662.1077015004103</v>
      </c>
      <c r="U1817" s="71">
        <v>6661.2913044514798</v>
      </c>
      <c r="V1817" s="20">
        <v>0.80399299028085902</v>
      </c>
      <c r="W1817" s="79">
        <v>8289.6034071884496</v>
      </c>
      <c r="X1817" s="6">
        <v>15332.4741820819</v>
      </c>
      <c r="Y1817" s="6">
        <v>6667.8643976366702</v>
      </c>
      <c r="Z1817" s="71">
        <v>6665.2252902514401</v>
      </c>
      <c r="AA1817" s="20">
        <v>0.80404634128474595</v>
      </c>
    </row>
    <row r="1818" spans="1:27" x14ac:dyDescent="0.2">
      <c r="A1818" s="52" t="s">
        <v>4509</v>
      </c>
      <c r="B1818" s="1" t="s">
        <v>10366</v>
      </c>
      <c r="C1818" s="131" t="s">
        <v>33</v>
      </c>
      <c r="D1818" s="131" t="s">
        <v>26162</v>
      </c>
      <c r="E1818" s="131" t="s">
        <v>6363</v>
      </c>
      <c r="F1818" s="131" t="s">
        <v>26248</v>
      </c>
      <c r="G1818" s="131" t="s">
        <v>26248</v>
      </c>
      <c r="H1818" s="79">
        <v>8481</v>
      </c>
      <c r="I1818" s="6">
        <v>23475.901184253002</v>
      </c>
      <c r="J1818" s="6">
        <v>10197.8676990309</v>
      </c>
      <c r="K1818" s="71">
        <v>10202.8920880595</v>
      </c>
      <c r="L1818" s="20">
        <v>1.20302937012846</v>
      </c>
      <c r="M1818" s="79">
        <v>8447.4892493068801</v>
      </c>
      <c r="N1818" s="6">
        <v>23383.141477628498</v>
      </c>
      <c r="O1818" s="6">
        <v>10161.756057985</v>
      </c>
      <c r="P1818" s="71">
        <v>10163.509027535099</v>
      </c>
      <c r="Q1818" s="20">
        <v>1.20313962262444</v>
      </c>
      <c r="R1818" s="79">
        <v>8416.8600845602105</v>
      </c>
      <c r="S1818" s="6">
        <v>23298.3581684729</v>
      </c>
      <c r="T1818" s="6">
        <v>10128.6674950181</v>
      </c>
      <c r="U1818" s="71">
        <v>10127.4262940914</v>
      </c>
      <c r="V1818" s="20">
        <v>1.20323091893485</v>
      </c>
      <c r="W1818" s="79">
        <v>8398.1147700518595</v>
      </c>
      <c r="X1818" s="6">
        <v>23246.470047842598</v>
      </c>
      <c r="Y1818" s="6">
        <v>10109.5431932232</v>
      </c>
      <c r="Z1818" s="71">
        <v>10105.541886581201</v>
      </c>
      <c r="AA1818" s="20">
        <v>1.2033107623889701</v>
      </c>
    </row>
    <row r="1819" spans="1:27" x14ac:dyDescent="0.2">
      <c r="A1819" s="52" t="s">
        <v>4508</v>
      </c>
      <c r="B1819" s="1" t="s">
        <v>10365</v>
      </c>
      <c r="C1819" s="131" t="s">
        <v>33</v>
      </c>
      <c r="D1819" s="131" t="s">
        <v>26162</v>
      </c>
      <c r="E1819" s="131" t="s">
        <v>6363</v>
      </c>
      <c r="F1819" s="131" t="s">
        <v>26219</v>
      </c>
      <c r="G1819" s="131" t="s">
        <v>26219</v>
      </c>
      <c r="H1819" s="79">
        <v>9840.3333333333303</v>
      </c>
      <c r="I1819" s="6">
        <v>15635.8598477093</v>
      </c>
      <c r="J1819" s="6">
        <v>6792.1750409515798</v>
      </c>
      <c r="K1819" s="71">
        <v>6795.5214787328496</v>
      </c>
      <c r="L1819" s="20">
        <v>0.69057838271733796</v>
      </c>
      <c r="M1819" s="79">
        <v>9838.6975860734892</v>
      </c>
      <c r="N1819" s="6">
        <v>15633.260716761701</v>
      </c>
      <c r="O1819" s="6">
        <v>6793.8425615993501</v>
      </c>
      <c r="P1819" s="71">
        <v>6795.0145439881398</v>
      </c>
      <c r="Q1819" s="20">
        <v>0.69064167127225895</v>
      </c>
      <c r="R1819" s="79">
        <v>9837.1605623421801</v>
      </c>
      <c r="S1819" s="6">
        <v>15630.8184531888</v>
      </c>
      <c r="T1819" s="6">
        <v>6795.3012672617797</v>
      </c>
      <c r="U1819" s="71">
        <v>6794.4685482260402</v>
      </c>
      <c r="V1819" s="20">
        <v>0.69069407835387697</v>
      </c>
      <c r="W1819" s="79">
        <v>9845.9841339985105</v>
      </c>
      <c r="X1819" s="6">
        <v>15644.838723143201</v>
      </c>
      <c r="Y1819" s="6">
        <v>6803.7070788434103</v>
      </c>
      <c r="Z1819" s="71">
        <v>6801.0142056042596</v>
      </c>
      <c r="AA1819" s="20">
        <v>0.690739911119715</v>
      </c>
    </row>
    <row r="1820" spans="1:27" x14ac:dyDescent="0.2">
      <c r="A1820" s="52" t="s">
        <v>4507</v>
      </c>
      <c r="B1820" s="1" t="s">
        <v>10364</v>
      </c>
      <c r="C1820" s="131" t="s">
        <v>33</v>
      </c>
      <c r="D1820" s="131" t="s">
        <v>26162</v>
      </c>
      <c r="E1820" s="131" t="s">
        <v>6363</v>
      </c>
      <c r="F1820" s="131" t="s">
        <v>26248</v>
      </c>
      <c r="G1820" s="131" t="s">
        <v>26248</v>
      </c>
      <c r="H1820" s="79">
        <v>15425.666666666701</v>
      </c>
      <c r="I1820" s="6">
        <v>24326.7753172632</v>
      </c>
      <c r="J1820" s="6">
        <v>10567.4851108977</v>
      </c>
      <c r="K1820" s="71">
        <v>10572.691606786701</v>
      </c>
      <c r="L1820" s="20">
        <v>0.68539608920976203</v>
      </c>
      <c r="M1820" s="79">
        <v>15391.976043672799</v>
      </c>
      <c r="N1820" s="6">
        <v>24273.6441149897</v>
      </c>
      <c r="O1820" s="6">
        <v>10548.747283202199</v>
      </c>
      <c r="P1820" s="71">
        <v>10550.5670112762</v>
      </c>
      <c r="Q1820" s="20">
        <v>0.68545890282965005</v>
      </c>
      <c r="R1820" s="79">
        <v>15366.3857123295</v>
      </c>
      <c r="S1820" s="6">
        <v>24233.2873346743</v>
      </c>
      <c r="T1820" s="6">
        <v>10535.1161635197</v>
      </c>
      <c r="U1820" s="71">
        <v>10533.825155008401</v>
      </c>
      <c r="V1820" s="20">
        <v>0.68551091663385599</v>
      </c>
      <c r="W1820" s="79">
        <v>15365.3782430262</v>
      </c>
      <c r="X1820" s="6">
        <v>24231.698522993898</v>
      </c>
      <c r="Y1820" s="6">
        <v>10538.004366220101</v>
      </c>
      <c r="Z1820" s="71">
        <v>10533.833476788401</v>
      </c>
      <c r="AA1820" s="20">
        <v>0.68555640545778795</v>
      </c>
    </row>
    <row r="1821" spans="1:27" x14ac:dyDescent="0.2">
      <c r="A1821" s="52" t="s">
        <v>4506</v>
      </c>
      <c r="B1821" s="1" t="s">
        <v>10363</v>
      </c>
      <c r="C1821" s="131" t="s">
        <v>33</v>
      </c>
      <c r="D1821" s="131" t="s">
        <v>26162</v>
      </c>
      <c r="E1821" s="131" t="s">
        <v>6363</v>
      </c>
      <c r="F1821" s="131" t="s">
        <v>26248</v>
      </c>
      <c r="G1821" s="131" t="s">
        <v>26248</v>
      </c>
      <c r="H1821" s="79">
        <v>7837.0833333333303</v>
      </c>
      <c r="I1821" s="6">
        <v>14082.5724276699</v>
      </c>
      <c r="J1821" s="6">
        <v>6117.4312053983704</v>
      </c>
      <c r="K1821" s="71">
        <v>6120.44520353396</v>
      </c>
      <c r="L1821" s="20">
        <v>0.78095956661606103</v>
      </c>
      <c r="M1821" s="79">
        <v>7822.9026663485001</v>
      </c>
      <c r="N1821" s="6">
        <v>14057.090974762899</v>
      </c>
      <c r="O1821" s="6">
        <v>6108.8767523861998</v>
      </c>
      <c r="P1821" s="71">
        <v>6109.9305736816004</v>
      </c>
      <c r="Q1821" s="20">
        <v>0.78103113821989301</v>
      </c>
      <c r="R1821" s="79">
        <v>7814.2490376311898</v>
      </c>
      <c r="S1821" s="6">
        <v>14041.541139704301</v>
      </c>
      <c r="T1821" s="6">
        <v>6104.3829909927299</v>
      </c>
      <c r="U1821" s="71">
        <v>6103.6349394026502</v>
      </c>
      <c r="V1821" s="20">
        <v>0.78109040421021703</v>
      </c>
      <c r="W1821" s="79">
        <v>7816.5599255290899</v>
      </c>
      <c r="X1821" s="6">
        <v>14045.693608781199</v>
      </c>
      <c r="Y1821" s="6">
        <v>6108.2627136299698</v>
      </c>
      <c r="Z1821" s="71">
        <v>6105.8450937929201</v>
      </c>
      <c r="AA1821" s="20">
        <v>0.78114223545463701</v>
      </c>
    </row>
    <row r="1822" spans="1:27" x14ac:dyDescent="0.2">
      <c r="A1822" s="52" t="s">
        <v>4505</v>
      </c>
      <c r="B1822" s="1" t="s">
        <v>10362</v>
      </c>
      <c r="C1822" s="131" t="s">
        <v>33</v>
      </c>
      <c r="D1822" s="131" t="s">
        <v>26162</v>
      </c>
      <c r="E1822" s="131" t="s">
        <v>6363</v>
      </c>
      <c r="F1822" s="131" t="s">
        <v>26219</v>
      </c>
      <c r="G1822" s="131" t="s">
        <v>26219</v>
      </c>
      <c r="H1822" s="79">
        <v>7854</v>
      </c>
      <c r="I1822" s="6">
        <v>10751.1350528937</v>
      </c>
      <c r="J1822" s="6">
        <v>4670.2638600884002</v>
      </c>
      <c r="K1822" s="71">
        <v>4672.5648531187098</v>
      </c>
      <c r="L1822" s="20">
        <v>0.59492804343248096</v>
      </c>
      <c r="M1822" s="79">
        <v>7861.8086809913902</v>
      </c>
      <c r="N1822" s="6">
        <v>10761.824151941701</v>
      </c>
      <c r="O1822" s="6">
        <v>4676.8323185141899</v>
      </c>
      <c r="P1822" s="71">
        <v>4677.6391027549098</v>
      </c>
      <c r="Q1822" s="20">
        <v>0.59498256604293798</v>
      </c>
      <c r="R1822" s="79">
        <v>7869.6523187570401</v>
      </c>
      <c r="S1822" s="6">
        <v>10772.5611024032</v>
      </c>
      <c r="T1822" s="6">
        <v>4683.2351312916398</v>
      </c>
      <c r="U1822" s="71">
        <v>4682.6612319324604</v>
      </c>
      <c r="V1822" s="20">
        <v>0.59502771434660595</v>
      </c>
      <c r="W1822" s="79">
        <v>7883.8567602469902</v>
      </c>
      <c r="X1822" s="6">
        <v>10792.0051906142</v>
      </c>
      <c r="Y1822" s="6">
        <v>4693.2821366627004</v>
      </c>
      <c r="Z1822" s="71">
        <v>4691.4245590622604</v>
      </c>
      <c r="AA1822" s="20">
        <v>0.59506719892704896</v>
      </c>
    </row>
    <row r="1823" spans="1:27" x14ac:dyDescent="0.2">
      <c r="A1823" s="52" t="s">
        <v>4504</v>
      </c>
      <c r="B1823" s="1" t="s">
        <v>10361</v>
      </c>
      <c r="C1823" s="131" t="s">
        <v>33</v>
      </c>
      <c r="D1823" s="131" t="s">
        <v>26162</v>
      </c>
      <c r="E1823" s="131" t="s">
        <v>6363</v>
      </c>
      <c r="F1823" s="131" t="s">
        <v>26248</v>
      </c>
      <c r="G1823" s="131" t="s">
        <v>26248</v>
      </c>
      <c r="H1823" s="79">
        <v>6455.3333333333303</v>
      </c>
      <c r="I1823" s="6">
        <v>11249.604435060101</v>
      </c>
      <c r="J1823" s="6">
        <v>4886.79760554309</v>
      </c>
      <c r="K1823" s="71">
        <v>4889.2052826182498</v>
      </c>
      <c r="L1823" s="20">
        <v>0.75739005720617303</v>
      </c>
      <c r="M1823" s="79">
        <v>6445.1850376497396</v>
      </c>
      <c r="N1823" s="6">
        <v>11231.9191651855</v>
      </c>
      <c r="O1823" s="6">
        <v>4881.1244087463101</v>
      </c>
      <c r="P1823" s="71">
        <v>4881.9664347121297</v>
      </c>
      <c r="Q1823" s="20">
        <v>0.75745946876528403</v>
      </c>
      <c r="R1823" s="79">
        <v>6436.9635082328296</v>
      </c>
      <c r="S1823" s="6">
        <v>11217.591639554301</v>
      </c>
      <c r="T1823" s="6">
        <v>4876.7065468882902</v>
      </c>
      <c r="U1823" s="71">
        <v>4876.10893889218</v>
      </c>
      <c r="V1823" s="20">
        <v>0.75751694609665998</v>
      </c>
      <c r="W1823" s="79">
        <v>6440.2107562240899</v>
      </c>
      <c r="X1823" s="6">
        <v>11223.250565827801</v>
      </c>
      <c r="Y1823" s="6">
        <v>4880.8243199974704</v>
      </c>
      <c r="Z1823" s="71">
        <v>4878.8925141386899</v>
      </c>
      <c r="AA1823" s="20">
        <v>0.75756721306418895</v>
      </c>
    </row>
    <row r="1824" spans="1:27" x14ac:dyDescent="0.2">
      <c r="A1824" s="52" t="s">
        <v>4503</v>
      </c>
      <c r="B1824" s="1" t="s">
        <v>10360</v>
      </c>
      <c r="C1824" s="131" t="s">
        <v>33</v>
      </c>
      <c r="D1824" s="131" t="s">
        <v>26162</v>
      </c>
      <c r="E1824" s="131" t="s">
        <v>6363</v>
      </c>
      <c r="F1824" s="131" t="s">
        <v>26248</v>
      </c>
      <c r="G1824" s="131" t="s">
        <v>26248</v>
      </c>
      <c r="H1824" s="79">
        <v>15701.916666666701</v>
      </c>
      <c r="I1824" s="6">
        <v>35326.195580294101</v>
      </c>
      <c r="J1824" s="6">
        <v>15345.603391769901</v>
      </c>
      <c r="K1824" s="71">
        <v>15353.1640195007</v>
      </c>
      <c r="L1824" s="20">
        <v>0.97778916710809105</v>
      </c>
      <c r="M1824" s="79">
        <v>15637.7955099582</v>
      </c>
      <c r="N1824" s="6">
        <v>35181.935706114098</v>
      </c>
      <c r="O1824" s="6">
        <v>15289.230860416401</v>
      </c>
      <c r="P1824" s="71">
        <v>15291.868352990599</v>
      </c>
      <c r="Q1824" s="20">
        <v>0.97787877730289696</v>
      </c>
      <c r="R1824" s="79">
        <v>15582.629399101101</v>
      </c>
      <c r="S1824" s="6">
        <v>35057.822907472299</v>
      </c>
      <c r="T1824" s="6">
        <v>15240.946540581501</v>
      </c>
      <c r="U1824" s="71">
        <v>15239.0788638137</v>
      </c>
      <c r="V1824" s="20">
        <v>0.97795298043170698</v>
      </c>
      <c r="W1824" s="79">
        <v>15559.5017185379</v>
      </c>
      <c r="X1824" s="6">
        <v>35005.7902171811</v>
      </c>
      <c r="Y1824" s="6">
        <v>15223.4961903968</v>
      </c>
      <c r="Z1824" s="71">
        <v>15217.4708067313</v>
      </c>
      <c r="AA1824" s="20">
        <v>0.97801787499408599</v>
      </c>
    </row>
    <row r="1825" spans="1:27" x14ac:dyDescent="0.2">
      <c r="A1825" s="52" t="s">
        <v>4502</v>
      </c>
      <c r="B1825" s="1" t="s">
        <v>10359</v>
      </c>
      <c r="C1825" s="131" t="s">
        <v>33</v>
      </c>
      <c r="D1825" s="131" t="s">
        <v>26162</v>
      </c>
      <c r="E1825" s="131" t="s">
        <v>6363</v>
      </c>
      <c r="F1825" s="131" t="s">
        <v>26219</v>
      </c>
      <c r="G1825" s="131" t="s">
        <v>26219</v>
      </c>
      <c r="H1825" s="79">
        <v>7273.25</v>
      </c>
      <c r="I1825" s="6">
        <v>12457.419798712701</v>
      </c>
      <c r="J1825" s="6">
        <v>5411.46931832266</v>
      </c>
      <c r="K1825" s="71">
        <v>5414.13549598589</v>
      </c>
      <c r="L1825" s="20">
        <v>0.74439012765763501</v>
      </c>
      <c r="M1825" s="79">
        <v>7271.9564458036202</v>
      </c>
      <c r="N1825" s="6">
        <v>12455.2042351535</v>
      </c>
      <c r="O1825" s="6">
        <v>5412.7349488562804</v>
      </c>
      <c r="P1825" s="71">
        <v>5413.6686811260097</v>
      </c>
      <c r="Q1825" s="20">
        <v>0.74445834782880704</v>
      </c>
      <c r="R1825" s="79">
        <v>7270.6884387422097</v>
      </c>
      <c r="S1825" s="6">
        <v>12453.0324280148</v>
      </c>
      <c r="T1825" s="6">
        <v>5413.7988546644001</v>
      </c>
      <c r="U1825" s="71">
        <v>5413.1354295733499</v>
      </c>
      <c r="V1825" s="20">
        <v>0.74451483861269496</v>
      </c>
      <c r="W1825" s="79">
        <v>7274.78888035611</v>
      </c>
      <c r="X1825" s="6">
        <v>12460.055550077701</v>
      </c>
      <c r="Y1825" s="6">
        <v>5418.6923655173296</v>
      </c>
      <c r="Z1825" s="71">
        <v>5416.5476741758002</v>
      </c>
      <c r="AA1825" s="20">
        <v>0.74456424279224498</v>
      </c>
    </row>
    <row r="1826" spans="1:27" x14ac:dyDescent="0.2">
      <c r="A1826" s="52" t="s">
        <v>4501</v>
      </c>
      <c r="B1826" s="1" t="s">
        <v>10358</v>
      </c>
      <c r="C1826" s="131" t="s">
        <v>33</v>
      </c>
      <c r="D1826" s="131" t="s">
        <v>26162</v>
      </c>
      <c r="E1826" s="131" t="s">
        <v>6363</v>
      </c>
      <c r="F1826" s="131" t="s">
        <v>26219</v>
      </c>
      <c r="G1826" s="131" t="s">
        <v>26219</v>
      </c>
      <c r="H1826" s="79">
        <v>20589.833333333299</v>
      </c>
      <c r="I1826" s="6">
        <v>27157.4274237602</v>
      </c>
      <c r="J1826" s="6">
        <v>11797.112696116999</v>
      </c>
      <c r="K1826" s="71">
        <v>11802.925017412899</v>
      </c>
      <c r="L1826" s="20">
        <v>0.57324043504057598</v>
      </c>
      <c r="M1826" s="79">
        <v>20618.054696962201</v>
      </c>
      <c r="N1826" s="6">
        <v>27194.650631065699</v>
      </c>
      <c r="O1826" s="6">
        <v>11818.147106512801</v>
      </c>
      <c r="P1826" s="71">
        <v>11820.1858143798</v>
      </c>
      <c r="Q1826" s="20">
        <v>0.57329297007448898</v>
      </c>
      <c r="R1826" s="79">
        <v>20642.6954900663</v>
      </c>
      <c r="S1826" s="6">
        <v>27227.151163709899</v>
      </c>
      <c r="T1826" s="6">
        <v>11836.6607200239</v>
      </c>
      <c r="U1826" s="71">
        <v>11835.210215872101</v>
      </c>
      <c r="V1826" s="20">
        <v>0.57333647253419195</v>
      </c>
      <c r="W1826" s="79">
        <v>20680.8427769972</v>
      </c>
      <c r="X1826" s="6">
        <v>27277.4663925641</v>
      </c>
      <c r="Y1826" s="6">
        <v>11862.563396928101</v>
      </c>
      <c r="Z1826" s="71">
        <v>11857.868253655601</v>
      </c>
      <c r="AA1826" s="20">
        <v>0.57337451773700399</v>
      </c>
    </row>
    <row r="1827" spans="1:27" x14ac:dyDescent="0.2">
      <c r="A1827" s="52" t="s">
        <v>4500</v>
      </c>
      <c r="B1827" s="1" t="s">
        <v>10357</v>
      </c>
      <c r="C1827" s="131" t="s">
        <v>33</v>
      </c>
      <c r="D1827" s="131" t="s">
        <v>26162</v>
      </c>
      <c r="E1827" s="131" t="s">
        <v>6363</v>
      </c>
      <c r="F1827" s="131" t="s">
        <v>26248</v>
      </c>
      <c r="G1827" s="131" t="s">
        <v>26248</v>
      </c>
      <c r="H1827" s="79">
        <v>19184.75</v>
      </c>
      <c r="I1827" s="6">
        <v>34219.033315624998</v>
      </c>
      <c r="J1827" s="6">
        <v>14864.655111751301</v>
      </c>
      <c r="K1827" s="71">
        <v>14871.978780998799</v>
      </c>
      <c r="L1827" s="20">
        <v>0.77519794529502895</v>
      </c>
      <c r="M1827" s="79">
        <v>19127.437300096299</v>
      </c>
      <c r="N1827" s="6">
        <v>34116.807058446102</v>
      </c>
      <c r="O1827" s="6">
        <v>14826.351332516901</v>
      </c>
      <c r="P1827" s="71">
        <v>14828.908975337399</v>
      </c>
      <c r="Q1827" s="20">
        <v>0.775268988870912</v>
      </c>
      <c r="R1827" s="79">
        <v>19078.5002700812</v>
      </c>
      <c r="S1827" s="6">
        <v>34029.520132087702</v>
      </c>
      <c r="T1827" s="6">
        <v>14793.904872633901</v>
      </c>
      <c r="U1827" s="71">
        <v>14792.091977853201</v>
      </c>
      <c r="V1827" s="20">
        <v>0.77532781761940095</v>
      </c>
      <c r="W1827" s="79">
        <v>19056.748008458399</v>
      </c>
      <c r="X1827" s="6">
        <v>33990.7215360591</v>
      </c>
      <c r="Y1827" s="6">
        <v>14782.0579567737</v>
      </c>
      <c r="Z1827" s="71">
        <v>14776.2072921536</v>
      </c>
      <c r="AA1827" s="20">
        <v>0.77537926647270194</v>
      </c>
    </row>
    <row r="1828" spans="1:27" x14ac:dyDescent="0.2">
      <c r="A1828" s="52" t="s">
        <v>4499</v>
      </c>
      <c r="B1828" s="1" t="s">
        <v>10356</v>
      </c>
      <c r="C1828" s="131" t="s">
        <v>33</v>
      </c>
      <c r="D1828" s="131" t="s">
        <v>26162</v>
      </c>
      <c r="E1828" s="131" t="s">
        <v>6363</v>
      </c>
      <c r="F1828" s="131" t="s">
        <v>26248</v>
      </c>
      <c r="G1828" s="131" t="s">
        <v>26248</v>
      </c>
      <c r="H1828" s="79">
        <v>6333.4166666666697</v>
      </c>
      <c r="I1828" s="6">
        <v>17396.058329250201</v>
      </c>
      <c r="J1828" s="6">
        <v>7556.8004795196002</v>
      </c>
      <c r="K1828" s="71">
        <v>7560.5236407275497</v>
      </c>
      <c r="L1828" s="20">
        <v>1.1937511833887799</v>
      </c>
      <c r="M1828" s="79">
        <v>6316.6528387598701</v>
      </c>
      <c r="N1828" s="6">
        <v>17350.012956991199</v>
      </c>
      <c r="O1828" s="6">
        <v>7539.9021744149004</v>
      </c>
      <c r="P1828" s="71">
        <v>7541.2028569787699</v>
      </c>
      <c r="Q1828" s="20">
        <v>1.19386058557863</v>
      </c>
      <c r="R1828" s="79">
        <v>6303.4875600178502</v>
      </c>
      <c r="S1828" s="6">
        <v>17313.851755388499</v>
      </c>
      <c r="T1828" s="6">
        <v>7526.9787776577896</v>
      </c>
      <c r="U1828" s="71">
        <v>7526.0563964029698</v>
      </c>
      <c r="V1828" s="20">
        <v>1.1939511777797001</v>
      </c>
      <c r="W1828" s="79">
        <v>6299.0483200582703</v>
      </c>
      <c r="X1828" s="6">
        <v>17301.658450993898</v>
      </c>
      <c r="Y1828" s="6">
        <v>7524.2332734707797</v>
      </c>
      <c r="Z1828" s="71">
        <v>7521.2552195668604</v>
      </c>
      <c r="AA1828" s="20">
        <v>1.19403040545294</v>
      </c>
    </row>
    <row r="1829" spans="1:27" x14ac:dyDescent="0.2">
      <c r="A1829" s="52" t="s">
        <v>4498</v>
      </c>
      <c r="B1829" s="1" t="s">
        <v>10355</v>
      </c>
      <c r="C1829" s="131" t="s">
        <v>33</v>
      </c>
      <c r="D1829" s="131" t="s">
        <v>26162</v>
      </c>
      <c r="E1829" s="131" t="s">
        <v>6363</v>
      </c>
      <c r="F1829" s="131" t="s">
        <v>26248</v>
      </c>
      <c r="G1829" s="131" t="s">
        <v>26248</v>
      </c>
      <c r="H1829" s="79">
        <v>4479.6666666666697</v>
      </c>
      <c r="I1829" s="6">
        <v>6671.7059786292502</v>
      </c>
      <c r="J1829" s="6">
        <v>2898.1709525397</v>
      </c>
      <c r="K1829" s="71">
        <v>2899.5988528387502</v>
      </c>
      <c r="L1829" s="20">
        <v>0.64728004751218404</v>
      </c>
      <c r="M1829" s="79">
        <v>4464.2547412346703</v>
      </c>
      <c r="N1829" s="6">
        <v>6648.7525218883802</v>
      </c>
      <c r="O1829" s="6">
        <v>2889.3894039850002</v>
      </c>
      <c r="P1829" s="71">
        <v>2889.88784260278</v>
      </c>
      <c r="Q1829" s="20">
        <v>0.647339367959886</v>
      </c>
      <c r="R1829" s="79">
        <v>4451.9489960624296</v>
      </c>
      <c r="S1829" s="6">
        <v>6630.4251953825897</v>
      </c>
      <c r="T1829" s="6">
        <v>2882.4937649682702</v>
      </c>
      <c r="U1829" s="71">
        <v>2882.1405345029698</v>
      </c>
      <c r="V1829" s="20">
        <v>0.64738848918801695</v>
      </c>
      <c r="W1829" s="79">
        <v>4447.8649253270996</v>
      </c>
      <c r="X1829" s="6">
        <v>6624.3426626475502</v>
      </c>
      <c r="Y1829" s="6">
        <v>2880.82784770852</v>
      </c>
      <c r="Z1829" s="71">
        <v>2879.6876304522798</v>
      </c>
      <c r="AA1829" s="20">
        <v>0.64743144830111998</v>
      </c>
    </row>
    <row r="1830" spans="1:27" x14ac:dyDescent="0.2">
      <c r="A1830" s="52" t="s">
        <v>4497</v>
      </c>
      <c r="B1830" s="1" t="s">
        <v>10354</v>
      </c>
      <c r="C1830" s="131" t="s">
        <v>33</v>
      </c>
      <c r="D1830" s="131" t="s">
        <v>26162</v>
      </c>
      <c r="E1830" s="131" t="s">
        <v>6363</v>
      </c>
      <c r="F1830" s="131" t="s">
        <v>26248</v>
      </c>
      <c r="G1830" s="131" t="s">
        <v>26248</v>
      </c>
      <c r="H1830" s="79">
        <v>9502.5833333333303</v>
      </c>
      <c r="I1830" s="6">
        <v>24303.723528930001</v>
      </c>
      <c r="J1830" s="6">
        <v>10557.4714766691</v>
      </c>
      <c r="K1830" s="71">
        <v>10562.6730389391</v>
      </c>
      <c r="L1830" s="20">
        <v>1.1115580541016801</v>
      </c>
      <c r="M1830" s="79">
        <v>9469.0218641133906</v>
      </c>
      <c r="N1830" s="6">
        <v>24217.887010529299</v>
      </c>
      <c r="O1830" s="6">
        <v>10524.516574314501</v>
      </c>
      <c r="P1830" s="71">
        <v>10526.332122432301</v>
      </c>
      <c r="Q1830" s="20">
        <v>1.1116599236428</v>
      </c>
      <c r="R1830" s="79">
        <v>9439.0692353077793</v>
      </c>
      <c r="S1830" s="6">
        <v>24141.280430621398</v>
      </c>
      <c r="T1830" s="6">
        <v>10495.117321899201</v>
      </c>
      <c r="U1830" s="71">
        <v>10493.8312149802</v>
      </c>
      <c r="V1830" s="20">
        <v>1.11174427831581</v>
      </c>
      <c r="W1830" s="79">
        <v>9422.7784514237992</v>
      </c>
      <c r="X1830" s="6">
        <v>24099.615265087199</v>
      </c>
      <c r="Y1830" s="6">
        <v>10480.563326863999</v>
      </c>
      <c r="Z1830" s="71">
        <v>10476.4151723084</v>
      </c>
      <c r="AA1830" s="20">
        <v>1.11181805094074</v>
      </c>
    </row>
    <row r="1831" spans="1:27" x14ac:dyDescent="0.2">
      <c r="A1831" s="52" t="s">
        <v>4496</v>
      </c>
      <c r="B1831" s="1" t="s">
        <v>10353</v>
      </c>
      <c r="C1831" s="131" t="s">
        <v>33</v>
      </c>
      <c r="D1831" s="131" t="s">
        <v>26162</v>
      </c>
      <c r="E1831" s="131" t="s">
        <v>6363</v>
      </c>
      <c r="F1831" s="131" t="s">
        <v>26248</v>
      </c>
      <c r="G1831" s="131" t="s">
        <v>26248</v>
      </c>
      <c r="H1831" s="79">
        <v>7295.1666666666697</v>
      </c>
      <c r="I1831" s="6">
        <v>12243.902041584</v>
      </c>
      <c r="J1831" s="6">
        <v>5318.7177846753402</v>
      </c>
      <c r="K1831" s="71">
        <v>5321.3382645709898</v>
      </c>
      <c r="L1831" s="20">
        <v>0.72943340539228996</v>
      </c>
      <c r="M1831" s="79">
        <v>7264.4200411559996</v>
      </c>
      <c r="N1831" s="6">
        <v>12192.298193712701</v>
      </c>
      <c r="O1831" s="6">
        <v>5298.4822483862699</v>
      </c>
      <c r="P1831" s="71">
        <v>5299.3962713160199</v>
      </c>
      <c r="Q1831" s="20">
        <v>0.72950025484384196</v>
      </c>
      <c r="R1831" s="79">
        <v>7239.7437873081399</v>
      </c>
      <c r="S1831" s="6">
        <v>12150.882603271601</v>
      </c>
      <c r="T1831" s="6">
        <v>5282.4430275124796</v>
      </c>
      <c r="U1831" s="71">
        <v>5281.7956992055797</v>
      </c>
      <c r="V1831" s="20">
        <v>0.72955561058182605</v>
      </c>
      <c r="W1831" s="79">
        <v>7227.8101803718901</v>
      </c>
      <c r="X1831" s="6">
        <v>12130.8537374476</v>
      </c>
      <c r="Y1831" s="6">
        <v>5275.5274059676804</v>
      </c>
      <c r="Z1831" s="71">
        <v>5273.4393786012297</v>
      </c>
      <c r="AA1831" s="20">
        <v>0.72960402210367603</v>
      </c>
    </row>
    <row r="1832" spans="1:27" x14ac:dyDescent="0.2">
      <c r="A1832" s="52" t="s">
        <v>4495</v>
      </c>
      <c r="B1832" s="1" t="s">
        <v>10352</v>
      </c>
      <c r="C1832" s="131" t="s">
        <v>33</v>
      </c>
      <c r="D1832" s="131" t="s">
        <v>26162</v>
      </c>
      <c r="E1832" s="131" t="s">
        <v>6363</v>
      </c>
      <c r="F1832" s="131" t="s">
        <v>26248</v>
      </c>
      <c r="G1832" s="131" t="s">
        <v>26248</v>
      </c>
      <c r="H1832" s="79">
        <v>7065.4166666666697</v>
      </c>
      <c r="I1832" s="6">
        <v>11531.331288855799</v>
      </c>
      <c r="J1832" s="6">
        <v>5009.1789854834897</v>
      </c>
      <c r="K1832" s="71">
        <v>5011.6469586598396</v>
      </c>
      <c r="L1832" s="20">
        <v>0.70932079381869595</v>
      </c>
      <c r="M1832" s="79">
        <v>7026.9201869629496</v>
      </c>
      <c r="N1832" s="6">
        <v>11468.501921266999</v>
      </c>
      <c r="O1832" s="6">
        <v>4983.9376366920196</v>
      </c>
      <c r="P1832" s="71">
        <v>4984.7973986138004</v>
      </c>
      <c r="Q1832" s="20">
        <v>0.70938580003542595</v>
      </c>
      <c r="R1832" s="79">
        <v>6993.5305104750196</v>
      </c>
      <c r="S1832" s="6">
        <v>11414.0072694475</v>
      </c>
      <c r="T1832" s="6">
        <v>4962.0957658035004</v>
      </c>
      <c r="U1832" s="71">
        <v>4961.4876939257601</v>
      </c>
      <c r="V1832" s="20">
        <v>0.70943962945387495</v>
      </c>
      <c r="W1832" s="79">
        <v>6973.0296816202999</v>
      </c>
      <c r="X1832" s="6">
        <v>11380.5482591197</v>
      </c>
      <c r="Y1832" s="6">
        <v>4949.2307413275303</v>
      </c>
      <c r="Z1832" s="71">
        <v>4947.2718605492601</v>
      </c>
      <c r="AA1832" s="20">
        <v>0.70948670612853004</v>
      </c>
    </row>
    <row r="1833" spans="1:27" x14ac:dyDescent="0.2">
      <c r="A1833" s="52" t="s">
        <v>4494</v>
      </c>
      <c r="B1833" s="1" t="s">
        <v>10351</v>
      </c>
      <c r="C1833" s="131" t="s">
        <v>33</v>
      </c>
      <c r="D1833" s="131" t="s">
        <v>26162</v>
      </c>
      <c r="E1833" s="131" t="s">
        <v>6363</v>
      </c>
      <c r="F1833" s="131" t="s">
        <v>26248</v>
      </c>
      <c r="G1833" s="131" t="s">
        <v>26248</v>
      </c>
      <c r="H1833" s="79">
        <v>9521</v>
      </c>
      <c r="I1833" s="6">
        <v>18900.148130833499</v>
      </c>
      <c r="J1833" s="6">
        <v>8210.1730032673495</v>
      </c>
      <c r="K1833" s="71">
        <v>8214.2180746860304</v>
      </c>
      <c r="L1833" s="20">
        <v>0.86274740832748997</v>
      </c>
      <c r="M1833" s="79">
        <v>9479.0608825429808</v>
      </c>
      <c r="N1833" s="6">
        <v>18816.8947401798</v>
      </c>
      <c r="O1833" s="6">
        <v>8177.37404109824</v>
      </c>
      <c r="P1833" s="71">
        <v>8178.7846917389998</v>
      </c>
      <c r="Q1833" s="20">
        <v>0.86282647543717905</v>
      </c>
      <c r="R1833" s="79">
        <v>9441.8253338143495</v>
      </c>
      <c r="S1833" s="6">
        <v>18742.978409258201</v>
      </c>
      <c r="T1833" s="6">
        <v>8148.2735736534196</v>
      </c>
      <c r="U1833" s="71">
        <v>8147.2750568480096</v>
      </c>
      <c r="V1833" s="20">
        <v>0.86289194819881598</v>
      </c>
      <c r="W1833" s="79">
        <v>9418.2742776876294</v>
      </c>
      <c r="X1833" s="6">
        <v>18696.227180455298</v>
      </c>
      <c r="Y1833" s="6">
        <v>8130.7104193511204</v>
      </c>
      <c r="Z1833" s="71">
        <v>8127.49232482561</v>
      </c>
      <c r="AA1833" s="20">
        <v>0.86294920759316296</v>
      </c>
    </row>
    <row r="1834" spans="1:27" x14ac:dyDescent="0.2">
      <c r="A1834" s="52" t="s">
        <v>4493</v>
      </c>
      <c r="B1834" s="1" t="s">
        <v>10350</v>
      </c>
      <c r="C1834" s="131" t="s">
        <v>33</v>
      </c>
      <c r="D1834" s="131" t="s">
        <v>26162</v>
      </c>
      <c r="E1834" s="131" t="s">
        <v>6363</v>
      </c>
      <c r="F1834" s="131" t="s">
        <v>26219</v>
      </c>
      <c r="G1834" s="131" t="s">
        <v>26219</v>
      </c>
      <c r="H1834" s="79">
        <v>18154.833333333299</v>
      </c>
      <c r="I1834" s="6">
        <v>26665.166332093599</v>
      </c>
      <c r="J1834" s="6">
        <v>11583.2758151898</v>
      </c>
      <c r="K1834" s="71">
        <v>11588.982781159501</v>
      </c>
      <c r="L1834" s="20">
        <v>0.63834145807780096</v>
      </c>
      <c r="M1834" s="79">
        <v>18138.6141031976</v>
      </c>
      <c r="N1834" s="6">
        <v>26641.344110131799</v>
      </c>
      <c r="O1834" s="6">
        <v>11577.693277996999</v>
      </c>
      <c r="P1834" s="71">
        <v>11579.6905060019</v>
      </c>
      <c r="Q1834" s="20">
        <v>0.63839995934201599</v>
      </c>
      <c r="R1834" s="79">
        <v>18120.636334626601</v>
      </c>
      <c r="S1834" s="6">
        <v>26614.9390101551</v>
      </c>
      <c r="T1834" s="6">
        <v>11570.5092043281</v>
      </c>
      <c r="U1834" s="71">
        <v>11569.091315276701</v>
      </c>
      <c r="V1834" s="20">
        <v>0.63844840223239696</v>
      </c>
      <c r="W1834" s="79">
        <v>18117.906553222801</v>
      </c>
      <c r="X1834" s="6">
        <v>26610.929605395198</v>
      </c>
      <c r="Y1834" s="6">
        <v>11572.6964869891</v>
      </c>
      <c r="Z1834" s="71">
        <v>11568.116071590101</v>
      </c>
      <c r="AA1834" s="20">
        <v>0.63849076810324501</v>
      </c>
    </row>
    <row r="1835" spans="1:27" x14ac:dyDescent="0.2">
      <c r="A1835" s="52" t="s">
        <v>4492</v>
      </c>
      <c r="B1835" s="1" t="s">
        <v>10349</v>
      </c>
      <c r="C1835" s="131" t="s">
        <v>33</v>
      </c>
      <c r="D1835" s="131" t="s">
        <v>26162</v>
      </c>
      <c r="E1835" s="131" t="s">
        <v>6363</v>
      </c>
      <c r="F1835" s="131" t="s">
        <v>26219</v>
      </c>
      <c r="G1835" s="131" t="s">
        <v>26219</v>
      </c>
      <c r="H1835" s="79">
        <v>4611.9166666666697</v>
      </c>
      <c r="I1835" s="6">
        <v>7136.0521335660396</v>
      </c>
      <c r="J1835" s="6">
        <v>3099.8816607861399</v>
      </c>
      <c r="K1835" s="71">
        <v>3101.4089419655202</v>
      </c>
      <c r="L1835" s="20">
        <v>0.67247722934402299</v>
      </c>
      <c r="M1835" s="79">
        <v>4608.5222608170297</v>
      </c>
      <c r="N1835" s="6">
        <v>7130.79994475687</v>
      </c>
      <c r="O1835" s="6">
        <v>3098.8757266100602</v>
      </c>
      <c r="P1835" s="71">
        <v>3099.4103029920798</v>
      </c>
      <c r="Q1835" s="20">
        <v>0.67253885900566301</v>
      </c>
      <c r="R1835" s="79">
        <v>4604.7950346480802</v>
      </c>
      <c r="S1835" s="6">
        <v>7125.0327806518799</v>
      </c>
      <c r="T1835" s="6">
        <v>3097.5181772243</v>
      </c>
      <c r="U1835" s="71">
        <v>3097.13859694548</v>
      </c>
      <c r="V1835" s="20">
        <v>0.67258989241465195</v>
      </c>
      <c r="W1835" s="79">
        <v>4606.9866073430003</v>
      </c>
      <c r="X1835" s="6">
        <v>7128.42381699008</v>
      </c>
      <c r="Y1835" s="6">
        <v>3100.0452253244598</v>
      </c>
      <c r="Z1835" s="71">
        <v>3098.8182429263802</v>
      </c>
      <c r="AA1835" s="20">
        <v>0.67263452383109301</v>
      </c>
    </row>
    <row r="1836" spans="1:27" x14ac:dyDescent="0.2">
      <c r="A1836" s="52" t="s">
        <v>4491</v>
      </c>
      <c r="B1836" s="1" t="s">
        <v>10348</v>
      </c>
      <c r="C1836" s="131" t="s">
        <v>33</v>
      </c>
      <c r="D1836" s="131" t="s">
        <v>26162</v>
      </c>
      <c r="E1836" s="131" t="s">
        <v>6363</v>
      </c>
      <c r="F1836" s="131" t="s">
        <v>26248</v>
      </c>
      <c r="G1836" s="131" t="s">
        <v>26248</v>
      </c>
      <c r="H1836" s="79">
        <v>6804.5833333333303</v>
      </c>
      <c r="I1836" s="6">
        <v>14591.4830810231</v>
      </c>
      <c r="J1836" s="6">
        <v>6338.5006106914898</v>
      </c>
      <c r="K1836" s="71">
        <v>6341.6235275468798</v>
      </c>
      <c r="L1836" s="20">
        <v>0.93196353353208705</v>
      </c>
      <c r="M1836" s="79">
        <v>6785.1643241492102</v>
      </c>
      <c r="N1836" s="6">
        <v>14549.841715184801</v>
      </c>
      <c r="O1836" s="6">
        <v>6323.0144817562796</v>
      </c>
      <c r="P1836" s="71">
        <v>6324.1052432140896</v>
      </c>
      <c r="Q1836" s="20">
        <v>0.93204894400358895</v>
      </c>
      <c r="R1836" s="79">
        <v>6768.6347970166498</v>
      </c>
      <c r="S1836" s="6">
        <v>14514.396441950999</v>
      </c>
      <c r="T1836" s="6">
        <v>6309.9508724322804</v>
      </c>
      <c r="U1836" s="71">
        <v>6309.1776298637196</v>
      </c>
      <c r="V1836" s="20">
        <v>0.93211966948557401</v>
      </c>
      <c r="W1836" s="79">
        <v>6759.73760285349</v>
      </c>
      <c r="X1836" s="6">
        <v>14495.317645830701</v>
      </c>
      <c r="Y1836" s="6">
        <v>6303.7975029510399</v>
      </c>
      <c r="Z1836" s="71">
        <v>6301.3024914221696</v>
      </c>
      <c r="AA1836" s="20">
        <v>0.93218152266179699</v>
      </c>
    </row>
    <row r="1837" spans="1:27" x14ac:dyDescent="0.2">
      <c r="A1837" s="52" t="s">
        <v>4490</v>
      </c>
      <c r="B1837" s="1" t="s">
        <v>10347</v>
      </c>
      <c r="C1837" s="131" t="s">
        <v>33</v>
      </c>
      <c r="D1837" s="131" t="s">
        <v>26162</v>
      </c>
      <c r="E1837" s="131" t="s">
        <v>6363</v>
      </c>
      <c r="F1837" s="131" t="s">
        <v>26219</v>
      </c>
      <c r="G1837" s="131" t="s">
        <v>26219</v>
      </c>
      <c r="H1837" s="79">
        <v>11325.5</v>
      </c>
      <c r="I1837" s="6">
        <v>18427.221161214999</v>
      </c>
      <c r="J1837" s="6">
        <v>8004.7348124340997</v>
      </c>
      <c r="K1837" s="71">
        <v>8008.6786664784704</v>
      </c>
      <c r="L1837" s="20">
        <v>0.70713687399924696</v>
      </c>
      <c r="M1837" s="79">
        <v>11319.136992117599</v>
      </c>
      <c r="N1837" s="6">
        <v>18416.868191942202</v>
      </c>
      <c r="O1837" s="6">
        <v>8003.5320360025298</v>
      </c>
      <c r="P1837" s="71">
        <v>8004.9126977575297</v>
      </c>
      <c r="Q1837" s="20">
        <v>0.70720168006906703</v>
      </c>
      <c r="R1837" s="79">
        <v>11313.493706049599</v>
      </c>
      <c r="S1837" s="6">
        <v>18407.686250266201</v>
      </c>
      <c r="T1837" s="6">
        <v>8002.5095345069603</v>
      </c>
      <c r="U1837" s="71">
        <v>8001.5288801163797</v>
      </c>
      <c r="V1837" s="20">
        <v>0.70725534375272503</v>
      </c>
      <c r="W1837" s="79">
        <v>11319.3490111561</v>
      </c>
      <c r="X1837" s="6">
        <v>18417.213158761599</v>
      </c>
      <c r="Y1837" s="6">
        <v>8009.3713817242296</v>
      </c>
      <c r="Z1837" s="71">
        <v>8006.2013125830499</v>
      </c>
      <c r="AA1837" s="20">
        <v>0.70730227548353597</v>
      </c>
    </row>
    <row r="1838" spans="1:27" x14ac:dyDescent="0.2">
      <c r="A1838" s="52" t="s">
        <v>4489</v>
      </c>
      <c r="B1838" s="1" t="s">
        <v>10346</v>
      </c>
      <c r="C1838" s="131" t="s">
        <v>33</v>
      </c>
      <c r="D1838" s="131" t="s">
        <v>26162</v>
      </c>
      <c r="E1838" s="131" t="s">
        <v>6363</v>
      </c>
      <c r="F1838" s="131" t="s">
        <v>26248</v>
      </c>
      <c r="G1838" s="131" t="s">
        <v>26248</v>
      </c>
      <c r="H1838" s="79">
        <v>7607.8333333333303</v>
      </c>
      <c r="I1838" s="6">
        <v>10896.5119075327</v>
      </c>
      <c r="J1838" s="6">
        <v>4733.4151708080299</v>
      </c>
      <c r="K1838" s="71">
        <v>4735.7472778674701</v>
      </c>
      <c r="L1838" s="20">
        <v>0.62248304745557903</v>
      </c>
      <c r="M1838" s="79">
        <v>7600.5606221815597</v>
      </c>
      <c r="N1838" s="6">
        <v>10886.095382854401</v>
      </c>
      <c r="O1838" s="6">
        <v>4730.8376340432396</v>
      </c>
      <c r="P1838" s="71">
        <v>4731.6537345549996</v>
      </c>
      <c r="Q1838" s="20">
        <v>0.622540095364292</v>
      </c>
      <c r="R1838" s="79">
        <v>7596.1730784636602</v>
      </c>
      <c r="S1838" s="6">
        <v>10879.811212280199</v>
      </c>
      <c r="T1838" s="6">
        <v>4729.8607644754202</v>
      </c>
      <c r="U1838" s="71">
        <v>4729.2811514545901</v>
      </c>
      <c r="V1838" s="20">
        <v>0.62258733478083095</v>
      </c>
      <c r="W1838" s="79">
        <v>7604.2882542846401</v>
      </c>
      <c r="X1838" s="6">
        <v>10891.4343783106</v>
      </c>
      <c r="Y1838" s="6">
        <v>4736.5224077926496</v>
      </c>
      <c r="Z1838" s="71">
        <v>4734.6477159091201</v>
      </c>
      <c r="AA1838" s="20">
        <v>0.62262864815012597</v>
      </c>
    </row>
    <row r="1839" spans="1:27" x14ac:dyDescent="0.2">
      <c r="A1839" s="52" t="s">
        <v>4488</v>
      </c>
      <c r="B1839" s="1" t="s">
        <v>10345</v>
      </c>
      <c r="C1839" s="131" t="s">
        <v>33</v>
      </c>
      <c r="D1839" s="131" t="s">
        <v>26162</v>
      </c>
      <c r="E1839" s="131" t="s">
        <v>6363</v>
      </c>
      <c r="F1839" s="131" t="s">
        <v>26248</v>
      </c>
      <c r="G1839" s="131" t="s">
        <v>26248</v>
      </c>
      <c r="H1839" s="79">
        <v>7268.5</v>
      </c>
      <c r="I1839" s="6">
        <v>11336.0890199322</v>
      </c>
      <c r="J1839" s="6">
        <v>4924.3662742646802</v>
      </c>
      <c r="K1839" s="71">
        <v>4926.7924610530899</v>
      </c>
      <c r="L1839" s="20">
        <v>0.67782795089125603</v>
      </c>
      <c r="M1839" s="79">
        <v>7232.3585024553704</v>
      </c>
      <c r="N1839" s="6">
        <v>11279.7220620345</v>
      </c>
      <c r="O1839" s="6">
        <v>4901.8984085576603</v>
      </c>
      <c r="P1839" s="71">
        <v>4902.7440181746597</v>
      </c>
      <c r="Q1839" s="20">
        <v>0.67789007092363895</v>
      </c>
      <c r="R1839" s="79">
        <v>7199.6800193223899</v>
      </c>
      <c r="S1839" s="6">
        <v>11228.756086409299</v>
      </c>
      <c r="T1839" s="6">
        <v>4881.5601494101002</v>
      </c>
      <c r="U1839" s="71">
        <v>4880.9619466372396</v>
      </c>
      <c r="V1839" s="20">
        <v>0.67794151039182105</v>
      </c>
      <c r="W1839" s="79">
        <v>7181.5839875853599</v>
      </c>
      <c r="X1839" s="6">
        <v>11200.5331756742</v>
      </c>
      <c r="Y1839" s="6">
        <v>4870.9448657610901</v>
      </c>
      <c r="Z1839" s="71">
        <v>4869.0169701408904</v>
      </c>
      <c r="AA1839" s="20">
        <v>0.67798649692851198</v>
      </c>
    </row>
    <row r="1840" spans="1:27" x14ac:dyDescent="0.2">
      <c r="A1840" s="52" t="s">
        <v>4487</v>
      </c>
      <c r="B1840" s="1" t="s">
        <v>10344</v>
      </c>
      <c r="C1840" s="131" t="s">
        <v>33</v>
      </c>
      <c r="D1840" s="131" t="s">
        <v>26162</v>
      </c>
      <c r="E1840" s="131" t="s">
        <v>6363</v>
      </c>
      <c r="F1840" s="131" t="s">
        <v>26248</v>
      </c>
      <c r="G1840" s="131" t="s">
        <v>26248</v>
      </c>
      <c r="H1840" s="79">
        <v>6362.9166666666697</v>
      </c>
      <c r="I1840" s="6">
        <v>12544.9903063251</v>
      </c>
      <c r="J1840" s="6">
        <v>5449.50970893258</v>
      </c>
      <c r="K1840" s="71">
        <v>5452.1946287218097</v>
      </c>
      <c r="L1840" s="20">
        <v>0.85687034961248998</v>
      </c>
      <c r="M1840" s="79">
        <v>6343.8101408839902</v>
      </c>
      <c r="N1840" s="6">
        <v>12507.320289053499</v>
      </c>
      <c r="O1840" s="6">
        <v>5435.3833439379896</v>
      </c>
      <c r="P1840" s="71">
        <v>5436.3209832043703</v>
      </c>
      <c r="Q1840" s="20">
        <v>0.85694887811488596</v>
      </c>
      <c r="R1840" s="79">
        <v>6328.1309966094796</v>
      </c>
      <c r="S1840" s="6">
        <v>12476.407623802699</v>
      </c>
      <c r="T1840" s="6">
        <v>5423.9609263458096</v>
      </c>
      <c r="U1840" s="71">
        <v>5423.2962559603702</v>
      </c>
      <c r="V1840" s="20">
        <v>0.85701390487429796</v>
      </c>
      <c r="W1840" s="79">
        <v>6324.9156664019301</v>
      </c>
      <c r="X1840" s="6">
        <v>12470.068347587399</v>
      </c>
      <c r="Y1840" s="6">
        <v>5423.0467818523803</v>
      </c>
      <c r="Z1840" s="71">
        <v>5420.9003670546399</v>
      </c>
      <c r="AA1840" s="20">
        <v>0.85707077421609901</v>
      </c>
    </row>
    <row r="1841" spans="1:27" x14ac:dyDescent="0.2">
      <c r="A1841" s="52" t="s">
        <v>4486</v>
      </c>
      <c r="B1841" s="1" t="s">
        <v>10343</v>
      </c>
      <c r="C1841" s="131" t="s">
        <v>33</v>
      </c>
      <c r="D1841" s="131" t="s">
        <v>26162</v>
      </c>
      <c r="E1841" s="131" t="s">
        <v>6363</v>
      </c>
      <c r="F1841" s="131" t="s">
        <v>26219</v>
      </c>
      <c r="G1841" s="131" t="s">
        <v>26219</v>
      </c>
      <c r="H1841" s="79">
        <v>3379.0833333333298</v>
      </c>
      <c r="I1841" s="6">
        <v>5027.7292752823796</v>
      </c>
      <c r="J1841" s="6">
        <v>2184.0319386872402</v>
      </c>
      <c r="K1841" s="71">
        <v>2185.1079897240602</v>
      </c>
      <c r="L1841" s="20">
        <v>0.64665702919156498</v>
      </c>
      <c r="M1841" s="79">
        <v>3390.34762106782</v>
      </c>
      <c r="N1841" s="6">
        <v>5044.4893796128199</v>
      </c>
      <c r="O1841" s="6">
        <v>2192.2148724868498</v>
      </c>
      <c r="P1841" s="71">
        <v>2192.5930439265999</v>
      </c>
      <c r="Q1841" s="20">
        <v>0.64671629254230301</v>
      </c>
      <c r="R1841" s="79">
        <v>3400.4885266907199</v>
      </c>
      <c r="S1841" s="6">
        <v>5059.5780066304396</v>
      </c>
      <c r="T1841" s="6">
        <v>2199.5877530809298</v>
      </c>
      <c r="U1841" s="71">
        <v>2199.31820821151</v>
      </c>
      <c r="V1841" s="20">
        <v>0.64676536649039595</v>
      </c>
      <c r="W1841" s="79">
        <v>3412.0519315598899</v>
      </c>
      <c r="X1841" s="6">
        <v>5076.7831665651402</v>
      </c>
      <c r="Y1841" s="6">
        <v>2207.8172986862601</v>
      </c>
      <c r="Z1841" s="71">
        <v>2206.9434556398601</v>
      </c>
      <c r="AA1841" s="20">
        <v>0.64680828425460402</v>
      </c>
    </row>
    <row r="1842" spans="1:27" x14ac:dyDescent="0.2">
      <c r="A1842" s="52" t="s">
        <v>4485</v>
      </c>
      <c r="B1842" s="1" t="s">
        <v>10342</v>
      </c>
      <c r="C1842" s="131" t="s">
        <v>33</v>
      </c>
      <c r="D1842" s="131" t="s">
        <v>26162</v>
      </c>
      <c r="E1842" s="131" t="s">
        <v>6363</v>
      </c>
      <c r="F1842" s="131" t="s">
        <v>26219</v>
      </c>
      <c r="G1842" s="131" t="s">
        <v>26219</v>
      </c>
      <c r="H1842" s="79">
        <v>12821.833333333299</v>
      </c>
      <c r="I1842" s="6">
        <v>17117.555977822401</v>
      </c>
      <c r="J1842" s="6">
        <v>7435.8198146480599</v>
      </c>
      <c r="K1842" s="71">
        <v>7439.4833698733601</v>
      </c>
      <c r="L1842" s="20">
        <v>0.58021994019628198</v>
      </c>
      <c r="M1842" s="79">
        <v>12826.868437368599</v>
      </c>
      <c r="N1842" s="6">
        <v>17124.278002117899</v>
      </c>
      <c r="O1842" s="6">
        <v>7441.8031423674902</v>
      </c>
      <c r="P1842" s="71">
        <v>7443.0869022051102</v>
      </c>
      <c r="Q1842" s="20">
        <v>0.58027311487198896</v>
      </c>
      <c r="R1842" s="79">
        <v>12833.430797643699</v>
      </c>
      <c r="S1842" s="6">
        <v>17133.038962148599</v>
      </c>
      <c r="T1842" s="6">
        <v>7448.3726952751203</v>
      </c>
      <c r="U1842" s="71">
        <v>7447.4599466735899</v>
      </c>
      <c r="V1842" s="20">
        <v>0.580317146997122</v>
      </c>
      <c r="W1842" s="79">
        <v>12850.628826312201</v>
      </c>
      <c r="X1842" s="6">
        <v>17155.998878315801</v>
      </c>
      <c r="Y1842" s="6">
        <v>7460.8880972584002</v>
      </c>
      <c r="Z1842" s="71">
        <v>7457.9351150584598</v>
      </c>
      <c r="AA1842" s="20">
        <v>0.58035565542037904</v>
      </c>
    </row>
    <row r="1843" spans="1:27" x14ac:dyDescent="0.2">
      <c r="A1843" s="52" t="s">
        <v>4484</v>
      </c>
      <c r="B1843" s="1" t="s">
        <v>10341</v>
      </c>
      <c r="C1843" s="131" t="s">
        <v>33</v>
      </c>
      <c r="D1843" s="131" t="s">
        <v>26162</v>
      </c>
      <c r="E1843" s="131" t="s">
        <v>6363</v>
      </c>
      <c r="F1843" s="131" t="s">
        <v>26219</v>
      </c>
      <c r="G1843" s="131" t="s">
        <v>26219</v>
      </c>
      <c r="H1843" s="79">
        <v>26926.5</v>
      </c>
      <c r="I1843" s="6">
        <v>44825.330564448603</v>
      </c>
      <c r="J1843" s="6">
        <v>19472.001823222799</v>
      </c>
      <c r="K1843" s="71">
        <v>19481.595486840899</v>
      </c>
      <c r="L1843" s="20">
        <v>0.72351012893769595</v>
      </c>
      <c r="M1843" s="79">
        <v>26880.522477914299</v>
      </c>
      <c r="N1843" s="6">
        <v>44748.790441297599</v>
      </c>
      <c r="O1843" s="6">
        <v>19446.757946934002</v>
      </c>
      <c r="P1843" s="71">
        <v>19450.112640191401</v>
      </c>
      <c r="Q1843" s="20">
        <v>0.72357643554629703</v>
      </c>
      <c r="R1843" s="79">
        <v>26832.5556555689</v>
      </c>
      <c r="S1843" s="6">
        <v>44668.938671934397</v>
      </c>
      <c r="T1843" s="6">
        <v>19419.257953361401</v>
      </c>
      <c r="U1843" s="71">
        <v>19416.8782522824</v>
      </c>
      <c r="V1843" s="20">
        <v>0.72363134177465305</v>
      </c>
      <c r="W1843" s="79">
        <v>26811.505824610798</v>
      </c>
      <c r="X1843" s="6">
        <v>44633.8964038704</v>
      </c>
      <c r="Y1843" s="6">
        <v>19410.6160052741</v>
      </c>
      <c r="Z1843" s="71">
        <v>19402.9333805241</v>
      </c>
      <c r="AA1843" s="20">
        <v>0.72367936017654699</v>
      </c>
    </row>
    <row r="1844" spans="1:27" x14ac:dyDescent="0.2">
      <c r="A1844" s="52" t="s">
        <v>4483</v>
      </c>
      <c r="B1844" s="1" t="s">
        <v>10340</v>
      </c>
      <c r="C1844" s="131" t="s">
        <v>33</v>
      </c>
      <c r="D1844" s="131" t="s">
        <v>26162</v>
      </c>
      <c r="E1844" s="131" t="s">
        <v>6363</v>
      </c>
      <c r="F1844" s="131" t="s">
        <v>26231</v>
      </c>
      <c r="G1844" s="131" t="s">
        <v>26231</v>
      </c>
      <c r="H1844" s="79">
        <v>4764.3333333333303</v>
      </c>
      <c r="I1844" s="6">
        <v>7136.4442247385095</v>
      </c>
      <c r="J1844" s="6">
        <v>3100.0519841262899</v>
      </c>
      <c r="K1844" s="71">
        <v>3101.5793492223102</v>
      </c>
      <c r="L1844" s="20">
        <v>0.65099965351339295</v>
      </c>
      <c r="M1844" s="79">
        <v>4759.1545400496798</v>
      </c>
      <c r="N1844" s="6">
        <v>7128.6869653625399</v>
      </c>
      <c r="O1844" s="6">
        <v>3097.9574761182998</v>
      </c>
      <c r="P1844" s="71">
        <v>3098.4918940960902</v>
      </c>
      <c r="Q1844" s="20">
        <v>0.65105931484707502</v>
      </c>
      <c r="R1844" s="79">
        <v>4755.3060053003101</v>
      </c>
      <c r="S1844" s="6">
        <v>7122.9222860959399</v>
      </c>
      <c r="T1844" s="6">
        <v>3096.6006663227799</v>
      </c>
      <c r="U1844" s="71">
        <v>3096.22119847882</v>
      </c>
      <c r="V1844" s="20">
        <v>0.65110871835119399</v>
      </c>
      <c r="W1844" s="79">
        <v>4758.0231837523297</v>
      </c>
      <c r="X1844" s="6">
        <v>7126.9923187982704</v>
      </c>
      <c r="Y1844" s="6">
        <v>3099.4226881060599</v>
      </c>
      <c r="Z1844" s="71">
        <v>3098.1959521050999</v>
      </c>
      <c r="AA1844" s="20">
        <v>0.65115192432958402</v>
      </c>
    </row>
    <row r="1845" spans="1:27" x14ac:dyDescent="0.2">
      <c r="A1845" s="52" t="s">
        <v>4482</v>
      </c>
      <c r="B1845" s="1" t="s">
        <v>10339</v>
      </c>
      <c r="C1845" s="131" t="s">
        <v>33</v>
      </c>
      <c r="D1845" s="131" t="s">
        <v>26162</v>
      </c>
      <c r="E1845" s="131" t="s">
        <v>6363</v>
      </c>
      <c r="F1845" s="131" t="s">
        <v>26219</v>
      </c>
      <c r="G1845" s="131" t="s">
        <v>26219</v>
      </c>
      <c r="H1845" s="79">
        <v>11392.416666666701</v>
      </c>
      <c r="I1845" s="6">
        <v>16260.0576989697</v>
      </c>
      <c r="J1845" s="6">
        <v>7063.32489182259</v>
      </c>
      <c r="K1845" s="71">
        <v>7066.80492246621</v>
      </c>
      <c r="L1845" s="20">
        <v>0.62030780028816301</v>
      </c>
      <c r="M1845" s="79">
        <v>11412.0120961664</v>
      </c>
      <c r="N1845" s="6">
        <v>16288.0256730725</v>
      </c>
      <c r="O1845" s="6">
        <v>7078.38780834102</v>
      </c>
      <c r="P1845" s="71">
        <v>7079.60887665062</v>
      </c>
      <c r="Q1845" s="20">
        <v>0.62036464884477804</v>
      </c>
      <c r="R1845" s="79">
        <v>11431.573696784601</v>
      </c>
      <c r="S1845" s="6">
        <v>16315.9453642182</v>
      </c>
      <c r="T1845" s="6">
        <v>7093.1515545449101</v>
      </c>
      <c r="U1845" s="71">
        <v>7092.2823359347904</v>
      </c>
      <c r="V1845" s="20">
        <v>0.62041172318468096</v>
      </c>
      <c r="W1845" s="79">
        <v>11459.6664155821</v>
      </c>
      <c r="X1845" s="6">
        <v>16356.041266776399</v>
      </c>
      <c r="Y1845" s="6">
        <v>7112.9984602528102</v>
      </c>
      <c r="Z1845" s="71">
        <v>7110.18317103154</v>
      </c>
      <c r="AA1845" s="20">
        <v>0.62045289218572397</v>
      </c>
    </row>
    <row r="1846" spans="1:27" x14ac:dyDescent="0.2">
      <c r="A1846" s="52" t="s">
        <v>4481</v>
      </c>
      <c r="B1846" s="1" t="s">
        <v>10338</v>
      </c>
      <c r="C1846" s="131" t="s">
        <v>33</v>
      </c>
      <c r="D1846" s="131" t="s">
        <v>26162</v>
      </c>
      <c r="E1846" s="131" t="s">
        <v>6363</v>
      </c>
      <c r="F1846" s="131" t="s">
        <v>26219</v>
      </c>
      <c r="G1846" s="131" t="s">
        <v>26219</v>
      </c>
      <c r="H1846" s="79">
        <v>5501</v>
      </c>
      <c r="I1846" s="6">
        <v>9838.1996927506898</v>
      </c>
      <c r="J1846" s="6">
        <v>4273.68721975264</v>
      </c>
      <c r="K1846" s="71">
        <v>4275.7928233761104</v>
      </c>
      <c r="L1846" s="20">
        <v>0.77727555414944705</v>
      </c>
      <c r="M1846" s="79">
        <v>5494.34897666509</v>
      </c>
      <c r="N1846" s="6">
        <v>9826.3047471535192</v>
      </c>
      <c r="O1846" s="6">
        <v>4270.2778789379499</v>
      </c>
      <c r="P1846" s="71">
        <v>4271.0145298720799</v>
      </c>
      <c r="Q1846" s="20">
        <v>0.77734678812929503</v>
      </c>
      <c r="R1846" s="79">
        <v>5489.4030823107596</v>
      </c>
      <c r="S1846" s="6">
        <v>9817.4593197190297</v>
      </c>
      <c r="T1846" s="6">
        <v>4268.0166720871703</v>
      </c>
      <c r="U1846" s="71">
        <v>4267.4936549922804</v>
      </c>
      <c r="V1846" s="20">
        <v>0.777405774544776</v>
      </c>
      <c r="W1846" s="79">
        <v>5489.5538327836603</v>
      </c>
      <c r="X1846" s="6">
        <v>9817.72892765508</v>
      </c>
      <c r="Y1846" s="6">
        <v>4269.5839174385801</v>
      </c>
      <c r="Z1846" s="71">
        <v>4267.8940374745598</v>
      </c>
      <c r="AA1846" s="20">
        <v>0.77745736128620502</v>
      </c>
    </row>
    <row r="1847" spans="1:27" x14ac:dyDescent="0.2">
      <c r="A1847" s="52" t="s">
        <v>4480</v>
      </c>
      <c r="B1847" s="1" t="s">
        <v>10337</v>
      </c>
      <c r="C1847" s="131" t="s">
        <v>33</v>
      </c>
      <c r="D1847" s="131" t="s">
        <v>26162</v>
      </c>
      <c r="E1847" s="131" t="s">
        <v>6363</v>
      </c>
      <c r="F1847" s="131" t="s">
        <v>26248</v>
      </c>
      <c r="G1847" s="131" t="s">
        <v>26248</v>
      </c>
      <c r="H1847" s="79">
        <v>8673.9166666666697</v>
      </c>
      <c r="I1847" s="6">
        <v>15919.6152587096</v>
      </c>
      <c r="J1847" s="6">
        <v>6915.4376206307898</v>
      </c>
      <c r="K1847" s="71">
        <v>6918.8447886716804</v>
      </c>
      <c r="L1847" s="20">
        <v>0.79766097076541898</v>
      </c>
      <c r="M1847" s="79">
        <v>8629.7441831440792</v>
      </c>
      <c r="N1847" s="6">
        <v>15838.5435848943</v>
      </c>
      <c r="O1847" s="6">
        <v>6883.0536041293799</v>
      </c>
      <c r="P1847" s="71">
        <v>6884.2409760079599</v>
      </c>
      <c r="Q1847" s="20">
        <v>0.79773407298150301</v>
      </c>
      <c r="R1847" s="79">
        <v>8591.3495700515105</v>
      </c>
      <c r="S1847" s="6">
        <v>15768.0762871406</v>
      </c>
      <c r="T1847" s="6">
        <v>6854.9723801844602</v>
      </c>
      <c r="U1847" s="71">
        <v>6854.1323488501703</v>
      </c>
      <c r="V1847" s="20">
        <v>0.79779460641933497</v>
      </c>
      <c r="W1847" s="79">
        <v>8574.3526691369207</v>
      </c>
      <c r="X1847" s="6">
        <v>15736.881138103699</v>
      </c>
      <c r="Y1847" s="6">
        <v>6843.7349526554899</v>
      </c>
      <c r="Z1847" s="71">
        <v>6841.0262365840399</v>
      </c>
      <c r="AA1847" s="20">
        <v>0.79784754611366404</v>
      </c>
    </row>
    <row r="1848" spans="1:27" x14ac:dyDescent="0.2">
      <c r="A1848" s="52" t="s">
        <v>4479</v>
      </c>
      <c r="B1848" s="1" t="s">
        <v>18764</v>
      </c>
      <c r="C1848" s="131" t="s">
        <v>33</v>
      </c>
      <c r="D1848" s="131" t="s">
        <v>26162</v>
      </c>
      <c r="E1848" s="131" t="s">
        <v>6363</v>
      </c>
      <c r="F1848" s="131" t="s">
        <v>26248</v>
      </c>
      <c r="G1848" s="131" t="s">
        <v>26248</v>
      </c>
      <c r="H1848" s="79">
        <v>98006.166666666701</v>
      </c>
      <c r="I1848" s="6">
        <v>195663.133345799</v>
      </c>
      <c r="J1848" s="6">
        <v>84995.533580484</v>
      </c>
      <c r="K1848" s="71">
        <v>85037.410043192504</v>
      </c>
      <c r="L1848" s="20">
        <v>0.86767407537137098</v>
      </c>
      <c r="M1848" s="79">
        <v>97444.757754115606</v>
      </c>
      <c r="N1848" s="6">
        <v>194542.31584365599</v>
      </c>
      <c r="O1848" s="6">
        <v>84543.454456282197</v>
      </c>
      <c r="P1848" s="71">
        <v>84558.038756523398</v>
      </c>
      <c r="Q1848" s="20">
        <v>0.86775359398902197</v>
      </c>
      <c r="R1848" s="79">
        <v>96928.273130040296</v>
      </c>
      <c r="S1848" s="6">
        <v>193511.18685138301</v>
      </c>
      <c r="T1848" s="6">
        <v>84126.548918637694</v>
      </c>
      <c r="U1848" s="71">
        <v>84116.239768838306</v>
      </c>
      <c r="V1848" s="20">
        <v>0.86781944062891603</v>
      </c>
      <c r="W1848" s="79">
        <v>96790.698708265394</v>
      </c>
      <c r="X1848" s="6">
        <v>193236.528191135</v>
      </c>
      <c r="Y1848" s="6">
        <v>84035.684739932301</v>
      </c>
      <c r="Z1848" s="71">
        <v>84002.423836141505</v>
      </c>
      <c r="AA1848" s="20">
        <v>0.86787702699958102</v>
      </c>
    </row>
    <row r="1849" spans="1:27" x14ac:dyDescent="0.2">
      <c r="A1849" s="52" t="s">
        <v>4478</v>
      </c>
      <c r="B1849" s="1" t="s">
        <v>10077</v>
      </c>
      <c r="C1849" s="131" t="s">
        <v>33</v>
      </c>
      <c r="D1849" s="131" t="s">
        <v>26162</v>
      </c>
      <c r="E1849" s="131" t="s">
        <v>6363</v>
      </c>
      <c r="F1849" s="131" t="s">
        <v>26248</v>
      </c>
      <c r="G1849" s="131" t="s">
        <v>26248</v>
      </c>
      <c r="H1849" s="79">
        <v>9949.5</v>
      </c>
      <c r="I1849" s="6">
        <v>16355.398027548999</v>
      </c>
      <c r="J1849" s="6">
        <v>7104.74047155276</v>
      </c>
      <c r="K1849" s="71">
        <v>7108.2409072448199</v>
      </c>
      <c r="L1849" s="20">
        <v>0.714431972184011</v>
      </c>
      <c r="M1849" s="79">
        <v>9901.9854984584399</v>
      </c>
      <c r="N1849" s="6">
        <v>16277.2917322786</v>
      </c>
      <c r="O1849" s="6">
        <v>7073.7230934654499</v>
      </c>
      <c r="P1849" s="71">
        <v>7074.9433570811398</v>
      </c>
      <c r="Q1849" s="20">
        <v>0.71449744681837601</v>
      </c>
      <c r="R1849" s="79">
        <v>9860.1802372678303</v>
      </c>
      <c r="S1849" s="6">
        <v>16208.570521522501</v>
      </c>
      <c r="T1849" s="6">
        <v>7046.4716953406696</v>
      </c>
      <c r="U1849" s="71">
        <v>7045.6081970372497</v>
      </c>
      <c r="V1849" s="20">
        <v>0.71455166411740201</v>
      </c>
      <c r="W1849" s="79">
        <v>9831.3661889111099</v>
      </c>
      <c r="X1849" s="6">
        <v>16161.2048016713</v>
      </c>
      <c r="Y1849" s="6">
        <v>7028.2669868058501</v>
      </c>
      <c r="Z1849" s="71">
        <v>7025.4852338780602</v>
      </c>
      <c r="AA1849" s="20">
        <v>0.71459908001414596</v>
      </c>
    </row>
    <row r="1850" spans="1:27" x14ac:dyDescent="0.2">
      <c r="A1850" s="52" t="s">
        <v>4477</v>
      </c>
      <c r="B1850" s="1" t="s">
        <v>7614</v>
      </c>
      <c r="C1850" s="131" t="s">
        <v>33</v>
      </c>
      <c r="D1850" s="131" t="s">
        <v>26162</v>
      </c>
      <c r="E1850" s="131" t="s">
        <v>6363</v>
      </c>
      <c r="F1850" s="131" t="s">
        <v>26219</v>
      </c>
      <c r="G1850" s="131" t="s">
        <v>26219</v>
      </c>
      <c r="H1850" s="79">
        <v>15000.833333333299</v>
      </c>
      <c r="I1850" s="6">
        <v>21880.395442307301</v>
      </c>
      <c r="J1850" s="6">
        <v>9504.7843391332899</v>
      </c>
      <c r="K1850" s="71">
        <v>9509.4672528131396</v>
      </c>
      <c r="L1850" s="20">
        <v>0.63392926522836301</v>
      </c>
      <c r="M1850" s="79">
        <v>15009.4254918555</v>
      </c>
      <c r="N1850" s="6">
        <v>21892.928067794899</v>
      </c>
      <c r="O1850" s="6">
        <v>9514.1448223622592</v>
      </c>
      <c r="P1850" s="71">
        <v>9515.7860747279301</v>
      </c>
      <c r="Q1850" s="20">
        <v>0.633987362133976</v>
      </c>
      <c r="R1850" s="79">
        <v>15018.1483096717</v>
      </c>
      <c r="S1850" s="6">
        <v>21905.651274495998</v>
      </c>
      <c r="T1850" s="6">
        <v>9523.2057304977207</v>
      </c>
      <c r="U1850" s="71">
        <v>9522.0387248888201</v>
      </c>
      <c r="V1850" s="20">
        <v>0.63403547018886697</v>
      </c>
      <c r="W1850" s="79">
        <v>15033.6876453981</v>
      </c>
      <c r="X1850" s="6">
        <v>21928.317135988498</v>
      </c>
      <c r="Y1850" s="6">
        <v>9536.2981469759507</v>
      </c>
      <c r="Z1850" s="71">
        <v>9532.5237278566401</v>
      </c>
      <c r="AA1850" s="20">
        <v>0.63407754322836296</v>
      </c>
    </row>
    <row r="1851" spans="1:27" x14ac:dyDescent="0.2">
      <c r="A1851" s="52" t="s">
        <v>4476</v>
      </c>
      <c r="B1851" s="1" t="s">
        <v>10336</v>
      </c>
      <c r="C1851" s="131" t="s">
        <v>33</v>
      </c>
      <c r="D1851" s="131" t="s">
        <v>26162</v>
      </c>
      <c r="E1851" s="131" t="s">
        <v>6363</v>
      </c>
      <c r="F1851" s="131" t="s">
        <v>26219</v>
      </c>
      <c r="G1851" s="131" t="s">
        <v>26219</v>
      </c>
      <c r="H1851" s="79">
        <v>18571.083333333299</v>
      </c>
      <c r="I1851" s="6">
        <v>29902.224170256701</v>
      </c>
      <c r="J1851" s="6">
        <v>12989.4449461896</v>
      </c>
      <c r="K1851" s="71">
        <v>12995.8447178479</v>
      </c>
      <c r="L1851" s="20">
        <v>0.69978926294093002</v>
      </c>
      <c r="M1851" s="79">
        <v>18562.1684479342</v>
      </c>
      <c r="N1851" s="6">
        <v>29887.8698702478</v>
      </c>
      <c r="O1851" s="6">
        <v>12988.5560075334</v>
      </c>
      <c r="P1851" s="71">
        <v>12990.7966186101</v>
      </c>
      <c r="Q1851" s="20">
        <v>0.69985339563362603</v>
      </c>
      <c r="R1851" s="79">
        <v>18554.1425041039</v>
      </c>
      <c r="S1851" s="6">
        <v>29874.946899235001</v>
      </c>
      <c r="T1851" s="6">
        <v>12987.7565357004</v>
      </c>
      <c r="U1851" s="71">
        <v>12986.164972402001</v>
      </c>
      <c r="V1851" s="20">
        <v>0.69990650171678104</v>
      </c>
      <c r="W1851" s="79">
        <v>18561.6085026488</v>
      </c>
      <c r="X1851" s="6">
        <v>29886.968274517101</v>
      </c>
      <c r="Y1851" s="6">
        <v>12997.3968548297</v>
      </c>
      <c r="Z1851" s="71">
        <v>12992.2525501494</v>
      </c>
      <c r="AA1851" s="20">
        <v>0.69995294579644995</v>
      </c>
    </row>
    <row r="1852" spans="1:27" x14ac:dyDescent="0.2">
      <c r="A1852" s="52" t="s">
        <v>4475</v>
      </c>
      <c r="B1852" s="1" t="s">
        <v>10335</v>
      </c>
      <c r="C1852" s="131" t="s">
        <v>33</v>
      </c>
      <c r="D1852" s="131" t="s">
        <v>26162</v>
      </c>
      <c r="E1852" s="131" t="s">
        <v>6363</v>
      </c>
      <c r="F1852" s="131" t="s">
        <v>26219</v>
      </c>
      <c r="G1852" s="131" t="s">
        <v>26219</v>
      </c>
      <c r="H1852" s="79">
        <v>5639.5833333333303</v>
      </c>
      <c r="I1852" s="6">
        <v>8413.2992917228403</v>
      </c>
      <c r="J1852" s="6">
        <v>3654.7143564776402</v>
      </c>
      <c r="K1852" s="71">
        <v>3656.5149982644698</v>
      </c>
      <c r="L1852" s="20">
        <v>0.64836616149499304</v>
      </c>
      <c r="M1852" s="79">
        <v>5638.4207348134396</v>
      </c>
      <c r="N1852" s="6">
        <v>8411.5648924373199</v>
      </c>
      <c r="O1852" s="6">
        <v>3655.46565180887</v>
      </c>
      <c r="P1852" s="71">
        <v>3656.0962436025302</v>
      </c>
      <c r="Q1852" s="20">
        <v>0.64842558148039597</v>
      </c>
      <c r="R1852" s="79">
        <v>5636.3443359816201</v>
      </c>
      <c r="S1852" s="6">
        <v>8408.4672584830805</v>
      </c>
      <c r="T1852" s="6">
        <v>3655.47513640545</v>
      </c>
      <c r="U1852" s="71">
        <v>3655.02718220724</v>
      </c>
      <c r="V1852" s="20">
        <v>0.64847478513228296</v>
      </c>
      <c r="W1852" s="79">
        <v>5638.8377620066503</v>
      </c>
      <c r="X1852" s="6">
        <v>8412.1870260918495</v>
      </c>
      <c r="Y1852" s="6">
        <v>3658.3347026332799</v>
      </c>
      <c r="Z1852" s="71">
        <v>3656.8867520518702</v>
      </c>
      <c r="AA1852" s="20">
        <v>0.64851781632932104</v>
      </c>
    </row>
    <row r="1853" spans="1:27" x14ac:dyDescent="0.2">
      <c r="A1853" s="52" t="s">
        <v>4474</v>
      </c>
      <c r="B1853" s="1" t="s">
        <v>10334</v>
      </c>
      <c r="C1853" s="131" t="s">
        <v>33</v>
      </c>
      <c r="D1853" s="131" t="s">
        <v>26162</v>
      </c>
      <c r="E1853" s="131" t="s">
        <v>6363</v>
      </c>
      <c r="F1853" s="131" t="s">
        <v>26248</v>
      </c>
      <c r="G1853" s="131" t="s">
        <v>26248</v>
      </c>
      <c r="H1853" s="79">
        <v>12409.916666666701</v>
      </c>
      <c r="I1853" s="6">
        <v>33855.0535497034</v>
      </c>
      <c r="J1853" s="6">
        <v>14706.5432902344</v>
      </c>
      <c r="K1853" s="71">
        <v>14713.789059343901</v>
      </c>
      <c r="L1853" s="20">
        <v>1.1856476924511099</v>
      </c>
      <c r="M1853" s="79">
        <v>12359.5450718257</v>
      </c>
      <c r="N1853" s="6">
        <v>33717.6365882096</v>
      </c>
      <c r="O1853" s="6">
        <v>14652.8813585198</v>
      </c>
      <c r="P1853" s="71">
        <v>14655.409076632401</v>
      </c>
      <c r="Q1853" s="20">
        <v>1.18575635199068</v>
      </c>
      <c r="R1853" s="79">
        <v>12313.224555975999</v>
      </c>
      <c r="S1853" s="6">
        <v>33591.271231643303</v>
      </c>
      <c r="T1853" s="6">
        <v>14603.3816881004</v>
      </c>
      <c r="U1853" s="71">
        <v>14601.5921406706</v>
      </c>
      <c r="V1853" s="20">
        <v>1.18584632922852</v>
      </c>
      <c r="W1853" s="79">
        <v>12288.644821947501</v>
      </c>
      <c r="X1853" s="6">
        <v>33524.216130942397</v>
      </c>
      <c r="Y1853" s="6">
        <v>14579.181712200099</v>
      </c>
      <c r="Z1853" s="71">
        <v>14573.4113449831</v>
      </c>
      <c r="AA1853" s="20">
        <v>1.1859250190838799</v>
      </c>
    </row>
    <row r="1854" spans="1:27" x14ac:dyDescent="0.2">
      <c r="A1854" s="52" t="s">
        <v>4473</v>
      </c>
      <c r="B1854" s="1" t="s">
        <v>10333</v>
      </c>
      <c r="C1854" s="131" t="s">
        <v>33</v>
      </c>
      <c r="D1854" s="131" t="s">
        <v>26162</v>
      </c>
      <c r="E1854" s="131" t="s">
        <v>6363</v>
      </c>
      <c r="F1854" s="131" t="s">
        <v>26219</v>
      </c>
      <c r="G1854" s="131" t="s">
        <v>26219</v>
      </c>
      <c r="H1854" s="79">
        <v>12000.333333333299</v>
      </c>
      <c r="I1854" s="6">
        <v>18795.296941387802</v>
      </c>
      <c r="J1854" s="6">
        <v>8164.6259314143499</v>
      </c>
      <c r="K1854" s="71">
        <v>8168.6485622390801</v>
      </c>
      <c r="L1854" s="20">
        <v>0.68070180513644796</v>
      </c>
      <c r="M1854" s="79">
        <v>11966.916450615199</v>
      </c>
      <c r="N1854" s="6">
        <v>18742.958375774899</v>
      </c>
      <c r="O1854" s="6">
        <v>8145.24305905651</v>
      </c>
      <c r="P1854" s="71">
        <v>8146.6481668921797</v>
      </c>
      <c r="Q1854" s="20">
        <v>0.68076418854527898</v>
      </c>
      <c r="R1854" s="79">
        <v>11932.8259102048</v>
      </c>
      <c r="S1854" s="6">
        <v>18689.564706440298</v>
      </c>
      <c r="T1854" s="6">
        <v>8125.0526397314597</v>
      </c>
      <c r="U1854" s="71">
        <v>8124.0569684972697</v>
      </c>
      <c r="V1854" s="20">
        <v>0.68081584610646595</v>
      </c>
      <c r="W1854" s="79">
        <v>11918.5582524076</v>
      </c>
      <c r="X1854" s="6">
        <v>18667.218255095398</v>
      </c>
      <c r="Y1854" s="6">
        <v>8118.0948702672404</v>
      </c>
      <c r="Z1854" s="71">
        <v>8114.8817689129701</v>
      </c>
      <c r="AA1854" s="20">
        <v>0.68086102337702803</v>
      </c>
    </row>
    <row r="1855" spans="1:27" x14ac:dyDescent="0.2">
      <c r="A1855" s="52" t="s">
        <v>4472</v>
      </c>
      <c r="B1855" s="1" t="s">
        <v>10332</v>
      </c>
      <c r="C1855" s="131" t="s">
        <v>33</v>
      </c>
      <c r="D1855" s="131" t="s">
        <v>26162</v>
      </c>
      <c r="E1855" s="131" t="s">
        <v>6363</v>
      </c>
      <c r="F1855" s="131" t="s">
        <v>26248</v>
      </c>
      <c r="G1855" s="131" t="s">
        <v>26248</v>
      </c>
      <c r="H1855" s="79">
        <v>6572.0833333333303</v>
      </c>
      <c r="I1855" s="6">
        <v>11972.7164271864</v>
      </c>
      <c r="J1855" s="6">
        <v>5200.91549049284</v>
      </c>
      <c r="K1855" s="71">
        <v>5203.4779303577798</v>
      </c>
      <c r="L1855" s="20">
        <v>0.79175470949462101</v>
      </c>
      <c r="M1855" s="79">
        <v>6555.55312274064</v>
      </c>
      <c r="N1855" s="6">
        <v>11942.602456643101</v>
      </c>
      <c r="O1855" s="6">
        <v>5189.9704313899201</v>
      </c>
      <c r="P1855" s="71">
        <v>5190.8657353197304</v>
      </c>
      <c r="Q1855" s="20">
        <v>0.79182727042712397</v>
      </c>
      <c r="R1855" s="79">
        <v>6543.2841921100799</v>
      </c>
      <c r="S1855" s="6">
        <v>11920.251488182401</v>
      </c>
      <c r="T1855" s="6">
        <v>5182.1790577575202</v>
      </c>
      <c r="U1855" s="71">
        <v>5181.5440161341603</v>
      </c>
      <c r="V1855" s="20">
        <v>0.79188735564658597</v>
      </c>
      <c r="W1855" s="79">
        <v>6540.3599010734997</v>
      </c>
      <c r="X1855" s="6">
        <v>11914.924150479001</v>
      </c>
      <c r="Y1855" s="6">
        <v>5181.62284834403</v>
      </c>
      <c r="Z1855" s="71">
        <v>5179.5719879319004</v>
      </c>
      <c r="AA1855" s="20">
        <v>0.79193990335023601</v>
      </c>
    </row>
    <row r="1856" spans="1:27" x14ac:dyDescent="0.2">
      <c r="A1856" s="52" t="s">
        <v>4471</v>
      </c>
      <c r="B1856" s="1" t="s">
        <v>10331</v>
      </c>
      <c r="C1856" s="131" t="s">
        <v>33</v>
      </c>
      <c r="D1856" s="131" t="s">
        <v>26162</v>
      </c>
      <c r="E1856" s="131" t="s">
        <v>6363</v>
      </c>
      <c r="F1856" s="131" t="s">
        <v>26248</v>
      </c>
      <c r="G1856" s="131" t="s">
        <v>26248</v>
      </c>
      <c r="H1856" s="79">
        <v>4881.0833333333303</v>
      </c>
      <c r="I1856" s="6">
        <v>7613.8283121142204</v>
      </c>
      <c r="J1856" s="6">
        <v>3307.4263348049199</v>
      </c>
      <c r="K1856" s="71">
        <v>3309.0558712021498</v>
      </c>
      <c r="L1856" s="20">
        <v>0.67793472170497904</v>
      </c>
      <c r="M1856" s="79">
        <v>4877.8952477739604</v>
      </c>
      <c r="N1856" s="6">
        <v>7608.8553308238597</v>
      </c>
      <c r="O1856" s="6">
        <v>3306.6272051727801</v>
      </c>
      <c r="P1856" s="71">
        <v>3307.1976200470699</v>
      </c>
      <c r="Q1856" s="20">
        <v>0.67799685152245004</v>
      </c>
      <c r="R1856" s="79">
        <v>4876.7592652104004</v>
      </c>
      <c r="S1856" s="6">
        <v>7607.0833520204196</v>
      </c>
      <c r="T1856" s="6">
        <v>3307.08358599128</v>
      </c>
      <c r="U1856" s="71">
        <v>3306.6783248635502</v>
      </c>
      <c r="V1856" s="20">
        <v>0.67804829909332898</v>
      </c>
      <c r="W1856" s="79">
        <v>4883.9978522393903</v>
      </c>
      <c r="X1856" s="6">
        <v>7618.3745665105798</v>
      </c>
      <c r="Y1856" s="6">
        <v>3313.1175005832702</v>
      </c>
      <c r="Z1856" s="71">
        <v>3311.8061852441301</v>
      </c>
      <c r="AA1856" s="20">
        <v>0.67809329271625596</v>
      </c>
    </row>
    <row r="1857" spans="1:27" x14ac:dyDescent="0.2">
      <c r="A1857" s="52" t="s">
        <v>4470</v>
      </c>
      <c r="B1857" s="1" t="s">
        <v>10330</v>
      </c>
      <c r="C1857" s="131" t="s">
        <v>33</v>
      </c>
      <c r="D1857" s="131" t="s">
        <v>26162</v>
      </c>
      <c r="E1857" s="131" t="s">
        <v>6363</v>
      </c>
      <c r="F1857" s="131" t="s">
        <v>26248</v>
      </c>
      <c r="G1857" s="131" t="s">
        <v>26248</v>
      </c>
      <c r="H1857" s="79">
        <v>8545.9166666666697</v>
      </c>
      <c r="I1857" s="6">
        <v>14883.228388372499</v>
      </c>
      <c r="J1857" s="6">
        <v>6465.2339796391298</v>
      </c>
      <c r="K1857" s="71">
        <v>6468.4193367778598</v>
      </c>
      <c r="L1857" s="20">
        <v>0.75690175660241599</v>
      </c>
      <c r="M1857" s="79">
        <v>8522.7285502327504</v>
      </c>
      <c r="N1857" s="6">
        <v>14842.844887544699</v>
      </c>
      <c r="O1857" s="6">
        <v>6450.3466780989402</v>
      </c>
      <c r="P1857" s="71">
        <v>6451.4594051955301</v>
      </c>
      <c r="Q1857" s="20">
        <v>0.75697112341086403</v>
      </c>
      <c r="R1857" s="79">
        <v>8504.1691653629205</v>
      </c>
      <c r="S1857" s="6">
        <v>14810.5226014121</v>
      </c>
      <c r="T1857" s="6">
        <v>6438.6879870422299</v>
      </c>
      <c r="U1857" s="71">
        <v>6437.8989685953502</v>
      </c>
      <c r="V1857" s="20">
        <v>0.757028563685752</v>
      </c>
      <c r="W1857" s="79">
        <v>8496.4123643503499</v>
      </c>
      <c r="X1857" s="6">
        <v>14797.0136654447</v>
      </c>
      <c r="Y1857" s="6">
        <v>6435.0006032597803</v>
      </c>
      <c r="Z1857" s="71">
        <v>6432.4536621998996</v>
      </c>
      <c r="AA1857" s="20">
        <v>0.75707879824542101</v>
      </c>
    </row>
    <row r="1858" spans="1:27" x14ac:dyDescent="0.2">
      <c r="A1858" s="52" t="s">
        <v>4469</v>
      </c>
      <c r="B1858" s="1" t="s">
        <v>10329</v>
      </c>
      <c r="C1858" s="131" t="s">
        <v>33</v>
      </c>
      <c r="D1858" s="131" t="s">
        <v>26162</v>
      </c>
      <c r="E1858" s="131" t="s">
        <v>6363</v>
      </c>
      <c r="F1858" s="131" t="s">
        <v>26219</v>
      </c>
      <c r="G1858" s="131" t="s">
        <v>26219</v>
      </c>
      <c r="H1858" s="79">
        <v>5956.75</v>
      </c>
      <c r="I1858" s="6">
        <v>9617.5824646239907</v>
      </c>
      <c r="J1858" s="6">
        <v>4177.8516951904503</v>
      </c>
      <c r="K1858" s="71">
        <v>4179.9100815943602</v>
      </c>
      <c r="L1858" s="20">
        <v>0.70170983868625603</v>
      </c>
      <c r="M1858" s="79">
        <v>5960.9115025474102</v>
      </c>
      <c r="N1858" s="6">
        <v>9624.3014966341307</v>
      </c>
      <c r="O1858" s="6">
        <v>4182.4920800682003</v>
      </c>
      <c r="P1858" s="71">
        <v>4183.21358737642</v>
      </c>
      <c r="Q1858" s="20">
        <v>0.70177414739150401</v>
      </c>
      <c r="R1858" s="79">
        <v>5964.8797855872399</v>
      </c>
      <c r="S1858" s="6">
        <v>9630.7085624634001</v>
      </c>
      <c r="T1858" s="6">
        <v>4186.8291347076201</v>
      </c>
      <c r="U1858" s="71">
        <v>4186.3160666061804</v>
      </c>
      <c r="V1858" s="20">
        <v>0.70182739922461701</v>
      </c>
      <c r="W1858" s="79">
        <v>5973.0418870036101</v>
      </c>
      <c r="X1858" s="6">
        <v>9643.8868364310201</v>
      </c>
      <c r="Y1858" s="6">
        <v>4193.9825841431202</v>
      </c>
      <c r="Z1858" s="71">
        <v>4192.3226268087601</v>
      </c>
      <c r="AA1858" s="20">
        <v>0.70187397077033598</v>
      </c>
    </row>
    <row r="1859" spans="1:27" x14ac:dyDescent="0.2">
      <c r="A1859" s="52" t="s">
        <v>4468</v>
      </c>
      <c r="B1859" s="1" t="s">
        <v>10328</v>
      </c>
      <c r="C1859" s="131" t="s">
        <v>33</v>
      </c>
      <c r="D1859" s="131" t="s">
        <v>26162</v>
      </c>
      <c r="E1859" s="131" t="s">
        <v>6363</v>
      </c>
      <c r="F1859" s="131" t="s">
        <v>26248</v>
      </c>
      <c r="G1859" s="131" t="s">
        <v>26248</v>
      </c>
      <c r="H1859" s="79">
        <v>6954.8333333333303</v>
      </c>
      <c r="I1859" s="6">
        <v>11895.1810882359</v>
      </c>
      <c r="J1859" s="6">
        <v>5167.2343498878199</v>
      </c>
      <c r="K1859" s="71">
        <v>5169.78019538633</v>
      </c>
      <c r="L1859" s="20">
        <v>0.74333631700539204</v>
      </c>
      <c r="M1859" s="79">
        <v>6938.0607358398202</v>
      </c>
      <c r="N1859" s="6">
        <v>11866.494119772</v>
      </c>
      <c r="O1859" s="6">
        <v>5156.8955618731998</v>
      </c>
      <c r="P1859" s="71">
        <v>5157.78516017115</v>
      </c>
      <c r="Q1859" s="20">
        <v>0.74340444059932598</v>
      </c>
      <c r="R1859" s="79">
        <v>6924.9010877204901</v>
      </c>
      <c r="S1859" s="6">
        <v>11843.9865498657</v>
      </c>
      <c r="T1859" s="6">
        <v>5149.0238372843596</v>
      </c>
      <c r="U1859" s="71">
        <v>5148.3928586130496</v>
      </c>
      <c r="V1859" s="20">
        <v>0.743460851410915</v>
      </c>
      <c r="W1859" s="79">
        <v>6920.1773049071398</v>
      </c>
      <c r="X1859" s="6">
        <v>11835.907240226799</v>
      </c>
      <c r="Y1859" s="6">
        <v>5147.2595723048998</v>
      </c>
      <c r="Z1859" s="71">
        <v>5145.2223127056004</v>
      </c>
      <c r="AA1859" s="20">
        <v>0.74351018565045801</v>
      </c>
    </row>
    <row r="1860" spans="1:27" x14ac:dyDescent="0.2">
      <c r="A1860" s="52" t="s">
        <v>4467</v>
      </c>
      <c r="B1860" s="1" t="s">
        <v>10327</v>
      </c>
      <c r="C1860" s="131" t="s">
        <v>33</v>
      </c>
      <c r="D1860" s="131" t="s">
        <v>26162</v>
      </c>
      <c r="E1860" s="131" t="s">
        <v>6363</v>
      </c>
      <c r="F1860" s="131" t="s">
        <v>26248</v>
      </c>
      <c r="G1860" s="131" t="s">
        <v>26248</v>
      </c>
      <c r="H1860" s="79">
        <v>8063.25</v>
      </c>
      <c r="I1860" s="6">
        <v>11898.108872631599</v>
      </c>
      <c r="J1860" s="6">
        <v>5168.5061714755902</v>
      </c>
      <c r="K1860" s="71">
        <v>5171.0526435880802</v>
      </c>
      <c r="L1860" s="20">
        <v>0.64131121366546695</v>
      </c>
      <c r="M1860" s="79">
        <v>8032.2724672940403</v>
      </c>
      <c r="N1860" s="6">
        <v>11852.3985130693</v>
      </c>
      <c r="O1860" s="6">
        <v>5150.7699471033002</v>
      </c>
      <c r="P1860" s="71">
        <v>5151.6584886925302</v>
      </c>
      <c r="Q1860" s="20">
        <v>0.64136998709507798</v>
      </c>
      <c r="R1860" s="79">
        <v>8008.37115783839</v>
      </c>
      <c r="S1860" s="6">
        <v>11817.129808502001</v>
      </c>
      <c r="T1860" s="6">
        <v>5137.3482075552301</v>
      </c>
      <c r="U1860" s="71">
        <v>5136.7186596547999</v>
      </c>
      <c r="V1860" s="20">
        <v>0.64141865535628995</v>
      </c>
      <c r="W1860" s="79">
        <v>8002.1142752210199</v>
      </c>
      <c r="X1860" s="6">
        <v>11807.8971702253</v>
      </c>
      <c r="Y1860" s="6">
        <v>5135.0784105223702</v>
      </c>
      <c r="Z1860" s="71">
        <v>5133.0459721659799</v>
      </c>
      <c r="AA1860" s="20">
        <v>0.64146121832585401</v>
      </c>
    </row>
    <row r="1861" spans="1:27" x14ac:dyDescent="0.2">
      <c r="A1861" s="52" t="s">
        <v>4466</v>
      </c>
      <c r="B1861" s="1" t="s">
        <v>10326</v>
      </c>
      <c r="C1861" s="131" t="s">
        <v>33</v>
      </c>
      <c r="D1861" s="131" t="s">
        <v>26162</v>
      </c>
      <c r="E1861" s="131" t="s">
        <v>6363</v>
      </c>
      <c r="F1861" s="131" t="s">
        <v>26219</v>
      </c>
      <c r="G1861" s="131" t="s">
        <v>26219</v>
      </c>
      <c r="H1861" s="79">
        <v>6997.9166666666697</v>
      </c>
      <c r="I1861" s="6">
        <v>11397.7760251697</v>
      </c>
      <c r="J1861" s="6">
        <v>4951.1629417588601</v>
      </c>
      <c r="K1861" s="71">
        <v>4953.6023310015698</v>
      </c>
      <c r="L1861" s="20">
        <v>0.70786815090227895</v>
      </c>
      <c r="M1861" s="79">
        <v>6982.1482565242104</v>
      </c>
      <c r="N1861" s="6">
        <v>11372.093409094399</v>
      </c>
      <c r="O1861" s="6">
        <v>4942.0407947493604</v>
      </c>
      <c r="P1861" s="71">
        <v>4942.8933291911799</v>
      </c>
      <c r="Q1861" s="20">
        <v>0.70793302399049995</v>
      </c>
      <c r="R1861" s="79">
        <v>6966.5514938923898</v>
      </c>
      <c r="S1861" s="6">
        <v>11346.690361921501</v>
      </c>
      <c r="T1861" s="6">
        <v>4932.8305889102303</v>
      </c>
      <c r="U1861" s="71">
        <v>4932.2261032855504</v>
      </c>
      <c r="V1861" s="20">
        <v>0.70798674316979504</v>
      </c>
      <c r="W1861" s="79">
        <v>6960.6890169557</v>
      </c>
      <c r="X1861" s="6">
        <v>11337.141920255301</v>
      </c>
      <c r="Y1861" s="6">
        <v>4930.3539717919102</v>
      </c>
      <c r="Z1861" s="71">
        <v>4928.4025623446296</v>
      </c>
      <c r="AA1861" s="20">
        <v>0.70803372343447901</v>
      </c>
    </row>
    <row r="1862" spans="1:27" x14ac:dyDescent="0.2">
      <c r="A1862" s="52" t="s">
        <v>4465</v>
      </c>
      <c r="B1862" s="1" t="s">
        <v>10325</v>
      </c>
      <c r="C1862" s="131" t="s">
        <v>33</v>
      </c>
      <c r="D1862" s="131" t="s">
        <v>26162</v>
      </c>
      <c r="E1862" s="131" t="s">
        <v>6363</v>
      </c>
      <c r="F1862" s="131" t="s">
        <v>26248</v>
      </c>
      <c r="G1862" s="131" t="s">
        <v>26248</v>
      </c>
      <c r="H1862" s="79">
        <v>6495.25</v>
      </c>
      <c r="I1862" s="6">
        <v>9850.1159477571491</v>
      </c>
      <c r="J1862" s="6">
        <v>4278.8636085553499</v>
      </c>
      <c r="K1862" s="71">
        <v>4280.9717625346302</v>
      </c>
      <c r="L1862" s="20">
        <v>0.659092685044399</v>
      </c>
      <c r="M1862" s="79">
        <v>6469.2069131193703</v>
      </c>
      <c r="N1862" s="6">
        <v>9810.6213285490103</v>
      </c>
      <c r="O1862" s="6">
        <v>4263.4622389536198</v>
      </c>
      <c r="P1862" s="71">
        <v>4264.1977141451598</v>
      </c>
      <c r="Q1862" s="20">
        <v>0.65915308806980399</v>
      </c>
      <c r="R1862" s="79">
        <v>6447.2132917734698</v>
      </c>
      <c r="S1862" s="6">
        <v>9777.2677670435696</v>
      </c>
      <c r="T1862" s="6">
        <v>4250.5439012500801</v>
      </c>
      <c r="U1862" s="71">
        <v>4250.0230253272002</v>
      </c>
      <c r="V1862" s="20">
        <v>0.65920310574339902</v>
      </c>
      <c r="W1862" s="79">
        <v>6436.4974353553798</v>
      </c>
      <c r="X1862" s="6">
        <v>9761.0170564169293</v>
      </c>
      <c r="Y1862" s="6">
        <v>4244.9207702738404</v>
      </c>
      <c r="Z1862" s="71">
        <v>4243.2406518601401</v>
      </c>
      <c r="AA1862" s="20">
        <v>0.659246848845494</v>
      </c>
    </row>
    <row r="1863" spans="1:27" x14ac:dyDescent="0.2">
      <c r="A1863" s="52" t="s">
        <v>4464</v>
      </c>
      <c r="B1863" s="1" t="s">
        <v>10324</v>
      </c>
      <c r="C1863" s="131" t="s">
        <v>33</v>
      </c>
      <c r="D1863" s="131" t="s">
        <v>26162</v>
      </c>
      <c r="E1863" s="131" t="s">
        <v>6363</v>
      </c>
      <c r="F1863" s="131" t="s">
        <v>26248</v>
      </c>
      <c r="G1863" s="131" t="s">
        <v>26248</v>
      </c>
      <c r="H1863" s="79">
        <v>4790.0833333333303</v>
      </c>
      <c r="I1863" s="6">
        <v>8828.6083545821602</v>
      </c>
      <c r="J1863" s="6">
        <v>3835.1234851414001</v>
      </c>
      <c r="K1863" s="71">
        <v>3837.0130127300099</v>
      </c>
      <c r="L1863" s="20">
        <v>0.80103262213183601</v>
      </c>
      <c r="M1863" s="79">
        <v>4772.8601559027802</v>
      </c>
      <c r="N1863" s="6">
        <v>8796.8642955388204</v>
      </c>
      <c r="O1863" s="6">
        <v>3822.9075905813202</v>
      </c>
      <c r="P1863" s="71">
        <v>3823.5670672073302</v>
      </c>
      <c r="Q1863" s="20">
        <v>0.80110603334534602</v>
      </c>
      <c r="R1863" s="79">
        <v>4757.3791765818996</v>
      </c>
      <c r="S1863" s="6">
        <v>8768.3312839274404</v>
      </c>
      <c r="T1863" s="6">
        <v>3811.9214847183898</v>
      </c>
      <c r="U1863" s="71">
        <v>3811.4543590593198</v>
      </c>
      <c r="V1863" s="20">
        <v>0.80116682265334904</v>
      </c>
      <c r="W1863" s="79">
        <v>4752.3690704694</v>
      </c>
      <c r="X1863" s="6">
        <v>8759.0971513238801</v>
      </c>
      <c r="Y1863" s="6">
        <v>3809.2007432829701</v>
      </c>
      <c r="Z1863" s="71">
        <v>3807.6930806770902</v>
      </c>
      <c r="AA1863" s="20">
        <v>0.80121998611968004</v>
      </c>
    </row>
    <row r="1864" spans="1:27" x14ac:dyDescent="0.2">
      <c r="A1864" s="52" t="s">
        <v>4463</v>
      </c>
      <c r="B1864" s="1" t="s">
        <v>7349</v>
      </c>
      <c r="C1864" s="131" t="s">
        <v>33</v>
      </c>
      <c r="D1864" s="131" t="s">
        <v>26162</v>
      </c>
      <c r="E1864" s="131" t="s">
        <v>6363</v>
      </c>
      <c r="F1864" s="131" t="s">
        <v>26248</v>
      </c>
      <c r="G1864" s="131" t="s">
        <v>26248</v>
      </c>
      <c r="H1864" s="79">
        <v>5546.25</v>
      </c>
      <c r="I1864" s="6">
        <v>9564.7332717521494</v>
      </c>
      <c r="J1864" s="6">
        <v>4154.8941493787897</v>
      </c>
      <c r="K1864" s="71">
        <v>4156.9412248258704</v>
      </c>
      <c r="L1864" s="20">
        <v>0.74950484107746096</v>
      </c>
      <c r="M1864" s="79">
        <v>5521.6706939933601</v>
      </c>
      <c r="N1864" s="6">
        <v>9522.3452607612599</v>
      </c>
      <c r="O1864" s="6">
        <v>4138.1843296095303</v>
      </c>
      <c r="P1864" s="71">
        <v>4138.8981935402699</v>
      </c>
      <c r="Q1864" s="20">
        <v>0.74957352999024096</v>
      </c>
      <c r="R1864" s="79">
        <v>5500.21216942294</v>
      </c>
      <c r="S1864" s="6">
        <v>9485.3391640434002</v>
      </c>
      <c r="T1864" s="6">
        <v>4123.6316213935897</v>
      </c>
      <c r="U1864" s="71">
        <v>4123.1262977276601</v>
      </c>
      <c r="V1864" s="20">
        <v>0.74963040892297705</v>
      </c>
      <c r="W1864" s="79">
        <v>5486.7071974440196</v>
      </c>
      <c r="X1864" s="6">
        <v>9462.0492916393596</v>
      </c>
      <c r="Y1864" s="6">
        <v>4114.9041473121597</v>
      </c>
      <c r="Z1864" s="71">
        <v>4113.2754888276704</v>
      </c>
      <c r="AA1864" s="20">
        <v>0.74968015255923204</v>
      </c>
    </row>
    <row r="1865" spans="1:27" x14ac:dyDescent="0.2">
      <c r="A1865" s="52" t="s">
        <v>4462</v>
      </c>
      <c r="B1865" s="1" t="s">
        <v>10323</v>
      </c>
      <c r="C1865" s="131" t="s">
        <v>33</v>
      </c>
      <c r="D1865" s="131" t="s">
        <v>26162</v>
      </c>
      <c r="E1865" s="131" t="s">
        <v>6363</v>
      </c>
      <c r="F1865" s="131" t="s">
        <v>26248</v>
      </c>
      <c r="G1865" s="131" t="s">
        <v>26248</v>
      </c>
      <c r="H1865" s="79">
        <v>4954.1666666666697</v>
      </c>
      <c r="I1865" s="6">
        <v>14179.456428633101</v>
      </c>
      <c r="J1865" s="6">
        <v>6159.5173522184896</v>
      </c>
      <c r="K1865" s="71">
        <v>6162.5520857843203</v>
      </c>
      <c r="L1865" s="20">
        <v>1.2439129525552901</v>
      </c>
      <c r="M1865" s="79">
        <v>4921.6047977563603</v>
      </c>
      <c r="N1865" s="6">
        <v>14086.260209669499</v>
      </c>
      <c r="O1865" s="6">
        <v>6121.5530067638601</v>
      </c>
      <c r="P1865" s="71">
        <v>6122.6090147962605</v>
      </c>
      <c r="Q1865" s="20">
        <v>1.24402695185672</v>
      </c>
      <c r="R1865" s="79">
        <v>4893.1031021744502</v>
      </c>
      <c r="S1865" s="6">
        <v>14004.6847242574</v>
      </c>
      <c r="T1865" s="6">
        <v>6088.3601290201896</v>
      </c>
      <c r="U1865" s="71">
        <v>6087.6140409254203</v>
      </c>
      <c r="V1865" s="20">
        <v>1.2441213507682201</v>
      </c>
      <c r="W1865" s="79">
        <v>4873.0061025871901</v>
      </c>
      <c r="X1865" s="6">
        <v>13947.164549994601</v>
      </c>
      <c r="Y1865" s="6">
        <v>6065.4138951409304</v>
      </c>
      <c r="Z1865" s="71">
        <v>6063.0132346519804</v>
      </c>
      <c r="AA1865" s="20">
        <v>1.24420390761115</v>
      </c>
    </row>
    <row r="1866" spans="1:27" x14ac:dyDescent="0.2">
      <c r="A1866" s="52" t="s">
        <v>4461</v>
      </c>
      <c r="B1866" s="1" t="s">
        <v>10322</v>
      </c>
      <c r="C1866" s="131" t="s">
        <v>33</v>
      </c>
      <c r="D1866" s="131" t="s">
        <v>26162</v>
      </c>
      <c r="E1866" s="131" t="s">
        <v>6363</v>
      </c>
      <c r="F1866" s="131" t="s">
        <v>26248</v>
      </c>
      <c r="G1866" s="131" t="s">
        <v>26248</v>
      </c>
      <c r="H1866" s="79">
        <v>6193.4166666666697</v>
      </c>
      <c r="I1866" s="6">
        <v>12305.8778730658</v>
      </c>
      <c r="J1866" s="6">
        <v>5345.6399175054503</v>
      </c>
      <c r="K1866" s="71">
        <v>5348.2736616709199</v>
      </c>
      <c r="L1866" s="20">
        <v>0.86354171687747805</v>
      </c>
      <c r="M1866" s="79">
        <v>6172.2982487787103</v>
      </c>
      <c r="N1866" s="6">
        <v>12263.9170806004</v>
      </c>
      <c r="O1866" s="6">
        <v>5329.6061099252802</v>
      </c>
      <c r="P1866" s="71">
        <v>5330.5255019252199</v>
      </c>
      <c r="Q1866" s="20">
        <v>0.86362085678214795</v>
      </c>
      <c r="R1866" s="79">
        <v>6154.5772749507096</v>
      </c>
      <c r="S1866" s="6">
        <v>12228.7067675445</v>
      </c>
      <c r="T1866" s="6">
        <v>5316.2761018131396</v>
      </c>
      <c r="U1866" s="71">
        <v>5315.6246274877003</v>
      </c>
      <c r="V1866" s="20">
        <v>0.86368638982281298</v>
      </c>
      <c r="W1866" s="79">
        <v>6148.3614371906997</v>
      </c>
      <c r="X1866" s="6">
        <v>12216.3563405556</v>
      </c>
      <c r="Y1866" s="6">
        <v>5312.7112131209296</v>
      </c>
      <c r="Z1866" s="71">
        <v>5310.6084685895503</v>
      </c>
      <c r="AA1866" s="20">
        <v>0.86374370193435901</v>
      </c>
    </row>
    <row r="1867" spans="1:27" x14ac:dyDescent="0.2">
      <c r="A1867" s="52" t="s">
        <v>4460</v>
      </c>
      <c r="B1867" s="1" t="s">
        <v>10321</v>
      </c>
      <c r="C1867" s="131" t="s">
        <v>33</v>
      </c>
      <c r="D1867" s="131" t="s">
        <v>26162</v>
      </c>
      <c r="E1867" s="131" t="s">
        <v>6363</v>
      </c>
      <c r="F1867" s="131" t="s">
        <v>26248</v>
      </c>
      <c r="G1867" s="131" t="s">
        <v>26248</v>
      </c>
      <c r="H1867" s="79">
        <v>8803.8333333333303</v>
      </c>
      <c r="I1867" s="6">
        <v>22580.639383213798</v>
      </c>
      <c r="J1867" s="6">
        <v>9808.96840475725</v>
      </c>
      <c r="K1867" s="71">
        <v>9813.8011869318798</v>
      </c>
      <c r="L1867" s="20">
        <v>1.1147191019364899</v>
      </c>
      <c r="M1867" s="79">
        <v>8764.1199898729792</v>
      </c>
      <c r="N1867" s="6">
        <v>22478.780039286401</v>
      </c>
      <c r="O1867" s="6">
        <v>9768.7421281212701</v>
      </c>
      <c r="P1867" s="71">
        <v>9770.4273001915608</v>
      </c>
      <c r="Q1867" s="20">
        <v>1.1148212611741299</v>
      </c>
      <c r="R1867" s="79">
        <v>8730.2139858009396</v>
      </c>
      <c r="S1867" s="6">
        <v>22391.8157338653</v>
      </c>
      <c r="T1867" s="6">
        <v>9734.55960020987</v>
      </c>
      <c r="U1867" s="71">
        <v>9733.3666945880504</v>
      </c>
      <c r="V1867" s="20">
        <v>1.1149058557348801</v>
      </c>
      <c r="W1867" s="79">
        <v>8713.4029976281508</v>
      </c>
      <c r="X1867" s="6">
        <v>22348.697827467899</v>
      </c>
      <c r="Y1867" s="6">
        <v>9719.1154413591794</v>
      </c>
      <c r="Z1867" s="71">
        <v>9715.2686640689499</v>
      </c>
      <c r="AA1867" s="20">
        <v>1.1149798381543401</v>
      </c>
    </row>
    <row r="1868" spans="1:27" x14ac:dyDescent="0.2">
      <c r="A1868" s="52" t="s">
        <v>4459</v>
      </c>
      <c r="B1868" s="1" t="s">
        <v>10320</v>
      </c>
      <c r="C1868" s="131" t="s">
        <v>33</v>
      </c>
      <c r="D1868" s="131" t="s">
        <v>26162</v>
      </c>
      <c r="E1868" s="131" t="s">
        <v>6363</v>
      </c>
      <c r="F1868" s="131" t="s">
        <v>26219</v>
      </c>
      <c r="G1868" s="131" t="s">
        <v>26219</v>
      </c>
      <c r="H1868" s="79">
        <v>7641.4166666666697</v>
      </c>
      <c r="I1868" s="6">
        <v>11130.971966770199</v>
      </c>
      <c r="J1868" s="6">
        <v>4835.2639835988502</v>
      </c>
      <c r="K1868" s="71">
        <v>4837.6462705657696</v>
      </c>
      <c r="L1868" s="20">
        <v>0.63308238270378803</v>
      </c>
      <c r="M1868" s="79">
        <v>7619.4457498411402</v>
      </c>
      <c r="N1868" s="6">
        <v>11098.967736411199</v>
      </c>
      <c r="O1868" s="6">
        <v>4823.3468860786497</v>
      </c>
      <c r="P1868" s="71">
        <v>4824.1789450429596</v>
      </c>
      <c r="Q1868" s="20">
        <v>0.63314040199624</v>
      </c>
      <c r="R1868" s="79">
        <v>7599.1651790441801</v>
      </c>
      <c r="S1868" s="6">
        <v>11069.4257712419</v>
      </c>
      <c r="T1868" s="6">
        <v>4812.2933035431997</v>
      </c>
      <c r="U1868" s="71">
        <v>4811.7035889622302</v>
      </c>
      <c r="V1868" s="20">
        <v>0.63318844578233502</v>
      </c>
      <c r="W1868" s="79">
        <v>7587.3457920064402</v>
      </c>
      <c r="X1868" s="6">
        <v>11052.2089027579</v>
      </c>
      <c r="Y1868" s="6">
        <v>4806.44085114877</v>
      </c>
      <c r="Z1868" s="71">
        <v>4804.5384858950001</v>
      </c>
      <c r="AA1868" s="20">
        <v>0.63323046261536797</v>
      </c>
    </row>
    <row r="1869" spans="1:27" x14ac:dyDescent="0.2">
      <c r="A1869" s="52" t="s">
        <v>4458</v>
      </c>
      <c r="B1869" s="1" t="s">
        <v>10319</v>
      </c>
      <c r="C1869" s="131" t="s">
        <v>33</v>
      </c>
      <c r="D1869" s="131" t="s">
        <v>26162</v>
      </c>
      <c r="E1869" s="131" t="s">
        <v>6363</v>
      </c>
      <c r="F1869" s="131" t="s">
        <v>26248</v>
      </c>
      <c r="G1869" s="131" t="s">
        <v>26248</v>
      </c>
      <c r="H1869" s="79">
        <v>4450.3333333333303</v>
      </c>
      <c r="I1869" s="6">
        <v>6574.89133216959</v>
      </c>
      <c r="J1869" s="6">
        <v>2856.1149331274901</v>
      </c>
      <c r="K1869" s="71">
        <v>2857.5221128397702</v>
      </c>
      <c r="L1869" s="20">
        <v>0.64209170388130499</v>
      </c>
      <c r="M1869" s="79">
        <v>4439.7105034567403</v>
      </c>
      <c r="N1869" s="6">
        <v>6559.1972376271497</v>
      </c>
      <c r="O1869" s="6">
        <v>2850.4708115778699</v>
      </c>
      <c r="P1869" s="71">
        <v>2850.96253648327</v>
      </c>
      <c r="Q1869" s="20">
        <v>0.64215054883950595</v>
      </c>
      <c r="R1869" s="79">
        <v>4431.7087484901003</v>
      </c>
      <c r="S1869" s="6">
        <v>6547.3755008196504</v>
      </c>
      <c r="T1869" s="6">
        <v>2846.3889572514299</v>
      </c>
      <c r="U1869" s="71">
        <v>2846.0401511905002</v>
      </c>
      <c r="V1869" s="20">
        <v>0.64219927633108997</v>
      </c>
      <c r="W1869" s="79">
        <v>4434.3983598561499</v>
      </c>
      <c r="X1869" s="6">
        <v>6551.3491138353602</v>
      </c>
      <c r="Y1869" s="6">
        <v>2849.0840417446502</v>
      </c>
      <c r="Z1869" s="71">
        <v>2847.95638852807</v>
      </c>
      <c r="AA1869" s="20">
        <v>0.64224189110074803</v>
      </c>
    </row>
    <row r="1870" spans="1:27" x14ac:dyDescent="0.2">
      <c r="A1870" s="52" t="s">
        <v>4457</v>
      </c>
      <c r="B1870" s="1" t="s">
        <v>10318</v>
      </c>
      <c r="C1870" s="131" t="s">
        <v>33</v>
      </c>
      <c r="D1870" s="131" t="s">
        <v>26162</v>
      </c>
      <c r="E1870" s="131" t="s">
        <v>6363</v>
      </c>
      <c r="F1870" s="131" t="s">
        <v>26235</v>
      </c>
      <c r="G1870" s="131" t="s">
        <v>26235</v>
      </c>
      <c r="H1870" s="79">
        <v>7567.5</v>
      </c>
      <c r="I1870" s="6">
        <v>12405.016028398701</v>
      </c>
      <c r="J1870" s="6">
        <v>5388.7052628600704</v>
      </c>
      <c r="K1870" s="71">
        <v>5391.3602248972602</v>
      </c>
      <c r="L1870" s="20">
        <v>0.71243610504093402</v>
      </c>
      <c r="M1870" s="79">
        <v>7572.9422690983401</v>
      </c>
      <c r="N1870" s="6">
        <v>12413.937262015501</v>
      </c>
      <c r="O1870" s="6">
        <v>5394.8013057364897</v>
      </c>
      <c r="P1870" s="71">
        <v>5395.7319443351898</v>
      </c>
      <c r="Q1870" s="20">
        <v>0.71250139676261204</v>
      </c>
      <c r="R1870" s="79">
        <v>7577.3658529033901</v>
      </c>
      <c r="S1870" s="6">
        <v>12421.188616889</v>
      </c>
      <c r="T1870" s="6">
        <v>5399.9551592273501</v>
      </c>
      <c r="U1870" s="71">
        <v>5399.2934305892304</v>
      </c>
      <c r="V1870" s="20">
        <v>0.71255546259791602</v>
      </c>
      <c r="W1870" s="79">
        <v>7591.5668856423099</v>
      </c>
      <c r="X1870" s="6">
        <v>12444.4676441432</v>
      </c>
      <c r="Y1870" s="6">
        <v>5411.9134176592997</v>
      </c>
      <c r="Z1870" s="71">
        <v>5409.7714093914301</v>
      </c>
      <c r="AA1870" s="20">
        <v>0.71260274603162099</v>
      </c>
    </row>
    <row r="1871" spans="1:27" x14ac:dyDescent="0.2">
      <c r="A1871" s="52" t="s">
        <v>4456</v>
      </c>
      <c r="B1871" s="1" t="s">
        <v>10317</v>
      </c>
      <c r="C1871" s="131" t="s">
        <v>33</v>
      </c>
      <c r="D1871" s="131" t="s">
        <v>26162</v>
      </c>
      <c r="E1871" s="131" t="s">
        <v>6363</v>
      </c>
      <c r="F1871" s="131" t="s">
        <v>26248</v>
      </c>
      <c r="G1871" s="131" t="s">
        <v>26248</v>
      </c>
      <c r="H1871" s="79">
        <v>6023.4166666666697</v>
      </c>
      <c r="I1871" s="6">
        <v>14641.4544984895</v>
      </c>
      <c r="J1871" s="6">
        <v>6360.2080586848997</v>
      </c>
      <c r="K1871" s="71">
        <v>6363.3416705862301</v>
      </c>
      <c r="L1871" s="20">
        <v>1.05643391827776</v>
      </c>
      <c r="M1871" s="79">
        <v>5998.8774799032099</v>
      </c>
      <c r="N1871" s="6">
        <v>14581.805729973201</v>
      </c>
      <c r="O1871" s="6">
        <v>6336.9052808700098</v>
      </c>
      <c r="P1871" s="71">
        <v>6337.9984385817597</v>
      </c>
      <c r="Q1871" s="20">
        <v>1.0565307359276199</v>
      </c>
      <c r="R1871" s="79">
        <v>5977.7597390544097</v>
      </c>
      <c r="S1871" s="6">
        <v>14530.473660674499</v>
      </c>
      <c r="T1871" s="6">
        <v>6316.9402405893497</v>
      </c>
      <c r="U1871" s="71">
        <v>6316.1661415201397</v>
      </c>
      <c r="V1871" s="20">
        <v>1.0566109073027501</v>
      </c>
      <c r="W1871" s="79">
        <v>5968.59511646599</v>
      </c>
      <c r="X1871" s="6">
        <v>14508.1967019233</v>
      </c>
      <c r="Y1871" s="6">
        <v>6309.3984124047502</v>
      </c>
      <c r="Z1871" s="71">
        <v>6306.9011840639396</v>
      </c>
      <c r="AA1871" s="20">
        <v>1.0566810214123299</v>
      </c>
    </row>
    <row r="1872" spans="1:27" x14ac:dyDescent="0.2">
      <c r="A1872" s="52" t="s">
        <v>4455</v>
      </c>
      <c r="B1872" s="1" t="s">
        <v>10316</v>
      </c>
      <c r="C1872" s="131" t="s">
        <v>33</v>
      </c>
      <c r="D1872" s="131" t="s">
        <v>26162</v>
      </c>
      <c r="E1872" s="131" t="s">
        <v>6363</v>
      </c>
      <c r="F1872" s="131" t="s">
        <v>26219</v>
      </c>
      <c r="G1872" s="131" t="s">
        <v>26219</v>
      </c>
      <c r="H1872" s="79">
        <v>5216.5</v>
      </c>
      <c r="I1872" s="6">
        <v>9531.5577595551295</v>
      </c>
      <c r="J1872" s="6">
        <v>4140.4827970060896</v>
      </c>
      <c r="K1872" s="71">
        <v>4142.5227721217198</v>
      </c>
      <c r="L1872" s="20">
        <v>0.79411919335219505</v>
      </c>
      <c r="M1872" s="79">
        <v>5216.8938067972904</v>
      </c>
      <c r="N1872" s="6">
        <v>9532.2773209918105</v>
      </c>
      <c r="O1872" s="6">
        <v>4142.5005663013699</v>
      </c>
      <c r="P1872" s="71">
        <v>4143.2151748112401</v>
      </c>
      <c r="Q1872" s="20">
        <v>0.79419197097952898</v>
      </c>
      <c r="R1872" s="79">
        <v>5217.5474622195197</v>
      </c>
      <c r="S1872" s="6">
        <v>9533.4716762897897</v>
      </c>
      <c r="T1872" s="6">
        <v>4144.5566242937202</v>
      </c>
      <c r="U1872" s="71">
        <v>4144.0487364076598</v>
      </c>
      <c r="V1872" s="20">
        <v>0.79425223563655001</v>
      </c>
      <c r="W1872" s="79">
        <v>5221.5901114181297</v>
      </c>
      <c r="X1872" s="6">
        <v>9540.8583808499498</v>
      </c>
      <c r="Y1872" s="6">
        <v>4149.17704507915</v>
      </c>
      <c r="Z1872" s="71">
        <v>4147.5348215531003</v>
      </c>
      <c r="AA1872" s="20">
        <v>0.79430494026783705</v>
      </c>
    </row>
    <row r="1873" spans="1:27" x14ac:dyDescent="0.2">
      <c r="A1873" s="52" t="s">
        <v>4454</v>
      </c>
      <c r="B1873" s="1" t="s">
        <v>10315</v>
      </c>
      <c r="C1873" s="131" t="s">
        <v>33</v>
      </c>
      <c r="D1873" s="131" t="s">
        <v>26162</v>
      </c>
      <c r="E1873" s="131" t="s">
        <v>6363</v>
      </c>
      <c r="F1873" s="131" t="s">
        <v>26248</v>
      </c>
      <c r="G1873" s="131" t="s">
        <v>26248</v>
      </c>
      <c r="H1873" s="79">
        <v>7882</v>
      </c>
      <c r="I1873" s="6">
        <v>11457.9343911901</v>
      </c>
      <c r="J1873" s="6">
        <v>4977.2955725299198</v>
      </c>
      <c r="K1873" s="71">
        <v>4979.7478370625604</v>
      </c>
      <c r="L1873" s="20">
        <v>0.63178734294120298</v>
      </c>
      <c r="M1873" s="79">
        <v>7850.5871344938696</v>
      </c>
      <c r="N1873" s="6">
        <v>11412.270022754599</v>
      </c>
      <c r="O1873" s="6">
        <v>4959.5005936237403</v>
      </c>
      <c r="P1873" s="71">
        <v>4960.3561399953496</v>
      </c>
      <c r="Q1873" s="20">
        <v>0.63184524354879901</v>
      </c>
      <c r="R1873" s="79">
        <v>7826.7095204138805</v>
      </c>
      <c r="S1873" s="6">
        <v>11377.559525983899</v>
      </c>
      <c r="T1873" s="6">
        <v>4946.2505688236597</v>
      </c>
      <c r="U1873" s="71">
        <v>4945.6444386695703</v>
      </c>
      <c r="V1873" s="20">
        <v>0.63189318905603697</v>
      </c>
      <c r="W1873" s="79">
        <v>7822.2690630658999</v>
      </c>
      <c r="X1873" s="6">
        <v>11371.1045058164</v>
      </c>
      <c r="Y1873" s="6">
        <v>4945.1237938327404</v>
      </c>
      <c r="Z1873" s="71">
        <v>4943.1665385637498</v>
      </c>
      <c r="AA1873" s="20">
        <v>0.63193511993900897</v>
      </c>
    </row>
    <row r="1874" spans="1:27" x14ac:dyDescent="0.2">
      <c r="A1874" s="52" t="s">
        <v>4453</v>
      </c>
      <c r="B1874" s="1" t="s">
        <v>10314</v>
      </c>
      <c r="C1874" s="131" t="s">
        <v>33</v>
      </c>
      <c r="D1874" s="131" t="s">
        <v>26162</v>
      </c>
      <c r="E1874" s="131" t="s">
        <v>6363</v>
      </c>
      <c r="F1874" s="131" t="s">
        <v>26248</v>
      </c>
      <c r="G1874" s="131" t="s">
        <v>26248</v>
      </c>
      <c r="H1874" s="79">
        <v>9210.4166666666697</v>
      </c>
      <c r="I1874" s="6">
        <v>20780.740660327199</v>
      </c>
      <c r="J1874" s="6">
        <v>9027.0972891996098</v>
      </c>
      <c r="K1874" s="71">
        <v>9031.5448511722607</v>
      </c>
      <c r="L1874" s="20">
        <v>0.98057940026299095</v>
      </c>
      <c r="M1874" s="79">
        <v>9181.4710240042004</v>
      </c>
      <c r="N1874" s="6">
        <v>20715.432877282801</v>
      </c>
      <c r="O1874" s="6">
        <v>9002.4334726754605</v>
      </c>
      <c r="P1874" s="71">
        <v>9003.9864514780293</v>
      </c>
      <c r="Q1874" s="20">
        <v>0.98066926617073102</v>
      </c>
      <c r="R1874" s="79">
        <v>9157.4270774155593</v>
      </c>
      <c r="S1874" s="6">
        <v>20661.1844066009</v>
      </c>
      <c r="T1874" s="6">
        <v>8982.1894484777804</v>
      </c>
      <c r="U1874" s="71">
        <v>8981.0887408208</v>
      </c>
      <c r="V1874" s="20">
        <v>0.98074368104665</v>
      </c>
      <c r="W1874" s="79">
        <v>9147.6788848322794</v>
      </c>
      <c r="X1874" s="6">
        <v>20639.190324323099</v>
      </c>
      <c r="Y1874" s="6">
        <v>8975.6761188894307</v>
      </c>
      <c r="Z1874" s="71">
        <v>8972.1235911653803</v>
      </c>
      <c r="AA1874" s="20">
        <v>0.98080876079308099</v>
      </c>
    </row>
    <row r="1875" spans="1:27" x14ac:dyDescent="0.2">
      <c r="A1875" s="52" t="s">
        <v>4452</v>
      </c>
      <c r="B1875" s="1" t="s">
        <v>10313</v>
      </c>
      <c r="C1875" s="131" t="s">
        <v>33</v>
      </c>
      <c r="D1875" s="131" t="s">
        <v>26162</v>
      </c>
      <c r="E1875" s="131" t="s">
        <v>6363</v>
      </c>
      <c r="F1875" s="131" t="s">
        <v>26248</v>
      </c>
      <c r="G1875" s="131" t="s">
        <v>26248</v>
      </c>
      <c r="H1875" s="79">
        <v>5171.4166666666697</v>
      </c>
      <c r="I1875" s="6">
        <v>9813.0799462055802</v>
      </c>
      <c r="J1875" s="6">
        <v>4262.7752700945703</v>
      </c>
      <c r="K1875" s="71">
        <v>4264.87549750786</v>
      </c>
      <c r="L1875" s="20">
        <v>0.82470158032283802</v>
      </c>
      <c r="M1875" s="79">
        <v>5154.9240319139799</v>
      </c>
      <c r="N1875" s="6">
        <v>9781.7841613590699</v>
      </c>
      <c r="O1875" s="6">
        <v>4250.9302932923401</v>
      </c>
      <c r="P1875" s="71">
        <v>4251.6636066410902</v>
      </c>
      <c r="Q1875" s="20">
        <v>0.82477716069512597</v>
      </c>
      <c r="R1875" s="79">
        <v>5142.04529787297</v>
      </c>
      <c r="S1875" s="6">
        <v>9757.3459745146392</v>
      </c>
      <c r="T1875" s="6">
        <v>4241.8831530990201</v>
      </c>
      <c r="U1875" s="71">
        <v>4241.3633384933</v>
      </c>
      <c r="V1875" s="20">
        <v>0.82483974620911304</v>
      </c>
      <c r="W1875" s="79">
        <v>5136.1632645663904</v>
      </c>
      <c r="X1875" s="6">
        <v>9746.18445595905</v>
      </c>
      <c r="Y1875" s="6">
        <v>4238.4702935051901</v>
      </c>
      <c r="Z1875" s="71">
        <v>4236.7927281579396</v>
      </c>
      <c r="AA1875" s="20">
        <v>0.82489448055261805</v>
      </c>
    </row>
    <row r="1876" spans="1:27" x14ac:dyDescent="0.2">
      <c r="A1876" s="52" t="s">
        <v>4451</v>
      </c>
      <c r="B1876" s="1" t="s">
        <v>10312</v>
      </c>
      <c r="C1876" s="131" t="s">
        <v>33</v>
      </c>
      <c r="D1876" s="131" t="s">
        <v>26162</v>
      </c>
      <c r="E1876" s="131" t="s">
        <v>6363</v>
      </c>
      <c r="F1876" s="131" t="s">
        <v>26219</v>
      </c>
      <c r="G1876" s="131" t="s">
        <v>26219</v>
      </c>
      <c r="H1876" s="79">
        <v>3842.1666666666702</v>
      </c>
      <c r="I1876" s="6">
        <v>5942.9489692606203</v>
      </c>
      <c r="J1876" s="6">
        <v>2581.6008874353402</v>
      </c>
      <c r="K1876" s="71">
        <v>2582.8728167795798</v>
      </c>
      <c r="L1876" s="20">
        <v>0.67224382512807401</v>
      </c>
      <c r="M1876" s="79">
        <v>3838.5481885045001</v>
      </c>
      <c r="N1876" s="6">
        <v>5937.3520150080403</v>
      </c>
      <c r="O1876" s="6">
        <v>2580.2316966101698</v>
      </c>
      <c r="P1876" s="71">
        <v>2580.6768034962902</v>
      </c>
      <c r="Q1876" s="20">
        <v>0.672305433399216</v>
      </c>
      <c r="R1876" s="79">
        <v>3835.3438043246701</v>
      </c>
      <c r="S1876" s="6">
        <v>5932.3955689944196</v>
      </c>
      <c r="T1876" s="6">
        <v>2579.03418484538</v>
      </c>
      <c r="U1876" s="71">
        <v>2578.7181413360399</v>
      </c>
      <c r="V1876" s="20">
        <v>0.67235644909546799</v>
      </c>
      <c r="W1876" s="79">
        <v>3834.6509453117401</v>
      </c>
      <c r="X1876" s="6">
        <v>5931.3238753085398</v>
      </c>
      <c r="Y1876" s="6">
        <v>2579.4443107715101</v>
      </c>
      <c r="Z1876" s="71">
        <v>2578.4233796120898</v>
      </c>
      <c r="AA1876" s="20">
        <v>0.67240106502118202</v>
      </c>
    </row>
    <row r="1877" spans="1:27" x14ac:dyDescent="0.2">
      <c r="A1877" s="52" t="s">
        <v>4450</v>
      </c>
      <c r="B1877" s="1" t="s">
        <v>10311</v>
      </c>
      <c r="C1877" s="131" t="s">
        <v>33</v>
      </c>
      <c r="D1877" s="131" t="s">
        <v>26162</v>
      </c>
      <c r="E1877" s="131" t="s">
        <v>6363</v>
      </c>
      <c r="F1877" s="131" t="s">
        <v>26248</v>
      </c>
      <c r="G1877" s="131" t="s">
        <v>26248</v>
      </c>
      <c r="H1877" s="79">
        <v>4687</v>
      </c>
      <c r="I1877" s="6">
        <v>7442.6723594683399</v>
      </c>
      <c r="J1877" s="6">
        <v>3233.0766539434699</v>
      </c>
      <c r="K1877" s="71">
        <v>3234.66955898482</v>
      </c>
      <c r="L1877" s="20">
        <v>0.69013645380516697</v>
      </c>
      <c r="M1877" s="79">
        <v>4674.8691251669998</v>
      </c>
      <c r="N1877" s="6">
        <v>7423.4092643508402</v>
      </c>
      <c r="O1877" s="6">
        <v>3226.0367639262599</v>
      </c>
      <c r="P1877" s="71">
        <v>3226.5932764210102</v>
      </c>
      <c r="Q1877" s="20">
        <v>0.69019970185919399</v>
      </c>
      <c r="R1877" s="79">
        <v>4666.6070709143296</v>
      </c>
      <c r="S1877" s="6">
        <v>7410.2896221876699</v>
      </c>
      <c r="T1877" s="6">
        <v>3221.5299928939899</v>
      </c>
      <c r="U1877" s="71">
        <v>3221.13521579085</v>
      </c>
      <c r="V1877" s="20">
        <v>0.69025207540341005</v>
      </c>
      <c r="W1877" s="79">
        <v>4667.6185429185998</v>
      </c>
      <c r="X1877" s="6">
        <v>7411.8957785197699</v>
      </c>
      <c r="Y1877" s="6">
        <v>3223.3229545131999</v>
      </c>
      <c r="Z1877" s="71">
        <v>3222.0471794063701</v>
      </c>
      <c r="AA1877" s="20">
        <v>0.69029787883901605</v>
      </c>
    </row>
    <row r="1878" spans="1:27" x14ac:dyDescent="0.2">
      <c r="A1878" s="52" t="s">
        <v>4449</v>
      </c>
      <c r="B1878" s="1" t="s">
        <v>10310</v>
      </c>
      <c r="C1878" s="131" t="s">
        <v>33</v>
      </c>
      <c r="D1878" s="131" t="s">
        <v>26162</v>
      </c>
      <c r="E1878" s="131" t="s">
        <v>6363</v>
      </c>
      <c r="F1878" s="131" t="s">
        <v>26219</v>
      </c>
      <c r="G1878" s="131" t="s">
        <v>26219</v>
      </c>
      <c r="H1878" s="79">
        <v>5432.9166666666697</v>
      </c>
      <c r="I1878" s="6">
        <v>8695.36190829316</v>
      </c>
      <c r="J1878" s="6">
        <v>3777.2415908551602</v>
      </c>
      <c r="K1878" s="71">
        <v>3779.1026006042298</v>
      </c>
      <c r="L1878" s="20">
        <v>0.69559369901450696</v>
      </c>
      <c r="M1878" s="79">
        <v>5420.5195371514701</v>
      </c>
      <c r="N1878" s="6">
        <v>8675.5203509175408</v>
      </c>
      <c r="O1878" s="6">
        <v>3770.17440391627</v>
      </c>
      <c r="P1878" s="71">
        <v>3770.82478372181</v>
      </c>
      <c r="Q1878" s="20">
        <v>0.69565744720171396</v>
      </c>
      <c r="R1878" s="79">
        <v>5407.96969172832</v>
      </c>
      <c r="S1878" s="6">
        <v>8655.4343723276306</v>
      </c>
      <c r="T1878" s="6">
        <v>3762.8409756739302</v>
      </c>
      <c r="U1878" s="71">
        <v>3762.3798645052502</v>
      </c>
      <c r="V1878" s="20">
        <v>0.69571023488906403</v>
      </c>
      <c r="W1878" s="79">
        <v>5403.8433124848298</v>
      </c>
      <c r="X1878" s="6">
        <v>8648.8301184628308</v>
      </c>
      <c r="Y1878" s="6">
        <v>3761.24725489514</v>
      </c>
      <c r="Z1878" s="71">
        <v>3759.7585720401698</v>
      </c>
      <c r="AA1878" s="20">
        <v>0.69575640051475296</v>
      </c>
    </row>
    <row r="1879" spans="1:27" x14ac:dyDescent="0.2">
      <c r="A1879" s="52" t="s">
        <v>4448</v>
      </c>
      <c r="B1879" s="1" t="s">
        <v>10309</v>
      </c>
      <c r="C1879" s="131" t="s">
        <v>33</v>
      </c>
      <c r="D1879" s="131" t="s">
        <v>26162</v>
      </c>
      <c r="E1879" s="131" t="s">
        <v>6363</v>
      </c>
      <c r="F1879" s="131" t="s">
        <v>26248</v>
      </c>
      <c r="G1879" s="131" t="s">
        <v>26248</v>
      </c>
      <c r="H1879" s="79">
        <v>4901.1666666666697</v>
      </c>
      <c r="I1879" s="6">
        <v>8549.6609552252794</v>
      </c>
      <c r="J1879" s="6">
        <v>3713.9494926584998</v>
      </c>
      <c r="K1879" s="71">
        <v>3715.77931901382</v>
      </c>
      <c r="L1879" s="20">
        <v>0.75814180005042797</v>
      </c>
      <c r="M1879" s="79">
        <v>4881.3513309126402</v>
      </c>
      <c r="N1879" s="6">
        <v>8515.0948174191308</v>
      </c>
      <c r="O1879" s="6">
        <v>3700.4572900527401</v>
      </c>
      <c r="P1879" s="71">
        <v>3701.0956431989998</v>
      </c>
      <c r="Q1879" s="20">
        <v>0.75821128050355502</v>
      </c>
      <c r="R1879" s="79">
        <v>4865.3110272026697</v>
      </c>
      <c r="S1879" s="6">
        <v>8487.1138962087298</v>
      </c>
      <c r="T1879" s="6">
        <v>3689.6657706709202</v>
      </c>
      <c r="U1879" s="71">
        <v>3689.2136266375801</v>
      </c>
      <c r="V1879" s="20">
        <v>0.75826881488370301</v>
      </c>
      <c r="W1879" s="79">
        <v>4858.4443670359196</v>
      </c>
      <c r="X1879" s="6">
        <v>8475.1356019956893</v>
      </c>
      <c r="Y1879" s="6">
        <v>3685.7100996609602</v>
      </c>
      <c r="Z1879" s="71">
        <v>3684.2513140342999</v>
      </c>
      <c r="AA1879" s="20">
        <v>0.75831913174340104</v>
      </c>
    </row>
    <row r="1880" spans="1:27" x14ac:dyDescent="0.2">
      <c r="A1880" s="52" t="s">
        <v>4447</v>
      </c>
      <c r="B1880" s="1" t="s">
        <v>10308</v>
      </c>
      <c r="C1880" s="131" t="s">
        <v>33</v>
      </c>
      <c r="D1880" s="131" t="s">
        <v>26162</v>
      </c>
      <c r="E1880" s="131" t="s">
        <v>6363</v>
      </c>
      <c r="F1880" s="131" t="s">
        <v>26248</v>
      </c>
      <c r="G1880" s="131" t="s">
        <v>26248</v>
      </c>
      <c r="H1880" s="79">
        <v>7924.8333333333303</v>
      </c>
      <c r="I1880" s="6">
        <v>13830.883447451401</v>
      </c>
      <c r="J1880" s="6">
        <v>6008.0981961380403</v>
      </c>
      <c r="K1880" s="71">
        <v>6011.0583269762301</v>
      </c>
      <c r="L1880" s="20">
        <v>0.75850911610880101</v>
      </c>
      <c r="M1880" s="79">
        <v>7906.5941408518302</v>
      </c>
      <c r="N1880" s="6">
        <v>13799.0513401027</v>
      </c>
      <c r="O1880" s="6">
        <v>5996.7388763348799</v>
      </c>
      <c r="P1880" s="71">
        <v>5997.77335311139</v>
      </c>
      <c r="Q1880" s="20">
        <v>0.75857863022487304</v>
      </c>
      <c r="R1880" s="79">
        <v>7895.16516754039</v>
      </c>
      <c r="S1880" s="6">
        <v>13779.104826258699</v>
      </c>
      <c r="T1880" s="6">
        <v>5990.2921122154403</v>
      </c>
      <c r="U1880" s="71">
        <v>5989.5580417047604</v>
      </c>
      <c r="V1880" s="20">
        <v>0.75863619248015202</v>
      </c>
      <c r="W1880" s="79">
        <v>7895.4789375475802</v>
      </c>
      <c r="X1880" s="6">
        <v>13779.652436058999</v>
      </c>
      <c r="Y1880" s="6">
        <v>5992.5653745812597</v>
      </c>
      <c r="Z1880" s="71">
        <v>5990.1935471724501</v>
      </c>
      <c r="AA1880" s="20">
        <v>0.758686533718127</v>
      </c>
    </row>
    <row r="1881" spans="1:27" x14ac:dyDescent="0.2">
      <c r="A1881" s="52" t="s">
        <v>4446</v>
      </c>
      <c r="B1881" s="1" t="s">
        <v>9595</v>
      </c>
      <c r="C1881" s="131" t="s">
        <v>33</v>
      </c>
      <c r="D1881" s="131" t="s">
        <v>26162</v>
      </c>
      <c r="E1881" s="131" t="s">
        <v>6363</v>
      </c>
      <c r="F1881" s="131" t="s">
        <v>26219</v>
      </c>
      <c r="G1881" s="131" t="s">
        <v>26219</v>
      </c>
      <c r="H1881" s="79">
        <v>9701.3333333333303</v>
      </c>
      <c r="I1881" s="6">
        <v>15166.170391252899</v>
      </c>
      <c r="J1881" s="6">
        <v>6588.1432170408098</v>
      </c>
      <c r="K1881" s="71">
        <v>6591.3891303508999</v>
      </c>
      <c r="L1881" s="20">
        <v>0.67943126000043597</v>
      </c>
      <c r="M1881" s="79">
        <v>9689.1658862153599</v>
      </c>
      <c r="N1881" s="6">
        <v>15147.1489258649</v>
      </c>
      <c r="O1881" s="6">
        <v>6582.5899614844302</v>
      </c>
      <c r="P1881" s="71">
        <v>6583.7255014145303</v>
      </c>
      <c r="Q1881" s="20">
        <v>0.67949352696924104</v>
      </c>
      <c r="R1881" s="79">
        <v>9676.74308883101</v>
      </c>
      <c r="S1881" s="6">
        <v>15127.728269405299</v>
      </c>
      <c r="T1881" s="6">
        <v>6576.5891522404399</v>
      </c>
      <c r="U1881" s="71">
        <v>6575.7832349217097</v>
      </c>
      <c r="V1881" s="20">
        <v>0.67954508811043501</v>
      </c>
      <c r="W1881" s="79">
        <v>9673.4818860472606</v>
      </c>
      <c r="X1881" s="6">
        <v>15122.630005548201</v>
      </c>
      <c r="Y1881" s="6">
        <v>6576.6062942709696</v>
      </c>
      <c r="Z1881" s="71">
        <v>6574.0033063867004</v>
      </c>
      <c r="AA1881" s="20">
        <v>0.67959018105661095</v>
      </c>
    </row>
    <row r="1882" spans="1:27" x14ac:dyDescent="0.2">
      <c r="A1882" s="52" t="s">
        <v>4445</v>
      </c>
      <c r="B1882" s="1" t="s">
        <v>10307</v>
      </c>
      <c r="C1882" s="131" t="s">
        <v>33</v>
      </c>
      <c r="D1882" s="131" t="s">
        <v>26162</v>
      </c>
      <c r="E1882" s="131" t="s">
        <v>6363</v>
      </c>
      <c r="F1882" s="131" t="s">
        <v>26248</v>
      </c>
      <c r="G1882" s="131" t="s">
        <v>26248</v>
      </c>
      <c r="H1882" s="79">
        <v>4016.25</v>
      </c>
      <c r="I1882" s="6">
        <v>6478.9436253002996</v>
      </c>
      <c r="J1882" s="6">
        <v>2814.4355099181798</v>
      </c>
      <c r="K1882" s="71">
        <v>2815.8221545889301</v>
      </c>
      <c r="L1882" s="20">
        <v>0.70110729028046803</v>
      </c>
      <c r="M1882" s="79">
        <v>4006.4827798444599</v>
      </c>
      <c r="N1882" s="6">
        <v>6463.1873181073497</v>
      </c>
      <c r="O1882" s="6">
        <v>2808.7471885035102</v>
      </c>
      <c r="P1882" s="71">
        <v>2809.2317158103501</v>
      </c>
      <c r="Q1882" s="20">
        <v>0.70117154376473101</v>
      </c>
      <c r="R1882" s="79">
        <v>3999.2833415508298</v>
      </c>
      <c r="S1882" s="6">
        <v>6451.5733113004499</v>
      </c>
      <c r="T1882" s="6">
        <v>2804.74016312104</v>
      </c>
      <c r="U1882" s="71">
        <v>2804.3964608432102</v>
      </c>
      <c r="V1882" s="20">
        <v>0.70122474987124195</v>
      </c>
      <c r="W1882" s="79">
        <v>3999.2933004678898</v>
      </c>
      <c r="X1882" s="6">
        <v>6451.5893768496899</v>
      </c>
      <c r="Y1882" s="6">
        <v>2805.70001965762</v>
      </c>
      <c r="Z1882" s="71">
        <v>2804.5895376200401</v>
      </c>
      <c r="AA1882" s="20">
        <v>0.70127128142662598</v>
      </c>
    </row>
    <row r="1883" spans="1:27" x14ac:dyDescent="0.2">
      <c r="A1883" s="52" t="s">
        <v>4444</v>
      </c>
      <c r="B1883" s="1" t="s">
        <v>10306</v>
      </c>
      <c r="C1883" s="131" t="s">
        <v>33</v>
      </c>
      <c r="D1883" s="131" t="s">
        <v>26162</v>
      </c>
      <c r="E1883" s="131" t="s">
        <v>6363</v>
      </c>
      <c r="F1883" s="131" t="s">
        <v>26248</v>
      </c>
      <c r="G1883" s="131" t="s">
        <v>26248</v>
      </c>
      <c r="H1883" s="79">
        <v>5162.5833333333303</v>
      </c>
      <c r="I1883" s="6">
        <v>9513.5093821893006</v>
      </c>
      <c r="J1883" s="6">
        <v>4132.6426309091903</v>
      </c>
      <c r="K1883" s="71">
        <v>4134.6787432521696</v>
      </c>
      <c r="L1883" s="20">
        <v>0.80089336603163797</v>
      </c>
      <c r="M1883" s="79">
        <v>5142.0009056360204</v>
      </c>
      <c r="N1883" s="6">
        <v>9475.5804798619793</v>
      </c>
      <c r="O1883" s="6">
        <v>4117.8614702512896</v>
      </c>
      <c r="P1883" s="71">
        <v>4118.5718283555398</v>
      </c>
      <c r="Q1883" s="20">
        <v>0.80096676448292203</v>
      </c>
      <c r="R1883" s="79">
        <v>5123.47110428004</v>
      </c>
      <c r="S1883" s="6">
        <v>9441.4341179210496</v>
      </c>
      <c r="T1883" s="6">
        <v>4104.5444560958904</v>
      </c>
      <c r="U1883" s="71">
        <v>4104.0414714352801</v>
      </c>
      <c r="V1883" s="20">
        <v>0.80102754322296299</v>
      </c>
      <c r="W1883" s="79">
        <v>5115.5098071494604</v>
      </c>
      <c r="X1883" s="6">
        <v>9426.7631925226797</v>
      </c>
      <c r="Y1883" s="6">
        <v>4099.5587489610898</v>
      </c>
      <c r="Z1883" s="71">
        <v>4097.9361641085297</v>
      </c>
      <c r="AA1883" s="20">
        <v>0.80108069744705301</v>
      </c>
    </row>
    <row r="1884" spans="1:27" x14ac:dyDescent="0.2">
      <c r="A1884" s="52" t="s">
        <v>4443</v>
      </c>
      <c r="B1884" s="1" t="s">
        <v>10305</v>
      </c>
      <c r="C1884" s="131" t="s">
        <v>33</v>
      </c>
      <c r="D1884" s="131" t="s">
        <v>26162</v>
      </c>
      <c r="E1884" s="131" t="s">
        <v>6363</v>
      </c>
      <c r="F1884" s="131" t="s">
        <v>26248</v>
      </c>
      <c r="G1884" s="131" t="s">
        <v>26248</v>
      </c>
      <c r="H1884" s="79">
        <v>12806.416666666701</v>
      </c>
      <c r="I1884" s="6">
        <v>23642.618850867701</v>
      </c>
      <c r="J1884" s="6">
        <v>10270.289400497601</v>
      </c>
      <c r="K1884" s="71">
        <v>10275.3494709856</v>
      </c>
      <c r="L1884" s="20">
        <v>0.80235945295540501</v>
      </c>
      <c r="M1884" s="79">
        <v>12737.625892500701</v>
      </c>
      <c r="N1884" s="6">
        <v>23515.620479942099</v>
      </c>
      <c r="O1884" s="6">
        <v>10219.328275370901</v>
      </c>
      <c r="P1884" s="71">
        <v>10221.091176505999</v>
      </c>
      <c r="Q1884" s="20">
        <v>0.80243298576728495</v>
      </c>
      <c r="R1884" s="79">
        <v>12675.3782885293</v>
      </c>
      <c r="S1884" s="6">
        <v>23400.701809608101</v>
      </c>
      <c r="T1884" s="6">
        <v>10173.160102771501</v>
      </c>
      <c r="U1884" s="71">
        <v>10171.913449571301</v>
      </c>
      <c r="V1884" s="20">
        <v>0.80249387576672704</v>
      </c>
      <c r="W1884" s="79">
        <v>12645.542120771701</v>
      </c>
      <c r="X1884" s="6">
        <v>23345.619645672301</v>
      </c>
      <c r="Y1884" s="6">
        <v>10152.6618748892</v>
      </c>
      <c r="Z1884" s="71">
        <v>10148.6435020885</v>
      </c>
      <c r="AA1884" s="20">
        <v>0.80254712729305</v>
      </c>
    </row>
    <row r="1885" spans="1:27" x14ac:dyDescent="0.2">
      <c r="A1885" s="52" t="s">
        <v>4442</v>
      </c>
      <c r="B1885" s="1" t="s">
        <v>10304</v>
      </c>
      <c r="C1885" s="131" t="s">
        <v>33</v>
      </c>
      <c r="D1885" s="131" t="s">
        <v>26162</v>
      </c>
      <c r="E1885" s="131" t="s">
        <v>6363</v>
      </c>
      <c r="F1885" s="131" t="s">
        <v>26248</v>
      </c>
      <c r="G1885" s="131" t="s">
        <v>26248</v>
      </c>
      <c r="H1885" s="79">
        <v>2454.5833333333298</v>
      </c>
      <c r="I1885" s="6">
        <v>4815.5178181318697</v>
      </c>
      <c r="J1885" s="6">
        <v>2091.8478582017101</v>
      </c>
      <c r="K1885" s="71">
        <v>2092.8784910495301</v>
      </c>
      <c r="L1885" s="20">
        <v>0.85264104201644497</v>
      </c>
      <c r="M1885" s="79">
        <v>2449.7289541228802</v>
      </c>
      <c r="N1885" s="6">
        <v>4805.9942671216204</v>
      </c>
      <c r="O1885" s="6">
        <v>2088.5705800175901</v>
      </c>
      <c r="P1885" s="71">
        <v>2088.93087213731</v>
      </c>
      <c r="Q1885" s="20">
        <v>0.85271918292089</v>
      </c>
      <c r="R1885" s="79">
        <v>2444.9065431996801</v>
      </c>
      <c r="S1885" s="6">
        <v>4796.53343301114</v>
      </c>
      <c r="T1885" s="6">
        <v>2085.2324408613799</v>
      </c>
      <c r="U1885" s="71">
        <v>2084.9769094759199</v>
      </c>
      <c r="V1885" s="20">
        <v>0.85278388872373301</v>
      </c>
      <c r="W1885" s="79">
        <v>2444.6326988394298</v>
      </c>
      <c r="X1885" s="6">
        <v>4795.9961921775302</v>
      </c>
      <c r="Y1885" s="6">
        <v>2085.7072303694799</v>
      </c>
      <c r="Z1885" s="71">
        <v>2084.8817178774998</v>
      </c>
      <c r="AA1885" s="20">
        <v>0.85284047737203295</v>
      </c>
    </row>
    <row r="1886" spans="1:27" x14ac:dyDescent="0.2">
      <c r="A1886" s="52" t="s">
        <v>4441</v>
      </c>
      <c r="B1886" s="1" t="s">
        <v>18765</v>
      </c>
      <c r="C1886" s="131" t="s">
        <v>33</v>
      </c>
      <c r="D1886" s="131" t="s">
        <v>26162</v>
      </c>
      <c r="E1886" s="131" t="s">
        <v>6363</v>
      </c>
      <c r="F1886" s="131" t="s">
        <v>26248</v>
      </c>
      <c r="G1886" s="131" t="s">
        <v>26248</v>
      </c>
      <c r="H1886" s="79">
        <v>21772.833333333299</v>
      </c>
      <c r="I1886" s="6">
        <v>34578.225615040799</v>
      </c>
      <c r="J1886" s="6">
        <v>15020.687270823801</v>
      </c>
      <c r="K1886" s="71">
        <v>15028.0878155802</v>
      </c>
      <c r="L1886" s="20">
        <v>0.69022196539633496</v>
      </c>
      <c r="M1886" s="79">
        <v>21657.959783445502</v>
      </c>
      <c r="N1886" s="6">
        <v>34395.790767705599</v>
      </c>
      <c r="O1886" s="6">
        <v>14947.591004284601</v>
      </c>
      <c r="P1886" s="71">
        <v>14950.1695617435</v>
      </c>
      <c r="Q1886" s="20">
        <v>0.69028522128713399</v>
      </c>
      <c r="R1886" s="79">
        <v>21561.296349335302</v>
      </c>
      <c r="S1886" s="6">
        <v>34242.276065130303</v>
      </c>
      <c r="T1886" s="6">
        <v>14886.3978323437</v>
      </c>
      <c r="U1886" s="71">
        <v>14884.5736031652</v>
      </c>
      <c r="V1886" s="20">
        <v>0.69033760132071198</v>
      </c>
      <c r="W1886" s="79">
        <v>21525.334350147001</v>
      </c>
      <c r="X1886" s="6">
        <v>34185.163511037703</v>
      </c>
      <c r="Y1886" s="6">
        <v>14866.6178723469</v>
      </c>
      <c r="Z1886" s="71">
        <v>14860.733739335101</v>
      </c>
      <c r="AA1886" s="20">
        <v>0.690383410431608</v>
      </c>
    </row>
    <row r="1887" spans="1:27" x14ac:dyDescent="0.2">
      <c r="A1887" s="52" t="s">
        <v>4440</v>
      </c>
      <c r="B1887" s="1" t="s">
        <v>10303</v>
      </c>
      <c r="C1887" s="131" t="s">
        <v>33</v>
      </c>
      <c r="D1887" s="131" t="s">
        <v>26162</v>
      </c>
      <c r="E1887" s="131" t="s">
        <v>6363</v>
      </c>
      <c r="F1887" s="131" t="s">
        <v>26194</v>
      </c>
      <c r="G1887" s="131" t="s">
        <v>26194</v>
      </c>
      <c r="H1887" s="79">
        <v>8801.75</v>
      </c>
      <c r="I1887" s="6">
        <v>14091.6410868683</v>
      </c>
      <c r="J1887" s="6">
        <v>6121.3706063179297</v>
      </c>
      <c r="K1887" s="71">
        <v>6124.38654535757</v>
      </c>
      <c r="L1887" s="20">
        <v>0.69581464428750694</v>
      </c>
      <c r="M1887" s="79">
        <v>8793.9924962438508</v>
      </c>
      <c r="N1887" s="6">
        <v>14079.221288684799</v>
      </c>
      <c r="O1887" s="6">
        <v>6118.4940594437603</v>
      </c>
      <c r="P1887" s="71">
        <v>6119.5495397876903</v>
      </c>
      <c r="Q1887" s="20">
        <v>0.69587841272340401</v>
      </c>
      <c r="R1887" s="79">
        <v>8789.08156849023</v>
      </c>
      <c r="S1887" s="6">
        <v>14071.358871403299</v>
      </c>
      <c r="T1887" s="6">
        <v>6117.3458739414</v>
      </c>
      <c r="U1887" s="71">
        <v>6116.5962338361196</v>
      </c>
      <c r="V1887" s="20">
        <v>0.695931217177998</v>
      </c>
      <c r="W1887" s="79">
        <v>8793.6559878775606</v>
      </c>
      <c r="X1887" s="6">
        <v>14078.6825372864</v>
      </c>
      <c r="Y1887" s="6">
        <v>6122.6091067354801</v>
      </c>
      <c r="Z1887" s="71">
        <v>6120.1858086677903</v>
      </c>
      <c r="AA1887" s="20">
        <v>0.69597739746752996</v>
      </c>
    </row>
    <row r="1888" spans="1:27" x14ac:dyDescent="0.2">
      <c r="A1888" s="52" t="s">
        <v>4439</v>
      </c>
      <c r="B1888" s="1" t="s">
        <v>10302</v>
      </c>
      <c r="C1888" s="131" t="s">
        <v>33</v>
      </c>
      <c r="D1888" s="131" t="s">
        <v>26162</v>
      </c>
      <c r="E1888" s="131" t="s">
        <v>6363</v>
      </c>
      <c r="F1888" s="131" t="s">
        <v>26252</v>
      </c>
      <c r="G1888" s="131" t="s">
        <v>26252</v>
      </c>
      <c r="H1888" s="79">
        <v>18924.666666666701</v>
      </c>
      <c r="I1888" s="6">
        <v>39339.523234566397</v>
      </c>
      <c r="J1888" s="6">
        <v>17088.982022047399</v>
      </c>
      <c r="K1888" s="71">
        <v>17097.401595267602</v>
      </c>
      <c r="L1888" s="20">
        <v>0.903445323313537</v>
      </c>
      <c r="M1888" s="79">
        <v>18916.080634043101</v>
      </c>
      <c r="N1888" s="6">
        <v>39321.675077141103</v>
      </c>
      <c r="O1888" s="6">
        <v>17088.262939671498</v>
      </c>
      <c r="P1888" s="71">
        <v>17091.210777075499</v>
      </c>
      <c r="Q1888" s="20">
        <v>0.90352812021305495</v>
      </c>
      <c r="R1888" s="79">
        <v>18910.263579773102</v>
      </c>
      <c r="S1888" s="6">
        <v>39309.582914798601</v>
      </c>
      <c r="T1888" s="6">
        <v>17089.345602499001</v>
      </c>
      <c r="U1888" s="71">
        <v>17087.2514167033</v>
      </c>
      <c r="V1888" s="20">
        <v>0.90359668148572303</v>
      </c>
      <c r="W1888" s="79">
        <v>18927.9816855834</v>
      </c>
      <c r="X1888" s="6">
        <v>39346.414307788102</v>
      </c>
      <c r="Y1888" s="6">
        <v>17111.168883894999</v>
      </c>
      <c r="Z1888" s="71">
        <v>17104.396368816899</v>
      </c>
      <c r="AA1888" s="20">
        <v>0.90365664194638495</v>
      </c>
    </row>
    <row r="1889" spans="1:27" x14ac:dyDescent="0.2">
      <c r="A1889" s="52" t="s">
        <v>4438</v>
      </c>
      <c r="B1889" s="1" t="s">
        <v>10301</v>
      </c>
      <c r="C1889" s="131" t="s">
        <v>33</v>
      </c>
      <c r="D1889" s="131" t="s">
        <v>26162</v>
      </c>
      <c r="E1889" s="131" t="s">
        <v>6363</v>
      </c>
      <c r="F1889" s="131" t="s">
        <v>26194</v>
      </c>
      <c r="G1889" s="131" t="s">
        <v>26194</v>
      </c>
      <c r="H1889" s="79">
        <v>7316.8333333333303</v>
      </c>
      <c r="I1889" s="6">
        <v>16219.1273856549</v>
      </c>
      <c r="J1889" s="6">
        <v>7045.5448749112702</v>
      </c>
      <c r="K1889" s="71">
        <v>7049.0161455155803</v>
      </c>
      <c r="L1889" s="20">
        <v>0.96339711790377103</v>
      </c>
      <c r="M1889" s="79">
        <v>7308.5176621196797</v>
      </c>
      <c r="N1889" s="6">
        <v>16200.6941475904</v>
      </c>
      <c r="O1889" s="6">
        <v>7040.43560850636</v>
      </c>
      <c r="P1889" s="71">
        <v>7041.6501298126404</v>
      </c>
      <c r="Q1889" s="20">
        <v>0.96348540912882696</v>
      </c>
      <c r="R1889" s="79">
        <v>7300.68434147269</v>
      </c>
      <c r="S1889" s="6">
        <v>16183.330129628201</v>
      </c>
      <c r="T1889" s="6">
        <v>7035.49875316627</v>
      </c>
      <c r="U1889" s="71">
        <v>7034.6365995240303</v>
      </c>
      <c r="V1889" s="20">
        <v>0.96355852006402598</v>
      </c>
      <c r="W1889" s="79">
        <v>7299.0362903488003</v>
      </c>
      <c r="X1889" s="6">
        <v>16179.6769165648</v>
      </c>
      <c r="Y1889" s="6">
        <v>7036.3002341333404</v>
      </c>
      <c r="Z1889" s="71">
        <v>7033.5153016864297</v>
      </c>
      <c r="AA1889" s="20">
        <v>0.963622459445303</v>
      </c>
    </row>
    <row r="1890" spans="1:27" x14ac:dyDescent="0.2">
      <c r="A1890" s="52" t="s">
        <v>4437</v>
      </c>
      <c r="B1890" s="1" t="s">
        <v>10300</v>
      </c>
      <c r="C1890" s="131" t="s">
        <v>33</v>
      </c>
      <c r="D1890" s="131" t="s">
        <v>26162</v>
      </c>
      <c r="E1890" s="131" t="s">
        <v>6363</v>
      </c>
      <c r="F1890" s="131" t="s">
        <v>26252</v>
      </c>
      <c r="G1890" s="131" t="s">
        <v>26252</v>
      </c>
      <c r="H1890" s="79">
        <v>5115.9166666666697</v>
      </c>
      <c r="I1890" s="6">
        <v>19242.1104406659</v>
      </c>
      <c r="J1890" s="6">
        <v>8358.7205016724402</v>
      </c>
      <c r="K1890" s="71">
        <v>8362.8387609812999</v>
      </c>
      <c r="L1890" s="20">
        <v>1.63467063790744</v>
      </c>
      <c r="M1890" s="79">
        <v>5116.29550055257</v>
      </c>
      <c r="N1890" s="6">
        <v>19243.535319909701</v>
      </c>
      <c r="O1890" s="6">
        <v>8362.7818700591397</v>
      </c>
      <c r="P1890" s="71">
        <v>8364.2245047660908</v>
      </c>
      <c r="Q1890" s="20">
        <v>1.6348204484793201</v>
      </c>
      <c r="R1890" s="79">
        <v>5116.23319389688</v>
      </c>
      <c r="S1890" s="6">
        <v>19243.300970597898</v>
      </c>
      <c r="T1890" s="6">
        <v>8365.7824997082407</v>
      </c>
      <c r="U1890" s="71">
        <v>8364.7573286286406</v>
      </c>
      <c r="V1890" s="20">
        <v>1.6349445014756001</v>
      </c>
      <c r="W1890" s="79">
        <v>5124.3329055254799</v>
      </c>
      <c r="X1890" s="6">
        <v>19273.765803363902</v>
      </c>
      <c r="Y1890" s="6">
        <v>8381.8733547143402</v>
      </c>
      <c r="Z1890" s="71">
        <v>8378.5558511549807</v>
      </c>
      <c r="AA1890" s="20">
        <v>1.6350529923847299</v>
      </c>
    </row>
    <row r="1891" spans="1:27" x14ac:dyDescent="0.2">
      <c r="A1891" s="52" t="s">
        <v>4436</v>
      </c>
      <c r="B1891" s="1" t="s">
        <v>7828</v>
      </c>
      <c r="C1891" s="131" t="s">
        <v>33</v>
      </c>
      <c r="D1891" s="131" t="s">
        <v>26162</v>
      </c>
      <c r="E1891" s="131" t="s">
        <v>6363</v>
      </c>
      <c r="F1891" s="131" t="s">
        <v>26231</v>
      </c>
      <c r="G1891" s="131" t="s">
        <v>26231</v>
      </c>
      <c r="H1891" s="79">
        <v>4986.0833333333303</v>
      </c>
      <c r="I1891" s="6">
        <v>13114.645737883</v>
      </c>
      <c r="J1891" s="6">
        <v>5696.9664808565703</v>
      </c>
      <c r="K1891" s="71">
        <v>5699.7733201613801</v>
      </c>
      <c r="L1891" s="20">
        <v>1.1431363936612999</v>
      </c>
      <c r="M1891" s="79">
        <v>4967.7927111765002</v>
      </c>
      <c r="N1891" s="6">
        <v>13066.5368287702</v>
      </c>
      <c r="O1891" s="6">
        <v>5678.4055257790296</v>
      </c>
      <c r="P1891" s="71">
        <v>5679.38508796527</v>
      </c>
      <c r="Q1891" s="20">
        <v>1.1432411572221699</v>
      </c>
      <c r="R1891" s="79">
        <v>4950.4586700198697</v>
      </c>
      <c r="S1891" s="6">
        <v>13020.9439668428</v>
      </c>
      <c r="T1891" s="6">
        <v>5660.69123659872</v>
      </c>
      <c r="U1891" s="71">
        <v>5659.9975564861197</v>
      </c>
      <c r="V1891" s="20">
        <v>1.14332790833368</v>
      </c>
      <c r="W1891" s="79">
        <v>4939.7931911167798</v>
      </c>
      <c r="X1891" s="6">
        <v>12992.8910908502</v>
      </c>
      <c r="Y1891" s="6">
        <v>5650.4145970319296</v>
      </c>
      <c r="Z1891" s="71">
        <v>5648.1781911899197</v>
      </c>
      <c r="AA1891" s="20">
        <v>1.14340377677086</v>
      </c>
    </row>
    <row r="1892" spans="1:27" x14ac:dyDescent="0.2">
      <c r="A1892" s="52" t="s">
        <v>4435</v>
      </c>
      <c r="B1892" s="1" t="s">
        <v>10299</v>
      </c>
      <c r="C1892" s="131" t="s">
        <v>33</v>
      </c>
      <c r="D1892" s="131" t="s">
        <v>26162</v>
      </c>
      <c r="E1892" s="131" t="s">
        <v>6363</v>
      </c>
      <c r="F1892" s="131" t="s">
        <v>26300</v>
      </c>
      <c r="G1892" s="131" t="s">
        <v>26300</v>
      </c>
      <c r="H1892" s="79">
        <v>12900.416666666701</v>
      </c>
      <c r="I1892" s="6">
        <v>20673.0965250548</v>
      </c>
      <c r="J1892" s="6">
        <v>8980.3369692669003</v>
      </c>
      <c r="K1892" s="71">
        <v>8984.7614928902203</v>
      </c>
      <c r="L1892" s="20">
        <v>0.69647064316192997</v>
      </c>
      <c r="M1892" s="79">
        <v>12896.167657964201</v>
      </c>
      <c r="N1892" s="6">
        <v>20666.2874297122</v>
      </c>
      <c r="O1892" s="6">
        <v>8981.0760323139493</v>
      </c>
      <c r="P1892" s="71">
        <v>8982.6253268180299</v>
      </c>
      <c r="Q1892" s="20">
        <v>0.69653447171731797</v>
      </c>
      <c r="R1892" s="79">
        <v>12883.899300892799</v>
      </c>
      <c r="S1892" s="6">
        <v>20646.627217449801</v>
      </c>
      <c r="T1892" s="6">
        <v>8975.8608940145205</v>
      </c>
      <c r="U1892" s="71">
        <v>8974.7609618798597</v>
      </c>
      <c r="V1892" s="20">
        <v>0.696587325954801</v>
      </c>
      <c r="W1892" s="79">
        <v>12885.264862062901</v>
      </c>
      <c r="X1892" s="6">
        <v>20648.815548153401</v>
      </c>
      <c r="Y1892" s="6">
        <v>8979.8619852104894</v>
      </c>
      <c r="Z1892" s="71">
        <v>8976.3078007414897</v>
      </c>
      <c r="AA1892" s="20">
        <v>0.69663354978210301</v>
      </c>
    </row>
    <row r="1893" spans="1:27" x14ac:dyDescent="0.2">
      <c r="A1893" s="52" t="s">
        <v>4434</v>
      </c>
      <c r="B1893" s="1" t="s">
        <v>10298</v>
      </c>
      <c r="C1893" s="131" t="s">
        <v>33</v>
      </c>
      <c r="D1893" s="131" t="s">
        <v>26162</v>
      </c>
      <c r="E1893" s="131" t="s">
        <v>6363</v>
      </c>
      <c r="F1893" s="131" t="s">
        <v>26252</v>
      </c>
      <c r="G1893" s="131" t="s">
        <v>26252</v>
      </c>
      <c r="H1893" s="79">
        <v>6578.8333333333303</v>
      </c>
      <c r="I1893" s="6">
        <v>13713.472894509499</v>
      </c>
      <c r="J1893" s="6">
        <v>5957.0953709014802</v>
      </c>
      <c r="K1893" s="71">
        <v>5960.0303731497397</v>
      </c>
      <c r="L1893" s="20">
        <v>0.905940319684302</v>
      </c>
      <c r="M1893" s="79">
        <v>6585.7197698545497</v>
      </c>
      <c r="N1893" s="6">
        <v>13727.8275613309</v>
      </c>
      <c r="O1893" s="6">
        <v>5965.7867193674801</v>
      </c>
      <c r="P1893" s="71">
        <v>5966.8158566939601</v>
      </c>
      <c r="Q1893" s="20">
        <v>0.90602334523956496</v>
      </c>
      <c r="R1893" s="79">
        <v>6594.3478270338101</v>
      </c>
      <c r="S1893" s="6">
        <v>13745.812608567299</v>
      </c>
      <c r="T1893" s="6">
        <v>5975.8187402838203</v>
      </c>
      <c r="U1893" s="71">
        <v>5975.08644338874</v>
      </c>
      <c r="V1893" s="20">
        <v>0.90609209585421302</v>
      </c>
      <c r="W1893" s="79">
        <v>6610.4414402487901</v>
      </c>
      <c r="X1893" s="6">
        <v>13779.359487993501</v>
      </c>
      <c r="Y1893" s="6">
        <v>5992.43797583575</v>
      </c>
      <c r="Z1893" s="71">
        <v>5990.06619885073</v>
      </c>
      <c r="AA1893" s="20">
        <v>0.90615222190445599</v>
      </c>
    </row>
    <row r="1894" spans="1:27" x14ac:dyDescent="0.2">
      <c r="A1894" s="52" t="s">
        <v>4433</v>
      </c>
      <c r="B1894" s="1" t="s">
        <v>10297</v>
      </c>
      <c r="C1894" s="131" t="s">
        <v>33</v>
      </c>
      <c r="D1894" s="131" t="s">
        <v>26162</v>
      </c>
      <c r="E1894" s="131" t="s">
        <v>6363</v>
      </c>
      <c r="F1894" s="131" t="s">
        <v>26231</v>
      </c>
      <c r="G1894" s="131" t="s">
        <v>26231</v>
      </c>
      <c r="H1894" s="79">
        <v>5329.9166666666697</v>
      </c>
      <c r="I1894" s="6">
        <v>12735.1165111586</v>
      </c>
      <c r="J1894" s="6">
        <v>5532.1000158091101</v>
      </c>
      <c r="K1894" s="71">
        <v>5534.8256270295196</v>
      </c>
      <c r="L1894" s="20">
        <v>1.03844505893391</v>
      </c>
      <c r="M1894" s="79">
        <v>5327.9287939662199</v>
      </c>
      <c r="N1894" s="6">
        <v>12730.3667576385</v>
      </c>
      <c r="O1894" s="6">
        <v>5532.3140239120103</v>
      </c>
      <c r="P1894" s="71">
        <v>5533.26838435626</v>
      </c>
      <c r="Q1894" s="20">
        <v>1.0385402279817599</v>
      </c>
      <c r="R1894" s="79">
        <v>5329.1566967123399</v>
      </c>
      <c r="S1894" s="6">
        <v>12733.3006655237</v>
      </c>
      <c r="T1894" s="6">
        <v>5535.6419376239601</v>
      </c>
      <c r="U1894" s="71">
        <v>5534.9635814723797</v>
      </c>
      <c r="V1894" s="20">
        <v>1.0386190342061099</v>
      </c>
      <c r="W1894" s="79">
        <v>5336.3066357100797</v>
      </c>
      <c r="X1894" s="6">
        <v>12750.384479751699</v>
      </c>
      <c r="Y1894" s="6">
        <v>5544.9520879070396</v>
      </c>
      <c r="Z1894" s="71">
        <v>5542.7574235987604</v>
      </c>
      <c r="AA1894" s="20">
        <v>1.0386879544190999</v>
      </c>
    </row>
    <row r="1895" spans="1:27" x14ac:dyDescent="0.2">
      <c r="A1895" s="52" t="s">
        <v>4432</v>
      </c>
      <c r="B1895" s="1" t="s">
        <v>10296</v>
      </c>
      <c r="C1895" s="131" t="s">
        <v>33</v>
      </c>
      <c r="D1895" s="131" t="s">
        <v>26162</v>
      </c>
      <c r="E1895" s="131" t="s">
        <v>6363</v>
      </c>
      <c r="F1895" s="131" t="s">
        <v>26231</v>
      </c>
      <c r="G1895" s="131" t="s">
        <v>26231</v>
      </c>
      <c r="H1895" s="79">
        <v>5942.5833333333303</v>
      </c>
      <c r="I1895" s="6">
        <v>11211.638757516501</v>
      </c>
      <c r="J1895" s="6">
        <v>4870.3054183569602</v>
      </c>
      <c r="K1895" s="71">
        <v>4872.7049698938399</v>
      </c>
      <c r="L1895" s="20">
        <v>0.81996409584392405</v>
      </c>
      <c r="M1895" s="79">
        <v>5921.5158199777397</v>
      </c>
      <c r="N1895" s="6">
        <v>11171.891506865901</v>
      </c>
      <c r="O1895" s="6">
        <v>4855.0378189200601</v>
      </c>
      <c r="P1895" s="71">
        <v>4855.87534477808</v>
      </c>
      <c r="Q1895" s="20">
        <v>0.82003924204602396</v>
      </c>
      <c r="R1895" s="79">
        <v>5902.6115164296098</v>
      </c>
      <c r="S1895" s="6">
        <v>11136.225499263501</v>
      </c>
      <c r="T1895" s="6">
        <v>4841.3336431669904</v>
      </c>
      <c r="U1895" s="71">
        <v>4840.7403698852804</v>
      </c>
      <c r="V1895" s="20">
        <v>0.82010146803856898</v>
      </c>
      <c r="W1895" s="79">
        <v>5893.30041127409</v>
      </c>
      <c r="X1895" s="6">
        <v>11118.6586025822</v>
      </c>
      <c r="Y1895" s="6">
        <v>4835.3388347638502</v>
      </c>
      <c r="Z1895" s="71">
        <v>4833.4250318326704</v>
      </c>
      <c r="AA1895" s="20">
        <v>0.82015588796155103</v>
      </c>
    </row>
    <row r="1896" spans="1:27" x14ac:dyDescent="0.2">
      <c r="A1896" s="52" t="s">
        <v>4431</v>
      </c>
      <c r="B1896" s="1" t="s">
        <v>10295</v>
      </c>
      <c r="C1896" s="131" t="s">
        <v>33</v>
      </c>
      <c r="D1896" s="131" t="s">
        <v>26162</v>
      </c>
      <c r="E1896" s="131" t="s">
        <v>6363</v>
      </c>
      <c r="F1896" s="131" t="s">
        <v>26231</v>
      </c>
      <c r="G1896" s="131" t="s">
        <v>26231</v>
      </c>
      <c r="H1896" s="79">
        <v>8539.25</v>
      </c>
      <c r="I1896" s="6">
        <v>12282.6056024838</v>
      </c>
      <c r="J1896" s="6">
        <v>5335.53050638686</v>
      </c>
      <c r="K1896" s="71">
        <v>5338.1592697449896</v>
      </c>
      <c r="L1896" s="20">
        <v>0.62513209822232496</v>
      </c>
      <c r="M1896" s="79">
        <v>8529.9571218008005</v>
      </c>
      <c r="N1896" s="6">
        <v>12269.2390002842</v>
      </c>
      <c r="O1896" s="6">
        <v>5331.9188893967203</v>
      </c>
      <c r="P1896" s="71">
        <v>5332.8386803662897</v>
      </c>
      <c r="Q1896" s="20">
        <v>0.62518938890521003</v>
      </c>
      <c r="R1896" s="79">
        <v>8521.0830828386697</v>
      </c>
      <c r="S1896" s="6">
        <v>12256.4748441027</v>
      </c>
      <c r="T1896" s="6">
        <v>5328.3479230290804</v>
      </c>
      <c r="U1896" s="71">
        <v>5327.6949693821398</v>
      </c>
      <c r="V1896" s="20">
        <v>0.62523682935471403</v>
      </c>
      <c r="W1896" s="79">
        <v>8520.4783329420006</v>
      </c>
      <c r="X1896" s="6">
        <v>12255.6049896695</v>
      </c>
      <c r="Y1896" s="6">
        <v>5329.7798653798</v>
      </c>
      <c r="Z1896" s="71">
        <v>5327.6703651612097</v>
      </c>
      <c r="AA1896" s="20">
        <v>0.625278318537973</v>
      </c>
    </row>
    <row r="1897" spans="1:27" x14ac:dyDescent="0.2">
      <c r="A1897" s="52" t="s">
        <v>4430</v>
      </c>
      <c r="B1897" s="1" t="s">
        <v>10294</v>
      </c>
      <c r="C1897" s="131" t="s">
        <v>33</v>
      </c>
      <c r="D1897" s="131" t="s">
        <v>26162</v>
      </c>
      <c r="E1897" s="131" t="s">
        <v>6363</v>
      </c>
      <c r="F1897" s="131" t="s">
        <v>26194</v>
      </c>
      <c r="G1897" s="131" t="s">
        <v>26194</v>
      </c>
      <c r="H1897" s="79">
        <v>9505.4166666666697</v>
      </c>
      <c r="I1897" s="6">
        <v>17598.5733276598</v>
      </c>
      <c r="J1897" s="6">
        <v>7644.7724446697903</v>
      </c>
      <c r="K1897" s="71">
        <v>7648.5389487989896</v>
      </c>
      <c r="L1897" s="20">
        <v>0.804650571039213</v>
      </c>
      <c r="M1897" s="79">
        <v>9492.8279163719308</v>
      </c>
      <c r="N1897" s="6">
        <v>17575.2661910098</v>
      </c>
      <c r="O1897" s="6">
        <v>7637.7918620583996</v>
      </c>
      <c r="P1897" s="71">
        <v>7639.1094312352598</v>
      </c>
      <c r="Q1897" s="20">
        <v>0.80472431382226595</v>
      </c>
      <c r="R1897" s="79">
        <v>9482.4995820984295</v>
      </c>
      <c r="S1897" s="6">
        <v>17556.144046821999</v>
      </c>
      <c r="T1897" s="6">
        <v>7632.3122968178104</v>
      </c>
      <c r="U1897" s="71">
        <v>7631.3770076398396</v>
      </c>
      <c r="V1897" s="20">
        <v>0.80478537769163405</v>
      </c>
      <c r="W1897" s="79">
        <v>9486.3318445883997</v>
      </c>
      <c r="X1897" s="6">
        <v>17563.2391963357</v>
      </c>
      <c r="Y1897" s="6">
        <v>7637.99083916166</v>
      </c>
      <c r="Z1897" s="71">
        <v>7634.9677605820998</v>
      </c>
      <c r="AA1897" s="20">
        <v>0.80483878127640696</v>
      </c>
    </row>
    <row r="1898" spans="1:27" x14ac:dyDescent="0.2">
      <c r="A1898" s="52" t="s">
        <v>4429</v>
      </c>
      <c r="B1898" s="1" t="s">
        <v>10293</v>
      </c>
      <c r="C1898" s="131" t="s">
        <v>33</v>
      </c>
      <c r="D1898" s="131" t="s">
        <v>26162</v>
      </c>
      <c r="E1898" s="131" t="s">
        <v>6363</v>
      </c>
      <c r="F1898" s="131" t="s">
        <v>26252</v>
      </c>
      <c r="G1898" s="131" t="s">
        <v>26252</v>
      </c>
      <c r="H1898" s="79">
        <v>11396.5</v>
      </c>
      <c r="I1898" s="6">
        <v>25388.522405935699</v>
      </c>
      <c r="J1898" s="6">
        <v>11028.7051618398</v>
      </c>
      <c r="K1898" s="71">
        <v>11034.138896307701</v>
      </c>
      <c r="L1898" s="20">
        <v>0.96820417639694001</v>
      </c>
      <c r="M1898" s="79">
        <v>11400.2878339415</v>
      </c>
      <c r="N1898" s="6">
        <v>25396.960742871899</v>
      </c>
      <c r="O1898" s="6">
        <v>11036.913920663599</v>
      </c>
      <c r="P1898" s="71">
        <v>11038.817860683401</v>
      </c>
      <c r="Q1898" s="20">
        <v>0.96829290816834601</v>
      </c>
      <c r="R1898" s="79">
        <v>11404.183285109</v>
      </c>
      <c r="S1898" s="6">
        <v>25405.6388237957</v>
      </c>
      <c r="T1898" s="6">
        <v>11044.7811937649</v>
      </c>
      <c r="U1898" s="71">
        <v>11043.427729189299</v>
      </c>
      <c r="V1898" s="20">
        <v>0.96836638390486696</v>
      </c>
      <c r="W1898" s="79">
        <v>11422.736569009299</v>
      </c>
      <c r="X1898" s="6">
        <v>25446.9708524015</v>
      </c>
      <c r="Y1898" s="6">
        <v>11066.508181224701</v>
      </c>
      <c r="Z1898" s="71">
        <v>11062.1281126258</v>
      </c>
      <c r="AA1898" s="20">
        <v>0.96843064232420095</v>
      </c>
    </row>
    <row r="1899" spans="1:27" x14ac:dyDescent="0.2">
      <c r="A1899" s="52" t="s">
        <v>4428</v>
      </c>
      <c r="B1899" s="1" t="s">
        <v>10292</v>
      </c>
      <c r="C1899" s="131" t="s">
        <v>33</v>
      </c>
      <c r="D1899" s="131" t="s">
        <v>26162</v>
      </c>
      <c r="E1899" s="131" t="s">
        <v>6363</v>
      </c>
      <c r="F1899" s="131" t="s">
        <v>26231</v>
      </c>
      <c r="G1899" s="131" t="s">
        <v>26231</v>
      </c>
      <c r="H1899" s="79">
        <v>8712.1666666666697</v>
      </c>
      <c r="I1899" s="6">
        <v>16242.4093254</v>
      </c>
      <c r="J1899" s="6">
        <v>7055.65848628806</v>
      </c>
      <c r="K1899" s="71">
        <v>7059.1347397691297</v>
      </c>
      <c r="L1899" s="20">
        <v>0.810261673112597</v>
      </c>
      <c r="M1899" s="79">
        <v>8694.6726629402001</v>
      </c>
      <c r="N1899" s="6">
        <v>16209.7946177002</v>
      </c>
      <c r="O1899" s="6">
        <v>7044.3904559487801</v>
      </c>
      <c r="P1899" s="71">
        <v>7045.6056594921702</v>
      </c>
      <c r="Q1899" s="20">
        <v>0.81033593012915395</v>
      </c>
      <c r="R1899" s="79">
        <v>8680.7291060313091</v>
      </c>
      <c r="S1899" s="6">
        <v>16183.7991371921</v>
      </c>
      <c r="T1899" s="6">
        <v>7035.70264829198</v>
      </c>
      <c r="U1899" s="71">
        <v>7034.8404696637499</v>
      </c>
      <c r="V1899" s="20">
        <v>0.81039741981764901</v>
      </c>
      <c r="W1899" s="79">
        <v>8678.2033595916891</v>
      </c>
      <c r="X1899" s="6">
        <v>16179.0902962007</v>
      </c>
      <c r="Y1899" s="6">
        <v>7036.0451216841502</v>
      </c>
      <c r="Z1899" s="71">
        <v>7033.2602902094704</v>
      </c>
      <c r="AA1899" s="20">
        <v>0.81045119580378</v>
      </c>
    </row>
    <row r="1900" spans="1:27" x14ac:dyDescent="0.2">
      <c r="A1900" s="52" t="s">
        <v>4427</v>
      </c>
      <c r="B1900" s="1" t="s">
        <v>10291</v>
      </c>
      <c r="C1900" s="131" t="s">
        <v>33</v>
      </c>
      <c r="D1900" s="131" t="s">
        <v>26162</v>
      </c>
      <c r="E1900" s="131" t="s">
        <v>6363</v>
      </c>
      <c r="F1900" s="131" t="s">
        <v>26252</v>
      </c>
      <c r="G1900" s="131" t="s">
        <v>26252</v>
      </c>
      <c r="H1900" s="79">
        <v>15792.75</v>
      </c>
      <c r="I1900" s="6">
        <v>31593.509503002901</v>
      </c>
      <c r="J1900" s="6">
        <v>13724.1347001329</v>
      </c>
      <c r="K1900" s="71">
        <v>13730.896446200801</v>
      </c>
      <c r="L1900" s="20">
        <v>0.86944303216354601</v>
      </c>
      <c r="M1900" s="79">
        <v>15770.1203089021</v>
      </c>
      <c r="N1900" s="6">
        <v>31548.238643858502</v>
      </c>
      <c r="O1900" s="6">
        <v>13710.112709393599</v>
      </c>
      <c r="P1900" s="71">
        <v>13712.4777937326</v>
      </c>
      <c r="Q1900" s="20">
        <v>0.86952271289852001</v>
      </c>
      <c r="R1900" s="79">
        <v>15750.8888784258</v>
      </c>
      <c r="S1900" s="6">
        <v>31509.766029430401</v>
      </c>
      <c r="T1900" s="6">
        <v>13698.473542646099</v>
      </c>
      <c r="U1900" s="71">
        <v>13696.794885699001</v>
      </c>
      <c r="V1900" s="20">
        <v>0.86958869378221004</v>
      </c>
      <c r="W1900" s="79">
        <v>15750.9364181208</v>
      </c>
      <c r="X1900" s="6">
        <v>31509.861132930801</v>
      </c>
      <c r="Y1900" s="6">
        <v>13703.1687598261</v>
      </c>
      <c r="Z1900" s="71">
        <v>13697.745114155099</v>
      </c>
      <c r="AA1900" s="20">
        <v>0.86964639755617601</v>
      </c>
    </row>
    <row r="1901" spans="1:27" x14ac:dyDescent="0.2">
      <c r="A1901" s="52" t="s">
        <v>4426</v>
      </c>
      <c r="B1901" s="1" t="s">
        <v>10290</v>
      </c>
      <c r="C1901" s="131" t="s">
        <v>33</v>
      </c>
      <c r="D1901" s="131" t="s">
        <v>26162</v>
      </c>
      <c r="E1901" s="131" t="s">
        <v>6363</v>
      </c>
      <c r="F1901" s="131" t="s">
        <v>26231</v>
      </c>
      <c r="G1901" s="131" t="s">
        <v>26231</v>
      </c>
      <c r="H1901" s="79">
        <v>6910</v>
      </c>
      <c r="I1901" s="6">
        <v>15682.465253123901</v>
      </c>
      <c r="J1901" s="6">
        <v>6812.4203024539001</v>
      </c>
      <c r="K1901" s="71">
        <v>6815.7767148762196</v>
      </c>
      <c r="L1901" s="20">
        <v>0.98636421344084202</v>
      </c>
      <c r="M1901" s="79">
        <v>6888.7364052706698</v>
      </c>
      <c r="N1901" s="6">
        <v>15634.206847118299</v>
      </c>
      <c r="O1901" s="6">
        <v>6794.2537273056796</v>
      </c>
      <c r="P1901" s="71">
        <v>6795.4257806232499</v>
      </c>
      <c r="Q1901" s="20">
        <v>0.98645460950196495</v>
      </c>
      <c r="R1901" s="79">
        <v>6867.8558544413399</v>
      </c>
      <c r="S1901" s="6">
        <v>15586.817771452999</v>
      </c>
      <c r="T1901" s="6">
        <v>6776.1725255867696</v>
      </c>
      <c r="U1901" s="71">
        <v>6775.3421506512695</v>
      </c>
      <c r="V1901" s="20">
        <v>0.98652946337971803</v>
      </c>
      <c r="W1901" s="79">
        <v>6857.1228043392803</v>
      </c>
      <c r="X1901" s="6">
        <v>15562.4587721352</v>
      </c>
      <c r="Y1901" s="6">
        <v>6767.8812665262303</v>
      </c>
      <c r="Z1901" s="71">
        <v>6765.2025729644402</v>
      </c>
      <c r="AA1901" s="20">
        <v>0.986594927056481</v>
      </c>
    </row>
    <row r="1902" spans="1:27" x14ac:dyDescent="0.2">
      <c r="A1902" s="52" t="s">
        <v>4425</v>
      </c>
      <c r="B1902" s="1" t="s">
        <v>10289</v>
      </c>
      <c r="C1902" s="131" t="s">
        <v>33</v>
      </c>
      <c r="D1902" s="131" t="s">
        <v>26162</v>
      </c>
      <c r="E1902" s="131" t="s">
        <v>6363</v>
      </c>
      <c r="F1902" s="131" t="s">
        <v>26231</v>
      </c>
      <c r="G1902" s="131" t="s">
        <v>26231</v>
      </c>
      <c r="H1902" s="79">
        <v>2896.6666666666702</v>
      </c>
      <c r="I1902" s="6">
        <v>6849.1276852678002</v>
      </c>
      <c r="J1902" s="6">
        <v>2975.2424599138199</v>
      </c>
      <c r="K1902" s="71">
        <v>2976.7083325858698</v>
      </c>
      <c r="L1902" s="20">
        <v>1.0276323357603701</v>
      </c>
      <c r="M1902" s="79">
        <v>2894.95446316483</v>
      </c>
      <c r="N1902" s="6">
        <v>6845.0792041145496</v>
      </c>
      <c r="O1902" s="6">
        <v>2974.7083015490598</v>
      </c>
      <c r="P1902" s="71">
        <v>2975.2214582361098</v>
      </c>
      <c r="Q1902" s="20">
        <v>1.02772651386838</v>
      </c>
      <c r="R1902" s="79">
        <v>2893.8288155220198</v>
      </c>
      <c r="S1902" s="6">
        <v>6842.4176260590102</v>
      </c>
      <c r="T1902" s="6">
        <v>2974.65480164972</v>
      </c>
      <c r="U1902" s="71">
        <v>2974.29027746151</v>
      </c>
      <c r="V1902" s="20">
        <v>1.02780449952945</v>
      </c>
      <c r="W1902" s="79">
        <v>2897.95367090322</v>
      </c>
      <c r="X1902" s="6">
        <v>6852.1707887249904</v>
      </c>
      <c r="Y1902" s="6">
        <v>2979.9069025702101</v>
      </c>
      <c r="Z1902" s="71">
        <v>2978.7274703195098</v>
      </c>
      <c r="AA1902" s="20">
        <v>1.02787270211643</v>
      </c>
    </row>
    <row r="1903" spans="1:27" x14ac:dyDescent="0.2">
      <c r="A1903" s="52" t="s">
        <v>4424</v>
      </c>
      <c r="B1903" s="1" t="s">
        <v>10288</v>
      </c>
      <c r="C1903" s="131" t="s">
        <v>33</v>
      </c>
      <c r="D1903" s="131" t="s">
        <v>26162</v>
      </c>
      <c r="E1903" s="131" t="s">
        <v>6363</v>
      </c>
      <c r="F1903" s="131" t="s">
        <v>26194</v>
      </c>
      <c r="G1903" s="131" t="s">
        <v>26194</v>
      </c>
      <c r="H1903" s="79">
        <v>5228.3333333333303</v>
      </c>
      <c r="I1903" s="6">
        <v>11242.0778173587</v>
      </c>
      <c r="J1903" s="6">
        <v>4883.52806326068</v>
      </c>
      <c r="K1903" s="71">
        <v>4885.9341294645401</v>
      </c>
      <c r="L1903" s="20">
        <v>0.93451083126513401</v>
      </c>
      <c r="M1903" s="79">
        <v>5226.0287280186703</v>
      </c>
      <c r="N1903" s="6">
        <v>11237.1224041067</v>
      </c>
      <c r="O1903" s="6">
        <v>4883.3856123865398</v>
      </c>
      <c r="P1903" s="71">
        <v>4884.22802842481</v>
      </c>
      <c r="Q1903" s="20">
        <v>0.93459647518557698</v>
      </c>
      <c r="R1903" s="79">
        <v>5224.7100414817396</v>
      </c>
      <c r="S1903" s="6">
        <v>11234.2869351877</v>
      </c>
      <c r="T1903" s="6">
        <v>4883.96461618999</v>
      </c>
      <c r="U1903" s="71">
        <v>4883.3661187656899</v>
      </c>
      <c r="V1903" s="20">
        <v>0.93466739397862397</v>
      </c>
      <c r="W1903" s="79">
        <v>5227.9177794753195</v>
      </c>
      <c r="X1903" s="6">
        <v>11241.184284274401</v>
      </c>
      <c r="Y1903" s="6">
        <v>4888.6234267383497</v>
      </c>
      <c r="Z1903" s="71">
        <v>4886.6885340321196</v>
      </c>
      <c r="AA1903" s="20">
        <v>0.93472941621559902</v>
      </c>
    </row>
    <row r="1904" spans="1:27" x14ac:dyDescent="0.2">
      <c r="A1904" s="52" t="s">
        <v>4423</v>
      </c>
      <c r="B1904" s="1" t="s">
        <v>10287</v>
      </c>
      <c r="C1904" s="131" t="s">
        <v>33</v>
      </c>
      <c r="D1904" s="131" t="s">
        <v>26162</v>
      </c>
      <c r="E1904" s="131" t="s">
        <v>6363</v>
      </c>
      <c r="F1904" s="131" t="s">
        <v>26252</v>
      </c>
      <c r="G1904" s="131" t="s">
        <v>26252</v>
      </c>
      <c r="H1904" s="79">
        <v>11997.083333333299</v>
      </c>
      <c r="I1904" s="6">
        <v>21654.706375694001</v>
      </c>
      <c r="J1904" s="6">
        <v>9406.7456217108393</v>
      </c>
      <c r="K1904" s="71">
        <v>9411.3802326796995</v>
      </c>
      <c r="L1904" s="20">
        <v>0.78447235642104995</v>
      </c>
      <c r="M1904" s="79">
        <v>11988.4168791628</v>
      </c>
      <c r="N1904" s="6">
        <v>21639.063446894801</v>
      </c>
      <c r="O1904" s="6">
        <v>9403.8213077991095</v>
      </c>
      <c r="P1904" s="71">
        <v>9405.4435286351309</v>
      </c>
      <c r="Q1904" s="20">
        <v>0.78454424995704197</v>
      </c>
      <c r="R1904" s="79">
        <v>11978.111011134901</v>
      </c>
      <c r="S1904" s="6">
        <v>21620.461380051602</v>
      </c>
      <c r="T1904" s="6">
        <v>9399.2230192320094</v>
      </c>
      <c r="U1904" s="71">
        <v>9398.0712068808807</v>
      </c>
      <c r="V1904" s="20">
        <v>0.78460378252834595</v>
      </c>
      <c r="W1904" s="79">
        <v>11998.6662010781</v>
      </c>
      <c r="X1904" s="6">
        <v>21657.563448141798</v>
      </c>
      <c r="Y1904" s="6">
        <v>9418.5514053684001</v>
      </c>
      <c r="Z1904" s="71">
        <v>9414.8235898206094</v>
      </c>
      <c r="AA1904" s="20">
        <v>0.78465584691193802</v>
      </c>
    </row>
    <row r="1905" spans="1:27" x14ac:dyDescent="0.2">
      <c r="A1905" s="52" t="s">
        <v>4422</v>
      </c>
      <c r="B1905" s="1" t="s">
        <v>10286</v>
      </c>
      <c r="C1905" s="131" t="s">
        <v>33</v>
      </c>
      <c r="D1905" s="131" t="s">
        <v>26162</v>
      </c>
      <c r="E1905" s="131" t="s">
        <v>6363</v>
      </c>
      <c r="F1905" s="131" t="s">
        <v>26231</v>
      </c>
      <c r="G1905" s="131" t="s">
        <v>26231</v>
      </c>
      <c r="H1905" s="79">
        <v>15295.75</v>
      </c>
      <c r="I1905" s="6">
        <v>24898.760616883101</v>
      </c>
      <c r="J1905" s="6">
        <v>10815.9539711785</v>
      </c>
      <c r="K1905" s="71">
        <v>10821.282885229</v>
      </c>
      <c r="L1905" s="20">
        <v>0.70746991061105402</v>
      </c>
      <c r="M1905" s="79">
        <v>15260.7665901323</v>
      </c>
      <c r="N1905" s="6">
        <v>24841.813847495701</v>
      </c>
      <c r="O1905" s="6">
        <v>10795.6603092719</v>
      </c>
      <c r="P1905" s="71">
        <v>10797.522631461899</v>
      </c>
      <c r="Q1905" s="20">
        <v>0.70753474720225595</v>
      </c>
      <c r="R1905" s="79">
        <v>15238.7354887989</v>
      </c>
      <c r="S1905" s="6">
        <v>24805.951132805301</v>
      </c>
      <c r="T1905" s="6">
        <v>10784.074530275</v>
      </c>
      <c r="U1905" s="71">
        <v>10782.7530135694</v>
      </c>
      <c r="V1905" s="20">
        <v>0.70758843615962197</v>
      </c>
      <c r="W1905" s="79">
        <v>15236.7769261091</v>
      </c>
      <c r="X1905" s="6">
        <v>24802.762941080899</v>
      </c>
      <c r="Y1905" s="6">
        <v>10786.351766444001</v>
      </c>
      <c r="Z1905" s="71">
        <v>10782.082582353099</v>
      </c>
      <c r="AA1905" s="20">
        <v>0.70763538999362796</v>
      </c>
    </row>
    <row r="1906" spans="1:27" x14ac:dyDescent="0.2">
      <c r="A1906" s="52" t="s">
        <v>4421</v>
      </c>
      <c r="B1906" s="1" t="s">
        <v>7785</v>
      </c>
      <c r="C1906" s="131" t="s">
        <v>33</v>
      </c>
      <c r="D1906" s="131" t="s">
        <v>26162</v>
      </c>
      <c r="E1906" s="131" t="s">
        <v>6363</v>
      </c>
      <c r="F1906" s="131" t="s">
        <v>26231</v>
      </c>
      <c r="G1906" s="131" t="s">
        <v>26231</v>
      </c>
      <c r="H1906" s="79">
        <v>9178.5</v>
      </c>
      <c r="I1906" s="6">
        <v>15794.609772525901</v>
      </c>
      <c r="J1906" s="6">
        <v>6861.13557702662</v>
      </c>
      <c r="K1906" s="71">
        <v>6864.51599098516</v>
      </c>
      <c r="L1906" s="20">
        <v>0.74789083085309804</v>
      </c>
      <c r="M1906" s="79">
        <v>9159.4495586719004</v>
      </c>
      <c r="N1906" s="6">
        <v>15761.827260484501</v>
      </c>
      <c r="O1906" s="6">
        <v>6849.7145177169295</v>
      </c>
      <c r="P1906" s="71">
        <v>6850.8961383844999</v>
      </c>
      <c r="Q1906" s="20">
        <v>0.74795937184874495</v>
      </c>
      <c r="R1906" s="79">
        <v>9144.3802866712304</v>
      </c>
      <c r="S1906" s="6">
        <v>15735.895651745999</v>
      </c>
      <c r="T1906" s="6">
        <v>6840.9822546428404</v>
      </c>
      <c r="U1906" s="71">
        <v>6840.1439377055203</v>
      </c>
      <c r="V1906" s="20">
        <v>0.74801612829637598</v>
      </c>
      <c r="W1906" s="79">
        <v>9141.0224188237498</v>
      </c>
      <c r="X1906" s="6">
        <v>15730.1173424015</v>
      </c>
      <c r="Y1906" s="6">
        <v>6840.7934787602799</v>
      </c>
      <c r="Z1906" s="71">
        <v>6838.0859269094899</v>
      </c>
      <c r="AA1906" s="20">
        <v>0.74806576481292597</v>
      </c>
    </row>
    <row r="1907" spans="1:27" x14ac:dyDescent="0.2">
      <c r="A1907" s="52" t="s">
        <v>4420</v>
      </c>
      <c r="B1907" s="1" t="s">
        <v>10285</v>
      </c>
      <c r="C1907" s="131" t="s">
        <v>33</v>
      </c>
      <c r="D1907" s="131" t="s">
        <v>26162</v>
      </c>
      <c r="E1907" s="131" t="s">
        <v>6363</v>
      </c>
      <c r="F1907" s="131" t="s">
        <v>26252</v>
      </c>
      <c r="G1907" s="131" t="s">
        <v>26252</v>
      </c>
      <c r="H1907" s="79">
        <v>14479.75</v>
      </c>
      <c r="I1907" s="6">
        <v>26363.885072931502</v>
      </c>
      <c r="J1907" s="6">
        <v>11452.4000546804</v>
      </c>
      <c r="K1907" s="71">
        <v>11458.0425394512</v>
      </c>
      <c r="L1907" s="20">
        <v>0.79131494255433898</v>
      </c>
      <c r="M1907" s="79">
        <v>14477.0125069081</v>
      </c>
      <c r="N1907" s="6">
        <v>26358.900805021902</v>
      </c>
      <c r="O1907" s="6">
        <v>11454.950148316</v>
      </c>
      <c r="P1907" s="71">
        <v>11456.9262023262</v>
      </c>
      <c r="Q1907" s="20">
        <v>0.79138746318408204</v>
      </c>
      <c r="R1907" s="79">
        <v>14475.5923141899</v>
      </c>
      <c r="S1907" s="6">
        <v>26356.315000874602</v>
      </c>
      <c r="T1907" s="6">
        <v>11458.075676725401</v>
      </c>
      <c r="U1907" s="71">
        <v>11456.671565656099</v>
      </c>
      <c r="V1907" s="20">
        <v>0.79144751503021205</v>
      </c>
      <c r="W1907" s="79">
        <v>14493.0025407219</v>
      </c>
      <c r="X1907" s="6">
        <v>26388.014526859599</v>
      </c>
      <c r="Y1907" s="6">
        <v>11475.7540432444</v>
      </c>
      <c r="Z1907" s="71">
        <v>11471.2119971798</v>
      </c>
      <c r="AA1907" s="20">
        <v>0.79150003354711695</v>
      </c>
    </row>
    <row r="1908" spans="1:27" x14ac:dyDescent="0.2">
      <c r="A1908" s="52" t="s">
        <v>4419</v>
      </c>
      <c r="B1908" s="1" t="s">
        <v>10284</v>
      </c>
      <c r="C1908" s="131" t="s">
        <v>33</v>
      </c>
      <c r="D1908" s="131" t="s">
        <v>26162</v>
      </c>
      <c r="E1908" s="131" t="s">
        <v>6363</v>
      </c>
      <c r="F1908" s="131" t="s">
        <v>26194</v>
      </c>
      <c r="G1908" s="131" t="s">
        <v>26194</v>
      </c>
      <c r="H1908" s="79">
        <v>6777.3333333333303</v>
      </c>
      <c r="I1908" s="6">
        <v>9505.0767457003894</v>
      </c>
      <c r="J1908" s="6">
        <v>4128.9795165267897</v>
      </c>
      <c r="K1908" s="71">
        <v>4131.0138240893602</v>
      </c>
      <c r="L1908" s="20">
        <v>0.60953381232874704</v>
      </c>
      <c r="M1908" s="79">
        <v>6775.6066008263097</v>
      </c>
      <c r="N1908" s="6">
        <v>9502.6550373098798</v>
      </c>
      <c r="O1908" s="6">
        <v>4129.6274277222601</v>
      </c>
      <c r="P1908" s="71">
        <v>4130.3398155313198</v>
      </c>
      <c r="Q1908" s="20">
        <v>0.60958967349545001</v>
      </c>
      <c r="R1908" s="79">
        <v>6774.2829435838603</v>
      </c>
      <c r="S1908" s="6">
        <v>9500.7986340527805</v>
      </c>
      <c r="T1908" s="6">
        <v>4130.3524310850698</v>
      </c>
      <c r="U1908" s="71">
        <v>4129.8462838285504</v>
      </c>
      <c r="V1908" s="20">
        <v>0.60963593021163298</v>
      </c>
      <c r="W1908" s="79">
        <v>6779.0369224532296</v>
      </c>
      <c r="X1908" s="6">
        <v>9507.4659959454802</v>
      </c>
      <c r="Y1908" s="6">
        <v>4134.6551948015904</v>
      </c>
      <c r="Z1908" s="71">
        <v>4133.0187189512699</v>
      </c>
      <c r="AA1908" s="20">
        <v>0.60967638415747005</v>
      </c>
    </row>
    <row r="1909" spans="1:27" x14ac:dyDescent="0.2">
      <c r="A1909" s="52" t="s">
        <v>4418</v>
      </c>
      <c r="B1909" s="1" t="s">
        <v>10283</v>
      </c>
      <c r="C1909" s="131" t="s">
        <v>33</v>
      </c>
      <c r="D1909" s="131" t="s">
        <v>26162</v>
      </c>
      <c r="E1909" s="131" t="s">
        <v>6363</v>
      </c>
      <c r="F1909" s="131" t="s">
        <v>26252</v>
      </c>
      <c r="G1909" s="131" t="s">
        <v>26252</v>
      </c>
      <c r="H1909" s="79">
        <v>4579.25</v>
      </c>
      <c r="I1909" s="6">
        <v>11638.6287292341</v>
      </c>
      <c r="J1909" s="6">
        <v>5055.7887020960197</v>
      </c>
      <c r="K1909" s="71">
        <v>5058.2796394209299</v>
      </c>
      <c r="L1909" s="20">
        <v>1.10460875458228</v>
      </c>
      <c r="M1909" s="79">
        <v>4581.6134176891301</v>
      </c>
      <c r="N1909" s="6">
        <v>11644.635595209</v>
      </c>
      <c r="O1909" s="6">
        <v>5060.4811340620299</v>
      </c>
      <c r="P1909" s="71">
        <v>5061.3541002390002</v>
      </c>
      <c r="Q1909" s="20">
        <v>1.10470998724983</v>
      </c>
      <c r="R1909" s="79">
        <v>4584.7338433807499</v>
      </c>
      <c r="S1909" s="6">
        <v>11652.566473868599</v>
      </c>
      <c r="T1909" s="6">
        <v>5065.8063724473504</v>
      </c>
      <c r="U1909" s="71">
        <v>5065.1855915236201</v>
      </c>
      <c r="V1909" s="20">
        <v>1.1047938145496801</v>
      </c>
      <c r="W1909" s="79">
        <v>4591.7412626309797</v>
      </c>
      <c r="X1909" s="6">
        <v>11670.3765412385</v>
      </c>
      <c r="Y1909" s="6">
        <v>5075.2727395606998</v>
      </c>
      <c r="Z1909" s="71">
        <v>5073.2639719898198</v>
      </c>
      <c r="AA1909" s="20">
        <v>1.10486712595887</v>
      </c>
    </row>
    <row r="1910" spans="1:27" x14ac:dyDescent="0.2">
      <c r="A1910" s="52" t="s">
        <v>4417</v>
      </c>
      <c r="B1910" s="1" t="s">
        <v>10282</v>
      </c>
      <c r="C1910" s="131" t="s">
        <v>33</v>
      </c>
      <c r="D1910" s="131" t="s">
        <v>26162</v>
      </c>
      <c r="E1910" s="131" t="s">
        <v>6363</v>
      </c>
      <c r="F1910" s="131" t="s">
        <v>26252</v>
      </c>
      <c r="G1910" s="131" t="s">
        <v>26252</v>
      </c>
      <c r="H1910" s="79">
        <v>11645.416666666701</v>
      </c>
      <c r="I1910" s="6">
        <v>24377.178755478199</v>
      </c>
      <c r="J1910" s="6">
        <v>10589.380227530701</v>
      </c>
      <c r="K1910" s="71">
        <v>10594.597510928101</v>
      </c>
      <c r="L1910" s="20">
        <v>0.90976543082856198</v>
      </c>
      <c r="M1910" s="79">
        <v>11653.468463858</v>
      </c>
      <c r="N1910" s="6">
        <v>24394.0334636482</v>
      </c>
      <c r="O1910" s="6">
        <v>10601.0656252102</v>
      </c>
      <c r="P1910" s="71">
        <v>10602.894378541299</v>
      </c>
      <c r="Q1910" s="20">
        <v>0.90984880693889902</v>
      </c>
      <c r="R1910" s="79">
        <v>11660.5500637075</v>
      </c>
      <c r="S1910" s="6">
        <v>24408.857272048401</v>
      </c>
      <c r="T1910" s="6">
        <v>10611.4429804105</v>
      </c>
      <c r="U1910" s="71">
        <v>10610.142618554801</v>
      </c>
      <c r="V1910" s="20">
        <v>0.90991784783618201</v>
      </c>
      <c r="W1910" s="79">
        <v>11687.8140375113</v>
      </c>
      <c r="X1910" s="6">
        <v>24465.928545840001</v>
      </c>
      <c r="Y1910" s="6">
        <v>10639.8675105272</v>
      </c>
      <c r="Z1910" s="71">
        <v>10635.6563041723</v>
      </c>
      <c r="AA1910" s="20">
        <v>0.90997822775394699</v>
      </c>
    </row>
    <row r="1911" spans="1:27" x14ac:dyDescent="0.2">
      <c r="A1911" s="52" t="s">
        <v>4416</v>
      </c>
      <c r="B1911" s="1" t="s">
        <v>10281</v>
      </c>
      <c r="C1911" s="131" t="s">
        <v>33</v>
      </c>
      <c r="D1911" s="131" t="s">
        <v>26162</v>
      </c>
      <c r="E1911" s="131" t="s">
        <v>6363</v>
      </c>
      <c r="F1911" s="131" t="s">
        <v>26231</v>
      </c>
      <c r="G1911" s="131" t="s">
        <v>26231</v>
      </c>
      <c r="H1911" s="79">
        <v>5522.8333333333303</v>
      </c>
      <c r="I1911" s="6">
        <v>11207.6094934544</v>
      </c>
      <c r="J1911" s="6">
        <v>4868.5551169944201</v>
      </c>
      <c r="K1911" s="71">
        <v>4870.95380617505</v>
      </c>
      <c r="L1911" s="20">
        <v>0.88196646760570696</v>
      </c>
      <c r="M1911" s="79">
        <v>5516.77816542032</v>
      </c>
      <c r="N1911" s="6">
        <v>11195.3216054646</v>
      </c>
      <c r="O1911" s="6">
        <v>4865.2199814238702</v>
      </c>
      <c r="P1911" s="71">
        <v>4866.05926377169</v>
      </c>
      <c r="Q1911" s="20">
        <v>0.88204729605997201</v>
      </c>
      <c r="R1911" s="79">
        <v>5514.84588133119</v>
      </c>
      <c r="S1911" s="6">
        <v>11191.4003780448</v>
      </c>
      <c r="T1911" s="6">
        <v>4865.3202261361603</v>
      </c>
      <c r="U1911" s="71">
        <v>4864.7240134580297</v>
      </c>
      <c r="V1911" s="20">
        <v>0.88211422733064104</v>
      </c>
      <c r="W1911" s="79">
        <v>5519.4552709524996</v>
      </c>
      <c r="X1911" s="6">
        <v>11200.754315736</v>
      </c>
      <c r="Y1911" s="6">
        <v>4871.0410362765497</v>
      </c>
      <c r="Z1911" s="71">
        <v>4869.1131025925497</v>
      </c>
      <c r="AA1911" s="20">
        <v>0.88217276226830899</v>
      </c>
    </row>
    <row r="1912" spans="1:27" x14ac:dyDescent="0.2">
      <c r="A1912" s="52" t="s">
        <v>4415</v>
      </c>
      <c r="B1912" s="1" t="s">
        <v>10280</v>
      </c>
      <c r="C1912" s="131" t="s">
        <v>33</v>
      </c>
      <c r="D1912" s="131" t="s">
        <v>26162</v>
      </c>
      <c r="E1912" s="131" t="s">
        <v>6363</v>
      </c>
      <c r="F1912" s="131" t="s">
        <v>26194</v>
      </c>
      <c r="G1912" s="131" t="s">
        <v>26194</v>
      </c>
      <c r="H1912" s="79">
        <v>7207.5</v>
      </c>
      <c r="I1912" s="6">
        <v>15888.198057298699</v>
      </c>
      <c r="J1912" s="6">
        <v>6901.7900736868996</v>
      </c>
      <c r="K1912" s="71">
        <v>6905.1905177157496</v>
      </c>
      <c r="L1912" s="20">
        <v>0.95805626329736404</v>
      </c>
      <c r="M1912" s="79">
        <v>7190.25982171122</v>
      </c>
      <c r="N1912" s="6">
        <v>15850.1938440215</v>
      </c>
      <c r="O1912" s="6">
        <v>6888.1165291164498</v>
      </c>
      <c r="P1912" s="71">
        <v>6889.3047743827901</v>
      </c>
      <c r="Q1912" s="20">
        <v>0.95814406505594096</v>
      </c>
      <c r="R1912" s="79">
        <v>7171.6886274448198</v>
      </c>
      <c r="S1912" s="6">
        <v>15809.2555418828</v>
      </c>
      <c r="T1912" s="6">
        <v>6872.8745420432497</v>
      </c>
      <c r="U1912" s="71">
        <v>6872.0323169179301</v>
      </c>
      <c r="V1912" s="20">
        <v>0.95821677068073496</v>
      </c>
      <c r="W1912" s="79">
        <v>7163.70890226351</v>
      </c>
      <c r="X1912" s="6">
        <v>15791.6650522368</v>
      </c>
      <c r="Y1912" s="6">
        <v>6867.5596600232202</v>
      </c>
      <c r="Z1912" s="71">
        <v>6864.8415142517297</v>
      </c>
      <c r="AA1912" s="20">
        <v>0.95828035559661795</v>
      </c>
    </row>
    <row r="1913" spans="1:27" x14ac:dyDescent="0.2">
      <c r="A1913" s="52" t="s">
        <v>4414</v>
      </c>
      <c r="B1913" s="1" t="s">
        <v>10279</v>
      </c>
      <c r="C1913" s="131" t="s">
        <v>33</v>
      </c>
      <c r="D1913" s="131" t="s">
        <v>26162</v>
      </c>
      <c r="E1913" s="131" t="s">
        <v>6363</v>
      </c>
      <c r="F1913" s="131" t="s">
        <v>26252</v>
      </c>
      <c r="G1913" s="131" t="s">
        <v>26252</v>
      </c>
      <c r="H1913" s="79">
        <v>5542.1666666666697</v>
      </c>
      <c r="I1913" s="6">
        <v>8600.1284694834194</v>
      </c>
      <c r="J1913" s="6">
        <v>3735.8724437505198</v>
      </c>
      <c r="K1913" s="71">
        <v>3737.7130713280399</v>
      </c>
      <c r="L1913" s="20">
        <v>0.67441368983154104</v>
      </c>
      <c r="M1913" s="79">
        <v>5539.7903600618401</v>
      </c>
      <c r="N1913" s="6">
        <v>8596.4410051191007</v>
      </c>
      <c r="O1913" s="6">
        <v>3735.80840471991</v>
      </c>
      <c r="P1913" s="71">
        <v>3736.4528561652401</v>
      </c>
      <c r="Q1913" s="20">
        <v>0.674475496961502</v>
      </c>
      <c r="R1913" s="79">
        <v>5537.74426898408</v>
      </c>
      <c r="S1913" s="6">
        <v>8593.2659569497991</v>
      </c>
      <c r="T1913" s="6">
        <v>3735.8140408358199</v>
      </c>
      <c r="U1913" s="71">
        <v>3735.3562416384898</v>
      </c>
      <c r="V1913" s="20">
        <v>0.67452667732592098</v>
      </c>
      <c r="W1913" s="79">
        <v>5543.6837601381803</v>
      </c>
      <c r="X1913" s="6">
        <v>8602.4826388074398</v>
      </c>
      <c r="Y1913" s="6">
        <v>3741.0914270851999</v>
      </c>
      <c r="Z1913" s="71">
        <v>3739.6107218060802</v>
      </c>
      <c r="AA1913" s="20">
        <v>0.67457143726266</v>
      </c>
    </row>
    <row r="1914" spans="1:27" x14ac:dyDescent="0.2">
      <c r="A1914" s="52" t="s">
        <v>4413</v>
      </c>
      <c r="B1914" s="1" t="s">
        <v>10278</v>
      </c>
      <c r="C1914" s="131" t="s">
        <v>33</v>
      </c>
      <c r="D1914" s="131" t="s">
        <v>26162</v>
      </c>
      <c r="E1914" s="131" t="s">
        <v>6363</v>
      </c>
      <c r="F1914" s="131" t="s">
        <v>26194</v>
      </c>
      <c r="G1914" s="131" t="s">
        <v>26194</v>
      </c>
      <c r="H1914" s="79">
        <v>7958.3333333333303</v>
      </c>
      <c r="I1914" s="6">
        <v>12404.457324228</v>
      </c>
      <c r="J1914" s="6">
        <v>5388.4625632861398</v>
      </c>
      <c r="K1914" s="71">
        <v>5391.1174057476501</v>
      </c>
      <c r="L1914" s="20">
        <v>0.67741789391593399</v>
      </c>
      <c r="M1914" s="79">
        <v>7979.0919572641997</v>
      </c>
      <c r="N1914" s="6">
        <v>12436.8132779026</v>
      </c>
      <c r="O1914" s="6">
        <v>5404.74267709779</v>
      </c>
      <c r="P1914" s="71">
        <v>5405.67503064824</v>
      </c>
      <c r="Q1914" s="20">
        <v>0.677479976368349</v>
      </c>
      <c r="R1914" s="79">
        <v>8002.2069248694297</v>
      </c>
      <c r="S1914" s="6">
        <v>12472.842006180301</v>
      </c>
      <c r="T1914" s="6">
        <v>5422.4108190356301</v>
      </c>
      <c r="U1914" s="71">
        <v>5421.7463386055497</v>
      </c>
      <c r="V1914" s="20">
        <v>0.67753138471784902</v>
      </c>
      <c r="W1914" s="79">
        <v>8031.3648446595798</v>
      </c>
      <c r="X1914" s="6">
        <v>12518.2897345615</v>
      </c>
      <c r="Y1914" s="6">
        <v>5444.0175440131898</v>
      </c>
      <c r="Z1914" s="71">
        <v>5441.8628290926499</v>
      </c>
      <c r="AA1914" s="20">
        <v>0.67757634403960598</v>
      </c>
    </row>
    <row r="1915" spans="1:27" x14ac:dyDescent="0.2">
      <c r="A1915" s="52" t="s">
        <v>4412</v>
      </c>
      <c r="B1915" s="1" t="s">
        <v>10277</v>
      </c>
      <c r="C1915" s="131" t="s">
        <v>33</v>
      </c>
      <c r="D1915" s="131" t="s">
        <v>26162</v>
      </c>
      <c r="E1915" s="131" t="s">
        <v>6363</v>
      </c>
      <c r="F1915" s="131" t="s">
        <v>26231</v>
      </c>
      <c r="G1915" s="131" t="s">
        <v>26231</v>
      </c>
      <c r="H1915" s="79">
        <v>6273</v>
      </c>
      <c r="I1915" s="6">
        <v>11266.634304086099</v>
      </c>
      <c r="J1915" s="6">
        <v>4894.1953343840896</v>
      </c>
      <c r="K1915" s="71">
        <v>4896.6066562474198</v>
      </c>
      <c r="L1915" s="20">
        <v>0.78058451398811102</v>
      </c>
      <c r="M1915" s="79">
        <v>6259.9673072053902</v>
      </c>
      <c r="N1915" s="6">
        <v>11243.2269099024</v>
      </c>
      <c r="O1915" s="6">
        <v>4886.0384851328799</v>
      </c>
      <c r="P1915" s="71">
        <v>4886.8813588090998</v>
      </c>
      <c r="Q1915" s="20">
        <v>0.78065605121997395</v>
      </c>
      <c r="R1915" s="79">
        <v>6247.1114870086603</v>
      </c>
      <c r="S1915" s="6">
        <v>11220.1371881049</v>
      </c>
      <c r="T1915" s="6">
        <v>4877.8131920293499</v>
      </c>
      <c r="U1915" s="71">
        <v>4877.2154484212197</v>
      </c>
      <c r="V1915" s="20">
        <v>0.78071528874804996</v>
      </c>
      <c r="W1915" s="79">
        <v>6241.2851038033996</v>
      </c>
      <c r="X1915" s="6">
        <v>11209.6727007959</v>
      </c>
      <c r="Y1915" s="6">
        <v>4874.9195089561099</v>
      </c>
      <c r="Z1915" s="71">
        <v>4872.9900401920204</v>
      </c>
      <c r="AA1915" s="20">
        <v>0.78076709510072695</v>
      </c>
    </row>
    <row r="1916" spans="1:27" x14ac:dyDescent="0.2">
      <c r="A1916" s="52" t="s">
        <v>4411</v>
      </c>
      <c r="B1916" s="1" t="s">
        <v>9488</v>
      </c>
      <c r="C1916" s="131" t="s">
        <v>33</v>
      </c>
      <c r="D1916" s="131" t="s">
        <v>26162</v>
      </c>
      <c r="E1916" s="131" t="s">
        <v>6363</v>
      </c>
      <c r="F1916" s="131" t="s">
        <v>26252</v>
      </c>
      <c r="G1916" s="131" t="s">
        <v>26252</v>
      </c>
      <c r="H1916" s="79">
        <v>7314.4166666666697</v>
      </c>
      <c r="I1916" s="6">
        <v>16596.829401574701</v>
      </c>
      <c r="J1916" s="6">
        <v>7209.6176045490502</v>
      </c>
      <c r="K1916" s="71">
        <v>7213.16971217214</v>
      </c>
      <c r="L1916" s="20">
        <v>0.98615789076442295</v>
      </c>
      <c r="M1916" s="79">
        <v>7310.2126510830603</v>
      </c>
      <c r="N1916" s="6">
        <v>16587.2902499755</v>
      </c>
      <c r="O1916" s="6">
        <v>7208.4410618866996</v>
      </c>
      <c r="P1916" s="71">
        <v>7209.6845652352904</v>
      </c>
      <c r="Q1916" s="20">
        <v>0.98624826791695597</v>
      </c>
      <c r="R1916" s="79">
        <v>7305.3523381721398</v>
      </c>
      <c r="S1916" s="6">
        <v>16576.261922236401</v>
      </c>
      <c r="T1916" s="6">
        <v>7206.3208963735497</v>
      </c>
      <c r="U1916" s="71">
        <v>7205.43780961226</v>
      </c>
      <c r="V1916" s="20">
        <v>0.98632310613715302</v>
      </c>
      <c r="W1916" s="79">
        <v>7313.7550381583496</v>
      </c>
      <c r="X1916" s="6">
        <v>16595.328128680299</v>
      </c>
      <c r="Y1916" s="6">
        <v>7217.06074846302</v>
      </c>
      <c r="Z1916" s="71">
        <v>7214.2042719084502</v>
      </c>
      <c r="AA1916" s="20">
        <v>0.98638855612055498</v>
      </c>
    </row>
    <row r="1917" spans="1:27" x14ac:dyDescent="0.2">
      <c r="A1917" s="52" t="s">
        <v>4410</v>
      </c>
      <c r="B1917" s="1" t="s">
        <v>10276</v>
      </c>
      <c r="C1917" s="131" t="s">
        <v>33</v>
      </c>
      <c r="D1917" s="131" t="s">
        <v>26162</v>
      </c>
      <c r="E1917" s="131" t="s">
        <v>6363</v>
      </c>
      <c r="F1917" s="131" t="s">
        <v>26300</v>
      </c>
      <c r="G1917" s="131" t="s">
        <v>26300</v>
      </c>
      <c r="H1917" s="79">
        <v>3382.75</v>
      </c>
      <c r="I1917" s="6">
        <v>6422.5210109114796</v>
      </c>
      <c r="J1917" s="6">
        <v>2789.9256795072201</v>
      </c>
      <c r="K1917" s="71">
        <v>2791.30024842579</v>
      </c>
      <c r="L1917" s="20">
        <v>0.82515712022047005</v>
      </c>
      <c r="M1917" s="79">
        <v>3388.2866415224198</v>
      </c>
      <c r="N1917" s="6">
        <v>6433.0329306535896</v>
      </c>
      <c r="O1917" s="6">
        <v>2795.64281030538</v>
      </c>
      <c r="P1917" s="71">
        <v>2796.12507702106</v>
      </c>
      <c r="Q1917" s="20">
        <v>0.82523274234104105</v>
      </c>
      <c r="R1917" s="79">
        <v>3389.9132253049302</v>
      </c>
      <c r="S1917" s="6">
        <v>6436.1211779432797</v>
      </c>
      <c r="T1917" s="6">
        <v>2798.02254294662</v>
      </c>
      <c r="U1917" s="71">
        <v>2797.67966386852</v>
      </c>
      <c r="V1917" s="20">
        <v>0.82529536242534896</v>
      </c>
      <c r="W1917" s="79">
        <v>3393.7792640861799</v>
      </c>
      <c r="X1917" s="6">
        <v>6443.4612755861899</v>
      </c>
      <c r="Y1917" s="6">
        <v>2802.1652296171001</v>
      </c>
      <c r="Z1917" s="71">
        <v>2801.0561466317399</v>
      </c>
      <c r="AA1917" s="20">
        <v>0.82535012700243005</v>
      </c>
    </row>
    <row r="1918" spans="1:27" x14ac:dyDescent="0.2">
      <c r="A1918" s="52" t="s">
        <v>4409</v>
      </c>
      <c r="B1918" s="1" t="s">
        <v>10275</v>
      </c>
      <c r="C1918" s="131" t="s">
        <v>33</v>
      </c>
      <c r="D1918" s="131" t="s">
        <v>26162</v>
      </c>
      <c r="E1918" s="131" t="s">
        <v>6363</v>
      </c>
      <c r="F1918" s="131" t="s">
        <v>26231</v>
      </c>
      <c r="G1918" s="131" t="s">
        <v>26231</v>
      </c>
      <c r="H1918" s="79">
        <v>6102.25</v>
      </c>
      <c r="I1918" s="6">
        <v>13015.9603095691</v>
      </c>
      <c r="J1918" s="6">
        <v>5654.09779888909</v>
      </c>
      <c r="K1918" s="71">
        <v>5656.8835172162899</v>
      </c>
      <c r="L1918" s="20">
        <v>0.92701602150293605</v>
      </c>
      <c r="M1918" s="79">
        <v>6090.76179817089</v>
      </c>
      <c r="N1918" s="6">
        <v>12991.4562366393</v>
      </c>
      <c r="O1918" s="6">
        <v>5645.7772896349197</v>
      </c>
      <c r="P1918" s="71">
        <v>5646.7512232364797</v>
      </c>
      <c r="Q1918" s="20">
        <v>0.92710097855612195</v>
      </c>
      <c r="R1918" s="79">
        <v>6080.8301686248697</v>
      </c>
      <c r="S1918" s="6">
        <v>12970.2722969481</v>
      </c>
      <c r="T1918" s="6">
        <v>5638.6623669217497</v>
      </c>
      <c r="U1918" s="71">
        <v>5637.9713863008201</v>
      </c>
      <c r="V1918" s="20">
        <v>0.92717132857795304</v>
      </c>
      <c r="W1918" s="79">
        <v>6077.8068593549897</v>
      </c>
      <c r="X1918" s="6">
        <v>12963.8236471123</v>
      </c>
      <c r="Y1918" s="6">
        <v>5637.7735991780801</v>
      </c>
      <c r="Z1918" s="71">
        <v>5635.5421965797996</v>
      </c>
      <c r="AA1918" s="20">
        <v>0.92723285339440398</v>
      </c>
    </row>
    <row r="1919" spans="1:27" x14ac:dyDescent="0.2">
      <c r="A1919" s="52" t="s">
        <v>4408</v>
      </c>
      <c r="B1919" s="1" t="s">
        <v>10274</v>
      </c>
      <c r="C1919" s="131" t="s">
        <v>33</v>
      </c>
      <c r="D1919" s="131" t="s">
        <v>26162</v>
      </c>
      <c r="E1919" s="131" t="s">
        <v>6363</v>
      </c>
      <c r="F1919" s="131" t="s">
        <v>26252</v>
      </c>
      <c r="G1919" s="131" t="s">
        <v>26252</v>
      </c>
      <c r="H1919" s="79">
        <v>7835.5833333333303</v>
      </c>
      <c r="I1919" s="6">
        <v>21321.0256181533</v>
      </c>
      <c r="J1919" s="6">
        <v>9261.7956071233002</v>
      </c>
      <c r="K1919" s="71">
        <v>9266.3588026468497</v>
      </c>
      <c r="L1919" s="20">
        <v>1.18259973871082</v>
      </c>
      <c r="M1919" s="79">
        <v>7828.88048465257</v>
      </c>
      <c r="N1919" s="6">
        <v>21302.786821836798</v>
      </c>
      <c r="O1919" s="6">
        <v>9257.6835001349391</v>
      </c>
      <c r="P1919" s="71">
        <v>9259.2805112409096</v>
      </c>
      <c r="Q1919" s="20">
        <v>1.1827081189184601</v>
      </c>
      <c r="R1919" s="79">
        <v>7822.5209040681102</v>
      </c>
      <c r="S1919" s="6">
        <v>21285.482075681499</v>
      </c>
      <c r="T1919" s="6">
        <v>9253.5949896883703</v>
      </c>
      <c r="U1919" s="71">
        <v>9252.4610230849994</v>
      </c>
      <c r="V1919" s="20">
        <v>1.1827978648511199</v>
      </c>
      <c r="W1919" s="79">
        <v>7827.2057790220897</v>
      </c>
      <c r="X1919" s="6">
        <v>21298.229861604101</v>
      </c>
      <c r="Y1919" s="6">
        <v>9262.28258664442</v>
      </c>
      <c r="Z1919" s="71">
        <v>9258.6166215136509</v>
      </c>
      <c r="AA1919" s="20">
        <v>1.18287635241786</v>
      </c>
    </row>
    <row r="1920" spans="1:27" x14ac:dyDescent="0.2">
      <c r="A1920" s="52" t="s">
        <v>4407</v>
      </c>
      <c r="B1920" s="1" t="s">
        <v>8034</v>
      </c>
      <c r="C1920" s="131" t="s">
        <v>33</v>
      </c>
      <c r="D1920" s="131" t="s">
        <v>26162</v>
      </c>
      <c r="E1920" s="131" t="s">
        <v>6363</v>
      </c>
      <c r="F1920" s="131" t="s">
        <v>26231</v>
      </c>
      <c r="G1920" s="131" t="s">
        <v>26231</v>
      </c>
      <c r="H1920" s="79">
        <v>8514.5833333333303</v>
      </c>
      <c r="I1920" s="6">
        <v>21097.070337121499</v>
      </c>
      <c r="J1920" s="6">
        <v>9164.51004144742</v>
      </c>
      <c r="K1920" s="71">
        <v>9169.0253053304205</v>
      </c>
      <c r="L1920" s="20">
        <v>1.0768613032930301</v>
      </c>
      <c r="M1920" s="79">
        <v>8485.2937213897003</v>
      </c>
      <c r="N1920" s="6">
        <v>21024.497789630801</v>
      </c>
      <c r="O1920" s="6">
        <v>9136.7457184602208</v>
      </c>
      <c r="P1920" s="71">
        <v>9138.3218670058704</v>
      </c>
      <c r="Q1920" s="20">
        <v>1.0769599930253499</v>
      </c>
      <c r="R1920" s="79">
        <v>8459.81148526574</v>
      </c>
      <c r="S1920" s="6">
        <v>20961.358995070001</v>
      </c>
      <c r="T1920" s="6">
        <v>9112.6865665610294</v>
      </c>
      <c r="U1920" s="71">
        <v>9111.5698673490006</v>
      </c>
      <c r="V1920" s="20">
        <v>1.07704171460776</v>
      </c>
      <c r="W1920" s="79">
        <v>8450.1174860862502</v>
      </c>
      <c r="X1920" s="6">
        <v>20937.339618603601</v>
      </c>
      <c r="Y1920" s="6">
        <v>9105.3368012362407</v>
      </c>
      <c r="Z1920" s="71">
        <v>9101.73295446251</v>
      </c>
      <c r="AA1920" s="20">
        <v>1.0771131844556201</v>
      </c>
    </row>
    <row r="1921" spans="1:27" x14ac:dyDescent="0.2">
      <c r="A1921" s="52" t="s">
        <v>4406</v>
      </c>
      <c r="B1921" s="1" t="s">
        <v>10273</v>
      </c>
      <c r="C1921" s="131" t="s">
        <v>33</v>
      </c>
      <c r="D1921" s="131" t="s">
        <v>26162</v>
      </c>
      <c r="E1921" s="131" t="s">
        <v>6363</v>
      </c>
      <c r="F1921" s="131" t="s">
        <v>26231</v>
      </c>
      <c r="G1921" s="131" t="s">
        <v>26231</v>
      </c>
      <c r="H1921" s="79">
        <v>7827.3333333333303</v>
      </c>
      <c r="I1921" s="6">
        <v>15070.123233549801</v>
      </c>
      <c r="J1921" s="6">
        <v>6546.4205926594695</v>
      </c>
      <c r="K1921" s="71">
        <v>6549.6459496432399</v>
      </c>
      <c r="L1921" s="20">
        <v>0.83676594195254705</v>
      </c>
      <c r="M1921" s="79">
        <v>7812.56553180842</v>
      </c>
      <c r="N1921" s="6">
        <v>15041.6904864837</v>
      </c>
      <c r="O1921" s="6">
        <v>6536.7602368397402</v>
      </c>
      <c r="P1921" s="71">
        <v>6537.8878708418297</v>
      </c>
      <c r="Q1921" s="20">
        <v>0.83684262797197495</v>
      </c>
      <c r="R1921" s="79">
        <v>7800.7567710046997</v>
      </c>
      <c r="S1921" s="6">
        <v>15018.954840386999</v>
      </c>
      <c r="T1921" s="6">
        <v>6529.3012752642098</v>
      </c>
      <c r="U1921" s="71">
        <v>6528.5011527607103</v>
      </c>
      <c r="V1921" s="20">
        <v>0.83690612903443595</v>
      </c>
      <c r="W1921" s="79">
        <v>7798.4199432195001</v>
      </c>
      <c r="X1921" s="6">
        <v>15014.455698572199</v>
      </c>
      <c r="Y1921" s="6">
        <v>6529.5629011656802</v>
      </c>
      <c r="Z1921" s="71">
        <v>6526.9785328211601</v>
      </c>
      <c r="AA1921" s="20">
        <v>0.83696166407352601</v>
      </c>
    </row>
    <row r="1922" spans="1:27" x14ac:dyDescent="0.2">
      <c r="A1922" s="52" t="s">
        <v>4405</v>
      </c>
      <c r="B1922" s="1" t="s">
        <v>10272</v>
      </c>
      <c r="C1922" s="131" t="s">
        <v>33</v>
      </c>
      <c r="D1922" s="131" t="s">
        <v>26162</v>
      </c>
      <c r="E1922" s="131" t="s">
        <v>6363</v>
      </c>
      <c r="F1922" s="131" t="s">
        <v>26231</v>
      </c>
      <c r="G1922" s="131" t="s">
        <v>26231</v>
      </c>
      <c r="H1922" s="79">
        <v>5026.0833333333303</v>
      </c>
      <c r="I1922" s="6">
        <v>8880.0966006491399</v>
      </c>
      <c r="J1922" s="6">
        <v>3857.4898393582298</v>
      </c>
      <c r="K1922" s="71">
        <v>3859.3903866293799</v>
      </c>
      <c r="L1922" s="20">
        <v>0.76787234326849296</v>
      </c>
      <c r="M1922" s="79">
        <v>5022.7603484271604</v>
      </c>
      <c r="N1922" s="6">
        <v>8874.2255426080592</v>
      </c>
      <c r="O1922" s="6">
        <v>3856.5269450128599</v>
      </c>
      <c r="P1922" s="71">
        <v>3857.1922211979399</v>
      </c>
      <c r="Q1922" s="20">
        <v>0.76794271548428406</v>
      </c>
      <c r="R1922" s="79">
        <v>5021.0974478549897</v>
      </c>
      <c r="S1922" s="6">
        <v>8871.2875257192009</v>
      </c>
      <c r="T1922" s="6">
        <v>3856.68041288427</v>
      </c>
      <c r="U1922" s="71">
        <v>3856.2078023158401</v>
      </c>
      <c r="V1922" s="20">
        <v>0.76800098830250896</v>
      </c>
      <c r="W1922" s="79">
        <v>5023.9017283571602</v>
      </c>
      <c r="X1922" s="6">
        <v>8876.2421355223105</v>
      </c>
      <c r="Y1922" s="6">
        <v>3860.1453501495698</v>
      </c>
      <c r="Z1922" s="71">
        <v>3858.6175239230502</v>
      </c>
      <c r="AA1922" s="20">
        <v>0.76805195096537704</v>
      </c>
    </row>
    <row r="1923" spans="1:27" x14ac:dyDescent="0.2">
      <c r="A1923" s="52" t="s">
        <v>4404</v>
      </c>
      <c r="B1923" s="1" t="s">
        <v>10271</v>
      </c>
      <c r="C1923" s="131" t="s">
        <v>33</v>
      </c>
      <c r="D1923" s="131" t="s">
        <v>26162</v>
      </c>
      <c r="E1923" s="131" t="s">
        <v>6363</v>
      </c>
      <c r="F1923" s="131" t="s">
        <v>26194</v>
      </c>
      <c r="G1923" s="131" t="s">
        <v>26194</v>
      </c>
      <c r="H1923" s="79">
        <v>7412.5833333333303</v>
      </c>
      <c r="I1923" s="6">
        <v>13794.032363075899</v>
      </c>
      <c r="J1923" s="6">
        <v>5992.0901851961999</v>
      </c>
      <c r="K1923" s="71">
        <v>5995.0424290449801</v>
      </c>
      <c r="L1923" s="20">
        <v>0.80876560295600697</v>
      </c>
      <c r="M1923" s="79">
        <v>7399.6388141957104</v>
      </c>
      <c r="N1923" s="6">
        <v>13769.943984182901</v>
      </c>
      <c r="O1923" s="6">
        <v>5984.08951309033</v>
      </c>
      <c r="P1923" s="71">
        <v>5985.1218077687399</v>
      </c>
      <c r="Q1923" s="20">
        <v>0.80883972286413297</v>
      </c>
      <c r="R1923" s="79">
        <v>7386.3698815146599</v>
      </c>
      <c r="S1923" s="6">
        <v>13745.2519060511</v>
      </c>
      <c r="T1923" s="6">
        <v>5975.5749819335997</v>
      </c>
      <c r="U1923" s="71">
        <v>5974.8427149094796</v>
      </c>
      <c r="V1923" s="20">
        <v>0.80890109901784002</v>
      </c>
      <c r="W1923" s="79">
        <v>7383.3130034328096</v>
      </c>
      <c r="X1923" s="6">
        <v>13739.563379757999</v>
      </c>
      <c r="Y1923" s="6">
        <v>5975.1312417681502</v>
      </c>
      <c r="Z1923" s="71">
        <v>5972.7663147019302</v>
      </c>
      <c r="AA1923" s="20">
        <v>0.80895477571178998</v>
      </c>
    </row>
    <row r="1924" spans="1:27" x14ac:dyDescent="0.2">
      <c r="A1924" s="52" t="s">
        <v>4403</v>
      </c>
      <c r="B1924" s="1" t="s">
        <v>9816</v>
      </c>
      <c r="C1924" s="131" t="s">
        <v>33</v>
      </c>
      <c r="D1924" s="131" t="s">
        <v>26162</v>
      </c>
      <c r="E1924" s="131" t="s">
        <v>6363</v>
      </c>
      <c r="F1924" s="131" t="s">
        <v>26231</v>
      </c>
      <c r="G1924" s="131" t="s">
        <v>26231</v>
      </c>
      <c r="H1924" s="79">
        <v>3338.5833333333298</v>
      </c>
      <c r="I1924" s="6">
        <v>6468.9105843506504</v>
      </c>
      <c r="J1924" s="6">
        <v>2810.07718418575</v>
      </c>
      <c r="K1924" s="71">
        <v>2811.46168155231</v>
      </c>
      <c r="L1924" s="20">
        <v>0.84211217778568004</v>
      </c>
      <c r="M1924" s="79">
        <v>3335.4443810940102</v>
      </c>
      <c r="N1924" s="6">
        <v>6462.8284832504596</v>
      </c>
      <c r="O1924" s="6">
        <v>2808.5912474258598</v>
      </c>
      <c r="P1924" s="71">
        <v>2809.0757478318401</v>
      </c>
      <c r="Q1924" s="20">
        <v>0.84218935376475401</v>
      </c>
      <c r="R1924" s="79">
        <v>3331.0930503509298</v>
      </c>
      <c r="S1924" s="6">
        <v>6454.3972515903497</v>
      </c>
      <c r="T1924" s="6">
        <v>2805.96783556111</v>
      </c>
      <c r="U1924" s="71">
        <v>2805.6239828401699</v>
      </c>
      <c r="V1924" s="20">
        <v>0.84225326054599303</v>
      </c>
      <c r="W1924" s="79">
        <v>3331.3341200272198</v>
      </c>
      <c r="X1924" s="6">
        <v>6454.8643533592303</v>
      </c>
      <c r="Y1924" s="6">
        <v>2807.1242581080901</v>
      </c>
      <c r="Z1924" s="71">
        <v>2806.0132123640501</v>
      </c>
      <c r="AA1924" s="20">
        <v>0.842309150407622</v>
      </c>
    </row>
    <row r="1925" spans="1:27" x14ac:dyDescent="0.2">
      <c r="A1925" s="52" t="s">
        <v>4402</v>
      </c>
      <c r="B1925" s="1" t="s">
        <v>10270</v>
      </c>
      <c r="C1925" s="131" t="s">
        <v>33</v>
      </c>
      <c r="D1925" s="131" t="s">
        <v>26162</v>
      </c>
      <c r="E1925" s="131" t="s">
        <v>6363</v>
      </c>
      <c r="F1925" s="131" t="s">
        <v>26231</v>
      </c>
      <c r="G1925" s="131" t="s">
        <v>26231</v>
      </c>
      <c r="H1925" s="79">
        <v>11351.5</v>
      </c>
      <c r="I1925" s="6">
        <v>20349.6316599118</v>
      </c>
      <c r="J1925" s="6">
        <v>8839.8247105841401</v>
      </c>
      <c r="K1925" s="71">
        <v>8844.1800052007893</v>
      </c>
      <c r="L1925" s="20">
        <v>0.77911994055418199</v>
      </c>
      <c r="M1925" s="79">
        <v>11328.4577145897</v>
      </c>
      <c r="N1925" s="6">
        <v>20308.324165686299</v>
      </c>
      <c r="O1925" s="6">
        <v>8825.5137281542902</v>
      </c>
      <c r="P1925" s="71">
        <v>8827.0361871408804</v>
      </c>
      <c r="Q1925" s="20">
        <v>0.77919134356415398</v>
      </c>
      <c r="R1925" s="79">
        <v>11308.4046733821</v>
      </c>
      <c r="S1925" s="6">
        <v>20272.375436246301</v>
      </c>
      <c r="T1925" s="6">
        <v>8813.1596502694701</v>
      </c>
      <c r="U1925" s="71">
        <v>8812.0796560915605</v>
      </c>
      <c r="V1925" s="20">
        <v>0.77925046994768499</v>
      </c>
      <c r="W1925" s="79">
        <v>11304.4815784029</v>
      </c>
      <c r="X1925" s="6">
        <v>20265.3425738236</v>
      </c>
      <c r="Y1925" s="6">
        <v>8813.0953066806997</v>
      </c>
      <c r="Z1925" s="71">
        <v>8809.6071276291295</v>
      </c>
      <c r="AA1925" s="20">
        <v>0.77930217909857802</v>
      </c>
    </row>
    <row r="1926" spans="1:27" x14ac:dyDescent="0.2">
      <c r="A1926" s="52" t="s">
        <v>4401</v>
      </c>
      <c r="B1926" s="1" t="s">
        <v>10269</v>
      </c>
      <c r="C1926" s="131" t="s">
        <v>33</v>
      </c>
      <c r="D1926" s="131" t="s">
        <v>26162</v>
      </c>
      <c r="E1926" s="131" t="s">
        <v>6363</v>
      </c>
      <c r="F1926" s="131" t="s">
        <v>26252</v>
      </c>
      <c r="G1926" s="131" t="s">
        <v>26252</v>
      </c>
      <c r="H1926" s="79">
        <v>11187.666666666701</v>
      </c>
      <c r="I1926" s="6">
        <v>25877.254498806698</v>
      </c>
      <c r="J1926" s="6">
        <v>11241.0090552773</v>
      </c>
      <c r="K1926" s="71">
        <v>11246.5473897836</v>
      </c>
      <c r="L1926" s="20">
        <v>1.0052630029899201</v>
      </c>
      <c r="M1926" s="79">
        <v>11191.025015662901</v>
      </c>
      <c r="N1926" s="6">
        <v>25885.022414517902</v>
      </c>
      <c r="O1926" s="6">
        <v>11249.0138924858</v>
      </c>
      <c r="P1926" s="71">
        <v>11250.9544211415</v>
      </c>
      <c r="Q1926" s="20">
        <v>1.0053551310442701</v>
      </c>
      <c r="R1926" s="79">
        <v>11195.0443876438</v>
      </c>
      <c r="S1926" s="6">
        <v>25894.319287116399</v>
      </c>
      <c r="T1926" s="6">
        <v>11257.228864476099</v>
      </c>
      <c r="U1926" s="71">
        <v>11255.849365849601</v>
      </c>
      <c r="V1926" s="20">
        <v>1.0054314191262099</v>
      </c>
      <c r="W1926" s="79">
        <v>11209.983238869299</v>
      </c>
      <c r="X1926" s="6">
        <v>25928.873092355701</v>
      </c>
      <c r="Y1926" s="6">
        <v>11276.0802796854</v>
      </c>
      <c r="Z1926" s="71">
        <v>11271.617263497899</v>
      </c>
      <c r="AA1926" s="20">
        <v>1.0054981370904199</v>
      </c>
    </row>
    <row r="1927" spans="1:27" x14ac:dyDescent="0.2">
      <c r="A1927" s="52" t="s">
        <v>4400</v>
      </c>
      <c r="B1927" s="1" t="s">
        <v>10268</v>
      </c>
      <c r="C1927" s="131" t="s">
        <v>33</v>
      </c>
      <c r="D1927" s="131" t="s">
        <v>26162</v>
      </c>
      <c r="E1927" s="131" t="s">
        <v>6363</v>
      </c>
      <c r="F1927" s="131" t="s">
        <v>26194</v>
      </c>
      <c r="G1927" s="131" t="s">
        <v>26194</v>
      </c>
      <c r="H1927" s="79">
        <v>7645.9166666666697</v>
      </c>
      <c r="I1927" s="6">
        <v>16552.2854152254</v>
      </c>
      <c r="J1927" s="6">
        <v>7190.2678178886099</v>
      </c>
      <c r="K1927" s="71">
        <v>7193.8103920622798</v>
      </c>
      <c r="L1927" s="20">
        <v>0.94086957858494602</v>
      </c>
      <c r="M1927" s="79">
        <v>7632.9345000933999</v>
      </c>
      <c r="N1927" s="6">
        <v>16524.180933343501</v>
      </c>
      <c r="O1927" s="6">
        <v>7181.0152567948599</v>
      </c>
      <c r="P1927" s="71">
        <v>7182.2540290122397</v>
      </c>
      <c r="Q1927" s="20">
        <v>0.94095580525738198</v>
      </c>
      <c r="R1927" s="79">
        <v>7621.2744144397702</v>
      </c>
      <c r="S1927" s="6">
        <v>16498.938562268999</v>
      </c>
      <c r="T1927" s="6">
        <v>7172.7055404311404</v>
      </c>
      <c r="U1927" s="71">
        <v>7171.8265730084504</v>
      </c>
      <c r="V1927" s="20">
        <v>0.94102720660736705</v>
      </c>
      <c r="W1927" s="79">
        <v>7614.3971922261399</v>
      </c>
      <c r="X1927" s="6">
        <v>16484.050387324602</v>
      </c>
      <c r="Y1927" s="6">
        <v>7168.6677180216402</v>
      </c>
      <c r="Z1927" s="71">
        <v>7165.83039518653</v>
      </c>
      <c r="AA1927" s="20">
        <v>0.941089650865918</v>
      </c>
    </row>
    <row r="1928" spans="1:27" x14ac:dyDescent="0.2">
      <c r="A1928" s="52" t="s">
        <v>4399</v>
      </c>
      <c r="B1928" s="1" t="s">
        <v>10267</v>
      </c>
      <c r="C1928" s="131" t="s">
        <v>33</v>
      </c>
      <c r="D1928" s="131" t="s">
        <v>26162</v>
      </c>
      <c r="E1928" s="131" t="s">
        <v>6363</v>
      </c>
      <c r="F1928" s="131" t="s">
        <v>26231</v>
      </c>
      <c r="G1928" s="131" t="s">
        <v>26231</v>
      </c>
      <c r="H1928" s="79">
        <v>10511.333333333299</v>
      </c>
      <c r="I1928" s="6">
        <v>14477.8247481997</v>
      </c>
      <c r="J1928" s="6">
        <v>6289.1277396810201</v>
      </c>
      <c r="K1928" s="71">
        <v>6292.2263310088902</v>
      </c>
      <c r="L1928" s="20">
        <v>0.59861352803407997</v>
      </c>
      <c r="M1928" s="79">
        <v>10513.577618143199</v>
      </c>
      <c r="N1928" s="6">
        <v>14480.9159223765</v>
      </c>
      <c r="O1928" s="6">
        <v>6293.0609747268099</v>
      </c>
      <c r="P1928" s="71">
        <v>6294.1465690082596</v>
      </c>
      <c r="Q1928" s="20">
        <v>0.59866838840343695</v>
      </c>
      <c r="R1928" s="79">
        <v>10517.477699553199</v>
      </c>
      <c r="S1928" s="6">
        <v>14486.2877142669</v>
      </c>
      <c r="T1928" s="6">
        <v>6297.7309574339197</v>
      </c>
      <c r="U1928" s="71">
        <v>6296.9592123347702</v>
      </c>
      <c r="V1928" s="20">
        <v>0.59871381639366394</v>
      </c>
      <c r="W1928" s="79">
        <v>10530.028052567501</v>
      </c>
      <c r="X1928" s="6">
        <v>14503.5739904896</v>
      </c>
      <c r="Y1928" s="6">
        <v>6307.3880641319702</v>
      </c>
      <c r="Z1928" s="71">
        <v>6304.8916314769403</v>
      </c>
      <c r="AA1928" s="20">
        <v>0.59875354557480298</v>
      </c>
    </row>
    <row r="1929" spans="1:27" x14ac:dyDescent="0.2">
      <c r="A1929" s="52" t="s">
        <v>4398</v>
      </c>
      <c r="B1929" s="1" t="s">
        <v>10266</v>
      </c>
      <c r="C1929" s="131" t="s">
        <v>33</v>
      </c>
      <c r="D1929" s="131" t="s">
        <v>26162</v>
      </c>
      <c r="E1929" s="131" t="s">
        <v>6363</v>
      </c>
      <c r="F1929" s="131" t="s">
        <v>26194</v>
      </c>
      <c r="G1929" s="131" t="s">
        <v>26194</v>
      </c>
      <c r="H1929" s="79">
        <v>7351.5833333333303</v>
      </c>
      <c r="I1929" s="6">
        <v>13354.947927045399</v>
      </c>
      <c r="J1929" s="6">
        <v>5801.3530990158497</v>
      </c>
      <c r="K1929" s="71">
        <v>5804.2113685798604</v>
      </c>
      <c r="L1929" s="20">
        <v>0.78951854388463105</v>
      </c>
      <c r="M1929" s="79">
        <v>7352.9387016876299</v>
      </c>
      <c r="N1929" s="6">
        <v>13357.4101005627</v>
      </c>
      <c r="O1929" s="6">
        <v>5804.8121180913504</v>
      </c>
      <c r="P1929" s="71">
        <v>5805.8134862436</v>
      </c>
      <c r="Q1929" s="20">
        <v>0.78959089988212094</v>
      </c>
      <c r="R1929" s="79">
        <v>7355.6056336877</v>
      </c>
      <c r="S1929" s="6">
        <v>13362.2548715965</v>
      </c>
      <c r="T1929" s="6">
        <v>5809.0718495876699</v>
      </c>
      <c r="U1929" s="71">
        <v>5808.3599864165099</v>
      </c>
      <c r="V1929" s="20">
        <v>0.78965081540192805</v>
      </c>
      <c r="W1929" s="79">
        <v>7363.7701643068704</v>
      </c>
      <c r="X1929" s="6">
        <v>13377.0866263797</v>
      </c>
      <c r="Y1929" s="6">
        <v>5817.4955066532702</v>
      </c>
      <c r="Z1929" s="71">
        <v>5815.1929710227396</v>
      </c>
      <c r="AA1929" s="20">
        <v>0.78970321469424898</v>
      </c>
    </row>
    <row r="1930" spans="1:27" x14ac:dyDescent="0.2">
      <c r="A1930" s="52" t="s">
        <v>4397</v>
      </c>
      <c r="B1930" s="1" t="s">
        <v>10265</v>
      </c>
      <c r="C1930" s="131" t="s">
        <v>33</v>
      </c>
      <c r="D1930" s="131" t="s">
        <v>26162</v>
      </c>
      <c r="E1930" s="131" t="s">
        <v>6363</v>
      </c>
      <c r="F1930" s="131" t="s">
        <v>26194</v>
      </c>
      <c r="G1930" s="131" t="s">
        <v>26194</v>
      </c>
      <c r="H1930" s="79">
        <v>8401.9166666666697</v>
      </c>
      <c r="I1930" s="6">
        <v>15561.878970666399</v>
      </c>
      <c r="J1930" s="6">
        <v>6760.0379489430097</v>
      </c>
      <c r="K1930" s="71">
        <v>6763.3685530953999</v>
      </c>
      <c r="L1930" s="20">
        <v>0.80497924716726099</v>
      </c>
      <c r="M1930" s="79">
        <v>8398.1023961131195</v>
      </c>
      <c r="N1930" s="6">
        <v>15554.814247333499</v>
      </c>
      <c r="O1930" s="6">
        <v>6759.75159539181</v>
      </c>
      <c r="P1930" s="71">
        <v>6760.9176968653901</v>
      </c>
      <c r="Q1930" s="20">
        <v>0.80505302007207502</v>
      </c>
      <c r="R1930" s="79">
        <v>8393.0817216949908</v>
      </c>
      <c r="S1930" s="6">
        <v>15545.5150444557</v>
      </c>
      <c r="T1930" s="6">
        <v>6758.2166857216498</v>
      </c>
      <c r="U1930" s="71">
        <v>6757.3885111550599</v>
      </c>
      <c r="V1930" s="20">
        <v>0.80511410888423995</v>
      </c>
      <c r="W1930" s="79">
        <v>8396.5225833013392</v>
      </c>
      <c r="X1930" s="6">
        <v>15551.888146451</v>
      </c>
      <c r="Y1930" s="6">
        <v>6763.2842590358796</v>
      </c>
      <c r="Z1930" s="71">
        <v>6760.6073849466602</v>
      </c>
      <c r="AA1930" s="20">
        <v>0.80516753428280896</v>
      </c>
    </row>
    <row r="1931" spans="1:27" x14ac:dyDescent="0.2">
      <c r="A1931" s="52" t="s">
        <v>4396</v>
      </c>
      <c r="B1931" s="1" t="s">
        <v>10264</v>
      </c>
      <c r="C1931" s="131" t="s">
        <v>33</v>
      </c>
      <c r="D1931" s="131" t="s">
        <v>26162</v>
      </c>
      <c r="E1931" s="131" t="s">
        <v>6363</v>
      </c>
      <c r="F1931" s="131" t="s">
        <v>26194</v>
      </c>
      <c r="G1931" s="131" t="s">
        <v>26194</v>
      </c>
      <c r="H1931" s="79">
        <v>6410.1666666666697</v>
      </c>
      <c r="I1931" s="6">
        <v>10442.359968195</v>
      </c>
      <c r="J1931" s="6">
        <v>4536.1328021238996</v>
      </c>
      <c r="K1931" s="71">
        <v>4538.3677101023204</v>
      </c>
      <c r="L1931" s="20">
        <v>0.70799527470980905</v>
      </c>
      <c r="M1931" s="79">
        <v>6404.5690136163203</v>
      </c>
      <c r="N1931" s="6">
        <v>10433.241218064501</v>
      </c>
      <c r="O1931" s="6">
        <v>4534.0380056938802</v>
      </c>
      <c r="P1931" s="71">
        <v>4534.82015697934</v>
      </c>
      <c r="Q1931" s="20">
        <v>0.70806015944838296</v>
      </c>
      <c r="R1931" s="79">
        <v>6398.5706914738603</v>
      </c>
      <c r="S1931" s="6">
        <v>10423.4697655775</v>
      </c>
      <c r="T1931" s="6">
        <v>4531.4720735460596</v>
      </c>
      <c r="U1931" s="71">
        <v>4530.9167717416003</v>
      </c>
      <c r="V1931" s="20">
        <v>0.70811388827493604</v>
      </c>
      <c r="W1931" s="79">
        <v>6399.6375151623097</v>
      </c>
      <c r="X1931" s="6">
        <v>10425.207654396399</v>
      </c>
      <c r="Y1931" s="6">
        <v>4533.76735751858</v>
      </c>
      <c r="Z1931" s="71">
        <v>4531.9729150700596</v>
      </c>
      <c r="AA1931" s="20">
        <v>0.70816087697665697</v>
      </c>
    </row>
    <row r="1932" spans="1:27" x14ac:dyDescent="0.2">
      <c r="A1932" s="52" t="s">
        <v>4395</v>
      </c>
      <c r="B1932" s="1" t="s">
        <v>10263</v>
      </c>
      <c r="C1932" s="131" t="s">
        <v>33</v>
      </c>
      <c r="D1932" s="131" t="s">
        <v>26162</v>
      </c>
      <c r="E1932" s="131" t="s">
        <v>6363</v>
      </c>
      <c r="F1932" s="131" t="s">
        <v>26231</v>
      </c>
      <c r="G1932" s="131" t="s">
        <v>26231</v>
      </c>
      <c r="H1932" s="79">
        <v>6357.25</v>
      </c>
      <c r="I1932" s="6">
        <v>15463.837499352499</v>
      </c>
      <c r="J1932" s="6">
        <v>6717.4490001469603</v>
      </c>
      <c r="K1932" s="71">
        <v>6720.75862114351</v>
      </c>
      <c r="L1932" s="20">
        <v>1.05718016770514</v>
      </c>
      <c r="M1932" s="79">
        <v>6336.2346604532004</v>
      </c>
      <c r="N1932" s="6">
        <v>15412.7182582112</v>
      </c>
      <c r="O1932" s="6">
        <v>6698.0000647148699</v>
      </c>
      <c r="P1932" s="71">
        <v>6699.1555136445104</v>
      </c>
      <c r="Q1932" s="20">
        <v>1.05727705374557</v>
      </c>
      <c r="R1932" s="79">
        <v>6318.2672091956902</v>
      </c>
      <c r="S1932" s="6">
        <v>15369.0129223311</v>
      </c>
      <c r="T1932" s="6">
        <v>6681.4846132623998</v>
      </c>
      <c r="U1932" s="71">
        <v>6680.6658417016397</v>
      </c>
      <c r="V1932" s="20">
        <v>1.05735728175258</v>
      </c>
      <c r="W1932" s="79">
        <v>6312.6236072604697</v>
      </c>
      <c r="X1932" s="6">
        <v>15355.285014314701</v>
      </c>
      <c r="Y1932" s="6">
        <v>6677.7844884399901</v>
      </c>
      <c r="Z1932" s="71">
        <v>6675.1414547324302</v>
      </c>
      <c r="AA1932" s="20">
        <v>1.0574274453897401</v>
      </c>
    </row>
    <row r="1933" spans="1:27" x14ac:dyDescent="0.2">
      <c r="A1933" s="52" t="s">
        <v>4394</v>
      </c>
      <c r="B1933" s="1" t="s">
        <v>18766</v>
      </c>
      <c r="C1933" s="131" t="s">
        <v>33</v>
      </c>
      <c r="D1933" s="131" t="s">
        <v>26162</v>
      </c>
      <c r="E1933" s="131" t="s">
        <v>6363</v>
      </c>
      <c r="F1933" s="131" t="s">
        <v>26194</v>
      </c>
      <c r="G1933" s="131" t="s">
        <v>26194</v>
      </c>
      <c r="H1933" s="79">
        <v>14077</v>
      </c>
      <c r="I1933" s="6">
        <v>24989.902778097901</v>
      </c>
      <c r="J1933" s="6">
        <v>10855.545878410399</v>
      </c>
      <c r="K1933" s="71">
        <v>10860.8942990039</v>
      </c>
      <c r="L1933" s="20">
        <v>0.77153472323675998</v>
      </c>
      <c r="M1933" s="79">
        <v>13984.9356432359</v>
      </c>
      <c r="N1933" s="6">
        <v>24826.467434994702</v>
      </c>
      <c r="O1933" s="6">
        <v>10788.9911241092</v>
      </c>
      <c r="P1933" s="71">
        <v>10790.852295821</v>
      </c>
      <c r="Q1933" s="20">
        <v>0.77160543109401003</v>
      </c>
      <c r="R1933" s="79">
        <v>13893.950416137201</v>
      </c>
      <c r="S1933" s="6">
        <v>24664.947794486201</v>
      </c>
      <c r="T1933" s="6">
        <v>10722.7751065476</v>
      </c>
      <c r="U1933" s="71">
        <v>10721.461101679201</v>
      </c>
      <c r="V1933" s="20">
        <v>0.77166398184541496</v>
      </c>
      <c r="W1933" s="79">
        <v>13835.524408875701</v>
      </c>
      <c r="X1933" s="6">
        <v>24561.228234837199</v>
      </c>
      <c r="Y1933" s="6">
        <v>10681.311924248201</v>
      </c>
      <c r="Z1933" s="71">
        <v>10677.0843144017</v>
      </c>
      <c r="AA1933" s="20">
        <v>0.77171518757555502</v>
      </c>
    </row>
    <row r="1934" spans="1:27" x14ac:dyDescent="0.2">
      <c r="A1934" s="52" t="s">
        <v>4393</v>
      </c>
      <c r="B1934" s="1" t="s">
        <v>8878</v>
      </c>
      <c r="C1934" s="131" t="s">
        <v>33</v>
      </c>
      <c r="D1934" s="131" t="s">
        <v>26162</v>
      </c>
      <c r="E1934" s="131" t="s">
        <v>6363</v>
      </c>
      <c r="F1934" s="131" t="s">
        <v>26231</v>
      </c>
      <c r="G1934" s="131" t="s">
        <v>26231</v>
      </c>
      <c r="H1934" s="79">
        <v>6775.6666666666697</v>
      </c>
      <c r="I1934" s="6">
        <v>15239.5529500462</v>
      </c>
      <c r="J1934" s="6">
        <v>6620.0204012271497</v>
      </c>
      <c r="K1934" s="71">
        <v>6623.2820201120903</v>
      </c>
      <c r="L1934" s="20">
        <v>0.97751001428328199</v>
      </c>
      <c r="M1934" s="79">
        <v>6754.3982701652203</v>
      </c>
      <c r="N1934" s="6">
        <v>15191.716940603699</v>
      </c>
      <c r="O1934" s="6">
        <v>6601.9581586189997</v>
      </c>
      <c r="P1934" s="71">
        <v>6603.0970396901002</v>
      </c>
      <c r="Q1934" s="20">
        <v>0.97759959889492498</v>
      </c>
      <c r="R1934" s="79">
        <v>6734.5563601657304</v>
      </c>
      <c r="S1934" s="6">
        <v>15147.089326386</v>
      </c>
      <c r="T1934" s="6">
        <v>6585.0061276810502</v>
      </c>
      <c r="U1934" s="71">
        <v>6584.1991789178801</v>
      </c>
      <c r="V1934" s="20">
        <v>0.97767378083919498</v>
      </c>
      <c r="W1934" s="79">
        <v>6724.3123568465999</v>
      </c>
      <c r="X1934" s="6">
        <v>15124.0489321809</v>
      </c>
      <c r="Y1934" s="6">
        <v>6577.2233643057898</v>
      </c>
      <c r="Z1934" s="71">
        <v>6574.62013218829</v>
      </c>
      <c r="AA1934" s="20">
        <v>0.97773865687457395</v>
      </c>
    </row>
    <row r="1935" spans="1:27" x14ac:dyDescent="0.2">
      <c r="A1935" s="52" t="s">
        <v>4392</v>
      </c>
      <c r="B1935" s="1" t="s">
        <v>10262</v>
      </c>
      <c r="C1935" s="131" t="s">
        <v>33</v>
      </c>
      <c r="D1935" s="131" t="s">
        <v>26162</v>
      </c>
      <c r="E1935" s="131" t="s">
        <v>6363</v>
      </c>
      <c r="F1935" s="131" t="s">
        <v>26231</v>
      </c>
      <c r="G1935" s="131" t="s">
        <v>26231</v>
      </c>
      <c r="H1935" s="79">
        <v>4095.1666666666702</v>
      </c>
      <c r="I1935" s="6">
        <v>5684.3914544117597</v>
      </c>
      <c r="J1935" s="6">
        <v>2469.2842053908698</v>
      </c>
      <c r="K1935" s="71">
        <v>2470.5007974115101</v>
      </c>
      <c r="L1935" s="20">
        <v>0.60327234481580205</v>
      </c>
      <c r="M1935" s="79">
        <v>4089.94150497991</v>
      </c>
      <c r="N1935" s="6">
        <v>5677.1385470559098</v>
      </c>
      <c r="O1935" s="6">
        <v>2467.1491244133699</v>
      </c>
      <c r="P1935" s="71">
        <v>2467.5747238143199</v>
      </c>
      <c r="Q1935" s="20">
        <v>0.60332763214578899</v>
      </c>
      <c r="R1935" s="79">
        <v>4084.7447514457799</v>
      </c>
      <c r="S1935" s="6">
        <v>5669.9250722978404</v>
      </c>
      <c r="T1935" s="6">
        <v>2464.92844533068</v>
      </c>
      <c r="U1935" s="71">
        <v>2464.6263847218202</v>
      </c>
      <c r="V1935" s="20">
        <v>0.60337341368747099</v>
      </c>
      <c r="W1935" s="79">
        <v>4085.4466813775998</v>
      </c>
      <c r="X1935" s="6">
        <v>5670.8994024853</v>
      </c>
      <c r="Y1935" s="6">
        <v>2466.18959075766</v>
      </c>
      <c r="Z1935" s="71">
        <v>2465.2134852500699</v>
      </c>
      <c r="AA1935" s="20">
        <v>0.60341345206806396</v>
      </c>
    </row>
    <row r="1936" spans="1:27" x14ac:dyDescent="0.2">
      <c r="A1936" s="52" t="s">
        <v>4391</v>
      </c>
      <c r="B1936" s="1" t="s">
        <v>10261</v>
      </c>
      <c r="C1936" s="131" t="s">
        <v>33</v>
      </c>
      <c r="D1936" s="131" t="s">
        <v>26162</v>
      </c>
      <c r="E1936" s="131" t="s">
        <v>6363</v>
      </c>
      <c r="F1936" s="131" t="s">
        <v>26231</v>
      </c>
      <c r="G1936" s="131" t="s">
        <v>26231</v>
      </c>
      <c r="H1936" s="79">
        <v>5518.25</v>
      </c>
      <c r="I1936" s="6">
        <v>10489.5754926668</v>
      </c>
      <c r="J1936" s="6">
        <v>4556.6430976871798</v>
      </c>
      <c r="K1936" s="71">
        <v>4558.8881108863197</v>
      </c>
      <c r="L1936" s="20">
        <v>0.82614744001926699</v>
      </c>
      <c r="M1936" s="79">
        <v>5500.4725816118798</v>
      </c>
      <c r="N1936" s="6">
        <v>10455.7826104583</v>
      </c>
      <c r="O1936" s="6">
        <v>4543.8339576592298</v>
      </c>
      <c r="P1936" s="71">
        <v>4544.6177988106401</v>
      </c>
      <c r="Q1936" s="20">
        <v>0.82622315289841197</v>
      </c>
      <c r="R1936" s="79">
        <v>5484.75528225992</v>
      </c>
      <c r="S1936" s="6">
        <v>10425.905783911299</v>
      </c>
      <c r="T1936" s="6">
        <v>4532.5311018061702</v>
      </c>
      <c r="U1936" s="71">
        <v>4531.9756702248296</v>
      </c>
      <c r="V1936" s="20">
        <v>0.82628584813678196</v>
      </c>
      <c r="W1936" s="79">
        <v>5477.1316655555602</v>
      </c>
      <c r="X1936" s="6">
        <v>10411.4141420053</v>
      </c>
      <c r="Y1936" s="6">
        <v>4527.7687646562199</v>
      </c>
      <c r="Z1936" s="71">
        <v>4525.9766964207502</v>
      </c>
      <c r="AA1936" s="20">
        <v>0.82634067844006598</v>
      </c>
    </row>
    <row r="1937" spans="1:27" x14ac:dyDescent="0.2">
      <c r="A1937" s="52" t="s">
        <v>4390</v>
      </c>
      <c r="B1937" s="1" t="s">
        <v>10260</v>
      </c>
      <c r="C1937" s="131" t="s">
        <v>33</v>
      </c>
      <c r="D1937" s="131" t="s">
        <v>26162</v>
      </c>
      <c r="E1937" s="131" t="s">
        <v>6363</v>
      </c>
      <c r="F1937" s="131" t="s">
        <v>26194</v>
      </c>
      <c r="G1937" s="131" t="s">
        <v>26194</v>
      </c>
      <c r="H1937" s="79">
        <v>2098.1666666666702</v>
      </c>
      <c r="I1937" s="6">
        <v>4532.8098920434404</v>
      </c>
      <c r="J1937" s="6">
        <v>1969.0403031225901</v>
      </c>
      <c r="K1937" s="71">
        <v>1970.01042989692</v>
      </c>
      <c r="L1937" s="20">
        <v>0.93891989668611797</v>
      </c>
      <c r="M1937" s="79">
        <v>2099.7685964454099</v>
      </c>
      <c r="N1937" s="6">
        <v>4536.2706481706</v>
      </c>
      <c r="O1937" s="6">
        <v>1971.3551228268</v>
      </c>
      <c r="P1937" s="71">
        <v>1971.69519451157</v>
      </c>
      <c r="Q1937" s="20">
        <v>0.93900594467854803</v>
      </c>
      <c r="R1937" s="79">
        <v>2102.0415952511298</v>
      </c>
      <c r="S1937" s="6">
        <v>4541.1811596351299</v>
      </c>
      <c r="T1937" s="6">
        <v>1974.2212591969901</v>
      </c>
      <c r="U1937" s="71">
        <v>1973.9793314945</v>
      </c>
      <c r="V1937" s="20">
        <v>0.93907719806974799</v>
      </c>
      <c r="W1937" s="79">
        <v>2107.8604185900399</v>
      </c>
      <c r="X1937" s="6">
        <v>4553.7519531806001</v>
      </c>
      <c r="Y1937" s="6">
        <v>1980.3588229592899</v>
      </c>
      <c r="Z1937" s="71">
        <v>1979.5750068401601</v>
      </c>
      <c r="AA1937" s="20">
        <v>0.93913951293051201</v>
      </c>
    </row>
    <row r="1938" spans="1:27" x14ac:dyDescent="0.2">
      <c r="A1938" s="52" t="s">
        <v>4389</v>
      </c>
      <c r="B1938" s="1" t="s">
        <v>18767</v>
      </c>
      <c r="C1938" s="131" t="s">
        <v>33</v>
      </c>
      <c r="D1938" s="131" t="s">
        <v>26162</v>
      </c>
      <c r="E1938" s="131" t="s">
        <v>6363</v>
      </c>
      <c r="F1938" s="131" t="s">
        <v>26252</v>
      </c>
      <c r="G1938" s="131" t="s">
        <v>26252</v>
      </c>
      <c r="H1938" s="79">
        <v>6039.9166666666697</v>
      </c>
      <c r="I1938" s="6">
        <v>11232.8443457626</v>
      </c>
      <c r="J1938" s="6">
        <v>4879.5170682832904</v>
      </c>
      <c r="K1938" s="71">
        <v>4881.9211583094102</v>
      </c>
      <c r="L1938" s="20">
        <v>0.80827624414951804</v>
      </c>
      <c r="M1938" s="79">
        <v>6040.6947933383399</v>
      </c>
      <c r="N1938" s="6">
        <v>11234.291480924699</v>
      </c>
      <c r="O1938" s="6">
        <v>4882.1553606334701</v>
      </c>
      <c r="P1938" s="71">
        <v>4882.9975644452497</v>
      </c>
      <c r="Q1938" s="20">
        <v>0.808350319210003</v>
      </c>
      <c r="R1938" s="79">
        <v>6040.4493925769302</v>
      </c>
      <c r="S1938" s="6">
        <v>11233.835092416801</v>
      </c>
      <c r="T1938" s="6">
        <v>4883.7681832416301</v>
      </c>
      <c r="U1938" s="71">
        <v>4883.1697098888799</v>
      </c>
      <c r="V1938" s="20">
        <v>0.80841165822691596</v>
      </c>
      <c r="W1938" s="79">
        <v>6051.4605965568298</v>
      </c>
      <c r="X1938" s="6">
        <v>11254.3133783256</v>
      </c>
      <c r="Y1938" s="6">
        <v>4894.3330739719004</v>
      </c>
      <c r="Z1938" s="71">
        <v>4892.3959214158504</v>
      </c>
      <c r="AA1938" s="20">
        <v>0.80846530244277504</v>
      </c>
    </row>
    <row r="1939" spans="1:27" x14ac:dyDescent="0.2">
      <c r="A1939" s="52" t="s">
        <v>4388</v>
      </c>
      <c r="B1939" s="1" t="s">
        <v>26488</v>
      </c>
      <c r="C1939" s="131" t="s">
        <v>33</v>
      </c>
      <c r="D1939" s="131" t="s">
        <v>26162</v>
      </c>
      <c r="E1939" s="131" t="s">
        <v>6363</v>
      </c>
      <c r="F1939" s="131" t="s">
        <v>26231</v>
      </c>
      <c r="G1939" s="131" t="s">
        <v>26231</v>
      </c>
      <c r="H1939" s="79">
        <v>4630.5833333333303</v>
      </c>
      <c r="I1939" s="6">
        <v>8072.5203715820498</v>
      </c>
      <c r="J1939" s="6">
        <v>3506.6809193397498</v>
      </c>
      <c r="K1939" s="71">
        <v>3508.4086265093301</v>
      </c>
      <c r="L1939" s="20">
        <v>0.75766018532783797</v>
      </c>
      <c r="M1939" s="79">
        <v>4618.7444102494501</v>
      </c>
      <c r="N1939" s="6">
        <v>8051.8815144678101</v>
      </c>
      <c r="O1939" s="6">
        <v>3499.1558271202198</v>
      </c>
      <c r="P1939" s="71">
        <v>3499.7594544441999</v>
      </c>
      <c r="Q1939" s="20">
        <v>0.75772962164303503</v>
      </c>
      <c r="R1939" s="79">
        <v>4606.3355325746397</v>
      </c>
      <c r="S1939" s="6">
        <v>8030.2490525062003</v>
      </c>
      <c r="T1939" s="6">
        <v>3491.04953949425</v>
      </c>
      <c r="U1939" s="71">
        <v>3490.6217345608302</v>
      </c>
      <c r="V1939" s="20">
        <v>0.75778711947407795</v>
      </c>
      <c r="W1939" s="79">
        <v>4599.8703798197503</v>
      </c>
      <c r="X1939" s="6">
        <v>8018.9783175766497</v>
      </c>
      <c r="Y1939" s="6">
        <v>3487.3340984768301</v>
      </c>
      <c r="Z1939" s="71">
        <v>3485.9538290794299</v>
      </c>
      <c r="AA1939" s="20">
        <v>0.75783740436964897</v>
      </c>
    </row>
    <row r="1940" spans="1:27" x14ac:dyDescent="0.2">
      <c r="A1940" s="52" t="s">
        <v>4387</v>
      </c>
      <c r="B1940" s="1" t="s">
        <v>10259</v>
      </c>
      <c r="C1940" s="131" t="s">
        <v>33</v>
      </c>
      <c r="D1940" s="131" t="s">
        <v>26162</v>
      </c>
      <c r="E1940" s="131" t="s">
        <v>6363</v>
      </c>
      <c r="F1940" s="131" t="s">
        <v>26252</v>
      </c>
      <c r="G1940" s="131" t="s">
        <v>26252</v>
      </c>
      <c r="H1940" s="79">
        <v>3629.4166666666702</v>
      </c>
      <c r="I1940" s="6">
        <v>8538.2394021727905</v>
      </c>
      <c r="J1940" s="6">
        <v>3708.98800104066</v>
      </c>
      <c r="K1940" s="71">
        <v>3710.81538291791</v>
      </c>
      <c r="L1940" s="20">
        <v>1.02242749282518</v>
      </c>
      <c r="M1940" s="79">
        <v>3632.8061050554702</v>
      </c>
      <c r="N1940" s="6">
        <v>8546.2130902500794</v>
      </c>
      <c r="O1940" s="6">
        <v>3713.9805498660799</v>
      </c>
      <c r="P1940" s="71">
        <v>3714.6212358633302</v>
      </c>
      <c r="Q1940" s="20">
        <v>1.0225211939315999</v>
      </c>
      <c r="R1940" s="79">
        <v>3637.4252562270099</v>
      </c>
      <c r="S1940" s="6">
        <v>8557.0796900812893</v>
      </c>
      <c r="T1940" s="6">
        <v>3720.08251750929</v>
      </c>
      <c r="U1940" s="71">
        <v>3719.6266461056598</v>
      </c>
      <c r="V1940" s="20">
        <v>1.0225987846040101</v>
      </c>
      <c r="W1940" s="79">
        <v>3647.44509156099</v>
      </c>
      <c r="X1940" s="6">
        <v>8580.6514540062399</v>
      </c>
      <c r="Y1940" s="6">
        <v>3731.5973703422801</v>
      </c>
      <c r="Z1940" s="71">
        <v>3730.1204227633398</v>
      </c>
      <c r="AA1940" s="20">
        <v>1.0226666417525001</v>
      </c>
    </row>
    <row r="1941" spans="1:27" x14ac:dyDescent="0.2">
      <c r="A1941" s="52" t="s">
        <v>4386</v>
      </c>
      <c r="B1941" s="1" t="s">
        <v>10258</v>
      </c>
      <c r="C1941" s="131" t="s">
        <v>33</v>
      </c>
      <c r="D1941" s="131" t="s">
        <v>26162</v>
      </c>
      <c r="E1941" s="131" t="s">
        <v>6363</v>
      </c>
      <c r="F1941" s="131" t="s">
        <v>26231</v>
      </c>
      <c r="G1941" s="131" t="s">
        <v>26231</v>
      </c>
      <c r="H1941" s="79">
        <v>6578.9166666666697</v>
      </c>
      <c r="I1941" s="6">
        <v>14819.7100059569</v>
      </c>
      <c r="J1941" s="6">
        <v>6437.6417668739496</v>
      </c>
      <c r="K1941" s="71">
        <v>6440.8135296010596</v>
      </c>
      <c r="L1941" s="20">
        <v>0.979008225204411</v>
      </c>
      <c r="M1941" s="79">
        <v>6555.0323634199804</v>
      </c>
      <c r="N1941" s="6">
        <v>14765.908070814001</v>
      </c>
      <c r="O1941" s="6">
        <v>6416.9117709782204</v>
      </c>
      <c r="P1941" s="71">
        <v>6418.0187303340999</v>
      </c>
      <c r="Q1941" s="20">
        <v>0.97909794712067699</v>
      </c>
      <c r="R1941" s="79">
        <v>6532.0130556025497</v>
      </c>
      <c r="S1941" s="6">
        <v>14714.054629939699</v>
      </c>
      <c r="T1941" s="6">
        <v>6396.7497526011002</v>
      </c>
      <c r="U1941" s="71">
        <v>6395.9658734062896</v>
      </c>
      <c r="V1941" s="20">
        <v>0.97917224276219605</v>
      </c>
      <c r="W1941" s="79">
        <v>6515.1321218017101</v>
      </c>
      <c r="X1941" s="6">
        <v>14676.028529863701</v>
      </c>
      <c r="Y1941" s="6">
        <v>6382.3859718178301</v>
      </c>
      <c r="Z1941" s="71">
        <v>6379.8598553659804</v>
      </c>
      <c r="AA1941" s="20">
        <v>0.97923721823183396</v>
      </c>
    </row>
    <row r="1942" spans="1:27" x14ac:dyDescent="0.2">
      <c r="A1942" s="52" t="s">
        <v>4385</v>
      </c>
      <c r="B1942" s="1" t="s">
        <v>10257</v>
      </c>
      <c r="C1942" s="131" t="s">
        <v>33</v>
      </c>
      <c r="D1942" s="131" t="s">
        <v>26162</v>
      </c>
      <c r="E1942" s="131" t="s">
        <v>6363</v>
      </c>
      <c r="F1942" s="131" t="s">
        <v>26231</v>
      </c>
      <c r="G1942" s="131" t="s">
        <v>26231</v>
      </c>
      <c r="H1942" s="79">
        <v>6404.1666666666697</v>
      </c>
      <c r="I1942" s="6">
        <v>11643.4916064057</v>
      </c>
      <c r="J1942" s="6">
        <v>5057.9011227287101</v>
      </c>
      <c r="K1942" s="71">
        <v>5060.3931008224599</v>
      </c>
      <c r="L1942" s="20">
        <v>0.79017198711606396</v>
      </c>
      <c r="M1942" s="79">
        <v>6384.3316983865698</v>
      </c>
      <c r="N1942" s="6">
        <v>11607.429414601</v>
      </c>
      <c r="O1942" s="6">
        <v>5044.3122146056703</v>
      </c>
      <c r="P1942" s="71">
        <v>5045.1823915380101</v>
      </c>
      <c r="Q1942" s="20">
        <v>0.79024440299883003</v>
      </c>
      <c r="R1942" s="79">
        <v>6367.2014484003103</v>
      </c>
      <c r="S1942" s="6">
        <v>11576.284703304</v>
      </c>
      <c r="T1942" s="6">
        <v>5032.6438343666396</v>
      </c>
      <c r="U1942" s="71">
        <v>5032.02711729169</v>
      </c>
      <c r="V1942" s="20">
        <v>0.79030436810758198</v>
      </c>
      <c r="W1942" s="79">
        <v>6358.99279545852</v>
      </c>
      <c r="X1942" s="6">
        <v>11561.360453732999</v>
      </c>
      <c r="Y1942" s="6">
        <v>5027.86326865503</v>
      </c>
      <c r="Z1942" s="71">
        <v>5025.87326551565</v>
      </c>
      <c r="AA1942" s="20">
        <v>0.79035681076805797</v>
      </c>
    </row>
    <row r="1943" spans="1:27" x14ac:dyDescent="0.2">
      <c r="A1943" s="52" t="s">
        <v>4384</v>
      </c>
      <c r="B1943" s="1" t="s">
        <v>10256</v>
      </c>
      <c r="C1943" s="131" t="s">
        <v>33</v>
      </c>
      <c r="D1943" s="131" t="s">
        <v>26162</v>
      </c>
      <c r="E1943" s="131" t="s">
        <v>6363</v>
      </c>
      <c r="F1943" s="131" t="s">
        <v>26231</v>
      </c>
      <c r="G1943" s="131" t="s">
        <v>26231</v>
      </c>
      <c r="H1943" s="79">
        <v>5645.5833333333303</v>
      </c>
      <c r="I1943" s="6">
        <v>13443.042593026201</v>
      </c>
      <c r="J1943" s="6">
        <v>5839.6211825970004</v>
      </c>
      <c r="K1943" s="71">
        <v>5842.4983064690896</v>
      </c>
      <c r="L1943" s="20">
        <v>1.03487947329962</v>
      </c>
      <c r="M1943" s="79">
        <v>5630.8511618675602</v>
      </c>
      <c r="N1943" s="6">
        <v>13407.9629215717</v>
      </c>
      <c r="O1943" s="6">
        <v>5826.7811694109796</v>
      </c>
      <c r="P1943" s="71">
        <v>5827.7863273686298</v>
      </c>
      <c r="Q1943" s="20">
        <v>1.0349743155767901</v>
      </c>
      <c r="R1943" s="79">
        <v>5619.0797068009297</v>
      </c>
      <c r="S1943" s="6">
        <v>13379.9331924012</v>
      </c>
      <c r="T1943" s="6">
        <v>5816.7572766897201</v>
      </c>
      <c r="U1943" s="71">
        <v>5816.04447172051</v>
      </c>
      <c r="V1943" s="20">
        <v>1.03505285121355</v>
      </c>
      <c r="W1943" s="79">
        <v>5620.2093824368703</v>
      </c>
      <c r="X1943" s="6">
        <v>13382.6231319156</v>
      </c>
      <c r="Y1943" s="6">
        <v>5819.9032503554499</v>
      </c>
      <c r="Z1943" s="71">
        <v>5817.5997617519897</v>
      </c>
      <c r="AA1943" s="20">
        <v>1.03512153478338</v>
      </c>
    </row>
    <row r="1944" spans="1:27" x14ac:dyDescent="0.2">
      <c r="A1944" s="52" t="s">
        <v>4383</v>
      </c>
      <c r="B1944" s="1" t="s">
        <v>9020</v>
      </c>
      <c r="C1944" s="131" t="s">
        <v>33</v>
      </c>
      <c r="D1944" s="131" t="s">
        <v>26162</v>
      </c>
      <c r="E1944" s="131" t="s">
        <v>6363</v>
      </c>
      <c r="F1944" s="131" t="s">
        <v>26231</v>
      </c>
      <c r="G1944" s="131" t="s">
        <v>26231</v>
      </c>
      <c r="H1944" s="79">
        <v>3269.4166666666702</v>
      </c>
      <c r="I1944" s="6">
        <v>5211.7653836097197</v>
      </c>
      <c r="J1944" s="6">
        <v>2263.97672418607</v>
      </c>
      <c r="K1944" s="71">
        <v>2265.09216323174</v>
      </c>
      <c r="L1944" s="20">
        <v>0.69281232530728898</v>
      </c>
      <c r="M1944" s="79">
        <v>3260.2501982595199</v>
      </c>
      <c r="N1944" s="6">
        <v>5197.1531491945098</v>
      </c>
      <c r="O1944" s="6">
        <v>2258.55890871764</v>
      </c>
      <c r="P1944" s="71">
        <v>2258.9485249386598</v>
      </c>
      <c r="Q1944" s="20">
        <v>0.69287581859349301</v>
      </c>
      <c r="R1944" s="79">
        <v>3251.30468714074</v>
      </c>
      <c r="S1944" s="6">
        <v>5182.8931420003</v>
      </c>
      <c r="T1944" s="6">
        <v>2253.1974535685299</v>
      </c>
      <c r="U1944" s="71">
        <v>2252.92133918639</v>
      </c>
      <c r="V1944" s="20">
        <v>0.69292839520606397</v>
      </c>
      <c r="W1944" s="79">
        <v>3247.5452536285602</v>
      </c>
      <c r="X1944" s="6">
        <v>5176.9002425205499</v>
      </c>
      <c r="Y1944" s="6">
        <v>2251.3567221629201</v>
      </c>
      <c r="Z1944" s="71">
        <v>2250.4656464304298</v>
      </c>
      <c r="AA1944" s="20">
        <v>0.69297437623569103</v>
      </c>
    </row>
    <row r="1945" spans="1:27" x14ac:dyDescent="0.2">
      <c r="A1945" s="52" t="s">
        <v>4382</v>
      </c>
      <c r="B1945" s="1" t="s">
        <v>10255</v>
      </c>
      <c r="C1945" s="131" t="s">
        <v>33</v>
      </c>
      <c r="D1945" s="131" t="s">
        <v>26162</v>
      </c>
      <c r="E1945" s="131" t="s">
        <v>6363</v>
      </c>
      <c r="F1945" s="131" t="s">
        <v>26194</v>
      </c>
      <c r="G1945" s="131" t="s">
        <v>26194</v>
      </c>
      <c r="H1945" s="79">
        <v>6002.4166666666697</v>
      </c>
      <c r="I1945" s="6">
        <v>11377.655649472001</v>
      </c>
      <c r="J1945" s="6">
        <v>4942.4227052154702</v>
      </c>
      <c r="K1945" s="71">
        <v>4944.8577882296704</v>
      </c>
      <c r="L1945" s="20">
        <v>0.82381115187988296</v>
      </c>
      <c r="M1945" s="79">
        <v>5993.5179269934397</v>
      </c>
      <c r="N1945" s="6">
        <v>11360.7879774427</v>
      </c>
      <c r="O1945" s="6">
        <v>4937.1277235658099</v>
      </c>
      <c r="P1945" s="71">
        <v>4937.9794104706398</v>
      </c>
      <c r="Q1945" s="20">
        <v>0.82388665064821298</v>
      </c>
      <c r="R1945" s="79">
        <v>5983.1957393422799</v>
      </c>
      <c r="S1945" s="6">
        <v>11341.2221420191</v>
      </c>
      <c r="T1945" s="6">
        <v>4930.4533492446399</v>
      </c>
      <c r="U1945" s="71">
        <v>4929.8491549348901</v>
      </c>
      <c r="V1945" s="20">
        <v>0.82394916858876099</v>
      </c>
      <c r="W1945" s="79">
        <v>5982.9595795237801</v>
      </c>
      <c r="X1945" s="6">
        <v>11340.7744981379</v>
      </c>
      <c r="Y1945" s="6">
        <v>4931.9337257473298</v>
      </c>
      <c r="Z1945" s="71">
        <v>4929.9816910413301</v>
      </c>
      <c r="AA1945" s="20">
        <v>0.82400384383571901</v>
      </c>
    </row>
    <row r="1946" spans="1:27" x14ac:dyDescent="0.2">
      <c r="A1946" s="52" t="s">
        <v>4381</v>
      </c>
      <c r="B1946" s="1" t="s">
        <v>10254</v>
      </c>
      <c r="C1946" s="131" t="s">
        <v>33</v>
      </c>
      <c r="D1946" s="131" t="s">
        <v>26162</v>
      </c>
      <c r="E1946" s="131" t="s">
        <v>6363</v>
      </c>
      <c r="F1946" s="131" t="s">
        <v>26231</v>
      </c>
      <c r="G1946" s="131" t="s">
        <v>26231</v>
      </c>
      <c r="H1946" s="79">
        <v>6460.0833333333303</v>
      </c>
      <c r="I1946" s="6">
        <v>12431.862205478499</v>
      </c>
      <c r="J1946" s="6">
        <v>5400.3671692523203</v>
      </c>
      <c r="K1946" s="71">
        <v>5403.0278769959996</v>
      </c>
      <c r="L1946" s="20">
        <v>0.83637123520016499</v>
      </c>
      <c r="M1946" s="79">
        <v>6430.9129732546298</v>
      </c>
      <c r="N1946" s="6">
        <v>12375.726413063599</v>
      </c>
      <c r="O1946" s="6">
        <v>5378.1957813594699</v>
      </c>
      <c r="P1946" s="71">
        <v>5379.1235553963297</v>
      </c>
      <c r="Q1946" s="20">
        <v>0.83644788504640699</v>
      </c>
      <c r="R1946" s="79">
        <v>6404.2958194947496</v>
      </c>
      <c r="S1946" s="6">
        <v>12324.504041652801</v>
      </c>
      <c r="T1946" s="6">
        <v>5357.92275903062</v>
      </c>
      <c r="U1946" s="71">
        <v>5357.2661811839498</v>
      </c>
      <c r="V1946" s="20">
        <v>0.83651135615509398</v>
      </c>
      <c r="W1946" s="79">
        <v>6388.33328607367</v>
      </c>
      <c r="X1946" s="6">
        <v>12293.785550001599</v>
      </c>
      <c r="Y1946" s="6">
        <v>5346.38402175382</v>
      </c>
      <c r="Z1946" s="71">
        <v>5344.2679496931696</v>
      </c>
      <c r="AA1946" s="20">
        <v>0.83656686499802302</v>
      </c>
    </row>
    <row r="1947" spans="1:27" x14ac:dyDescent="0.2">
      <c r="A1947" s="52" t="s">
        <v>4380</v>
      </c>
      <c r="B1947" s="1" t="s">
        <v>6649</v>
      </c>
      <c r="C1947" s="131" t="s">
        <v>33</v>
      </c>
      <c r="D1947" s="131" t="s">
        <v>26162</v>
      </c>
      <c r="E1947" s="131" t="s">
        <v>6363</v>
      </c>
      <c r="F1947" s="131" t="s">
        <v>26231</v>
      </c>
      <c r="G1947" s="131" t="s">
        <v>26231</v>
      </c>
      <c r="H1947" s="79">
        <v>6541.6666666666697</v>
      </c>
      <c r="I1947" s="6">
        <v>9855.0615318159507</v>
      </c>
      <c r="J1947" s="6">
        <v>4281.0119568351602</v>
      </c>
      <c r="K1947" s="71">
        <v>4283.1211692844799</v>
      </c>
      <c r="L1947" s="20">
        <v>0.65474463734285104</v>
      </c>
      <c r="M1947" s="79">
        <v>6512.51487075772</v>
      </c>
      <c r="N1947" s="6">
        <v>9811.1441699134393</v>
      </c>
      <c r="O1947" s="6">
        <v>4263.6894533511104</v>
      </c>
      <c r="P1947" s="71">
        <v>4264.4249677386297</v>
      </c>
      <c r="Q1947" s="20">
        <v>0.65480464188828302</v>
      </c>
      <c r="R1947" s="79">
        <v>6486.5987933383203</v>
      </c>
      <c r="S1947" s="6">
        <v>9772.1014380462002</v>
      </c>
      <c r="T1947" s="6">
        <v>4248.2979048495699</v>
      </c>
      <c r="U1947" s="71">
        <v>4247.7773041586297</v>
      </c>
      <c r="V1947" s="20">
        <v>0.65485432959427903</v>
      </c>
      <c r="W1947" s="79">
        <v>6475.4050534395101</v>
      </c>
      <c r="X1947" s="6">
        <v>9755.2379992476399</v>
      </c>
      <c r="Y1947" s="6">
        <v>4242.4075444830496</v>
      </c>
      <c r="Z1947" s="71">
        <v>4240.72842079155</v>
      </c>
      <c r="AA1947" s="20">
        <v>0.65489778412224897</v>
      </c>
    </row>
    <row r="1948" spans="1:27" x14ac:dyDescent="0.2">
      <c r="A1948" s="52" t="s">
        <v>4379</v>
      </c>
      <c r="B1948" s="1" t="s">
        <v>10253</v>
      </c>
      <c r="C1948" s="131" t="s">
        <v>33</v>
      </c>
      <c r="D1948" s="131" t="s">
        <v>26162</v>
      </c>
      <c r="E1948" s="131" t="s">
        <v>6363</v>
      </c>
      <c r="F1948" s="131" t="s">
        <v>26231</v>
      </c>
      <c r="G1948" s="131" t="s">
        <v>26231</v>
      </c>
      <c r="H1948" s="79">
        <v>3249.75</v>
      </c>
      <c r="I1948" s="6">
        <v>7698.1688029048</v>
      </c>
      <c r="J1948" s="6">
        <v>3344.06361488219</v>
      </c>
      <c r="K1948" s="71">
        <v>3345.71120210665</v>
      </c>
      <c r="L1948" s="20">
        <v>1.02952879517091</v>
      </c>
      <c r="M1948" s="79">
        <v>3255.0389567089601</v>
      </c>
      <c r="N1948" s="6">
        <v>7710.6975455886504</v>
      </c>
      <c r="O1948" s="6">
        <v>3350.8854047750401</v>
      </c>
      <c r="P1948" s="71">
        <v>3351.4634544789601</v>
      </c>
      <c r="Q1948" s="20">
        <v>1.02962314708131</v>
      </c>
      <c r="R1948" s="79">
        <v>3260.86614408998</v>
      </c>
      <c r="S1948" s="6">
        <v>7724.5012757541199</v>
      </c>
      <c r="T1948" s="6">
        <v>3358.1295480652602</v>
      </c>
      <c r="U1948" s="71">
        <v>3357.7180315939299</v>
      </c>
      <c r="V1948" s="20">
        <v>1.02970127666218</v>
      </c>
      <c r="W1948" s="79">
        <v>3270.83124157048</v>
      </c>
      <c r="X1948" s="6">
        <v>7748.1070923684201</v>
      </c>
      <c r="Y1948" s="6">
        <v>3369.5362416233702</v>
      </c>
      <c r="Z1948" s="71">
        <v>3368.2025960286601</v>
      </c>
      <c r="AA1948" s="20">
        <v>1.0297696051146401</v>
      </c>
    </row>
    <row r="1949" spans="1:27" x14ac:dyDescent="0.2">
      <c r="A1949" s="52" t="s">
        <v>4378</v>
      </c>
      <c r="B1949" s="1" t="s">
        <v>10252</v>
      </c>
      <c r="C1949" s="131" t="s">
        <v>33</v>
      </c>
      <c r="D1949" s="131" t="s">
        <v>26162</v>
      </c>
      <c r="E1949" s="131" t="s">
        <v>6363</v>
      </c>
      <c r="F1949" s="131" t="s">
        <v>26231</v>
      </c>
      <c r="G1949" s="131" t="s">
        <v>26231</v>
      </c>
      <c r="H1949" s="79">
        <v>7556.8333333333303</v>
      </c>
      <c r="I1949" s="6">
        <v>14174.858085633499</v>
      </c>
      <c r="J1949" s="6">
        <v>6157.5198445114702</v>
      </c>
      <c r="K1949" s="71">
        <v>6160.5535939249203</v>
      </c>
      <c r="L1949" s="20">
        <v>0.81522951773338703</v>
      </c>
      <c r="M1949" s="79">
        <v>7533.8744201396303</v>
      </c>
      <c r="N1949" s="6">
        <v>14131.7925154447</v>
      </c>
      <c r="O1949" s="6">
        <v>6141.3402618034797</v>
      </c>
      <c r="P1949" s="71">
        <v>6142.3996832671201</v>
      </c>
      <c r="Q1949" s="20">
        <v>0.81530423003165498</v>
      </c>
      <c r="R1949" s="79">
        <v>7512.8552791350403</v>
      </c>
      <c r="S1949" s="6">
        <v>14092.3655057861</v>
      </c>
      <c r="T1949" s="6">
        <v>6126.4782434120198</v>
      </c>
      <c r="U1949" s="71">
        <v>6125.7274841955104</v>
      </c>
      <c r="V1949" s="20">
        <v>0.81536609672331795</v>
      </c>
      <c r="W1949" s="79">
        <v>7502.9708802413697</v>
      </c>
      <c r="X1949" s="6">
        <v>14073.8246771878</v>
      </c>
      <c r="Y1949" s="6">
        <v>6120.4964958146502</v>
      </c>
      <c r="Z1949" s="71">
        <v>6118.0740339077902</v>
      </c>
      <c r="AA1949" s="20">
        <v>0.81542020241866797</v>
      </c>
    </row>
    <row r="1950" spans="1:27" x14ac:dyDescent="0.2">
      <c r="A1950" s="52" t="s">
        <v>4377</v>
      </c>
      <c r="B1950" s="1" t="s">
        <v>10251</v>
      </c>
      <c r="C1950" s="131" t="s">
        <v>33</v>
      </c>
      <c r="D1950" s="131" t="s">
        <v>26162</v>
      </c>
      <c r="E1950" s="131" t="s">
        <v>6363</v>
      </c>
      <c r="F1950" s="131" t="s">
        <v>26231</v>
      </c>
      <c r="G1950" s="131" t="s">
        <v>26231</v>
      </c>
      <c r="H1950" s="79">
        <v>4927.3333333333303</v>
      </c>
      <c r="I1950" s="6">
        <v>9210.5951876958607</v>
      </c>
      <c r="J1950" s="6">
        <v>4001.0575277279499</v>
      </c>
      <c r="K1950" s="71">
        <v>4003.0288093858999</v>
      </c>
      <c r="L1950" s="20">
        <v>0.81241282831536299</v>
      </c>
      <c r="M1950" s="79">
        <v>4915.8424264344603</v>
      </c>
      <c r="N1950" s="6">
        <v>9189.1153963716097</v>
      </c>
      <c r="O1950" s="6">
        <v>3993.37057152648</v>
      </c>
      <c r="P1950" s="71">
        <v>3994.0594541344099</v>
      </c>
      <c r="Q1950" s="20">
        <v>0.81248728247609303</v>
      </c>
      <c r="R1950" s="79">
        <v>4905.8885001614699</v>
      </c>
      <c r="S1950" s="6">
        <v>9170.5086614043594</v>
      </c>
      <c r="T1950" s="6">
        <v>3986.76302938974</v>
      </c>
      <c r="U1950" s="71">
        <v>3986.2744780606699</v>
      </c>
      <c r="V1950" s="20">
        <v>0.81254893541291595</v>
      </c>
      <c r="W1950" s="79">
        <v>4901.9136262234597</v>
      </c>
      <c r="X1950" s="6">
        <v>9163.0784852241795</v>
      </c>
      <c r="Y1950" s="6">
        <v>3984.8862015876498</v>
      </c>
      <c r="Z1950" s="71">
        <v>3983.3090035558998</v>
      </c>
      <c r="AA1950" s="20">
        <v>0.81260285416834699</v>
      </c>
    </row>
    <row r="1951" spans="1:27" x14ac:dyDescent="0.2">
      <c r="A1951" s="52" t="s">
        <v>4376</v>
      </c>
      <c r="B1951" s="1" t="s">
        <v>10250</v>
      </c>
      <c r="C1951" s="131" t="s">
        <v>33</v>
      </c>
      <c r="D1951" s="131" t="s">
        <v>26162</v>
      </c>
      <c r="E1951" s="131" t="s">
        <v>6363</v>
      </c>
      <c r="F1951" s="131" t="s">
        <v>26231</v>
      </c>
      <c r="G1951" s="131" t="s">
        <v>26231</v>
      </c>
      <c r="H1951" s="79">
        <v>4281.9166666666697</v>
      </c>
      <c r="I1951" s="6">
        <v>8161.7114236433599</v>
      </c>
      <c r="J1951" s="6">
        <v>3545.42527005582</v>
      </c>
      <c r="K1951" s="71">
        <v>3547.1720661856102</v>
      </c>
      <c r="L1951" s="20">
        <v>0.82840754323856702</v>
      </c>
      <c r="M1951" s="79">
        <v>4264.27852460747</v>
      </c>
      <c r="N1951" s="6">
        <v>8128.0915667561203</v>
      </c>
      <c r="O1951" s="6">
        <v>3532.2748997333201</v>
      </c>
      <c r="P1951" s="71">
        <v>3532.8842403144899</v>
      </c>
      <c r="Q1951" s="20">
        <v>0.82848346324650401</v>
      </c>
      <c r="R1951" s="79">
        <v>4249.70218163552</v>
      </c>
      <c r="S1951" s="6">
        <v>8100.3077694031199</v>
      </c>
      <c r="T1951" s="6">
        <v>3521.5066834459899</v>
      </c>
      <c r="U1951" s="71">
        <v>3521.0751461918799</v>
      </c>
      <c r="V1951" s="20">
        <v>0.82854633000112299</v>
      </c>
      <c r="W1951" s="79">
        <v>4243.2062961536503</v>
      </c>
      <c r="X1951" s="6">
        <v>8087.9260378396002</v>
      </c>
      <c r="Y1951" s="6">
        <v>3517.3184339324098</v>
      </c>
      <c r="Z1951" s="71">
        <v>3515.9262968849798</v>
      </c>
      <c r="AA1951" s="20">
        <v>0.82860131030444295</v>
      </c>
    </row>
    <row r="1952" spans="1:27" x14ac:dyDescent="0.2">
      <c r="A1952" s="52" t="s">
        <v>4375</v>
      </c>
      <c r="B1952" s="1" t="s">
        <v>10249</v>
      </c>
      <c r="C1952" s="131" t="s">
        <v>33</v>
      </c>
      <c r="D1952" s="131" t="s">
        <v>26162</v>
      </c>
      <c r="E1952" s="131" t="s">
        <v>6363</v>
      </c>
      <c r="F1952" s="131" t="s">
        <v>26231</v>
      </c>
      <c r="G1952" s="131" t="s">
        <v>26231</v>
      </c>
      <c r="H1952" s="79">
        <v>5412.75</v>
      </c>
      <c r="I1952" s="6">
        <v>9922.7163246805503</v>
      </c>
      <c r="J1952" s="6">
        <v>4310.4010150622898</v>
      </c>
      <c r="K1952" s="71">
        <v>4312.5247072113098</v>
      </c>
      <c r="L1952" s="20">
        <v>0.79673450782158906</v>
      </c>
      <c r="M1952" s="79">
        <v>5395.7205070027603</v>
      </c>
      <c r="N1952" s="6">
        <v>9891.4976598309404</v>
      </c>
      <c r="O1952" s="6">
        <v>4298.6091652183404</v>
      </c>
      <c r="P1952" s="71">
        <v>4299.35070348512</v>
      </c>
      <c r="Q1952" s="20">
        <v>0.79680752513130804</v>
      </c>
      <c r="R1952" s="79">
        <v>5381.5707501409397</v>
      </c>
      <c r="S1952" s="6">
        <v>9865.5581607956901</v>
      </c>
      <c r="T1952" s="6">
        <v>4288.9270368707403</v>
      </c>
      <c r="U1952" s="71">
        <v>4288.4014573495397</v>
      </c>
      <c r="V1952" s="20">
        <v>0.79686798826109095</v>
      </c>
      <c r="W1952" s="79">
        <v>5373.5411975197203</v>
      </c>
      <c r="X1952" s="6">
        <v>9850.8382914363992</v>
      </c>
      <c r="Y1952" s="6">
        <v>4283.9826860498297</v>
      </c>
      <c r="Z1952" s="71">
        <v>4282.2871071252002</v>
      </c>
      <c r="AA1952" s="20">
        <v>0.79692086646730997</v>
      </c>
    </row>
    <row r="1953" spans="1:27" x14ac:dyDescent="0.2">
      <c r="A1953" s="52" t="s">
        <v>4374</v>
      </c>
      <c r="B1953" s="1" t="s">
        <v>10248</v>
      </c>
      <c r="C1953" s="131" t="s">
        <v>33</v>
      </c>
      <c r="D1953" s="131" t="s">
        <v>26162</v>
      </c>
      <c r="E1953" s="131" t="s">
        <v>6363</v>
      </c>
      <c r="F1953" s="131" t="s">
        <v>26231</v>
      </c>
      <c r="G1953" s="131" t="s">
        <v>26231</v>
      </c>
      <c r="H1953" s="79">
        <v>8491</v>
      </c>
      <c r="I1953" s="6">
        <v>13972.561481311899</v>
      </c>
      <c r="J1953" s="6">
        <v>6069.6427491598097</v>
      </c>
      <c r="K1953" s="71">
        <v>6072.6332023934301</v>
      </c>
      <c r="L1953" s="20">
        <v>0.71518468995329498</v>
      </c>
      <c r="M1953" s="79">
        <v>8460.4275953751494</v>
      </c>
      <c r="N1953" s="6">
        <v>13922.2523536176</v>
      </c>
      <c r="O1953" s="6">
        <v>6050.2791008865197</v>
      </c>
      <c r="P1953" s="71">
        <v>6051.32281370282</v>
      </c>
      <c r="Q1953" s="20">
        <v>0.71525023357102502</v>
      </c>
      <c r="R1953" s="79">
        <v>8435.4533550313008</v>
      </c>
      <c r="S1953" s="6">
        <v>13881.155414664099</v>
      </c>
      <c r="T1953" s="6">
        <v>6034.6573189890396</v>
      </c>
      <c r="U1953" s="71">
        <v>6033.9178118169502</v>
      </c>
      <c r="V1953" s="20">
        <v>0.71530450799280798</v>
      </c>
      <c r="W1953" s="79">
        <v>8426.6233234746396</v>
      </c>
      <c r="X1953" s="6">
        <v>13866.624951961599</v>
      </c>
      <c r="Y1953" s="6">
        <v>6030.3884248908998</v>
      </c>
      <c r="Z1953" s="71">
        <v>6028.00162730792</v>
      </c>
      <c r="AA1953" s="20">
        <v>0.71535197384642601</v>
      </c>
    </row>
    <row r="1954" spans="1:27" x14ac:dyDescent="0.2">
      <c r="A1954" s="52" t="s">
        <v>4373</v>
      </c>
      <c r="B1954" s="1" t="s">
        <v>10247</v>
      </c>
      <c r="C1954" s="131" t="s">
        <v>33</v>
      </c>
      <c r="D1954" s="131" t="s">
        <v>26162</v>
      </c>
      <c r="E1954" s="131" t="s">
        <v>6363</v>
      </c>
      <c r="F1954" s="131" t="s">
        <v>26194</v>
      </c>
      <c r="G1954" s="131" t="s">
        <v>26194</v>
      </c>
      <c r="H1954" s="79">
        <v>7192.9166666666697</v>
      </c>
      <c r="I1954" s="6">
        <v>11772.2049378641</v>
      </c>
      <c r="J1954" s="6">
        <v>5113.8138442473901</v>
      </c>
      <c r="K1954" s="71">
        <v>5116.3333699886298</v>
      </c>
      <c r="L1954" s="20">
        <v>0.71130163285481796</v>
      </c>
      <c r="M1954" s="79">
        <v>7187.4643158662802</v>
      </c>
      <c r="N1954" s="6">
        <v>11763.281410178501</v>
      </c>
      <c r="O1954" s="6">
        <v>5112.0417778777701</v>
      </c>
      <c r="P1954" s="71">
        <v>5112.9236386038701</v>
      </c>
      <c r="Q1954" s="20">
        <v>0.71136682060697398</v>
      </c>
      <c r="R1954" s="79">
        <v>7180.2964622355003</v>
      </c>
      <c r="S1954" s="6">
        <v>11751.5502243722</v>
      </c>
      <c r="T1954" s="6">
        <v>5108.83831010625</v>
      </c>
      <c r="U1954" s="71">
        <v>5108.2122559043801</v>
      </c>
      <c r="V1954" s="20">
        <v>0.71142080034868105</v>
      </c>
      <c r="W1954" s="79">
        <v>7180.9277400030296</v>
      </c>
      <c r="X1954" s="6">
        <v>11752.583397922899</v>
      </c>
      <c r="Y1954" s="6">
        <v>5111.0232757375597</v>
      </c>
      <c r="Z1954" s="71">
        <v>5109.0003582832296</v>
      </c>
      <c r="AA1954" s="20">
        <v>0.71146800848897995</v>
      </c>
    </row>
    <row r="1955" spans="1:27" x14ac:dyDescent="0.2">
      <c r="A1955" s="52" t="s">
        <v>4372</v>
      </c>
      <c r="B1955" s="1" t="s">
        <v>10246</v>
      </c>
      <c r="C1955" s="131" t="s">
        <v>33</v>
      </c>
      <c r="D1955" s="131" t="s">
        <v>26162</v>
      </c>
      <c r="E1955" s="131" t="s">
        <v>6363</v>
      </c>
      <c r="F1955" s="131" t="s">
        <v>26194</v>
      </c>
      <c r="G1955" s="131" t="s">
        <v>26194</v>
      </c>
      <c r="H1955" s="79">
        <v>7644.3333333333303</v>
      </c>
      <c r="I1955" s="6">
        <v>16468.637357735501</v>
      </c>
      <c r="J1955" s="6">
        <v>7153.9313289560496</v>
      </c>
      <c r="K1955" s="71">
        <v>7157.45600049933</v>
      </c>
      <c r="L1955" s="20">
        <v>0.93630872548284105</v>
      </c>
      <c r="M1955" s="79">
        <v>7644.2957773882899</v>
      </c>
      <c r="N1955" s="6">
        <v>16468.556448751999</v>
      </c>
      <c r="O1955" s="6">
        <v>7156.8421813416999</v>
      </c>
      <c r="P1955" s="71">
        <v>7158.0767835450697</v>
      </c>
      <c r="Q1955" s="20">
        <v>0.93639453417259899</v>
      </c>
      <c r="R1955" s="79">
        <v>7644.0710966626802</v>
      </c>
      <c r="S1955" s="6">
        <v>16468.0724058368</v>
      </c>
      <c r="T1955" s="6">
        <v>7159.2868680470101</v>
      </c>
      <c r="U1955" s="71">
        <v>7158.4095449934903</v>
      </c>
      <c r="V1955" s="20">
        <v>0.93646558940546398</v>
      </c>
      <c r="W1955" s="79">
        <v>7653.4016457257603</v>
      </c>
      <c r="X1955" s="6">
        <v>16488.173757016601</v>
      </c>
      <c r="Y1955" s="6">
        <v>7170.4609100166799</v>
      </c>
      <c r="Z1955" s="71">
        <v>7167.6228774451401</v>
      </c>
      <c r="AA1955" s="20">
        <v>0.93652773096627895</v>
      </c>
    </row>
    <row r="1956" spans="1:27" x14ac:dyDescent="0.2">
      <c r="A1956" s="52" t="s">
        <v>4371</v>
      </c>
      <c r="B1956" s="1" t="s">
        <v>10245</v>
      </c>
      <c r="C1956" s="131" t="s">
        <v>33</v>
      </c>
      <c r="D1956" s="131" t="s">
        <v>26162</v>
      </c>
      <c r="E1956" s="131" t="s">
        <v>6363</v>
      </c>
      <c r="F1956" s="131" t="s">
        <v>26194</v>
      </c>
      <c r="G1956" s="131" t="s">
        <v>26194</v>
      </c>
      <c r="H1956" s="79">
        <v>3992.0833333333298</v>
      </c>
      <c r="I1956" s="6">
        <v>8319.6124162859996</v>
      </c>
      <c r="J1956" s="6">
        <v>3614.0170323007301</v>
      </c>
      <c r="K1956" s="71">
        <v>3615.7976229165702</v>
      </c>
      <c r="L1956" s="20">
        <v>0.90574202014400995</v>
      </c>
      <c r="M1956" s="79">
        <v>3985.9013874677698</v>
      </c>
      <c r="N1956" s="6">
        <v>8306.7290696007003</v>
      </c>
      <c r="O1956" s="6">
        <v>3609.90650147729</v>
      </c>
      <c r="P1956" s="71">
        <v>3610.5292340187898</v>
      </c>
      <c r="Q1956" s="20">
        <v>0.90582502752596805</v>
      </c>
      <c r="R1956" s="79">
        <v>3979.6769440938901</v>
      </c>
      <c r="S1956" s="6">
        <v>8293.7571569290903</v>
      </c>
      <c r="T1956" s="6">
        <v>3605.6063658869998</v>
      </c>
      <c r="U1956" s="71">
        <v>3605.1645227753902</v>
      </c>
      <c r="V1956" s="20">
        <v>0.90589376309192704</v>
      </c>
      <c r="W1956" s="79">
        <v>3979.4735106771</v>
      </c>
      <c r="X1956" s="6">
        <v>8293.3331960447795</v>
      </c>
      <c r="Y1956" s="6">
        <v>3606.6469441878899</v>
      </c>
      <c r="Z1956" s="71">
        <v>3605.2194513628001</v>
      </c>
      <c r="AA1956" s="20">
        <v>0.90595387598129296</v>
      </c>
    </row>
    <row r="1957" spans="1:27" x14ac:dyDescent="0.2">
      <c r="A1957" s="52" t="s">
        <v>4370</v>
      </c>
      <c r="B1957" s="1" t="s">
        <v>10244</v>
      </c>
      <c r="C1957" s="131" t="s">
        <v>33</v>
      </c>
      <c r="D1957" s="131" t="s">
        <v>26162</v>
      </c>
      <c r="E1957" s="131" t="s">
        <v>6363</v>
      </c>
      <c r="F1957" s="131" t="s">
        <v>26231</v>
      </c>
      <c r="G1957" s="131" t="s">
        <v>26231</v>
      </c>
      <c r="H1957" s="79">
        <v>5937.8333333333303</v>
      </c>
      <c r="I1957" s="6">
        <v>10057.431797719601</v>
      </c>
      <c r="J1957" s="6">
        <v>4368.9210505779502</v>
      </c>
      <c r="K1957" s="71">
        <v>4371.0735749723999</v>
      </c>
      <c r="L1957" s="20">
        <v>0.73613948549791997</v>
      </c>
      <c r="M1957" s="79">
        <v>5923.2979476257296</v>
      </c>
      <c r="N1957" s="6">
        <v>10032.811933502901</v>
      </c>
      <c r="O1957" s="6">
        <v>4360.0209809891203</v>
      </c>
      <c r="P1957" s="71">
        <v>4360.7731131967903</v>
      </c>
      <c r="Q1957" s="20">
        <v>0.73620694953302901</v>
      </c>
      <c r="R1957" s="79">
        <v>5909.7668420380896</v>
      </c>
      <c r="S1957" s="6">
        <v>10009.893107063101</v>
      </c>
      <c r="T1957" s="6">
        <v>4351.6748351526003</v>
      </c>
      <c r="U1957" s="71">
        <v>4351.1415663054904</v>
      </c>
      <c r="V1957" s="20">
        <v>0.73626281418657802</v>
      </c>
      <c r="W1957" s="79">
        <v>5902.5035362275403</v>
      </c>
      <c r="X1957" s="6">
        <v>9997.5906056766908</v>
      </c>
      <c r="Y1957" s="6">
        <v>4347.8030792735899</v>
      </c>
      <c r="Z1957" s="71">
        <v>4346.0822405564604</v>
      </c>
      <c r="AA1957" s="20">
        <v>0.73631167078201698</v>
      </c>
    </row>
    <row r="1958" spans="1:27" x14ac:dyDescent="0.2">
      <c r="A1958" s="52" t="s">
        <v>4369</v>
      </c>
      <c r="B1958" s="1" t="s">
        <v>10243</v>
      </c>
      <c r="C1958" s="131" t="s">
        <v>33</v>
      </c>
      <c r="D1958" s="131" t="s">
        <v>26162</v>
      </c>
      <c r="E1958" s="131" t="s">
        <v>6363</v>
      </c>
      <c r="F1958" s="131" t="s">
        <v>26252</v>
      </c>
      <c r="G1958" s="131" t="s">
        <v>26252</v>
      </c>
      <c r="H1958" s="79">
        <v>6716.3333333333303</v>
      </c>
      <c r="I1958" s="6">
        <v>12271.976324658899</v>
      </c>
      <c r="J1958" s="6">
        <v>5330.9131769755504</v>
      </c>
      <c r="K1958" s="71">
        <v>5333.5396654209299</v>
      </c>
      <c r="L1958" s="20">
        <v>0.79411479459341905</v>
      </c>
      <c r="M1958" s="79">
        <v>6723.4465945913398</v>
      </c>
      <c r="N1958" s="6">
        <v>12284.973561308199</v>
      </c>
      <c r="O1958" s="6">
        <v>5338.7567546578202</v>
      </c>
      <c r="P1958" s="71">
        <v>5339.6777252039801</v>
      </c>
      <c r="Q1958" s="20">
        <v>0.794187571817626</v>
      </c>
      <c r="R1958" s="79">
        <v>6731.8863797698295</v>
      </c>
      <c r="S1958" s="6">
        <v>12300.394601145799</v>
      </c>
      <c r="T1958" s="6">
        <v>5347.4414837141003</v>
      </c>
      <c r="U1958" s="71">
        <v>5346.7861902781096</v>
      </c>
      <c r="V1958" s="20">
        <v>0.79424783614083005</v>
      </c>
      <c r="W1958" s="79">
        <v>6747.0525163640496</v>
      </c>
      <c r="X1958" s="6">
        <v>12328.1059221871</v>
      </c>
      <c r="Y1958" s="6">
        <v>5361.3094398626199</v>
      </c>
      <c r="Z1958" s="71">
        <v>5359.1874603961096</v>
      </c>
      <c r="AA1958" s="20">
        <v>0.79430054048017795</v>
      </c>
    </row>
    <row r="1959" spans="1:27" x14ac:dyDescent="0.2">
      <c r="A1959" s="52" t="s">
        <v>4368</v>
      </c>
      <c r="B1959" s="1" t="s">
        <v>10242</v>
      </c>
      <c r="C1959" s="131" t="s">
        <v>33</v>
      </c>
      <c r="D1959" s="131" t="s">
        <v>26162</v>
      </c>
      <c r="E1959" s="131" t="s">
        <v>6363</v>
      </c>
      <c r="F1959" s="131" t="s">
        <v>26231</v>
      </c>
      <c r="G1959" s="131" t="s">
        <v>26231</v>
      </c>
      <c r="H1959" s="79">
        <v>13744</v>
      </c>
      <c r="I1959" s="6">
        <v>30452.8921891553</v>
      </c>
      <c r="J1959" s="6">
        <v>13228.6536376362</v>
      </c>
      <c r="K1959" s="71">
        <v>13235.171265062099</v>
      </c>
      <c r="L1959" s="20">
        <v>0.96297811882000195</v>
      </c>
      <c r="M1959" s="79">
        <v>13704.203856788199</v>
      </c>
      <c r="N1959" s="6">
        <v>30364.714973004899</v>
      </c>
      <c r="O1959" s="6">
        <v>13195.7815258111</v>
      </c>
      <c r="P1959" s="71">
        <v>13198.0578846485</v>
      </c>
      <c r="Q1959" s="20">
        <v>0.96306637164558395</v>
      </c>
      <c r="R1959" s="79">
        <v>13665.217985880699</v>
      </c>
      <c r="S1959" s="6">
        <v>30278.3330955567</v>
      </c>
      <c r="T1959" s="6">
        <v>13163.1235991252</v>
      </c>
      <c r="U1959" s="71">
        <v>13161.510545757899</v>
      </c>
      <c r="V1959" s="20">
        <v>0.96313945078349505</v>
      </c>
      <c r="W1959" s="79">
        <v>13649.478937142099</v>
      </c>
      <c r="X1959" s="6">
        <v>30243.4597286768</v>
      </c>
      <c r="Y1959" s="6">
        <v>13152.429672561901</v>
      </c>
      <c r="Z1959" s="71">
        <v>13147.2240066676</v>
      </c>
      <c r="AA1959" s="20">
        <v>0.96320336235636195</v>
      </c>
    </row>
    <row r="1960" spans="1:27" x14ac:dyDescent="0.2">
      <c r="A1960" s="52" t="s">
        <v>4367</v>
      </c>
      <c r="B1960" s="1" t="s">
        <v>10241</v>
      </c>
      <c r="C1960" s="131" t="s">
        <v>33</v>
      </c>
      <c r="D1960" s="131" t="s">
        <v>26162</v>
      </c>
      <c r="E1960" s="131" t="s">
        <v>6363</v>
      </c>
      <c r="F1960" s="131" t="s">
        <v>26231</v>
      </c>
      <c r="G1960" s="131" t="s">
        <v>26231</v>
      </c>
      <c r="H1960" s="79">
        <v>7875.1666666666697</v>
      </c>
      <c r="I1960" s="6">
        <v>12369.4798513521</v>
      </c>
      <c r="J1960" s="6">
        <v>5373.2684440898202</v>
      </c>
      <c r="K1960" s="71">
        <v>5375.9158005583604</v>
      </c>
      <c r="L1960" s="20">
        <v>0.68264152723434801</v>
      </c>
      <c r="M1960" s="79">
        <v>7866.4942950769</v>
      </c>
      <c r="N1960" s="6">
        <v>12355.858206225899</v>
      </c>
      <c r="O1960" s="6">
        <v>5369.5615321339301</v>
      </c>
      <c r="P1960" s="71">
        <v>5370.4878167061897</v>
      </c>
      <c r="Q1960" s="20">
        <v>0.68270408841041297</v>
      </c>
      <c r="R1960" s="79">
        <v>7855.77426214756</v>
      </c>
      <c r="S1960" s="6">
        <v>12339.0203109866</v>
      </c>
      <c r="T1960" s="6">
        <v>5364.2335241191904</v>
      </c>
      <c r="U1960" s="71">
        <v>5363.5761729301803</v>
      </c>
      <c r="V1960" s="20">
        <v>0.68275589317454799</v>
      </c>
      <c r="W1960" s="79">
        <v>7853.6345808537399</v>
      </c>
      <c r="X1960" s="6">
        <v>12335.659525650601</v>
      </c>
      <c r="Y1960" s="6">
        <v>5364.5943893762997</v>
      </c>
      <c r="Z1960" s="71">
        <v>5362.4711097432</v>
      </c>
      <c r="AA1960" s="20">
        <v>0.68280119918187798</v>
      </c>
    </row>
    <row r="1961" spans="1:27" x14ac:dyDescent="0.2">
      <c r="A1961" s="52" t="s">
        <v>4366</v>
      </c>
      <c r="B1961" s="1" t="s">
        <v>10240</v>
      </c>
      <c r="C1961" s="131" t="s">
        <v>33</v>
      </c>
      <c r="D1961" s="131" t="s">
        <v>26162</v>
      </c>
      <c r="E1961" s="131" t="s">
        <v>6363</v>
      </c>
      <c r="F1961" s="131" t="s">
        <v>26231</v>
      </c>
      <c r="G1961" s="131" t="s">
        <v>26231</v>
      </c>
      <c r="H1961" s="79">
        <v>14504.916666666701</v>
      </c>
      <c r="I1961" s="6">
        <v>33314.062110050203</v>
      </c>
      <c r="J1961" s="6">
        <v>14471.5380785242</v>
      </c>
      <c r="K1961" s="71">
        <v>14478.6680628793</v>
      </c>
      <c r="L1961" s="20">
        <v>0.99819036507478398</v>
      </c>
      <c r="M1961" s="79">
        <v>14462.8218063236</v>
      </c>
      <c r="N1961" s="6">
        <v>33217.381044987203</v>
      </c>
      <c r="O1961" s="6">
        <v>14435.482220694599</v>
      </c>
      <c r="P1961" s="71">
        <v>14437.972436030501</v>
      </c>
      <c r="Q1961" s="20">
        <v>0.99828184495212002</v>
      </c>
      <c r="R1961" s="79">
        <v>14427.1346338639</v>
      </c>
      <c r="S1961" s="6">
        <v>33135.416790577903</v>
      </c>
      <c r="T1961" s="6">
        <v>14405.2047167322</v>
      </c>
      <c r="U1961" s="71">
        <v>14403.4394545739</v>
      </c>
      <c r="V1961" s="20">
        <v>0.99835759630090504</v>
      </c>
      <c r="W1961" s="79">
        <v>14416.556916502799</v>
      </c>
      <c r="X1961" s="6">
        <v>33111.122494978103</v>
      </c>
      <c r="Y1961" s="6">
        <v>14399.533449602301</v>
      </c>
      <c r="Z1961" s="71">
        <v>14393.8341862693</v>
      </c>
      <c r="AA1961" s="20">
        <v>0.99842384486357305</v>
      </c>
    </row>
    <row r="1962" spans="1:27" x14ac:dyDescent="0.2">
      <c r="A1962" s="52" t="s">
        <v>4365</v>
      </c>
      <c r="B1962" s="1" t="s">
        <v>10239</v>
      </c>
      <c r="C1962" s="131" t="s">
        <v>33</v>
      </c>
      <c r="D1962" s="131" t="s">
        <v>26162</v>
      </c>
      <c r="E1962" s="131" t="s">
        <v>6363</v>
      </c>
      <c r="F1962" s="131" t="s">
        <v>26231</v>
      </c>
      <c r="G1962" s="131" t="s">
        <v>26231</v>
      </c>
      <c r="H1962" s="79">
        <v>14333.416666666701</v>
      </c>
      <c r="I1962" s="6">
        <v>22893.604384791099</v>
      </c>
      <c r="J1962" s="6">
        <v>9944.91955123138</v>
      </c>
      <c r="K1962" s="71">
        <v>9949.8193151975902</v>
      </c>
      <c r="L1962" s="20">
        <v>0.69416940472654798</v>
      </c>
      <c r="M1962" s="79">
        <v>14301.4056917874</v>
      </c>
      <c r="N1962" s="6">
        <v>22842.4758498507</v>
      </c>
      <c r="O1962" s="6">
        <v>9926.7956603980001</v>
      </c>
      <c r="P1962" s="71">
        <v>9928.5080977389607</v>
      </c>
      <c r="Q1962" s="20">
        <v>0.694233022383277</v>
      </c>
      <c r="R1962" s="79">
        <v>14273.8212308111</v>
      </c>
      <c r="S1962" s="6">
        <v>22798.4174266956</v>
      </c>
      <c r="T1962" s="6">
        <v>9911.3245602044608</v>
      </c>
      <c r="U1962" s="71">
        <v>9910.1099932108791</v>
      </c>
      <c r="V1962" s="20">
        <v>0.69428570198281303</v>
      </c>
      <c r="W1962" s="79">
        <v>14267.829030130601</v>
      </c>
      <c r="X1962" s="6">
        <v>22788.846570355901</v>
      </c>
      <c r="Y1962" s="6">
        <v>9910.5295665365302</v>
      </c>
      <c r="Z1962" s="71">
        <v>9906.6070284927391</v>
      </c>
      <c r="AA1962" s="20">
        <v>0.69433177307999105</v>
      </c>
    </row>
    <row r="1963" spans="1:27" x14ac:dyDescent="0.2">
      <c r="A1963" s="52" t="s">
        <v>4364</v>
      </c>
      <c r="B1963" s="1" t="s">
        <v>10238</v>
      </c>
      <c r="C1963" s="131" t="s">
        <v>33</v>
      </c>
      <c r="D1963" s="131" t="s">
        <v>26162</v>
      </c>
      <c r="E1963" s="131" t="s">
        <v>6363</v>
      </c>
      <c r="F1963" s="131" t="s">
        <v>26231</v>
      </c>
      <c r="G1963" s="131" t="s">
        <v>26231</v>
      </c>
      <c r="H1963" s="79">
        <v>9419.25</v>
      </c>
      <c r="I1963" s="6">
        <v>12824.6953742121</v>
      </c>
      <c r="J1963" s="6">
        <v>5571.0128305666703</v>
      </c>
      <c r="K1963" s="71">
        <v>5573.75761374786</v>
      </c>
      <c r="L1963" s="20">
        <v>0.59174112734536799</v>
      </c>
      <c r="M1963" s="79">
        <v>9380.7383318687807</v>
      </c>
      <c r="N1963" s="6">
        <v>12772.2601578058</v>
      </c>
      <c r="O1963" s="6">
        <v>5550.5198972907801</v>
      </c>
      <c r="P1963" s="71">
        <v>5551.4773983675695</v>
      </c>
      <c r="Q1963" s="20">
        <v>0.59179535788859705</v>
      </c>
      <c r="R1963" s="79">
        <v>9348.1795838691905</v>
      </c>
      <c r="S1963" s="6">
        <v>12727.9300864242</v>
      </c>
      <c r="T1963" s="6">
        <v>5533.3071460664996</v>
      </c>
      <c r="U1963" s="71">
        <v>5532.6290760281199</v>
      </c>
      <c r="V1963" s="20">
        <v>0.59184026434141102</v>
      </c>
      <c r="W1963" s="79">
        <v>9331.9374074933803</v>
      </c>
      <c r="X1963" s="6">
        <v>12705.8156968249</v>
      </c>
      <c r="Y1963" s="6">
        <v>5525.5697887819997</v>
      </c>
      <c r="Z1963" s="71">
        <v>5523.3827958907896</v>
      </c>
      <c r="AA1963" s="20">
        <v>0.59187953741048605</v>
      </c>
    </row>
    <row r="1964" spans="1:27" x14ac:dyDescent="0.2">
      <c r="A1964" s="52" t="s">
        <v>4363</v>
      </c>
      <c r="B1964" s="1" t="s">
        <v>10237</v>
      </c>
      <c r="C1964" s="131" t="s">
        <v>33</v>
      </c>
      <c r="D1964" s="131" t="s">
        <v>26162</v>
      </c>
      <c r="E1964" s="131" t="s">
        <v>6363</v>
      </c>
      <c r="F1964" s="131" t="s">
        <v>26252</v>
      </c>
      <c r="G1964" s="131" t="s">
        <v>26252</v>
      </c>
      <c r="H1964" s="79">
        <v>93792.75</v>
      </c>
      <c r="I1964" s="6">
        <v>185712.59132142499</v>
      </c>
      <c r="J1964" s="6">
        <v>80673.045157066896</v>
      </c>
      <c r="K1964" s="71">
        <v>80712.791972279301</v>
      </c>
      <c r="L1964" s="20">
        <v>0.86054403962224502</v>
      </c>
      <c r="M1964" s="79">
        <v>93876.893906650395</v>
      </c>
      <c r="N1964" s="6">
        <v>185879.19889981399</v>
      </c>
      <c r="O1964" s="6">
        <v>80778.670277503697</v>
      </c>
      <c r="P1964" s="71">
        <v>80792.605127788498</v>
      </c>
      <c r="Q1964" s="20">
        <v>0.86062290480261705</v>
      </c>
      <c r="R1964" s="79">
        <v>93973.1160436715</v>
      </c>
      <c r="S1964" s="6">
        <v>186069.721753752</v>
      </c>
      <c r="T1964" s="6">
        <v>80891.465780818893</v>
      </c>
      <c r="U1964" s="71">
        <v>80881.553068970694</v>
      </c>
      <c r="V1964" s="20">
        <v>0.86068821035351295</v>
      </c>
      <c r="W1964" s="79">
        <v>94325.678335763107</v>
      </c>
      <c r="X1964" s="6">
        <v>186767.80616716901</v>
      </c>
      <c r="Y1964" s="6">
        <v>81222.5339875106</v>
      </c>
      <c r="Z1964" s="71">
        <v>81190.386514720201</v>
      </c>
      <c r="AA1964" s="20">
        <v>0.86074532351321897</v>
      </c>
    </row>
    <row r="1965" spans="1:27" x14ac:dyDescent="0.2">
      <c r="A1965" s="52" t="s">
        <v>4362</v>
      </c>
      <c r="B1965" s="1" t="s">
        <v>10236</v>
      </c>
      <c r="C1965" s="131" t="s">
        <v>33</v>
      </c>
      <c r="D1965" s="131" t="s">
        <v>26162</v>
      </c>
      <c r="E1965" s="131" t="s">
        <v>6363</v>
      </c>
      <c r="F1965" s="131" t="s">
        <v>26252</v>
      </c>
      <c r="G1965" s="131" t="s">
        <v>26252</v>
      </c>
      <c r="H1965" s="79">
        <v>5559.9166666666697</v>
      </c>
      <c r="I1965" s="6">
        <v>10243.944263245899</v>
      </c>
      <c r="J1965" s="6">
        <v>4449.9415589166701</v>
      </c>
      <c r="K1965" s="71">
        <v>4452.1340013180197</v>
      </c>
      <c r="L1965" s="20">
        <v>0.80075552714843101</v>
      </c>
      <c r="M1965" s="79">
        <v>5562.7037151242403</v>
      </c>
      <c r="N1965" s="6">
        <v>10249.0792986736</v>
      </c>
      <c r="O1965" s="6">
        <v>4454.0056241676302</v>
      </c>
      <c r="P1965" s="71">
        <v>4454.7739693425001</v>
      </c>
      <c r="Q1965" s="20">
        <v>0.80082891296737202</v>
      </c>
      <c r="R1965" s="79">
        <v>5563.4460804706996</v>
      </c>
      <c r="S1965" s="6">
        <v>10250.4470798272</v>
      </c>
      <c r="T1965" s="6">
        <v>4456.2526421858202</v>
      </c>
      <c r="U1965" s="71">
        <v>4455.7065580230601</v>
      </c>
      <c r="V1965" s="20">
        <v>0.80088968124700199</v>
      </c>
      <c r="W1965" s="79">
        <v>5569.5971454322798</v>
      </c>
      <c r="X1965" s="6">
        <v>10261.7801933258</v>
      </c>
      <c r="Y1965" s="6">
        <v>4462.6951915831896</v>
      </c>
      <c r="Z1965" s="71">
        <v>4460.9288791425397</v>
      </c>
      <c r="AA1965" s="20">
        <v>0.80094282632290903</v>
      </c>
    </row>
    <row r="1966" spans="1:27" x14ac:dyDescent="0.2">
      <c r="A1966" s="52" t="s">
        <v>4361</v>
      </c>
      <c r="B1966" s="1" t="s">
        <v>10235</v>
      </c>
      <c r="C1966" s="131" t="s">
        <v>33</v>
      </c>
      <c r="D1966" s="131" t="s">
        <v>26162</v>
      </c>
      <c r="E1966" s="131" t="s">
        <v>6363</v>
      </c>
      <c r="F1966" s="131" t="s">
        <v>26194</v>
      </c>
      <c r="G1966" s="131" t="s">
        <v>26194</v>
      </c>
      <c r="H1966" s="79">
        <v>11036.166666666701</v>
      </c>
      <c r="I1966" s="6">
        <v>20039.314970075899</v>
      </c>
      <c r="J1966" s="6">
        <v>8705.0239835359698</v>
      </c>
      <c r="K1966" s="71">
        <v>8709.3128631613708</v>
      </c>
      <c r="L1966" s="20">
        <v>0.78916104895975703</v>
      </c>
      <c r="M1966" s="79">
        <v>11012.605516588999</v>
      </c>
      <c r="N1966" s="6">
        <v>19996.532967798899</v>
      </c>
      <c r="O1966" s="6">
        <v>8690.0167036424209</v>
      </c>
      <c r="P1966" s="71">
        <v>8691.5157885038407</v>
      </c>
      <c r="Q1966" s="20">
        <v>0.78923337219436496</v>
      </c>
      <c r="R1966" s="79">
        <v>10989.5664339425</v>
      </c>
      <c r="S1966" s="6">
        <v>19954.698928161699</v>
      </c>
      <c r="T1966" s="6">
        <v>8675.0537932773095</v>
      </c>
      <c r="U1966" s="71">
        <v>8673.9907230548797</v>
      </c>
      <c r="V1966" s="20">
        <v>0.78929326058435501</v>
      </c>
      <c r="W1966" s="79">
        <v>10984.0741330889</v>
      </c>
      <c r="X1966" s="6">
        <v>19944.7260861379</v>
      </c>
      <c r="Y1966" s="6">
        <v>8673.6639769326903</v>
      </c>
      <c r="Z1966" s="71">
        <v>8670.2309841041897</v>
      </c>
      <c r="AA1966" s="20">
        <v>0.78934563615021502</v>
      </c>
    </row>
    <row r="1967" spans="1:27" x14ac:dyDescent="0.2">
      <c r="A1967" s="52" t="s">
        <v>4360</v>
      </c>
      <c r="B1967" s="1" t="s">
        <v>10234</v>
      </c>
      <c r="C1967" s="131" t="s">
        <v>33</v>
      </c>
      <c r="D1967" s="131" t="s">
        <v>26162</v>
      </c>
      <c r="E1967" s="131" t="s">
        <v>6363</v>
      </c>
      <c r="F1967" s="131" t="s">
        <v>26231</v>
      </c>
      <c r="G1967" s="131" t="s">
        <v>26231</v>
      </c>
      <c r="H1967" s="79">
        <v>8752.1666666666697</v>
      </c>
      <c r="I1967" s="6">
        <v>15633.475075010199</v>
      </c>
      <c r="J1967" s="6">
        <v>6791.13910216966</v>
      </c>
      <c r="K1967" s="71">
        <v>6794.48502955408</v>
      </c>
      <c r="L1967" s="20">
        <v>0.77632034310217402</v>
      </c>
      <c r="M1967" s="79">
        <v>8738.7556961940409</v>
      </c>
      <c r="N1967" s="6">
        <v>15609.519855622801</v>
      </c>
      <c r="O1967" s="6">
        <v>6783.5253491011399</v>
      </c>
      <c r="P1967" s="71">
        <v>6784.6955517031201</v>
      </c>
      <c r="Q1967" s="20">
        <v>0.776391489541015</v>
      </c>
      <c r="R1967" s="79">
        <v>8725.8966805352993</v>
      </c>
      <c r="S1967" s="6">
        <v>15586.550560310399</v>
      </c>
      <c r="T1967" s="6">
        <v>6776.0563589112198</v>
      </c>
      <c r="U1967" s="71">
        <v>6775.22599821117</v>
      </c>
      <c r="V1967" s="20">
        <v>0.77645040346679195</v>
      </c>
      <c r="W1967" s="79">
        <v>8723.3712365040992</v>
      </c>
      <c r="X1967" s="6">
        <v>15582.0395097536</v>
      </c>
      <c r="Y1967" s="6">
        <v>6776.3966373459798</v>
      </c>
      <c r="Z1967" s="71">
        <v>6773.7145734430096</v>
      </c>
      <c r="AA1967" s="20">
        <v>0.77650192681213703</v>
      </c>
    </row>
    <row r="1968" spans="1:27" x14ac:dyDescent="0.2">
      <c r="A1968" s="52" t="s">
        <v>4359</v>
      </c>
      <c r="B1968" s="1" t="s">
        <v>10233</v>
      </c>
      <c r="C1968" s="131" t="s">
        <v>33</v>
      </c>
      <c r="D1968" s="131" t="s">
        <v>26162</v>
      </c>
      <c r="E1968" s="131" t="s">
        <v>6363</v>
      </c>
      <c r="F1968" s="131" t="s">
        <v>26252</v>
      </c>
      <c r="G1968" s="131" t="s">
        <v>26252</v>
      </c>
      <c r="H1968" s="79">
        <v>12516.75</v>
      </c>
      <c r="I1968" s="6">
        <v>21927.779376052698</v>
      </c>
      <c r="J1968" s="6">
        <v>9525.3677912275198</v>
      </c>
      <c r="K1968" s="71">
        <v>9530.0608461716001</v>
      </c>
      <c r="L1968" s="20">
        <v>0.76138461231322796</v>
      </c>
      <c r="M1968" s="79">
        <v>12509.3210046069</v>
      </c>
      <c r="N1968" s="6">
        <v>21914.764705953501</v>
      </c>
      <c r="O1968" s="6">
        <v>9523.6345049314805</v>
      </c>
      <c r="P1968" s="71">
        <v>9525.2773943296106</v>
      </c>
      <c r="Q1968" s="20">
        <v>0.76145438995622805</v>
      </c>
      <c r="R1968" s="79">
        <v>12504.9476306982</v>
      </c>
      <c r="S1968" s="6">
        <v>21907.103102246499</v>
      </c>
      <c r="T1968" s="6">
        <v>9523.8368943092792</v>
      </c>
      <c r="U1968" s="71">
        <v>9522.6698113554503</v>
      </c>
      <c r="V1968" s="20">
        <v>0.76151217042911701</v>
      </c>
      <c r="W1968" s="79">
        <v>12517.9177373087</v>
      </c>
      <c r="X1968" s="6">
        <v>21929.825105660901</v>
      </c>
      <c r="Y1968" s="6">
        <v>9536.9539405009891</v>
      </c>
      <c r="Z1968" s="71">
        <v>9533.1792618218806</v>
      </c>
      <c r="AA1968" s="20">
        <v>0.76156270250993796</v>
      </c>
    </row>
    <row r="1969" spans="1:27" x14ac:dyDescent="0.2">
      <c r="A1969" s="52" t="s">
        <v>4358</v>
      </c>
      <c r="B1969" s="1" t="s">
        <v>10232</v>
      </c>
      <c r="C1969" s="131" t="s">
        <v>33</v>
      </c>
      <c r="D1969" s="131" t="s">
        <v>26162</v>
      </c>
      <c r="E1969" s="131" t="s">
        <v>6363</v>
      </c>
      <c r="F1969" s="131" t="s">
        <v>26231</v>
      </c>
      <c r="G1969" s="131" t="s">
        <v>26231</v>
      </c>
      <c r="H1969" s="79">
        <v>5982.3333333333303</v>
      </c>
      <c r="I1969" s="6">
        <v>10146.3111610794</v>
      </c>
      <c r="J1969" s="6">
        <v>4407.53000456885</v>
      </c>
      <c r="K1969" s="71">
        <v>4409.70155121486</v>
      </c>
      <c r="L1969" s="20">
        <v>0.73712066939569798</v>
      </c>
      <c r="M1969" s="79">
        <v>5978.4179974177996</v>
      </c>
      <c r="N1969" s="6">
        <v>10139.670572151101</v>
      </c>
      <c r="O1969" s="6">
        <v>4406.4591988679804</v>
      </c>
      <c r="P1969" s="71">
        <v>4407.21934197274</v>
      </c>
      <c r="Q1969" s="20">
        <v>0.73718822335211498</v>
      </c>
      <c r="R1969" s="79">
        <v>5975.8575364200397</v>
      </c>
      <c r="S1969" s="6">
        <v>10135.3279130996</v>
      </c>
      <c r="T1969" s="6">
        <v>4406.2060357401497</v>
      </c>
      <c r="U1969" s="71">
        <v>4405.6660844566004</v>
      </c>
      <c r="V1969" s="20">
        <v>0.737244162466414</v>
      </c>
      <c r="W1969" s="79">
        <v>5981.27470020908</v>
      </c>
      <c r="X1969" s="6">
        <v>10144.515670844199</v>
      </c>
      <c r="Y1969" s="6">
        <v>4411.6985992996797</v>
      </c>
      <c r="Z1969" s="71">
        <v>4409.9524710552396</v>
      </c>
      <c r="AA1969" s="20">
        <v>0.73729308418171902</v>
      </c>
    </row>
    <row r="1970" spans="1:27" x14ac:dyDescent="0.2">
      <c r="A1970" s="52" t="s">
        <v>4357</v>
      </c>
      <c r="B1970" s="1" t="s">
        <v>10231</v>
      </c>
      <c r="C1970" s="131" t="s">
        <v>33</v>
      </c>
      <c r="D1970" s="131" t="s">
        <v>26162</v>
      </c>
      <c r="E1970" s="131" t="s">
        <v>6363</v>
      </c>
      <c r="F1970" s="131" t="s">
        <v>26231</v>
      </c>
      <c r="G1970" s="131" t="s">
        <v>26231</v>
      </c>
      <c r="H1970" s="79">
        <v>4490.5</v>
      </c>
      <c r="I1970" s="6">
        <v>7453.2454423875297</v>
      </c>
      <c r="J1970" s="6">
        <v>3237.6695724403799</v>
      </c>
      <c r="K1970" s="71">
        <v>3239.26474036746</v>
      </c>
      <c r="L1970" s="20">
        <v>0.72135947898173003</v>
      </c>
      <c r="M1970" s="79">
        <v>4483.0291823792404</v>
      </c>
      <c r="N1970" s="6">
        <v>7440.8455231395901</v>
      </c>
      <c r="O1970" s="6">
        <v>3233.6141464839002</v>
      </c>
      <c r="P1970" s="71">
        <v>3234.1719661268198</v>
      </c>
      <c r="Q1970" s="20">
        <v>0.72142558849246197</v>
      </c>
      <c r="R1970" s="79">
        <v>4475.5893778671398</v>
      </c>
      <c r="S1970" s="6">
        <v>7428.4970788523096</v>
      </c>
      <c r="T1970" s="6">
        <v>3229.4454551404101</v>
      </c>
      <c r="U1970" s="71">
        <v>3229.0497080499399</v>
      </c>
      <c r="V1970" s="20">
        <v>0.72148033151083202</v>
      </c>
      <c r="W1970" s="79">
        <v>4474.45561559823</v>
      </c>
      <c r="X1970" s="6">
        <v>7426.6152820672096</v>
      </c>
      <c r="Y1970" s="6">
        <v>3229.7242471219001</v>
      </c>
      <c r="Z1970" s="71">
        <v>3228.4459384154702</v>
      </c>
      <c r="AA1970" s="20">
        <v>0.72152820717695898</v>
      </c>
    </row>
    <row r="1971" spans="1:27" x14ac:dyDescent="0.2">
      <c r="A1971" s="52" t="s">
        <v>4356</v>
      </c>
      <c r="B1971" s="1" t="s">
        <v>10230</v>
      </c>
      <c r="C1971" s="131" t="s">
        <v>33</v>
      </c>
      <c r="D1971" s="131" t="s">
        <v>26162</v>
      </c>
      <c r="E1971" s="131" t="s">
        <v>6363</v>
      </c>
      <c r="F1971" s="131" t="s">
        <v>26194</v>
      </c>
      <c r="G1971" s="131" t="s">
        <v>26194</v>
      </c>
      <c r="H1971" s="79">
        <v>6493.8333333333303</v>
      </c>
      <c r="I1971" s="6">
        <v>10705.3069758071</v>
      </c>
      <c r="J1971" s="6">
        <v>4650.3562679000397</v>
      </c>
      <c r="K1971" s="71">
        <v>4652.6474526556403</v>
      </c>
      <c r="L1971" s="20">
        <v>0.71647164530282204</v>
      </c>
      <c r="M1971" s="79">
        <v>6477.9865152878001</v>
      </c>
      <c r="N1971" s="6">
        <v>10679.1829527441</v>
      </c>
      <c r="O1971" s="6">
        <v>4640.9184227106898</v>
      </c>
      <c r="P1971" s="71">
        <v>4641.71901156889</v>
      </c>
      <c r="Q1971" s="20">
        <v>0.71653730686450401</v>
      </c>
      <c r="R1971" s="79">
        <v>6462.51364496727</v>
      </c>
      <c r="S1971" s="6">
        <v>10653.6753953314</v>
      </c>
      <c r="T1971" s="6">
        <v>4631.5510689155299</v>
      </c>
      <c r="U1971" s="71">
        <v>4630.9835030949098</v>
      </c>
      <c r="V1971" s="20">
        <v>0.71659167895163001</v>
      </c>
      <c r="W1971" s="79">
        <v>6455.68580204102</v>
      </c>
      <c r="X1971" s="6">
        <v>10642.4194620858</v>
      </c>
      <c r="Y1971" s="6">
        <v>4628.2295338143704</v>
      </c>
      <c r="Z1971" s="71">
        <v>4626.3977037088298</v>
      </c>
      <c r="AA1971" s="20">
        <v>0.71663923021875697</v>
      </c>
    </row>
    <row r="1972" spans="1:27" x14ac:dyDescent="0.2">
      <c r="A1972" s="52" t="s">
        <v>4355</v>
      </c>
      <c r="B1972" s="1" t="s">
        <v>10229</v>
      </c>
      <c r="C1972" s="131" t="s">
        <v>33</v>
      </c>
      <c r="D1972" s="131" t="s">
        <v>26162</v>
      </c>
      <c r="E1972" s="131" t="s">
        <v>6363</v>
      </c>
      <c r="F1972" s="131" t="s">
        <v>26194</v>
      </c>
      <c r="G1972" s="131" t="s">
        <v>26194</v>
      </c>
      <c r="H1972" s="79">
        <v>8406.9166666666697</v>
      </c>
      <c r="I1972" s="6">
        <v>18805.284572542601</v>
      </c>
      <c r="J1972" s="6">
        <v>8168.9645312552602</v>
      </c>
      <c r="K1972" s="71">
        <v>8172.9892996654398</v>
      </c>
      <c r="L1972" s="20">
        <v>0.97217441586774</v>
      </c>
      <c r="M1972" s="79">
        <v>8400.3249330343097</v>
      </c>
      <c r="N1972" s="6">
        <v>18790.539639090999</v>
      </c>
      <c r="O1972" s="6">
        <v>8165.9207422160698</v>
      </c>
      <c r="P1972" s="71">
        <v>8167.3294170876597</v>
      </c>
      <c r="Q1972" s="20">
        <v>0.97226351149461099</v>
      </c>
      <c r="R1972" s="79">
        <v>8395.1727116735292</v>
      </c>
      <c r="S1972" s="6">
        <v>18779.014725414399</v>
      </c>
      <c r="T1972" s="6">
        <v>8163.9399077981498</v>
      </c>
      <c r="U1972" s="71">
        <v>8162.9394711875402</v>
      </c>
      <c r="V1972" s="20">
        <v>0.97233728852736201</v>
      </c>
      <c r="W1972" s="79">
        <v>8398.0095181646793</v>
      </c>
      <c r="X1972" s="6">
        <v>18785.360328143499</v>
      </c>
      <c r="Y1972" s="6">
        <v>8169.4730962068697</v>
      </c>
      <c r="Z1972" s="71">
        <v>8166.2396596076997</v>
      </c>
      <c r="AA1972" s="20">
        <v>0.972401810446194</v>
      </c>
    </row>
    <row r="1973" spans="1:27" x14ac:dyDescent="0.2">
      <c r="A1973" s="52" t="s">
        <v>4354</v>
      </c>
      <c r="B1973" s="1" t="s">
        <v>10228</v>
      </c>
      <c r="C1973" s="131" t="s">
        <v>33</v>
      </c>
      <c r="D1973" s="131" t="s">
        <v>26162</v>
      </c>
      <c r="E1973" s="131" t="s">
        <v>6363</v>
      </c>
      <c r="F1973" s="131" t="s">
        <v>26231</v>
      </c>
      <c r="G1973" s="131" t="s">
        <v>26231</v>
      </c>
      <c r="H1973" s="79">
        <v>3020.1666666666702</v>
      </c>
      <c r="I1973" s="6">
        <v>5289.83536230353</v>
      </c>
      <c r="J1973" s="6">
        <v>2297.8901108431701</v>
      </c>
      <c r="K1973" s="71">
        <v>2299.0222586806099</v>
      </c>
      <c r="L1973" s="20">
        <v>0.76122363843516705</v>
      </c>
      <c r="M1973" s="79">
        <v>3013.09416620911</v>
      </c>
      <c r="N1973" s="6">
        <v>5277.4478462656798</v>
      </c>
      <c r="O1973" s="6">
        <v>2293.4530706149098</v>
      </c>
      <c r="P1973" s="71">
        <v>2293.84870630765</v>
      </c>
      <c r="Q1973" s="20">
        <v>0.76129340132559897</v>
      </c>
      <c r="R1973" s="79">
        <v>3007.4915196110001</v>
      </c>
      <c r="S1973" s="6">
        <v>5267.63478580637</v>
      </c>
      <c r="T1973" s="6">
        <v>2290.0378148886898</v>
      </c>
      <c r="U1973" s="71">
        <v>2289.7571859649602</v>
      </c>
      <c r="V1973" s="20">
        <v>0.76135116958239302</v>
      </c>
      <c r="W1973" s="79">
        <v>3007.7319743440598</v>
      </c>
      <c r="X1973" s="6">
        <v>5268.0559433418302</v>
      </c>
      <c r="Y1973" s="6">
        <v>2290.9989772177601</v>
      </c>
      <c r="Z1973" s="71">
        <v>2290.0922112789499</v>
      </c>
      <c r="AA1973" s="20">
        <v>0.76140169097959298</v>
      </c>
    </row>
    <row r="1974" spans="1:27" x14ac:dyDescent="0.2">
      <c r="A1974" s="52" t="s">
        <v>4353</v>
      </c>
      <c r="B1974" s="1" t="s">
        <v>10227</v>
      </c>
      <c r="C1974" s="131" t="s">
        <v>33</v>
      </c>
      <c r="D1974" s="131" t="s">
        <v>26162</v>
      </c>
      <c r="E1974" s="131" t="s">
        <v>6363</v>
      </c>
      <c r="F1974" s="131" t="s">
        <v>26231</v>
      </c>
      <c r="G1974" s="131" t="s">
        <v>26231</v>
      </c>
      <c r="H1974" s="79">
        <v>2893.75</v>
      </c>
      <c r="I1974" s="6">
        <v>6510.4176423620302</v>
      </c>
      <c r="J1974" s="6">
        <v>2828.1077374264401</v>
      </c>
      <c r="K1974" s="71">
        <v>2829.5011182691001</v>
      </c>
      <c r="L1974" s="20">
        <v>0.97779736268478501</v>
      </c>
      <c r="M1974" s="79">
        <v>2883.2202810671001</v>
      </c>
      <c r="N1974" s="6">
        <v>6486.7276664104502</v>
      </c>
      <c r="O1974" s="6">
        <v>2818.9772629015501</v>
      </c>
      <c r="P1974" s="71">
        <v>2819.4635549632999</v>
      </c>
      <c r="Q1974" s="20">
        <v>0.97788697363068</v>
      </c>
      <c r="R1974" s="79">
        <v>2874.1040224244598</v>
      </c>
      <c r="S1974" s="6">
        <v>6466.2177221860502</v>
      </c>
      <c r="T1974" s="6">
        <v>2811.1066361337798</v>
      </c>
      <c r="U1974" s="71">
        <v>2810.7621536869601</v>
      </c>
      <c r="V1974" s="20">
        <v>0.97796117738144095</v>
      </c>
      <c r="W1974" s="79">
        <v>2870.2499329461298</v>
      </c>
      <c r="X1974" s="6">
        <v>6457.5467132409203</v>
      </c>
      <c r="Y1974" s="6">
        <v>2808.2907764236902</v>
      </c>
      <c r="Z1974" s="71">
        <v>2807.1792689775298</v>
      </c>
      <c r="AA1974" s="20">
        <v>0.97802607248774998</v>
      </c>
    </row>
    <row r="1975" spans="1:27" x14ac:dyDescent="0.2">
      <c r="A1975" s="52" t="s">
        <v>4352</v>
      </c>
      <c r="B1975" s="1" t="s">
        <v>10226</v>
      </c>
      <c r="C1975" s="131" t="s">
        <v>33</v>
      </c>
      <c r="D1975" s="131" t="s">
        <v>26162</v>
      </c>
      <c r="E1975" s="131" t="s">
        <v>6363</v>
      </c>
      <c r="F1975" s="131" t="s">
        <v>26252</v>
      </c>
      <c r="G1975" s="131" t="s">
        <v>26252</v>
      </c>
      <c r="H1975" s="79">
        <v>7155</v>
      </c>
      <c r="I1975" s="6">
        <v>17680.353224609498</v>
      </c>
      <c r="J1975" s="6">
        <v>7680.2974097387996</v>
      </c>
      <c r="K1975" s="71">
        <v>7684.0814166685795</v>
      </c>
      <c r="L1975" s="20">
        <v>1.07394569065948</v>
      </c>
      <c r="M1975" s="79">
        <v>7156.7920758094397</v>
      </c>
      <c r="N1975" s="6">
        <v>17684.781531152701</v>
      </c>
      <c r="O1975" s="6">
        <v>7685.3846190968197</v>
      </c>
      <c r="P1975" s="71">
        <v>7686.7103983363304</v>
      </c>
      <c r="Q1975" s="20">
        <v>1.07404411318837</v>
      </c>
      <c r="R1975" s="79">
        <v>7160.8531049606199</v>
      </c>
      <c r="S1975" s="6">
        <v>17694.8165318303</v>
      </c>
      <c r="T1975" s="6">
        <v>7692.5984114530302</v>
      </c>
      <c r="U1975" s="71">
        <v>7691.6557346121399</v>
      </c>
      <c r="V1975" s="20">
        <v>1.07412561350879</v>
      </c>
      <c r="W1975" s="79">
        <v>7173.4484176546403</v>
      </c>
      <c r="X1975" s="6">
        <v>17725.9401624948</v>
      </c>
      <c r="Y1975" s="6">
        <v>7708.7470632928598</v>
      </c>
      <c r="Z1975" s="71">
        <v>7705.6959797536101</v>
      </c>
      <c r="AA1975" s="20">
        <v>1.0741968898513401</v>
      </c>
    </row>
    <row r="1976" spans="1:27" x14ac:dyDescent="0.2">
      <c r="A1976" s="52" t="s">
        <v>4351</v>
      </c>
      <c r="B1976" s="1" t="s">
        <v>10225</v>
      </c>
      <c r="C1976" s="131" t="s">
        <v>33</v>
      </c>
      <c r="D1976" s="131" t="s">
        <v>26162</v>
      </c>
      <c r="E1976" s="131" t="s">
        <v>6363</v>
      </c>
      <c r="F1976" s="131" t="s">
        <v>26194</v>
      </c>
      <c r="G1976" s="131" t="s">
        <v>26194</v>
      </c>
      <c r="H1976" s="79">
        <v>1.25</v>
      </c>
      <c r="I1976" s="6">
        <v>2.36224875080004</v>
      </c>
      <c r="J1976" s="6">
        <v>1.0261544399845499</v>
      </c>
      <c r="K1976" s="71">
        <v>1.02666001617578</v>
      </c>
      <c r="L1976" s="20">
        <v>0.82132801294062496</v>
      </c>
      <c r="M1976" s="79">
        <v>1.2546723392816901</v>
      </c>
      <c r="N1976" s="6">
        <v>2.37107853290523</v>
      </c>
      <c r="O1976" s="6">
        <v>1.0304142267949601</v>
      </c>
      <c r="P1976" s="71">
        <v>1.0305919800054599</v>
      </c>
      <c r="Q1976" s="20">
        <v>0.82140328413989205</v>
      </c>
      <c r="R1976" s="79">
        <v>1.27218784718098</v>
      </c>
      <c r="S1976" s="6">
        <v>2.4041793222290102</v>
      </c>
      <c r="T1976" s="6">
        <v>1.0451866512296699</v>
      </c>
      <c r="U1976" s="71">
        <v>1.04505857054772</v>
      </c>
      <c r="V1976" s="20">
        <v>0.82146561363830495</v>
      </c>
      <c r="W1976" s="79">
        <v>1.2845785127707701</v>
      </c>
      <c r="X1976" s="6">
        <v>2.42759518967785</v>
      </c>
      <c r="Y1976" s="6">
        <v>1.05572494986123</v>
      </c>
      <c r="Z1976" s="71">
        <v>1.0553070992053399</v>
      </c>
      <c r="AA1976" s="20">
        <v>0.82152012408264496</v>
      </c>
    </row>
    <row r="1977" spans="1:27" x14ac:dyDescent="0.2">
      <c r="A1977" s="52" t="s">
        <v>4350</v>
      </c>
      <c r="B1977" s="1" t="s">
        <v>10224</v>
      </c>
      <c r="C1977" s="131" t="s">
        <v>33</v>
      </c>
      <c r="D1977" s="131" t="s">
        <v>26162</v>
      </c>
      <c r="E1977" s="131" t="s">
        <v>6363</v>
      </c>
      <c r="F1977" s="131" t="s">
        <v>26231</v>
      </c>
      <c r="G1977" s="131" t="s">
        <v>26231</v>
      </c>
      <c r="H1977" s="79">
        <v>9774.3333333333394</v>
      </c>
      <c r="I1977" s="6">
        <v>16689.146938333299</v>
      </c>
      <c r="J1977" s="6">
        <v>7249.7200917241498</v>
      </c>
      <c r="K1977" s="71">
        <v>7253.2919574479001</v>
      </c>
      <c r="L1977" s="20">
        <v>0.74207536310553801</v>
      </c>
      <c r="M1977" s="79">
        <v>9755.7881593090897</v>
      </c>
      <c r="N1977" s="6">
        <v>16657.482054015101</v>
      </c>
      <c r="O1977" s="6">
        <v>7238.9447472278098</v>
      </c>
      <c r="P1977" s="71">
        <v>7240.1935126621402</v>
      </c>
      <c r="Q1977" s="20">
        <v>0.74214337113844098</v>
      </c>
      <c r="R1977" s="79">
        <v>9733.4388196399304</v>
      </c>
      <c r="S1977" s="6">
        <v>16619.321762055199</v>
      </c>
      <c r="T1977" s="6">
        <v>7225.0406188861898</v>
      </c>
      <c r="U1977" s="71">
        <v>7224.1552381472502</v>
      </c>
      <c r="V1977" s="20">
        <v>0.742199686257903</v>
      </c>
      <c r="W1977" s="79">
        <v>9721.7043976257391</v>
      </c>
      <c r="X1977" s="6">
        <v>16599.285869421699</v>
      </c>
      <c r="Y1977" s="6">
        <v>7218.7819108971498</v>
      </c>
      <c r="Z1977" s="71">
        <v>7215.9247531151004</v>
      </c>
      <c r="AA1977" s="20">
        <v>0.74224893680961901</v>
      </c>
    </row>
    <row r="1978" spans="1:27" x14ac:dyDescent="0.2">
      <c r="A1978" s="52" t="s">
        <v>4349</v>
      </c>
      <c r="B1978" s="1" t="s">
        <v>10223</v>
      </c>
      <c r="C1978" s="131" t="s">
        <v>33</v>
      </c>
      <c r="D1978" s="131" t="s">
        <v>26162</v>
      </c>
      <c r="E1978" s="131" t="s">
        <v>6363</v>
      </c>
      <c r="F1978" s="131" t="s">
        <v>26231</v>
      </c>
      <c r="G1978" s="131" t="s">
        <v>26231</v>
      </c>
      <c r="H1978" s="79">
        <v>9683.25</v>
      </c>
      <c r="I1978" s="6">
        <v>23157.275446946402</v>
      </c>
      <c r="J1978" s="6">
        <v>10059.4575443341</v>
      </c>
      <c r="K1978" s="71">
        <v>10064.413740042</v>
      </c>
      <c r="L1978" s="20">
        <v>1.0393632034742499</v>
      </c>
      <c r="M1978" s="79">
        <v>9650.1567641085494</v>
      </c>
      <c r="N1978" s="6">
        <v>23078.13371468</v>
      </c>
      <c r="O1978" s="6">
        <v>10029.206952646</v>
      </c>
      <c r="P1978" s="71">
        <v>10030.937056606301</v>
      </c>
      <c r="Q1978" s="20">
        <v>1.03945845666611</v>
      </c>
      <c r="R1978" s="79">
        <v>9620.8702087003603</v>
      </c>
      <c r="S1978" s="6">
        <v>23008.095573510502</v>
      </c>
      <c r="T1978" s="6">
        <v>10002.479491152901</v>
      </c>
      <c r="U1978" s="71">
        <v>10001.253753728</v>
      </c>
      <c r="V1978" s="20">
        <v>1.0395373325672399</v>
      </c>
      <c r="W1978" s="79">
        <v>9611.36263295153</v>
      </c>
      <c r="X1978" s="6">
        <v>22985.358419099699</v>
      </c>
      <c r="Y1978" s="6">
        <v>9995.9896393461604</v>
      </c>
      <c r="Z1978" s="71">
        <v>9992.0332766328993</v>
      </c>
      <c r="AA1978" s="20">
        <v>1.0396063137162601</v>
      </c>
    </row>
    <row r="1979" spans="1:27" x14ac:dyDescent="0.2">
      <c r="A1979" s="52" t="s">
        <v>4348</v>
      </c>
      <c r="B1979" s="1" t="s">
        <v>9265</v>
      </c>
      <c r="C1979" s="131" t="s">
        <v>33</v>
      </c>
      <c r="D1979" s="131" t="s">
        <v>26162</v>
      </c>
      <c r="E1979" s="131" t="s">
        <v>6363</v>
      </c>
      <c r="F1979" s="131" t="s">
        <v>26231</v>
      </c>
      <c r="G1979" s="131" t="s">
        <v>26231</v>
      </c>
      <c r="H1979" s="79">
        <v>5608.1666666666697</v>
      </c>
      <c r="I1979" s="6">
        <v>10224.2294488141</v>
      </c>
      <c r="J1979" s="6">
        <v>4441.3774970854101</v>
      </c>
      <c r="K1979" s="71">
        <v>4443.5657200577998</v>
      </c>
      <c r="L1979" s="20">
        <v>0.79233838510347399</v>
      </c>
      <c r="M1979" s="79">
        <v>5588.5155432091497</v>
      </c>
      <c r="N1979" s="6">
        <v>10188.403552920099</v>
      </c>
      <c r="O1979" s="6">
        <v>4427.6373909867298</v>
      </c>
      <c r="P1979" s="71">
        <v>4428.4011874684902</v>
      </c>
      <c r="Q1979" s="20">
        <v>0.79241099952734995</v>
      </c>
      <c r="R1979" s="79">
        <v>5570.5433050813699</v>
      </c>
      <c r="S1979" s="6">
        <v>10155.6384271225</v>
      </c>
      <c r="T1979" s="6">
        <v>4415.0357756601697</v>
      </c>
      <c r="U1979" s="71">
        <v>4414.4947423506401</v>
      </c>
      <c r="V1979" s="20">
        <v>0.792471129041184</v>
      </c>
      <c r="W1979" s="79">
        <v>5561.2003434150802</v>
      </c>
      <c r="X1979" s="6">
        <v>10138.605305696999</v>
      </c>
      <c r="Y1979" s="6">
        <v>4409.1282696272601</v>
      </c>
      <c r="Z1979" s="71">
        <v>4407.3831587064597</v>
      </c>
      <c r="AA1979" s="20">
        <v>0.79252371548260403</v>
      </c>
    </row>
    <row r="1980" spans="1:27" x14ac:dyDescent="0.2">
      <c r="A1980" s="52" t="s">
        <v>4347</v>
      </c>
      <c r="B1980" s="1" t="s">
        <v>6380</v>
      </c>
      <c r="C1980" s="131" t="s">
        <v>33</v>
      </c>
      <c r="D1980" s="131" t="s">
        <v>26162</v>
      </c>
      <c r="E1980" s="131" t="s">
        <v>6363</v>
      </c>
      <c r="F1980" s="131" t="s">
        <v>26252</v>
      </c>
      <c r="G1980" s="131" t="s">
        <v>26252</v>
      </c>
      <c r="H1980" s="79">
        <v>14200.166666666701</v>
      </c>
      <c r="I1980" s="6">
        <v>32044.739409371101</v>
      </c>
      <c r="J1980" s="6">
        <v>13920.1477456332</v>
      </c>
      <c r="K1980" s="71">
        <v>13927.0060653991</v>
      </c>
      <c r="L1980" s="20">
        <v>0.98076356371867202</v>
      </c>
      <c r="M1980" s="79">
        <v>14192.9520755913</v>
      </c>
      <c r="N1980" s="6">
        <v>32028.458636308202</v>
      </c>
      <c r="O1980" s="6">
        <v>13918.804874306999</v>
      </c>
      <c r="P1980" s="71">
        <v>13921.2059594128</v>
      </c>
      <c r="Q1980" s="20">
        <v>0.98085344650420503</v>
      </c>
      <c r="R1980" s="79">
        <v>14182.490928523701</v>
      </c>
      <c r="S1980" s="6">
        <v>32004.851537914601</v>
      </c>
      <c r="T1980" s="6">
        <v>13913.7057259946</v>
      </c>
      <c r="U1980" s="71">
        <v>13912.0006937731</v>
      </c>
      <c r="V1980" s="20">
        <v>0.98092787535604498</v>
      </c>
      <c r="W1980" s="79">
        <v>14194.6269807484</v>
      </c>
      <c r="X1980" s="6">
        <v>32032.2383031639</v>
      </c>
      <c r="Y1980" s="6">
        <v>13930.342801938999</v>
      </c>
      <c r="Z1980" s="71">
        <v>13924.8292419181</v>
      </c>
      <c r="AA1980" s="20">
        <v>0.98099296732515895</v>
      </c>
    </row>
    <row r="1981" spans="1:27" x14ac:dyDescent="0.2">
      <c r="A1981" s="52" t="s">
        <v>4346</v>
      </c>
      <c r="B1981" s="1" t="s">
        <v>10222</v>
      </c>
      <c r="C1981" s="131" t="s">
        <v>33</v>
      </c>
      <c r="D1981" s="131" t="s">
        <v>26162</v>
      </c>
      <c r="E1981" s="131" t="s">
        <v>6363</v>
      </c>
      <c r="F1981" s="131" t="s">
        <v>26231</v>
      </c>
      <c r="G1981" s="131" t="s">
        <v>26231</v>
      </c>
      <c r="H1981" s="79">
        <v>3482.6666666666702</v>
      </c>
      <c r="I1981" s="6">
        <v>6755.4834956225004</v>
      </c>
      <c r="J1981" s="6">
        <v>2934.5636783288001</v>
      </c>
      <c r="K1981" s="71">
        <v>2936.0095089655902</v>
      </c>
      <c r="L1981" s="20">
        <v>0.84303488963407203</v>
      </c>
      <c r="M1981" s="79">
        <v>3474.3319476606598</v>
      </c>
      <c r="N1981" s="6">
        <v>6739.31627031075</v>
      </c>
      <c r="O1981" s="6">
        <v>2928.7462508845201</v>
      </c>
      <c r="P1981" s="71">
        <v>2929.2514788164499</v>
      </c>
      <c r="Q1981" s="20">
        <v>0.84311215017574004</v>
      </c>
      <c r="R1981" s="79">
        <v>3468.1425788912702</v>
      </c>
      <c r="S1981" s="6">
        <v>6727.3104763109604</v>
      </c>
      <c r="T1981" s="6">
        <v>2924.6134194344299</v>
      </c>
      <c r="U1981" s="71">
        <v>2924.2550274852301</v>
      </c>
      <c r="V1981" s="20">
        <v>0.84317612698036304</v>
      </c>
      <c r="W1981" s="79">
        <v>3467.4995798234499</v>
      </c>
      <c r="X1981" s="6">
        <v>6726.0632224086703</v>
      </c>
      <c r="Y1981" s="6">
        <v>2925.0646023825602</v>
      </c>
      <c r="Z1981" s="71">
        <v>2923.9068764400299</v>
      </c>
      <c r="AA1981" s="20">
        <v>0.84323207808114597</v>
      </c>
    </row>
    <row r="1982" spans="1:27" x14ac:dyDescent="0.2">
      <c r="A1982" s="52" t="s">
        <v>4345</v>
      </c>
      <c r="B1982" s="1" t="s">
        <v>10221</v>
      </c>
      <c r="C1982" s="131" t="s">
        <v>33</v>
      </c>
      <c r="D1982" s="131" t="s">
        <v>26162</v>
      </c>
      <c r="E1982" s="131" t="s">
        <v>6363</v>
      </c>
      <c r="F1982" s="131" t="s">
        <v>26231</v>
      </c>
      <c r="G1982" s="131" t="s">
        <v>26231</v>
      </c>
      <c r="H1982" s="79">
        <v>6693.25</v>
      </c>
      <c r="I1982" s="6">
        <v>12211.820690286901</v>
      </c>
      <c r="J1982" s="6">
        <v>5304.7817328251404</v>
      </c>
      <c r="K1982" s="71">
        <v>5307.3953465652303</v>
      </c>
      <c r="L1982" s="20">
        <v>0.79294742413106101</v>
      </c>
      <c r="M1982" s="79">
        <v>6671.3206978773096</v>
      </c>
      <c r="N1982" s="6">
        <v>12171.8107242188</v>
      </c>
      <c r="O1982" s="6">
        <v>5289.5788823675302</v>
      </c>
      <c r="P1982" s="71">
        <v>5290.4913694082597</v>
      </c>
      <c r="Q1982" s="20">
        <v>0.79302009437075804</v>
      </c>
      <c r="R1982" s="79">
        <v>6648.9866014403297</v>
      </c>
      <c r="S1982" s="6">
        <v>12131.062211766901</v>
      </c>
      <c r="T1982" s="6">
        <v>5273.8263621783699</v>
      </c>
      <c r="U1982" s="71">
        <v>5273.1800897865796</v>
      </c>
      <c r="V1982" s="20">
        <v>0.79308027010376003</v>
      </c>
      <c r="W1982" s="79">
        <v>6633.9449829205296</v>
      </c>
      <c r="X1982" s="6">
        <v>12103.618810092799</v>
      </c>
      <c r="Y1982" s="6">
        <v>5263.6833421639603</v>
      </c>
      <c r="Z1982" s="71">
        <v>5261.6000026187303</v>
      </c>
      <c r="AA1982" s="20">
        <v>0.79313289696628797</v>
      </c>
    </row>
    <row r="1983" spans="1:27" x14ac:dyDescent="0.2">
      <c r="A1983" s="52" t="s">
        <v>4344</v>
      </c>
      <c r="B1983" s="1" t="s">
        <v>10220</v>
      </c>
      <c r="C1983" s="131" t="s">
        <v>33</v>
      </c>
      <c r="D1983" s="131" t="s">
        <v>26162</v>
      </c>
      <c r="E1983" s="131" t="s">
        <v>6363</v>
      </c>
      <c r="F1983" s="131" t="s">
        <v>26252</v>
      </c>
      <c r="G1983" s="131" t="s">
        <v>26252</v>
      </c>
      <c r="H1983" s="79">
        <v>4561.3333333333303</v>
      </c>
      <c r="I1983" s="6">
        <v>8539.9418719941405</v>
      </c>
      <c r="J1983" s="6">
        <v>3709.7275493060702</v>
      </c>
      <c r="K1983" s="71">
        <v>3711.55529555147</v>
      </c>
      <c r="L1983" s="20">
        <v>0.81369964094229796</v>
      </c>
      <c r="M1983" s="79">
        <v>4562.6506552643395</v>
      </c>
      <c r="N1983" s="6">
        <v>8542.4082238030005</v>
      </c>
      <c r="O1983" s="6">
        <v>3712.32704557943</v>
      </c>
      <c r="P1983" s="71">
        <v>3712.9674463363499</v>
      </c>
      <c r="Q1983" s="20">
        <v>0.81377421303390096</v>
      </c>
      <c r="R1983" s="79">
        <v>4563.3293528820705</v>
      </c>
      <c r="S1983" s="6">
        <v>8543.6789132660506</v>
      </c>
      <c r="T1983" s="6">
        <v>3714.2566987303499</v>
      </c>
      <c r="U1983" s="71">
        <v>3713.8015412421</v>
      </c>
      <c r="V1983" s="20">
        <v>0.81383596362523603</v>
      </c>
      <c r="W1983" s="79">
        <v>4575.4270788390704</v>
      </c>
      <c r="X1983" s="6">
        <v>8566.3288423341801</v>
      </c>
      <c r="Y1983" s="6">
        <v>3725.36868009208</v>
      </c>
      <c r="Z1983" s="71">
        <v>3723.8941977976001</v>
      </c>
      <c r="AA1983" s="20">
        <v>0.81388996778470402</v>
      </c>
    </row>
    <row r="1984" spans="1:27" x14ac:dyDescent="0.2">
      <c r="A1984" s="52" t="s">
        <v>4343</v>
      </c>
      <c r="B1984" s="1" t="s">
        <v>10219</v>
      </c>
      <c r="C1984" s="131" t="s">
        <v>33</v>
      </c>
      <c r="D1984" s="131" t="s">
        <v>26162</v>
      </c>
      <c r="E1984" s="131" t="s">
        <v>6363</v>
      </c>
      <c r="F1984" s="131" t="s">
        <v>26231</v>
      </c>
      <c r="G1984" s="131" t="s">
        <v>26231</v>
      </c>
      <c r="H1984" s="79">
        <v>5336.1666666666697</v>
      </c>
      <c r="I1984" s="6">
        <v>12540.7671581701</v>
      </c>
      <c r="J1984" s="6">
        <v>5447.6751848467702</v>
      </c>
      <c r="K1984" s="71">
        <v>5450.3592007840298</v>
      </c>
      <c r="L1984" s="20">
        <v>1.0213997315396299</v>
      </c>
      <c r="M1984" s="79">
        <v>5319.0476417977698</v>
      </c>
      <c r="N1984" s="6">
        <v>12500.534961863899</v>
      </c>
      <c r="O1984" s="6">
        <v>5432.4346024380302</v>
      </c>
      <c r="P1984" s="71">
        <v>5433.3717330271702</v>
      </c>
      <c r="Q1984" s="20">
        <v>1.02149333845612</v>
      </c>
      <c r="R1984" s="79">
        <v>5303.4911044550199</v>
      </c>
      <c r="S1984" s="6">
        <v>12463.974838316501</v>
      </c>
      <c r="T1984" s="6">
        <v>5418.5559295938401</v>
      </c>
      <c r="U1984" s="71">
        <v>5417.8919215548503</v>
      </c>
      <c r="V1984" s="20">
        <v>1.0215708511330801</v>
      </c>
      <c r="W1984" s="79">
        <v>5298.7101553934899</v>
      </c>
      <c r="X1984" s="6">
        <v>12452.7389132188</v>
      </c>
      <c r="Y1984" s="6">
        <v>5415.5104692465102</v>
      </c>
      <c r="Z1984" s="71">
        <v>5413.3670372836104</v>
      </c>
      <c r="AA1984" s="20">
        <v>1.02163864007044</v>
      </c>
    </row>
    <row r="1985" spans="1:27" x14ac:dyDescent="0.2">
      <c r="A1985" s="52" t="s">
        <v>4342</v>
      </c>
      <c r="B1985" s="1" t="s">
        <v>10218</v>
      </c>
      <c r="C1985" s="131" t="s">
        <v>33</v>
      </c>
      <c r="D1985" s="131" t="s">
        <v>26162</v>
      </c>
      <c r="E1985" s="131" t="s">
        <v>6363</v>
      </c>
      <c r="F1985" s="131" t="s">
        <v>26231</v>
      </c>
      <c r="G1985" s="131" t="s">
        <v>26231</v>
      </c>
      <c r="H1985" s="79">
        <v>11823</v>
      </c>
      <c r="I1985" s="6">
        <v>21814.633625582701</v>
      </c>
      <c r="J1985" s="6">
        <v>9476.2175845988404</v>
      </c>
      <c r="K1985" s="71">
        <v>9480.8864237199396</v>
      </c>
      <c r="L1985" s="20">
        <v>0.80190192199272103</v>
      </c>
      <c r="M1985" s="79">
        <v>11778.4924522355</v>
      </c>
      <c r="N1985" s="6">
        <v>21732.5126877449</v>
      </c>
      <c r="O1985" s="6">
        <v>9444.4321209454502</v>
      </c>
      <c r="P1985" s="71">
        <v>9446.0613474130205</v>
      </c>
      <c r="Q1985" s="20">
        <v>0.80197541287384599</v>
      </c>
      <c r="R1985" s="79">
        <v>11741.272545517601</v>
      </c>
      <c r="S1985" s="6">
        <v>21663.838186465298</v>
      </c>
      <c r="T1985" s="6">
        <v>9418.0805389758207</v>
      </c>
      <c r="U1985" s="71">
        <v>9416.9264157608995</v>
      </c>
      <c r="V1985" s="20">
        <v>0.80203626815186702</v>
      </c>
      <c r="W1985" s="79">
        <v>11723.3267118896</v>
      </c>
      <c r="X1985" s="6">
        <v>21630.7263040582</v>
      </c>
      <c r="Y1985" s="6">
        <v>9406.8803315779496</v>
      </c>
      <c r="Z1985" s="71">
        <v>9403.1571353828003</v>
      </c>
      <c r="AA1985" s="20">
        <v>0.80208948931247004</v>
      </c>
    </row>
    <row r="1986" spans="1:27" x14ac:dyDescent="0.2">
      <c r="A1986" s="52" t="s">
        <v>4341</v>
      </c>
      <c r="B1986" s="1" t="s">
        <v>10217</v>
      </c>
      <c r="C1986" s="131" t="s">
        <v>33</v>
      </c>
      <c r="D1986" s="131" t="s">
        <v>26162</v>
      </c>
      <c r="E1986" s="131" t="s">
        <v>6363</v>
      </c>
      <c r="F1986" s="131" t="s">
        <v>26194</v>
      </c>
      <c r="G1986" s="131" t="s">
        <v>26194</v>
      </c>
      <c r="H1986" s="79">
        <v>4143.3333333333303</v>
      </c>
      <c r="I1986" s="6">
        <v>6499.2910311886399</v>
      </c>
      <c r="J1986" s="6">
        <v>2823.27436775964</v>
      </c>
      <c r="K1986" s="71">
        <v>2824.66536724864</v>
      </c>
      <c r="L1986" s="20">
        <v>0.68173741767867402</v>
      </c>
      <c r="M1986" s="79">
        <v>4147.8104847108598</v>
      </c>
      <c r="N1986" s="6">
        <v>6506.3139539062304</v>
      </c>
      <c r="O1986" s="6">
        <v>2827.4889966993401</v>
      </c>
      <c r="P1986" s="71">
        <v>2827.9767570909898</v>
      </c>
      <c r="Q1986" s="20">
        <v>0.681799895996966</v>
      </c>
      <c r="R1986" s="79">
        <v>4153.0549266315802</v>
      </c>
      <c r="S1986" s="6">
        <v>6514.5404593782296</v>
      </c>
      <c r="T1986" s="6">
        <v>2832.1143369309498</v>
      </c>
      <c r="U1986" s="71">
        <v>2831.76728012994</v>
      </c>
      <c r="V1986" s="20">
        <v>0.68185163214942102</v>
      </c>
      <c r="W1986" s="79">
        <v>4162.1474586323502</v>
      </c>
      <c r="X1986" s="6">
        <v>6528.8031331553802</v>
      </c>
      <c r="Y1986" s="6">
        <v>2839.2791309324398</v>
      </c>
      <c r="Z1986" s="71">
        <v>2838.15535845053</v>
      </c>
      <c r="AA1986" s="20">
        <v>0.68189687815220501</v>
      </c>
    </row>
    <row r="1987" spans="1:27" x14ac:dyDescent="0.2">
      <c r="A1987" s="52" t="s">
        <v>4340</v>
      </c>
      <c r="B1987" s="1" t="s">
        <v>10216</v>
      </c>
      <c r="C1987" s="131" t="s">
        <v>33</v>
      </c>
      <c r="D1987" s="131" t="s">
        <v>26162</v>
      </c>
      <c r="E1987" s="131" t="s">
        <v>6363</v>
      </c>
      <c r="F1987" s="131" t="s">
        <v>26252</v>
      </c>
      <c r="G1987" s="131" t="s">
        <v>26252</v>
      </c>
      <c r="H1987" s="79">
        <v>2255.1666666666702</v>
      </c>
      <c r="I1987" s="6">
        <v>6072.81195571014</v>
      </c>
      <c r="J1987" s="6">
        <v>2638.0130159589298</v>
      </c>
      <c r="K1987" s="71">
        <v>2639.3127390035902</v>
      </c>
      <c r="L1987" s="20">
        <v>1.17034043559393</v>
      </c>
      <c r="M1987" s="79">
        <v>2255.3847733657999</v>
      </c>
      <c r="N1987" s="6">
        <v>6073.3992830193502</v>
      </c>
      <c r="O1987" s="6">
        <v>2639.35459723534</v>
      </c>
      <c r="P1987" s="71">
        <v>2639.8099032094901</v>
      </c>
      <c r="Q1987" s="20">
        <v>1.17044769228888</v>
      </c>
      <c r="R1987" s="79">
        <v>2255.5053393961598</v>
      </c>
      <c r="S1987" s="6">
        <v>6073.7239485269802</v>
      </c>
      <c r="T1987" s="6">
        <v>2640.4749161425798</v>
      </c>
      <c r="U1987" s="71">
        <v>2640.1513434796998</v>
      </c>
      <c r="V1987" s="20">
        <v>1.17053650787921</v>
      </c>
      <c r="W1987" s="79">
        <v>2257.8577965498598</v>
      </c>
      <c r="X1987" s="6">
        <v>6080.0587485838496</v>
      </c>
      <c r="Y1987" s="6">
        <v>2644.1268893574602</v>
      </c>
      <c r="Z1987" s="71">
        <v>2643.0803571568799</v>
      </c>
      <c r="AA1987" s="20">
        <v>1.1706141818123601</v>
      </c>
    </row>
    <row r="1988" spans="1:27" x14ac:dyDescent="0.2">
      <c r="A1988" s="52" t="s">
        <v>4339</v>
      </c>
      <c r="B1988" s="1" t="s">
        <v>10215</v>
      </c>
      <c r="C1988" s="131" t="s">
        <v>33</v>
      </c>
      <c r="D1988" s="131" t="s">
        <v>26162</v>
      </c>
      <c r="E1988" s="131" t="s">
        <v>6363</v>
      </c>
      <c r="F1988" s="131" t="s">
        <v>26231</v>
      </c>
      <c r="G1988" s="131" t="s">
        <v>26231</v>
      </c>
      <c r="H1988" s="79">
        <v>10686</v>
      </c>
      <c r="I1988" s="6">
        <v>24526.867692661101</v>
      </c>
      <c r="J1988" s="6">
        <v>10654.404695192999</v>
      </c>
      <c r="K1988" s="71">
        <v>10659.654015505599</v>
      </c>
      <c r="L1988" s="20">
        <v>0.99753453261328495</v>
      </c>
      <c r="M1988" s="79">
        <v>10651.2598279467</v>
      </c>
      <c r="N1988" s="6">
        <v>24447.1308778032</v>
      </c>
      <c r="O1988" s="6">
        <v>10624.140496072599</v>
      </c>
      <c r="P1988" s="71">
        <v>10625.973229970101</v>
      </c>
      <c r="Q1988" s="20">
        <v>0.99762595238638196</v>
      </c>
      <c r="R1988" s="79">
        <v>10619.396354873999</v>
      </c>
      <c r="S1988" s="6">
        <v>24373.996759491001</v>
      </c>
      <c r="T1988" s="6">
        <v>10596.2878120572</v>
      </c>
      <c r="U1988" s="71">
        <v>10594.989307366601</v>
      </c>
      <c r="V1988" s="20">
        <v>0.99770165396490695</v>
      </c>
      <c r="W1988" s="79">
        <v>10606.252992244001</v>
      </c>
      <c r="X1988" s="6">
        <v>24343.829670190898</v>
      </c>
      <c r="Y1988" s="6">
        <v>10586.7685301367</v>
      </c>
      <c r="Z1988" s="71">
        <v>10582.578340092699</v>
      </c>
      <c r="AA1988" s="20">
        <v>0.99776785900084897</v>
      </c>
    </row>
    <row r="1989" spans="1:27" x14ac:dyDescent="0.2">
      <c r="A1989" s="52" t="s">
        <v>4338</v>
      </c>
      <c r="B1989" s="1" t="s">
        <v>10214</v>
      </c>
      <c r="C1989" s="131" t="s">
        <v>33</v>
      </c>
      <c r="D1989" s="131" t="s">
        <v>26162</v>
      </c>
      <c r="E1989" s="131" t="s">
        <v>6363</v>
      </c>
      <c r="F1989" s="131" t="s">
        <v>26231</v>
      </c>
      <c r="G1989" s="131" t="s">
        <v>26231</v>
      </c>
      <c r="H1989" s="79">
        <v>7776.3333333333303</v>
      </c>
      <c r="I1989" s="6">
        <v>13884.3124942177</v>
      </c>
      <c r="J1989" s="6">
        <v>6031.3076289062101</v>
      </c>
      <c r="K1989" s="71">
        <v>6034.2791948034501</v>
      </c>
      <c r="L1989" s="20">
        <v>0.77598000704746695</v>
      </c>
      <c r="M1989" s="79">
        <v>7740.1663775454799</v>
      </c>
      <c r="N1989" s="6">
        <v>13819.737932583301</v>
      </c>
      <c r="O1989" s="6">
        <v>6005.7287764584298</v>
      </c>
      <c r="P1989" s="71">
        <v>6006.7648040516597</v>
      </c>
      <c r="Q1989" s="20">
        <v>0.77605112229596396</v>
      </c>
      <c r="R1989" s="79">
        <v>7709.3157440838004</v>
      </c>
      <c r="S1989" s="6">
        <v>13764.655438396599</v>
      </c>
      <c r="T1989" s="6">
        <v>5984.0104230035704</v>
      </c>
      <c r="U1989" s="71">
        <v>5983.2771222721803</v>
      </c>
      <c r="V1989" s="20">
        <v>0.776110010394087</v>
      </c>
      <c r="W1989" s="79">
        <v>7692.9091862019804</v>
      </c>
      <c r="X1989" s="6">
        <v>13735.362226953501</v>
      </c>
      <c r="Y1989" s="6">
        <v>5973.3042230573101</v>
      </c>
      <c r="Z1989" s="71">
        <v>5970.9400191159602</v>
      </c>
      <c r="AA1989" s="20">
        <v>0.776161511151783</v>
      </c>
    </row>
    <row r="1990" spans="1:27" x14ac:dyDescent="0.2">
      <c r="A1990" s="52" t="s">
        <v>4337</v>
      </c>
      <c r="B1990" s="1" t="s">
        <v>10213</v>
      </c>
      <c r="C1990" s="131" t="s">
        <v>33</v>
      </c>
      <c r="D1990" s="131" t="s">
        <v>26162</v>
      </c>
      <c r="E1990" s="131" t="s">
        <v>6363</v>
      </c>
      <c r="F1990" s="131" t="s">
        <v>26231</v>
      </c>
      <c r="G1990" s="131" t="s">
        <v>26231</v>
      </c>
      <c r="H1990" s="79">
        <v>10362.083333333299</v>
      </c>
      <c r="I1990" s="6">
        <v>18828.046645205199</v>
      </c>
      <c r="J1990" s="6">
        <v>8178.8523137837101</v>
      </c>
      <c r="K1990" s="71">
        <v>8182.8819538070002</v>
      </c>
      <c r="L1990" s="20">
        <v>0.78969466762382101</v>
      </c>
      <c r="M1990" s="79">
        <v>10318.316013223601</v>
      </c>
      <c r="N1990" s="6">
        <v>18748.520828045399</v>
      </c>
      <c r="O1990" s="6">
        <v>8147.6603682581699</v>
      </c>
      <c r="P1990" s="71">
        <v>8149.0658930955296</v>
      </c>
      <c r="Q1990" s="20">
        <v>0.78976703976229701</v>
      </c>
      <c r="R1990" s="79">
        <v>10280.777545179901</v>
      </c>
      <c r="S1990" s="6">
        <v>18680.312919984699</v>
      </c>
      <c r="T1990" s="6">
        <v>8121.0305422056899</v>
      </c>
      <c r="U1990" s="71">
        <v>8120.0353638528304</v>
      </c>
      <c r="V1990" s="20">
        <v>0.78982696864790303</v>
      </c>
      <c r="W1990" s="79">
        <v>10261.815069263999</v>
      </c>
      <c r="X1990" s="6">
        <v>18645.857842799302</v>
      </c>
      <c r="Y1990" s="6">
        <v>8108.8055454670402</v>
      </c>
      <c r="Z1990" s="71">
        <v>8105.5961207810797</v>
      </c>
      <c r="AA1990" s="20">
        <v>0.78987937962932098</v>
      </c>
    </row>
    <row r="1991" spans="1:27" x14ac:dyDescent="0.2">
      <c r="A1991" s="52" t="s">
        <v>4336</v>
      </c>
      <c r="B1991" s="1" t="s">
        <v>10212</v>
      </c>
      <c r="C1991" s="131" t="s">
        <v>33</v>
      </c>
      <c r="D1991" s="131" t="s">
        <v>26162</v>
      </c>
      <c r="E1991" s="131" t="s">
        <v>6363</v>
      </c>
      <c r="F1991" s="131" t="s">
        <v>26194</v>
      </c>
      <c r="G1991" s="131" t="s">
        <v>26194</v>
      </c>
      <c r="H1991" s="79">
        <v>9486.25</v>
      </c>
      <c r="I1991" s="6">
        <v>19922.312660095798</v>
      </c>
      <c r="J1991" s="6">
        <v>8654.19849793297</v>
      </c>
      <c r="K1991" s="71">
        <v>8658.4623363419396</v>
      </c>
      <c r="L1991" s="20">
        <v>0.912738156420286</v>
      </c>
      <c r="M1991" s="79">
        <v>9457.6815205175008</v>
      </c>
      <c r="N1991" s="6">
        <v>19862.3152764644</v>
      </c>
      <c r="O1991" s="6">
        <v>8631.6888934415601</v>
      </c>
      <c r="P1991" s="71">
        <v>8633.1779163732608</v>
      </c>
      <c r="Q1991" s="20">
        <v>0.91282180496820897</v>
      </c>
      <c r="R1991" s="79">
        <v>9431.2435952691594</v>
      </c>
      <c r="S1991" s="6">
        <v>19806.792323465899</v>
      </c>
      <c r="T1991" s="6">
        <v>8610.7532615210202</v>
      </c>
      <c r="U1991" s="71">
        <v>8609.6980709016607</v>
      </c>
      <c r="V1991" s="20">
        <v>0.912891071461711</v>
      </c>
      <c r="W1991" s="79">
        <v>9416.9746798034594</v>
      </c>
      <c r="X1991" s="6">
        <v>19776.825814547399</v>
      </c>
      <c r="Y1991" s="6">
        <v>8600.6466523967702</v>
      </c>
      <c r="Z1991" s="71">
        <v>8597.24255946019</v>
      </c>
      <c r="AA1991" s="20">
        <v>0.91295164867530698</v>
      </c>
    </row>
    <row r="1992" spans="1:27" x14ac:dyDescent="0.2">
      <c r="A1992" s="52" t="s">
        <v>4335</v>
      </c>
      <c r="B1992" s="1" t="s">
        <v>10211</v>
      </c>
      <c r="C1992" s="131" t="s">
        <v>33</v>
      </c>
      <c r="D1992" s="131" t="s">
        <v>26162</v>
      </c>
      <c r="E1992" s="131" t="s">
        <v>6363</v>
      </c>
      <c r="F1992" s="131" t="s">
        <v>26231</v>
      </c>
      <c r="G1992" s="131" t="s">
        <v>26231</v>
      </c>
      <c r="H1992" s="79">
        <v>5882.8333333333303</v>
      </c>
      <c r="I1992" s="6">
        <v>13692.2425877061</v>
      </c>
      <c r="J1992" s="6">
        <v>5947.8729833010202</v>
      </c>
      <c r="K1992" s="71">
        <v>5950.8034417696899</v>
      </c>
      <c r="L1992" s="20">
        <v>1.0115539748595701</v>
      </c>
      <c r="M1992" s="79">
        <v>5866.32680805771</v>
      </c>
      <c r="N1992" s="6">
        <v>13653.823796020601</v>
      </c>
      <c r="O1992" s="6">
        <v>5933.6264464984297</v>
      </c>
      <c r="P1992" s="71">
        <v>5934.6500359669599</v>
      </c>
      <c r="Q1992" s="20">
        <v>1.01164667945458</v>
      </c>
      <c r="R1992" s="79">
        <v>5850.0597177302898</v>
      </c>
      <c r="S1992" s="6">
        <v>13615.9622870607</v>
      </c>
      <c r="T1992" s="6">
        <v>5919.3679500113703</v>
      </c>
      <c r="U1992" s="71">
        <v>5918.6425707856897</v>
      </c>
      <c r="V1992" s="20">
        <v>1.01172344495007</v>
      </c>
      <c r="W1992" s="79">
        <v>5840.0595617684403</v>
      </c>
      <c r="X1992" s="6">
        <v>13592.6870124463</v>
      </c>
      <c r="Y1992" s="6">
        <v>5911.2568997133803</v>
      </c>
      <c r="Z1992" s="71">
        <v>5908.9172537923396</v>
      </c>
      <c r="AA1992" s="20">
        <v>1.0117905804376801</v>
      </c>
    </row>
    <row r="1993" spans="1:27" x14ac:dyDescent="0.2">
      <c r="A1993" s="52" t="s">
        <v>4334</v>
      </c>
      <c r="B1993" s="1" t="s">
        <v>10210</v>
      </c>
      <c r="C1993" s="131" t="s">
        <v>33</v>
      </c>
      <c r="D1993" s="131" t="s">
        <v>26162</v>
      </c>
      <c r="E1993" s="131" t="s">
        <v>6363</v>
      </c>
      <c r="F1993" s="131" t="s">
        <v>26194</v>
      </c>
      <c r="G1993" s="131" t="s">
        <v>26194</v>
      </c>
      <c r="H1993" s="79">
        <v>4072.0833333333298</v>
      </c>
      <c r="I1993" s="6">
        <v>5863.3578808307802</v>
      </c>
      <c r="J1993" s="6">
        <v>2547.0267348411899</v>
      </c>
      <c r="K1993" s="71">
        <v>2548.2816298408002</v>
      </c>
      <c r="L1993" s="20">
        <v>0.62579309440478104</v>
      </c>
      <c r="M1993" s="79">
        <v>4084.4815926072702</v>
      </c>
      <c r="N1993" s="6">
        <v>5881.2100280664099</v>
      </c>
      <c r="O1993" s="6">
        <v>2555.83372696793</v>
      </c>
      <c r="P1993" s="71">
        <v>2556.2746250443101</v>
      </c>
      <c r="Q1993" s="20">
        <v>0.62585044566513903</v>
      </c>
      <c r="R1993" s="79">
        <v>4094.9469140954402</v>
      </c>
      <c r="S1993" s="6">
        <v>5896.2789547558004</v>
      </c>
      <c r="T1993" s="6">
        <v>2563.3329421215899</v>
      </c>
      <c r="U1993" s="71">
        <v>2563.01882269526</v>
      </c>
      <c r="V1993" s="20">
        <v>0.62589793627677004</v>
      </c>
      <c r="W1993" s="79">
        <v>4108.9467552673204</v>
      </c>
      <c r="X1993" s="6">
        <v>5916.4372060355699</v>
      </c>
      <c r="Y1993" s="6">
        <v>2572.9703202814098</v>
      </c>
      <c r="Z1993" s="71">
        <v>2571.9519514950498</v>
      </c>
      <c r="AA1993" s="20">
        <v>0.62593946932946398</v>
      </c>
    </row>
    <row r="1994" spans="1:27" x14ac:dyDescent="0.2">
      <c r="A1994" s="52" t="s">
        <v>4333</v>
      </c>
      <c r="B1994" s="1" t="s">
        <v>10209</v>
      </c>
      <c r="C1994" s="131" t="s">
        <v>33</v>
      </c>
      <c r="D1994" s="131" t="s">
        <v>26162</v>
      </c>
      <c r="E1994" s="131" t="s">
        <v>6363</v>
      </c>
      <c r="F1994" s="131" t="s">
        <v>26252</v>
      </c>
      <c r="G1994" s="131" t="s">
        <v>26252</v>
      </c>
      <c r="H1994" s="79">
        <v>11850.166666666701</v>
      </c>
      <c r="I1994" s="6">
        <v>19106.5755505897</v>
      </c>
      <c r="J1994" s="6">
        <v>8299.8445136218797</v>
      </c>
      <c r="K1994" s="71">
        <v>8303.9337653109997</v>
      </c>
      <c r="L1994" s="20">
        <v>0.70074404849251104</v>
      </c>
      <c r="M1994" s="79">
        <v>11852.6682259974</v>
      </c>
      <c r="N1994" s="6">
        <v>19110.608931190302</v>
      </c>
      <c r="O1994" s="6">
        <v>8305.0152292026105</v>
      </c>
      <c r="P1994" s="71">
        <v>8306.4478987852508</v>
      </c>
      <c r="Q1994" s="20">
        <v>0.70080826868721802</v>
      </c>
      <c r="R1994" s="79">
        <v>11854.573394827799</v>
      </c>
      <c r="S1994" s="6">
        <v>19113.680723614601</v>
      </c>
      <c r="T1994" s="6">
        <v>8309.4317314342497</v>
      </c>
      <c r="U1994" s="71">
        <v>8308.4134657670202</v>
      </c>
      <c r="V1994" s="20">
        <v>0.70086144722778898</v>
      </c>
      <c r="W1994" s="79">
        <v>11877.0891035855</v>
      </c>
      <c r="X1994" s="6">
        <v>19149.9838493475</v>
      </c>
      <c r="Y1994" s="6">
        <v>8328.0424286384496</v>
      </c>
      <c r="Z1994" s="71">
        <v>8324.7462310904502</v>
      </c>
      <c r="AA1994" s="20">
        <v>0.70090795467530098</v>
      </c>
    </row>
    <row r="1995" spans="1:27" x14ac:dyDescent="0.2">
      <c r="A1995" s="52" t="s">
        <v>4332</v>
      </c>
      <c r="B1995" s="1" t="s">
        <v>10208</v>
      </c>
      <c r="C1995" s="131" t="s">
        <v>33</v>
      </c>
      <c r="D1995" s="131" t="s">
        <v>26162</v>
      </c>
      <c r="E1995" s="131" t="s">
        <v>6363</v>
      </c>
      <c r="F1995" s="131" t="s">
        <v>26231</v>
      </c>
      <c r="G1995" s="131" t="s">
        <v>26231</v>
      </c>
      <c r="H1995" s="79">
        <v>5192.25</v>
      </c>
      <c r="I1995" s="6">
        <v>9059.5690150734299</v>
      </c>
      <c r="J1995" s="6">
        <v>3935.4521686234498</v>
      </c>
      <c r="K1995" s="71">
        <v>3937.3911271667798</v>
      </c>
      <c r="L1995" s="20">
        <v>0.75832079101868799</v>
      </c>
      <c r="M1995" s="79">
        <v>5163.3821095906696</v>
      </c>
      <c r="N1995" s="6">
        <v>9009.1995903571897</v>
      </c>
      <c r="O1995" s="6">
        <v>3915.1834496872998</v>
      </c>
      <c r="P1995" s="71">
        <v>3915.85884450404</v>
      </c>
      <c r="Q1995" s="20">
        <v>0.75839028787557095</v>
      </c>
      <c r="R1995" s="79">
        <v>5140.9695177814801</v>
      </c>
      <c r="S1995" s="6">
        <v>8970.0935337724604</v>
      </c>
      <c r="T1995" s="6">
        <v>3899.63507925367</v>
      </c>
      <c r="U1995" s="71">
        <v>3899.15720487618</v>
      </c>
      <c r="V1995" s="20">
        <v>0.75844783583910702</v>
      </c>
      <c r="W1995" s="79">
        <v>5131.5024752570098</v>
      </c>
      <c r="X1995" s="6">
        <v>8953.5751987309905</v>
      </c>
      <c r="Y1995" s="6">
        <v>3893.7763462175099</v>
      </c>
      <c r="Z1995" s="71">
        <v>3892.2352090109098</v>
      </c>
      <c r="AA1995" s="20">
        <v>0.75849816457819697</v>
      </c>
    </row>
    <row r="1996" spans="1:27" x14ac:dyDescent="0.2">
      <c r="A1996" s="52" t="s">
        <v>4331</v>
      </c>
      <c r="B1996" s="1" t="s">
        <v>10207</v>
      </c>
      <c r="C1996" s="131" t="s">
        <v>33</v>
      </c>
      <c r="D1996" s="131" t="s">
        <v>26162</v>
      </c>
      <c r="E1996" s="131" t="s">
        <v>6363</v>
      </c>
      <c r="F1996" s="131" t="s">
        <v>26194</v>
      </c>
      <c r="G1996" s="131" t="s">
        <v>26194</v>
      </c>
      <c r="H1996" s="79">
        <v>8.3333333333333301E-2</v>
      </c>
      <c r="I1996" s="6">
        <v>0.15748325005333599</v>
      </c>
      <c r="J1996" s="6">
        <v>6.8410295998970097E-2</v>
      </c>
      <c r="K1996" s="71">
        <v>6.84440010783854E-2</v>
      </c>
      <c r="L1996" s="20">
        <v>0.82132801294062496</v>
      </c>
      <c r="M1996" s="79">
        <v>8.5316826741622095E-2</v>
      </c>
      <c r="N1996" s="6">
        <v>0.161231653914096</v>
      </c>
      <c r="O1996" s="6">
        <v>7.0067434586067595E-2</v>
      </c>
      <c r="P1996" s="71">
        <v>7.0079521677962595E-2</v>
      </c>
      <c r="Q1996" s="20">
        <v>0.82140328413989205</v>
      </c>
      <c r="R1996" s="79">
        <v>8.5227167385100305E-2</v>
      </c>
      <c r="S1996" s="6">
        <v>0.16106221575174301</v>
      </c>
      <c r="T1996" s="6">
        <v>7.0019767812128195E-2</v>
      </c>
      <c r="U1996" s="71">
        <v>7.0011187354655904E-2</v>
      </c>
      <c r="V1996" s="20">
        <v>0.82146561363830495</v>
      </c>
      <c r="W1996" s="79">
        <v>8.6100668441230793E-2</v>
      </c>
      <c r="X1996" s="6">
        <v>0.16271295717467699</v>
      </c>
      <c r="Y1996" s="6">
        <v>7.0761438845083499E-2</v>
      </c>
      <c r="Z1996" s="71">
        <v>7.0733431821438597E-2</v>
      </c>
      <c r="AA1996" s="20">
        <v>0.82152012408264496</v>
      </c>
    </row>
    <row r="1997" spans="1:27" x14ac:dyDescent="0.2">
      <c r="A1997" s="52" t="s">
        <v>4330</v>
      </c>
      <c r="B1997" s="1" t="s">
        <v>18768</v>
      </c>
      <c r="C1997" s="131" t="s">
        <v>33</v>
      </c>
      <c r="D1997" s="131" t="s">
        <v>26162</v>
      </c>
      <c r="E1997" s="131" t="s">
        <v>6363</v>
      </c>
      <c r="F1997" s="131" t="s">
        <v>26194</v>
      </c>
      <c r="G1997" s="131" t="s">
        <v>26194</v>
      </c>
      <c r="H1997" s="79">
        <v>22083</v>
      </c>
      <c r="I1997" s="6">
        <v>32617.925064477098</v>
      </c>
      <c r="J1997" s="6">
        <v>14169.1380370762</v>
      </c>
      <c r="K1997" s="71">
        <v>14176.119031907599</v>
      </c>
      <c r="L1997" s="20">
        <v>0.6419471553642</v>
      </c>
      <c r="M1997" s="79">
        <v>22060.276573803902</v>
      </c>
      <c r="N1997" s="6">
        <v>32584.361191232001</v>
      </c>
      <c r="O1997" s="6">
        <v>14160.3868773304</v>
      </c>
      <c r="P1997" s="71">
        <v>14162.8296369157</v>
      </c>
      <c r="Q1997" s="20">
        <v>0.642005987075148</v>
      </c>
      <c r="R1997" s="79">
        <v>22037.432836980101</v>
      </c>
      <c r="S1997" s="6">
        <v>32550.6196119216</v>
      </c>
      <c r="T1997" s="6">
        <v>14150.971515757201</v>
      </c>
      <c r="U1997" s="71">
        <v>14149.237408188999</v>
      </c>
      <c r="V1997" s="20">
        <v>0.64205470359713501</v>
      </c>
      <c r="W1997" s="79">
        <v>22039.402606887499</v>
      </c>
      <c r="X1997" s="6">
        <v>32553.5290810714</v>
      </c>
      <c r="Y1997" s="6">
        <v>14157.0443882288</v>
      </c>
      <c r="Z1997" s="71">
        <v>14151.441100853801</v>
      </c>
      <c r="AA1997" s="20">
        <v>0.64209730877330096</v>
      </c>
    </row>
    <row r="1998" spans="1:27" x14ac:dyDescent="0.2">
      <c r="A1998" s="52" t="s">
        <v>4329</v>
      </c>
      <c r="B1998" s="1" t="s">
        <v>10206</v>
      </c>
      <c r="C1998" s="131" t="s">
        <v>33</v>
      </c>
      <c r="D1998" s="131" t="s">
        <v>26162</v>
      </c>
      <c r="E1998" s="131" t="s">
        <v>6363</v>
      </c>
      <c r="F1998" s="131" t="s">
        <v>26231</v>
      </c>
      <c r="G1998" s="131" t="s">
        <v>26231</v>
      </c>
      <c r="H1998" s="79">
        <v>5362.1666666666697</v>
      </c>
      <c r="I1998" s="6">
        <v>7129.0825258478699</v>
      </c>
      <c r="J1998" s="6">
        <v>3096.85408212724</v>
      </c>
      <c r="K1998" s="71">
        <v>3098.3798716484098</v>
      </c>
      <c r="L1998" s="20">
        <v>0.577822373726121</v>
      </c>
      <c r="M1998" s="79">
        <v>5348.8686373721303</v>
      </c>
      <c r="N1998" s="6">
        <v>7111.4025926855602</v>
      </c>
      <c r="O1998" s="6">
        <v>3090.4460996453399</v>
      </c>
      <c r="P1998" s="71">
        <v>3090.9792218614398</v>
      </c>
      <c r="Q1998" s="20">
        <v>0.57787532867511604</v>
      </c>
      <c r="R1998" s="79">
        <v>5336.0204289167305</v>
      </c>
      <c r="S1998" s="6">
        <v>7094.3207032028504</v>
      </c>
      <c r="T1998" s="6">
        <v>3084.1664887356501</v>
      </c>
      <c r="U1998" s="71">
        <v>3083.7885446175701</v>
      </c>
      <c r="V1998" s="20">
        <v>0.57791917885209598</v>
      </c>
      <c r="W1998" s="79">
        <v>5327.6735408819404</v>
      </c>
      <c r="X1998" s="6">
        <v>7083.2233880067497</v>
      </c>
      <c r="Y1998" s="6">
        <v>3080.3882327480001</v>
      </c>
      <c r="Z1998" s="71">
        <v>3079.16903048929</v>
      </c>
      <c r="AA1998" s="20">
        <v>0.57795752815206503</v>
      </c>
    </row>
    <row r="1999" spans="1:27" x14ac:dyDescent="0.2">
      <c r="A1999" s="52" t="s">
        <v>4328</v>
      </c>
      <c r="B1999" s="1" t="s">
        <v>10205</v>
      </c>
      <c r="C1999" s="131" t="s">
        <v>33</v>
      </c>
      <c r="D1999" s="131" t="s">
        <v>26162</v>
      </c>
      <c r="E1999" s="131" t="s">
        <v>6363</v>
      </c>
      <c r="F1999" s="131" t="s">
        <v>26194</v>
      </c>
      <c r="G1999" s="131" t="s">
        <v>26194</v>
      </c>
      <c r="H1999" s="79">
        <v>8204.0833333333303</v>
      </c>
      <c r="I1999" s="6">
        <v>15911.161972493001</v>
      </c>
      <c r="J1999" s="6">
        <v>6911.7655360627696</v>
      </c>
      <c r="K1999" s="71">
        <v>6915.1708949037302</v>
      </c>
      <c r="L1999" s="20">
        <v>0.842893790072472</v>
      </c>
      <c r="M1999" s="79">
        <v>8176.7984649553</v>
      </c>
      <c r="N1999" s="6">
        <v>15858.2451574727</v>
      </c>
      <c r="O1999" s="6">
        <v>6891.6154380768103</v>
      </c>
      <c r="P1999" s="71">
        <v>6892.8042869278797</v>
      </c>
      <c r="Q1999" s="20">
        <v>0.84297103768296899</v>
      </c>
      <c r="R1999" s="79">
        <v>8147.4295125747403</v>
      </c>
      <c r="S1999" s="6">
        <v>15801.286428593099</v>
      </c>
      <c r="T1999" s="6">
        <v>6869.4100705059</v>
      </c>
      <c r="U1999" s="71">
        <v>6868.5682699285499</v>
      </c>
      <c r="V1999" s="20">
        <v>0.84303500377973195</v>
      </c>
      <c r="W1999" s="79">
        <v>8135.6791631874303</v>
      </c>
      <c r="X1999" s="6">
        <v>15778.4975678832</v>
      </c>
      <c r="Y1999" s="6">
        <v>6861.8333174196196</v>
      </c>
      <c r="Z1999" s="71">
        <v>6859.1174381059</v>
      </c>
      <c r="AA1999" s="20">
        <v>0.843090945515926</v>
      </c>
    </row>
    <row r="2000" spans="1:27" x14ac:dyDescent="0.2">
      <c r="A2000" s="52" t="s">
        <v>4327</v>
      </c>
      <c r="B2000" s="1" t="s">
        <v>10204</v>
      </c>
      <c r="C2000" s="131" t="s">
        <v>33</v>
      </c>
      <c r="D2000" s="131" t="s">
        <v>26162</v>
      </c>
      <c r="E2000" s="131" t="s">
        <v>6363</v>
      </c>
      <c r="F2000" s="131" t="s">
        <v>26194</v>
      </c>
      <c r="G2000" s="131" t="s">
        <v>26194</v>
      </c>
      <c r="H2000" s="79">
        <v>6264.3333333333303</v>
      </c>
      <c r="I2000" s="6">
        <v>14122.103483351</v>
      </c>
      <c r="J2000" s="6">
        <v>6134.60338859488</v>
      </c>
      <c r="K2000" s="71">
        <v>6137.6258472960899</v>
      </c>
      <c r="L2000" s="20">
        <v>0.97977318905381094</v>
      </c>
      <c r="M2000" s="79">
        <v>6253.4208508888996</v>
      </c>
      <c r="N2000" s="6">
        <v>14097.5027480229</v>
      </c>
      <c r="O2000" s="6">
        <v>6126.4387460187299</v>
      </c>
      <c r="P2000" s="71">
        <v>6127.4955968732002</v>
      </c>
      <c r="Q2000" s="20">
        <v>0.97986298107574199</v>
      </c>
      <c r="R2000" s="79">
        <v>6241.8796772421902</v>
      </c>
      <c r="S2000" s="6">
        <v>14071.484712282199</v>
      </c>
      <c r="T2000" s="6">
        <v>6117.4005816770796</v>
      </c>
      <c r="U2000" s="71">
        <v>6116.65093486773</v>
      </c>
      <c r="V2000" s="20">
        <v>0.97993733476935696</v>
      </c>
      <c r="W2000" s="79">
        <v>6235.0404409879202</v>
      </c>
      <c r="X2000" s="6">
        <v>14056.066566888199</v>
      </c>
      <c r="Y2000" s="6">
        <v>6112.7737584384504</v>
      </c>
      <c r="Z2000" s="71">
        <v>6110.3543531524201</v>
      </c>
      <c r="AA2000" s="20">
        <v>0.98000236100862603</v>
      </c>
    </row>
    <row r="2001" spans="1:27" x14ac:dyDescent="0.2">
      <c r="A2001" s="52" t="s">
        <v>4326</v>
      </c>
      <c r="B2001" s="1" t="s">
        <v>10203</v>
      </c>
      <c r="C2001" s="131" t="s">
        <v>33</v>
      </c>
      <c r="D2001" s="131" t="s">
        <v>26162</v>
      </c>
      <c r="E2001" s="131" t="s">
        <v>6363</v>
      </c>
      <c r="F2001" s="131" t="s">
        <v>26194</v>
      </c>
      <c r="G2001" s="131" t="s">
        <v>26194</v>
      </c>
      <c r="H2001" s="79">
        <v>6624.4166666666697</v>
      </c>
      <c r="I2001" s="6">
        <v>15288.7657416396</v>
      </c>
      <c r="J2001" s="6">
        <v>6641.39830420219</v>
      </c>
      <c r="K2001" s="71">
        <v>6644.6704557694902</v>
      </c>
      <c r="L2001" s="20">
        <v>1.0030574449226199</v>
      </c>
      <c r="M2001" s="79">
        <v>6615.5379403766901</v>
      </c>
      <c r="N2001" s="6">
        <v>15268.2741612994</v>
      </c>
      <c r="O2001" s="6">
        <v>6635.2281023488304</v>
      </c>
      <c r="P2001" s="71">
        <v>6636.3727227033696</v>
      </c>
      <c r="Q2001" s="20">
        <v>1.0031493708470101</v>
      </c>
      <c r="R2001" s="79">
        <v>6608.5303843602096</v>
      </c>
      <c r="S2001" s="6">
        <v>15252.101132375001</v>
      </c>
      <c r="T2001" s="6">
        <v>6630.65868646747</v>
      </c>
      <c r="U2001" s="71">
        <v>6629.8461432864497</v>
      </c>
      <c r="V2001" s="20">
        <v>1.00322549155205</v>
      </c>
      <c r="W2001" s="79">
        <v>6606.88700036109</v>
      </c>
      <c r="X2001" s="6">
        <v>15248.308298341401</v>
      </c>
      <c r="Y2001" s="6">
        <v>6631.2619098043697</v>
      </c>
      <c r="Z2001" s="71">
        <v>6628.6372895007898</v>
      </c>
      <c r="AA2001" s="20">
        <v>1.00329206313632</v>
      </c>
    </row>
    <row r="2002" spans="1:27" x14ac:dyDescent="0.2">
      <c r="A2002" s="52" t="s">
        <v>4325</v>
      </c>
      <c r="B2002" s="1" t="s">
        <v>10202</v>
      </c>
      <c r="C2002" s="131" t="s">
        <v>33</v>
      </c>
      <c r="D2002" s="131" t="s">
        <v>26162</v>
      </c>
      <c r="E2002" s="131" t="s">
        <v>6363</v>
      </c>
      <c r="F2002" s="131" t="s">
        <v>26194</v>
      </c>
      <c r="G2002" s="131" t="s">
        <v>26194</v>
      </c>
      <c r="H2002" s="79">
        <v>6882.25</v>
      </c>
      <c r="I2002" s="6">
        <v>13454.0814459496</v>
      </c>
      <c r="J2002" s="6">
        <v>5844.4164303184398</v>
      </c>
      <c r="K2002" s="71">
        <v>5847.2959167618801</v>
      </c>
      <c r="L2002" s="20">
        <v>0.84961980700524897</v>
      </c>
      <c r="M2002" s="79">
        <v>6879.1453188320902</v>
      </c>
      <c r="N2002" s="6">
        <v>13448.0121178524</v>
      </c>
      <c r="O2002" s="6">
        <v>5844.1855957286598</v>
      </c>
      <c r="P2002" s="71">
        <v>5845.1937560639799</v>
      </c>
      <c r="Q2002" s="20">
        <v>0.84969767102642901</v>
      </c>
      <c r="R2002" s="79">
        <v>6874.9960248483803</v>
      </c>
      <c r="S2002" s="6">
        <v>13439.9006805754</v>
      </c>
      <c r="T2002" s="6">
        <v>5842.8273861727703</v>
      </c>
      <c r="U2002" s="71">
        <v>5842.1113864848003</v>
      </c>
      <c r="V2002" s="20">
        <v>0.84976214755173596</v>
      </c>
      <c r="W2002" s="79">
        <v>6882.8898440408302</v>
      </c>
      <c r="X2002" s="6">
        <v>13455.332274361601</v>
      </c>
      <c r="Y2002" s="6">
        <v>5851.5233722314397</v>
      </c>
      <c r="Z2002" s="71">
        <v>5849.20736854186</v>
      </c>
      <c r="AA2002" s="20">
        <v>0.84981853568469901</v>
      </c>
    </row>
    <row r="2003" spans="1:27" x14ac:dyDescent="0.2">
      <c r="A2003" s="52" t="s">
        <v>4324</v>
      </c>
      <c r="B2003" s="1" t="s">
        <v>10201</v>
      </c>
      <c r="C2003" s="131" t="s">
        <v>33</v>
      </c>
      <c r="D2003" s="131" t="s">
        <v>26162</v>
      </c>
      <c r="E2003" s="131" t="s">
        <v>6363</v>
      </c>
      <c r="F2003" s="131" t="s">
        <v>26194</v>
      </c>
      <c r="G2003" s="131" t="s">
        <v>26194</v>
      </c>
      <c r="H2003" s="79">
        <v>7914.4166666666697</v>
      </c>
      <c r="I2003" s="6">
        <v>16866.461087714499</v>
      </c>
      <c r="J2003" s="6">
        <v>7326.7448765178697</v>
      </c>
      <c r="K2003" s="71">
        <v>7330.35469159487</v>
      </c>
      <c r="L2003" s="20">
        <v>0.92620277656953498</v>
      </c>
      <c r="M2003" s="79">
        <v>7894.7652408108597</v>
      </c>
      <c r="N2003" s="6">
        <v>16824.5818155616</v>
      </c>
      <c r="O2003" s="6">
        <v>7311.5623215519199</v>
      </c>
      <c r="P2003" s="71">
        <v>7312.82361399396</v>
      </c>
      <c r="Q2003" s="20">
        <v>0.92628765909230104</v>
      </c>
      <c r="R2003" s="79">
        <v>7875.6356578698997</v>
      </c>
      <c r="S2003" s="6">
        <v>16783.814645991599</v>
      </c>
      <c r="T2003" s="6">
        <v>7296.5518264416796</v>
      </c>
      <c r="U2003" s="71">
        <v>7295.6576824792301</v>
      </c>
      <c r="V2003" s="20">
        <v>0.926357947398048</v>
      </c>
      <c r="W2003" s="79">
        <v>7867.30029582934</v>
      </c>
      <c r="X2003" s="6">
        <v>16766.051105678998</v>
      </c>
      <c r="Y2003" s="6">
        <v>7291.3056254912999</v>
      </c>
      <c r="Z2003" s="71">
        <v>7288.4197631856696</v>
      </c>
      <c r="AA2003" s="20">
        <v>0.92641941824051799</v>
      </c>
    </row>
    <row r="2004" spans="1:27" x14ac:dyDescent="0.2">
      <c r="A2004" s="52" t="s">
        <v>4323</v>
      </c>
      <c r="B2004" s="1" t="s">
        <v>10200</v>
      </c>
      <c r="C2004" s="131" t="s">
        <v>33</v>
      </c>
      <c r="D2004" s="131" t="s">
        <v>26162</v>
      </c>
      <c r="E2004" s="131" t="s">
        <v>6363</v>
      </c>
      <c r="F2004" s="131" t="s">
        <v>26231</v>
      </c>
      <c r="G2004" s="131" t="s">
        <v>26231</v>
      </c>
      <c r="H2004" s="79">
        <v>10796.916666666701</v>
      </c>
      <c r="I2004" s="6">
        <v>25045.7672536424</v>
      </c>
      <c r="J2004" s="6">
        <v>10879.813254823601</v>
      </c>
      <c r="K2004" s="71">
        <v>10885.173631714601</v>
      </c>
      <c r="L2004" s="20">
        <v>1.0081742749131699</v>
      </c>
      <c r="M2004" s="79">
        <v>10748.3733548582</v>
      </c>
      <c r="N2004" s="6">
        <v>24933.160615394401</v>
      </c>
      <c r="O2004" s="6">
        <v>10835.3574377762</v>
      </c>
      <c r="P2004" s="71">
        <v>10837.2266079812</v>
      </c>
      <c r="Q2004" s="20">
        <v>1.0082666697731399</v>
      </c>
      <c r="R2004" s="79">
        <v>10703.2382009717</v>
      </c>
      <c r="S2004" s="6">
        <v>24828.4599314773</v>
      </c>
      <c r="T2004" s="6">
        <v>10793.8599467327</v>
      </c>
      <c r="U2004" s="71">
        <v>10792.5372308894</v>
      </c>
      <c r="V2004" s="20">
        <v>1.00834317878766</v>
      </c>
      <c r="W2004" s="79">
        <v>10673.4751822545</v>
      </c>
      <c r="X2004" s="6">
        <v>24759.418216831298</v>
      </c>
      <c r="Y2004" s="6">
        <v>10767.5017921856</v>
      </c>
      <c r="Z2004" s="71">
        <v>10763.2400688203</v>
      </c>
      <c r="AA2004" s="20">
        <v>1.0084100899691</v>
      </c>
    </row>
    <row r="2005" spans="1:27" x14ac:dyDescent="0.2">
      <c r="A2005" s="52" t="s">
        <v>4322</v>
      </c>
      <c r="B2005" s="1" t="s">
        <v>10199</v>
      </c>
      <c r="C2005" s="131" t="s">
        <v>33</v>
      </c>
      <c r="D2005" s="131" t="s">
        <v>26162</v>
      </c>
      <c r="E2005" s="131" t="s">
        <v>6363</v>
      </c>
      <c r="F2005" s="131" t="s">
        <v>26194</v>
      </c>
      <c r="G2005" s="131" t="s">
        <v>26194</v>
      </c>
      <c r="H2005" s="79">
        <v>6334.5833333333303</v>
      </c>
      <c r="I2005" s="6">
        <v>11459.4209973247</v>
      </c>
      <c r="J2005" s="6">
        <v>4977.9413501962399</v>
      </c>
      <c r="K2005" s="71">
        <v>4980.3939328971801</v>
      </c>
      <c r="L2005" s="20">
        <v>0.78622281384945303</v>
      </c>
      <c r="M2005" s="79">
        <v>6313.9784370305397</v>
      </c>
      <c r="N2005" s="6">
        <v>11422.1462202928</v>
      </c>
      <c r="O2005" s="6">
        <v>4963.7925537207102</v>
      </c>
      <c r="P2005" s="71">
        <v>4964.64884048358</v>
      </c>
      <c r="Q2005" s="20">
        <v>0.786294867807381</v>
      </c>
      <c r="R2005" s="79">
        <v>6295.0347830201599</v>
      </c>
      <c r="S2005" s="6">
        <v>11387.8766724616</v>
      </c>
      <c r="T2005" s="6">
        <v>4950.7358181882</v>
      </c>
      <c r="U2005" s="71">
        <v>4950.12913839659</v>
      </c>
      <c r="V2005" s="20">
        <v>0.78635453321858795</v>
      </c>
      <c r="W2005" s="79">
        <v>6289.5759825923296</v>
      </c>
      <c r="X2005" s="6">
        <v>11378.0015648261</v>
      </c>
      <c r="Y2005" s="6">
        <v>4948.1232219532503</v>
      </c>
      <c r="Z2005" s="71">
        <v>4946.1647795256104</v>
      </c>
      <c r="AA2005" s="20">
        <v>0.78640671377770399</v>
      </c>
    </row>
    <row r="2006" spans="1:27" x14ac:dyDescent="0.2">
      <c r="A2006" s="52" t="s">
        <v>4321</v>
      </c>
      <c r="B2006" s="1" t="s">
        <v>10198</v>
      </c>
      <c r="C2006" s="131" t="s">
        <v>33</v>
      </c>
      <c r="D2006" s="131" t="s">
        <v>26162</v>
      </c>
      <c r="E2006" s="131" t="s">
        <v>6363</v>
      </c>
      <c r="F2006" s="131" t="s">
        <v>26231</v>
      </c>
      <c r="G2006" s="131" t="s">
        <v>26231</v>
      </c>
      <c r="H2006" s="79">
        <v>7948.8333333333303</v>
      </c>
      <c r="I2006" s="6">
        <v>19265.5720033133</v>
      </c>
      <c r="J2006" s="6">
        <v>8368.9121407500006</v>
      </c>
      <c r="K2006" s="71">
        <v>8373.0354213791106</v>
      </c>
      <c r="L2006" s="20">
        <v>1.0533665847875899</v>
      </c>
      <c r="M2006" s="79">
        <v>7914.3636363383503</v>
      </c>
      <c r="N2006" s="6">
        <v>19182.027865256601</v>
      </c>
      <c r="O2006" s="6">
        <v>8336.0521960104197</v>
      </c>
      <c r="P2006" s="71">
        <v>8337.4902196733401</v>
      </c>
      <c r="Q2006" s="20">
        <v>1.0534631213294601</v>
      </c>
      <c r="R2006" s="79">
        <v>7882.6142702647303</v>
      </c>
      <c r="S2006" s="6">
        <v>19105.076988002002</v>
      </c>
      <c r="T2006" s="6">
        <v>8305.6913658426092</v>
      </c>
      <c r="U2006" s="71">
        <v>8304.6735585323404</v>
      </c>
      <c r="V2006" s="20">
        <v>1.0535430599286999</v>
      </c>
      <c r="W2006" s="79">
        <v>7862.0246034582597</v>
      </c>
      <c r="X2006" s="6">
        <v>19055.1738523153</v>
      </c>
      <c r="Y2006" s="6">
        <v>8286.8109746510709</v>
      </c>
      <c r="Z2006" s="71">
        <v>8283.5310963063803</v>
      </c>
      <c r="AA2006" s="20">
        <v>1.05361297046345</v>
      </c>
    </row>
    <row r="2007" spans="1:27" x14ac:dyDescent="0.2">
      <c r="A2007" s="52" t="s">
        <v>4320</v>
      </c>
      <c r="B2007" s="1" t="s">
        <v>10197</v>
      </c>
      <c r="C2007" s="131" t="s">
        <v>33</v>
      </c>
      <c r="D2007" s="131" t="s">
        <v>26162</v>
      </c>
      <c r="E2007" s="131" t="s">
        <v>6363</v>
      </c>
      <c r="F2007" s="131" t="s">
        <v>26194</v>
      </c>
      <c r="G2007" s="131" t="s">
        <v>26194</v>
      </c>
      <c r="H2007" s="79">
        <v>15842.166666666701</v>
      </c>
      <c r="I2007" s="6">
        <v>30169.797865933098</v>
      </c>
      <c r="J2007" s="6">
        <v>13105.6782326919</v>
      </c>
      <c r="K2007" s="71">
        <v>13112.1352713463</v>
      </c>
      <c r="L2007" s="20">
        <v>0.82767310477394596</v>
      </c>
      <c r="M2007" s="79">
        <v>15795.405589473699</v>
      </c>
      <c r="N2007" s="6">
        <v>30080.746142353401</v>
      </c>
      <c r="O2007" s="6">
        <v>13072.3754390836</v>
      </c>
      <c r="P2007" s="71">
        <v>13074.630509561801</v>
      </c>
      <c r="Q2007" s="20">
        <v>0.82774895747374</v>
      </c>
      <c r="R2007" s="79">
        <v>15749.706832428799</v>
      </c>
      <c r="S2007" s="6">
        <v>29993.717499631701</v>
      </c>
      <c r="T2007" s="6">
        <v>13039.3905569007</v>
      </c>
      <c r="U2007" s="71">
        <v>13037.792666195901</v>
      </c>
      <c r="V2007" s="20">
        <v>0.82781176849279303</v>
      </c>
      <c r="W2007" s="79">
        <v>15730.0220717913</v>
      </c>
      <c r="X2007" s="6">
        <v>29956.229871710198</v>
      </c>
      <c r="Y2007" s="6">
        <v>13027.517690682</v>
      </c>
      <c r="Z2007" s="71">
        <v>13022.3614643255</v>
      </c>
      <c r="AA2007" s="20">
        <v>0.82786670005241203</v>
      </c>
    </row>
    <row r="2008" spans="1:27" x14ac:dyDescent="0.2">
      <c r="A2008" s="52" t="s">
        <v>4319</v>
      </c>
      <c r="B2008" s="1" t="s">
        <v>10196</v>
      </c>
      <c r="C2008" s="131" t="s">
        <v>33</v>
      </c>
      <c r="D2008" s="131" t="s">
        <v>26162</v>
      </c>
      <c r="E2008" s="131" t="s">
        <v>6363</v>
      </c>
      <c r="F2008" s="131" t="s">
        <v>26194</v>
      </c>
      <c r="G2008" s="131" t="s">
        <v>26194</v>
      </c>
      <c r="H2008" s="79">
        <v>4952.1666666666697</v>
      </c>
      <c r="I2008" s="6">
        <v>10688.4186335626</v>
      </c>
      <c r="J2008" s="6">
        <v>4643.0200179084704</v>
      </c>
      <c r="K2008" s="71">
        <v>4645.3075881659297</v>
      </c>
      <c r="L2008" s="20">
        <v>0.93803538952632004</v>
      </c>
      <c r="M2008" s="79">
        <v>4946.5365045280996</v>
      </c>
      <c r="N2008" s="6">
        <v>10676.266875764</v>
      </c>
      <c r="O2008" s="6">
        <v>4639.6511651462397</v>
      </c>
      <c r="P2008" s="71">
        <v>4640.4515353941997</v>
      </c>
      <c r="Q2008" s="20">
        <v>0.93812135645745198</v>
      </c>
      <c r="R2008" s="79">
        <v>4939.5715192349298</v>
      </c>
      <c r="S2008" s="6">
        <v>10661.234126747</v>
      </c>
      <c r="T2008" s="6">
        <v>4634.8371321067298</v>
      </c>
      <c r="U2008" s="71">
        <v>4634.2691636008904</v>
      </c>
      <c r="V2008" s="20">
        <v>0.93819254272457198</v>
      </c>
      <c r="W2008" s="79">
        <v>4938.77666747276</v>
      </c>
      <c r="X2008" s="6">
        <v>10659.518572938499</v>
      </c>
      <c r="Y2008" s="6">
        <v>4635.6656821575198</v>
      </c>
      <c r="Z2008" s="71">
        <v>4633.8309088616597</v>
      </c>
      <c r="AA2008" s="20">
        <v>0.93825479888177599</v>
      </c>
    </row>
    <row r="2009" spans="1:27" x14ac:dyDescent="0.2">
      <c r="A2009" s="52" t="s">
        <v>4318</v>
      </c>
      <c r="B2009" s="1" t="s">
        <v>6889</v>
      </c>
      <c r="C2009" s="131" t="s">
        <v>33</v>
      </c>
      <c r="D2009" s="131" t="s">
        <v>26162</v>
      </c>
      <c r="E2009" s="131" t="s">
        <v>6363</v>
      </c>
      <c r="F2009" s="131" t="s">
        <v>26252</v>
      </c>
      <c r="G2009" s="131" t="s">
        <v>26252</v>
      </c>
      <c r="H2009" s="79">
        <v>10938.666666666701</v>
      </c>
      <c r="I2009" s="6">
        <v>17762.830480499801</v>
      </c>
      <c r="J2009" s="6">
        <v>7716.1253056370697</v>
      </c>
      <c r="K2009" s="71">
        <v>7719.9269646184803</v>
      </c>
      <c r="L2009" s="20">
        <v>0.70574661426912</v>
      </c>
      <c r="M2009" s="79">
        <v>10914.459112971301</v>
      </c>
      <c r="N2009" s="6">
        <v>17723.520874883099</v>
      </c>
      <c r="O2009" s="6">
        <v>7702.21981471037</v>
      </c>
      <c r="P2009" s="71">
        <v>7703.5484981315003</v>
      </c>
      <c r="Q2009" s="20">
        <v>0.70581129292758205</v>
      </c>
      <c r="R2009" s="79">
        <v>10891.5306770402</v>
      </c>
      <c r="S2009" s="6">
        <v>17686.2883736068</v>
      </c>
      <c r="T2009" s="6">
        <v>7688.8909021785203</v>
      </c>
      <c r="U2009" s="71">
        <v>7687.9486796682704</v>
      </c>
      <c r="V2009" s="20">
        <v>0.70586485110626496</v>
      </c>
      <c r="W2009" s="79">
        <v>10882.7186251688</v>
      </c>
      <c r="X2009" s="6">
        <v>17671.9788614563</v>
      </c>
      <c r="Y2009" s="6">
        <v>7685.2800980939201</v>
      </c>
      <c r="Z2009" s="71">
        <v>7682.2383026621401</v>
      </c>
      <c r="AA2009" s="20">
        <v>0.705911690567392</v>
      </c>
    </row>
    <row r="2010" spans="1:27" x14ac:dyDescent="0.2">
      <c r="A2010" s="52" t="s">
        <v>4317</v>
      </c>
      <c r="B2010" s="1" t="s">
        <v>10195</v>
      </c>
      <c r="C2010" s="131" t="s">
        <v>33</v>
      </c>
      <c r="D2010" s="131" t="s">
        <v>26162</v>
      </c>
      <c r="E2010" s="131" t="s">
        <v>6363</v>
      </c>
      <c r="F2010" s="131" t="s">
        <v>26231</v>
      </c>
      <c r="G2010" s="131" t="s">
        <v>26231</v>
      </c>
      <c r="H2010" s="79">
        <v>2245.5</v>
      </c>
      <c r="I2010" s="6">
        <v>4994.5758831144904</v>
      </c>
      <c r="J2010" s="6">
        <v>2169.63019519511</v>
      </c>
      <c r="K2010" s="71">
        <v>2170.6991506346799</v>
      </c>
      <c r="L2010" s="20">
        <v>0.96668855517019903</v>
      </c>
      <c r="M2010" s="79">
        <v>2236.9136186878</v>
      </c>
      <c r="N2010" s="6">
        <v>4975.4775384139102</v>
      </c>
      <c r="O2010" s="6">
        <v>2162.22397087738</v>
      </c>
      <c r="P2010" s="71">
        <v>2162.5969686899598</v>
      </c>
      <c r="Q2010" s="20">
        <v>0.96677714804140202</v>
      </c>
      <c r="R2010" s="79">
        <v>2227.5308104988098</v>
      </c>
      <c r="S2010" s="6">
        <v>4954.6077332495197</v>
      </c>
      <c r="T2010" s="6">
        <v>2153.9532500722598</v>
      </c>
      <c r="U2010" s="71">
        <v>2153.6892974080702</v>
      </c>
      <c r="V2010" s="20">
        <v>0.96685050875942902</v>
      </c>
      <c r="W2010" s="79">
        <v>2220.8340201443698</v>
      </c>
      <c r="X2010" s="6">
        <v>4939.7123301773599</v>
      </c>
      <c r="Y2010" s="6">
        <v>2148.2072358190098</v>
      </c>
      <c r="Z2010" s="71">
        <v>2147.3569861374099</v>
      </c>
      <c r="AA2010" s="20">
        <v>0.96691466658900505</v>
      </c>
    </row>
    <row r="2011" spans="1:27" x14ac:dyDescent="0.2">
      <c r="A2011" s="52" t="s">
        <v>4316</v>
      </c>
      <c r="B2011" s="1" t="s">
        <v>10194</v>
      </c>
      <c r="C2011" s="131" t="s">
        <v>33</v>
      </c>
      <c r="D2011" s="131" t="s">
        <v>26162</v>
      </c>
      <c r="E2011" s="131" t="s">
        <v>6363</v>
      </c>
      <c r="F2011" s="131" t="s">
        <v>26231</v>
      </c>
      <c r="G2011" s="131" t="s">
        <v>26231</v>
      </c>
      <c r="H2011" s="79">
        <v>7490.5833333333303</v>
      </c>
      <c r="I2011" s="6">
        <v>13851.4752873284</v>
      </c>
      <c r="J2011" s="6">
        <v>6017.0432354401501</v>
      </c>
      <c r="K2011" s="71">
        <v>6020.0077734111401</v>
      </c>
      <c r="L2011" s="20">
        <v>0.80367676394733101</v>
      </c>
      <c r="M2011" s="79">
        <v>7473.4110781212703</v>
      </c>
      <c r="N2011" s="6">
        <v>13819.7206084052</v>
      </c>
      <c r="O2011" s="6">
        <v>6005.7212477834801</v>
      </c>
      <c r="P2011" s="71">
        <v>6006.7572740779597</v>
      </c>
      <c r="Q2011" s="20">
        <v>0.80375041748512899</v>
      </c>
      <c r="R2011" s="79">
        <v>7456.7074616097498</v>
      </c>
      <c r="S2011" s="6">
        <v>13788.832529196599</v>
      </c>
      <c r="T2011" s="6">
        <v>5994.5211084320899</v>
      </c>
      <c r="U2011" s="71">
        <v>5993.7865196860103</v>
      </c>
      <c r="V2011" s="20">
        <v>0.80381140745356205</v>
      </c>
      <c r="W2011" s="79">
        <v>7450.6159547433999</v>
      </c>
      <c r="X2011" s="6">
        <v>13777.568205302599</v>
      </c>
      <c r="Y2011" s="6">
        <v>5991.6589737035101</v>
      </c>
      <c r="Z2011" s="71">
        <v>5989.2875050436396</v>
      </c>
      <c r="AA2011" s="20">
        <v>0.80386474640805805</v>
      </c>
    </row>
    <row r="2012" spans="1:27" x14ac:dyDescent="0.2">
      <c r="A2012" s="52" t="s">
        <v>4315</v>
      </c>
      <c r="B2012" s="1" t="s">
        <v>10193</v>
      </c>
      <c r="C2012" s="131" t="s">
        <v>33</v>
      </c>
      <c r="D2012" s="131" t="s">
        <v>26162</v>
      </c>
      <c r="E2012" s="131" t="s">
        <v>6363</v>
      </c>
      <c r="F2012" s="131" t="s">
        <v>26231</v>
      </c>
      <c r="G2012" s="131" t="s">
        <v>26231</v>
      </c>
      <c r="H2012" s="79">
        <v>3199.75</v>
      </c>
      <c r="I2012" s="6">
        <v>5493.3048078871198</v>
      </c>
      <c r="J2012" s="6">
        <v>2386.2766852528698</v>
      </c>
      <c r="K2012" s="71">
        <v>2387.4523802854501</v>
      </c>
      <c r="L2012" s="20">
        <v>0.74613716080489201</v>
      </c>
      <c r="M2012" s="79">
        <v>3195.7674140123499</v>
      </c>
      <c r="N2012" s="6">
        <v>5486.4675366147603</v>
      </c>
      <c r="O2012" s="6">
        <v>2384.2880470304999</v>
      </c>
      <c r="P2012" s="71">
        <v>2384.6993523522801</v>
      </c>
      <c r="Q2012" s="20">
        <v>0.74620554108418002</v>
      </c>
      <c r="R2012" s="79">
        <v>3192.4433340884598</v>
      </c>
      <c r="S2012" s="6">
        <v>5480.7607832034801</v>
      </c>
      <c r="T2012" s="6">
        <v>2382.6916554112499</v>
      </c>
      <c r="U2012" s="71">
        <v>2382.39967237478</v>
      </c>
      <c r="V2012" s="20">
        <v>0.746262164448106</v>
      </c>
      <c r="W2012" s="79">
        <v>3194.6756541927898</v>
      </c>
      <c r="X2012" s="6">
        <v>5484.5932122250797</v>
      </c>
      <c r="Y2012" s="6">
        <v>2385.1678066448699</v>
      </c>
      <c r="Z2012" s="71">
        <v>2384.22376915428</v>
      </c>
      <c r="AA2012" s="20">
        <v>0.74631168457591501</v>
      </c>
    </row>
    <row r="2013" spans="1:27" x14ac:dyDescent="0.2">
      <c r="A2013" s="52" t="s">
        <v>4314</v>
      </c>
      <c r="B2013" s="1" t="s">
        <v>10192</v>
      </c>
      <c r="C2013" s="131" t="s">
        <v>33</v>
      </c>
      <c r="D2013" s="131" t="s">
        <v>26162</v>
      </c>
      <c r="E2013" s="131" t="s">
        <v>6363</v>
      </c>
      <c r="F2013" s="131" t="s">
        <v>26194</v>
      </c>
      <c r="G2013" s="131" t="s">
        <v>26194</v>
      </c>
      <c r="H2013" s="79">
        <v>6073</v>
      </c>
      <c r="I2013" s="6">
        <v>12867.454264095</v>
      </c>
      <c r="J2013" s="6">
        <v>5589.5871761715798</v>
      </c>
      <c r="K2013" s="71">
        <v>5592.3411107500096</v>
      </c>
      <c r="L2013" s="20">
        <v>0.92085313860530305</v>
      </c>
      <c r="M2013" s="79">
        <v>6062.0975705971596</v>
      </c>
      <c r="N2013" s="6">
        <v>12844.354229234399</v>
      </c>
      <c r="O2013" s="6">
        <v>5581.8502627074904</v>
      </c>
      <c r="P2013" s="71">
        <v>5582.81316847774</v>
      </c>
      <c r="Q2013" s="20">
        <v>0.92093753085663199</v>
      </c>
      <c r="R2013" s="79">
        <v>6051.2817757002003</v>
      </c>
      <c r="S2013" s="6">
        <v>12821.4377553061</v>
      </c>
      <c r="T2013" s="6">
        <v>5573.9584262764702</v>
      </c>
      <c r="U2013" s="71">
        <v>5573.2753746936996</v>
      </c>
      <c r="V2013" s="20">
        <v>0.92100741318541801</v>
      </c>
      <c r="W2013" s="79">
        <v>6046.1017108420701</v>
      </c>
      <c r="X2013" s="6">
        <v>12810.462249353999</v>
      </c>
      <c r="Y2013" s="6">
        <v>5571.0790140810795</v>
      </c>
      <c r="Z2013" s="71">
        <v>5568.8740088660697</v>
      </c>
      <c r="AA2013" s="20">
        <v>0.92106852897955405</v>
      </c>
    </row>
    <row r="2014" spans="1:27" x14ac:dyDescent="0.2">
      <c r="A2014" s="52" t="s">
        <v>4313</v>
      </c>
      <c r="B2014" s="1" t="s">
        <v>10191</v>
      </c>
      <c r="C2014" s="131" t="s">
        <v>33</v>
      </c>
      <c r="D2014" s="131" t="s">
        <v>26162</v>
      </c>
      <c r="E2014" s="131" t="s">
        <v>6363</v>
      </c>
      <c r="F2014" s="131" t="s">
        <v>26194</v>
      </c>
      <c r="G2014" s="131" t="s">
        <v>26194</v>
      </c>
      <c r="H2014" s="79">
        <v>6498.5833333333303</v>
      </c>
      <c r="I2014" s="6">
        <v>14156.848588577799</v>
      </c>
      <c r="J2014" s="6">
        <v>6149.6965679156901</v>
      </c>
      <c r="K2014" s="71">
        <v>6152.7264628777702</v>
      </c>
      <c r="L2014" s="20">
        <v>0.94677965139239695</v>
      </c>
      <c r="M2014" s="79">
        <v>6469.4762876927198</v>
      </c>
      <c r="N2014" s="6">
        <v>14093.440301439099</v>
      </c>
      <c r="O2014" s="6">
        <v>6124.6733035428797</v>
      </c>
      <c r="P2014" s="71">
        <v>6125.7298498469399</v>
      </c>
      <c r="Q2014" s="20">
        <v>0.946866419697726</v>
      </c>
      <c r="R2014" s="79">
        <v>6442.0365198140598</v>
      </c>
      <c r="S2014" s="6">
        <v>14033.664098036201</v>
      </c>
      <c r="T2014" s="6">
        <v>6100.9585464321299</v>
      </c>
      <c r="U2014" s="71">
        <v>6100.2109144849801</v>
      </c>
      <c r="V2014" s="20">
        <v>0.946938269555333</v>
      </c>
      <c r="W2014" s="79">
        <v>6425.49096138613</v>
      </c>
      <c r="X2014" s="6">
        <v>13997.620401516</v>
      </c>
      <c r="Y2014" s="6">
        <v>6087.35639261506</v>
      </c>
      <c r="Z2014" s="71">
        <v>6084.9470473953297</v>
      </c>
      <c r="AA2014" s="20">
        <v>0.94700110605752996</v>
      </c>
    </row>
    <row r="2015" spans="1:27" x14ac:dyDescent="0.2">
      <c r="A2015" s="52" t="s">
        <v>4312</v>
      </c>
      <c r="B2015" s="1" t="s">
        <v>10190</v>
      </c>
      <c r="C2015" s="131" t="s">
        <v>33</v>
      </c>
      <c r="D2015" s="131" t="s">
        <v>26162</v>
      </c>
      <c r="E2015" s="131" t="s">
        <v>6363</v>
      </c>
      <c r="F2015" s="131" t="s">
        <v>26194</v>
      </c>
      <c r="G2015" s="131" t="s">
        <v>26194</v>
      </c>
      <c r="H2015" s="79">
        <v>7282.6666666666697</v>
      </c>
      <c r="I2015" s="6">
        <v>15743.6275047125</v>
      </c>
      <c r="J2015" s="6">
        <v>6838.98901838859</v>
      </c>
      <c r="K2015" s="71">
        <v>6842.3585209557104</v>
      </c>
      <c r="L2015" s="20">
        <v>0.93954025827842902</v>
      </c>
      <c r="M2015" s="79">
        <v>7267.6917060732503</v>
      </c>
      <c r="N2015" s="6">
        <v>15711.254719815</v>
      </c>
      <c r="O2015" s="6">
        <v>6827.7368967027396</v>
      </c>
      <c r="P2015" s="71">
        <v>6828.9147260865702</v>
      </c>
      <c r="Q2015" s="20">
        <v>0.939626363124345</v>
      </c>
      <c r="R2015" s="79">
        <v>7252.1163695139403</v>
      </c>
      <c r="S2015" s="6">
        <v>15677.5840455587</v>
      </c>
      <c r="T2015" s="6">
        <v>6815.63201897814</v>
      </c>
      <c r="U2015" s="71">
        <v>6814.7968085438097</v>
      </c>
      <c r="V2015" s="20">
        <v>0.939697663593968</v>
      </c>
      <c r="W2015" s="79">
        <v>7243.2036708205796</v>
      </c>
      <c r="X2015" s="6">
        <v>15658.316624061599</v>
      </c>
      <c r="Y2015" s="6">
        <v>6809.5684169823799</v>
      </c>
      <c r="Z2015" s="71">
        <v>6806.8732238549001</v>
      </c>
      <c r="AA2015" s="20">
        <v>0.93976001962730304</v>
      </c>
    </row>
    <row r="2016" spans="1:27" x14ac:dyDescent="0.2">
      <c r="A2016" s="52" t="s">
        <v>4311</v>
      </c>
      <c r="B2016" s="1" t="s">
        <v>10189</v>
      </c>
      <c r="C2016" s="131" t="s">
        <v>33</v>
      </c>
      <c r="D2016" s="131" t="s">
        <v>26162</v>
      </c>
      <c r="E2016" s="131" t="s">
        <v>6363</v>
      </c>
      <c r="F2016" s="131" t="s">
        <v>26194</v>
      </c>
      <c r="G2016" s="131" t="s">
        <v>26194</v>
      </c>
      <c r="H2016" s="79">
        <v>10368</v>
      </c>
      <c r="I2016" s="6">
        <v>20699.1156893937</v>
      </c>
      <c r="J2016" s="6">
        <v>8991.63962357122</v>
      </c>
      <c r="K2016" s="71">
        <v>8996.0697159010597</v>
      </c>
      <c r="L2016" s="20">
        <v>0.86767647722811103</v>
      </c>
      <c r="M2016" s="79">
        <v>10343.143234679501</v>
      </c>
      <c r="N2016" s="6">
        <v>20649.490587056502</v>
      </c>
      <c r="O2016" s="6">
        <v>8973.7765247702591</v>
      </c>
      <c r="P2016" s="71">
        <v>8975.3245600614191</v>
      </c>
      <c r="Q2016" s="20">
        <v>0.86775599606588105</v>
      </c>
      <c r="R2016" s="79">
        <v>10319.646849451099</v>
      </c>
      <c r="S2016" s="6">
        <v>20602.581405331399</v>
      </c>
      <c r="T2016" s="6">
        <v>8956.7125324746503</v>
      </c>
      <c r="U2016" s="71">
        <v>8955.6149468445092</v>
      </c>
      <c r="V2016" s="20">
        <v>0.86782184288804998</v>
      </c>
      <c r="W2016" s="79">
        <v>10307.349915188301</v>
      </c>
      <c r="X2016" s="6">
        <v>20578.031283328</v>
      </c>
      <c r="Y2016" s="6">
        <v>8949.0789639096292</v>
      </c>
      <c r="Z2016" s="71">
        <v>8945.5369632065303</v>
      </c>
      <c r="AA2016" s="20">
        <v>0.86787942941812302</v>
      </c>
    </row>
    <row r="2017" spans="1:27" x14ac:dyDescent="0.2">
      <c r="A2017" s="52" t="s">
        <v>4310</v>
      </c>
      <c r="B2017" s="1" t="s">
        <v>10188</v>
      </c>
      <c r="C2017" s="131" t="s">
        <v>33</v>
      </c>
      <c r="D2017" s="131" t="s">
        <v>26162</v>
      </c>
      <c r="E2017" s="131" t="s">
        <v>6363</v>
      </c>
      <c r="F2017" s="131" t="s">
        <v>26231</v>
      </c>
      <c r="G2017" s="131" t="s">
        <v>26231</v>
      </c>
      <c r="H2017" s="79">
        <v>3140.25</v>
      </c>
      <c r="I2017" s="6">
        <v>7112.2245820772096</v>
      </c>
      <c r="J2017" s="6">
        <v>3089.53103715011</v>
      </c>
      <c r="K2017" s="71">
        <v>3091.0532186791102</v>
      </c>
      <c r="L2017" s="20">
        <v>0.98433348258231501</v>
      </c>
      <c r="M2017" s="79">
        <v>3131.2711806134098</v>
      </c>
      <c r="N2017" s="6">
        <v>7091.8888190139796</v>
      </c>
      <c r="O2017" s="6">
        <v>3081.9658786275199</v>
      </c>
      <c r="P2017" s="71">
        <v>3082.4975379498901</v>
      </c>
      <c r="Q2017" s="20">
        <v>0.98442369253564099</v>
      </c>
      <c r="R2017" s="79">
        <v>3122.4770205080499</v>
      </c>
      <c r="S2017" s="6">
        <v>7071.9712832508903</v>
      </c>
      <c r="T2017" s="6">
        <v>3074.4503601671499</v>
      </c>
      <c r="U2017" s="71">
        <v>3074.0736066960899</v>
      </c>
      <c r="V2017" s="20">
        <v>0.98449839230391101</v>
      </c>
      <c r="W2017" s="79">
        <v>3117.3265027765901</v>
      </c>
      <c r="X2017" s="6">
        <v>7060.3060849959302</v>
      </c>
      <c r="Y2017" s="6">
        <v>3070.42183939094</v>
      </c>
      <c r="Z2017" s="71">
        <v>3069.2065817808798</v>
      </c>
      <c r="AA2017" s="20">
        <v>0.984563721203776</v>
      </c>
    </row>
    <row r="2018" spans="1:27" x14ac:dyDescent="0.2">
      <c r="A2018" s="52" t="s">
        <v>4309</v>
      </c>
      <c r="B2018" s="1" t="s">
        <v>10187</v>
      </c>
      <c r="C2018" s="131" t="s">
        <v>33</v>
      </c>
      <c r="D2018" s="131" t="s">
        <v>26162</v>
      </c>
      <c r="E2018" s="131" t="s">
        <v>6363</v>
      </c>
      <c r="F2018" s="131" t="s">
        <v>26194</v>
      </c>
      <c r="G2018" s="131" t="s">
        <v>26194</v>
      </c>
      <c r="H2018" s="79">
        <v>9982.0833333333303</v>
      </c>
      <c r="I2018" s="6">
        <v>16764.8977965351</v>
      </c>
      <c r="J2018" s="6">
        <v>7282.6260587397001</v>
      </c>
      <c r="K2018" s="71">
        <v>7286.2141369094898</v>
      </c>
      <c r="L2018" s="20">
        <v>0.729929203513911</v>
      </c>
      <c r="M2018" s="79">
        <v>9954.6323758436902</v>
      </c>
      <c r="N2018" s="6">
        <v>16718.793944126399</v>
      </c>
      <c r="O2018" s="6">
        <v>7265.5894335870498</v>
      </c>
      <c r="P2018" s="71">
        <v>7266.8427954044801</v>
      </c>
      <c r="Q2018" s="20">
        <v>0.72999609840324098</v>
      </c>
      <c r="R2018" s="79">
        <v>9928.2361875560091</v>
      </c>
      <c r="S2018" s="6">
        <v>16674.461575412999</v>
      </c>
      <c r="T2018" s="6">
        <v>7249.0119576045799</v>
      </c>
      <c r="U2018" s="71">
        <v>7248.1236393373001</v>
      </c>
      <c r="V2018" s="20">
        <v>0.73005149176669004</v>
      </c>
      <c r="W2018" s="79">
        <v>9911.1208792447105</v>
      </c>
      <c r="X2018" s="6">
        <v>16645.716434242298</v>
      </c>
      <c r="Y2018" s="6">
        <v>7238.97387120655</v>
      </c>
      <c r="Z2018" s="71">
        <v>7236.10872154758</v>
      </c>
      <c r="AA2018" s="20">
        <v>0.73009993619399904</v>
      </c>
    </row>
    <row r="2019" spans="1:27" x14ac:dyDescent="0.2">
      <c r="A2019" s="52" t="s">
        <v>4308</v>
      </c>
      <c r="B2019" s="1" t="s">
        <v>10186</v>
      </c>
      <c r="C2019" s="131" t="s">
        <v>33</v>
      </c>
      <c r="D2019" s="131" t="s">
        <v>26162</v>
      </c>
      <c r="E2019" s="131" t="s">
        <v>6363</v>
      </c>
      <c r="F2019" s="131" t="s">
        <v>26231</v>
      </c>
      <c r="G2019" s="131" t="s">
        <v>26231</v>
      </c>
      <c r="H2019" s="79">
        <v>7920.75</v>
      </c>
      <c r="I2019" s="6">
        <v>17586.1541496461</v>
      </c>
      <c r="J2019" s="6">
        <v>7639.3775874789899</v>
      </c>
      <c r="K2019" s="71">
        <v>7643.1414336151502</v>
      </c>
      <c r="L2019" s="20">
        <v>0.96495173229999098</v>
      </c>
      <c r="M2019" s="79">
        <v>7902.39774977664</v>
      </c>
      <c r="N2019" s="6">
        <v>17545.407313624099</v>
      </c>
      <c r="O2019" s="6">
        <v>7624.8159054937896</v>
      </c>
      <c r="P2019" s="71">
        <v>7626.13123623305</v>
      </c>
      <c r="Q2019" s="20">
        <v>0.96504016599880704</v>
      </c>
      <c r="R2019" s="79">
        <v>7885.194775041</v>
      </c>
      <c r="S2019" s="6">
        <v>17507.212172313801</v>
      </c>
      <c r="T2019" s="6">
        <v>7611.0397812518104</v>
      </c>
      <c r="U2019" s="71">
        <v>7610.1070988793399</v>
      </c>
      <c r="V2019" s="20">
        <v>0.96511339491163906</v>
      </c>
      <c r="W2019" s="79">
        <v>7880.2180098963699</v>
      </c>
      <c r="X2019" s="6">
        <v>17496.162441038399</v>
      </c>
      <c r="Y2019" s="6">
        <v>7608.8201584714598</v>
      </c>
      <c r="Z2019" s="71">
        <v>7605.8086255014396</v>
      </c>
      <c r="AA2019" s="20">
        <v>0.96517743747059903</v>
      </c>
    </row>
    <row r="2020" spans="1:27" x14ac:dyDescent="0.2">
      <c r="A2020" s="52" t="s">
        <v>4307</v>
      </c>
      <c r="B2020" s="1" t="s">
        <v>10185</v>
      </c>
      <c r="C2020" s="131" t="s">
        <v>33</v>
      </c>
      <c r="D2020" s="131" t="s">
        <v>26162</v>
      </c>
      <c r="E2020" s="131" t="s">
        <v>6363</v>
      </c>
      <c r="F2020" s="131" t="s">
        <v>26194</v>
      </c>
      <c r="G2020" s="131" t="s">
        <v>26194</v>
      </c>
      <c r="H2020" s="79">
        <v>3965.5</v>
      </c>
      <c r="I2020" s="6">
        <v>5800.9128597511399</v>
      </c>
      <c r="J2020" s="6">
        <v>2519.9007873244</v>
      </c>
      <c r="K2020" s="71">
        <v>2521.1423176366902</v>
      </c>
      <c r="L2020" s="20">
        <v>0.63576908779137398</v>
      </c>
      <c r="M2020" s="79">
        <v>3957.8020488431998</v>
      </c>
      <c r="N2020" s="6">
        <v>5789.6519484261598</v>
      </c>
      <c r="O2020" s="6">
        <v>2516.0447674163702</v>
      </c>
      <c r="P2020" s="71">
        <v>2516.47880163634</v>
      </c>
      <c r="Q2020" s="20">
        <v>0.63582735330885498</v>
      </c>
      <c r="R2020" s="79">
        <v>3949.59798659637</v>
      </c>
      <c r="S2020" s="6">
        <v>5777.6506748944803</v>
      </c>
      <c r="T2020" s="6">
        <v>2511.7607929799001</v>
      </c>
      <c r="U2020" s="71">
        <v>2511.4529933778899</v>
      </c>
      <c r="V2020" s="20">
        <v>0.63587560098545104</v>
      </c>
      <c r="W2020" s="79">
        <v>3943.9211286342302</v>
      </c>
      <c r="X2020" s="6">
        <v>5769.3463101597699</v>
      </c>
      <c r="Y2020" s="6">
        <v>2509.0026829529902</v>
      </c>
      <c r="Z2020" s="71">
        <v>2508.0096322375998</v>
      </c>
      <c r="AA2020" s="20">
        <v>0.635917796131516</v>
      </c>
    </row>
    <row r="2021" spans="1:27" x14ac:dyDescent="0.2">
      <c r="A2021" s="52" t="s">
        <v>4306</v>
      </c>
      <c r="B2021" s="1" t="s">
        <v>10184</v>
      </c>
      <c r="C2021" s="131" t="s">
        <v>33</v>
      </c>
      <c r="D2021" s="131" t="s">
        <v>26162</v>
      </c>
      <c r="E2021" s="131" t="s">
        <v>6363</v>
      </c>
      <c r="F2021" s="131" t="s">
        <v>26252</v>
      </c>
      <c r="G2021" s="131" t="s">
        <v>26252</v>
      </c>
      <c r="H2021" s="79">
        <v>6133</v>
      </c>
      <c r="I2021" s="6">
        <v>13458.6640590879</v>
      </c>
      <c r="J2021" s="6">
        <v>5846.4071050164303</v>
      </c>
      <c r="K2021" s="71">
        <v>5849.2875722456902</v>
      </c>
      <c r="L2021" s="20">
        <v>0.95374002482401599</v>
      </c>
      <c r="M2021" s="79">
        <v>6117.9578607869098</v>
      </c>
      <c r="N2021" s="6">
        <v>13425.654586008</v>
      </c>
      <c r="O2021" s="6">
        <v>5834.4695451766302</v>
      </c>
      <c r="P2021" s="71">
        <v>5835.4760294295202</v>
      </c>
      <c r="Q2021" s="20">
        <v>0.95382743101779799</v>
      </c>
      <c r="R2021" s="79">
        <v>6105.4097857851702</v>
      </c>
      <c r="S2021" s="6">
        <v>13398.118253701399</v>
      </c>
      <c r="T2021" s="6">
        <v>5824.6630028337504</v>
      </c>
      <c r="U2021" s="71">
        <v>5823.9492290703101</v>
      </c>
      <c r="V2021" s="20">
        <v>0.953899809088954</v>
      </c>
      <c r="W2021" s="79">
        <v>6096.1947598767301</v>
      </c>
      <c r="X2021" s="6">
        <v>13377.8961865242</v>
      </c>
      <c r="Y2021" s="6">
        <v>5817.8475722886897</v>
      </c>
      <c r="Z2021" s="71">
        <v>5815.5448973123403</v>
      </c>
      <c r="AA2021" s="20">
        <v>0.95396310754184899</v>
      </c>
    </row>
    <row r="2022" spans="1:27" x14ac:dyDescent="0.2">
      <c r="A2022" s="52" t="s">
        <v>4305</v>
      </c>
      <c r="B2022" s="1" t="s">
        <v>10183</v>
      </c>
      <c r="C2022" s="131" t="s">
        <v>33</v>
      </c>
      <c r="D2022" s="131" t="s">
        <v>26162</v>
      </c>
      <c r="E2022" s="131" t="s">
        <v>6363</v>
      </c>
      <c r="F2022" s="131" t="s">
        <v>26194</v>
      </c>
      <c r="G2022" s="131" t="s">
        <v>26194</v>
      </c>
      <c r="H2022" s="79">
        <v>7589.4166666666697</v>
      </c>
      <c r="I2022" s="6">
        <v>12914.5349074565</v>
      </c>
      <c r="J2022" s="6">
        <v>5610.0388797469604</v>
      </c>
      <c r="K2022" s="71">
        <v>5612.8028906784102</v>
      </c>
      <c r="L2022" s="20">
        <v>0.73955656108990497</v>
      </c>
      <c r="M2022" s="79">
        <v>7576.9287092348304</v>
      </c>
      <c r="N2022" s="6">
        <v>12893.2847680505</v>
      </c>
      <c r="O2022" s="6">
        <v>5603.1143088456502</v>
      </c>
      <c r="P2022" s="71">
        <v>5604.0808828032896</v>
      </c>
      <c r="Q2022" s="20">
        <v>0.73962433828537699</v>
      </c>
      <c r="R2022" s="79">
        <v>7565.6266557540202</v>
      </c>
      <c r="S2022" s="6">
        <v>12874.052622733599</v>
      </c>
      <c r="T2022" s="6">
        <v>5596.8320765832595</v>
      </c>
      <c r="U2022" s="71">
        <v>5596.1462219865698</v>
      </c>
      <c r="V2022" s="20">
        <v>0.73968046225628004</v>
      </c>
      <c r="W2022" s="79">
        <v>7562.0141033306199</v>
      </c>
      <c r="X2022" s="6">
        <v>12867.905320980901</v>
      </c>
      <c r="Y2022" s="6">
        <v>5596.0601493918803</v>
      </c>
      <c r="Z2022" s="71">
        <v>5593.8452567684299</v>
      </c>
      <c r="AA2022" s="20">
        <v>0.73972954563846605</v>
      </c>
    </row>
    <row r="2023" spans="1:27" x14ac:dyDescent="0.2">
      <c r="A2023" s="52" t="s">
        <v>4304</v>
      </c>
      <c r="B2023" s="1" t="s">
        <v>10182</v>
      </c>
      <c r="C2023" s="131" t="s">
        <v>33</v>
      </c>
      <c r="D2023" s="131" t="s">
        <v>26162</v>
      </c>
      <c r="E2023" s="131" t="s">
        <v>6363</v>
      </c>
      <c r="F2023" s="131" t="s">
        <v>26311</v>
      </c>
      <c r="G2023" s="131" t="s">
        <v>26311</v>
      </c>
      <c r="H2023" s="79">
        <v>11159.916666666701</v>
      </c>
      <c r="I2023" s="6">
        <v>16920.4716025698</v>
      </c>
      <c r="J2023" s="6">
        <v>7350.20689744424</v>
      </c>
      <c r="K2023" s="71">
        <v>7353.8282720279904</v>
      </c>
      <c r="L2023" s="20">
        <v>0.65895010614129401</v>
      </c>
      <c r="M2023" s="79">
        <v>11227.2680248167</v>
      </c>
      <c r="N2023" s="6">
        <v>17022.588560698801</v>
      </c>
      <c r="O2023" s="6">
        <v>7397.6113344206296</v>
      </c>
      <c r="P2023" s="71">
        <v>7398.8874708816102</v>
      </c>
      <c r="Q2023" s="20">
        <v>0.65901049609995199</v>
      </c>
      <c r="R2023" s="79">
        <v>11291.7018410244</v>
      </c>
      <c r="S2023" s="6">
        <v>17120.281992464599</v>
      </c>
      <c r="T2023" s="6">
        <v>7442.8267635300799</v>
      </c>
      <c r="U2023" s="71">
        <v>7441.9146945456496</v>
      </c>
      <c r="V2023" s="20">
        <v>0.659060502953423</v>
      </c>
      <c r="W2023" s="79">
        <v>11355.8522933641</v>
      </c>
      <c r="X2023" s="6">
        <v>17217.545792860801</v>
      </c>
      <c r="Y2023" s="6">
        <v>7487.6539326614602</v>
      </c>
      <c r="Z2023" s="71">
        <v>7484.69035667771</v>
      </c>
      <c r="AA2023" s="20">
        <v>0.65910423659274597</v>
      </c>
    </row>
    <row r="2024" spans="1:27" x14ac:dyDescent="0.2">
      <c r="A2024" s="52" t="s">
        <v>4303</v>
      </c>
      <c r="B2024" s="1" t="s">
        <v>9816</v>
      </c>
      <c r="C2024" s="131" t="s">
        <v>33</v>
      </c>
      <c r="D2024" s="131" t="s">
        <v>26162</v>
      </c>
      <c r="E2024" s="131" t="s">
        <v>6363</v>
      </c>
      <c r="F2024" s="131" t="s">
        <v>26311</v>
      </c>
      <c r="G2024" s="131" t="s">
        <v>26311</v>
      </c>
      <c r="H2024" s="79">
        <v>11133.166666666701</v>
      </c>
      <c r="I2024" s="6">
        <v>26428.312327354801</v>
      </c>
      <c r="J2024" s="6">
        <v>11480.387078976701</v>
      </c>
      <c r="K2024" s="71">
        <v>11486.0433526788</v>
      </c>
      <c r="L2024" s="20">
        <v>1.0316959852104499</v>
      </c>
      <c r="M2024" s="79">
        <v>11160.7633097485</v>
      </c>
      <c r="N2024" s="6">
        <v>26493.822233421</v>
      </c>
      <c r="O2024" s="6">
        <v>11513.5837858749</v>
      </c>
      <c r="P2024" s="71">
        <v>11515.569954572</v>
      </c>
      <c r="Q2024" s="20">
        <v>1.03179053573456</v>
      </c>
      <c r="R2024" s="79">
        <v>11187.2050795614</v>
      </c>
      <c r="S2024" s="6">
        <v>26556.590659694099</v>
      </c>
      <c r="T2024" s="6">
        <v>11545.1429945536</v>
      </c>
      <c r="U2024" s="71">
        <v>11543.7282139627</v>
      </c>
      <c r="V2024" s="20">
        <v>1.03186882978061</v>
      </c>
      <c r="W2024" s="79">
        <v>11216.795921836099</v>
      </c>
      <c r="X2024" s="6">
        <v>26626.834467685101</v>
      </c>
      <c r="Y2024" s="6">
        <v>11579.6132744399</v>
      </c>
      <c r="Z2024" s="71">
        <v>11575.030121411</v>
      </c>
      <c r="AA2024" s="20">
        <v>1.0319373020665801</v>
      </c>
    </row>
    <row r="2025" spans="1:27" x14ac:dyDescent="0.2">
      <c r="A2025" s="52" t="s">
        <v>4302</v>
      </c>
      <c r="B2025" s="1" t="s">
        <v>10181</v>
      </c>
      <c r="C2025" s="131" t="s">
        <v>33</v>
      </c>
      <c r="D2025" s="131" t="s">
        <v>26162</v>
      </c>
      <c r="E2025" s="131" t="s">
        <v>6363</v>
      </c>
      <c r="F2025" s="131" t="s">
        <v>26311</v>
      </c>
      <c r="G2025" s="131" t="s">
        <v>26311</v>
      </c>
      <c r="H2025" s="79">
        <v>7046.8333333333303</v>
      </c>
      <c r="I2025" s="6">
        <v>11492.7870138707</v>
      </c>
      <c r="J2025" s="6">
        <v>4992.4354571406002</v>
      </c>
      <c r="K2025" s="71">
        <v>4994.8951809453602</v>
      </c>
      <c r="L2025" s="20">
        <v>0.70881415022521099</v>
      </c>
      <c r="M2025" s="79">
        <v>7072.9004198394896</v>
      </c>
      <c r="N2025" s="6">
        <v>11535.3002193229</v>
      </c>
      <c r="O2025" s="6">
        <v>5012.9665852010103</v>
      </c>
      <c r="P2025" s="71">
        <v>5013.8313548067499</v>
      </c>
      <c r="Q2025" s="20">
        <v>0.70887911001022297</v>
      </c>
      <c r="R2025" s="79">
        <v>7098.2439989043396</v>
      </c>
      <c r="S2025" s="6">
        <v>11576.633445551501</v>
      </c>
      <c r="T2025" s="6">
        <v>5032.7954456621701</v>
      </c>
      <c r="U2025" s="71">
        <v>5032.1787100082602</v>
      </c>
      <c r="V2025" s="20">
        <v>0.70893290098015904</v>
      </c>
      <c r="W2025" s="79">
        <v>7125.1869825402</v>
      </c>
      <c r="X2025" s="6">
        <v>11620.575164873901</v>
      </c>
      <c r="Y2025" s="6">
        <v>5053.6148635733298</v>
      </c>
      <c r="Z2025" s="71">
        <v>5051.61466808146</v>
      </c>
      <c r="AA2025" s="20">
        <v>0.708979944029555</v>
      </c>
    </row>
    <row r="2026" spans="1:27" x14ac:dyDescent="0.2">
      <c r="A2026" s="52" t="s">
        <v>4301</v>
      </c>
      <c r="B2026" s="1" t="s">
        <v>10180</v>
      </c>
      <c r="C2026" s="131" t="s">
        <v>33</v>
      </c>
      <c r="D2026" s="131" t="s">
        <v>26162</v>
      </c>
      <c r="E2026" s="131" t="s">
        <v>6363</v>
      </c>
      <c r="F2026" s="131" t="s">
        <v>26311</v>
      </c>
      <c r="G2026" s="131" t="s">
        <v>26311</v>
      </c>
      <c r="H2026" s="79">
        <v>8389.4166666666697</v>
      </c>
      <c r="I2026" s="6">
        <v>11188.4392353694</v>
      </c>
      <c r="J2026" s="6">
        <v>4860.2276089608704</v>
      </c>
      <c r="K2026" s="71">
        <v>4862.62219526026</v>
      </c>
      <c r="L2026" s="20">
        <v>0.57961386213903598</v>
      </c>
      <c r="M2026" s="79">
        <v>8428.3362877520794</v>
      </c>
      <c r="N2026" s="6">
        <v>11240.3438948802</v>
      </c>
      <c r="O2026" s="6">
        <v>4884.7855955074801</v>
      </c>
      <c r="P2026" s="71">
        <v>4885.6282530520202</v>
      </c>
      <c r="Q2026" s="20">
        <v>0.57966698127028204</v>
      </c>
      <c r="R2026" s="79">
        <v>8466.3694890994502</v>
      </c>
      <c r="S2026" s="6">
        <v>11291.066391939199</v>
      </c>
      <c r="T2026" s="6">
        <v>4908.6487692030396</v>
      </c>
      <c r="U2026" s="71">
        <v>4908.0472468997496</v>
      </c>
      <c r="V2026" s="20">
        <v>0.57971096740095196</v>
      </c>
      <c r="W2026" s="79">
        <v>8504.4264059686902</v>
      </c>
      <c r="X2026" s="6">
        <v>11341.820516903501</v>
      </c>
      <c r="Y2026" s="6">
        <v>4932.3886237111601</v>
      </c>
      <c r="Z2026" s="71">
        <v>4930.4364089588198</v>
      </c>
      <c r="AA2026" s="20">
        <v>0.579749435599616</v>
      </c>
    </row>
    <row r="2027" spans="1:27" x14ac:dyDescent="0.2">
      <c r="A2027" s="52" t="s">
        <v>4300</v>
      </c>
      <c r="B2027" s="1" t="s">
        <v>10179</v>
      </c>
      <c r="C2027" s="131" t="s">
        <v>33</v>
      </c>
      <c r="D2027" s="131" t="s">
        <v>26162</v>
      </c>
      <c r="E2027" s="131" t="s">
        <v>6363</v>
      </c>
      <c r="F2027" s="131" t="s">
        <v>26311</v>
      </c>
      <c r="G2027" s="131" t="s">
        <v>26311</v>
      </c>
      <c r="H2027" s="79">
        <v>8992.5833333333303</v>
      </c>
      <c r="I2027" s="6">
        <v>19463.726421650499</v>
      </c>
      <c r="J2027" s="6">
        <v>8454.98988176286</v>
      </c>
      <c r="K2027" s="71">
        <v>8459.1555720476299</v>
      </c>
      <c r="L2027" s="20">
        <v>0.94068136579747696</v>
      </c>
      <c r="M2027" s="79">
        <v>9032.5846485287693</v>
      </c>
      <c r="N2027" s="6">
        <v>19550.306064741999</v>
      </c>
      <c r="O2027" s="6">
        <v>8496.0971253123498</v>
      </c>
      <c r="P2027" s="71">
        <v>8497.5627577749801</v>
      </c>
      <c r="Q2027" s="20">
        <v>0.94076757522101595</v>
      </c>
      <c r="R2027" s="79">
        <v>9067.4645659423095</v>
      </c>
      <c r="S2027" s="6">
        <v>19625.800852500099</v>
      </c>
      <c r="T2027" s="6">
        <v>8532.0695012495507</v>
      </c>
      <c r="U2027" s="71">
        <v>8531.0239528023994</v>
      </c>
      <c r="V2027" s="20">
        <v>0.94083896228778197</v>
      </c>
      <c r="W2027" s="79">
        <v>9106.8658962264108</v>
      </c>
      <c r="X2027" s="6">
        <v>19711.081876302898</v>
      </c>
      <c r="Y2027" s="6">
        <v>8572.0555939690803</v>
      </c>
      <c r="Z2027" s="71">
        <v>8568.6628172304609</v>
      </c>
      <c r="AA2027" s="20">
        <v>0.94090139405490003</v>
      </c>
    </row>
    <row r="2028" spans="1:27" x14ac:dyDescent="0.2">
      <c r="A2028" s="52" t="s">
        <v>4299</v>
      </c>
      <c r="B2028" s="1" t="s">
        <v>8034</v>
      </c>
      <c r="C2028" s="131" t="s">
        <v>33</v>
      </c>
      <c r="D2028" s="131" t="s">
        <v>26162</v>
      </c>
      <c r="E2028" s="131" t="s">
        <v>6363</v>
      </c>
      <c r="F2028" s="131" t="s">
        <v>26311</v>
      </c>
      <c r="G2028" s="131" t="s">
        <v>26311</v>
      </c>
      <c r="H2028" s="79">
        <v>9085.4166666666697</v>
      </c>
      <c r="I2028" s="6">
        <v>16546.984391079499</v>
      </c>
      <c r="J2028" s="6">
        <v>7187.9650674005698</v>
      </c>
      <c r="K2028" s="71">
        <v>7191.5065070317496</v>
      </c>
      <c r="L2028" s="20">
        <v>0.79154394023738595</v>
      </c>
      <c r="M2028" s="79">
        <v>9109.0659840138305</v>
      </c>
      <c r="N2028" s="6">
        <v>16590.056150951499</v>
      </c>
      <c r="O2028" s="6">
        <v>7209.6430565384899</v>
      </c>
      <c r="P2028" s="71">
        <v>7210.8867672390397</v>
      </c>
      <c r="Q2028" s="20">
        <v>0.79161648185378697</v>
      </c>
      <c r="R2028" s="79">
        <v>9131.3945565139002</v>
      </c>
      <c r="S2028" s="6">
        <v>16630.722479661399</v>
      </c>
      <c r="T2028" s="6">
        <v>7229.9969371384504</v>
      </c>
      <c r="U2028" s="71">
        <v>7229.1109490356203</v>
      </c>
      <c r="V2028" s="20">
        <v>0.79167655107824997</v>
      </c>
      <c r="W2028" s="79">
        <v>9158.41741633323</v>
      </c>
      <c r="X2028" s="6">
        <v>16679.938366619401</v>
      </c>
      <c r="Y2028" s="6">
        <v>7253.8564793104997</v>
      </c>
      <c r="Z2028" s="71">
        <v>7250.9854391896697</v>
      </c>
      <c r="AA2028" s="20">
        <v>0.79172908479342397</v>
      </c>
    </row>
    <row r="2029" spans="1:27" x14ac:dyDescent="0.2">
      <c r="A2029" s="52" t="s">
        <v>4298</v>
      </c>
      <c r="B2029" s="1" t="s">
        <v>10178</v>
      </c>
      <c r="C2029" s="131" t="s">
        <v>33</v>
      </c>
      <c r="D2029" s="131" t="s">
        <v>26162</v>
      </c>
      <c r="E2029" s="131" t="s">
        <v>6363</v>
      </c>
      <c r="F2029" s="131" t="s">
        <v>26311</v>
      </c>
      <c r="G2029" s="131" t="s">
        <v>26311</v>
      </c>
      <c r="H2029" s="79">
        <v>16598.916666666701</v>
      </c>
      <c r="I2029" s="6">
        <v>41456.812598364799</v>
      </c>
      <c r="J2029" s="6">
        <v>18008.726769783101</v>
      </c>
      <c r="K2029" s="71">
        <v>18017.599492186699</v>
      </c>
      <c r="L2029" s="20">
        <v>1.0854683985714</v>
      </c>
      <c r="M2029" s="79">
        <v>16612.5208960249</v>
      </c>
      <c r="N2029" s="6">
        <v>41490.789995707797</v>
      </c>
      <c r="O2029" s="6">
        <v>18030.908592536402</v>
      </c>
      <c r="P2029" s="71">
        <v>18034.019042496398</v>
      </c>
      <c r="Q2029" s="20">
        <v>1.0855678771071799</v>
      </c>
      <c r="R2029" s="79">
        <v>16624.088903494401</v>
      </c>
      <c r="S2029" s="6">
        <v>41519.6818039766</v>
      </c>
      <c r="T2029" s="6">
        <v>18050.1582322012</v>
      </c>
      <c r="U2029" s="71">
        <v>18047.946305199399</v>
      </c>
      <c r="V2029" s="20">
        <v>1.0856502518706901</v>
      </c>
      <c r="W2029" s="79">
        <v>16642.3209532404</v>
      </c>
      <c r="X2029" s="6">
        <v>41565.217466621398</v>
      </c>
      <c r="Y2029" s="6">
        <v>18076.093292861999</v>
      </c>
      <c r="Z2029" s="71">
        <v>18068.9388655281</v>
      </c>
      <c r="AA2029" s="20">
        <v>1.0857222929599799</v>
      </c>
    </row>
    <row r="2030" spans="1:27" x14ac:dyDescent="0.2">
      <c r="A2030" s="52" t="s">
        <v>4297</v>
      </c>
      <c r="B2030" s="1" t="s">
        <v>10177</v>
      </c>
      <c r="C2030" s="131" t="s">
        <v>33</v>
      </c>
      <c r="D2030" s="131" t="s">
        <v>26162</v>
      </c>
      <c r="E2030" s="131" t="s">
        <v>6363</v>
      </c>
      <c r="F2030" s="131" t="s">
        <v>26311</v>
      </c>
      <c r="G2030" s="131" t="s">
        <v>26311</v>
      </c>
      <c r="H2030" s="79">
        <v>6168.4166666666697</v>
      </c>
      <c r="I2030" s="6">
        <v>9129.4747023613309</v>
      </c>
      <c r="J2030" s="6">
        <v>3965.8190092732202</v>
      </c>
      <c r="K2030" s="71">
        <v>3967.7729292600102</v>
      </c>
      <c r="L2030" s="20">
        <v>0.64324009606895405</v>
      </c>
      <c r="M2030" s="79">
        <v>6191.9279629271005</v>
      </c>
      <c r="N2030" s="6">
        <v>9164.2722518831197</v>
      </c>
      <c r="O2030" s="6">
        <v>3982.5743329523398</v>
      </c>
      <c r="P2030" s="71">
        <v>3983.2613531383299</v>
      </c>
      <c r="Q2030" s="20">
        <v>0.64329904627238699</v>
      </c>
      <c r="R2030" s="79">
        <v>6214.3495529925503</v>
      </c>
      <c r="S2030" s="6">
        <v>9197.4569977183601</v>
      </c>
      <c r="T2030" s="6">
        <v>3998.4784788688298</v>
      </c>
      <c r="U2030" s="71">
        <v>3997.9884918892399</v>
      </c>
      <c r="V2030" s="20">
        <v>0.64334786091393803</v>
      </c>
      <c r="W2030" s="79">
        <v>6236.8747803714796</v>
      </c>
      <c r="X2030" s="6">
        <v>9230.7951304408507</v>
      </c>
      <c r="Y2030" s="6">
        <v>4014.3351608622902</v>
      </c>
      <c r="Z2030" s="71">
        <v>4012.7463070797198</v>
      </c>
      <c r="AA2030" s="20">
        <v>0.64339055190085304</v>
      </c>
    </row>
    <row r="2031" spans="1:27" x14ac:dyDescent="0.2">
      <c r="A2031" s="52" t="s">
        <v>4296</v>
      </c>
      <c r="B2031" s="1" t="s">
        <v>10176</v>
      </c>
      <c r="C2031" s="131" t="s">
        <v>33</v>
      </c>
      <c r="D2031" s="131" t="s">
        <v>26162</v>
      </c>
      <c r="E2031" s="131" t="s">
        <v>6363</v>
      </c>
      <c r="F2031" s="131" t="s">
        <v>26311</v>
      </c>
      <c r="G2031" s="131" t="s">
        <v>26311</v>
      </c>
      <c r="H2031" s="79">
        <v>11321.833333333299</v>
      </c>
      <c r="I2031" s="6">
        <v>16421.1867129616</v>
      </c>
      <c r="J2031" s="6">
        <v>7133.3188977722803</v>
      </c>
      <c r="K2031" s="71">
        <v>7136.8334137736201</v>
      </c>
      <c r="L2031" s="20">
        <v>0.63036022556184501</v>
      </c>
      <c r="M2031" s="79">
        <v>11374.4608733157</v>
      </c>
      <c r="N2031" s="6">
        <v>16497.517695308001</v>
      </c>
      <c r="O2031" s="6">
        <v>7169.4280489386101</v>
      </c>
      <c r="P2031" s="71">
        <v>7170.6648222866597</v>
      </c>
      <c r="Q2031" s="20">
        <v>0.63041799538023802</v>
      </c>
      <c r="R2031" s="79">
        <v>11424.3341585536</v>
      </c>
      <c r="S2031" s="6">
        <v>16569.8539066589</v>
      </c>
      <c r="T2031" s="6">
        <v>7203.5350923860797</v>
      </c>
      <c r="U2031" s="71">
        <v>7202.6523470065704</v>
      </c>
      <c r="V2031" s="20">
        <v>0.63046583258542199</v>
      </c>
      <c r="W2031" s="79">
        <v>11476.892359626299</v>
      </c>
      <c r="X2031" s="6">
        <v>16646.084319852798</v>
      </c>
      <c r="Y2031" s="6">
        <v>7239.13385917299</v>
      </c>
      <c r="Z2031" s="71">
        <v>7236.26864619157</v>
      </c>
      <c r="AA2031" s="20">
        <v>0.63050766875251796</v>
      </c>
    </row>
    <row r="2032" spans="1:27" x14ac:dyDescent="0.2">
      <c r="A2032" s="52" t="s">
        <v>4295</v>
      </c>
      <c r="B2032" s="1" t="s">
        <v>10175</v>
      </c>
      <c r="C2032" s="131" t="s">
        <v>33</v>
      </c>
      <c r="D2032" s="131" t="s">
        <v>26162</v>
      </c>
      <c r="E2032" s="131" t="s">
        <v>6363</v>
      </c>
      <c r="F2032" s="131" t="s">
        <v>26311</v>
      </c>
      <c r="G2032" s="131" t="s">
        <v>26311</v>
      </c>
      <c r="H2032" s="79">
        <v>7145.6666666666697</v>
      </c>
      <c r="I2032" s="6">
        <v>10679.3868494455</v>
      </c>
      <c r="J2032" s="6">
        <v>4639.09663542407</v>
      </c>
      <c r="K2032" s="71">
        <v>4641.3822726695898</v>
      </c>
      <c r="L2032" s="20">
        <v>0.64953803321401204</v>
      </c>
      <c r="M2032" s="79">
        <v>7157.1465426791801</v>
      </c>
      <c r="N2032" s="6">
        <v>10696.543826203701</v>
      </c>
      <c r="O2032" s="6">
        <v>4648.4630446007304</v>
      </c>
      <c r="P2032" s="71">
        <v>4649.2649349556796</v>
      </c>
      <c r="Q2032" s="20">
        <v>0.64959756059644602</v>
      </c>
      <c r="R2032" s="79">
        <v>7165.9012165668701</v>
      </c>
      <c r="S2032" s="6">
        <v>10709.627916681</v>
      </c>
      <c r="T2032" s="6">
        <v>4655.8757221876403</v>
      </c>
      <c r="U2032" s="71">
        <v>4655.3051755423303</v>
      </c>
      <c r="V2032" s="20">
        <v>0.64964685318013005</v>
      </c>
      <c r="W2032" s="79">
        <v>7179.4735295882701</v>
      </c>
      <c r="X2032" s="6">
        <v>10729.912095604899</v>
      </c>
      <c r="Y2032" s="6">
        <v>4666.2787755198697</v>
      </c>
      <c r="Z2032" s="71">
        <v>4664.43188571473</v>
      </c>
      <c r="AA2032" s="20">
        <v>0.649689962152731</v>
      </c>
    </row>
    <row r="2033" spans="1:27" x14ac:dyDescent="0.2">
      <c r="A2033" s="52" t="s">
        <v>4294</v>
      </c>
      <c r="B2033" s="1" t="s">
        <v>10174</v>
      </c>
      <c r="C2033" s="131" t="s">
        <v>33</v>
      </c>
      <c r="D2033" s="131" t="s">
        <v>26162</v>
      </c>
      <c r="E2033" s="131" t="s">
        <v>6363</v>
      </c>
      <c r="F2033" s="131" t="s">
        <v>26311</v>
      </c>
      <c r="G2033" s="131" t="s">
        <v>26311</v>
      </c>
      <c r="H2033" s="79">
        <v>16736.25</v>
      </c>
      <c r="I2033" s="6">
        <v>31804.160734831799</v>
      </c>
      <c r="J2033" s="6">
        <v>13815.641022977299</v>
      </c>
      <c r="K2033" s="71">
        <v>13822.447853309701</v>
      </c>
      <c r="L2033" s="20">
        <v>0.82589874394262297</v>
      </c>
      <c r="M2033" s="79">
        <v>16792.621858241899</v>
      </c>
      <c r="N2033" s="6">
        <v>31911.285069162801</v>
      </c>
      <c r="O2033" s="6">
        <v>13867.884034311401</v>
      </c>
      <c r="P2033" s="71">
        <v>13870.276335238401</v>
      </c>
      <c r="Q2033" s="20">
        <v>0.82597443402983595</v>
      </c>
      <c r="R2033" s="79">
        <v>16844.165857980199</v>
      </c>
      <c r="S2033" s="6">
        <v>32009.2349475759</v>
      </c>
      <c r="T2033" s="6">
        <v>13915.611358083999</v>
      </c>
      <c r="U2033" s="71">
        <v>13913.906092339899</v>
      </c>
      <c r="V2033" s="20">
        <v>0.82603711039498895</v>
      </c>
      <c r="W2033" s="79">
        <v>16903.124354815202</v>
      </c>
      <c r="X2033" s="6">
        <v>32121.274712160299</v>
      </c>
      <c r="Y2033" s="6">
        <v>13969.063408580199</v>
      </c>
      <c r="Z2033" s="71">
        <v>13963.534523136899</v>
      </c>
      <c r="AA2033" s="20">
        <v>0.82609192419264699</v>
      </c>
    </row>
    <row r="2034" spans="1:27" x14ac:dyDescent="0.2">
      <c r="A2034" s="52" t="s">
        <v>4293</v>
      </c>
      <c r="B2034" s="1" t="s">
        <v>10173</v>
      </c>
      <c r="C2034" s="131" t="s">
        <v>33</v>
      </c>
      <c r="D2034" s="131" t="s">
        <v>26162</v>
      </c>
      <c r="E2034" s="131" t="s">
        <v>6363</v>
      </c>
      <c r="F2034" s="131" t="s">
        <v>26311</v>
      </c>
      <c r="G2034" s="131" t="s">
        <v>26311</v>
      </c>
      <c r="H2034" s="79">
        <v>6383.9166666666697</v>
      </c>
      <c r="I2034" s="6">
        <v>12184.438898988699</v>
      </c>
      <c r="J2034" s="6">
        <v>5292.88715707149</v>
      </c>
      <c r="K2034" s="71">
        <v>5295.4949104711804</v>
      </c>
      <c r="L2034" s="20">
        <v>0.82950564472768995</v>
      </c>
      <c r="M2034" s="79">
        <v>6399.8151310542098</v>
      </c>
      <c r="N2034" s="6">
        <v>12214.782946073299</v>
      </c>
      <c r="O2034" s="6">
        <v>5308.2535859428899</v>
      </c>
      <c r="P2034" s="71">
        <v>5309.1692944924398</v>
      </c>
      <c r="Q2034" s="20">
        <v>0.82958166537193201</v>
      </c>
      <c r="R2034" s="79">
        <v>6413.9314331578698</v>
      </c>
      <c r="S2034" s="6">
        <v>12241.7255315491</v>
      </c>
      <c r="T2034" s="6">
        <v>5321.9358453386303</v>
      </c>
      <c r="U2034" s="71">
        <v>5321.2836774492198</v>
      </c>
      <c r="V2034" s="20">
        <v>0.82964461546002399</v>
      </c>
      <c r="W2034" s="79">
        <v>6433.2566378408301</v>
      </c>
      <c r="X2034" s="6">
        <v>12278.609906449999</v>
      </c>
      <c r="Y2034" s="6">
        <v>5339.7843606589004</v>
      </c>
      <c r="Z2034" s="71">
        <v>5337.6709007111003</v>
      </c>
      <c r="AA2034" s="20">
        <v>0.82969966864287403</v>
      </c>
    </row>
    <row r="2035" spans="1:27" x14ac:dyDescent="0.2">
      <c r="A2035" s="52" t="s">
        <v>4292</v>
      </c>
      <c r="B2035" s="1" t="s">
        <v>10172</v>
      </c>
      <c r="C2035" s="131" t="s">
        <v>33</v>
      </c>
      <c r="D2035" s="131" t="s">
        <v>26162</v>
      </c>
      <c r="E2035" s="131" t="s">
        <v>6363</v>
      </c>
      <c r="F2035" s="131" t="s">
        <v>26311</v>
      </c>
      <c r="G2035" s="131" t="s">
        <v>26311</v>
      </c>
      <c r="H2035" s="79">
        <v>20278.916666666701</v>
      </c>
      <c r="I2035" s="6">
        <v>44760.911465331403</v>
      </c>
      <c r="J2035" s="6">
        <v>19444.018341569299</v>
      </c>
      <c r="K2035" s="71">
        <v>19453.5982180014</v>
      </c>
      <c r="L2035" s="20">
        <v>0.95930164997315504</v>
      </c>
      <c r="M2035" s="79">
        <v>20297.325460476</v>
      </c>
      <c r="N2035" s="6">
        <v>44801.544522975702</v>
      </c>
      <c r="O2035" s="6">
        <v>19469.683613683701</v>
      </c>
      <c r="P2035" s="71">
        <v>19473.042261768798</v>
      </c>
      <c r="Q2035" s="20">
        <v>0.95938956586609303</v>
      </c>
      <c r="R2035" s="79">
        <v>20306.055542091999</v>
      </c>
      <c r="S2035" s="6">
        <v>44820.814112999702</v>
      </c>
      <c r="T2035" s="6">
        <v>19485.2838866948</v>
      </c>
      <c r="U2035" s="71">
        <v>19482.896094576201</v>
      </c>
      <c r="V2035" s="20">
        <v>0.95946236600163803</v>
      </c>
      <c r="W2035" s="79">
        <v>20348.818331168299</v>
      </c>
      <c r="X2035" s="6">
        <v>44915.202854140101</v>
      </c>
      <c r="Y2035" s="6">
        <v>19532.9519859061</v>
      </c>
      <c r="Z2035" s="71">
        <v>19525.220941186599</v>
      </c>
      <c r="AA2035" s="20">
        <v>0.95952603357217203</v>
      </c>
    </row>
    <row r="2036" spans="1:27" x14ac:dyDescent="0.2">
      <c r="A2036" s="52" t="s">
        <v>4291</v>
      </c>
      <c r="B2036" s="1" t="s">
        <v>10171</v>
      </c>
      <c r="C2036" s="131" t="s">
        <v>33</v>
      </c>
      <c r="D2036" s="131" t="s">
        <v>26162</v>
      </c>
      <c r="E2036" s="131" t="s">
        <v>6363</v>
      </c>
      <c r="F2036" s="131" t="s">
        <v>26311</v>
      </c>
      <c r="G2036" s="131" t="s">
        <v>26311</v>
      </c>
      <c r="H2036" s="79">
        <v>8221.3333333333303</v>
      </c>
      <c r="I2036" s="6">
        <v>19971.338453353601</v>
      </c>
      <c r="J2036" s="6">
        <v>8675.4951693390794</v>
      </c>
      <c r="K2036" s="71">
        <v>8679.7695004083998</v>
      </c>
      <c r="L2036" s="20">
        <v>1.0557617783500299</v>
      </c>
      <c r="M2036" s="79">
        <v>8248.01770224754</v>
      </c>
      <c r="N2036" s="6">
        <v>20036.160367438901</v>
      </c>
      <c r="O2036" s="6">
        <v>8707.2378271916205</v>
      </c>
      <c r="P2036" s="71">
        <v>8708.7398828097594</v>
      </c>
      <c r="Q2036" s="20">
        <v>1.05585853440114</v>
      </c>
      <c r="R2036" s="79">
        <v>8272.7646945441193</v>
      </c>
      <c r="S2036" s="6">
        <v>20096.2759884482</v>
      </c>
      <c r="T2036" s="6">
        <v>8736.6026353971702</v>
      </c>
      <c r="U2036" s="71">
        <v>8735.5320227729408</v>
      </c>
      <c r="V2036" s="20">
        <v>1.0559386547684599</v>
      </c>
      <c r="W2036" s="79">
        <v>8298.7805928778307</v>
      </c>
      <c r="X2036" s="6">
        <v>20159.474047658801</v>
      </c>
      <c r="Y2036" s="6">
        <v>8767.0546632685</v>
      </c>
      <c r="Z2036" s="71">
        <v>8763.5847068733492</v>
      </c>
      <c r="AA2036" s="20">
        <v>1.0560087242690099</v>
      </c>
    </row>
    <row r="2037" spans="1:27" x14ac:dyDescent="0.2">
      <c r="A2037" s="52" t="s">
        <v>4290</v>
      </c>
      <c r="B2037" s="1" t="s">
        <v>10170</v>
      </c>
      <c r="C2037" s="131" t="s">
        <v>33</v>
      </c>
      <c r="D2037" s="131" t="s">
        <v>26162</v>
      </c>
      <c r="E2037" s="131" t="s">
        <v>6363</v>
      </c>
      <c r="F2037" s="131" t="s">
        <v>26311</v>
      </c>
      <c r="G2037" s="131" t="s">
        <v>26311</v>
      </c>
      <c r="H2037" s="79">
        <v>6771.1666666666697</v>
      </c>
      <c r="I2037" s="6">
        <v>14103.6686171949</v>
      </c>
      <c r="J2037" s="6">
        <v>6126.5953328174101</v>
      </c>
      <c r="K2037" s="71">
        <v>6129.6138460283601</v>
      </c>
      <c r="L2037" s="20">
        <v>0.90525224791813796</v>
      </c>
      <c r="M2037" s="79">
        <v>6795.3952810699602</v>
      </c>
      <c r="N2037" s="6">
        <v>14154.134418056001</v>
      </c>
      <c r="O2037" s="6">
        <v>6151.0495202632301</v>
      </c>
      <c r="P2037" s="71">
        <v>6152.1106166376203</v>
      </c>
      <c r="Q2037" s="20">
        <v>0.90533521041456599</v>
      </c>
      <c r="R2037" s="79">
        <v>6816.8395498514901</v>
      </c>
      <c r="S2037" s="6">
        <v>14198.8007031324</v>
      </c>
      <c r="T2037" s="6">
        <v>6172.74960364657</v>
      </c>
      <c r="U2037" s="71">
        <v>6171.9931741822002</v>
      </c>
      <c r="V2037" s="20">
        <v>0.90540390881235699</v>
      </c>
      <c r="W2037" s="79">
        <v>6841.7341142608902</v>
      </c>
      <c r="X2037" s="6">
        <v>14250.653611808801</v>
      </c>
      <c r="Y2037" s="6">
        <v>6197.3967627663296</v>
      </c>
      <c r="Z2037" s="71">
        <v>6194.9438641183597</v>
      </c>
      <c r="AA2037" s="20">
        <v>0.90546398919619397</v>
      </c>
    </row>
    <row r="2038" spans="1:27" x14ac:dyDescent="0.2">
      <c r="A2038" s="52" t="s">
        <v>4289</v>
      </c>
      <c r="B2038" s="1" t="s">
        <v>10169</v>
      </c>
      <c r="C2038" s="131" t="s">
        <v>33</v>
      </c>
      <c r="D2038" s="131" t="s">
        <v>26162</v>
      </c>
      <c r="E2038" s="131" t="s">
        <v>6363</v>
      </c>
      <c r="F2038" s="131" t="s">
        <v>26311</v>
      </c>
      <c r="G2038" s="131" t="s">
        <v>26311</v>
      </c>
      <c r="H2038" s="79">
        <v>5337.4166666666697</v>
      </c>
      <c r="I2038" s="6">
        <v>11803.445437172701</v>
      </c>
      <c r="J2038" s="6">
        <v>5127.38463227803</v>
      </c>
      <c r="K2038" s="71">
        <v>5129.91084421295</v>
      </c>
      <c r="L2038" s="20">
        <v>0.96112242393410396</v>
      </c>
      <c r="M2038" s="79">
        <v>5352.3801931447497</v>
      </c>
      <c r="N2038" s="6">
        <v>11836.5365708356</v>
      </c>
      <c r="O2038" s="6">
        <v>5143.87672500402</v>
      </c>
      <c r="P2038" s="71">
        <v>5144.76407746725</v>
      </c>
      <c r="Q2038" s="20">
        <v>0.96121050669318697</v>
      </c>
      <c r="R2038" s="79">
        <v>5363.0573451986902</v>
      </c>
      <c r="S2038" s="6">
        <v>11860.148589451301</v>
      </c>
      <c r="T2038" s="6">
        <v>5156.0500802419501</v>
      </c>
      <c r="U2038" s="71">
        <v>5155.4182405512402</v>
      </c>
      <c r="V2038" s="20">
        <v>0.96128344500486396</v>
      </c>
      <c r="W2038" s="79">
        <v>5375.3214341295397</v>
      </c>
      <c r="X2038" s="6">
        <v>11887.2700441873</v>
      </c>
      <c r="Y2038" s="6">
        <v>5169.5964898710799</v>
      </c>
      <c r="Z2038" s="71">
        <v>5167.5503894314998</v>
      </c>
      <c r="AA2038" s="20">
        <v>0.96134723341773698</v>
      </c>
    </row>
    <row r="2039" spans="1:27" x14ac:dyDescent="0.2">
      <c r="A2039" s="52" t="s">
        <v>4288</v>
      </c>
      <c r="B2039" s="1" t="s">
        <v>10168</v>
      </c>
      <c r="C2039" s="131" t="s">
        <v>33</v>
      </c>
      <c r="D2039" s="131" t="s">
        <v>26162</v>
      </c>
      <c r="E2039" s="131" t="s">
        <v>6363</v>
      </c>
      <c r="F2039" s="131" t="s">
        <v>26311</v>
      </c>
      <c r="G2039" s="131" t="s">
        <v>26311</v>
      </c>
      <c r="H2039" s="79">
        <v>5951.8333333333303</v>
      </c>
      <c r="I2039" s="6">
        <v>7398.5296500988497</v>
      </c>
      <c r="J2039" s="6">
        <v>3213.9011809129001</v>
      </c>
      <c r="K2039" s="71">
        <v>3215.4846383874501</v>
      </c>
      <c r="L2039" s="20">
        <v>0.54025112235234896</v>
      </c>
      <c r="M2039" s="79">
        <v>5985.1169673351997</v>
      </c>
      <c r="N2039" s="6">
        <v>7439.9034485966504</v>
      </c>
      <c r="O2039" s="6">
        <v>3233.2047433374901</v>
      </c>
      <c r="P2039" s="71">
        <v>3233.76249235569</v>
      </c>
      <c r="Q2039" s="20">
        <v>0.54030063405686202</v>
      </c>
      <c r="R2039" s="79">
        <v>6017.9165614552903</v>
      </c>
      <c r="S2039" s="6">
        <v>7480.6755529245102</v>
      </c>
      <c r="T2039" s="6">
        <v>3252.1293889375102</v>
      </c>
      <c r="U2039" s="71">
        <v>3251.7308620816202</v>
      </c>
      <c r="V2039" s="20">
        <v>0.54034163300118399</v>
      </c>
      <c r="W2039" s="79">
        <v>6051.1001941924997</v>
      </c>
      <c r="X2039" s="6">
        <v>7521.9250431159198</v>
      </c>
      <c r="Y2039" s="6">
        <v>3271.1730410280202</v>
      </c>
      <c r="Z2039" s="71">
        <v>3269.8783270962199</v>
      </c>
      <c r="AA2039" s="20">
        <v>0.54037748874733005</v>
      </c>
    </row>
    <row r="2040" spans="1:27" x14ac:dyDescent="0.2">
      <c r="A2040" s="52" t="s">
        <v>4287</v>
      </c>
      <c r="B2040" s="1" t="s">
        <v>10167</v>
      </c>
      <c r="C2040" s="131" t="s">
        <v>33</v>
      </c>
      <c r="D2040" s="131" t="s">
        <v>26162</v>
      </c>
      <c r="E2040" s="131" t="s">
        <v>6363</v>
      </c>
      <c r="F2040" s="131" t="s">
        <v>26311</v>
      </c>
      <c r="G2040" s="131" t="s">
        <v>26311</v>
      </c>
      <c r="H2040" s="79">
        <v>4424.75</v>
      </c>
      <c r="I2040" s="6">
        <v>6446.2524076919699</v>
      </c>
      <c r="J2040" s="6">
        <v>2800.2345337991701</v>
      </c>
      <c r="K2040" s="71">
        <v>2801.6141817887701</v>
      </c>
      <c r="L2040" s="20">
        <v>0.63316892068224695</v>
      </c>
      <c r="M2040" s="79">
        <v>4451.0948131953501</v>
      </c>
      <c r="N2040" s="6">
        <v>6484.6331784678796</v>
      </c>
      <c r="O2040" s="6">
        <v>2818.0670483540698</v>
      </c>
      <c r="P2040" s="71">
        <v>2818.5531833978398</v>
      </c>
      <c r="Q2040" s="20">
        <v>0.63322694790553402</v>
      </c>
      <c r="R2040" s="79">
        <v>4475.8738598378204</v>
      </c>
      <c r="S2040" s="6">
        <v>6520.7328426476297</v>
      </c>
      <c r="T2040" s="6">
        <v>2834.8063974909301</v>
      </c>
      <c r="U2040" s="71">
        <v>2834.4590107957702</v>
      </c>
      <c r="V2040" s="20">
        <v>0.633274998258882</v>
      </c>
      <c r="W2040" s="79">
        <v>4501.4340122174699</v>
      </c>
      <c r="X2040" s="6">
        <v>6557.97047049514</v>
      </c>
      <c r="Y2040" s="6">
        <v>2851.9635710242401</v>
      </c>
      <c r="Z2040" s="71">
        <v>2850.8347781043699</v>
      </c>
      <c r="AA2040" s="20">
        <v>0.63331702083532504</v>
      </c>
    </row>
    <row r="2041" spans="1:27" x14ac:dyDescent="0.2">
      <c r="A2041" s="52" t="s">
        <v>4286</v>
      </c>
      <c r="B2041" s="1" t="s">
        <v>9257</v>
      </c>
      <c r="C2041" s="131" t="s">
        <v>33</v>
      </c>
      <c r="D2041" s="131" t="s">
        <v>26162</v>
      </c>
      <c r="E2041" s="131" t="s">
        <v>6363</v>
      </c>
      <c r="F2041" s="131" t="s">
        <v>26311</v>
      </c>
      <c r="G2041" s="131" t="s">
        <v>26311</v>
      </c>
      <c r="H2041" s="79">
        <v>8329.8333333333303</v>
      </c>
      <c r="I2041" s="6">
        <v>17516.6988065062</v>
      </c>
      <c r="J2041" s="6">
        <v>7609.2063751036903</v>
      </c>
      <c r="K2041" s="71">
        <v>7612.9553561805296</v>
      </c>
      <c r="L2041" s="20">
        <v>0.91393849691036499</v>
      </c>
      <c r="M2041" s="79">
        <v>8351.0726082218498</v>
      </c>
      <c r="N2041" s="6">
        <v>17561.362603031601</v>
      </c>
      <c r="O2041" s="6">
        <v>7631.7496940503197</v>
      </c>
      <c r="P2041" s="71">
        <v>7633.0662209135699</v>
      </c>
      <c r="Q2041" s="20">
        <v>0.91402225546436</v>
      </c>
      <c r="R2041" s="79">
        <v>8368.6395076330991</v>
      </c>
      <c r="S2041" s="6">
        <v>17598.303808652101</v>
      </c>
      <c r="T2041" s="6">
        <v>7650.6407217719898</v>
      </c>
      <c r="U2041" s="71">
        <v>7649.7031865672798</v>
      </c>
      <c r="V2041" s="20">
        <v>0.91409161305011699</v>
      </c>
      <c r="W2041" s="79">
        <v>8389.5098067549698</v>
      </c>
      <c r="X2041" s="6">
        <v>17642.191690808901</v>
      </c>
      <c r="Y2041" s="6">
        <v>7672.3261017390296</v>
      </c>
      <c r="Z2041" s="71">
        <v>7669.28943343423</v>
      </c>
      <c r="AA2041" s="20">
        <v>0.91415226992871002</v>
      </c>
    </row>
    <row r="2042" spans="1:27" x14ac:dyDescent="0.2">
      <c r="A2042" s="52" t="s">
        <v>4285</v>
      </c>
      <c r="B2042" s="1" t="s">
        <v>10166</v>
      </c>
      <c r="C2042" s="131" t="s">
        <v>33</v>
      </c>
      <c r="D2042" s="131" t="s">
        <v>26162</v>
      </c>
      <c r="E2042" s="131" t="s">
        <v>6363</v>
      </c>
      <c r="F2042" s="131" t="s">
        <v>26311</v>
      </c>
      <c r="G2042" s="131" t="s">
        <v>26311</v>
      </c>
      <c r="H2042" s="79">
        <v>7141.5833333333303</v>
      </c>
      <c r="I2042" s="6">
        <v>18450.317069310498</v>
      </c>
      <c r="J2042" s="6">
        <v>8014.7676121676805</v>
      </c>
      <c r="K2042" s="71">
        <v>8018.7164092737103</v>
      </c>
      <c r="L2042" s="20">
        <v>1.12282053362682</v>
      </c>
      <c r="M2042" s="79">
        <v>7163.2475299650596</v>
      </c>
      <c r="N2042" s="6">
        <v>18506.2866321162</v>
      </c>
      <c r="O2042" s="6">
        <v>8042.3911592303803</v>
      </c>
      <c r="P2042" s="71">
        <v>8043.7785244389397</v>
      </c>
      <c r="Q2042" s="20">
        <v>1.12292343532601</v>
      </c>
      <c r="R2042" s="79">
        <v>7184.2991010498799</v>
      </c>
      <c r="S2042" s="6">
        <v>18560.673473688101</v>
      </c>
      <c r="T2042" s="6">
        <v>8069.0188012038398</v>
      </c>
      <c r="U2042" s="71">
        <v>8068.0299965443801</v>
      </c>
      <c r="V2042" s="20">
        <v>1.12300864469373</v>
      </c>
      <c r="W2042" s="79">
        <v>7205.4876303189003</v>
      </c>
      <c r="X2042" s="6">
        <v>18615.414147429299</v>
      </c>
      <c r="Y2042" s="6">
        <v>8095.5660362998096</v>
      </c>
      <c r="Z2042" s="71">
        <v>8092.3618517453697</v>
      </c>
      <c r="AA2042" s="20">
        <v>1.12308316479439</v>
      </c>
    </row>
    <row r="2043" spans="1:27" x14ac:dyDescent="0.2">
      <c r="A2043" s="52" t="s">
        <v>4284</v>
      </c>
      <c r="B2043" s="1" t="s">
        <v>10165</v>
      </c>
      <c r="C2043" s="131" t="s">
        <v>33</v>
      </c>
      <c r="D2043" s="131" t="s">
        <v>26162</v>
      </c>
      <c r="E2043" s="131" t="s">
        <v>6363</v>
      </c>
      <c r="F2043" s="131" t="s">
        <v>26311</v>
      </c>
      <c r="G2043" s="131" t="s">
        <v>26311</v>
      </c>
      <c r="H2043" s="79">
        <v>8384.6666666666697</v>
      </c>
      <c r="I2043" s="6">
        <v>12662.394336086199</v>
      </c>
      <c r="J2043" s="6">
        <v>5500.5097005171201</v>
      </c>
      <c r="K2043" s="71">
        <v>5503.2197475001603</v>
      </c>
      <c r="L2043" s="20">
        <v>0.65634329500280197</v>
      </c>
      <c r="M2043" s="79">
        <v>8423.8635007915</v>
      </c>
      <c r="N2043" s="6">
        <v>12721.5887906956</v>
      </c>
      <c r="O2043" s="6">
        <v>5528.4993286605604</v>
      </c>
      <c r="P2043" s="71">
        <v>5529.4530310448599</v>
      </c>
      <c r="Q2043" s="20">
        <v>0.65640344605836998</v>
      </c>
      <c r="R2043" s="79">
        <v>8464.2724886619399</v>
      </c>
      <c r="S2043" s="6">
        <v>12782.613821204201</v>
      </c>
      <c r="T2043" s="6">
        <v>5557.0802103728602</v>
      </c>
      <c r="U2043" s="71">
        <v>5556.3992271033503</v>
      </c>
      <c r="V2043" s="20">
        <v>0.65645325508438601</v>
      </c>
      <c r="W2043" s="79">
        <v>8503.43418749384</v>
      </c>
      <c r="X2043" s="6">
        <v>12841.755215035801</v>
      </c>
      <c r="Y2043" s="6">
        <v>5584.6878582433601</v>
      </c>
      <c r="Z2043" s="71">
        <v>5582.4774667158799</v>
      </c>
      <c r="AA2043" s="20">
        <v>0.65649681571313101</v>
      </c>
    </row>
    <row r="2044" spans="1:27" x14ac:dyDescent="0.2">
      <c r="A2044" s="52" t="s">
        <v>4283</v>
      </c>
      <c r="B2044" s="1" t="s">
        <v>10164</v>
      </c>
      <c r="C2044" s="131" t="s">
        <v>33</v>
      </c>
      <c r="D2044" s="131" t="s">
        <v>26162</v>
      </c>
      <c r="E2044" s="131" t="s">
        <v>6363</v>
      </c>
      <c r="F2044" s="131" t="s">
        <v>26311</v>
      </c>
      <c r="G2044" s="131" t="s">
        <v>26311</v>
      </c>
      <c r="H2044" s="79">
        <v>10660.75</v>
      </c>
      <c r="I2044" s="6">
        <v>21637.667368192098</v>
      </c>
      <c r="J2044" s="6">
        <v>9399.3439231407501</v>
      </c>
      <c r="K2044" s="71">
        <v>9403.9748873655899</v>
      </c>
      <c r="L2044" s="20">
        <v>0.88211194215844002</v>
      </c>
      <c r="M2044" s="79">
        <v>10687.459211633701</v>
      </c>
      <c r="N2044" s="6">
        <v>21691.8779103206</v>
      </c>
      <c r="O2044" s="6">
        <v>9426.7732150173706</v>
      </c>
      <c r="P2044" s="71">
        <v>9428.3993952078708</v>
      </c>
      <c r="Q2044" s="20">
        <v>0.88219278394482503</v>
      </c>
      <c r="R2044" s="79">
        <v>10710.7677735814</v>
      </c>
      <c r="S2044" s="6">
        <v>21739.186299529199</v>
      </c>
      <c r="T2044" s="6">
        <v>9450.8371812285604</v>
      </c>
      <c r="U2044" s="71">
        <v>9449.6790439046999</v>
      </c>
      <c r="V2044" s="20">
        <v>0.88225972625536697</v>
      </c>
      <c r="W2044" s="79">
        <v>10734.867512801</v>
      </c>
      <c r="X2044" s="6">
        <v>21788.100507337698</v>
      </c>
      <c r="Y2044" s="6">
        <v>9475.3200259607602</v>
      </c>
      <c r="Z2044" s="71">
        <v>9471.5697416768198</v>
      </c>
      <c r="AA2044" s="20">
        <v>0.88231827084798597</v>
      </c>
    </row>
    <row r="2045" spans="1:27" x14ac:dyDescent="0.2">
      <c r="A2045" s="52" t="s">
        <v>4282</v>
      </c>
      <c r="B2045" s="1" t="s">
        <v>10163</v>
      </c>
      <c r="C2045" s="131" t="s">
        <v>33</v>
      </c>
      <c r="D2045" s="131" t="s">
        <v>26162</v>
      </c>
      <c r="E2045" s="131" t="s">
        <v>6363</v>
      </c>
      <c r="F2045" s="131" t="s">
        <v>26311</v>
      </c>
      <c r="G2045" s="131" t="s">
        <v>26311</v>
      </c>
      <c r="H2045" s="79">
        <v>11930.916666666701</v>
      </c>
      <c r="I2045" s="6">
        <v>24360.4087946238</v>
      </c>
      <c r="J2045" s="6">
        <v>10582.0954020934</v>
      </c>
      <c r="K2045" s="71">
        <v>10587.309096329</v>
      </c>
      <c r="L2045" s="20">
        <v>0.88738438060744396</v>
      </c>
      <c r="M2045" s="79">
        <v>11941.646241685199</v>
      </c>
      <c r="N2045" s="6">
        <v>24382.3163178215</v>
      </c>
      <c r="O2045" s="6">
        <v>10595.9736328575</v>
      </c>
      <c r="P2045" s="71">
        <v>10597.8015077864</v>
      </c>
      <c r="Q2045" s="20">
        <v>0.88746570559026094</v>
      </c>
      <c r="R2045" s="79">
        <v>11944.4099452846</v>
      </c>
      <c r="S2045" s="6">
        <v>24387.9592161293</v>
      </c>
      <c r="T2045" s="6">
        <v>10602.357814058199</v>
      </c>
      <c r="U2045" s="71">
        <v>10601.0585655292</v>
      </c>
      <c r="V2045" s="20">
        <v>0.88753304801919397</v>
      </c>
      <c r="W2045" s="79">
        <v>11979.8696804065</v>
      </c>
      <c r="X2045" s="6">
        <v>24460.360496555</v>
      </c>
      <c r="Y2045" s="6">
        <v>10637.4460489189</v>
      </c>
      <c r="Z2045" s="71">
        <v>10633.2358009664</v>
      </c>
      <c r="AA2045" s="20">
        <v>0.88759194253651796</v>
      </c>
    </row>
    <row r="2046" spans="1:27" x14ac:dyDescent="0.2">
      <c r="A2046" s="52" t="s">
        <v>4281</v>
      </c>
      <c r="B2046" s="1" t="s">
        <v>10162</v>
      </c>
      <c r="C2046" s="131" t="s">
        <v>33</v>
      </c>
      <c r="D2046" s="131" t="s">
        <v>26162</v>
      </c>
      <c r="E2046" s="131" t="s">
        <v>6363</v>
      </c>
      <c r="F2046" s="131" t="s">
        <v>26311</v>
      </c>
      <c r="G2046" s="131" t="s">
        <v>26311</v>
      </c>
      <c r="H2046" s="79">
        <v>6277.0833333333303</v>
      </c>
      <c r="I2046" s="6">
        <v>9257.1761104473808</v>
      </c>
      <c r="J2046" s="6">
        <v>4021.2921540279299</v>
      </c>
      <c r="K2046" s="71">
        <v>4023.2734050870699</v>
      </c>
      <c r="L2046" s="20">
        <v>0.64094631080046305</v>
      </c>
      <c r="M2046" s="79">
        <v>6302.8200423745502</v>
      </c>
      <c r="N2046" s="6">
        <v>9295.13151671587</v>
      </c>
      <c r="O2046" s="6">
        <v>4039.44265102799</v>
      </c>
      <c r="P2046" s="71">
        <v>4040.1394813717302</v>
      </c>
      <c r="Q2046" s="20">
        <v>0.64100505078828696</v>
      </c>
      <c r="R2046" s="79">
        <v>6329.1054800944403</v>
      </c>
      <c r="S2046" s="6">
        <v>9333.8961647524993</v>
      </c>
      <c r="T2046" s="6">
        <v>4057.7936866698701</v>
      </c>
      <c r="U2046" s="71">
        <v>4057.2964310055399</v>
      </c>
      <c r="V2046" s="20">
        <v>0.64105369135750201</v>
      </c>
      <c r="W2046" s="79">
        <v>6356.4625236379397</v>
      </c>
      <c r="X2046" s="6">
        <v>9374.2411715805101</v>
      </c>
      <c r="Y2046" s="6">
        <v>4076.7177052147699</v>
      </c>
      <c r="Z2046" s="71">
        <v>4075.1041607330999</v>
      </c>
      <c r="AA2046" s="20">
        <v>0.64109623010895</v>
      </c>
    </row>
    <row r="2047" spans="1:27" x14ac:dyDescent="0.2">
      <c r="A2047" s="52" t="s">
        <v>4280</v>
      </c>
      <c r="B2047" s="1" t="s">
        <v>7688</v>
      </c>
      <c r="C2047" s="131" t="s">
        <v>33</v>
      </c>
      <c r="D2047" s="131" t="s">
        <v>26162</v>
      </c>
      <c r="E2047" s="131" t="s">
        <v>6363</v>
      </c>
      <c r="F2047" s="131" t="s">
        <v>26311</v>
      </c>
      <c r="G2047" s="131" t="s">
        <v>26311</v>
      </c>
      <c r="H2047" s="79">
        <v>2732.75</v>
      </c>
      <c r="I2047" s="6">
        <v>6103.1459111177701</v>
      </c>
      <c r="J2047" s="6">
        <v>2651.19000378178</v>
      </c>
      <c r="K2047" s="71">
        <v>2652.49621899862</v>
      </c>
      <c r="L2047" s="20">
        <v>0.97063259317486905</v>
      </c>
      <c r="M2047" s="79">
        <v>2742.2704568897102</v>
      </c>
      <c r="N2047" s="6">
        <v>6124.4082796251096</v>
      </c>
      <c r="O2047" s="6">
        <v>2661.5218915985201</v>
      </c>
      <c r="P2047" s="71">
        <v>2661.9810215763</v>
      </c>
      <c r="Q2047" s="20">
        <v>0.97072154750028505</v>
      </c>
      <c r="R2047" s="79">
        <v>2750.6181431482601</v>
      </c>
      <c r="S2047" s="6">
        <v>6143.0514585679803</v>
      </c>
      <c r="T2047" s="6">
        <v>2670.6141771319199</v>
      </c>
      <c r="U2047" s="71">
        <v>2670.2869111027999</v>
      </c>
      <c r="V2047" s="20">
        <v>0.97079520752614801</v>
      </c>
      <c r="W2047" s="79">
        <v>2758.8449973081601</v>
      </c>
      <c r="X2047" s="6">
        <v>6161.4247789695401</v>
      </c>
      <c r="Y2047" s="6">
        <v>2679.5117627146701</v>
      </c>
      <c r="Z2047" s="71">
        <v>2678.4512253581702</v>
      </c>
      <c r="AA2047" s="20">
        <v>0.97085962711626395</v>
      </c>
    </row>
    <row r="2048" spans="1:27" x14ac:dyDescent="0.2">
      <c r="A2048" s="52" t="s">
        <v>4279</v>
      </c>
      <c r="B2048" s="1" t="s">
        <v>10161</v>
      </c>
      <c r="C2048" s="131" t="s">
        <v>33</v>
      </c>
      <c r="D2048" s="131" t="s">
        <v>26162</v>
      </c>
      <c r="E2048" s="131" t="s">
        <v>6363</v>
      </c>
      <c r="F2048" s="131" t="s">
        <v>26311</v>
      </c>
      <c r="G2048" s="131" t="s">
        <v>26311</v>
      </c>
      <c r="H2048" s="79">
        <v>8740</v>
      </c>
      <c r="I2048" s="6">
        <v>13746.5269439229</v>
      </c>
      <c r="J2048" s="6">
        <v>5971.4539601709403</v>
      </c>
      <c r="K2048" s="71">
        <v>5974.3960367547797</v>
      </c>
      <c r="L2048" s="20">
        <v>0.68356934058979202</v>
      </c>
      <c r="M2048" s="79">
        <v>8772.8310220837193</v>
      </c>
      <c r="N2048" s="6">
        <v>13798.164533130001</v>
      </c>
      <c r="O2048" s="6">
        <v>5996.3534911574898</v>
      </c>
      <c r="P2048" s="71">
        <v>5997.3879014525301</v>
      </c>
      <c r="Q2048" s="20">
        <v>0.68363198679598303</v>
      </c>
      <c r="R2048" s="79">
        <v>8804.0964860184104</v>
      </c>
      <c r="S2048" s="6">
        <v>13847.3397668134</v>
      </c>
      <c r="T2048" s="6">
        <v>6019.9563923944697</v>
      </c>
      <c r="U2048" s="71">
        <v>6019.2186867232804</v>
      </c>
      <c r="V2048" s="20">
        <v>0.68368386197064901</v>
      </c>
      <c r="W2048" s="79">
        <v>8837.3696037326608</v>
      </c>
      <c r="X2048" s="6">
        <v>13899.672696924101</v>
      </c>
      <c r="Y2048" s="6">
        <v>6044.7603963966403</v>
      </c>
      <c r="Z2048" s="71">
        <v>6042.3679104592002</v>
      </c>
      <c r="AA2048" s="20">
        <v>0.68372922955571303</v>
      </c>
    </row>
    <row r="2049" spans="1:27" x14ac:dyDescent="0.2">
      <c r="A2049" s="52" t="s">
        <v>4278</v>
      </c>
      <c r="B2049" s="1" t="s">
        <v>10160</v>
      </c>
      <c r="C2049" s="131" t="s">
        <v>33</v>
      </c>
      <c r="D2049" s="131" t="s">
        <v>26162</v>
      </c>
      <c r="E2049" s="131" t="s">
        <v>6363</v>
      </c>
      <c r="F2049" s="131" t="s">
        <v>26311</v>
      </c>
      <c r="G2049" s="131" t="s">
        <v>26311</v>
      </c>
      <c r="H2049" s="79">
        <v>7158.0833333333303</v>
      </c>
      <c r="I2049" s="6">
        <v>15153.6104196506</v>
      </c>
      <c r="J2049" s="6">
        <v>6582.68719949758</v>
      </c>
      <c r="K2049" s="71">
        <v>6585.93042468154</v>
      </c>
      <c r="L2049" s="20">
        <v>0.92006897908167296</v>
      </c>
      <c r="M2049" s="79">
        <v>7177.46970591639</v>
      </c>
      <c r="N2049" s="6">
        <v>15194.6512295844</v>
      </c>
      <c r="O2049" s="6">
        <v>6603.2333306849196</v>
      </c>
      <c r="P2049" s="71">
        <v>6604.37243173156</v>
      </c>
      <c r="Q2049" s="20">
        <v>0.92015329946813595</v>
      </c>
      <c r="R2049" s="79">
        <v>7194.4049335919199</v>
      </c>
      <c r="S2049" s="6">
        <v>15230.502983554299</v>
      </c>
      <c r="T2049" s="6">
        <v>6621.2691635521496</v>
      </c>
      <c r="U2049" s="71">
        <v>6620.4577709947998</v>
      </c>
      <c r="V2049" s="20">
        <v>0.92022312228809</v>
      </c>
      <c r="W2049" s="79">
        <v>7215.0064333791697</v>
      </c>
      <c r="X2049" s="6">
        <v>15274.116208952601</v>
      </c>
      <c r="Y2049" s="6">
        <v>6642.4853853046998</v>
      </c>
      <c r="Z2049" s="71">
        <v>6639.8563228056501</v>
      </c>
      <c r="AA2049" s="20">
        <v>0.92028418603860496</v>
      </c>
    </row>
    <row r="2050" spans="1:27" x14ac:dyDescent="0.2">
      <c r="A2050" s="52" t="s">
        <v>4277</v>
      </c>
      <c r="B2050" s="1" t="s">
        <v>10159</v>
      </c>
      <c r="C2050" s="131" t="s">
        <v>33</v>
      </c>
      <c r="D2050" s="131" t="s">
        <v>26162</v>
      </c>
      <c r="E2050" s="131" t="s">
        <v>6363</v>
      </c>
      <c r="F2050" s="131" t="s">
        <v>26311</v>
      </c>
      <c r="G2050" s="131" t="s">
        <v>26311</v>
      </c>
      <c r="H2050" s="79">
        <v>5654.4166666666697</v>
      </c>
      <c r="I2050" s="6">
        <v>9438.7120001203493</v>
      </c>
      <c r="J2050" s="6">
        <v>4100.1508513354802</v>
      </c>
      <c r="K2050" s="71">
        <v>4102.1709552985003</v>
      </c>
      <c r="L2050" s="20">
        <v>0.72548084039883298</v>
      </c>
      <c r="M2050" s="79">
        <v>5673.6600305810698</v>
      </c>
      <c r="N2050" s="6">
        <v>9470.83424731382</v>
      </c>
      <c r="O2050" s="6">
        <v>4115.7988706901997</v>
      </c>
      <c r="P2050" s="71">
        <v>4116.5088729824902</v>
      </c>
      <c r="Q2050" s="20">
        <v>0.72554732761471097</v>
      </c>
      <c r="R2050" s="79">
        <v>5692.1738465234603</v>
      </c>
      <c r="S2050" s="6">
        <v>9501.7386866229408</v>
      </c>
      <c r="T2050" s="6">
        <v>4130.7611070888497</v>
      </c>
      <c r="U2050" s="71">
        <v>4130.2549097518004</v>
      </c>
      <c r="V2050" s="20">
        <v>0.72560238339775696</v>
      </c>
      <c r="W2050" s="79">
        <v>5710.93395856387</v>
      </c>
      <c r="X2050" s="6">
        <v>9533.0542590467503</v>
      </c>
      <c r="Y2050" s="6">
        <v>4145.7831488750298</v>
      </c>
      <c r="Z2050" s="71">
        <v>4144.1422686361302</v>
      </c>
      <c r="AA2050" s="20">
        <v>0.72565053259314105</v>
      </c>
    </row>
    <row r="2051" spans="1:27" x14ac:dyDescent="0.2">
      <c r="A2051" s="52" t="s">
        <v>4276</v>
      </c>
      <c r="B2051" s="1" t="s">
        <v>10158</v>
      </c>
      <c r="C2051" s="131" t="s">
        <v>33</v>
      </c>
      <c r="D2051" s="131" t="s">
        <v>26162</v>
      </c>
      <c r="E2051" s="131" t="s">
        <v>6363</v>
      </c>
      <c r="F2051" s="131" t="s">
        <v>26311</v>
      </c>
      <c r="G2051" s="131" t="s">
        <v>26311</v>
      </c>
      <c r="H2051" s="79">
        <v>7880.25</v>
      </c>
      <c r="I2051" s="6">
        <v>19327.109589479802</v>
      </c>
      <c r="J2051" s="6">
        <v>8395.6439010056802</v>
      </c>
      <c r="K2051" s="71">
        <v>8399.7803521099195</v>
      </c>
      <c r="L2051" s="20">
        <v>1.06592815610037</v>
      </c>
      <c r="M2051" s="79">
        <v>7895.9208797163101</v>
      </c>
      <c r="N2051" s="6">
        <v>19365.544005855001</v>
      </c>
      <c r="O2051" s="6">
        <v>8415.8039374625805</v>
      </c>
      <c r="P2051" s="71">
        <v>8417.2557188238297</v>
      </c>
      <c r="Q2051" s="20">
        <v>1.06602584385651</v>
      </c>
      <c r="R2051" s="79">
        <v>7906.1271489585397</v>
      </c>
      <c r="S2051" s="6">
        <v>19390.575912729</v>
      </c>
      <c r="T2051" s="6">
        <v>8429.8084241277793</v>
      </c>
      <c r="U2051" s="71">
        <v>8428.7754070964093</v>
      </c>
      <c r="V2051" s="20">
        <v>1.0661067357368199</v>
      </c>
      <c r="W2051" s="79">
        <v>7920.5889771168504</v>
      </c>
      <c r="X2051" s="6">
        <v>19426.045007958201</v>
      </c>
      <c r="Y2051" s="6">
        <v>8448.097310141</v>
      </c>
      <c r="Z2051" s="71">
        <v>8444.7535954712494</v>
      </c>
      <c r="AA2051" s="20">
        <v>1.06617747996629</v>
      </c>
    </row>
    <row r="2052" spans="1:27" x14ac:dyDescent="0.2">
      <c r="A2052" s="52" t="s">
        <v>4275</v>
      </c>
      <c r="B2052" s="1" t="s">
        <v>10157</v>
      </c>
      <c r="C2052" s="131" t="s">
        <v>33</v>
      </c>
      <c r="D2052" s="131" t="s">
        <v>26162</v>
      </c>
      <c r="E2052" s="131" t="s">
        <v>6363</v>
      </c>
      <c r="F2052" s="131" t="s">
        <v>26311</v>
      </c>
      <c r="G2052" s="131" t="s">
        <v>26311</v>
      </c>
      <c r="H2052" s="79">
        <v>2624.1666666666702</v>
      </c>
      <c r="I2052" s="6">
        <v>4081.7623825720598</v>
      </c>
      <c r="J2052" s="6">
        <v>1773.1064903387901</v>
      </c>
      <c r="K2052" s="71">
        <v>1773.9800824523099</v>
      </c>
      <c r="L2052" s="20">
        <v>0.67601654459916605</v>
      </c>
      <c r="M2052" s="79">
        <v>2637.4586141694899</v>
      </c>
      <c r="N2052" s="6">
        <v>4102.4373541724999</v>
      </c>
      <c r="O2052" s="6">
        <v>1782.8215116497699</v>
      </c>
      <c r="P2052" s="71">
        <v>1783.1290600504101</v>
      </c>
      <c r="Q2052" s="20">
        <v>0.67607849862391001</v>
      </c>
      <c r="R2052" s="79">
        <v>2649.29271064561</v>
      </c>
      <c r="S2052" s="6">
        <v>4120.8447100929598</v>
      </c>
      <c r="T2052" s="6">
        <v>1791.4852868738301</v>
      </c>
      <c r="U2052" s="71">
        <v>1791.2657522510101</v>
      </c>
      <c r="V2052" s="20">
        <v>0.67612980062686101</v>
      </c>
      <c r="W2052" s="79">
        <v>2661.8835662121201</v>
      </c>
      <c r="X2052" s="6">
        <v>4140.4291676156399</v>
      </c>
      <c r="Y2052" s="6">
        <v>1800.61090661704</v>
      </c>
      <c r="Z2052" s="71">
        <v>1799.89823382434</v>
      </c>
      <c r="AA2052" s="20">
        <v>0.67617466694293205</v>
      </c>
    </row>
    <row r="2053" spans="1:27" x14ac:dyDescent="0.2">
      <c r="A2053" s="52" t="s">
        <v>4274</v>
      </c>
      <c r="B2053" s="1" t="s">
        <v>10156</v>
      </c>
      <c r="C2053" s="131" t="s">
        <v>33</v>
      </c>
      <c r="D2053" s="131" t="s">
        <v>26162</v>
      </c>
      <c r="E2053" s="131" t="s">
        <v>6363</v>
      </c>
      <c r="F2053" s="131" t="s">
        <v>26311</v>
      </c>
      <c r="G2053" s="131" t="s">
        <v>26311</v>
      </c>
      <c r="H2053" s="79">
        <v>9642.1666666666606</v>
      </c>
      <c r="I2053" s="6">
        <v>20712.9520826193</v>
      </c>
      <c r="J2053" s="6">
        <v>8997.6501151999892</v>
      </c>
      <c r="K2053" s="71">
        <v>9002.0831688398794</v>
      </c>
      <c r="L2053" s="20">
        <v>0.93361621718907095</v>
      </c>
      <c r="M2053" s="79">
        <v>9646.9668826055295</v>
      </c>
      <c r="N2053" s="6">
        <v>20723.263732081999</v>
      </c>
      <c r="O2053" s="6">
        <v>9005.8365755592695</v>
      </c>
      <c r="P2053" s="71">
        <v>9007.3901414194097</v>
      </c>
      <c r="Q2053" s="20">
        <v>0.93370177912195995</v>
      </c>
      <c r="R2053" s="79">
        <v>9646.3094344043093</v>
      </c>
      <c r="S2053" s="6">
        <v>20721.851425744699</v>
      </c>
      <c r="T2053" s="6">
        <v>9008.5636702310094</v>
      </c>
      <c r="U2053" s="71">
        <v>9007.4597305883308</v>
      </c>
      <c r="V2053" s="20">
        <v>0.93377263002392696</v>
      </c>
      <c r="W2053" s="79">
        <v>9663.8669445442993</v>
      </c>
      <c r="X2053" s="6">
        <v>20759.567831070599</v>
      </c>
      <c r="Y2053" s="6">
        <v>9028.0265016121393</v>
      </c>
      <c r="Z2053" s="71">
        <v>9024.4532538683998</v>
      </c>
      <c r="AA2053" s="20">
        <v>0.93383459288655901</v>
      </c>
    </row>
    <row r="2054" spans="1:27" x14ac:dyDescent="0.2">
      <c r="A2054" s="52" t="s">
        <v>4273</v>
      </c>
      <c r="B2054" s="1" t="s">
        <v>10155</v>
      </c>
      <c r="C2054" s="131" t="s">
        <v>33</v>
      </c>
      <c r="D2054" s="131" t="s">
        <v>26162</v>
      </c>
      <c r="E2054" s="131" t="s">
        <v>6363</v>
      </c>
      <c r="F2054" s="131" t="s">
        <v>26311</v>
      </c>
      <c r="G2054" s="131" t="s">
        <v>26311</v>
      </c>
      <c r="H2054" s="79">
        <v>3306.8333333333298</v>
      </c>
      <c r="I2054" s="6">
        <v>6753.3690797292502</v>
      </c>
      <c r="J2054" s="6">
        <v>2933.6451818088599</v>
      </c>
      <c r="K2054" s="71">
        <v>2935.0905599114699</v>
      </c>
      <c r="L2054" s="20">
        <v>0.88758345645223502</v>
      </c>
      <c r="M2054" s="79">
        <v>3317.60043489074</v>
      </c>
      <c r="N2054" s="6">
        <v>6775.3581561072797</v>
      </c>
      <c r="O2054" s="6">
        <v>2944.4091955613299</v>
      </c>
      <c r="P2054" s="71">
        <v>2944.9171254539201</v>
      </c>
      <c r="Q2054" s="20">
        <v>0.88766479967950196</v>
      </c>
      <c r="R2054" s="79">
        <v>3326.6053915274201</v>
      </c>
      <c r="S2054" s="6">
        <v>6793.7484980399704</v>
      </c>
      <c r="T2054" s="6">
        <v>2953.4965118074601</v>
      </c>
      <c r="U2054" s="71">
        <v>2953.13458042713</v>
      </c>
      <c r="V2054" s="20">
        <v>0.88773215721603804</v>
      </c>
      <c r="W2054" s="79">
        <v>3336.9301055272699</v>
      </c>
      <c r="X2054" s="6">
        <v>6814.8341099396803</v>
      </c>
      <c r="Y2054" s="6">
        <v>2963.6697376976599</v>
      </c>
      <c r="Z2054" s="71">
        <v>2962.49673203562</v>
      </c>
      <c r="AA2054" s="20">
        <v>0.88779106494576099</v>
      </c>
    </row>
    <row r="2055" spans="1:27" x14ac:dyDescent="0.2">
      <c r="A2055" s="52" t="s">
        <v>4272</v>
      </c>
      <c r="B2055" s="1" t="s">
        <v>10154</v>
      </c>
      <c r="C2055" s="131" t="s">
        <v>33</v>
      </c>
      <c r="D2055" s="131" t="s">
        <v>26162</v>
      </c>
      <c r="E2055" s="131" t="s">
        <v>6363</v>
      </c>
      <c r="F2055" s="131" t="s">
        <v>26311</v>
      </c>
      <c r="G2055" s="131" t="s">
        <v>26311</v>
      </c>
      <c r="H2055" s="79">
        <v>5595.1666666666697</v>
      </c>
      <c r="I2055" s="6">
        <v>11835.040299628999</v>
      </c>
      <c r="J2055" s="6">
        <v>5141.1093546974298</v>
      </c>
      <c r="K2055" s="71">
        <v>5143.6423286679801</v>
      </c>
      <c r="L2055" s="20">
        <v>0.91930100300878403</v>
      </c>
      <c r="M2055" s="79">
        <v>5603.5473658971396</v>
      </c>
      <c r="N2055" s="6">
        <v>11852.7673699811</v>
      </c>
      <c r="O2055" s="6">
        <v>5150.9302435271902</v>
      </c>
      <c r="P2055" s="71">
        <v>5151.8188127686099</v>
      </c>
      <c r="Q2055" s="20">
        <v>0.91938525301352503</v>
      </c>
      <c r="R2055" s="79">
        <v>5610.3604394384802</v>
      </c>
      <c r="S2055" s="6">
        <v>11867.178558195799</v>
      </c>
      <c r="T2055" s="6">
        <v>5159.1062705279201</v>
      </c>
      <c r="U2055" s="71">
        <v>5158.47405632138</v>
      </c>
      <c r="V2055" s="20">
        <v>0.91945501755278902</v>
      </c>
      <c r="W2055" s="79">
        <v>5621.0556476948896</v>
      </c>
      <c r="X2055" s="6">
        <v>11889.8013375103</v>
      </c>
      <c r="Y2055" s="6">
        <v>5170.6973115928604</v>
      </c>
      <c r="Z2055" s="71">
        <v>5168.6507754535396</v>
      </c>
      <c r="AA2055" s="20">
        <v>0.91951603033375695</v>
      </c>
    </row>
    <row r="2056" spans="1:27" x14ac:dyDescent="0.2">
      <c r="A2056" s="52" t="s">
        <v>4271</v>
      </c>
      <c r="B2056" s="1" t="s">
        <v>10153</v>
      </c>
      <c r="C2056" s="131" t="s">
        <v>33</v>
      </c>
      <c r="D2056" s="131" t="s">
        <v>26162</v>
      </c>
      <c r="E2056" s="131" t="s">
        <v>6363</v>
      </c>
      <c r="F2056" s="131" t="s">
        <v>26311</v>
      </c>
      <c r="G2056" s="131" t="s">
        <v>26311</v>
      </c>
      <c r="H2056" s="79">
        <v>2633.8333333333298</v>
      </c>
      <c r="I2056" s="6">
        <v>4557.3377278115104</v>
      </c>
      <c r="J2056" s="6">
        <v>1979.6951283471101</v>
      </c>
      <c r="K2056" s="71">
        <v>1980.6705046489501</v>
      </c>
      <c r="L2056" s="20">
        <v>0.75201056937883304</v>
      </c>
      <c r="M2056" s="79">
        <v>2642.9456074187101</v>
      </c>
      <c r="N2056" s="6">
        <v>4573.1047507092399</v>
      </c>
      <c r="O2056" s="6">
        <v>1987.3623460209401</v>
      </c>
      <c r="P2056" s="71">
        <v>1987.70517905667</v>
      </c>
      <c r="Q2056" s="20">
        <v>0.75207948793089396</v>
      </c>
      <c r="R2056" s="79">
        <v>2651.9610637211299</v>
      </c>
      <c r="S2056" s="6">
        <v>4588.70424921222</v>
      </c>
      <c r="T2056" s="6">
        <v>1994.8813232745299</v>
      </c>
      <c r="U2056" s="71">
        <v>1994.6368638184199</v>
      </c>
      <c r="V2056" s="20">
        <v>0.75213655702004201</v>
      </c>
      <c r="W2056" s="79">
        <v>2661.2708241694299</v>
      </c>
      <c r="X2056" s="6">
        <v>4604.81298395673</v>
      </c>
      <c r="Y2056" s="6">
        <v>2002.5645038673799</v>
      </c>
      <c r="Z2056" s="71">
        <v>2001.77189885078</v>
      </c>
      <c r="AA2056" s="20">
        <v>0.75218646695814095</v>
      </c>
    </row>
    <row r="2057" spans="1:27" x14ac:dyDescent="0.2">
      <c r="A2057" s="52" t="s">
        <v>4270</v>
      </c>
      <c r="B2057" s="1" t="s">
        <v>10152</v>
      </c>
      <c r="C2057" s="131" t="s">
        <v>33</v>
      </c>
      <c r="D2057" s="131" t="s">
        <v>26162</v>
      </c>
      <c r="E2057" s="131" t="s">
        <v>6363</v>
      </c>
      <c r="F2057" s="131" t="s">
        <v>26311</v>
      </c>
      <c r="G2057" s="131" t="s">
        <v>26311</v>
      </c>
      <c r="H2057" s="79">
        <v>7396.5</v>
      </c>
      <c r="I2057" s="6">
        <v>12551.0218066986</v>
      </c>
      <c r="J2057" s="6">
        <v>5452.1297763094499</v>
      </c>
      <c r="K2057" s="71">
        <v>5454.8159869800802</v>
      </c>
      <c r="L2057" s="20">
        <v>0.73748610653418201</v>
      </c>
      <c r="M2057" s="79">
        <v>7420.1145737387496</v>
      </c>
      <c r="N2057" s="6">
        <v>12591.093060663399</v>
      </c>
      <c r="O2057" s="6">
        <v>5471.7889941460999</v>
      </c>
      <c r="P2057" s="71">
        <v>5472.7329136258604</v>
      </c>
      <c r="Q2057" s="20">
        <v>0.73755369398134996</v>
      </c>
      <c r="R2057" s="79">
        <v>7442.2150695639803</v>
      </c>
      <c r="S2057" s="6">
        <v>12628.5950960912</v>
      </c>
      <c r="T2057" s="6">
        <v>5490.1225113197597</v>
      </c>
      <c r="U2057" s="71">
        <v>5489.44973327153</v>
      </c>
      <c r="V2057" s="20">
        <v>0.73760966082819102</v>
      </c>
      <c r="W2057" s="79">
        <v>7465.6889012284</v>
      </c>
      <c r="X2057" s="6">
        <v>12668.4275267147</v>
      </c>
      <c r="Y2057" s="6">
        <v>5509.3102311000803</v>
      </c>
      <c r="Z2057" s="71">
        <v>5507.12967366049</v>
      </c>
      <c r="AA2057" s="20">
        <v>0.73765860679706996</v>
      </c>
    </row>
    <row r="2058" spans="1:27" x14ac:dyDescent="0.2">
      <c r="A2058" s="52" t="s">
        <v>4269</v>
      </c>
      <c r="B2058" s="1" t="s">
        <v>10151</v>
      </c>
      <c r="C2058" s="131" t="s">
        <v>33</v>
      </c>
      <c r="D2058" s="131" t="s">
        <v>26162</v>
      </c>
      <c r="E2058" s="131" t="s">
        <v>6363</v>
      </c>
      <c r="F2058" s="131" t="s">
        <v>26311</v>
      </c>
      <c r="G2058" s="131" t="s">
        <v>26311</v>
      </c>
      <c r="H2058" s="79">
        <v>3458.5</v>
      </c>
      <c r="I2058" s="6">
        <v>4888.5076172311601</v>
      </c>
      <c r="J2058" s="6">
        <v>2123.5544286439499</v>
      </c>
      <c r="K2058" s="71">
        <v>2124.60068300691</v>
      </c>
      <c r="L2058" s="20">
        <v>0.61431276073641905</v>
      </c>
      <c r="M2058" s="79">
        <v>3470.1981314208301</v>
      </c>
      <c r="N2058" s="6">
        <v>4905.0426481862196</v>
      </c>
      <c r="O2058" s="6">
        <v>2131.61464607175</v>
      </c>
      <c r="P2058" s="71">
        <v>2131.9823635751</v>
      </c>
      <c r="Q2058" s="20">
        <v>0.61436905987330104</v>
      </c>
      <c r="R2058" s="79">
        <v>3481.2735302232099</v>
      </c>
      <c r="S2058" s="6">
        <v>4920.6974613738303</v>
      </c>
      <c r="T2058" s="6">
        <v>2139.2111868757502</v>
      </c>
      <c r="U2058" s="71">
        <v>2138.94904075349</v>
      </c>
      <c r="V2058" s="20">
        <v>0.61441567925756901</v>
      </c>
      <c r="W2058" s="79">
        <v>3492.43009853288</v>
      </c>
      <c r="X2058" s="6">
        <v>4936.4670057323601</v>
      </c>
      <c r="Y2058" s="6">
        <v>2146.7958926092601</v>
      </c>
      <c r="Z2058" s="71">
        <v>2145.9462015302402</v>
      </c>
      <c r="AA2058" s="20">
        <v>0.61445645037583596</v>
      </c>
    </row>
    <row r="2059" spans="1:27" x14ac:dyDescent="0.2">
      <c r="A2059" s="52" t="s">
        <v>4268</v>
      </c>
      <c r="B2059" s="1" t="s">
        <v>10150</v>
      </c>
      <c r="C2059" s="131" t="s">
        <v>33</v>
      </c>
      <c r="D2059" s="131" t="s">
        <v>26162</v>
      </c>
      <c r="E2059" s="131" t="s">
        <v>6363</v>
      </c>
      <c r="F2059" s="131" t="s">
        <v>26311</v>
      </c>
      <c r="G2059" s="131" t="s">
        <v>26311</v>
      </c>
      <c r="H2059" s="79">
        <v>5423.0833333333303</v>
      </c>
      <c r="I2059" s="6">
        <v>11516.6884124963</v>
      </c>
      <c r="J2059" s="6">
        <v>5002.8181597722096</v>
      </c>
      <c r="K2059" s="71">
        <v>5005.2829990323498</v>
      </c>
      <c r="L2059" s="20">
        <v>0.92295889466920999</v>
      </c>
      <c r="M2059" s="79">
        <v>5432.7984911219801</v>
      </c>
      <c r="N2059" s="6">
        <v>11537.319931182699</v>
      </c>
      <c r="O2059" s="6">
        <v>5013.8443038448804</v>
      </c>
      <c r="P2059" s="71">
        <v>5014.7092248628396</v>
      </c>
      <c r="Q2059" s="20">
        <v>0.92304347990407498</v>
      </c>
      <c r="R2059" s="79">
        <v>5441.9062591274096</v>
      </c>
      <c r="S2059" s="6">
        <v>11556.6615713171</v>
      </c>
      <c r="T2059" s="6">
        <v>5024.1129251210396</v>
      </c>
      <c r="U2059" s="71">
        <v>5023.4972534523504</v>
      </c>
      <c r="V2059" s="20">
        <v>0.92311352203590802</v>
      </c>
      <c r="W2059" s="79">
        <v>5451.5303375367503</v>
      </c>
      <c r="X2059" s="6">
        <v>11577.0996699936</v>
      </c>
      <c r="Y2059" s="6">
        <v>5034.7080191176401</v>
      </c>
      <c r="Z2059" s="71">
        <v>5032.7153068602602</v>
      </c>
      <c r="AA2059" s="20">
        <v>0.92317477758626398</v>
      </c>
    </row>
    <row r="2060" spans="1:27" x14ac:dyDescent="0.2">
      <c r="A2060" s="52" t="s">
        <v>4267</v>
      </c>
      <c r="B2060" s="1" t="s">
        <v>10149</v>
      </c>
      <c r="C2060" s="131" t="s">
        <v>33</v>
      </c>
      <c r="D2060" s="131" t="s">
        <v>26162</v>
      </c>
      <c r="E2060" s="131" t="s">
        <v>6363</v>
      </c>
      <c r="F2060" s="131" t="s">
        <v>26311</v>
      </c>
      <c r="G2060" s="131" t="s">
        <v>26311</v>
      </c>
      <c r="H2060" s="79">
        <v>2898.5833333333298</v>
      </c>
      <c r="I2060" s="6">
        <v>7199.9121905821003</v>
      </c>
      <c r="J2060" s="6">
        <v>3127.62229606958</v>
      </c>
      <c r="K2060" s="71">
        <v>3129.1632447868901</v>
      </c>
      <c r="L2060" s="20">
        <v>1.0795491745232599</v>
      </c>
      <c r="M2060" s="79">
        <v>2907.55752240741</v>
      </c>
      <c r="N2060" s="6">
        <v>7222.2035535979703</v>
      </c>
      <c r="O2060" s="6">
        <v>3138.5975568334002</v>
      </c>
      <c r="P2060" s="71">
        <v>3139.1389854915901</v>
      </c>
      <c r="Q2060" s="20">
        <v>1.07964811058748</v>
      </c>
      <c r="R2060" s="79">
        <v>2916.0869392763502</v>
      </c>
      <c r="S2060" s="6">
        <v>7243.3901283591704</v>
      </c>
      <c r="T2060" s="6">
        <v>3148.97254202764</v>
      </c>
      <c r="U2060" s="71">
        <v>3148.5866563581699</v>
      </c>
      <c r="V2060" s="20">
        <v>1.07973003614889</v>
      </c>
      <c r="W2060" s="79">
        <v>2924.2633090918598</v>
      </c>
      <c r="X2060" s="6">
        <v>7263.6997548005902</v>
      </c>
      <c r="Y2060" s="6">
        <v>3158.8747135643798</v>
      </c>
      <c r="Z2060" s="71">
        <v>3157.6244467490301</v>
      </c>
      <c r="AA2060" s="20">
        <v>1.07980168438719</v>
      </c>
    </row>
    <row r="2061" spans="1:27" x14ac:dyDescent="0.2">
      <c r="A2061" s="52" t="s">
        <v>4266</v>
      </c>
      <c r="B2061" s="1" t="s">
        <v>10148</v>
      </c>
      <c r="C2061" s="131" t="s">
        <v>33</v>
      </c>
      <c r="D2061" s="131" t="s">
        <v>26162</v>
      </c>
      <c r="E2061" s="131" t="s">
        <v>6363</v>
      </c>
      <c r="F2061" s="131" t="s">
        <v>26311</v>
      </c>
      <c r="G2061" s="131" t="s">
        <v>26311</v>
      </c>
      <c r="H2061" s="79">
        <v>6076.5833333333303</v>
      </c>
      <c r="I2061" s="6">
        <v>9744.6806253676805</v>
      </c>
      <c r="J2061" s="6">
        <v>4233.0627909384502</v>
      </c>
      <c r="K2061" s="71">
        <v>4235.1483793057396</v>
      </c>
      <c r="L2061" s="20">
        <v>0.69696211620659798</v>
      </c>
      <c r="M2061" s="79">
        <v>6101.0129237442397</v>
      </c>
      <c r="N2061" s="6">
        <v>9783.8570084276998</v>
      </c>
      <c r="O2061" s="6">
        <v>4251.8311032317197</v>
      </c>
      <c r="P2061" s="71">
        <v>4252.5645719760896</v>
      </c>
      <c r="Q2061" s="20">
        <v>0.69702598980338804</v>
      </c>
      <c r="R2061" s="79">
        <v>6122.0862310831799</v>
      </c>
      <c r="S2061" s="6">
        <v>9817.6511059449203</v>
      </c>
      <c r="T2061" s="6">
        <v>4268.1000487310503</v>
      </c>
      <c r="U2061" s="71">
        <v>4267.5770214189097</v>
      </c>
      <c r="V2061" s="20">
        <v>0.69707888133811102</v>
      </c>
      <c r="W2061" s="79">
        <v>6144.93633451811</v>
      </c>
      <c r="X2061" s="6">
        <v>9854.2945530953202</v>
      </c>
      <c r="Y2061" s="6">
        <v>4285.4857627086103</v>
      </c>
      <c r="Z2061" s="71">
        <v>4283.7895888737603</v>
      </c>
      <c r="AA2061" s="20">
        <v>0.69712513778382301</v>
      </c>
    </row>
    <row r="2062" spans="1:27" x14ac:dyDescent="0.2">
      <c r="A2062" s="52" t="s">
        <v>4265</v>
      </c>
      <c r="B2062" s="1" t="s">
        <v>10147</v>
      </c>
      <c r="C2062" s="131" t="s">
        <v>33</v>
      </c>
      <c r="D2062" s="131" t="s">
        <v>26162</v>
      </c>
      <c r="E2062" s="131" t="s">
        <v>6363</v>
      </c>
      <c r="F2062" s="131" t="s">
        <v>26311</v>
      </c>
      <c r="G2062" s="131" t="s">
        <v>26311</v>
      </c>
      <c r="H2062" s="79">
        <v>3717.5</v>
      </c>
      <c r="I2062" s="6">
        <v>6392.03269008201</v>
      </c>
      <c r="J2062" s="6">
        <v>2776.6816357644798</v>
      </c>
      <c r="K2062" s="71">
        <v>2778.0496794730698</v>
      </c>
      <c r="L2062" s="20">
        <v>0.74728975910506401</v>
      </c>
      <c r="M2062" s="79">
        <v>3727.0411670636199</v>
      </c>
      <c r="N2062" s="6">
        <v>6408.4381915674703</v>
      </c>
      <c r="O2062" s="6">
        <v>2784.95452279953</v>
      </c>
      <c r="P2062" s="71">
        <v>2785.4349457155299</v>
      </c>
      <c r="Q2062" s="20">
        <v>0.74735824501505599</v>
      </c>
      <c r="R2062" s="79">
        <v>3736.4991052978698</v>
      </c>
      <c r="S2062" s="6">
        <v>6424.7005857501399</v>
      </c>
      <c r="T2062" s="6">
        <v>2793.0575844682598</v>
      </c>
      <c r="U2062" s="71">
        <v>2792.7153138128401</v>
      </c>
      <c r="V2062" s="20">
        <v>0.74741495584814499</v>
      </c>
      <c r="W2062" s="79">
        <v>3746.0806739730701</v>
      </c>
      <c r="X2062" s="6">
        <v>6441.1755555400996</v>
      </c>
      <c r="Y2062" s="6">
        <v>2801.17120405167</v>
      </c>
      <c r="Z2062" s="71">
        <v>2800.0625144966598</v>
      </c>
      <c r="AA2062" s="20">
        <v>0.74746455247236598</v>
      </c>
    </row>
    <row r="2063" spans="1:27" x14ac:dyDescent="0.2">
      <c r="A2063" s="52" t="s">
        <v>4264</v>
      </c>
      <c r="B2063" s="1" t="s">
        <v>10146</v>
      </c>
      <c r="C2063" s="131" t="s">
        <v>33</v>
      </c>
      <c r="D2063" s="131" t="s">
        <v>26162</v>
      </c>
      <c r="E2063" s="131" t="s">
        <v>6363</v>
      </c>
      <c r="F2063" s="131" t="s">
        <v>26311</v>
      </c>
      <c r="G2063" s="131" t="s">
        <v>26311</v>
      </c>
      <c r="H2063" s="79">
        <v>5885.1666666666697</v>
      </c>
      <c r="I2063" s="6">
        <v>9897.5798515561692</v>
      </c>
      <c r="J2063" s="6">
        <v>4299.48179942364</v>
      </c>
      <c r="K2063" s="71">
        <v>4301.6001117825899</v>
      </c>
      <c r="L2063" s="20">
        <v>0.73092239445769203</v>
      </c>
      <c r="M2063" s="79">
        <v>5905.1717896014798</v>
      </c>
      <c r="N2063" s="6">
        <v>9931.2241496537808</v>
      </c>
      <c r="O2063" s="6">
        <v>4315.87335099962</v>
      </c>
      <c r="P2063" s="71">
        <v>4316.6178674516505</v>
      </c>
      <c r="Q2063" s="20">
        <v>0.73098938036872296</v>
      </c>
      <c r="R2063" s="79">
        <v>5919.83306522778</v>
      </c>
      <c r="S2063" s="6">
        <v>9955.8812502009696</v>
      </c>
      <c r="T2063" s="6">
        <v>4328.1938613007596</v>
      </c>
      <c r="U2063" s="71">
        <v>4327.6634698910302</v>
      </c>
      <c r="V2063" s="20">
        <v>0.73104484910412104</v>
      </c>
      <c r="W2063" s="79">
        <v>5936.34693672292</v>
      </c>
      <c r="X2063" s="6">
        <v>9983.6540170636799</v>
      </c>
      <c r="Y2063" s="6">
        <v>4341.7422646957502</v>
      </c>
      <c r="Z2063" s="71">
        <v>4340.0238248187197</v>
      </c>
      <c r="AA2063" s="20">
        <v>0.73109335944818798</v>
      </c>
    </row>
    <row r="2064" spans="1:27" x14ac:dyDescent="0.2">
      <c r="A2064" s="52" t="s">
        <v>4263</v>
      </c>
      <c r="B2064" s="1" t="s">
        <v>10145</v>
      </c>
      <c r="C2064" s="131" t="s">
        <v>33</v>
      </c>
      <c r="D2064" s="131" t="s">
        <v>26162</v>
      </c>
      <c r="E2064" s="131" t="s">
        <v>6363</v>
      </c>
      <c r="F2064" s="131" t="s">
        <v>26311</v>
      </c>
      <c r="G2064" s="131" t="s">
        <v>26311</v>
      </c>
      <c r="H2064" s="79">
        <v>6457.25</v>
      </c>
      <c r="I2064" s="6">
        <v>13738.1049574062</v>
      </c>
      <c r="J2064" s="6">
        <v>5967.7954721075203</v>
      </c>
      <c r="K2064" s="71">
        <v>5970.7357461903102</v>
      </c>
      <c r="L2064" s="20">
        <v>0.924656122372575</v>
      </c>
      <c r="M2064" s="79">
        <v>6478.1566445964099</v>
      </c>
      <c r="N2064" s="6">
        <v>13782.5848331695</v>
      </c>
      <c r="O2064" s="6">
        <v>5989.5829248241698</v>
      </c>
      <c r="P2064" s="71">
        <v>5990.6161671521204</v>
      </c>
      <c r="Q2064" s="20">
        <v>0.92474086315110005</v>
      </c>
      <c r="R2064" s="79">
        <v>6497.62687090687</v>
      </c>
      <c r="S2064" s="6">
        <v>13824.0086610525</v>
      </c>
      <c r="T2064" s="6">
        <v>6009.8134882964896</v>
      </c>
      <c r="U2064" s="71">
        <v>6009.0770255708303</v>
      </c>
      <c r="V2064" s="20">
        <v>0.92481103408330201</v>
      </c>
      <c r="W2064" s="79">
        <v>6520.0293768396295</v>
      </c>
      <c r="X2064" s="6">
        <v>13871.6710525989</v>
      </c>
      <c r="Y2064" s="6">
        <v>6032.5828988151297</v>
      </c>
      <c r="Z2064" s="71">
        <v>6030.1952326703504</v>
      </c>
      <c r="AA2064" s="20">
        <v>0.924872402276396</v>
      </c>
    </row>
    <row r="2065" spans="1:27" x14ac:dyDescent="0.2">
      <c r="A2065" s="52" t="s">
        <v>4262</v>
      </c>
      <c r="B2065" s="1" t="s">
        <v>10144</v>
      </c>
      <c r="C2065" s="131" t="s">
        <v>33</v>
      </c>
      <c r="D2065" s="131" t="s">
        <v>26162</v>
      </c>
      <c r="E2065" s="131" t="s">
        <v>6363</v>
      </c>
      <c r="F2065" s="131" t="s">
        <v>26311</v>
      </c>
      <c r="G2065" s="131" t="s">
        <v>26311</v>
      </c>
      <c r="H2065" s="79">
        <v>5617.4166666666697</v>
      </c>
      <c r="I2065" s="6">
        <v>8415.6181322408193</v>
      </c>
      <c r="J2065" s="6">
        <v>3655.7216544992102</v>
      </c>
      <c r="K2065" s="71">
        <v>3657.52279257186</v>
      </c>
      <c r="L2065" s="20">
        <v>0.65110405896634505</v>
      </c>
      <c r="M2065" s="79">
        <v>5635.7967713954704</v>
      </c>
      <c r="N2065" s="6">
        <v>8443.1539110172198</v>
      </c>
      <c r="O2065" s="6">
        <v>3669.1934865066701</v>
      </c>
      <c r="P2065" s="71">
        <v>3669.8264464418198</v>
      </c>
      <c r="Q2065" s="20">
        <v>0.65116372986834004</v>
      </c>
      <c r="R2065" s="79">
        <v>5652.4919911655898</v>
      </c>
      <c r="S2065" s="6">
        <v>8468.1655137799098</v>
      </c>
      <c r="T2065" s="6">
        <v>3681.4282002892601</v>
      </c>
      <c r="U2065" s="71">
        <v>3680.97706571545</v>
      </c>
      <c r="V2065" s="20">
        <v>0.651213141295651</v>
      </c>
      <c r="W2065" s="79">
        <v>5670.3330124149898</v>
      </c>
      <c r="X2065" s="6">
        <v>8494.8936756438998</v>
      </c>
      <c r="Y2065" s="6">
        <v>3694.3025912758299</v>
      </c>
      <c r="Z2065" s="71">
        <v>3692.8404047839499</v>
      </c>
      <c r="AA2065" s="20">
        <v>0.65125635420329098</v>
      </c>
    </row>
    <row r="2066" spans="1:27" x14ac:dyDescent="0.2">
      <c r="A2066" s="52" t="s">
        <v>4261</v>
      </c>
      <c r="B2066" s="1" t="s">
        <v>9583</v>
      </c>
      <c r="C2066" s="131" t="s">
        <v>33</v>
      </c>
      <c r="D2066" s="131" t="s">
        <v>26162</v>
      </c>
      <c r="E2066" s="131" t="s">
        <v>6363</v>
      </c>
      <c r="F2066" s="131" t="s">
        <v>26255</v>
      </c>
      <c r="G2066" s="131" t="s">
        <v>26255</v>
      </c>
      <c r="H2066" s="79">
        <v>17719.75</v>
      </c>
      <c r="I2066" s="6">
        <v>35086.5418564555</v>
      </c>
      <c r="J2066" s="6">
        <v>15241.498465185699</v>
      </c>
      <c r="K2066" s="71">
        <v>15249.0078014439</v>
      </c>
      <c r="L2066" s="20">
        <v>0.86056562882906795</v>
      </c>
      <c r="M2066" s="79">
        <v>17703.3907580368</v>
      </c>
      <c r="N2066" s="6">
        <v>35054.149230832598</v>
      </c>
      <c r="O2066" s="6">
        <v>15233.6979034541</v>
      </c>
      <c r="P2066" s="71">
        <v>15236.3258162291</v>
      </c>
      <c r="Q2066" s="20">
        <v>0.86064449598799797</v>
      </c>
      <c r="R2066" s="79">
        <v>17699.121937279699</v>
      </c>
      <c r="S2066" s="6">
        <v>35045.696619584101</v>
      </c>
      <c r="T2066" s="6">
        <v>15235.6747897963</v>
      </c>
      <c r="U2066" s="71">
        <v>15233.8077590466</v>
      </c>
      <c r="V2066" s="20">
        <v>0.86070980317726997</v>
      </c>
      <c r="W2066" s="79">
        <v>17735.196927958299</v>
      </c>
      <c r="X2066" s="6">
        <v>35117.128026371203</v>
      </c>
      <c r="Y2066" s="6">
        <v>15271.915343443599</v>
      </c>
      <c r="Z2066" s="71">
        <v>15265.8707957195</v>
      </c>
      <c r="AA2066" s="20">
        <v>0.86076691776982295</v>
      </c>
    </row>
    <row r="2067" spans="1:27" x14ac:dyDescent="0.2">
      <c r="A2067" s="52" t="s">
        <v>4260</v>
      </c>
      <c r="B2067" s="1" t="s">
        <v>10143</v>
      </c>
      <c r="C2067" s="131" t="s">
        <v>33</v>
      </c>
      <c r="D2067" s="131" t="s">
        <v>26162</v>
      </c>
      <c r="E2067" s="131" t="s">
        <v>6363</v>
      </c>
      <c r="F2067" s="131" t="s">
        <v>26239</v>
      </c>
      <c r="G2067" s="131" t="s">
        <v>26239</v>
      </c>
      <c r="H2067" s="79">
        <v>5051.4166666666697</v>
      </c>
      <c r="I2067" s="6">
        <v>14385.050164280001</v>
      </c>
      <c r="J2067" s="6">
        <v>6248.8267124608001</v>
      </c>
      <c r="K2067" s="71">
        <v>6251.9054478692797</v>
      </c>
      <c r="L2067" s="20">
        <v>1.2376538821523899</v>
      </c>
      <c r="M2067" s="79">
        <v>5045.4253136346197</v>
      </c>
      <c r="N2067" s="6">
        <v>14367.9884329668</v>
      </c>
      <c r="O2067" s="6">
        <v>6243.9853789297404</v>
      </c>
      <c r="P2067" s="71">
        <v>6245.0625073491301</v>
      </c>
      <c r="Q2067" s="20">
        <v>1.2377673078367899</v>
      </c>
      <c r="R2067" s="79">
        <v>5040.6573348179199</v>
      </c>
      <c r="S2067" s="6">
        <v>14354.410536113999</v>
      </c>
      <c r="T2067" s="6">
        <v>6240.3990167867296</v>
      </c>
      <c r="U2067" s="71">
        <v>6239.6342973361097</v>
      </c>
      <c r="V2067" s="20">
        <v>1.2378612317557001</v>
      </c>
      <c r="W2067" s="79">
        <v>5046.4032060674599</v>
      </c>
      <c r="X2067" s="6">
        <v>14370.7732025928</v>
      </c>
      <c r="Y2067" s="6">
        <v>6249.6349816823104</v>
      </c>
      <c r="Z2067" s="71">
        <v>6247.1614074085201</v>
      </c>
      <c r="AA2067" s="20">
        <v>1.23794337319248</v>
      </c>
    </row>
    <row r="2068" spans="1:27" x14ac:dyDescent="0.2">
      <c r="A2068" s="52" t="s">
        <v>4259</v>
      </c>
      <c r="B2068" s="1" t="s">
        <v>18769</v>
      </c>
      <c r="C2068" s="131" t="s">
        <v>33</v>
      </c>
      <c r="D2068" s="131" t="s">
        <v>26162</v>
      </c>
      <c r="E2068" s="131" t="s">
        <v>6363</v>
      </c>
      <c r="F2068" s="131" t="s">
        <v>26239</v>
      </c>
      <c r="G2068" s="131" t="s">
        <v>26239</v>
      </c>
      <c r="H2068" s="79">
        <v>10459.5</v>
      </c>
      <c r="I2068" s="6">
        <v>16345.536925840999</v>
      </c>
      <c r="J2068" s="6">
        <v>7100.45683575977</v>
      </c>
      <c r="K2068" s="71">
        <v>7103.9551609466398</v>
      </c>
      <c r="L2068" s="20">
        <v>0.67918687900441099</v>
      </c>
      <c r="M2068" s="79">
        <v>10443.935962178</v>
      </c>
      <c r="N2068" s="6">
        <v>16321.214295224399</v>
      </c>
      <c r="O2068" s="6">
        <v>7092.81079263211</v>
      </c>
      <c r="P2068" s="71">
        <v>7094.03434900107</v>
      </c>
      <c r="Q2068" s="20">
        <v>0.67924912357674305</v>
      </c>
      <c r="R2068" s="79">
        <v>10432.787339644899</v>
      </c>
      <c r="S2068" s="6">
        <v>16303.791835136701</v>
      </c>
      <c r="T2068" s="6">
        <v>7087.8679609943702</v>
      </c>
      <c r="U2068" s="71">
        <v>7086.9993898535404</v>
      </c>
      <c r="V2068" s="20">
        <v>0.67930066617218599</v>
      </c>
      <c r="W2068" s="79">
        <v>10436.809482328399</v>
      </c>
      <c r="X2068" s="6">
        <v>16310.077420657401</v>
      </c>
      <c r="Y2068" s="6">
        <v>7093.0094689474799</v>
      </c>
      <c r="Z2068" s="71">
        <v>7090.2020912690105</v>
      </c>
      <c r="AA2068" s="20">
        <v>0.67934574289912197</v>
      </c>
    </row>
    <row r="2069" spans="1:27" x14ac:dyDescent="0.2">
      <c r="A2069" s="52" t="s">
        <v>4258</v>
      </c>
      <c r="B2069" s="1" t="s">
        <v>10142</v>
      </c>
      <c r="C2069" s="131" t="s">
        <v>33</v>
      </c>
      <c r="D2069" s="131" t="s">
        <v>26162</v>
      </c>
      <c r="E2069" s="131" t="s">
        <v>6363</v>
      </c>
      <c r="F2069" s="131" t="s">
        <v>26255</v>
      </c>
      <c r="G2069" s="131" t="s">
        <v>26255</v>
      </c>
      <c r="H2069" s="79">
        <v>8772</v>
      </c>
      <c r="I2069" s="6">
        <v>15520.5128030987</v>
      </c>
      <c r="J2069" s="6">
        <v>6742.0685981283104</v>
      </c>
      <c r="K2069" s="71">
        <v>6745.39034895843</v>
      </c>
      <c r="L2069" s="20">
        <v>0.768968348034477</v>
      </c>
      <c r="M2069" s="79">
        <v>8765.9439670767097</v>
      </c>
      <c r="N2069" s="6">
        <v>15509.797716855899</v>
      </c>
      <c r="O2069" s="6">
        <v>6740.1884840054199</v>
      </c>
      <c r="P2069" s="71">
        <v>6741.3512107140104</v>
      </c>
      <c r="Q2069" s="20">
        <v>0.76903882069441798</v>
      </c>
      <c r="R2069" s="79">
        <v>8766.3099280940205</v>
      </c>
      <c r="S2069" s="6">
        <v>15510.4452205785</v>
      </c>
      <c r="T2069" s="6">
        <v>6742.97052191078</v>
      </c>
      <c r="U2069" s="71">
        <v>6742.1442156602998</v>
      </c>
      <c r="V2069" s="20">
        <v>0.76909717668699695</v>
      </c>
      <c r="W2069" s="79">
        <v>8782.9701669113492</v>
      </c>
      <c r="X2069" s="6">
        <v>15539.9225860444</v>
      </c>
      <c r="Y2069" s="6">
        <v>6758.0806152347895</v>
      </c>
      <c r="Z2069" s="71">
        <v>6755.40580072177</v>
      </c>
      <c r="AA2069" s="20">
        <v>0.76914821209023898</v>
      </c>
    </row>
    <row r="2070" spans="1:27" x14ac:dyDescent="0.2">
      <c r="A2070" s="52" t="s">
        <v>4257</v>
      </c>
      <c r="B2070" s="1" t="s">
        <v>10141</v>
      </c>
      <c r="C2070" s="131" t="s">
        <v>33</v>
      </c>
      <c r="D2070" s="131" t="s">
        <v>26162</v>
      </c>
      <c r="E2070" s="131" t="s">
        <v>6363</v>
      </c>
      <c r="F2070" s="131" t="s">
        <v>26255</v>
      </c>
      <c r="G2070" s="131" t="s">
        <v>26255</v>
      </c>
      <c r="H2070" s="79">
        <v>4520.4166666666697</v>
      </c>
      <c r="I2070" s="6">
        <v>7429.3629172665096</v>
      </c>
      <c r="J2070" s="6">
        <v>3227.2950684078601</v>
      </c>
      <c r="K2070" s="71">
        <v>3228.8851249189302</v>
      </c>
      <c r="L2070" s="20">
        <v>0.71428927088261096</v>
      </c>
      <c r="M2070" s="79">
        <v>4513.6736076923899</v>
      </c>
      <c r="N2070" s="6">
        <v>7418.2806131369198</v>
      </c>
      <c r="O2070" s="6">
        <v>3223.8079743262001</v>
      </c>
      <c r="P2070" s="71">
        <v>3224.3641023401301</v>
      </c>
      <c r="Q2070" s="20">
        <v>0.71435473243901204</v>
      </c>
      <c r="R2070" s="79">
        <v>4509.9187807503904</v>
      </c>
      <c r="S2070" s="6">
        <v>7412.10950677646</v>
      </c>
      <c r="T2070" s="6">
        <v>3222.3211647759699</v>
      </c>
      <c r="U2070" s="71">
        <v>3221.92629071997</v>
      </c>
      <c r="V2070" s="20">
        <v>0.714408938908625</v>
      </c>
      <c r="W2070" s="79">
        <v>4516.9676375951103</v>
      </c>
      <c r="X2070" s="6">
        <v>7423.6943936382004</v>
      </c>
      <c r="Y2070" s="6">
        <v>3228.4539962978001</v>
      </c>
      <c r="Z2070" s="71">
        <v>3227.1761903502902</v>
      </c>
      <c r="AA2070" s="20">
        <v>0.714456345334473</v>
      </c>
    </row>
    <row r="2071" spans="1:27" x14ac:dyDescent="0.2">
      <c r="A2071" s="52" t="s">
        <v>4256</v>
      </c>
      <c r="B2071" s="1" t="s">
        <v>10140</v>
      </c>
      <c r="C2071" s="131" t="s">
        <v>33</v>
      </c>
      <c r="D2071" s="131" t="s">
        <v>26162</v>
      </c>
      <c r="E2071" s="131" t="s">
        <v>6363</v>
      </c>
      <c r="F2071" s="131" t="s">
        <v>26239</v>
      </c>
      <c r="G2071" s="131" t="s">
        <v>26239</v>
      </c>
      <c r="H2071" s="79">
        <v>1.1666666666666701</v>
      </c>
      <c r="I2071" s="6">
        <v>1.93219881856035</v>
      </c>
      <c r="J2071" s="6">
        <v>0.83934191770748201</v>
      </c>
      <c r="K2071" s="71">
        <v>0.83975545320794798</v>
      </c>
      <c r="L2071" s="20">
        <v>0.71979038846395604</v>
      </c>
      <c r="M2071" s="79">
        <v>1.1595154651047199</v>
      </c>
      <c r="N2071" s="6">
        <v>1.9203552100952599</v>
      </c>
      <c r="O2071" s="6">
        <v>0.83454061159140602</v>
      </c>
      <c r="P2071" s="71">
        <v>0.83468457531894902</v>
      </c>
      <c r="Q2071" s="20">
        <v>0.71985635417425298</v>
      </c>
      <c r="R2071" s="79">
        <v>1.16483996767152</v>
      </c>
      <c r="S2071" s="6">
        <v>1.92917349372581</v>
      </c>
      <c r="T2071" s="6">
        <v>0.83868385561143999</v>
      </c>
      <c r="U2071" s="71">
        <v>0.83858108047549396</v>
      </c>
      <c r="V2071" s="20">
        <v>0.71991097811641502</v>
      </c>
      <c r="W2071" s="79">
        <v>1.1765628457058199</v>
      </c>
      <c r="X2071" s="6">
        <v>1.94858857751554</v>
      </c>
      <c r="Y2071" s="6">
        <v>0.84741211675030204</v>
      </c>
      <c r="Z2071" s="71">
        <v>0.84707671527206596</v>
      </c>
      <c r="AA2071" s="20">
        <v>0.71995874964409801</v>
      </c>
    </row>
    <row r="2072" spans="1:27" x14ac:dyDescent="0.2">
      <c r="A2072" s="52" t="s">
        <v>4255</v>
      </c>
      <c r="B2072" s="1" t="s">
        <v>10139</v>
      </c>
      <c r="C2072" s="131" t="s">
        <v>33</v>
      </c>
      <c r="D2072" s="131" t="s">
        <v>26162</v>
      </c>
      <c r="E2072" s="131" t="s">
        <v>6363</v>
      </c>
      <c r="F2072" s="131" t="s">
        <v>26255</v>
      </c>
      <c r="G2072" s="131" t="s">
        <v>26255</v>
      </c>
      <c r="H2072" s="79">
        <v>11282.083333333299</v>
      </c>
      <c r="I2072" s="6">
        <v>20061.2511440382</v>
      </c>
      <c r="J2072" s="6">
        <v>8714.5529979126495</v>
      </c>
      <c r="K2072" s="71">
        <v>8718.8465723896297</v>
      </c>
      <c r="L2072" s="20">
        <v>0.77280465981220603</v>
      </c>
      <c r="M2072" s="79">
        <v>11251.1501749786</v>
      </c>
      <c r="N2072" s="6">
        <v>20006.247308301601</v>
      </c>
      <c r="O2072" s="6">
        <v>8694.2383245288802</v>
      </c>
      <c r="P2072" s="71">
        <v>8695.7381376475805</v>
      </c>
      <c r="Q2072" s="20">
        <v>0.77287548405371098</v>
      </c>
      <c r="R2072" s="79">
        <v>11228.6224325968</v>
      </c>
      <c r="S2072" s="6">
        <v>19966.189573903001</v>
      </c>
      <c r="T2072" s="6">
        <v>8680.0492066525694</v>
      </c>
      <c r="U2072" s="71">
        <v>8678.9855242754002</v>
      </c>
      <c r="V2072" s="20">
        <v>0.77293413117892595</v>
      </c>
      <c r="W2072" s="79">
        <v>11238.461703937601</v>
      </c>
      <c r="X2072" s="6">
        <v>19983.6852870271</v>
      </c>
      <c r="Y2072" s="6">
        <v>8690.6067524746504</v>
      </c>
      <c r="Z2072" s="71">
        <v>8687.1670537803093</v>
      </c>
      <c r="AA2072" s="20">
        <v>0.77298542119306202</v>
      </c>
    </row>
    <row r="2073" spans="1:27" x14ac:dyDescent="0.2">
      <c r="A2073" s="52" t="s">
        <v>4254</v>
      </c>
      <c r="B2073" s="1" t="s">
        <v>10138</v>
      </c>
      <c r="C2073" s="131" t="s">
        <v>33</v>
      </c>
      <c r="D2073" s="131" t="s">
        <v>26162</v>
      </c>
      <c r="E2073" s="131" t="s">
        <v>6363</v>
      </c>
      <c r="F2073" s="131" t="s">
        <v>26255</v>
      </c>
      <c r="G2073" s="131" t="s">
        <v>26255</v>
      </c>
      <c r="H2073" s="79">
        <v>3874.5</v>
      </c>
      <c r="I2073" s="6">
        <v>6512.2587823812</v>
      </c>
      <c r="J2073" s="6">
        <v>2828.9075236490698</v>
      </c>
      <c r="K2073" s="71">
        <v>2830.3012985385199</v>
      </c>
      <c r="L2073" s="20">
        <v>0.73049459247348603</v>
      </c>
      <c r="M2073" s="79">
        <v>3871.72640250415</v>
      </c>
      <c r="N2073" s="6">
        <v>6507.5969202954702</v>
      </c>
      <c r="O2073" s="6">
        <v>2828.04654331858</v>
      </c>
      <c r="P2073" s="71">
        <v>2828.5343998906701</v>
      </c>
      <c r="Q2073" s="20">
        <v>0.73056153917829503</v>
      </c>
      <c r="R2073" s="79">
        <v>3871.3574809256602</v>
      </c>
      <c r="S2073" s="6">
        <v>6506.9768369842004</v>
      </c>
      <c r="T2073" s="6">
        <v>2828.8261474485398</v>
      </c>
      <c r="U2073" s="71">
        <v>2828.4794935933101</v>
      </c>
      <c r="V2073" s="20">
        <v>0.73061697544836601</v>
      </c>
      <c r="W2073" s="79">
        <v>3881.1074207094298</v>
      </c>
      <c r="X2073" s="6">
        <v>6523.3645337152802</v>
      </c>
      <c r="Y2073" s="6">
        <v>2836.9139651314699</v>
      </c>
      <c r="Z2073" s="71">
        <v>2835.79112877036</v>
      </c>
      <c r="AA2073" s="20">
        <v>0.73066545739978594</v>
      </c>
    </row>
    <row r="2074" spans="1:27" x14ac:dyDescent="0.2">
      <c r="A2074" s="52" t="s">
        <v>4253</v>
      </c>
      <c r="B2074" s="1" t="s">
        <v>10137</v>
      </c>
      <c r="C2074" s="131" t="s">
        <v>33</v>
      </c>
      <c r="D2074" s="131" t="s">
        <v>26162</v>
      </c>
      <c r="E2074" s="131" t="s">
        <v>6363</v>
      </c>
      <c r="F2074" s="131" t="s">
        <v>26255</v>
      </c>
      <c r="G2074" s="131" t="s">
        <v>26255</v>
      </c>
      <c r="H2074" s="79">
        <v>5907.1666666666697</v>
      </c>
      <c r="I2074" s="6">
        <v>9449.6652485958894</v>
      </c>
      <c r="J2074" s="6">
        <v>4104.9089127173002</v>
      </c>
      <c r="K2074" s="71">
        <v>4106.9313609303299</v>
      </c>
      <c r="L2074" s="20">
        <v>0.695245553863442</v>
      </c>
      <c r="M2074" s="79">
        <v>5895.4403955401203</v>
      </c>
      <c r="N2074" s="6">
        <v>9430.9067907745793</v>
      </c>
      <c r="O2074" s="6">
        <v>4098.44734956307</v>
      </c>
      <c r="P2074" s="71">
        <v>4099.1543586041998</v>
      </c>
      <c r="Q2074" s="20">
        <v>0.69530927014463595</v>
      </c>
      <c r="R2074" s="79">
        <v>5887.1203609083204</v>
      </c>
      <c r="S2074" s="6">
        <v>9417.5972725971405</v>
      </c>
      <c r="T2074" s="6">
        <v>4094.1816880986598</v>
      </c>
      <c r="U2074" s="71">
        <v>4093.6799733264502</v>
      </c>
      <c r="V2074" s="20">
        <v>0.69536203141170905</v>
      </c>
      <c r="W2074" s="79">
        <v>5892.2251681203998</v>
      </c>
      <c r="X2074" s="6">
        <v>9425.7634074016496</v>
      </c>
      <c r="Y2074" s="6">
        <v>4099.12395731985</v>
      </c>
      <c r="Z2074" s="71">
        <v>4097.5015445556501</v>
      </c>
      <c r="AA2074" s="20">
        <v>0.69540817393146903</v>
      </c>
    </row>
    <row r="2075" spans="1:27" x14ac:dyDescent="0.2">
      <c r="A2075" s="52" t="s">
        <v>4252</v>
      </c>
      <c r="B2075" s="1" t="s">
        <v>10136</v>
      </c>
      <c r="C2075" s="131" t="s">
        <v>33</v>
      </c>
      <c r="D2075" s="131" t="s">
        <v>26162</v>
      </c>
      <c r="E2075" s="131" t="s">
        <v>6363</v>
      </c>
      <c r="F2075" s="131" t="s">
        <v>26255</v>
      </c>
      <c r="G2075" s="131" t="s">
        <v>26255</v>
      </c>
      <c r="H2075" s="79">
        <v>8010.8333333333303</v>
      </c>
      <c r="I2075" s="6">
        <v>14658.0757493497</v>
      </c>
      <c r="J2075" s="6">
        <v>6367.4282849047404</v>
      </c>
      <c r="K2075" s="71">
        <v>6370.5654541404601</v>
      </c>
      <c r="L2075" s="20">
        <v>0.79524378913643501</v>
      </c>
      <c r="M2075" s="79">
        <v>7989.6716075905797</v>
      </c>
      <c r="N2075" s="6">
        <v>14619.354412128299</v>
      </c>
      <c r="O2075" s="6">
        <v>6353.2230433368004</v>
      </c>
      <c r="P2075" s="71">
        <v>6354.3190159695596</v>
      </c>
      <c r="Q2075" s="20">
        <v>0.79531666982816296</v>
      </c>
      <c r="R2075" s="79">
        <v>7975.3065419640398</v>
      </c>
      <c r="S2075" s="6">
        <v>14593.0694787966</v>
      </c>
      <c r="T2075" s="6">
        <v>6344.1529833823497</v>
      </c>
      <c r="U2075" s="71">
        <v>6343.3755495722598</v>
      </c>
      <c r="V2075" s="20">
        <v>0.795377019829273</v>
      </c>
      <c r="W2075" s="79">
        <v>7982.5413002195301</v>
      </c>
      <c r="X2075" s="6">
        <v>14606.307506617801</v>
      </c>
      <c r="Y2075" s="6">
        <v>6352.0653384257403</v>
      </c>
      <c r="Z2075" s="71">
        <v>6349.5512227289601</v>
      </c>
      <c r="AA2075" s="20">
        <v>0.79542979909848199</v>
      </c>
    </row>
    <row r="2076" spans="1:27" x14ac:dyDescent="0.2">
      <c r="A2076" s="52" t="s">
        <v>4251</v>
      </c>
      <c r="B2076" s="1" t="s">
        <v>10135</v>
      </c>
      <c r="C2076" s="131" t="s">
        <v>33</v>
      </c>
      <c r="D2076" s="131" t="s">
        <v>26162</v>
      </c>
      <c r="E2076" s="131" t="s">
        <v>6363</v>
      </c>
      <c r="F2076" s="131" t="s">
        <v>26239</v>
      </c>
      <c r="G2076" s="131" t="s">
        <v>26239</v>
      </c>
      <c r="H2076" s="79">
        <v>16377.25</v>
      </c>
      <c r="I2076" s="6">
        <v>21093.070837007599</v>
      </c>
      <c r="J2076" s="6">
        <v>9162.7726694631092</v>
      </c>
      <c r="K2076" s="71">
        <v>9167.2870773600407</v>
      </c>
      <c r="L2076" s="20">
        <v>0.55975741210276697</v>
      </c>
      <c r="M2076" s="79">
        <v>16341.949650422101</v>
      </c>
      <c r="N2076" s="6">
        <v>21047.60576966</v>
      </c>
      <c r="O2076" s="6">
        <v>9146.7878959099107</v>
      </c>
      <c r="P2076" s="71">
        <v>9148.3657767970199</v>
      </c>
      <c r="Q2076" s="20">
        <v>0.55980871147529998</v>
      </c>
      <c r="R2076" s="79">
        <v>16316.368652122799</v>
      </c>
      <c r="S2076" s="6">
        <v>21014.658735865702</v>
      </c>
      <c r="T2076" s="6">
        <v>9135.8579569305693</v>
      </c>
      <c r="U2076" s="71">
        <v>9134.7384182185506</v>
      </c>
      <c r="V2076" s="20">
        <v>0.55985119072619605</v>
      </c>
      <c r="W2076" s="79">
        <v>16321.5825330118</v>
      </c>
      <c r="X2076" s="6">
        <v>21021.373951114201</v>
      </c>
      <c r="Y2076" s="6">
        <v>9141.8820794002295</v>
      </c>
      <c r="Z2076" s="71">
        <v>9138.2637681881497</v>
      </c>
      <c r="AA2076" s="20">
        <v>0.55988834107876495</v>
      </c>
    </row>
    <row r="2077" spans="1:27" x14ac:dyDescent="0.2">
      <c r="A2077" s="52" t="s">
        <v>4250</v>
      </c>
      <c r="B2077" s="1" t="s">
        <v>7486</v>
      </c>
      <c r="C2077" s="131" t="s">
        <v>33</v>
      </c>
      <c r="D2077" s="131" t="s">
        <v>26162</v>
      </c>
      <c r="E2077" s="131" t="s">
        <v>6363</v>
      </c>
      <c r="F2077" s="131" t="s">
        <v>26239</v>
      </c>
      <c r="G2077" s="131" t="s">
        <v>26239</v>
      </c>
      <c r="H2077" s="79">
        <v>12867.083333333299</v>
      </c>
      <c r="I2077" s="6">
        <v>16869.456685789999</v>
      </c>
      <c r="J2077" s="6">
        <v>7328.0461561839202</v>
      </c>
      <c r="K2077" s="71">
        <v>7331.6566123885996</v>
      </c>
      <c r="L2077" s="20">
        <v>0.56979941937542999</v>
      </c>
      <c r="M2077" s="79">
        <v>12838.6869768489</v>
      </c>
      <c r="N2077" s="6">
        <v>16832.227494578801</v>
      </c>
      <c r="O2077" s="6">
        <v>7314.8849514536496</v>
      </c>
      <c r="P2077" s="71">
        <v>7316.1468170711396</v>
      </c>
      <c r="Q2077" s="20">
        <v>0.56985163905497604</v>
      </c>
      <c r="R2077" s="79">
        <v>12821.8821125101</v>
      </c>
      <c r="S2077" s="6">
        <v>16810.195389576402</v>
      </c>
      <c r="T2077" s="6">
        <v>7308.0205221372998</v>
      </c>
      <c r="U2077" s="71">
        <v>7307.1249727623699</v>
      </c>
      <c r="V2077" s="20">
        <v>0.56989488038054403</v>
      </c>
      <c r="W2077" s="79">
        <v>12828.9199725134</v>
      </c>
      <c r="X2077" s="6">
        <v>16819.422412625099</v>
      </c>
      <c r="Y2077" s="6">
        <v>7314.5160110569695</v>
      </c>
      <c r="Z2077" s="71">
        <v>7311.6209621968001</v>
      </c>
      <c r="AA2077" s="20">
        <v>0.56993269720773698</v>
      </c>
    </row>
    <row r="2078" spans="1:27" x14ac:dyDescent="0.2">
      <c r="A2078" s="52" t="s">
        <v>4249</v>
      </c>
      <c r="B2078" s="1" t="s">
        <v>10134</v>
      </c>
      <c r="C2078" s="131" t="s">
        <v>33</v>
      </c>
      <c r="D2078" s="131" t="s">
        <v>26162</v>
      </c>
      <c r="E2078" s="131" t="s">
        <v>6363</v>
      </c>
      <c r="F2078" s="131" t="s">
        <v>26255</v>
      </c>
      <c r="G2078" s="131" t="s">
        <v>26255</v>
      </c>
      <c r="H2078" s="79">
        <v>4983.5</v>
      </c>
      <c r="I2078" s="6">
        <v>9975.1855125939492</v>
      </c>
      <c r="J2078" s="6">
        <v>4333.1934877523499</v>
      </c>
      <c r="K2078" s="71">
        <v>4335.3284095282897</v>
      </c>
      <c r="L2078" s="20">
        <v>0.86993647226412896</v>
      </c>
      <c r="M2078" s="79">
        <v>4988.5811079715804</v>
      </c>
      <c r="N2078" s="6">
        <v>9985.3560743730395</v>
      </c>
      <c r="O2078" s="6">
        <v>4339.3977955004802</v>
      </c>
      <c r="P2078" s="71">
        <v>4340.1463700734303</v>
      </c>
      <c r="Q2078" s="20">
        <v>0.87001619822077803</v>
      </c>
      <c r="R2078" s="79">
        <v>4995.7659349914902</v>
      </c>
      <c r="S2078" s="6">
        <v>9999.7375296553491</v>
      </c>
      <c r="T2078" s="6">
        <v>4347.2598259043498</v>
      </c>
      <c r="U2078" s="71">
        <v>4346.7270980873</v>
      </c>
      <c r="V2078" s="20">
        <v>0.87008221655098505</v>
      </c>
      <c r="W2078" s="79">
        <v>5014.0762043521199</v>
      </c>
      <c r="X2078" s="6">
        <v>10036.3881434123</v>
      </c>
      <c r="Y2078" s="6">
        <v>4364.6755499206201</v>
      </c>
      <c r="Z2078" s="71">
        <v>4362.9480331639797</v>
      </c>
      <c r="AA2078" s="20">
        <v>0.87013995307391301</v>
      </c>
    </row>
    <row r="2079" spans="1:27" x14ac:dyDescent="0.2">
      <c r="A2079" s="52" t="s">
        <v>4248</v>
      </c>
      <c r="B2079" s="1" t="s">
        <v>10097</v>
      </c>
      <c r="C2079" s="131" t="s">
        <v>33</v>
      </c>
      <c r="D2079" s="131" t="s">
        <v>26162</v>
      </c>
      <c r="E2079" s="131" t="s">
        <v>6363</v>
      </c>
      <c r="F2079" s="131" t="s">
        <v>26239</v>
      </c>
      <c r="G2079" s="131" t="s">
        <v>26239</v>
      </c>
      <c r="H2079" s="79">
        <v>5537.8333333333303</v>
      </c>
      <c r="I2079" s="6">
        <v>14004.368892677599</v>
      </c>
      <c r="J2079" s="6">
        <v>6083.4598022480404</v>
      </c>
      <c r="K2079" s="71">
        <v>6086.4570630076996</v>
      </c>
      <c r="L2079" s="20">
        <v>1.09906829921589</v>
      </c>
      <c r="M2079" s="79">
        <v>5526.7080423219804</v>
      </c>
      <c r="N2079" s="6">
        <v>13976.234662197299</v>
      </c>
      <c r="O2079" s="6">
        <v>6073.73852577857</v>
      </c>
      <c r="P2079" s="71">
        <v>6074.7862854994901</v>
      </c>
      <c r="Q2079" s="20">
        <v>1.0991690241243901</v>
      </c>
      <c r="R2079" s="79">
        <v>5519.9681111990403</v>
      </c>
      <c r="S2079" s="6">
        <v>13959.190364170399</v>
      </c>
      <c r="T2079" s="6">
        <v>6068.5820295125995</v>
      </c>
      <c r="U2079" s="71">
        <v>6067.8383650925598</v>
      </c>
      <c r="V2079" s="20">
        <v>1.0992524309664</v>
      </c>
      <c r="W2079" s="79">
        <v>5522.1193139712004</v>
      </c>
      <c r="X2079" s="6">
        <v>13964.6304407077</v>
      </c>
      <c r="Y2079" s="6">
        <v>6073.0095505763402</v>
      </c>
      <c r="Z2079" s="71">
        <v>6070.6058837649398</v>
      </c>
      <c r="AA2079" s="20">
        <v>1.0993253746629601</v>
      </c>
    </row>
    <row r="2080" spans="1:27" x14ac:dyDescent="0.2">
      <c r="A2080" s="52" t="s">
        <v>4247</v>
      </c>
      <c r="B2080" s="1" t="s">
        <v>10133</v>
      </c>
      <c r="C2080" s="131" t="s">
        <v>33</v>
      </c>
      <c r="D2080" s="131" t="s">
        <v>26162</v>
      </c>
      <c r="E2080" s="131" t="s">
        <v>6363</v>
      </c>
      <c r="F2080" s="131" t="s">
        <v>26239</v>
      </c>
      <c r="G2080" s="131" t="s">
        <v>26239</v>
      </c>
      <c r="H2080" s="79">
        <v>2329</v>
      </c>
      <c r="I2080" s="6">
        <v>5397.0477554200997</v>
      </c>
      <c r="J2080" s="6">
        <v>2344.46288315628</v>
      </c>
      <c r="K2080" s="71">
        <v>2345.6179769401801</v>
      </c>
      <c r="L2080" s="20">
        <v>1.0071352412796</v>
      </c>
      <c r="M2080" s="79">
        <v>2328.4615258298199</v>
      </c>
      <c r="N2080" s="6">
        <v>5395.7999362652899</v>
      </c>
      <c r="O2080" s="6">
        <v>2344.8860685582899</v>
      </c>
      <c r="P2080" s="71">
        <v>2345.29057678043</v>
      </c>
      <c r="Q2080" s="20">
        <v>1.0072275409165801</v>
      </c>
      <c r="R2080" s="79">
        <v>2330.7449750535702</v>
      </c>
      <c r="S2080" s="6">
        <v>5401.0914281105697</v>
      </c>
      <c r="T2080" s="6">
        <v>2348.0564076636001</v>
      </c>
      <c r="U2080" s="71">
        <v>2347.76866894669</v>
      </c>
      <c r="V2080" s="20">
        <v>1.0073039710802101</v>
      </c>
      <c r="W2080" s="79">
        <v>2335.8831779693901</v>
      </c>
      <c r="X2080" s="6">
        <v>5412.99830939599</v>
      </c>
      <c r="Y2080" s="6">
        <v>2354.0322509636999</v>
      </c>
      <c r="Z2080" s="71">
        <v>2353.1005367703501</v>
      </c>
      <c r="AA2080" s="20">
        <v>1.00737081330237</v>
      </c>
    </row>
    <row r="2081" spans="1:27" x14ac:dyDescent="0.2">
      <c r="A2081" s="52" t="s">
        <v>4246</v>
      </c>
      <c r="B2081" s="1" t="s">
        <v>10132</v>
      </c>
      <c r="C2081" s="131" t="s">
        <v>33</v>
      </c>
      <c r="D2081" s="131" t="s">
        <v>26162</v>
      </c>
      <c r="E2081" s="131" t="s">
        <v>6363</v>
      </c>
      <c r="F2081" s="131" t="s">
        <v>26239</v>
      </c>
      <c r="G2081" s="131" t="s">
        <v>26239</v>
      </c>
      <c r="H2081" s="79">
        <v>9075.1666666666697</v>
      </c>
      <c r="I2081" s="6">
        <v>15433.4053117802</v>
      </c>
      <c r="J2081" s="6">
        <v>6704.2293405386599</v>
      </c>
      <c r="K2081" s="71">
        <v>6707.5324483390596</v>
      </c>
      <c r="L2081" s="20">
        <v>0.739108458798449</v>
      </c>
      <c r="M2081" s="79">
        <v>9052.2698618154009</v>
      </c>
      <c r="N2081" s="6">
        <v>15394.4665591827</v>
      </c>
      <c r="O2081" s="6">
        <v>6690.0683112612796</v>
      </c>
      <c r="P2081" s="71">
        <v>6691.2223919114404</v>
      </c>
      <c r="Q2081" s="20">
        <v>0.73917619492726305</v>
      </c>
      <c r="R2081" s="79">
        <v>9034.9128763004392</v>
      </c>
      <c r="S2081" s="6">
        <v>15364.9489313218</v>
      </c>
      <c r="T2081" s="6">
        <v>6679.7178444051897</v>
      </c>
      <c r="U2081" s="71">
        <v>6678.89928935021</v>
      </c>
      <c r="V2081" s="20">
        <v>0.73923228489227499</v>
      </c>
      <c r="W2081" s="79">
        <v>9031.56223915382</v>
      </c>
      <c r="X2081" s="6">
        <v>15359.250772485</v>
      </c>
      <c r="Y2081" s="6">
        <v>6679.50913753442</v>
      </c>
      <c r="Z2081" s="71">
        <v>6676.8654212193696</v>
      </c>
      <c r="AA2081" s="20">
        <v>0.73928133853450995</v>
      </c>
    </row>
    <row r="2082" spans="1:27" x14ac:dyDescent="0.2">
      <c r="A2082" s="52" t="s">
        <v>4245</v>
      </c>
      <c r="B2082" s="1" t="s">
        <v>10131</v>
      </c>
      <c r="C2082" s="131" t="s">
        <v>33</v>
      </c>
      <c r="D2082" s="131" t="s">
        <v>26162</v>
      </c>
      <c r="E2082" s="131" t="s">
        <v>6363</v>
      </c>
      <c r="F2082" s="131" t="s">
        <v>26255</v>
      </c>
      <c r="G2082" s="131" t="s">
        <v>26255</v>
      </c>
      <c r="H2082" s="79">
        <v>14500.833333333299</v>
      </c>
      <c r="I2082" s="6">
        <v>27571.651520645199</v>
      </c>
      <c r="J2082" s="6">
        <v>11977.050518509001</v>
      </c>
      <c r="K2082" s="71">
        <v>11982.951493398699</v>
      </c>
      <c r="L2082" s="20">
        <v>0.82636295569671003</v>
      </c>
      <c r="M2082" s="79">
        <v>14483.2123599596</v>
      </c>
      <c r="N2082" s="6">
        <v>27538.147284981798</v>
      </c>
      <c r="O2082" s="6">
        <v>11967.422566663001</v>
      </c>
      <c r="P2082" s="71">
        <v>11969.487025525599</v>
      </c>
      <c r="Q2082" s="20">
        <v>0.826438688326945</v>
      </c>
      <c r="R2082" s="79">
        <v>14472.8172718286</v>
      </c>
      <c r="S2082" s="6">
        <v>27518.382231423398</v>
      </c>
      <c r="T2082" s="6">
        <v>11963.269755208299</v>
      </c>
      <c r="U2082" s="71">
        <v>11961.8037359601</v>
      </c>
      <c r="V2082" s="20">
        <v>0.82650139992051497</v>
      </c>
      <c r="W2082" s="79">
        <v>14500.2238085916</v>
      </c>
      <c r="X2082" s="6">
        <v>27570.4925800942</v>
      </c>
      <c r="Y2082" s="6">
        <v>11989.9961165403</v>
      </c>
      <c r="Z2082" s="71">
        <v>11985.2505360346</v>
      </c>
      <c r="AA2082" s="20">
        <v>0.82655624452728704</v>
      </c>
    </row>
    <row r="2083" spans="1:27" x14ac:dyDescent="0.2">
      <c r="A2083" s="52" t="s">
        <v>4244</v>
      </c>
      <c r="B2083" s="1" t="s">
        <v>10130</v>
      </c>
      <c r="C2083" s="131" t="s">
        <v>33</v>
      </c>
      <c r="D2083" s="131" t="s">
        <v>26162</v>
      </c>
      <c r="E2083" s="131" t="s">
        <v>6363</v>
      </c>
      <c r="F2083" s="131" t="s">
        <v>26255</v>
      </c>
      <c r="G2083" s="131" t="s">
        <v>26255</v>
      </c>
      <c r="H2083" s="79">
        <v>11426.916666666701</v>
      </c>
      <c r="I2083" s="6">
        <v>17922.710683440098</v>
      </c>
      <c r="J2083" s="6">
        <v>7785.5768314584902</v>
      </c>
      <c r="K2083" s="71">
        <v>7789.4127085230002</v>
      </c>
      <c r="L2083" s="20">
        <v>0.68167231246600501</v>
      </c>
      <c r="M2083" s="79">
        <v>11406.019900674401</v>
      </c>
      <c r="N2083" s="6">
        <v>17889.934852301601</v>
      </c>
      <c r="O2083" s="6">
        <v>7774.5393635949304</v>
      </c>
      <c r="P2083" s="71">
        <v>7775.8805226124396</v>
      </c>
      <c r="Q2083" s="20">
        <v>0.68173478481768202</v>
      </c>
      <c r="R2083" s="79">
        <v>11393.943004959299</v>
      </c>
      <c r="S2083" s="6">
        <v>17870.9926726946</v>
      </c>
      <c r="T2083" s="6">
        <v>7769.1887676689703</v>
      </c>
      <c r="U2083" s="71">
        <v>7768.2367051886404</v>
      </c>
      <c r="V2083" s="20">
        <v>0.681786516029388</v>
      </c>
      <c r="W2083" s="79">
        <v>11411.465935173301</v>
      </c>
      <c r="X2083" s="6">
        <v>17898.476762910101</v>
      </c>
      <c r="Y2083" s="6">
        <v>7783.7806581018704</v>
      </c>
      <c r="Z2083" s="71">
        <v>7780.6998766410097</v>
      </c>
      <c r="AA2083" s="20">
        <v>0.68183175771122695</v>
      </c>
    </row>
    <row r="2084" spans="1:27" x14ac:dyDescent="0.2">
      <c r="A2084" s="52" t="s">
        <v>4243</v>
      </c>
      <c r="B2084" s="1" t="s">
        <v>10129</v>
      </c>
      <c r="C2084" s="131" t="s">
        <v>33</v>
      </c>
      <c r="D2084" s="131" t="s">
        <v>26162</v>
      </c>
      <c r="E2084" s="131" t="s">
        <v>6363</v>
      </c>
      <c r="F2084" s="131" t="s">
        <v>26255</v>
      </c>
      <c r="G2084" s="131" t="s">
        <v>26255</v>
      </c>
      <c r="H2084" s="79">
        <v>4599.6666666666697</v>
      </c>
      <c r="I2084" s="6">
        <v>9278.0610125284202</v>
      </c>
      <c r="J2084" s="6">
        <v>4030.3644987553198</v>
      </c>
      <c r="K2084" s="71">
        <v>4032.3502196693998</v>
      </c>
      <c r="L2084" s="20">
        <v>0.87666140002958204</v>
      </c>
      <c r="M2084" s="79">
        <v>4594.7976160725402</v>
      </c>
      <c r="N2084" s="6">
        <v>9268.2395728982992</v>
      </c>
      <c r="O2084" s="6">
        <v>4027.75605308902</v>
      </c>
      <c r="P2084" s="71">
        <v>4028.4508674179801</v>
      </c>
      <c r="Q2084" s="20">
        <v>0.87674174229709601</v>
      </c>
      <c r="R2084" s="79">
        <v>4590.5750713398802</v>
      </c>
      <c r="S2084" s="6">
        <v>9259.7222105551191</v>
      </c>
      <c r="T2084" s="6">
        <v>4025.5474951819001</v>
      </c>
      <c r="U2084" s="71">
        <v>4025.0541910741499</v>
      </c>
      <c r="V2084" s="20">
        <v>0.87680827097319103</v>
      </c>
      <c r="W2084" s="79">
        <v>4598.0300500962503</v>
      </c>
      <c r="X2084" s="6">
        <v>9274.7597671350395</v>
      </c>
      <c r="Y2084" s="6">
        <v>4033.4547257992299</v>
      </c>
      <c r="Z2084" s="71">
        <v>4031.8583045884702</v>
      </c>
      <c r="AA2084" s="20">
        <v>0.87686645382060202</v>
      </c>
    </row>
    <row r="2085" spans="1:27" x14ac:dyDescent="0.2">
      <c r="A2085" s="52" t="s">
        <v>4242</v>
      </c>
      <c r="B2085" s="1" t="s">
        <v>18770</v>
      </c>
      <c r="C2085" s="131" t="s">
        <v>33</v>
      </c>
      <c r="D2085" s="131" t="s">
        <v>26162</v>
      </c>
      <c r="E2085" s="131" t="s">
        <v>6363</v>
      </c>
      <c r="F2085" s="131" t="s">
        <v>26239</v>
      </c>
      <c r="G2085" s="131" t="s">
        <v>26239</v>
      </c>
      <c r="H2085" s="79">
        <v>6926.9166666666697</v>
      </c>
      <c r="I2085" s="6">
        <v>8671.7428574938403</v>
      </c>
      <c r="J2085" s="6">
        <v>3766.9815393522299</v>
      </c>
      <c r="K2085" s="71">
        <v>3768.83749407492</v>
      </c>
      <c r="L2085" s="20">
        <v>0.54408587188743296</v>
      </c>
      <c r="M2085" s="79">
        <v>6890.2008178390697</v>
      </c>
      <c r="N2085" s="6">
        <v>8625.7786261988895</v>
      </c>
      <c r="O2085" s="6">
        <v>3748.5578357157201</v>
      </c>
      <c r="P2085" s="71">
        <v>3749.2044865214998</v>
      </c>
      <c r="Q2085" s="20">
        <v>0.54413573503033796</v>
      </c>
      <c r="R2085" s="79">
        <v>6863.0430286517903</v>
      </c>
      <c r="S2085" s="6">
        <v>8591.7800412955403</v>
      </c>
      <c r="T2085" s="6">
        <v>3735.1680577378402</v>
      </c>
      <c r="U2085" s="71">
        <v>3734.71033770144</v>
      </c>
      <c r="V2085" s="20">
        <v>0.54417702498873899</v>
      </c>
      <c r="W2085" s="79">
        <v>6847.1519317313296</v>
      </c>
      <c r="X2085" s="6">
        <v>8571.8861241533104</v>
      </c>
      <c r="Y2085" s="6">
        <v>3727.7854590900001</v>
      </c>
      <c r="Z2085" s="71">
        <v>3726.3100202464798</v>
      </c>
      <c r="AA2085" s="20">
        <v>0.54421313524209503</v>
      </c>
    </row>
    <row r="2086" spans="1:27" x14ac:dyDescent="0.2">
      <c r="A2086" s="52" t="s">
        <v>4241</v>
      </c>
      <c r="B2086" s="1" t="s">
        <v>10128</v>
      </c>
      <c r="C2086" s="131" t="s">
        <v>33</v>
      </c>
      <c r="D2086" s="131" t="s">
        <v>26162</v>
      </c>
      <c r="E2086" s="131" t="s">
        <v>6363</v>
      </c>
      <c r="F2086" s="131" t="s">
        <v>26267</v>
      </c>
      <c r="G2086" s="131" t="s">
        <v>26267</v>
      </c>
      <c r="H2086" s="79">
        <v>5177.6666666666697</v>
      </c>
      <c r="I2086" s="6">
        <v>9390.6554176960199</v>
      </c>
      <c r="J2086" s="6">
        <v>4079.2752024824499</v>
      </c>
      <c r="K2086" s="71">
        <v>4081.28502121878</v>
      </c>
      <c r="L2086" s="20">
        <v>0.78824792787332398</v>
      </c>
      <c r="M2086" s="79">
        <v>5182.6222597893802</v>
      </c>
      <c r="N2086" s="6">
        <v>9399.6433016989304</v>
      </c>
      <c r="O2086" s="6">
        <v>4084.8609822303401</v>
      </c>
      <c r="P2086" s="71">
        <v>4085.5656475340202</v>
      </c>
      <c r="Q2086" s="20">
        <v>0.78832016742429101</v>
      </c>
      <c r="R2086" s="79">
        <v>5193.2596241629299</v>
      </c>
      <c r="S2086" s="6">
        <v>9418.9361279497207</v>
      </c>
      <c r="T2086" s="6">
        <v>4094.76373858446</v>
      </c>
      <c r="U2086" s="71">
        <v>4094.2619524858201</v>
      </c>
      <c r="V2086" s="20">
        <v>0.78837998651872698</v>
      </c>
      <c r="W2086" s="79">
        <v>5216.3676382388103</v>
      </c>
      <c r="X2086" s="6">
        <v>9460.8467822162002</v>
      </c>
      <c r="Y2086" s="6">
        <v>4114.3811938947802</v>
      </c>
      <c r="Z2086" s="71">
        <v>4112.7527423926304</v>
      </c>
      <c r="AA2086" s="20">
        <v>0.78843230148195897</v>
      </c>
    </row>
    <row r="2087" spans="1:27" x14ac:dyDescent="0.2">
      <c r="A2087" s="52" t="s">
        <v>4240</v>
      </c>
      <c r="B2087" s="1" t="s">
        <v>10127</v>
      </c>
      <c r="C2087" s="131" t="s">
        <v>33</v>
      </c>
      <c r="D2087" s="131" t="s">
        <v>26162</v>
      </c>
      <c r="E2087" s="131" t="s">
        <v>6363</v>
      </c>
      <c r="F2087" s="131" t="s">
        <v>26255</v>
      </c>
      <c r="G2087" s="131" t="s">
        <v>26255</v>
      </c>
      <c r="H2087" s="79">
        <v>13277.666666666701</v>
      </c>
      <c r="I2087" s="6">
        <v>20637.1545874068</v>
      </c>
      <c r="J2087" s="6">
        <v>8964.7238891936904</v>
      </c>
      <c r="K2087" s="71">
        <v>8969.1407204061506</v>
      </c>
      <c r="L2087" s="20">
        <v>0.67550579070666095</v>
      </c>
      <c r="M2087" s="79">
        <v>13248.915945102901</v>
      </c>
      <c r="N2087" s="6">
        <v>20592.4680396642</v>
      </c>
      <c r="O2087" s="6">
        <v>8948.9958845402198</v>
      </c>
      <c r="P2087" s="71">
        <v>8950.53964500845</v>
      </c>
      <c r="Q2087" s="20">
        <v>0.67556769792299598</v>
      </c>
      <c r="R2087" s="79">
        <v>13225.927075322499</v>
      </c>
      <c r="S2087" s="6">
        <v>20556.736998107099</v>
      </c>
      <c r="T2087" s="6">
        <v>8936.7822543871007</v>
      </c>
      <c r="U2087" s="71">
        <v>8935.6871110801603</v>
      </c>
      <c r="V2087" s="20">
        <v>0.67561896116550801</v>
      </c>
      <c r="W2087" s="79">
        <v>13243.718137878999</v>
      </c>
      <c r="X2087" s="6">
        <v>20584.3892142283</v>
      </c>
      <c r="Y2087" s="6">
        <v>8951.8439332544094</v>
      </c>
      <c r="Z2087" s="71">
        <v>8948.30083819026</v>
      </c>
      <c r="AA2087" s="20">
        <v>0.67566379358352602</v>
      </c>
    </row>
    <row r="2088" spans="1:27" x14ac:dyDescent="0.2">
      <c r="A2088" s="52" t="s">
        <v>4239</v>
      </c>
      <c r="B2088" s="1" t="s">
        <v>10126</v>
      </c>
      <c r="C2088" s="131" t="s">
        <v>33</v>
      </c>
      <c r="D2088" s="131" t="s">
        <v>26162</v>
      </c>
      <c r="E2088" s="131" t="s">
        <v>6363</v>
      </c>
      <c r="F2088" s="131" t="s">
        <v>26239</v>
      </c>
      <c r="G2088" s="131" t="s">
        <v>26239</v>
      </c>
      <c r="H2088" s="79">
        <v>6859.9166666666697</v>
      </c>
      <c r="I2088" s="6">
        <v>12559.537484058599</v>
      </c>
      <c r="J2088" s="6">
        <v>5455.8289634206403</v>
      </c>
      <c r="K2088" s="71">
        <v>5458.51699664434</v>
      </c>
      <c r="L2088" s="20">
        <v>0.79571185218153895</v>
      </c>
      <c r="M2088" s="79">
        <v>6859.5666552882603</v>
      </c>
      <c r="N2088" s="6">
        <v>12558.8966627133</v>
      </c>
      <c r="O2088" s="6">
        <v>5457.7972068480303</v>
      </c>
      <c r="P2088" s="71">
        <v>5458.7387126527401</v>
      </c>
      <c r="Q2088" s="20">
        <v>0.795784775769243</v>
      </c>
      <c r="R2088" s="79">
        <v>6858.5815767295098</v>
      </c>
      <c r="S2088" s="6">
        <v>12557.0931231537</v>
      </c>
      <c r="T2088" s="6">
        <v>5459.0379299993001</v>
      </c>
      <c r="U2088" s="71">
        <v>5458.3689611600403</v>
      </c>
      <c r="V2088" s="20">
        <v>0.79584516129103899</v>
      </c>
      <c r="W2088" s="79">
        <v>6872.2541321936296</v>
      </c>
      <c r="X2088" s="6">
        <v>12582.125639028</v>
      </c>
      <c r="Y2088" s="6">
        <v>5471.77882700174</v>
      </c>
      <c r="Z2088" s="71">
        <v>5469.61312430422</v>
      </c>
      <c r="AA2088" s="20">
        <v>0.795897971624968</v>
      </c>
    </row>
    <row r="2089" spans="1:27" x14ac:dyDescent="0.2">
      <c r="A2089" s="52" t="s">
        <v>4238</v>
      </c>
      <c r="B2089" s="1" t="s">
        <v>10125</v>
      </c>
      <c r="C2089" s="131" t="s">
        <v>33</v>
      </c>
      <c r="D2089" s="131" t="s">
        <v>26162</v>
      </c>
      <c r="E2089" s="131" t="s">
        <v>6363</v>
      </c>
      <c r="F2089" s="131" t="s">
        <v>26239</v>
      </c>
      <c r="G2089" s="131" t="s">
        <v>26239</v>
      </c>
      <c r="H2089" s="79">
        <v>3594.9166666666702</v>
      </c>
      <c r="I2089" s="6">
        <v>4497.0656258047602</v>
      </c>
      <c r="J2089" s="6">
        <v>1953.5130909725599</v>
      </c>
      <c r="K2089" s="71">
        <v>1954.4755676423199</v>
      </c>
      <c r="L2089" s="20">
        <v>0.54367757276960105</v>
      </c>
      <c r="M2089" s="79">
        <v>3587.4053842277799</v>
      </c>
      <c r="N2089" s="6">
        <v>4487.6693773813004</v>
      </c>
      <c r="O2089" s="6">
        <v>1950.23416872654</v>
      </c>
      <c r="P2089" s="71">
        <v>1950.5705969082401</v>
      </c>
      <c r="Q2089" s="20">
        <v>0.54372739849363905</v>
      </c>
      <c r="R2089" s="79">
        <v>3581.3784290738799</v>
      </c>
      <c r="S2089" s="6">
        <v>4480.1299500832602</v>
      </c>
      <c r="T2089" s="6">
        <v>1947.6800155072799</v>
      </c>
      <c r="U2089" s="71">
        <v>1947.44134025792</v>
      </c>
      <c r="V2089" s="20">
        <v>0.54376865746675895</v>
      </c>
      <c r="W2089" s="79">
        <v>3581.5259177800099</v>
      </c>
      <c r="X2089" s="6">
        <v>4480.3144512698</v>
      </c>
      <c r="Y2089" s="6">
        <v>1948.42194841267</v>
      </c>
      <c r="Z2089" s="71">
        <v>1947.6507727487799</v>
      </c>
      <c r="AA2089" s="20">
        <v>0.54380474062184703</v>
      </c>
    </row>
    <row r="2090" spans="1:27" x14ac:dyDescent="0.2">
      <c r="A2090" s="52" t="s">
        <v>4237</v>
      </c>
      <c r="B2090" s="1" t="s">
        <v>10124</v>
      </c>
      <c r="C2090" s="131" t="s">
        <v>33</v>
      </c>
      <c r="D2090" s="131" t="s">
        <v>26162</v>
      </c>
      <c r="E2090" s="131" t="s">
        <v>6363</v>
      </c>
      <c r="F2090" s="131" t="s">
        <v>26255</v>
      </c>
      <c r="G2090" s="131" t="s">
        <v>26255</v>
      </c>
      <c r="H2090" s="79">
        <v>3489.6666666666702</v>
      </c>
      <c r="I2090" s="6">
        <v>6262.0886695078598</v>
      </c>
      <c r="J2090" s="6">
        <v>2720.2343062372902</v>
      </c>
      <c r="K2090" s="71">
        <v>2721.57453890228</v>
      </c>
      <c r="L2090" s="20">
        <v>0.77989527335054498</v>
      </c>
      <c r="M2090" s="79">
        <v>3481.60419990016</v>
      </c>
      <c r="N2090" s="6">
        <v>6247.6208458990704</v>
      </c>
      <c r="O2090" s="6">
        <v>2715.0671367039299</v>
      </c>
      <c r="P2090" s="71">
        <v>2715.53550358759</v>
      </c>
      <c r="Q2090" s="20">
        <v>0.779966747416452</v>
      </c>
      <c r="R2090" s="79">
        <v>3478.4930380983801</v>
      </c>
      <c r="S2090" s="6">
        <v>6242.0379713930197</v>
      </c>
      <c r="T2090" s="6">
        <v>2713.64731567526</v>
      </c>
      <c r="U2090" s="71">
        <v>2713.31477622083</v>
      </c>
      <c r="V2090" s="20">
        <v>0.78002593263896502</v>
      </c>
      <c r="W2090" s="79">
        <v>3482.9778296169902</v>
      </c>
      <c r="X2090" s="6">
        <v>6250.0857779133603</v>
      </c>
      <c r="Y2090" s="6">
        <v>2718.06910912177</v>
      </c>
      <c r="Z2090" s="71">
        <v>2716.9933109603699</v>
      </c>
      <c r="AA2090" s="20">
        <v>0.78007769324766096</v>
      </c>
    </row>
    <row r="2091" spans="1:27" x14ac:dyDescent="0.2">
      <c r="A2091" s="52" t="s">
        <v>4236</v>
      </c>
      <c r="B2091" s="1" t="s">
        <v>10123</v>
      </c>
      <c r="C2091" s="131" t="s">
        <v>33</v>
      </c>
      <c r="D2091" s="131" t="s">
        <v>26162</v>
      </c>
      <c r="E2091" s="131" t="s">
        <v>6363</v>
      </c>
      <c r="F2091" s="131" t="s">
        <v>26239</v>
      </c>
      <c r="G2091" s="131" t="s">
        <v>26239</v>
      </c>
      <c r="H2091" s="79">
        <v>14063.583333333299</v>
      </c>
      <c r="I2091" s="6">
        <v>20409.171065136099</v>
      </c>
      <c r="J2091" s="6">
        <v>8865.6884664668505</v>
      </c>
      <c r="K2091" s="71">
        <v>8870.0565039014291</v>
      </c>
      <c r="L2091" s="20">
        <v>0.63071098550521798</v>
      </c>
      <c r="M2091" s="79">
        <v>14024.621753879501</v>
      </c>
      <c r="N2091" s="6">
        <v>20352.6297469532</v>
      </c>
      <c r="O2091" s="6">
        <v>8844.7678779558901</v>
      </c>
      <c r="P2091" s="71">
        <v>8846.2936584095696</v>
      </c>
      <c r="Q2091" s="20">
        <v>0.63076878746926002</v>
      </c>
      <c r="R2091" s="79">
        <v>14000.8000114401</v>
      </c>
      <c r="S2091" s="6">
        <v>20318.0594667486</v>
      </c>
      <c r="T2091" s="6">
        <v>8833.0202065989706</v>
      </c>
      <c r="U2091" s="71">
        <v>8831.9377786418008</v>
      </c>
      <c r="V2091" s="20">
        <v>0.63081665129315301</v>
      </c>
      <c r="W2091" s="79">
        <v>14006.5910882966</v>
      </c>
      <c r="X2091" s="6">
        <v>20326.463518220698</v>
      </c>
      <c r="Y2091" s="6">
        <v>8839.6758940181408</v>
      </c>
      <c r="Z2091" s="71">
        <v>8836.1771945030105</v>
      </c>
      <c r="AA2091" s="20">
        <v>0.63085851073971799</v>
      </c>
    </row>
    <row r="2092" spans="1:27" x14ac:dyDescent="0.2">
      <c r="A2092" s="52" t="s">
        <v>4235</v>
      </c>
      <c r="B2092" s="1" t="s">
        <v>10122</v>
      </c>
      <c r="C2092" s="131" t="s">
        <v>33</v>
      </c>
      <c r="D2092" s="131" t="s">
        <v>26162</v>
      </c>
      <c r="E2092" s="131" t="s">
        <v>6363</v>
      </c>
      <c r="F2092" s="131" t="s">
        <v>26239</v>
      </c>
      <c r="G2092" s="131" t="s">
        <v>26239</v>
      </c>
      <c r="H2092" s="79">
        <v>15586</v>
      </c>
      <c r="I2092" s="6">
        <v>28274.166236818801</v>
      </c>
      <c r="J2092" s="6">
        <v>12282.2210027401</v>
      </c>
      <c r="K2092" s="71">
        <v>12288.272332123401</v>
      </c>
      <c r="L2092" s="20">
        <v>0.78841731888383004</v>
      </c>
      <c r="M2092" s="79">
        <v>15554.9555737147</v>
      </c>
      <c r="N2092" s="6">
        <v>28217.849332576701</v>
      </c>
      <c r="O2092" s="6">
        <v>12262.8048790174</v>
      </c>
      <c r="P2092" s="71">
        <v>12264.920293265701</v>
      </c>
      <c r="Q2092" s="20">
        <v>0.78848957395875896</v>
      </c>
      <c r="R2092" s="79">
        <v>15531.8767126485</v>
      </c>
      <c r="S2092" s="6">
        <v>28175.982557628598</v>
      </c>
      <c r="T2092" s="6">
        <v>12249.153206762399</v>
      </c>
      <c r="U2092" s="71">
        <v>12247.652154396101</v>
      </c>
      <c r="V2092" s="20">
        <v>0.788549405908055</v>
      </c>
      <c r="W2092" s="79">
        <v>15545.1327636119</v>
      </c>
      <c r="X2092" s="6">
        <v>28200.030022570401</v>
      </c>
      <c r="Y2092" s="6">
        <v>12263.772563173499</v>
      </c>
      <c r="Z2092" s="71">
        <v>12258.9186233193</v>
      </c>
      <c r="AA2092" s="20">
        <v>0.78860173211354201</v>
      </c>
    </row>
    <row r="2093" spans="1:27" x14ac:dyDescent="0.2">
      <c r="A2093" s="52" t="s">
        <v>4234</v>
      </c>
      <c r="B2093" s="1" t="s">
        <v>10121</v>
      </c>
      <c r="C2093" s="131" t="s">
        <v>33</v>
      </c>
      <c r="D2093" s="131" t="s">
        <v>26162</v>
      </c>
      <c r="E2093" s="131" t="s">
        <v>6363</v>
      </c>
      <c r="F2093" s="131" t="s">
        <v>26239</v>
      </c>
      <c r="G2093" s="131" t="s">
        <v>26239</v>
      </c>
      <c r="H2093" s="79">
        <v>3697.25</v>
      </c>
      <c r="I2093" s="6">
        <v>7511.1886359914297</v>
      </c>
      <c r="J2093" s="6">
        <v>3262.83993833152</v>
      </c>
      <c r="K2093" s="71">
        <v>3264.4475074501001</v>
      </c>
      <c r="L2093" s="20">
        <v>0.88293934882685798</v>
      </c>
      <c r="M2093" s="79">
        <v>3697.3576287301698</v>
      </c>
      <c r="N2093" s="6">
        <v>7511.4072903142296</v>
      </c>
      <c r="O2093" s="6">
        <v>3264.2786089871502</v>
      </c>
      <c r="P2093" s="71">
        <v>3264.8417184509199</v>
      </c>
      <c r="Q2093" s="20">
        <v>0.88302026644152498</v>
      </c>
      <c r="R2093" s="79">
        <v>3696.9364615795898</v>
      </c>
      <c r="S2093" s="6">
        <v>7510.5516635875301</v>
      </c>
      <c r="T2093" s="6">
        <v>3265.1176514048502</v>
      </c>
      <c r="U2093" s="71">
        <v>3264.7175329236602</v>
      </c>
      <c r="V2093" s="20">
        <v>0.88308727154286604</v>
      </c>
      <c r="W2093" s="79">
        <v>3704.1449468883802</v>
      </c>
      <c r="X2093" s="6">
        <v>7525.1961406810697</v>
      </c>
      <c r="Y2093" s="6">
        <v>3272.5955925834201</v>
      </c>
      <c r="Z2093" s="71">
        <v>3271.3003156128302</v>
      </c>
      <c r="AA2093" s="20">
        <v>0.88314587104936204</v>
      </c>
    </row>
    <row r="2094" spans="1:27" x14ac:dyDescent="0.2">
      <c r="A2094" s="52" t="s">
        <v>4233</v>
      </c>
      <c r="B2094" s="1" t="s">
        <v>10120</v>
      </c>
      <c r="C2094" s="131" t="s">
        <v>33</v>
      </c>
      <c r="D2094" s="131" t="s">
        <v>26162</v>
      </c>
      <c r="E2094" s="131" t="s">
        <v>6363</v>
      </c>
      <c r="F2094" s="131" t="s">
        <v>26267</v>
      </c>
      <c r="G2094" s="131" t="s">
        <v>26267</v>
      </c>
      <c r="H2094" s="79">
        <v>7860.9166666666697</v>
      </c>
      <c r="I2094" s="6">
        <v>14490.828665073301</v>
      </c>
      <c r="J2094" s="6">
        <v>6294.7766058440102</v>
      </c>
      <c r="K2094" s="71">
        <v>6297.8779803126299</v>
      </c>
      <c r="L2094" s="20">
        <v>0.80116330542188197</v>
      </c>
      <c r="M2094" s="79">
        <v>7864.8473825805504</v>
      </c>
      <c r="N2094" s="6">
        <v>14498.074554230299</v>
      </c>
      <c r="O2094" s="6">
        <v>6300.5177072344504</v>
      </c>
      <c r="P2094" s="71">
        <v>6301.6045878511504</v>
      </c>
      <c r="Q2094" s="20">
        <v>0.80123672861195705</v>
      </c>
      <c r="R2094" s="79">
        <v>7876.8041874405999</v>
      </c>
      <c r="S2094" s="6">
        <v>14520.1157509451</v>
      </c>
      <c r="T2094" s="6">
        <v>6312.4372699150399</v>
      </c>
      <c r="U2094" s="71">
        <v>6311.6637226549801</v>
      </c>
      <c r="V2094" s="20">
        <v>0.80129752783734098</v>
      </c>
      <c r="W2094" s="79">
        <v>7905.0310576834599</v>
      </c>
      <c r="X2094" s="6">
        <v>14572.1492169879</v>
      </c>
      <c r="Y2094" s="6">
        <v>6337.2104076036003</v>
      </c>
      <c r="Z2094" s="71">
        <v>6334.7021714141601</v>
      </c>
      <c r="AA2094" s="20">
        <v>0.80135069997694797</v>
      </c>
    </row>
    <row r="2095" spans="1:27" x14ac:dyDescent="0.2">
      <c r="A2095" s="52" t="s">
        <v>4232</v>
      </c>
      <c r="B2095" s="1" t="s">
        <v>10119</v>
      </c>
      <c r="C2095" s="131" t="s">
        <v>33</v>
      </c>
      <c r="D2095" s="131" t="s">
        <v>26162</v>
      </c>
      <c r="E2095" s="131" t="s">
        <v>6363</v>
      </c>
      <c r="F2095" s="131" t="s">
        <v>26239</v>
      </c>
      <c r="G2095" s="131" t="s">
        <v>26239</v>
      </c>
      <c r="H2095" s="79">
        <v>10790.25</v>
      </c>
      <c r="I2095" s="6">
        <v>23330.259737365101</v>
      </c>
      <c r="J2095" s="6">
        <v>10134.601450157201</v>
      </c>
      <c r="K2095" s="71">
        <v>10139.5946685278</v>
      </c>
      <c r="L2095" s="20">
        <v>0.93969969820233701</v>
      </c>
      <c r="M2095" s="79">
        <v>10778.9721047116</v>
      </c>
      <c r="N2095" s="6">
        <v>23305.875109912598</v>
      </c>
      <c r="O2095" s="6">
        <v>10128.177935859399</v>
      </c>
      <c r="P2095" s="71">
        <v>10129.925112963299</v>
      </c>
      <c r="Q2095" s="20">
        <v>0.93978581766024005</v>
      </c>
      <c r="R2095" s="79">
        <v>10773.9693701247</v>
      </c>
      <c r="S2095" s="6">
        <v>23295.058391365001</v>
      </c>
      <c r="T2095" s="6">
        <v>10127.232958520201</v>
      </c>
      <c r="U2095" s="71">
        <v>10125.9919333865</v>
      </c>
      <c r="V2095" s="20">
        <v>0.93985713022954798</v>
      </c>
      <c r="W2095" s="79">
        <v>10787.1730737996</v>
      </c>
      <c r="X2095" s="6">
        <v>23323.606926962399</v>
      </c>
      <c r="Y2095" s="6">
        <v>10143.088871756299</v>
      </c>
      <c r="Z2095" s="71">
        <v>10139.0742879024</v>
      </c>
      <c r="AA2095" s="20">
        <v>0.939919496844698</v>
      </c>
    </row>
    <row r="2096" spans="1:27" x14ac:dyDescent="0.2">
      <c r="A2096" s="52" t="s">
        <v>4231</v>
      </c>
      <c r="B2096" s="1" t="s">
        <v>10118</v>
      </c>
      <c r="C2096" s="131" t="s">
        <v>33</v>
      </c>
      <c r="D2096" s="131" t="s">
        <v>26162</v>
      </c>
      <c r="E2096" s="131" t="s">
        <v>6363</v>
      </c>
      <c r="F2096" s="131" t="s">
        <v>26255</v>
      </c>
      <c r="G2096" s="131" t="s">
        <v>26255</v>
      </c>
      <c r="H2096" s="79">
        <v>2957.9166666666702</v>
      </c>
      <c r="I2096" s="6">
        <v>5445.8488710889696</v>
      </c>
      <c r="J2096" s="6">
        <v>2365.66195522812</v>
      </c>
      <c r="K2096" s="71">
        <v>2366.82749358614</v>
      </c>
      <c r="L2096" s="20">
        <v>0.80016706361554402</v>
      </c>
      <c r="M2096" s="79">
        <v>2955.1931078880202</v>
      </c>
      <c r="N2096" s="6">
        <v>5440.8345007832704</v>
      </c>
      <c r="O2096" s="6">
        <v>2364.4570171088599</v>
      </c>
      <c r="P2096" s="71">
        <v>2364.8649014479402</v>
      </c>
      <c r="Q2096" s="20">
        <v>0.80024039550431902</v>
      </c>
      <c r="R2096" s="79">
        <v>2953.6090327577199</v>
      </c>
      <c r="S2096" s="6">
        <v>5437.9180448001598</v>
      </c>
      <c r="T2096" s="6">
        <v>2364.06631500205</v>
      </c>
      <c r="U2096" s="71">
        <v>2363.7766143773401</v>
      </c>
      <c r="V2096" s="20">
        <v>0.80030111912622803</v>
      </c>
      <c r="W2096" s="79">
        <v>2957.2375622524401</v>
      </c>
      <c r="X2096" s="6">
        <v>5444.5985654095502</v>
      </c>
      <c r="Y2096" s="6">
        <v>2367.7747311092298</v>
      </c>
      <c r="Z2096" s="71">
        <v>2366.83757771096</v>
      </c>
      <c r="AA2096" s="20">
        <v>0.80035422514659604</v>
      </c>
    </row>
    <row r="2097" spans="1:27" x14ac:dyDescent="0.2">
      <c r="A2097" s="52" t="s">
        <v>4230</v>
      </c>
      <c r="B2097" s="1" t="s">
        <v>10117</v>
      </c>
      <c r="C2097" s="131" t="s">
        <v>33</v>
      </c>
      <c r="D2097" s="131" t="s">
        <v>26162</v>
      </c>
      <c r="E2097" s="131" t="s">
        <v>6363</v>
      </c>
      <c r="F2097" s="131" t="s">
        <v>26255</v>
      </c>
      <c r="G2097" s="131" t="s">
        <v>26255</v>
      </c>
      <c r="H2097" s="79">
        <v>7236.5</v>
      </c>
      <c r="I2097" s="6">
        <v>10180.4523302241</v>
      </c>
      <c r="J2097" s="6">
        <v>4422.3608356962604</v>
      </c>
      <c r="K2097" s="71">
        <v>4424.5396893467796</v>
      </c>
      <c r="L2097" s="20">
        <v>0.61141984237501301</v>
      </c>
      <c r="M2097" s="79">
        <v>7224.2430453643801</v>
      </c>
      <c r="N2097" s="6">
        <v>10163.2090023195</v>
      </c>
      <c r="O2097" s="6">
        <v>4416.6884396904097</v>
      </c>
      <c r="P2097" s="71">
        <v>4417.4503474062803</v>
      </c>
      <c r="Q2097" s="20">
        <v>0.61147587638830203</v>
      </c>
      <c r="R2097" s="79">
        <v>7216.3887426537203</v>
      </c>
      <c r="S2097" s="6">
        <v>10152.159412831001</v>
      </c>
      <c r="T2097" s="6">
        <v>4413.52331805635</v>
      </c>
      <c r="U2097" s="71">
        <v>4412.9824700884601</v>
      </c>
      <c r="V2097" s="20">
        <v>0.61152227623281497</v>
      </c>
      <c r="W2097" s="79">
        <v>7226.44478306365</v>
      </c>
      <c r="X2097" s="6">
        <v>10166.306450767101</v>
      </c>
      <c r="Y2097" s="6">
        <v>4421.1750845635197</v>
      </c>
      <c r="Z2097" s="71">
        <v>4419.4252055735997</v>
      </c>
      <c r="AA2097" s="20">
        <v>0.61156285535194899</v>
      </c>
    </row>
    <row r="2098" spans="1:27" x14ac:dyDescent="0.2">
      <c r="A2098" s="52" t="s">
        <v>4229</v>
      </c>
      <c r="B2098" s="1" t="s">
        <v>10116</v>
      </c>
      <c r="C2098" s="131" t="s">
        <v>33</v>
      </c>
      <c r="D2098" s="131" t="s">
        <v>26162</v>
      </c>
      <c r="E2098" s="131" t="s">
        <v>6363</v>
      </c>
      <c r="F2098" s="131" t="s">
        <v>26255</v>
      </c>
      <c r="G2098" s="131" t="s">
        <v>26255</v>
      </c>
      <c r="H2098" s="79">
        <v>21803.166666666701</v>
      </c>
      <c r="I2098" s="6">
        <v>29323.689212032699</v>
      </c>
      <c r="J2098" s="6">
        <v>12738.1309320043</v>
      </c>
      <c r="K2098" s="71">
        <v>12744.4068837217</v>
      </c>
      <c r="L2098" s="20">
        <v>0.58452091288215202</v>
      </c>
      <c r="M2098" s="79">
        <v>21741.985849382101</v>
      </c>
      <c r="N2098" s="6">
        <v>29241.4054181592</v>
      </c>
      <c r="O2098" s="6">
        <v>12707.6179621229</v>
      </c>
      <c r="P2098" s="71">
        <v>12709.8101095446</v>
      </c>
      <c r="Q2098" s="20">
        <v>0.58457448172360904</v>
      </c>
      <c r="R2098" s="79">
        <v>21705.226212095298</v>
      </c>
      <c r="S2098" s="6">
        <v>29191.966352915701</v>
      </c>
      <c r="T2098" s="6">
        <v>12690.8393534161</v>
      </c>
      <c r="U2098" s="71">
        <v>12689.2841753462</v>
      </c>
      <c r="V2098" s="20">
        <v>0.584618840243881</v>
      </c>
      <c r="W2098" s="79">
        <v>21718.866693841399</v>
      </c>
      <c r="X2098" s="6">
        <v>29210.311818670401</v>
      </c>
      <c r="Y2098" s="6">
        <v>12703.129051878301</v>
      </c>
      <c r="Z2098" s="71">
        <v>12698.1012169229</v>
      </c>
      <c r="AA2098" s="20">
        <v>0.58465763411695604</v>
      </c>
    </row>
    <row r="2099" spans="1:27" x14ac:dyDescent="0.2">
      <c r="A2099" s="52" t="s">
        <v>4228</v>
      </c>
      <c r="B2099" s="1" t="s">
        <v>10115</v>
      </c>
      <c r="C2099" s="131" t="s">
        <v>33</v>
      </c>
      <c r="D2099" s="131" t="s">
        <v>26162</v>
      </c>
      <c r="E2099" s="131" t="s">
        <v>6363</v>
      </c>
      <c r="F2099" s="131" t="s">
        <v>26255</v>
      </c>
      <c r="G2099" s="131" t="s">
        <v>26255</v>
      </c>
      <c r="H2099" s="79">
        <v>20842.666666666701</v>
      </c>
      <c r="I2099" s="6">
        <v>40417.492383436002</v>
      </c>
      <c r="J2099" s="6">
        <v>17557.248891869702</v>
      </c>
      <c r="K2099" s="71">
        <v>17565.899175567101</v>
      </c>
      <c r="L2099" s="20">
        <v>0.84278559248178997</v>
      </c>
      <c r="M2099" s="79">
        <v>20783.996782503698</v>
      </c>
      <c r="N2099" s="6">
        <v>40303.721452191101</v>
      </c>
      <c r="O2099" s="6">
        <v>17515.03689177</v>
      </c>
      <c r="P2099" s="71">
        <v>17518.058350479099</v>
      </c>
      <c r="Q2099" s="20">
        <v>0.84286283017644104</v>
      </c>
      <c r="R2099" s="79">
        <v>20739.959619979199</v>
      </c>
      <c r="S2099" s="6">
        <v>40218.3258687282</v>
      </c>
      <c r="T2099" s="6">
        <v>17484.410145340898</v>
      </c>
      <c r="U2099" s="71">
        <v>17482.2675470094</v>
      </c>
      <c r="V2099" s="20">
        <v>0.84292678806223198</v>
      </c>
      <c r="W2099" s="79">
        <v>20753.295295682099</v>
      </c>
      <c r="X2099" s="6">
        <v>40244.186022794303</v>
      </c>
      <c r="Y2099" s="6">
        <v>17501.5964159818</v>
      </c>
      <c r="Z2099" s="71">
        <v>17494.669371638902</v>
      </c>
      <c r="AA2099" s="20">
        <v>0.84298272261749496</v>
      </c>
    </row>
    <row r="2100" spans="1:27" x14ac:dyDescent="0.2">
      <c r="A2100" s="52" t="s">
        <v>4227</v>
      </c>
      <c r="B2100" s="1" t="s">
        <v>10114</v>
      </c>
      <c r="C2100" s="131" t="s">
        <v>33</v>
      </c>
      <c r="D2100" s="131" t="s">
        <v>26162</v>
      </c>
      <c r="E2100" s="131" t="s">
        <v>6363</v>
      </c>
      <c r="F2100" s="131" t="s">
        <v>26255</v>
      </c>
      <c r="G2100" s="131" t="s">
        <v>26255</v>
      </c>
      <c r="H2100" s="79">
        <v>4024.8333333333298</v>
      </c>
      <c r="I2100" s="6">
        <v>5887.4336087224801</v>
      </c>
      <c r="J2100" s="6">
        <v>2557.4851656324299</v>
      </c>
      <c r="K2100" s="71">
        <v>2558.74521339794</v>
      </c>
      <c r="L2100" s="20">
        <v>0.63573942111009196</v>
      </c>
      <c r="M2100" s="79">
        <v>4024.7955487417698</v>
      </c>
      <c r="N2100" s="6">
        <v>5887.3783382911797</v>
      </c>
      <c r="O2100" s="6">
        <v>2558.5143275986902</v>
      </c>
      <c r="P2100" s="71">
        <v>2558.95568809626</v>
      </c>
      <c r="Q2100" s="20">
        <v>0.63579768390874802</v>
      </c>
      <c r="R2100" s="79">
        <v>4026.6642623167199</v>
      </c>
      <c r="S2100" s="6">
        <v>5890.1118495188603</v>
      </c>
      <c r="T2100" s="6">
        <v>2560.6518708675599</v>
      </c>
      <c r="U2100" s="71">
        <v>2560.3380799887</v>
      </c>
      <c r="V2100" s="20">
        <v>0.63584592933397999</v>
      </c>
      <c r="W2100" s="79">
        <v>4038.2586209261799</v>
      </c>
      <c r="X2100" s="6">
        <v>5907.0718105645901</v>
      </c>
      <c r="Y2100" s="6">
        <v>2568.8974494394802</v>
      </c>
      <c r="Z2100" s="71">
        <v>2567.8806926750399</v>
      </c>
      <c r="AA2100" s="20">
        <v>0.63588812251110605</v>
      </c>
    </row>
    <row r="2101" spans="1:27" x14ac:dyDescent="0.2">
      <c r="A2101" s="52" t="s">
        <v>4226</v>
      </c>
      <c r="B2101" s="1" t="s">
        <v>10113</v>
      </c>
      <c r="C2101" s="131" t="s">
        <v>33</v>
      </c>
      <c r="D2101" s="131" t="s">
        <v>26162</v>
      </c>
      <c r="E2101" s="131" t="s">
        <v>6363</v>
      </c>
      <c r="F2101" s="131" t="s">
        <v>26255</v>
      </c>
      <c r="G2101" s="131" t="s">
        <v>26255</v>
      </c>
      <c r="H2101" s="79">
        <v>3332.9166666666702</v>
      </c>
      <c r="I2101" s="6">
        <v>5749.8208986089903</v>
      </c>
      <c r="J2101" s="6">
        <v>2497.7065782023601</v>
      </c>
      <c r="K2101" s="71">
        <v>2498.9371736462999</v>
      </c>
      <c r="L2101" s="20">
        <v>0.74977487395313303</v>
      </c>
      <c r="M2101" s="79">
        <v>3316.4966624620802</v>
      </c>
      <c r="N2101" s="6">
        <v>5721.4937327140196</v>
      </c>
      <c r="O2101" s="6">
        <v>2486.4248311012698</v>
      </c>
      <c r="P2101" s="71">
        <v>2486.8537556880101</v>
      </c>
      <c r="Q2101" s="20">
        <v>0.74984358761327197</v>
      </c>
      <c r="R2101" s="79">
        <v>3304.4386928231702</v>
      </c>
      <c r="S2101" s="6">
        <v>5700.6917827228899</v>
      </c>
      <c r="T2101" s="6">
        <v>2478.3038848169099</v>
      </c>
      <c r="U2101" s="71">
        <v>2478.0001851367801</v>
      </c>
      <c r="V2101" s="20">
        <v>0.74990048703844503</v>
      </c>
      <c r="W2101" s="79">
        <v>3299.0346834858601</v>
      </c>
      <c r="X2101" s="6">
        <v>5691.3689916268204</v>
      </c>
      <c r="Y2101" s="6">
        <v>2475.09150985108</v>
      </c>
      <c r="Z2101" s="71">
        <v>2474.1118810084399</v>
      </c>
      <c r="AA2101" s="20">
        <v>0.74995024859642201</v>
      </c>
    </row>
    <row r="2102" spans="1:27" x14ac:dyDescent="0.2">
      <c r="A2102" s="52" t="s">
        <v>4225</v>
      </c>
      <c r="B2102" s="1" t="s">
        <v>10112</v>
      </c>
      <c r="C2102" s="131" t="s">
        <v>33</v>
      </c>
      <c r="D2102" s="131" t="s">
        <v>26162</v>
      </c>
      <c r="E2102" s="131" t="s">
        <v>6363</v>
      </c>
      <c r="F2102" s="131" t="s">
        <v>26239</v>
      </c>
      <c r="G2102" s="131" t="s">
        <v>26239</v>
      </c>
      <c r="H2102" s="79">
        <v>6558.5</v>
      </c>
      <c r="I2102" s="6">
        <v>7746.4278358155898</v>
      </c>
      <c r="J2102" s="6">
        <v>3365.02720767655</v>
      </c>
      <c r="K2102" s="71">
        <v>3366.6851234568198</v>
      </c>
      <c r="L2102" s="20">
        <v>0.51333157329523804</v>
      </c>
      <c r="M2102" s="79">
        <v>6553.7761576166904</v>
      </c>
      <c r="N2102" s="6">
        <v>7740.8483734186902</v>
      </c>
      <c r="O2102" s="6">
        <v>3363.9882360455199</v>
      </c>
      <c r="P2102" s="71">
        <v>3364.56854607375</v>
      </c>
      <c r="Q2102" s="20">
        <v>0.51337861793822503</v>
      </c>
      <c r="R2102" s="79">
        <v>6552.3838675913903</v>
      </c>
      <c r="S2102" s="6">
        <v>7739.2039007179901</v>
      </c>
      <c r="T2102" s="6">
        <v>3364.52132891464</v>
      </c>
      <c r="U2102" s="71">
        <v>3364.1090291730102</v>
      </c>
      <c r="V2102" s="20">
        <v>0.51341757399351495</v>
      </c>
      <c r="W2102" s="79">
        <v>6562.9795830450703</v>
      </c>
      <c r="X2102" s="6">
        <v>7751.7187966744996</v>
      </c>
      <c r="Y2102" s="6">
        <v>3371.1069179715801</v>
      </c>
      <c r="Z2102" s="71">
        <v>3369.7726507110201</v>
      </c>
      <c r="AA2102" s="20">
        <v>0.51345164312510805</v>
      </c>
    </row>
    <row r="2103" spans="1:27" x14ac:dyDescent="0.2">
      <c r="A2103" s="52" t="s">
        <v>4224</v>
      </c>
      <c r="B2103" s="1" t="s">
        <v>10111</v>
      </c>
      <c r="C2103" s="131" t="s">
        <v>33</v>
      </c>
      <c r="D2103" s="131" t="s">
        <v>26162</v>
      </c>
      <c r="E2103" s="131" t="s">
        <v>6363</v>
      </c>
      <c r="F2103" s="131" t="s">
        <v>26255</v>
      </c>
      <c r="G2103" s="131" t="s">
        <v>26255</v>
      </c>
      <c r="H2103" s="79">
        <v>19966.083333333299</v>
      </c>
      <c r="I2103" s="6">
        <v>37645.612913102901</v>
      </c>
      <c r="J2103" s="6">
        <v>16353.151980136299</v>
      </c>
      <c r="K2103" s="71">
        <v>16361.209017138401</v>
      </c>
      <c r="L2103" s="20">
        <v>0.81945010165430598</v>
      </c>
      <c r="M2103" s="79">
        <v>19796.581456519001</v>
      </c>
      <c r="N2103" s="6">
        <v>37326.020836075702</v>
      </c>
      <c r="O2103" s="6">
        <v>16220.9991636219</v>
      </c>
      <c r="P2103" s="71">
        <v>16223.797392338</v>
      </c>
      <c r="Q2103" s="20">
        <v>0.81952520075103696</v>
      </c>
      <c r="R2103" s="79">
        <v>19651.511519373398</v>
      </c>
      <c r="S2103" s="6">
        <v>37052.494646289902</v>
      </c>
      <c r="T2103" s="6">
        <v>16108.1049325206</v>
      </c>
      <c r="U2103" s="71">
        <v>16106.130991251501</v>
      </c>
      <c r="V2103" s="20">
        <v>0.81958738773724105</v>
      </c>
      <c r="W2103" s="79">
        <v>19596.972377038601</v>
      </c>
      <c r="X2103" s="6">
        <v>36949.662287701103</v>
      </c>
      <c r="Y2103" s="6">
        <v>16068.857168582999</v>
      </c>
      <c r="Z2103" s="71">
        <v>16062.4971952697</v>
      </c>
      <c r="AA2103" s="20">
        <v>0.81964177354711498</v>
      </c>
    </row>
    <row r="2104" spans="1:27" x14ac:dyDescent="0.2">
      <c r="A2104" s="52" t="s">
        <v>4223</v>
      </c>
      <c r="B2104" s="1" t="s">
        <v>7230</v>
      </c>
      <c r="C2104" s="131" t="s">
        <v>33</v>
      </c>
      <c r="D2104" s="131" t="s">
        <v>26162</v>
      </c>
      <c r="E2104" s="131" t="s">
        <v>6363</v>
      </c>
      <c r="F2104" s="131" t="s">
        <v>26255</v>
      </c>
      <c r="G2104" s="131" t="s">
        <v>26255</v>
      </c>
      <c r="H2104" s="79">
        <v>14999.5</v>
      </c>
      <c r="I2104" s="6">
        <v>26293.214847248499</v>
      </c>
      <c r="J2104" s="6">
        <v>11421.701100628799</v>
      </c>
      <c r="K2104" s="71">
        <v>11427.3284603271</v>
      </c>
      <c r="L2104" s="20">
        <v>0.76184729226488201</v>
      </c>
      <c r="M2104" s="79">
        <v>14980.1614284839</v>
      </c>
      <c r="N2104" s="6">
        <v>26259.3155028896</v>
      </c>
      <c r="O2104" s="6">
        <v>11411.6727491609</v>
      </c>
      <c r="P2104" s="71">
        <v>11413.641337535901</v>
      </c>
      <c r="Q2104" s="20">
        <v>0.76191711231051995</v>
      </c>
      <c r="R2104" s="79">
        <v>14967.4958974821</v>
      </c>
      <c r="S2104" s="6">
        <v>26237.113594307</v>
      </c>
      <c r="T2104" s="6">
        <v>11406.254367973501</v>
      </c>
      <c r="U2104" s="71">
        <v>11404.856607261299</v>
      </c>
      <c r="V2104" s="20">
        <v>0.76197492789557897</v>
      </c>
      <c r="W2104" s="79">
        <v>14995.5943254473</v>
      </c>
      <c r="X2104" s="6">
        <v>26286.368436358902</v>
      </c>
      <c r="Y2104" s="6">
        <v>11431.549674141301</v>
      </c>
      <c r="Z2104" s="71">
        <v>11427.025123944901</v>
      </c>
      <c r="AA2104" s="20">
        <v>0.76202549068385195</v>
      </c>
    </row>
    <row r="2105" spans="1:27" x14ac:dyDescent="0.2">
      <c r="A2105" s="52" t="s">
        <v>4222</v>
      </c>
      <c r="B2105" s="1" t="s">
        <v>10110</v>
      </c>
      <c r="C2105" s="131" t="s">
        <v>33</v>
      </c>
      <c r="D2105" s="131" t="s">
        <v>26162</v>
      </c>
      <c r="E2105" s="131" t="s">
        <v>6363</v>
      </c>
      <c r="F2105" s="131" t="s">
        <v>26255</v>
      </c>
      <c r="G2105" s="131" t="s">
        <v>26255</v>
      </c>
      <c r="H2105" s="79">
        <v>42.6666666666667</v>
      </c>
      <c r="I2105" s="6">
        <v>75.541099613334595</v>
      </c>
      <c r="J2105" s="6">
        <v>32.814848454586098</v>
      </c>
      <c r="K2105" s="71">
        <v>32.831016007393899</v>
      </c>
      <c r="L2105" s="20">
        <v>0.76947693767329495</v>
      </c>
      <c r="M2105" s="79">
        <v>41.942794794296702</v>
      </c>
      <c r="N2105" s="6">
        <v>74.259488428537907</v>
      </c>
      <c r="O2105" s="6">
        <v>32.271404042246303</v>
      </c>
      <c r="P2105" s="71">
        <v>32.276971071045701</v>
      </c>
      <c r="Q2105" s="20">
        <v>0.76954745694329996</v>
      </c>
      <c r="R2105" s="79">
        <v>41.377125754365103</v>
      </c>
      <c r="S2105" s="6">
        <v>73.257974491968</v>
      </c>
      <c r="T2105" s="6">
        <v>31.847980858656999</v>
      </c>
      <c r="U2105" s="71">
        <v>31.844078100137899</v>
      </c>
      <c r="V2105" s="20">
        <v>0.76960585153207495</v>
      </c>
      <c r="W2105" s="79">
        <v>40.508066791967103</v>
      </c>
      <c r="X2105" s="6">
        <v>71.719310359584298</v>
      </c>
      <c r="Y2105" s="6">
        <v>31.189658661130299</v>
      </c>
      <c r="Z2105" s="71">
        <v>31.177313950199402</v>
      </c>
      <c r="AA2105" s="20">
        <v>0.76965692068973302</v>
      </c>
    </row>
    <row r="2106" spans="1:27" x14ac:dyDescent="0.2">
      <c r="A2106" s="52" t="s">
        <v>4221</v>
      </c>
      <c r="B2106" s="1" t="s">
        <v>10109</v>
      </c>
      <c r="C2106" s="131" t="s">
        <v>33</v>
      </c>
      <c r="D2106" s="131" t="s">
        <v>26162</v>
      </c>
      <c r="E2106" s="131" t="s">
        <v>6363</v>
      </c>
      <c r="F2106" s="131" t="s">
        <v>26239</v>
      </c>
      <c r="G2106" s="131" t="s">
        <v>26239</v>
      </c>
      <c r="H2106" s="79">
        <v>8720.75</v>
      </c>
      <c r="I2106" s="6">
        <v>11700.989213970301</v>
      </c>
      <c r="J2106" s="6">
        <v>5082.87792725491</v>
      </c>
      <c r="K2106" s="71">
        <v>5085.3822111743802</v>
      </c>
      <c r="L2106" s="20">
        <v>0.583135878356148</v>
      </c>
      <c r="M2106" s="79">
        <v>8707.6940728602203</v>
      </c>
      <c r="N2106" s="6">
        <v>11683.4715391556</v>
      </c>
      <c r="O2106" s="6">
        <v>5077.3583098274803</v>
      </c>
      <c r="P2106" s="71">
        <v>5078.23418742793</v>
      </c>
      <c r="Q2106" s="20">
        <v>0.58318932026511605</v>
      </c>
      <c r="R2106" s="79">
        <v>8702.2867788510594</v>
      </c>
      <c r="S2106" s="6">
        <v>11676.2163502237</v>
      </c>
      <c r="T2106" s="6">
        <v>5076.0878580424396</v>
      </c>
      <c r="U2106" s="71">
        <v>5075.4658171909396</v>
      </c>
      <c r="V2106" s="20">
        <v>0.58323357367694595</v>
      </c>
      <c r="W2106" s="79">
        <v>8709.3184088989692</v>
      </c>
      <c r="X2106" s="6">
        <v>11685.650977675101</v>
      </c>
      <c r="Y2106" s="6">
        <v>5081.9153642082401</v>
      </c>
      <c r="Z2106" s="71">
        <v>5079.90396751974</v>
      </c>
      <c r="AA2106" s="20">
        <v>0.58327227562712702</v>
      </c>
    </row>
    <row r="2107" spans="1:27" x14ac:dyDescent="0.2">
      <c r="A2107" s="52" t="s">
        <v>4220</v>
      </c>
      <c r="B2107" s="1" t="s">
        <v>7349</v>
      </c>
      <c r="C2107" s="131" t="s">
        <v>33</v>
      </c>
      <c r="D2107" s="131" t="s">
        <v>26162</v>
      </c>
      <c r="E2107" s="131" t="s">
        <v>6363</v>
      </c>
      <c r="F2107" s="131" t="s">
        <v>26239</v>
      </c>
      <c r="G2107" s="131" t="s">
        <v>26239</v>
      </c>
      <c r="H2107" s="79">
        <v>3111.8333333333298</v>
      </c>
      <c r="I2107" s="6">
        <v>3714.5598646990402</v>
      </c>
      <c r="J2107" s="6">
        <v>1613.5947141292399</v>
      </c>
      <c r="K2107" s="71">
        <v>1614.3897163608401</v>
      </c>
      <c r="L2107" s="20">
        <v>0.518790546739063</v>
      </c>
      <c r="M2107" s="79">
        <v>3110.7535550638199</v>
      </c>
      <c r="N2107" s="6">
        <v>3713.27094572651</v>
      </c>
      <c r="O2107" s="6">
        <v>1613.6990645066501</v>
      </c>
      <c r="P2107" s="71">
        <v>1613.97743817623</v>
      </c>
      <c r="Q2107" s="20">
        <v>0.51883809167361505</v>
      </c>
      <c r="R2107" s="79">
        <v>3109.46714695627</v>
      </c>
      <c r="S2107" s="6">
        <v>3711.7353750792099</v>
      </c>
      <c r="T2107" s="6">
        <v>1613.6301610534399</v>
      </c>
      <c r="U2107" s="71">
        <v>1613.4324213949701</v>
      </c>
      <c r="V2107" s="20">
        <v>0.51887746200319096</v>
      </c>
      <c r="W2107" s="79">
        <v>3114.86974324327</v>
      </c>
      <c r="X2107" s="6">
        <v>3718.1843924857399</v>
      </c>
      <c r="Y2107" s="6">
        <v>1616.9829500497201</v>
      </c>
      <c r="Z2107" s="71">
        <v>1616.3429562839899</v>
      </c>
      <c r="AA2107" s="20">
        <v>0.51891189343956801</v>
      </c>
    </row>
    <row r="2108" spans="1:27" x14ac:dyDescent="0.2">
      <c r="A2108" s="52" t="s">
        <v>4219</v>
      </c>
      <c r="B2108" s="1" t="s">
        <v>10108</v>
      </c>
      <c r="C2108" s="131" t="s">
        <v>33</v>
      </c>
      <c r="D2108" s="131" t="s">
        <v>26162</v>
      </c>
      <c r="E2108" s="131" t="s">
        <v>6363</v>
      </c>
      <c r="F2108" s="131" t="s">
        <v>26239</v>
      </c>
      <c r="G2108" s="131" t="s">
        <v>26239</v>
      </c>
      <c r="H2108" s="79">
        <v>4354.3333333333303</v>
      </c>
      <c r="I2108" s="6">
        <v>10539.2720056285</v>
      </c>
      <c r="J2108" s="6">
        <v>4578.2311279105497</v>
      </c>
      <c r="K2108" s="71">
        <v>4580.4867773196702</v>
      </c>
      <c r="L2108" s="20">
        <v>1.0519375589037001</v>
      </c>
      <c r="M2108" s="79">
        <v>4345.3068404481101</v>
      </c>
      <c r="N2108" s="6">
        <v>10517.424191855</v>
      </c>
      <c r="O2108" s="6">
        <v>4570.6219199944398</v>
      </c>
      <c r="P2108" s="71">
        <v>4571.4103822449997</v>
      </c>
      <c r="Q2108" s="20">
        <v>1.05203396448145</v>
      </c>
      <c r="R2108" s="79">
        <v>4340.5505086331495</v>
      </c>
      <c r="S2108" s="6">
        <v>10505.911918698701</v>
      </c>
      <c r="T2108" s="6">
        <v>4567.3127602802897</v>
      </c>
      <c r="U2108" s="71">
        <v>4566.75306643773</v>
      </c>
      <c r="V2108" s="20">
        <v>1.0521137946338099</v>
      </c>
      <c r="W2108" s="79">
        <v>4342.5936143599602</v>
      </c>
      <c r="X2108" s="6">
        <v>10510.8570722602</v>
      </c>
      <c r="Y2108" s="6">
        <v>4571.0150122199702</v>
      </c>
      <c r="Z2108" s="71">
        <v>4569.2058273359698</v>
      </c>
      <c r="AA2108" s="20">
        <v>1.05218361032602</v>
      </c>
    </row>
    <row r="2109" spans="1:27" x14ac:dyDescent="0.2">
      <c r="A2109" s="52" t="s">
        <v>4218</v>
      </c>
      <c r="B2109" s="1" t="s">
        <v>10107</v>
      </c>
      <c r="C2109" s="131" t="s">
        <v>33</v>
      </c>
      <c r="D2109" s="131" t="s">
        <v>26162</v>
      </c>
      <c r="E2109" s="131" t="s">
        <v>6363</v>
      </c>
      <c r="F2109" s="131" t="s">
        <v>26239</v>
      </c>
      <c r="G2109" s="131" t="s">
        <v>26239</v>
      </c>
      <c r="H2109" s="79">
        <v>280.75</v>
      </c>
      <c r="I2109" s="6">
        <v>279.16686212252802</v>
      </c>
      <c r="J2109" s="6">
        <v>121.269326512107</v>
      </c>
      <c r="K2109" s="71">
        <v>121.329074715518</v>
      </c>
      <c r="L2109" s="20">
        <v>0.432160551079316</v>
      </c>
      <c r="M2109" s="79">
        <v>286.67991072961098</v>
      </c>
      <c r="N2109" s="6">
        <v>285.06333432574201</v>
      </c>
      <c r="O2109" s="6">
        <v>123.881731942024</v>
      </c>
      <c r="P2109" s="71">
        <v>123.90310235307101</v>
      </c>
      <c r="Q2109" s="20">
        <v>0.43220015674531498</v>
      </c>
      <c r="R2109" s="79">
        <v>293.30263589051901</v>
      </c>
      <c r="S2109" s="6">
        <v>291.64871420773898</v>
      </c>
      <c r="T2109" s="6">
        <v>126.79060173249</v>
      </c>
      <c r="U2109" s="71">
        <v>126.77506438639401</v>
      </c>
      <c r="V2109" s="20">
        <v>0.432232952838907</v>
      </c>
      <c r="W2109" s="79">
        <v>301.61332836963197</v>
      </c>
      <c r="X2109" s="6">
        <v>299.91254302860898</v>
      </c>
      <c r="Y2109" s="6">
        <v>130.427492935364</v>
      </c>
      <c r="Z2109" s="71">
        <v>130.37587038587699</v>
      </c>
      <c r="AA2109" s="20">
        <v>0.43226163475806001</v>
      </c>
    </row>
    <row r="2110" spans="1:27" x14ac:dyDescent="0.2">
      <c r="A2110" s="52" t="s">
        <v>4217</v>
      </c>
      <c r="B2110" s="1" t="s">
        <v>10106</v>
      </c>
      <c r="C2110" s="131" t="s">
        <v>33</v>
      </c>
      <c r="D2110" s="131" t="s">
        <v>26162</v>
      </c>
      <c r="E2110" s="131" t="s">
        <v>6363</v>
      </c>
      <c r="F2110" s="131" t="s">
        <v>26255</v>
      </c>
      <c r="G2110" s="131" t="s">
        <v>26255</v>
      </c>
      <c r="H2110" s="79">
        <v>6271.9166666666697</v>
      </c>
      <c r="I2110" s="6">
        <v>11347.198072363701</v>
      </c>
      <c r="J2110" s="6">
        <v>4929.1920164616804</v>
      </c>
      <c r="K2110" s="71">
        <v>4931.6205808457698</v>
      </c>
      <c r="L2110" s="20">
        <v>0.78630199394322997</v>
      </c>
      <c r="M2110" s="79">
        <v>6255.8428575696298</v>
      </c>
      <c r="N2110" s="6">
        <v>11318.117217930299</v>
      </c>
      <c r="O2110" s="6">
        <v>4918.5840283403904</v>
      </c>
      <c r="P2110" s="71">
        <v>4919.43251633621</v>
      </c>
      <c r="Q2110" s="20">
        <v>0.786374055157675</v>
      </c>
      <c r="R2110" s="79">
        <v>6241.7180699942701</v>
      </c>
      <c r="S2110" s="6">
        <v>11292.5625476651</v>
      </c>
      <c r="T2110" s="6">
        <v>4909.2992040430699</v>
      </c>
      <c r="U2110" s="71">
        <v>4908.6976020333104</v>
      </c>
      <c r="V2110" s="20">
        <v>0.78643372657775401</v>
      </c>
      <c r="W2110" s="79">
        <v>6243.2858024021498</v>
      </c>
      <c r="X2110" s="6">
        <v>11295.3989007454</v>
      </c>
      <c r="Y2110" s="6">
        <v>4912.2005550416598</v>
      </c>
      <c r="Z2110" s="71">
        <v>4910.2563306259499</v>
      </c>
      <c r="AA2110" s="20">
        <v>0.78648591239194798</v>
      </c>
    </row>
    <row r="2111" spans="1:27" x14ac:dyDescent="0.2">
      <c r="A2111" s="52" t="s">
        <v>4216</v>
      </c>
      <c r="B2111" s="1" t="s">
        <v>10105</v>
      </c>
      <c r="C2111" s="131" t="s">
        <v>33</v>
      </c>
      <c r="D2111" s="131" t="s">
        <v>26162</v>
      </c>
      <c r="E2111" s="131" t="s">
        <v>6363</v>
      </c>
      <c r="F2111" s="131" t="s">
        <v>26239</v>
      </c>
      <c r="G2111" s="131" t="s">
        <v>26239</v>
      </c>
      <c r="H2111" s="79">
        <v>7779.75</v>
      </c>
      <c r="I2111" s="6">
        <v>9885.5103674896309</v>
      </c>
      <c r="J2111" s="6">
        <v>4294.2388483334898</v>
      </c>
      <c r="K2111" s="71">
        <v>4296.3545775420498</v>
      </c>
      <c r="L2111" s="20">
        <v>0.55224841126540702</v>
      </c>
      <c r="M2111" s="79">
        <v>7747.7276577975499</v>
      </c>
      <c r="N2111" s="6">
        <v>9844.8204743910592</v>
      </c>
      <c r="O2111" s="6">
        <v>4278.3243727593199</v>
      </c>
      <c r="P2111" s="71">
        <v>4279.0624117664001</v>
      </c>
      <c r="Q2111" s="20">
        <v>0.55229902247013296</v>
      </c>
      <c r="R2111" s="79">
        <v>7728.7331782763104</v>
      </c>
      <c r="S2111" s="6">
        <v>9820.6847214128393</v>
      </c>
      <c r="T2111" s="6">
        <v>4269.4188748114202</v>
      </c>
      <c r="U2111" s="71">
        <v>4268.8956858859001</v>
      </c>
      <c r="V2111" s="20">
        <v>0.55234093187286903</v>
      </c>
      <c r="W2111" s="79">
        <v>7718.5581845346696</v>
      </c>
      <c r="X2111" s="6">
        <v>9807.7556419280008</v>
      </c>
      <c r="Y2111" s="6">
        <v>4265.2466841885898</v>
      </c>
      <c r="Z2111" s="71">
        <v>4263.5585208798102</v>
      </c>
      <c r="AA2111" s="20">
        <v>0.55237758386307301</v>
      </c>
    </row>
    <row r="2112" spans="1:27" x14ac:dyDescent="0.2">
      <c r="A2112" s="52" t="s">
        <v>4215</v>
      </c>
      <c r="B2112" s="1" t="s">
        <v>10104</v>
      </c>
      <c r="C2112" s="131" t="s">
        <v>33</v>
      </c>
      <c r="D2112" s="131" t="s">
        <v>26162</v>
      </c>
      <c r="E2112" s="131" t="s">
        <v>6363</v>
      </c>
      <c r="F2112" s="131" t="s">
        <v>26239</v>
      </c>
      <c r="G2112" s="131" t="s">
        <v>26239</v>
      </c>
      <c r="H2112" s="79">
        <v>9146.1666666666697</v>
      </c>
      <c r="I2112" s="6">
        <v>14718.7271482259</v>
      </c>
      <c r="J2112" s="6">
        <v>6393.7750878089701</v>
      </c>
      <c r="K2112" s="71">
        <v>6396.92523785512</v>
      </c>
      <c r="L2112" s="20">
        <v>0.69941052585109798</v>
      </c>
      <c r="M2112" s="79">
        <v>9120.8738596640906</v>
      </c>
      <c r="N2112" s="6">
        <v>14678.023983867401</v>
      </c>
      <c r="O2112" s="6">
        <v>6378.7194410988004</v>
      </c>
      <c r="P2112" s="71">
        <v>6379.8198120273501</v>
      </c>
      <c r="Q2112" s="20">
        <v>0.69947462383415904</v>
      </c>
      <c r="R2112" s="79">
        <v>9103.2285879486899</v>
      </c>
      <c r="S2112" s="6">
        <v>14649.627831763401</v>
      </c>
      <c r="T2112" s="6">
        <v>6368.7410143124198</v>
      </c>
      <c r="U2112" s="71">
        <v>6367.9605674024597</v>
      </c>
      <c r="V2112" s="20">
        <v>0.69952770117545804</v>
      </c>
      <c r="W2112" s="79">
        <v>9101.5740937879109</v>
      </c>
      <c r="X2112" s="6">
        <v>14646.965290284699</v>
      </c>
      <c r="Y2112" s="6">
        <v>6369.7468022899702</v>
      </c>
      <c r="Z2112" s="71">
        <v>6367.2256883582104</v>
      </c>
      <c r="AA2112" s="20">
        <v>0.69957412011885101</v>
      </c>
    </row>
    <row r="2113" spans="1:27" x14ac:dyDescent="0.2">
      <c r="A2113" s="52" t="s">
        <v>4214</v>
      </c>
      <c r="B2113" s="1" t="s">
        <v>10103</v>
      </c>
      <c r="C2113" s="131" t="s">
        <v>33</v>
      </c>
      <c r="D2113" s="131" t="s">
        <v>26162</v>
      </c>
      <c r="E2113" s="131" t="s">
        <v>6363</v>
      </c>
      <c r="F2113" s="131" t="s">
        <v>26255</v>
      </c>
      <c r="G2113" s="131" t="s">
        <v>26255</v>
      </c>
      <c r="H2113" s="79">
        <v>6870</v>
      </c>
      <c r="I2113" s="6">
        <v>11015.467313045499</v>
      </c>
      <c r="J2113" s="6">
        <v>4785.0890758045798</v>
      </c>
      <c r="K2113" s="71">
        <v>4787.44664208834</v>
      </c>
      <c r="L2113" s="20">
        <v>0.69686268443789501</v>
      </c>
      <c r="M2113" s="79">
        <v>6856.4195597449998</v>
      </c>
      <c r="N2113" s="6">
        <v>10993.692219053301</v>
      </c>
      <c r="O2113" s="6">
        <v>4777.5966549862096</v>
      </c>
      <c r="P2113" s="71">
        <v>4778.42082173568</v>
      </c>
      <c r="Q2113" s="20">
        <v>0.69692654892218897</v>
      </c>
      <c r="R2113" s="79">
        <v>6845.70049775591</v>
      </c>
      <c r="S2113" s="6">
        <v>10976.505104502099</v>
      </c>
      <c r="T2113" s="6">
        <v>4771.8972151142498</v>
      </c>
      <c r="U2113" s="71">
        <v>4771.3124508055998</v>
      </c>
      <c r="V2113" s="20">
        <v>0.69697943291116704</v>
      </c>
      <c r="W2113" s="79">
        <v>6853.1998215396998</v>
      </c>
      <c r="X2113" s="6">
        <v>10988.529639583599</v>
      </c>
      <c r="Y2113" s="6">
        <v>4778.7476891225597</v>
      </c>
      <c r="Z2113" s="71">
        <v>4776.8562846838304</v>
      </c>
      <c r="AA2113" s="20">
        <v>0.69702568275772503</v>
      </c>
    </row>
    <row r="2114" spans="1:27" x14ac:dyDescent="0.2">
      <c r="A2114" s="52" t="s">
        <v>4213</v>
      </c>
      <c r="B2114" s="1" t="s">
        <v>10102</v>
      </c>
      <c r="C2114" s="131" t="s">
        <v>33</v>
      </c>
      <c r="D2114" s="131" t="s">
        <v>26162</v>
      </c>
      <c r="E2114" s="131" t="s">
        <v>6363</v>
      </c>
      <c r="F2114" s="131" t="s">
        <v>26239</v>
      </c>
      <c r="G2114" s="131" t="s">
        <v>26239</v>
      </c>
      <c r="H2114" s="79">
        <v>4995.9166666666697</v>
      </c>
      <c r="I2114" s="6">
        <v>11813.8061754178</v>
      </c>
      <c r="J2114" s="6">
        <v>5131.88530882541</v>
      </c>
      <c r="K2114" s="71">
        <v>5134.4137381993596</v>
      </c>
      <c r="L2114" s="20">
        <v>1.02772205398396</v>
      </c>
      <c r="M2114" s="79">
        <v>4986.40445689628</v>
      </c>
      <c r="N2114" s="6">
        <v>11791.312725261399</v>
      </c>
      <c r="O2114" s="6">
        <v>5124.2235194170398</v>
      </c>
      <c r="P2114" s="71">
        <v>5125.1074815734301</v>
      </c>
      <c r="Q2114" s="20">
        <v>1.0278162403142701</v>
      </c>
      <c r="R2114" s="79">
        <v>4981.3233559865903</v>
      </c>
      <c r="S2114" s="6">
        <v>11779.297484553899</v>
      </c>
      <c r="T2114" s="6">
        <v>5120.9010816648997</v>
      </c>
      <c r="U2114" s="71">
        <v>5120.2735492504999</v>
      </c>
      <c r="V2114" s="20">
        <v>1.02789423278393</v>
      </c>
      <c r="W2114" s="79">
        <v>4984.2253383635398</v>
      </c>
      <c r="X2114" s="6">
        <v>11786.159780227101</v>
      </c>
      <c r="Y2114" s="6">
        <v>5125.62514374069</v>
      </c>
      <c r="Z2114" s="71">
        <v>5123.5964469400296</v>
      </c>
      <c r="AA2114" s="20">
        <v>1.0279624413253901</v>
      </c>
    </row>
    <row r="2115" spans="1:27" x14ac:dyDescent="0.2">
      <c r="A2115" s="52" t="s">
        <v>4212</v>
      </c>
      <c r="B2115" s="1" t="s">
        <v>10101</v>
      </c>
      <c r="C2115" s="131" t="s">
        <v>33</v>
      </c>
      <c r="D2115" s="131" t="s">
        <v>26162</v>
      </c>
      <c r="E2115" s="131" t="s">
        <v>6363</v>
      </c>
      <c r="F2115" s="131" t="s">
        <v>26255</v>
      </c>
      <c r="G2115" s="131" t="s">
        <v>26255</v>
      </c>
      <c r="H2115" s="79">
        <v>9801.0833333333394</v>
      </c>
      <c r="I2115" s="6">
        <v>12792.001822260199</v>
      </c>
      <c r="J2115" s="6">
        <v>5556.8108404151499</v>
      </c>
      <c r="K2115" s="71">
        <v>5559.5486264155998</v>
      </c>
      <c r="L2115" s="20">
        <v>0.56723817534615395</v>
      </c>
      <c r="M2115" s="79">
        <v>9784.2512883108993</v>
      </c>
      <c r="N2115" s="6">
        <v>12770.033276205</v>
      </c>
      <c r="O2115" s="6">
        <v>5549.5521476144504</v>
      </c>
      <c r="P2115" s="71">
        <v>5550.5094817480704</v>
      </c>
      <c r="Q2115" s="20">
        <v>0.56729016029863999</v>
      </c>
      <c r="R2115" s="79">
        <v>9773.6359529596903</v>
      </c>
      <c r="S2115" s="6">
        <v>12756.178543566</v>
      </c>
      <c r="T2115" s="6">
        <v>5545.58780668503</v>
      </c>
      <c r="U2115" s="71">
        <v>5544.9082317332504</v>
      </c>
      <c r="V2115" s="20">
        <v>0.56733320725477998</v>
      </c>
      <c r="W2115" s="79">
        <v>9786.8845027873995</v>
      </c>
      <c r="X2115" s="6">
        <v>12773.470047757301</v>
      </c>
      <c r="Y2115" s="6">
        <v>5554.9916572013299</v>
      </c>
      <c r="Z2115" s="71">
        <v>5552.7930192817203</v>
      </c>
      <c r="AA2115" s="20">
        <v>0.56737085409562504</v>
      </c>
    </row>
    <row r="2116" spans="1:27" x14ac:dyDescent="0.2">
      <c r="A2116" s="52" t="s">
        <v>4211</v>
      </c>
      <c r="B2116" s="1" t="s">
        <v>10100</v>
      </c>
      <c r="C2116" s="131" t="s">
        <v>33</v>
      </c>
      <c r="D2116" s="131" t="s">
        <v>26162</v>
      </c>
      <c r="E2116" s="131" t="s">
        <v>6363</v>
      </c>
      <c r="F2116" s="131" t="s">
        <v>26239</v>
      </c>
      <c r="G2116" s="131" t="s">
        <v>26239</v>
      </c>
      <c r="H2116" s="79">
        <v>15297.083333333299</v>
      </c>
      <c r="I2116" s="6">
        <v>18572.776943408899</v>
      </c>
      <c r="J2116" s="6">
        <v>8067.9638487974798</v>
      </c>
      <c r="K2116" s="71">
        <v>8071.9388551656402</v>
      </c>
      <c r="L2116" s="20">
        <v>0.52767829521960996</v>
      </c>
      <c r="M2116" s="79">
        <v>15274.9120935145</v>
      </c>
      <c r="N2116" s="6">
        <v>18545.857988812098</v>
      </c>
      <c r="O2116" s="6">
        <v>8059.5879278515604</v>
      </c>
      <c r="P2116" s="71">
        <v>8060.97825961546</v>
      </c>
      <c r="Q2116" s="20">
        <v>0.52772665467829505</v>
      </c>
      <c r="R2116" s="79">
        <v>15263.662100908499</v>
      </c>
      <c r="S2116" s="6">
        <v>18532.198940303701</v>
      </c>
      <c r="T2116" s="6">
        <v>8056.6398567889401</v>
      </c>
      <c r="U2116" s="71">
        <v>8055.6525690869003</v>
      </c>
      <c r="V2116" s="20">
        <v>0.52776669948736799</v>
      </c>
      <c r="W2116" s="79">
        <v>15274.5021817332</v>
      </c>
      <c r="X2116" s="6">
        <v>18545.360299159998</v>
      </c>
      <c r="Y2116" s="6">
        <v>8065.1006622678897</v>
      </c>
      <c r="Z2116" s="71">
        <v>8061.9085357561498</v>
      </c>
      <c r="AA2116" s="20">
        <v>0.52780172079175203</v>
      </c>
    </row>
    <row r="2117" spans="1:27" x14ac:dyDescent="0.2">
      <c r="A2117" s="52" t="s">
        <v>4210</v>
      </c>
      <c r="B2117" s="1" t="s">
        <v>10099</v>
      </c>
      <c r="C2117" s="131" t="s">
        <v>33</v>
      </c>
      <c r="D2117" s="131" t="s">
        <v>26162</v>
      </c>
      <c r="E2117" s="131" t="s">
        <v>6363</v>
      </c>
      <c r="F2117" s="131" t="s">
        <v>26255</v>
      </c>
      <c r="G2117" s="131" t="s">
        <v>26255</v>
      </c>
      <c r="H2117" s="79">
        <v>9579.25</v>
      </c>
      <c r="I2117" s="6">
        <v>21377.917095444202</v>
      </c>
      <c r="J2117" s="6">
        <v>9286.5091103052091</v>
      </c>
      <c r="K2117" s="71">
        <v>9291.0844819284903</v>
      </c>
      <c r="L2117" s="20">
        <v>0.96991773697611905</v>
      </c>
      <c r="M2117" s="79">
        <v>9552.3303167340891</v>
      </c>
      <c r="N2117" s="6">
        <v>21317.840705633502</v>
      </c>
      <c r="O2117" s="6">
        <v>9264.2255592937909</v>
      </c>
      <c r="P2117" s="71">
        <v>9265.8236989478701</v>
      </c>
      <c r="Q2117" s="20">
        <v>0.97000662578802299</v>
      </c>
      <c r="R2117" s="79">
        <v>9532.0570616355199</v>
      </c>
      <c r="S2117" s="6">
        <v>21272.5970835595</v>
      </c>
      <c r="T2117" s="6">
        <v>9247.9934018023705</v>
      </c>
      <c r="U2117" s="71">
        <v>9246.8601216363895</v>
      </c>
      <c r="V2117" s="20">
        <v>0.97008023156439305</v>
      </c>
      <c r="W2117" s="79">
        <v>9539.9707634718598</v>
      </c>
      <c r="X2117" s="6">
        <v>21290.2580133583</v>
      </c>
      <c r="Y2117" s="6">
        <v>9258.8157487114095</v>
      </c>
      <c r="Z2117" s="71">
        <v>9255.1511557377507</v>
      </c>
      <c r="AA2117" s="20">
        <v>0.97014460371045697</v>
      </c>
    </row>
    <row r="2118" spans="1:27" x14ac:dyDescent="0.2">
      <c r="A2118" s="52" t="s">
        <v>4209</v>
      </c>
      <c r="B2118" s="1" t="s">
        <v>18771</v>
      </c>
      <c r="C2118" s="131" t="s">
        <v>33</v>
      </c>
      <c r="D2118" s="131" t="s">
        <v>26162</v>
      </c>
      <c r="E2118" s="131" t="s">
        <v>6363</v>
      </c>
      <c r="F2118" s="131" t="s">
        <v>26255</v>
      </c>
      <c r="G2118" s="131" t="s">
        <v>26255</v>
      </c>
      <c r="H2118" s="79">
        <v>2355.8333333333298</v>
      </c>
      <c r="I2118" s="6">
        <v>5666.6512421918496</v>
      </c>
      <c r="J2118" s="6">
        <v>2461.5779053961901</v>
      </c>
      <c r="K2118" s="71">
        <v>2462.7907005986799</v>
      </c>
      <c r="L2118" s="20">
        <v>1.04540107559902</v>
      </c>
      <c r="M2118" s="79">
        <v>2352.0426471181399</v>
      </c>
      <c r="N2118" s="6">
        <v>5657.5332386191303</v>
      </c>
      <c r="O2118" s="6">
        <v>2458.6291245678999</v>
      </c>
      <c r="P2118" s="71">
        <v>2459.0532542129999</v>
      </c>
      <c r="Q2118" s="20">
        <v>1.04549688213604</v>
      </c>
      <c r="R2118" s="79">
        <v>2347.9391878379301</v>
      </c>
      <c r="S2118" s="6">
        <v>5647.6629000435996</v>
      </c>
      <c r="T2118" s="6">
        <v>2455.25024659884</v>
      </c>
      <c r="U2118" s="71">
        <v>2454.9493719889601</v>
      </c>
      <c r="V2118" s="20">
        <v>1.0455762162433</v>
      </c>
      <c r="W2118" s="79">
        <v>2349.04845445819</v>
      </c>
      <c r="X2118" s="6">
        <v>5650.3310968904298</v>
      </c>
      <c r="Y2118" s="6">
        <v>2457.2447413506302</v>
      </c>
      <c r="Z2118" s="71">
        <v>2456.2721761697198</v>
      </c>
      <c r="AA2118" s="20">
        <v>1.0456455981178401</v>
      </c>
    </row>
    <row r="2119" spans="1:27" x14ac:dyDescent="0.2">
      <c r="A2119" s="52" t="s">
        <v>4208</v>
      </c>
      <c r="B2119" s="1" t="s">
        <v>10098</v>
      </c>
      <c r="C2119" s="131" t="s">
        <v>33</v>
      </c>
      <c r="D2119" s="131" t="s">
        <v>26162</v>
      </c>
      <c r="E2119" s="131" t="s">
        <v>6363</v>
      </c>
      <c r="F2119" s="131" t="s">
        <v>26255</v>
      </c>
      <c r="G2119" s="131" t="s">
        <v>26255</v>
      </c>
      <c r="H2119" s="79">
        <v>3588.5833333333298</v>
      </c>
      <c r="I2119" s="6">
        <v>7679.9969232898802</v>
      </c>
      <c r="J2119" s="6">
        <v>3336.16979974379</v>
      </c>
      <c r="K2119" s="71">
        <v>3337.8134977632399</v>
      </c>
      <c r="L2119" s="20">
        <v>0.93012010248145505</v>
      </c>
      <c r="M2119" s="79">
        <v>3578.8365419902502</v>
      </c>
      <c r="N2119" s="6">
        <v>7659.1376257415995</v>
      </c>
      <c r="O2119" s="6">
        <v>3328.4786922998801</v>
      </c>
      <c r="P2119" s="71">
        <v>3329.0528766989801</v>
      </c>
      <c r="Q2119" s="20">
        <v>0.93020534401038601</v>
      </c>
      <c r="R2119" s="79">
        <v>3574.0814421207101</v>
      </c>
      <c r="S2119" s="6">
        <v>7648.9611441119696</v>
      </c>
      <c r="T2119" s="6">
        <v>3325.2894281563599</v>
      </c>
      <c r="U2119" s="71">
        <v>3324.8819360235998</v>
      </c>
      <c r="V2119" s="20">
        <v>0.93027592959682404</v>
      </c>
      <c r="W2119" s="79">
        <v>3576.4154025324501</v>
      </c>
      <c r="X2119" s="6">
        <v>7653.9560981415198</v>
      </c>
      <c r="Y2119" s="6">
        <v>3328.5913781295699</v>
      </c>
      <c r="Z2119" s="71">
        <v>3327.2739383070798</v>
      </c>
      <c r="AA2119" s="20">
        <v>0.93033766042698696</v>
      </c>
    </row>
    <row r="2120" spans="1:27" x14ac:dyDescent="0.2">
      <c r="A2120" s="52" t="s">
        <v>4207</v>
      </c>
      <c r="B2120" s="1" t="s">
        <v>10097</v>
      </c>
      <c r="C2120" s="131" t="s">
        <v>33</v>
      </c>
      <c r="D2120" s="131" t="s">
        <v>26162</v>
      </c>
      <c r="E2120" s="131" t="s">
        <v>6363</v>
      </c>
      <c r="F2120" s="131" t="s">
        <v>26239</v>
      </c>
      <c r="G2120" s="131" t="s">
        <v>26239</v>
      </c>
      <c r="H2120" s="79">
        <v>3046.75</v>
      </c>
      <c r="I2120" s="6">
        <v>7590.70615906684</v>
      </c>
      <c r="J2120" s="6">
        <v>3297.3821343355498</v>
      </c>
      <c r="K2120" s="71">
        <v>3299.00672205407</v>
      </c>
      <c r="L2120" s="20">
        <v>1.0827953465345299</v>
      </c>
      <c r="M2120" s="79">
        <v>3044.3013085048501</v>
      </c>
      <c r="N2120" s="6">
        <v>7584.6054623854898</v>
      </c>
      <c r="O2120" s="6">
        <v>3296.0887902320501</v>
      </c>
      <c r="P2120" s="71">
        <v>3296.6573871606702</v>
      </c>
      <c r="Q2120" s="20">
        <v>1.0828945800965299</v>
      </c>
      <c r="R2120" s="79">
        <v>3042.4596631477302</v>
      </c>
      <c r="S2120" s="6">
        <v>7580.0171670691498</v>
      </c>
      <c r="T2120" s="6">
        <v>3295.3169033028398</v>
      </c>
      <c r="U2120" s="71">
        <v>3294.91308410391</v>
      </c>
      <c r="V2120" s="20">
        <v>1.0829767520056399</v>
      </c>
      <c r="W2120" s="79">
        <v>3046.5048464902902</v>
      </c>
      <c r="X2120" s="6">
        <v>7590.0953809406101</v>
      </c>
      <c r="Y2120" s="6">
        <v>3300.8193044528298</v>
      </c>
      <c r="Z2120" s="71">
        <v>3299.51285667822</v>
      </c>
      <c r="AA2120" s="20">
        <v>1.0830486156880399</v>
      </c>
    </row>
    <row r="2121" spans="1:27" x14ac:dyDescent="0.2">
      <c r="A2121" s="52" t="s">
        <v>4206</v>
      </c>
      <c r="B2121" s="1" t="s">
        <v>10096</v>
      </c>
      <c r="C2121" s="131" t="s">
        <v>33</v>
      </c>
      <c r="D2121" s="131" t="s">
        <v>26162</v>
      </c>
      <c r="E2121" s="131" t="s">
        <v>6363</v>
      </c>
      <c r="F2121" s="131" t="s">
        <v>26255</v>
      </c>
      <c r="G2121" s="131" t="s">
        <v>26255</v>
      </c>
      <c r="H2121" s="79">
        <v>9443.9166666666697</v>
      </c>
      <c r="I2121" s="6">
        <v>12423.317783836301</v>
      </c>
      <c r="J2121" s="6">
        <v>5396.6554957030203</v>
      </c>
      <c r="K2121" s="71">
        <v>5399.3143747416798</v>
      </c>
      <c r="L2121" s="20">
        <v>0.57172405955244698</v>
      </c>
      <c r="M2121" s="79">
        <v>9431.8051959262393</v>
      </c>
      <c r="N2121" s="6">
        <v>12407.385342334701</v>
      </c>
      <c r="O2121" s="6">
        <v>5391.9539975776497</v>
      </c>
      <c r="P2121" s="71">
        <v>5392.8841449970296</v>
      </c>
      <c r="Q2121" s="20">
        <v>0.57177645561703305</v>
      </c>
      <c r="R2121" s="79">
        <v>9422.7209023722007</v>
      </c>
      <c r="S2121" s="6">
        <v>12395.4351028687</v>
      </c>
      <c r="T2121" s="6">
        <v>5388.7591436775201</v>
      </c>
      <c r="U2121" s="71">
        <v>5388.0987870367399</v>
      </c>
      <c r="V2121" s="20">
        <v>0.57181984300100297</v>
      </c>
      <c r="W2121" s="79">
        <v>9435.8328445488496</v>
      </c>
      <c r="X2121" s="6">
        <v>12412.6836481675</v>
      </c>
      <c r="Y2121" s="6">
        <v>5398.0910317440403</v>
      </c>
      <c r="Z2121" s="71">
        <v>5395.9544943073997</v>
      </c>
      <c r="AA2121" s="20">
        <v>0.57185778756399697</v>
      </c>
    </row>
    <row r="2122" spans="1:27" x14ac:dyDescent="0.2">
      <c r="A2122" s="52" t="s">
        <v>4205</v>
      </c>
      <c r="B2122" s="1" t="s">
        <v>9402</v>
      </c>
      <c r="C2122" s="131" t="s">
        <v>33</v>
      </c>
      <c r="D2122" s="131" t="s">
        <v>26162</v>
      </c>
      <c r="E2122" s="131" t="s">
        <v>6363</v>
      </c>
      <c r="F2122" s="131" t="s">
        <v>26239</v>
      </c>
      <c r="G2122" s="131" t="s">
        <v>26239</v>
      </c>
      <c r="H2122" s="79">
        <v>4847.75</v>
      </c>
      <c r="I2122" s="6">
        <v>7961.1061445688802</v>
      </c>
      <c r="J2122" s="6">
        <v>3458.2828817967902</v>
      </c>
      <c r="K2122" s="71">
        <v>3459.9867437296998</v>
      </c>
      <c r="L2122" s="20">
        <v>0.71373044066416502</v>
      </c>
      <c r="M2122" s="79">
        <v>4835.8055887739001</v>
      </c>
      <c r="N2122" s="6">
        <v>7941.4907094483797</v>
      </c>
      <c r="O2122" s="6">
        <v>3451.1826139090999</v>
      </c>
      <c r="P2122" s="71">
        <v>3451.7779655392401</v>
      </c>
      <c r="Q2122" s="20">
        <v>0.71379585100616705</v>
      </c>
      <c r="R2122" s="79">
        <v>4825.4874973436699</v>
      </c>
      <c r="S2122" s="6">
        <v>7924.5460606761799</v>
      </c>
      <c r="T2122" s="6">
        <v>3445.0964963770898</v>
      </c>
      <c r="U2122" s="71">
        <v>3444.6743226838798</v>
      </c>
      <c r="V2122" s="20">
        <v>0.71385001506689205</v>
      </c>
      <c r="W2122" s="79">
        <v>4824.8775981649096</v>
      </c>
      <c r="X2122" s="6">
        <v>7923.5444677517198</v>
      </c>
      <c r="Y2122" s="6">
        <v>3445.8313402122399</v>
      </c>
      <c r="Z2122" s="71">
        <v>3444.46749739902</v>
      </c>
      <c r="AA2122" s="20">
        <v>0.71389738440392503</v>
      </c>
    </row>
    <row r="2123" spans="1:27" x14ac:dyDescent="0.2">
      <c r="A2123" s="52" t="s">
        <v>4204</v>
      </c>
      <c r="B2123" s="1" t="s">
        <v>10095</v>
      </c>
      <c r="C2123" s="131" t="s">
        <v>33</v>
      </c>
      <c r="D2123" s="131" t="s">
        <v>26162</v>
      </c>
      <c r="E2123" s="131" t="s">
        <v>6363</v>
      </c>
      <c r="F2123" s="131" t="s">
        <v>26239</v>
      </c>
      <c r="G2123" s="131" t="s">
        <v>26239</v>
      </c>
      <c r="H2123" s="79">
        <v>4351.6666666666697</v>
      </c>
      <c r="I2123" s="6">
        <v>7889.2172265040399</v>
      </c>
      <c r="J2123" s="6">
        <v>3427.0545310852399</v>
      </c>
      <c r="K2123" s="71">
        <v>3428.7430071171598</v>
      </c>
      <c r="L2123" s="20">
        <v>0.78791490014182197</v>
      </c>
      <c r="M2123" s="79">
        <v>4337.7556972411103</v>
      </c>
      <c r="N2123" s="6">
        <v>7863.9977719741</v>
      </c>
      <c r="O2123" s="6">
        <v>3417.5060299657598</v>
      </c>
      <c r="P2123" s="71">
        <v>3418.09557216436</v>
      </c>
      <c r="Q2123" s="20">
        <v>0.78798710917222203</v>
      </c>
      <c r="R2123" s="79">
        <v>4325.2944007275701</v>
      </c>
      <c r="S2123" s="6">
        <v>7841.4064563587999</v>
      </c>
      <c r="T2123" s="6">
        <v>3408.9526015279798</v>
      </c>
      <c r="U2123" s="71">
        <v>3408.5348570290198</v>
      </c>
      <c r="V2123" s="20">
        <v>0.78804690299362301</v>
      </c>
      <c r="W2123" s="79">
        <v>4321.3362924305202</v>
      </c>
      <c r="X2123" s="6">
        <v>7834.2307284013796</v>
      </c>
      <c r="Y2123" s="6">
        <v>3406.9901267354198</v>
      </c>
      <c r="Z2123" s="71">
        <v>3405.6416570802699</v>
      </c>
      <c r="AA2123" s="20">
        <v>0.78809919585424804</v>
      </c>
    </row>
    <row r="2124" spans="1:27" x14ac:dyDescent="0.2">
      <c r="A2124" s="52" t="s">
        <v>4203</v>
      </c>
      <c r="B2124" s="1" t="s">
        <v>10094</v>
      </c>
      <c r="C2124" s="131" t="s">
        <v>33</v>
      </c>
      <c r="D2124" s="131" t="s">
        <v>26162</v>
      </c>
      <c r="E2124" s="131" t="s">
        <v>6363</v>
      </c>
      <c r="F2124" s="131" t="s">
        <v>26255</v>
      </c>
      <c r="G2124" s="131" t="s">
        <v>26255</v>
      </c>
      <c r="H2124" s="79">
        <v>2070.25</v>
      </c>
      <c r="I2124" s="6">
        <v>4306.8141733642296</v>
      </c>
      <c r="J2124" s="6">
        <v>1870.8683768757801</v>
      </c>
      <c r="K2124" s="71">
        <v>1871.7901353084401</v>
      </c>
      <c r="L2124" s="20">
        <v>0.90413724685832297</v>
      </c>
      <c r="M2124" s="79">
        <v>2065.7903192561998</v>
      </c>
      <c r="N2124" s="6">
        <v>4297.5365420462404</v>
      </c>
      <c r="O2124" s="6">
        <v>1867.60696941988</v>
      </c>
      <c r="P2124" s="71">
        <v>1867.9291438679099</v>
      </c>
      <c r="Q2124" s="20">
        <v>0.90422010716967405</v>
      </c>
      <c r="R2124" s="79">
        <v>2063.8697326566598</v>
      </c>
      <c r="S2124" s="6">
        <v>4293.5410779293097</v>
      </c>
      <c r="T2124" s="6">
        <v>1866.5628556348199</v>
      </c>
      <c r="U2124" s="71">
        <v>1866.33412075462</v>
      </c>
      <c r="V2124" s="20">
        <v>0.90428872095150603</v>
      </c>
      <c r="W2124" s="79">
        <v>2066.9359617902901</v>
      </c>
      <c r="X2124" s="6">
        <v>4299.9198626613397</v>
      </c>
      <c r="Y2124" s="6">
        <v>1869.9710317097199</v>
      </c>
      <c r="Z2124" s="71">
        <v>1869.2309065263601</v>
      </c>
      <c r="AA2124" s="20">
        <v>0.90434872733421101</v>
      </c>
    </row>
    <row r="2125" spans="1:27" x14ac:dyDescent="0.2">
      <c r="A2125" s="52" t="s">
        <v>4202</v>
      </c>
      <c r="B2125" s="1" t="s">
        <v>7926</v>
      </c>
      <c r="C2125" s="131" t="s">
        <v>33</v>
      </c>
      <c r="D2125" s="131" t="s">
        <v>26162</v>
      </c>
      <c r="E2125" s="131" t="s">
        <v>6363</v>
      </c>
      <c r="F2125" s="131" t="s">
        <v>26255</v>
      </c>
      <c r="G2125" s="131" t="s">
        <v>26255</v>
      </c>
      <c r="H2125" s="79">
        <v>11533.833333333299</v>
      </c>
      <c r="I2125" s="6">
        <v>20724.105551166798</v>
      </c>
      <c r="J2125" s="6">
        <v>9002.4951516371602</v>
      </c>
      <c r="K2125" s="71">
        <v>9006.9305923788197</v>
      </c>
      <c r="L2125" s="20">
        <v>0.78091388457542099</v>
      </c>
      <c r="M2125" s="79">
        <v>11514.4940306689</v>
      </c>
      <c r="N2125" s="6">
        <v>20689.356501295901</v>
      </c>
      <c r="O2125" s="6">
        <v>8991.1013010804309</v>
      </c>
      <c r="P2125" s="71">
        <v>8992.6523250090995</v>
      </c>
      <c r="Q2125" s="20">
        <v>0.78098545199268998</v>
      </c>
      <c r="R2125" s="79">
        <v>11503.355830939599</v>
      </c>
      <c r="S2125" s="6">
        <v>20669.343274108502</v>
      </c>
      <c r="T2125" s="6">
        <v>8985.7364132691491</v>
      </c>
      <c r="U2125" s="71">
        <v>8984.6352709551902</v>
      </c>
      <c r="V2125" s="20">
        <v>0.781044714516264</v>
      </c>
      <c r="W2125" s="79">
        <v>11518.517492434599</v>
      </c>
      <c r="X2125" s="6">
        <v>20696.585897100598</v>
      </c>
      <c r="Y2125" s="6">
        <v>9000.6365976589004</v>
      </c>
      <c r="Z2125" s="71">
        <v>8997.0741907021693</v>
      </c>
      <c r="AA2125" s="20">
        <v>0.781096542728828</v>
      </c>
    </row>
    <row r="2126" spans="1:27" x14ac:dyDescent="0.2">
      <c r="A2126" s="52" t="s">
        <v>4201</v>
      </c>
      <c r="B2126" s="1" t="s">
        <v>10093</v>
      </c>
      <c r="C2126" s="131" t="s">
        <v>33</v>
      </c>
      <c r="D2126" s="131" t="s">
        <v>26162</v>
      </c>
      <c r="E2126" s="131" t="s">
        <v>6363</v>
      </c>
      <c r="F2126" s="131" t="s">
        <v>26255</v>
      </c>
      <c r="G2126" s="131" t="s">
        <v>26255</v>
      </c>
      <c r="H2126" s="79">
        <v>6703.75</v>
      </c>
      <c r="I2126" s="6">
        <v>9016.5937436268905</v>
      </c>
      <c r="J2126" s="6">
        <v>3916.78382745512</v>
      </c>
      <c r="K2126" s="71">
        <v>3918.71358829052</v>
      </c>
      <c r="L2126" s="20">
        <v>0.58455544856095798</v>
      </c>
      <c r="M2126" s="79">
        <v>6682.0997036833396</v>
      </c>
      <c r="N2126" s="6">
        <v>8987.4739336225703</v>
      </c>
      <c r="O2126" s="6">
        <v>3905.7419970002002</v>
      </c>
      <c r="P2126" s="71">
        <v>3906.41576310445</v>
      </c>
      <c r="Q2126" s="20">
        <v>0.584609020567463</v>
      </c>
      <c r="R2126" s="79">
        <v>6667.7304524985702</v>
      </c>
      <c r="S2126" s="6">
        <v>8968.1471836194905</v>
      </c>
      <c r="T2126" s="6">
        <v>3898.7889280619902</v>
      </c>
      <c r="U2126" s="71">
        <v>3898.3111573747101</v>
      </c>
      <c r="V2126" s="20">
        <v>0.58465338170860104</v>
      </c>
      <c r="W2126" s="79">
        <v>6670.1033391246701</v>
      </c>
      <c r="X2126" s="6">
        <v>8971.3387338275406</v>
      </c>
      <c r="Y2126" s="6">
        <v>3901.50144275704</v>
      </c>
      <c r="Z2126" s="71">
        <v>3899.9572479958601</v>
      </c>
      <c r="AA2126" s="20">
        <v>0.58469217787376304</v>
      </c>
    </row>
    <row r="2127" spans="1:27" x14ac:dyDescent="0.2">
      <c r="A2127" s="52" t="s">
        <v>4200</v>
      </c>
      <c r="B2127" s="1" t="s">
        <v>10092</v>
      </c>
      <c r="C2127" s="131" t="s">
        <v>33</v>
      </c>
      <c r="D2127" s="131" t="s">
        <v>26162</v>
      </c>
      <c r="E2127" s="131" t="s">
        <v>6363</v>
      </c>
      <c r="F2127" s="131" t="s">
        <v>26255</v>
      </c>
      <c r="G2127" s="131" t="s">
        <v>26255</v>
      </c>
      <c r="H2127" s="79">
        <v>3229.3333333333298</v>
      </c>
      <c r="I2127" s="6">
        <v>6560.4221221321004</v>
      </c>
      <c r="J2127" s="6">
        <v>2849.8295475947398</v>
      </c>
      <c r="K2127" s="71">
        <v>2851.2336305594399</v>
      </c>
      <c r="L2127" s="20">
        <v>0.88291710277439195</v>
      </c>
      <c r="M2127" s="79">
        <v>3219.0666704485602</v>
      </c>
      <c r="N2127" s="6">
        <v>6539.5652964787896</v>
      </c>
      <c r="O2127" s="6">
        <v>2841.9392377906001</v>
      </c>
      <c r="P2127" s="71">
        <v>2842.4294909435898</v>
      </c>
      <c r="Q2127" s="20">
        <v>0.882998018350304</v>
      </c>
      <c r="R2127" s="79">
        <v>3211.4701995138998</v>
      </c>
      <c r="S2127" s="6">
        <v>6524.13299178126</v>
      </c>
      <c r="T2127" s="6">
        <v>2836.2845694616299</v>
      </c>
      <c r="U2127" s="71">
        <v>2835.9370016263201</v>
      </c>
      <c r="V2127" s="20">
        <v>0.88306502176342105</v>
      </c>
      <c r="W2127" s="79">
        <v>3211.55538505506</v>
      </c>
      <c r="X2127" s="6">
        <v>6524.3060470378796</v>
      </c>
      <c r="Y2127" s="6">
        <v>2837.3234152364698</v>
      </c>
      <c r="Z2127" s="71">
        <v>2836.2004168170502</v>
      </c>
      <c r="AA2127" s="20">
        <v>0.88312361979347598</v>
      </c>
    </row>
    <row r="2128" spans="1:27" x14ac:dyDescent="0.2">
      <c r="A2128" s="52" t="s">
        <v>4199</v>
      </c>
      <c r="B2128" s="1" t="s">
        <v>10091</v>
      </c>
      <c r="C2128" s="131" t="s">
        <v>33</v>
      </c>
      <c r="D2128" s="131" t="s">
        <v>26162</v>
      </c>
      <c r="E2128" s="131" t="s">
        <v>6363</v>
      </c>
      <c r="F2128" s="131" t="s">
        <v>26255</v>
      </c>
      <c r="G2128" s="131" t="s">
        <v>26255</v>
      </c>
      <c r="H2128" s="79">
        <v>3726.1666666666702</v>
      </c>
      <c r="I2128" s="6">
        <v>6504.2673999805002</v>
      </c>
      <c r="J2128" s="6">
        <v>2825.43608884386</v>
      </c>
      <c r="K2128" s="71">
        <v>2826.8281533915501</v>
      </c>
      <c r="L2128" s="20">
        <v>0.758642435047158</v>
      </c>
      <c r="M2128" s="79">
        <v>3712.64032244378</v>
      </c>
      <c r="N2128" s="6">
        <v>6480.6562822715496</v>
      </c>
      <c r="O2128" s="6">
        <v>2816.3387840379301</v>
      </c>
      <c r="P2128" s="71">
        <v>2816.8246209447798</v>
      </c>
      <c r="Q2128" s="20">
        <v>0.758711961381341</v>
      </c>
      <c r="R2128" s="79">
        <v>3702.9770911898099</v>
      </c>
      <c r="S2128" s="6">
        <v>6463.7884806817901</v>
      </c>
      <c r="T2128" s="6">
        <v>2810.0505540148702</v>
      </c>
      <c r="U2128" s="71">
        <v>2809.7062009839001</v>
      </c>
      <c r="V2128" s="20">
        <v>0.75876953375401801</v>
      </c>
      <c r="W2128" s="79">
        <v>3701.5423096673599</v>
      </c>
      <c r="X2128" s="6">
        <v>6461.2839757797401</v>
      </c>
      <c r="Y2128" s="6">
        <v>2809.9160561751</v>
      </c>
      <c r="Z2128" s="71">
        <v>2808.8039054513401</v>
      </c>
      <c r="AA2128" s="20">
        <v>0.75881988384019206</v>
      </c>
    </row>
    <row r="2129" spans="1:27" x14ac:dyDescent="0.2">
      <c r="A2129" s="52" t="s">
        <v>4198</v>
      </c>
      <c r="B2129" s="1" t="s">
        <v>10090</v>
      </c>
      <c r="C2129" s="131" t="s">
        <v>33</v>
      </c>
      <c r="D2129" s="131" t="s">
        <v>26162</v>
      </c>
      <c r="E2129" s="131" t="s">
        <v>6363</v>
      </c>
      <c r="F2129" s="131" t="s">
        <v>26239</v>
      </c>
      <c r="G2129" s="131" t="s">
        <v>26239</v>
      </c>
      <c r="H2129" s="79">
        <v>8734.4166666666697</v>
      </c>
      <c r="I2129" s="6">
        <v>13652.6440744669</v>
      </c>
      <c r="J2129" s="6">
        <v>5930.6714967245398</v>
      </c>
      <c r="K2129" s="71">
        <v>5933.5934801901003</v>
      </c>
      <c r="L2129" s="20">
        <v>0.67933483215136703</v>
      </c>
      <c r="M2129" s="79">
        <v>8728.70777729765</v>
      </c>
      <c r="N2129" s="6">
        <v>13643.7205896378</v>
      </c>
      <c r="O2129" s="6">
        <v>5929.2358337673204</v>
      </c>
      <c r="P2129" s="71">
        <v>5930.2586658263699</v>
      </c>
      <c r="Q2129" s="20">
        <v>0.67939709028297202</v>
      </c>
      <c r="R2129" s="79">
        <v>8722.9453472627993</v>
      </c>
      <c r="S2129" s="6">
        <v>13634.7134161456</v>
      </c>
      <c r="T2129" s="6">
        <v>5927.5197669885001</v>
      </c>
      <c r="U2129" s="71">
        <v>5926.7933888117996</v>
      </c>
      <c r="V2129" s="20">
        <v>0.67944864410638295</v>
      </c>
      <c r="W2129" s="79">
        <v>8735.2884856386499</v>
      </c>
      <c r="X2129" s="6">
        <v>13654.006802463</v>
      </c>
      <c r="Y2129" s="6">
        <v>5937.9239620457802</v>
      </c>
      <c r="Z2129" s="71">
        <v>5935.57376143481</v>
      </c>
      <c r="AA2129" s="20">
        <v>0.67949373065277197</v>
      </c>
    </row>
    <row r="2130" spans="1:27" x14ac:dyDescent="0.2">
      <c r="A2130" s="52" t="s">
        <v>4197</v>
      </c>
      <c r="B2130" s="1" t="s">
        <v>10089</v>
      </c>
      <c r="C2130" s="131" t="s">
        <v>33</v>
      </c>
      <c r="D2130" s="131" t="s">
        <v>26162</v>
      </c>
      <c r="E2130" s="131" t="s">
        <v>6363</v>
      </c>
      <c r="F2130" s="131" t="s">
        <v>26255</v>
      </c>
      <c r="G2130" s="131" t="s">
        <v>26255</v>
      </c>
      <c r="H2130" s="79">
        <v>21802.916666666701</v>
      </c>
      <c r="I2130" s="6">
        <v>40905.307718152799</v>
      </c>
      <c r="J2130" s="6">
        <v>17769.1545480555</v>
      </c>
      <c r="K2130" s="71">
        <v>17777.909235583698</v>
      </c>
      <c r="L2130" s="20">
        <v>0.81539133077380499</v>
      </c>
      <c r="M2130" s="79">
        <v>21521.989508705301</v>
      </c>
      <c r="N2130" s="6">
        <v>40378.249250770597</v>
      </c>
      <c r="O2130" s="6">
        <v>17547.4248970099</v>
      </c>
      <c r="P2130" s="71">
        <v>17550.451942862299</v>
      </c>
      <c r="Q2130" s="20">
        <v>0.81546605790154503</v>
      </c>
      <c r="R2130" s="79">
        <v>21307.226070655401</v>
      </c>
      <c r="S2130" s="6">
        <v>39975.323135226201</v>
      </c>
      <c r="T2130" s="6">
        <v>17378.767770448001</v>
      </c>
      <c r="U2130" s="71">
        <v>17376.638117887898</v>
      </c>
      <c r="V2130" s="20">
        <v>0.81552793687298697</v>
      </c>
      <c r="W2130" s="79">
        <v>21192.734077093901</v>
      </c>
      <c r="X2130" s="6">
        <v>39760.520212319097</v>
      </c>
      <c r="Y2130" s="6">
        <v>17291.257366998401</v>
      </c>
      <c r="Z2130" s="71">
        <v>17284.413573799298</v>
      </c>
      <c r="AA2130" s="20">
        <v>0.81558205330765199</v>
      </c>
    </row>
    <row r="2131" spans="1:27" x14ac:dyDescent="0.2">
      <c r="A2131" s="52" t="s">
        <v>4196</v>
      </c>
      <c r="B2131" s="1" t="s">
        <v>10088</v>
      </c>
      <c r="C2131" s="131" t="s">
        <v>33</v>
      </c>
      <c r="D2131" s="131" t="s">
        <v>26162</v>
      </c>
      <c r="E2131" s="131" t="s">
        <v>6363</v>
      </c>
      <c r="F2131" s="131" t="s">
        <v>26255</v>
      </c>
      <c r="G2131" s="131" t="s">
        <v>26255</v>
      </c>
      <c r="H2131" s="79">
        <v>472.08333333333297</v>
      </c>
      <c r="I2131" s="6">
        <v>925.61964856735096</v>
      </c>
      <c r="J2131" s="6">
        <v>402.08666076874499</v>
      </c>
      <c r="K2131" s="71">
        <v>402.28476490840899</v>
      </c>
      <c r="L2131" s="20">
        <v>0.85214778091807797</v>
      </c>
      <c r="M2131" s="79">
        <v>471.26082852253199</v>
      </c>
      <c r="N2131" s="6">
        <v>924.006953180408</v>
      </c>
      <c r="O2131" s="6">
        <v>401.55140245310997</v>
      </c>
      <c r="P2131" s="71">
        <v>401.62067270298797</v>
      </c>
      <c r="Q2131" s="20">
        <v>0.85222587661725302</v>
      </c>
      <c r="R2131" s="79">
        <v>470.24824572003803</v>
      </c>
      <c r="S2131" s="6">
        <v>922.02156951695395</v>
      </c>
      <c r="T2131" s="6">
        <v>400.83725356704201</v>
      </c>
      <c r="U2131" s="71">
        <v>400.78813362398898</v>
      </c>
      <c r="V2131" s="20">
        <v>0.85229054498716295</v>
      </c>
      <c r="W2131" s="79">
        <v>470.22371840033799</v>
      </c>
      <c r="X2131" s="6">
        <v>921.97347849691903</v>
      </c>
      <c r="Y2131" s="6">
        <v>400.95251815386501</v>
      </c>
      <c r="Z2131" s="71">
        <v>400.79382315218402</v>
      </c>
      <c r="AA2131" s="20">
        <v>0.85234710089838095</v>
      </c>
    </row>
    <row r="2132" spans="1:27" x14ac:dyDescent="0.2">
      <c r="A2132" s="52" t="s">
        <v>4195</v>
      </c>
      <c r="B2132" s="1" t="s">
        <v>10087</v>
      </c>
      <c r="C2132" s="131" t="s">
        <v>58</v>
      </c>
      <c r="D2132" s="131" t="s">
        <v>26158</v>
      </c>
      <c r="E2132" s="131" t="s">
        <v>6355</v>
      </c>
      <c r="F2132" s="131" t="s">
        <v>26480</v>
      </c>
      <c r="G2132" s="131" t="s">
        <v>26480</v>
      </c>
      <c r="H2132" s="79">
        <v>13287.25</v>
      </c>
      <c r="I2132" s="6">
        <v>19019.824489549501</v>
      </c>
      <c r="J2132" s="6">
        <v>8262.1600883768406</v>
      </c>
      <c r="K2132" s="71">
        <v>8261.4786274834205</v>
      </c>
      <c r="L2132" s="20">
        <v>0.62175985455857496</v>
      </c>
      <c r="M2132" s="79">
        <v>13305.687084650501</v>
      </c>
      <c r="N2132" s="6">
        <v>19046.215963643201</v>
      </c>
      <c r="O2132" s="6">
        <v>8277.0315800128992</v>
      </c>
      <c r="P2132" s="71">
        <v>8274.6022359578601</v>
      </c>
      <c r="Q2132" s="20">
        <v>0.62188462597346805</v>
      </c>
      <c r="R2132" s="79">
        <v>13335.9533865172</v>
      </c>
      <c r="S2132" s="6">
        <v>19089.5401841895</v>
      </c>
      <c r="T2132" s="6">
        <v>8298.9369362551497</v>
      </c>
      <c r="U2132" s="71">
        <v>8294.9300028717898</v>
      </c>
      <c r="V2132" s="20">
        <v>0.62199752522065899</v>
      </c>
      <c r="W2132" s="79">
        <v>13363.0555514486</v>
      </c>
      <c r="X2132" s="6">
        <v>19128.335150814</v>
      </c>
      <c r="Y2132" s="6">
        <v>8318.6277324522598</v>
      </c>
      <c r="Z2132" s="71">
        <v>8313.3481791123395</v>
      </c>
      <c r="AA2132" s="20">
        <v>0.62211431712645604</v>
      </c>
    </row>
    <row r="2133" spans="1:27" x14ac:dyDescent="0.2">
      <c r="A2133" s="52" t="s">
        <v>4194</v>
      </c>
      <c r="B2133" s="1" t="s">
        <v>10086</v>
      </c>
      <c r="C2133" s="131" t="s">
        <v>58</v>
      </c>
      <c r="D2133" s="131" t="s">
        <v>26158</v>
      </c>
      <c r="E2133" s="131" t="s">
        <v>6355</v>
      </c>
      <c r="F2133" s="131" t="s">
        <v>26192</v>
      </c>
      <c r="G2133" s="131" t="s">
        <v>26192</v>
      </c>
      <c r="H2133" s="79">
        <v>6293.0833333333303</v>
      </c>
      <c r="I2133" s="6">
        <v>20426.464359705398</v>
      </c>
      <c r="J2133" s="6">
        <v>8873.2006266482294</v>
      </c>
      <c r="K2133" s="71">
        <v>8872.4687672843593</v>
      </c>
      <c r="L2133" s="20">
        <v>1.4098762557756801</v>
      </c>
      <c r="M2133" s="79">
        <v>6299.3801309719302</v>
      </c>
      <c r="N2133" s="6">
        <v>20446.902880178201</v>
      </c>
      <c r="O2133" s="6">
        <v>8885.7367350947206</v>
      </c>
      <c r="P2133" s="71">
        <v>8883.1287334816607</v>
      </c>
      <c r="Q2133" s="20">
        <v>1.41015918214021</v>
      </c>
      <c r="R2133" s="79">
        <v>6304.3042324370399</v>
      </c>
      <c r="S2133" s="6">
        <v>20462.885821727399</v>
      </c>
      <c r="T2133" s="6">
        <v>8895.9816386229795</v>
      </c>
      <c r="U2133" s="71">
        <v>8891.68643719184</v>
      </c>
      <c r="V2133" s="20">
        <v>1.4104151876811599</v>
      </c>
      <c r="W2133" s="79">
        <v>6309.7807862419404</v>
      </c>
      <c r="X2133" s="6">
        <v>20480.6619459553</v>
      </c>
      <c r="Y2133" s="6">
        <v>8906.7344909707608</v>
      </c>
      <c r="Z2133" s="71">
        <v>8901.0816860440409</v>
      </c>
      <c r="AA2133" s="20">
        <v>1.41068002004955</v>
      </c>
    </row>
    <row r="2134" spans="1:27" x14ac:dyDescent="0.2">
      <c r="A2134" s="52" t="s">
        <v>4193</v>
      </c>
      <c r="B2134" s="1" t="s">
        <v>10085</v>
      </c>
      <c r="C2134" s="131" t="s">
        <v>47</v>
      </c>
      <c r="D2134" s="131" t="s">
        <v>26158</v>
      </c>
      <c r="E2134" s="131" t="s">
        <v>6355</v>
      </c>
      <c r="F2134" s="131" t="s">
        <v>26486</v>
      </c>
      <c r="G2134" s="131" t="s">
        <v>26486</v>
      </c>
      <c r="H2134" s="79">
        <v>9360.5</v>
      </c>
      <c r="I2134" s="6">
        <v>12619.808715548799</v>
      </c>
      <c r="J2134" s="6">
        <v>5482.0106226451899</v>
      </c>
      <c r="K2134" s="71">
        <v>5481.5584677829402</v>
      </c>
      <c r="L2134" s="20">
        <v>0.58560530610362005</v>
      </c>
      <c r="M2134" s="79">
        <v>9478.8755467799092</v>
      </c>
      <c r="N2134" s="6">
        <v>12779.4024078688</v>
      </c>
      <c r="O2134" s="6">
        <v>5553.6237489659297</v>
      </c>
      <c r="P2134" s="71">
        <v>5551.9937367196198</v>
      </c>
      <c r="Q2134" s="20">
        <v>0.58572282221868599</v>
      </c>
      <c r="R2134" s="79">
        <v>9591.5692014367796</v>
      </c>
      <c r="S2134" s="6">
        <v>12931.3357837809</v>
      </c>
      <c r="T2134" s="6">
        <v>5621.7352086887904</v>
      </c>
      <c r="U2134" s="71">
        <v>5619.0208949576299</v>
      </c>
      <c r="V2134" s="20">
        <v>0.58582915651757195</v>
      </c>
      <c r="W2134" s="79">
        <v>9699.57982730599</v>
      </c>
      <c r="X2134" s="6">
        <v>13076.955508978999</v>
      </c>
      <c r="Y2134" s="6">
        <v>5686.9729589826702</v>
      </c>
      <c r="Z2134" s="71">
        <v>5683.3636284482</v>
      </c>
      <c r="AA2134" s="20">
        <v>0.58593915712189404</v>
      </c>
    </row>
    <row r="2135" spans="1:27" x14ac:dyDescent="0.2">
      <c r="A2135" s="52" t="s">
        <v>4192</v>
      </c>
      <c r="B2135" s="1" t="s">
        <v>10084</v>
      </c>
      <c r="C2135" s="131" t="s">
        <v>58</v>
      </c>
      <c r="D2135" s="131" t="s">
        <v>26158</v>
      </c>
      <c r="E2135" s="131" t="s">
        <v>6355</v>
      </c>
      <c r="F2135" s="131" t="s">
        <v>26244</v>
      </c>
      <c r="G2135" s="131" t="s">
        <v>26244</v>
      </c>
      <c r="H2135" s="79">
        <v>5548.75</v>
      </c>
      <c r="I2135" s="6">
        <v>15293.9449750475</v>
      </c>
      <c r="J2135" s="6">
        <v>6643.6481491245304</v>
      </c>
      <c r="K2135" s="71">
        <v>6643.1001826902402</v>
      </c>
      <c r="L2135" s="20">
        <v>1.19722463305974</v>
      </c>
      <c r="M2135" s="79">
        <v>5564.9694956879302</v>
      </c>
      <c r="N2135" s="6">
        <v>15338.6505528036</v>
      </c>
      <c r="O2135" s="6">
        <v>6665.8120050032903</v>
      </c>
      <c r="P2135" s="71">
        <v>6663.8555607624003</v>
      </c>
      <c r="Q2135" s="20">
        <v>1.1974648856432999</v>
      </c>
      <c r="R2135" s="79">
        <v>5578.4492296258304</v>
      </c>
      <c r="S2135" s="6">
        <v>15375.8045621074</v>
      </c>
      <c r="T2135" s="6">
        <v>6684.4371930340403</v>
      </c>
      <c r="U2135" s="71">
        <v>6681.20978032522</v>
      </c>
      <c r="V2135" s="20">
        <v>1.19768227787086</v>
      </c>
      <c r="W2135" s="79">
        <v>5593.6004702360096</v>
      </c>
      <c r="X2135" s="6">
        <v>15417.565722764501</v>
      </c>
      <c r="Y2135" s="6">
        <v>6704.8694398705402</v>
      </c>
      <c r="Z2135" s="71">
        <v>6700.6140846625103</v>
      </c>
      <c r="AA2135" s="20">
        <v>1.19790716557556</v>
      </c>
    </row>
    <row r="2136" spans="1:27" x14ac:dyDescent="0.2">
      <c r="A2136" s="52" t="s">
        <v>4191</v>
      </c>
      <c r="B2136" s="1" t="s">
        <v>10083</v>
      </c>
      <c r="C2136" s="131" t="s">
        <v>58</v>
      </c>
      <c r="D2136" s="131" t="s">
        <v>26158</v>
      </c>
      <c r="E2136" s="131" t="s">
        <v>6355</v>
      </c>
      <c r="F2136" s="131" t="s">
        <v>26482</v>
      </c>
      <c r="G2136" s="131" t="s">
        <v>26482</v>
      </c>
      <c r="H2136" s="79">
        <v>20276.25</v>
      </c>
      <c r="I2136" s="6">
        <v>40926.788822782197</v>
      </c>
      <c r="J2136" s="6">
        <v>17778.485881550201</v>
      </c>
      <c r="K2136" s="71">
        <v>17777.019516490302</v>
      </c>
      <c r="L2136" s="20">
        <v>0.87674099088787805</v>
      </c>
      <c r="M2136" s="79">
        <v>20402.971169242101</v>
      </c>
      <c r="N2136" s="6">
        <v>41182.570366852196</v>
      </c>
      <c r="O2136" s="6">
        <v>17896.963686814001</v>
      </c>
      <c r="P2136" s="71">
        <v>17891.710851674299</v>
      </c>
      <c r="Q2136" s="20">
        <v>0.87691693054227304</v>
      </c>
      <c r="R2136" s="79">
        <v>20534.743459349102</v>
      </c>
      <c r="S2136" s="6">
        <v>41448.547393664499</v>
      </c>
      <c r="T2136" s="6">
        <v>18019.233444098201</v>
      </c>
      <c r="U2136" s="71">
        <v>18010.5333095407</v>
      </c>
      <c r="V2136" s="20">
        <v>0.87707612930225498</v>
      </c>
      <c r="W2136" s="79">
        <v>20658.6925203549</v>
      </c>
      <c r="X2136" s="6">
        <v>41698.733549613797</v>
      </c>
      <c r="Y2136" s="6">
        <v>18134.157446483001</v>
      </c>
      <c r="Z2136" s="71">
        <v>18122.648306442999</v>
      </c>
      <c r="AA2136" s="20">
        <v>0.87724081708398605</v>
      </c>
    </row>
    <row r="2137" spans="1:27" x14ac:dyDescent="0.2">
      <c r="A2137" s="52" t="s">
        <v>4190</v>
      </c>
      <c r="B2137" s="1" t="s">
        <v>10082</v>
      </c>
      <c r="C2137" s="131" t="s">
        <v>47</v>
      </c>
      <c r="D2137" s="131" t="s">
        <v>26158</v>
      </c>
      <c r="E2137" s="131" t="s">
        <v>6355</v>
      </c>
      <c r="F2137" s="131" t="s">
        <v>26486</v>
      </c>
      <c r="G2137" s="131" t="s">
        <v>26486</v>
      </c>
      <c r="H2137" s="79">
        <v>11087.583333333299</v>
      </c>
      <c r="I2137" s="6">
        <v>13994.4676371122</v>
      </c>
      <c r="J2137" s="6">
        <v>6079.1587237284903</v>
      </c>
      <c r="K2137" s="71">
        <v>6078.6573162405302</v>
      </c>
      <c r="L2137" s="20">
        <v>0.54824005678188303</v>
      </c>
      <c r="M2137" s="79">
        <v>11232.726888920501</v>
      </c>
      <c r="N2137" s="6">
        <v>14177.6641669902</v>
      </c>
      <c r="O2137" s="6">
        <v>6161.2749884281202</v>
      </c>
      <c r="P2137" s="71">
        <v>6159.46662795253</v>
      </c>
      <c r="Q2137" s="20">
        <v>0.54835007464020002</v>
      </c>
      <c r="R2137" s="79">
        <v>11373.129052210599</v>
      </c>
      <c r="S2137" s="6">
        <v>14354.876231267301</v>
      </c>
      <c r="T2137" s="6">
        <v>6240.6014718836796</v>
      </c>
      <c r="U2137" s="71">
        <v>6237.5883541118401</v>
      </c>
      <c r="V2137" s="20">
        <v>0.54844962415153697</v>
      </c>
      <c r="W2137" s="79">
        <v>11515.1510304844</v>
      </c>
      <c r="X2137" s="6">
        <v>14534.132785104101</v>
      </c>
      <c r="Y2137" s="6">
        <v>6320.6776282443698</v>
      </c>
      <c r="Z2137" s="71">
        <v>6316.6661066622</v>
      </c>
      <c r="AA2137" s="20">
        <v>0.54855260603529199</v>
      </c>
    </row>
    <row r="2138" spans="1:27" x14ac:dyDescent="0.2">
      <c r="A2138" s="52" t="s">
        <v>4189</v>
      </c>
      <c r="B2138" s="1" t="s">
        <v>10081</v>
      </c>
      <c r="C2138" s="131" t="s">
        <v>58</v>
      </c>
      <c r="D2138" s="131" t="s">
        <v>26158</v>
      </c>
      <c r="E2138" s="131" t="s">
        <v>6355</v>
      </c>
      <c r="F2138" s="131" t="s">
        <v>26256</v>
      </c>
      <c r="G2138" s="131" t="s">
        <v>26256</v>
      </c>
      <c r="H2138" s="79">
        <v>12345.166666666701</v>
      </c>
      <c r="I2138" s="6">
        <v>31758.974347100699</v>
      </c>
      <c r="J2138" s="6">
        <v>13796.012178901799</v>
      </c>
      <c r="K2138" s="71">
        <v>13794.874287274801</v>
      </c>
      <c r="L2138" s="20">
        <v>1.11743119066367</v>
      </c>
      <c r="M2138" s="79">
        <v>12408.6967101951</v>
      </c>
      <c r="N2138" s="6">
        <v>31922.4107005472</v>
      </c>
      <c r="O2138" s="6">
        <v>13872.7189685835</v>
      </c>
      <c r="P2138" s="71">
        <v>13868.647266424599</v>
      </c>
      <c r="Q2138" s="20">
        <v>1.1176554307294799</v>
      </c>
      <c r="R2138" s="79">
        <v>12467.737155787299</v>
      </c>
      <c r="S2138" s="6">
        <v>32074.2971875937</v>
      </c>
      <c r="T2138" s="6">
        <v>13943.8963467023</v>
      </c>
      <c r="U2138" s="71">
        <v>13937.1638863649</v>
      </c>
      <c r="V2138" s="20">
        <v>1.11785833405186</v>
      </c>
      <c r="W2138" s="79">
        <v>12529.610572089399</v>
      </c>
      <c r="X2138" s="6">
        <v>32233.4717288668</v>
      </c>
      <c r="Y2138" s="6">
        <v>14017.856218164199</v>
      </c>
      <c r="Z2138" s="71">
        <v>14008.9595561191</v>
      </c>
      <c r="AA2138" s="20">
        <v>1.1180682332877201</v>
      </c>
    </row>
    <row r="2139" spans="1:27" x14ac:dyDescent="0.2">
      <c r="A2139" s="52" t="s">
        <v>4188</v>
      </c>
      <c r="B2139" s="1" t="s">
        <v>10080</v>
      </c>
      <c r="C2139" s="131" t="s">
        <v>58</v>
      </c>
      <c r="D2139" s="131" t="s">
        <v>26158</v>
      </c>
      <c r="E2139" s="131" t="s">
        <v>6355</v>
      </c>
      <c r="F2139" s="131" t="s">
        <v>26220</v>
      </c>
      <c r="G2139" s="131" t="s">
        <v>26220</v>
      </c>
      <c r="H2139" s="79">
        <v>7923</v>
      </c>
      <c r="I2139" s="6">
        <v>10895.399493601701</v>
      </c>
      <c r="J2139" s="6">
        <v>4732.9319412184004</v>
      </c>
      <c r="K2139" s="71">
        <v>4732.5415701780703</v>
      </c>
      <c r="L2139" s="20">
        <v>0.59731687115714605</v>
      </c>
      <c r="M2139" s="79">
        <v>7963.6244030817097</v>
      </c>
      <c r="N2139" s="6">
        <v>10951.2645826796</v>
      </c>
      <c r="O2139" s="6">
        <v>4759.1586152831396</v>
      </c>
      <c r="P2139" s="71">
        <v>4757.7617819405104</v>
      </c>
      <c r="Q2139" s="20">
        <v>0.59743673748593396</v>
      </c>
      <c r="R2139" s="79">
        <v>8001.5109051181198</v>
      </c>
      <c r="S2139" s="6">
        <v>11003.364617401499</v>
      </c>
      <c r="T2139" s="6">
        <v>4783.5740497336501</v>
      </c>
      <c r="U2139" s="71">
        <v>4781.2644210789304</v>
      </c>
      <c r="V2139" s="20">
        <v>0.59754519837255005</v>
      </c>
      <c r="W2139" s="79">
        <v>8042.2256539701002</v>
      </c>
      <c r="X2139" s="6">
        <v>11059.353946446599</v>
      </c>
      <c r="Y2139" s="6">
        <v>4809.5481241084899</v>
      </c>
      <c r="Z2139" s="71">
        <v>4806.4956656166796</v>
      </c>
      <c r="AA2139" s="20">
        <v>0.59765739888732405</v>
      </c>
    </row>
    <row r="2140" spans="1:27" x14ac:dyDescent="0.2">
      <c r="A2140" s="52" t="s">
        <v>4187</v>
      </c>
      <c r="B2140" s="1" t="s">
        <v>10079</v>
      </c>
      <c r="C2140" s="131" t="s">
        <v>53</v>
      </c>
      <c r="D2140" s="131" t="s">
        <v>26158</v>
      </c>
      <c r="E2140" s="131" t="s">
        <v>6355</v>
      </c>
      <c r="F2140" s="131" t="s">
        <v>26272</v>
      </c>
      <c r="G2140" s="131" t="s">
        <v>26272</v>
      </c>
      <c r="H2140" s="79">
        <v>7415.25</v>
      </c>
      <c r="I2140" s="6">
        <v>9680.70121931002</v>
      </c>
      <c r="J2140" s="6">
        <v>4205.2703107555599</v>
      </c>
      <c r="K2140" s="71">
        <v>4204.9234611142601</v>
      </c>
      <c r="L2140" s="20">
        <v>0.56706428793557395</v>
      </c>
      <c r="M2140" s="79">
        <v>7490.55113390106</v>
      </c>
      <c r="N2140" s="6">
        <v>9779.0077873652408</v>
      </c>
      <c r="O2140" s="6">
        <v>4249.7237473165596</v>
      </c>
      <c r="P2140" s="71">
        <v>4248.47643527947</v>
      </c>
      <c r="Q2140" s="20">
        <v>0.56717808333909303</v>
      </c>
      <c r="R2140" s="79">
        <v>7563.8668722929497</v>
      </c>
      <c r="S2140" s="6">
        <v>9874.7223968585095</v>
      </c>
      <c r="T2140" s="6">
        <v>4292.9110729669801</v>
      </c>
      <c r="U2140" s="71">
        <v>4290.8383486141802</v>
      </c>
      <c r="V2140" s="20">
        <v>0.56728105095713199</v>
      </c>
      <c r="W2140" s="79">
        <v>7636.1812207641797</v>
      </c>
      <c r="X2140" s="6">
        <v>9969.1296793397505</v>
      </c>
      <c r="Y2140" s="6">
        <v>4335.4258467935497</v>
      </c>
      <c r="Z2140" s="71">
        <v>4332.6742977706199</v>
      </c>
      <c r="AA2140" s="20">
        <v>0.56738756880065599</v>
      </c>
    </row>
    <row r="2141" spans="1:27" x14ac:dyDescent="0.2">
      <c r="A2141" s="52" t="s">
        <v>4186</v>
      </c>
      <c r="B2141" s="1" t="s">
        <v>10078</v>
      </c>
      <c r="C2141" s="131" t="s">
        <v>58</v>
      </c>
      <c r="D2141" s="131" t="s">
        <v>26158</v>
      </c>
      <c r="E2141" s="131" t="s">
        <v>6355</v>
      </c>
      <c r="F2141" s="131" t="s">
        <v>26244</v>
      </c>
      <c r="G2141" s="131" t="s">
        <v>26244</v>
      </c>
      <c r="H2141" s="79">
        <v>12624.25</v>
      </c>
      <c r="I2141" s="6">
        <v>16735.3844257317</v>
      </c>
      <c r="J2141" s="6">
        <v>7269.80553063971</v>
      </c>
      <c r="K2141" s="71">
        <v>7269.2059189015099</v>
      </c>
      <c r="L2141" s="20">
        <v>0.57581289335219998</v>
      </c>
      <c r="M2141" s="79">
        <v>12657.649004430299</v>
      </c>
      <c r="N2141" s="6">
        <v>16779.6599413923</v>
      </c>
      <c r="O2141" s="6">
        <v>7292.0403455414398</v>
      </c>
      <c r="P2141" s="71">
        <v>7289.9001006129001</v>
      </c>
      <c r="Q2141" s="20">
        <v>0.57592844437867896</v>
      </c>
      <c r="R2141" s="79">
        <v>12692.3475388472</v>
      </c>
      <c r="S2141" s="6">
        <v>16825.658183860302</v>
      </c>
      <c r="T2141" s="6">
        <v>7314.7427770152199</v>
      </c>
      <c r="U2141" s="71">
        <v>7311.2110370768296</v>
      </c>
      <c r="V2141" s="20">
        <v>0.57603300056979601</v>
      </c>
      <c r="W2141" s="79">
        <v>12729.8707402939</v>
      </c>
      <c r="X2141" s="6">
        <v>16875.400956785001</v>
      </c>
      <c r="Y2141" s="6">
        <v>7338.8602452100504</v>
      </c>
      <c r="Z2141" s="71">
        <v>7334.2025173533702</v>
      </c>
      <c r="AA2141" s="20">
        <v>0.57614116175888497</v>
      </c>
    </row>
    <row r="2142" spans="1:27" x14ac:dyDescent="0.2">
      <c r="A2142" s="52" t="s">
        <v>4185</v>
      </c>
      <c r="B2142" s="1" t="s">
        <v>10077</v>
      </c>
      <c r="C2142" s="131" t="s">
        <v>58</v>
      </c>
      <c r="D2142" s="131" t="s">
        <v>26158</v>
      </c>
      <c r="E2142" s="131" t="s">
        <v>6355</v>
      </c>
      <c r="F2142" s="131" t="s">
        <v>26220</v>
      </c>
      <c r="G2142" s="131" t="s">
        <v>26220</v>
      </c>
      <c r="H2142" s="79">
        <v>12091.916666666701</v>
      </c>
      <c r="I2142" s="6">
        <v>24531.608088464</v>
      </c>
      <c r="J2142" s="6">
        <v>10656.4639102519</v>
      </c>
      <c r="K2142" s="71">
        <v>10655.584967779299</v>
      </c>
      <c r="L2142" s="20">
        <v>0.88121554766856403</v>
      </c>
      <c r="M2142" s="79">
        <v>12162.199209660601</v>
      </c>
      <c r="N2142" s="6">
        <v>24674.194565671602</v>
      </c>
      <c r="O2142" s="6">
        <v>10722.8169638155</v>
      </c>
      <c r="P2142" s="71">
        <v>10719.669771323501</v>
      </c>
      <c r="Q2142" s="20">
        <v>0.88139238525288599</v>
      </c>
      <c r="R2142" s="79">
        <v>12235.888360208201</v>
      </c>
      <c r="S2142" s="6">
        <v>24823.692235184099</v>
      </c>
      <c r="T2142" s="6">
        <v>10791.787250874901</v>
      </c>
      <c r="U2142" s="71">
        <v>10786.5767072915</v>
      </c>
      <c r="V2142" s="20">
        <v>0.88155239650355699</v>
      </c>
      <c r="W2142" s="79">
        <v>12308.8899081203</v>
      </c>
      <c r="X2142" s="6">
        <v>24971.794923335001</v>
      </c>
      <c r="Y2142" s="6">
        <v>10859.861255072399</v>
      </c>
      <c r="Z2142" s="71">
        <v>10852.9688662549</v>
      </c>
      <c r="AA2142" s="20">
        <v>0.88171792478988098</v>
      </c>
    </row>
    <row r="2143" spans="1:27" x14ac:dyDescent="0.2">
      <c r="A2143" s="52" t="s">
        <v>4184</v>
      </c>
      <c r="B2143" s="1" t="s">
        <v>10076</v>
      </c>
      <c r="C2143" s="131" t="s">
        <v>47</v>
      </c>
      <c r="D2143" s="131" t="s">
        <v>26158</v>
      </c>
      <c r="E2143" s="131" t="s">
        <v>6355</v>
      </c>
      <c r="F2143" s="131" t="s">
        <v>26486</v>
      </c>
      <c r="G2143" s="131" t="s">
        <v>26486</v>
      </c>
      <c r="H2143" s="79">
        <v>12695.833333333299</v>
      </c>
      <c r="I2143" s="6">
        <v>15744.8080698633</v>
      </c>
      <c r="J2143" s="6">
        <v>6839.5018526829099</v>
      </c>
      <c r="K2143" s="71">
        <v>6838.9377322842302</v>
      </c>
      <c r="L2143" s="20">
        <v>0.53867576493213498</v>
      </c>
      <c r="M2143" s="79">
        <v>12855.4537229329</v>
      </c>
      <c r="N2143" s="6">
        <v>15942.7621806568</v>
      </c>
      <c r="O2143" s="6">
        <v>6928.3445222832597</v>
      </c>
      <c r="P2143" s="71">
        <v>6926.3110236293396</v>
      </c>
      <c r="Q2143" s="20">
        <v>0.53878386347993701</v>
      </c>
      <c r="R2143" s="79">
        <v>13012.6570205444</v>
      </c>
      <c r="S2143" s="6">
        <v>16137.718721425499</v>
      </c>
      <c r="T2143" s="6">
        <v>7015.6697684659503</v>
      </c>
      <c r="U2143" s="71">
        <v>7012.2824284225399</v>
      </c>
      <c r="V2143" s="20">
        <v>0.53888167630573203</v>
      </c>
      <c r="W2143" s="79">
        <v>13167.5843930869</v>
      </c>
      <c r="X2143" s="6">
        <v>16329.8527611064</v>
      </c>
      <c r="Y2143" s="6">
        <v>7101.6094696365199</v>
      </c>
      <c r="Z2143" s="71">
        <v>7097.1023168704596</v>
      </c>
      <c r="AA2143" s="20">
        <v>0.53898286162468101</v>
      </c>
    </row>
    <row r="2144" spans="1:27" x14ac:dyDescent="0.2">
      <c r="A2144" s="52" t="s">
        <v>4183</v>
      </c>
      <c r="B2144" s="1" t="s">
        <v>7319</v>
      </c>
      <c r="C2144" s="131" t="s">
        <v>53</v>
      </c>
      <c r="D2144" s="131" t="s">
        <v>26158</v>
      </c>
      <c r="E2144" s="131" t="s">
        <v>6355</v>
      </c>
      <c r="F2144" s="131" t="s">
        <v>26477</v>
      </c>
      <c r="G2144" s="131" t="s">
        <v>26477</v>
      </c>
      <c r="H2144" s="79">
        <v>8267</v>
      </c>
      <c r="I2144" s="6">
        <v>16323.634185978201</v>
      </c>
      <c r="J2144" s="6">
        <v>7090.9423450650802</v>
      </c>
      <c r="K2144" s="71">
        <v>7090.3574859176097</v>
      </c>
      <c r="L2144" s="20">
        <v>0.85766995112103595</v>
      </c>
      <c r="M2144" s="79">
        <v>8358.4788694150993</v>
      </c>
      <c r="N2144" s="6">
        <v>16504.264112200399</v>
      </c>
      <c r="O2144" s="6">
        <v>7172.3598809506402</v>
      </c>
      <c r="P2144" s="71">
        <v>7170.2547627486701</v>
      </c>
      <c r="Q2144" s="20">
        <v>0.857842063702008</v>
      </c>
      <c r="R2144" s="79">
        <v>8451.2635156732395</v>
      </c>
      <c r="S2144" s="6">
        <v>16687.472364721601</v>
      </c>
      <c r="T2144" s="6">
        <v>7254.6682342315198</v>
      </c>
      <c r="U2144" s="71">
        <v>7251.1654997781498</v>
      </c>
      <c r="V2144" s="20">
        <v>0.85799779953974298</v>
      </c>
      <c r="W2144" s="79">
        <v>8544.5947819148696</v>
      </c>
      <c r="X2144" s="6">
        <v>16871.759947670998</v>
      </c>
      <c r="Y2144" s="6">
        <v>7337.2768246378801</v>
      </c>
      <c r="Z2144" s="71">
        <v>7332.6201017249996</v>
      </c>
      <c r="AA2144" s="20">
        <v>0.85815890500096204</v>
      </c>
    </row>
    <row r="2145" spans="1:27" x14ac:dyDescent="0.2">
      <c r="A2145" s="52" t="s">
        <v>4182</v>
      </c>
      <c r="B2145" s="1" t="s">
        <v>10075</v>
      </c>
      <c r="C2145" s="131" t="s">
        <v>53</v>
      </c>
      <c r="D2145" s="131" t="s">
        <v>26158</v>
      </c>
      <c r="E2145" s="131" t="s">
        <v>6355</v>
      </c>
      <c r="F2145" s="131" t="s">
        <v>26477</v>
      </c>
      <c r="G2145" s="131" t="s">
        <v>26477</v>
      </c>
      <c r="H2145" s="79">
        <v>17625.666666666701</v>
      </c>
      <c r="I2145" s="6">
        <v>42186.271273599501</v>
      </c>
      <c r="J2145" s="6">
        <v>18325.601636633601</v>
      </c>
      <c r="K2145" s="71">
        <v>18324.090145603401</v>
      </c>
      <c r="L2145" s="20">
        <v>1.0396253652213701</v>
      </c>
      <c r="M2145" s="79">
        <v>17787.224309847101</v>
      </c>
      <c r="N2145" s="6">
        <v>42572.952509006303</v>
      </c>
      <c r="O2145" s="6">
        <v>18501.1906325161</v>
      </c>
      <c r="P2145" s="71">
        <v>18495.760454192001</v>
      </c>
      <c r="Q2145" s="20">
        <v>1.0398339916336801</v>
      </c>
      <c r="R2145" s="79">
        <v>17944.375554496</v>
      </c>
      <c r="S2145" s="6">
        <v>42949.087220000103</v>
      </c>
      <c r="T2145" s="6">
        <v>18671.574216528799</v>
      </c>
      <c r="U2145" s="71">
        <v>18662.559115604101</v>
      </c>
      <c r="V2145" s="20">
        <v>1.0400227669626601</v>
      </c>
      <c r="W2145" s="79">
        <v>18105.202568927602</v>
      </c>
      <c r="X2145" s="6">
        <v>43334.019727078899</v>
      </c>
      <c r="Y2145" s="6">
        <v>18845.3190211367</v>
      </c>
      <c r="Z2145" s="71">
        <v>18833.3585307553</v>
      </c>
      <c r="AA2145" s="20">
        <v>1.04021805108535</v>
      </c>
    </row>
    <row r="2146" spans="1:27" x14ac:dyDescent="0.2">
      <c r="A2146" s="52" t="s">
        <v>4181</v>
      </c>
      <c r="B2146" s="1" t="s">
        <v>10074</v>
      </c>
      <c r="C2146" s="131" t="s">
        <v>58</v>
      </c>
      <c r="D2146" s="131" t="s">
        <v>26158</v>
      </c>
      <c r="E2146" s="131" t="s">
        <v>6355</v>
      </c>
      <c r="F2146" s="131" t="s">
        <v>26220</v>
      </c>
      <c r="G2146" s="131" t="s">
        <v>26220</v>
      </c>
      <c r="H2146" s="79">
        <v>8044.6666666666697</v>
      </c>
      <c r="I2146" s="6">
        <v>10061.726194675801</v>
      </c>
      <c r="J2146" s="6">
        <v>4370.7865249494398</v>
      </c>
      <c r="K2146" s="71">
        <v>4370.4260235722704</v>
      </c>
      <c r="L2146" s="20">
        <v>0.54326999547181698</v>
      </c>
      <c r="M2146" s="79">
        <v>8097.7674248693602</v>
      </c>
      <c r="N2146" s="6">
        <v>10128.1410396785</v>
      </c>
      <c r="O2146" s="6">
        <v>4401.4487388080997</v>
      </c>
      <c r="P2146" s="71">
        <v>4400.1568948391896</v>
      </c>
      <c r="Q2146" s="20">
        <v>0.54337901596503002</v>
      </c>
      <c r="R2146" s="79">
        <v>8146.8180794302198</v>
      </c>
      <c r="S2146" s="6">
        <v>10189.490288356001</v>
      </c>
      <c r="T2146" s="6">
        <v>4429.7524455663897</v>
      </c>
      <c r="U2146" s="71">
        <v>4427.6136507917699</v>
      </c>
      <c r="V2146" s="20">
        <v>0.54347766301189204</v>
      </c>
      <c r="W2146" s="79">
        <v>8194.3759077509203</v>
      </c>
      <c r="X2146" s="6">
        <v>10248.9724107116</v>
      </c>
      <c r="Y2146" s="6">
        <v>4457.1252779024899</v>
      </c>
      <c r="Z2146" s="71">
        <v>4454.2964903422999</v>
      </c>
      <c r="AA2146" s="20">
        <v>0.543579711315057</v>
      </c>
    </row>
    <row r="2147" spans="1:27" x14ac:dyDescent="0.2">
      <c r="A2147" s="52" t="s">
        <v>4180</v>
      </c>
      <c r="B2147" s="1" t="s">
        <v>10073</v>
      </c>
      <c r="C2147" s="131" t="s">
        <v>53</v>
      </c>
      <c r="D2147" s="131" t="s">
        <v>26158</v>
      </c>
      <c r="E2147" s="131" t="s">
        <v>6355</v>
      </c>
      <c r="F2147" s="131" t="s">
        <v>26477</v>
      </c>
      <c r="G2147" s="131" t="s">
        <v>26477</v>
      </c>
      <c r="H2147" s="79">
        <v>11516.166666666701</v>
      </c>
      <c r="I2147" s="6">
        <v>20145.2708700279</v>
      </c>
      <c r="J2147" s="6">
        <v>8751.0509386318099</v>
      </c>
      <c r="K2147" s="71">
        <v>8750.3291541435992</v>
      </c>
      <c r="L2147" s="20">
        <v>0.75983002047645498</v>
      </c>
      <c r="M2147" s="79">
        <v>11633.614330247499</v>
      </c>
      <c r="N2147" s="6">
        <v>20350.722481173401</v>
      </c>
      <c r="O2147" s="6">
        <v>8843.9390256987608</v>
      </c>
      <c r="P2147" s="71">
        <v>8841.3432918916005</v>
      </c>
      <c r="Q2147" s="20">
        <v>0.75998249906772797</v>
      </c>
      <c r="R2147" s="79">
        <v>11742.852029117799</v>
      </c>
      <c r="S2147" s="6">
        <v>20541.812372163899</v>
      </c>
      <c r="T2147" s="6">
        <v>8930.2939614106799</v>
      </c>
      <c r="U2147" s="71">
        <v>8925.9821931357692</v>
      </c>
      <c r="V2147" s="20">
        <v>0.76012046911625297</v>
      </c>
      <c r="W2147" s="79">
        <v>11852.0317913092</v>
      </c>
      <c r="X2147" s="6">
        <v>20732.800914318101</v>
      </c>
      <c r="Y2147" s="6">
        <v>9016.3859686408196</v>
      </c>
      <c r="Z2147" s="71">
        <v>9010.6635716078308</v>
      </c>
      <c r="AA2147" s="20">
        <v>0.760263196240757</v>
      </c>
    </row>
    <row r="2148" spans="1:27" x14ac:dyDescent="0.2">
      <c r="A2148" s="52" t="s">
        <v>4179</v>
      </c>
      <c r="B2148" s="1" t="s">
        <v>10072</v>
      </c>
      <c r="C2148" s="131" t="s">
        <v>58</v>
      </c>
      <c r="D2148" s="131" t="s">
        <v>26158</v>
      </c>
      <c r="E2148" s="131" t="s">
        <v>6355</v>
      </c>
      <c r="F2148" s="131" t="s">
        <v>26478</v>
      </c>
      <c r="G2148" s="131" t="s">
        <v>26478</v>
      </c>
      <c r="H2148" s="79">
        <v>16307.083333333299</v>
      </c>
      <c r="I2148" s="6">
        <v>24314.073959750302</v>
      </c>
      <c r="J2148" s="6">
        <v>10561.967675699099</v>
      </c>
      <c r="K2148" s="71">
        <v>10561.096527252201</v>
      </c>
      <c r="L2148" s="20">
        <v>0.64763859430731396</v>
      </c>
      <c r="M2148" s="79">
        <v>16454.202388557202</v>
      </c>
      <c r="N2148" s="6">
        <v>24533.4303901114</v>
      </c>
      <c r="O2148" s="6">
        <v>10661.6442075751</v>
      </c>
      <c r="P2148" s="71">
        <v>10658.514969547899</v>
      </c>
      <c r="Q2148" s="20">
        <v>0.64776855892815399</v>
      </c>
      <c r="R2148" s="79">
        <v>16603.205558547699</v>
      </c>
      <c r="S2148" s="6">
        <v>24755.596060166001</v>
      </c>
      <c r="T2148" s="6">
        <v>10762.1832972635</v>
      </c>
      <c r="U2148" s="71">
        <v>10756.987047206099</v>
      </c>
      <c r="V2148" s="20">
        <v>0.64788615724077103</v>
      </c>
      <c r="W2148" s="79">
        <v>16741.567042955299</v>
      </c>
      <c r="X2148" s="6">
        <v>24961.894838206299</v>
      </c>
      <c r="Y2148" s="6">
        <v>10855.5558556712</v>
      </c>
      <c r="Z2148" s="71">
        <v>10848.6661993459</v>
      </c>
      <c r="AA2148" s="20">
        <v>0.64800781023129805</v>
      </c>
    </row>
    <row r="2149" spans="1:27" x14ac:dyDescent="0.2">
      <c r="A2149" s="52" t="s">
        <v>4178</v>
      </c>
      <c r="B2149" s="1" t="s">
        <v>6984</v>
      </c>
      <c r="C2149" s="131" t="s">
        <v>58</v>
      </c>
      <c r="D2149" s="131" t="s">
        <v>26158</v>
      </c>
      <c r="E2149" s="131" t="s">
        <v>6355</v>
      </c>
      <c r="F2149" s="131" t="s">
        <v>26481</v>
      </c>
      <c r="G2149" s="131" t="s">
        <v>26481</v>
      </c>
      <c r="H2149" s="79">
        <v>13353</v>
      </c>
      <c r="I2149" s="6">
        <v>21965.017354293599</v>
      </c>
      <c r="J2149" s="6">
        <v>9541.5438678134396</v>
      </c>
      <c r="K2149" s="71">
        <v>9540.7568836665305</v>
      </c>
      <c r="L2149" s="20">
        <v>0.71450287453505101</v>
      </c>
      <c r="M2149" s="79">
        <v>13378.314587705499</v>
      </c>
      <c r="N2149" s="6">
        <v>22006.658585347901</v>
      </c>
      <c r="O2149" s="6">
        <v>9563.5693950540008</v>
      </c>
      <c r="P2149" s="71">
        <v>9560.7624466655307</v>
      </c>
      <c r="Q2149" s="20">
        <v>0.71464625711909402</v>
      </c>
      <c r="R2149" s="79">
        <v>13397.5145682728</v>
      </c>
      <c r="S2149" s="6">
        <v>22038.2415933882</v>
      </c>
      <c r="T2149" s="6">
        <v>9580.8477000908897</v>
      </c>
      <c r="U2149" s="71">
        <v>9576.2218282731701</v>
      </c>
      <c r="V2149" s="20">
        <v>0.71477599665769398</v>
      </c>
      <c r="W2149" s="79">
        <v>13426.119892952</v>
      </c>
      <c r="X2149" s="6">
        <v>22085.295922228499</v>
      </c>
      <c r="Y2149" s="6">
        <v>9604.5658803843507</v>
      </c>
      <c r="Z2149" s="71">
        <v>9598.4701853366605</v>
      </c>
      <c r="AA2149" s="20">
        <v>0.71491020949212303</v>
      </c>
    </row>
    <row r="2150" spans="1:27" x14ac:dyDescent="0.2">
      <c r="A2150" s="52" t="s">
        <v>4177</v>
      </c>
      <c r="B2150" s="1" t="s">
        <v>10071</v>
      </c>
      <c r="C2150" s="131" t="s">
        <v>58</v>
      </c>
      <c r="D2150" s="131" t="s">
        <v>26158</v>
      </c>
      <c r="E2150" s="131" t="s">
        <v>6355</v>
      </c>
      <c r="F2150" s="131" t="s">
        <v>26244</v>
      </c>
      <c r="G2150" s="131" t="s">
        <v>26244</v>
      </c>
      <c r="H2150" s="79">
        <v>10383.666666666701</v>
      </c>
      <c r="I2150" s="6">
        <v>23641.937261343101</v>
      </c>
      <c r="J2150" s="6">
        <v>10269.993319859699</v>
      </c>
      <c r="K2150" s="71">
        <v>10269.146253384601</v>
      </c>
      <c r="L2150" s="20">
        <v>0.98897110077216799</v>
      </c>
      <c r="M2150" s="79">
        <v>10403.7755672283</v>
      </c>
      <c r="N2150" s="6">
        <v>23687.7219904503</v>
      </c>
      <c r="O2150" s="6">
        <v>10294.1194906004</v>
      </c>
      <c r="P2150" s="71">
        <v>10291.0981226444</v>
      </c>
      <c r="Q2150" s="20">
        <v>0.98916956215983598</v>
      </c>
      <c r="R2150" s="79">
        <v>10423.0145379685</v>
      </c>
      <c r="S2150" s="6">
        <v>23731.526029410201</v>
      </c>
      <c r="T2150" s="6">
        <v>10316.9817616817</v>
      </c>
      <c r="U2150" s="71">
        <v>10312.000466010501</v>
      </c>
      <c r="V2150" s="20">
        <v>0.989349139679922</v>
      </c>
      <c r="W2150" s="79">
        <v>10444.280301020301</v>
      </c>
      <c r="X2150" s="6">
        <v>23779.944748156198</v>
      </c>
      <c r="Y2150" s="6">
        <v>10341.543385691701</v>
      </c>
      <c r="Z2150" s="71">
        <v>10334.979955799499</v>
      </c>
      <c r="AA2150" s="20">
        <v>0.98953490886201101</v>
      </c>
    </row>
    <row r="2151" spans="1:27" x14ac:dyDescent="0.2">
      <c r="A2151" s="52" t="s">
        <v>4176</v>
      </c>
      <c r="B2151" s="1" t="s">
        <v>10070</v>
      </c>
      <c r="C2151" s="131" t="s">
        <v>53</v>
      </c>
      <c r="D2151" s="131" t="s">
        <v>26158</v>
      </c>
      <c r="E2151" s="131" t="s">
        <v>6355</v>
      </c>
      <c r="F2151" s="131" t="s">
        <v>26477</v>
      </c>
      <c r="G2151" s="131" t="s">
        <v>26477</v>
      </c>
      <c r="H2151" s="79">
        <v>8530.9166666666697</v>
      </c>
      <c r="I2151" s="6">
        <v>14877.9045744308</v>
      </c>
      <c r="J2151" s="6">
        <v>6462.9213293257399</v>
      </c>
      <c r="K2151" s="71">
        <v>6462.3882691942399</v>
      </c>
      <c r="L2151" s="20">
        <v>0.75752565893007695</v>
      </c>
      <c r="M2151" s="79">
        <v>8629.1452613704605</v>
      </c>
      <c r="N2151" s="6">
        <v>15049.2150813303</v>
      </c>
      <c r="O2151" s="6">
        <v>6540.0302464464203</v>
      </c>
      <c r="P2151" s="71">
        <v>6538.1107196879002</v>
      </c>
      <c r="Q2151" s="20">
        <v>0.75767767509450101</v>
      </c>
      <c r="R2151" s="79">
        <v>8728.1529698774502</v>
      </c>
      <c r="S2151" s="6">
        <v>15221.884361415499</v>
      </c>
      <c r="T2151" s="6">
        <v>6617.52232623088</v>
      </c>
      <c r="U2151" s="71">
        <v>6614.3272216858304</v>
      </c>
      <c r="V2151" s="20">
        <v>0.75781522671671298</v>
      </c>
      <c r="W2151" s="79">
        <v>8834.2548030789803</v>
      </c>
      <c r="X2151" s="6">
        <v>15406.9257832491</v>
      </c>
      <c r="Y2151" s="6">
        <v>6700.2422888285801</v>
      </c>
      <c r="Z2151" s="71">
        <v>6695.9898703177496</v>
      </c>
      <c r="AA2151" s="20">
        <v>0.75795752098796298</v>
      </c>
    </row>
    <row r="2152" spans="1:27" x14ac:dyDescent="0.2">
      <c r="A2152" s="52" t="s">
        <v>4175</v>
      </c>
      <c r="B2152" s="1" t="s">
        <v>10069</v>
      </c>
      <c r="C2152" s="131" t="s">
        <v>47</v>
      </c>
      <c r="D2152" s="131" t="s">
        <v>26158</v>
      </c>
      <c r="E2152" s="131" t="s">
        <v>6355</v>
      </c>
      <c r="F2152" s="131" t="s">
        <v>26484</v>
      </c>
      <c r="G2152" s="131" t="s">
        <v>26484</v>
      </c>
      <c r="H2152" s="79">
        <v>21021.166666666701</v>
      </c>
      <c r="I2152" s="6">
        <v>48809.151477024898</v>
      </c>
      <c r="J2152" s="6">
        <v>21202.5628050665</v>
      </c>
      <c r="K2152" s="71">
        <v>21200.814023000101</v>
      </c>
      <c r="L2152" s="20">
        <v>1.0085460221681399</v>
      </c>
      <c r="M2152" s="79">
        <v>21097.460600153099</v>
      </c>
      <c r="N2152" s="6">
        <v>48986.298740797902</v>
      </c>
      <c r="O2152" s="6">
        <v>21288.2780726368</v>
      </c>
      <c r="P2152" s="71">
        <v>21282.029872267201</v>
      </c>
      <c r="Q2152" s="20">
        <v>1.0087484117454799</v>
      </c>
      <c r="R2152" s="79">
        <v>21168.211986055499</v>
      </c>
      <c r="S2152" s="6">
        <v>49150.576735758099</v>
      </c>
      <c r="T2152" s="6">
        <v>21367.5936023047</v>
      </c>
      <c r="U2152" s="71">
        <v>21357.276796093902</v>
      </c>
      <c r="V2152" s="20">
        <v>1.00893154368271</v>
      </c>
      <c r="W2152" s="79">
        <v>21242.138232757101</v>
      </c>
      <c r="X2152" s="6">
        <v>49322.226455804601</v>
      </c>
      <c r="Y2152" s="6">
        <v>21449.500836673102</v>
      </c>
      <c r="Z2152" s="71">
        <v>21435.887559649</v>
      </c>
      <c r="AA2152" s="20">
        <v>1.0091209898348701</v>
      </c>
    </row>
    <row r="2153" spans="1:27" x14ac:dyDescent="0.2">
      <c r="A2153" s="52" t="s">
        <v>4174</v>
      </c>
      <c r="B2153" s="1" t="s">
        <v>10068</v>
      </c>
      <c r="C2153" s="131" t="s">
        <v>53</v>
      </c>
      <c r="D2153" s="131" t="s">
        <v>26158</v>
      </c>
      <c r="E2153" s="131" t="s">
        <v>6355</v>
      </c>
      <c r="F2153" s="131" t="s">
        <v>26272</v>
      </c>
      <c r="G2153" s="131" t="s">
        <v>26272</v>
      </c>
      <c r="H2153" s="79">
        <v>9119.9166666666697</v>
      </c>
      <c r="I2153" s="6">
        <v>11838.134183960899</v>
      </c>
      <c r="J2153" s="6">
        <v>5142.4533296462596</v>
      </c>
      <c r="K2153" s="71">
        <v>5142.0291813844397</v>
      </c>
      <c r="L2153" s="20">
        <v>0.563824141088765</v>
      </c>
      <c r="M2153" s="79">
        <v>9199.0140114209407</v>
      </c>
      <c r="N2153" s="6">
        <v>11940.8067208952</v>
      </c>
      <c r="O2153" s="6">
        <v>5189.1900474268796</v>
      </c>
      <c r="P2153" s="71">
        <v>5187.6669980256202</v>
      </c>
      <c r="Q2153" s="20">
        <v>0.56393728627708595</v>
      </c>
      <c r="R2153" s="79">
        <v>9274.7596865898904</v>
      </c>
      <c r="S2153" s="6">
        <v>12039.128613438599</v>
      </c>
      <c r="T2153" s="6">
        <v>5233.8593892974995</v>
      </c>
      <c r="U2153" s="71">
        <v>5231.33235166945</v>
      </c>
      <c r="V2153" s="20">
        <v>0.56403966554877705</v>
      </c>
      <c r="W2153" s="79">
        <v>9350.4682385637407</v>
      </c>
      <c r="X2153" s="6">
        <v>12137.402318111301</v>
      </c>
      <c r="Y2153" s="6">
        <v>5278.3752860517498</v>
      </c>
      <c r="Z2153" s="71">
        <v>5275.02527872276</v>
      </c>
      <c r="AA2153" s="20">
        <v>0.564145574760331</v>
      </c>
    </row>
    <row r="2154" spans="1:27" x14ac:dyDescent="0.2">
      <c r="A2154" s="52" t="s">
        <v>4173</v>
      </c>
      <c r="B2154" s="1" t="s">
        <v>10067</v>
      </c>
      <c r="C2154" s="131" t="s">
        <v>58</v>
      </c>
      <c r="D2154" s="131" t="s">
        <v>26158</v>
      </c>
      <c r="E2154" s="131" t="s">
        <v>6355</v>
      </c>
      <c r="F2154" s="131" t="s">
        <v>26244</v>
      </c>
      <c r="G2154" s="131" t="s">
        <v>26244</v>
      </c>
      <c r="H2154" s="79">
        <v>8143.75</v>
      </c>
      <c r="I2154" s="6">
        <v>16900.526576677399</v>
      </c>
      <c r="J2154" s="6">
        <v>7341.5428323799097</v>
      </c>
      <c r="K2154" s="71">
        <v>7340.9373037670402</v>
      </c>
      <c r="L2154" s="20">
        <v>0.90141977636433301</v>
      </c>
      <c r="M2154" s="79">
        <v>8161.8747895871902</v>
      </c>
      <c r="N2154" s="6">
        <v>16938.1405122863</v>
      </c>
      <c r="O2154" s="6">
        <v>7360.9122250062201</v>
      </c>
      <c r="P2154" s="71">
        <v>7358.7517658874403</v>
      </c>
      <c r="Q2154" s="20">
        <v>0.90160066842432296</v>
      </c>
      <c r="R2154" s="79">
        <v>8180.9894580646096</v>
      </c>
      <c r="S2154" s="6">
        <v>16977.808719513599</v>
      </c>
      <c r="T2154" s="6">
        <v>7380.8883042527004</v>
      </c>
      <c r="U2154" s="71">
        <v>7377.3246276068403</v>
      </c>
      <c r="V2154" s="20">
        <v>0.90176434836185504</v>
      </c>
      <c r="W2154" s="79">
        <v>8201.0664592698704</v>
      </c>
      <c r="X2154" s="6">
        <v>17019.474032477399</v>
      </c>
      <c r="Y2154" s="6">
        <v>7401.5154775397896</v>
      </c>
      <c r="Z2154" s="71">
        <v>7396.8179845136901</v>
      </c>
      <c r="AA2154" s="20">
        <v>0.90193367182787298</v>
      </c>
    </row>
    <row r="2155" spans="1:27" x14ac:dyDescent="0.2">
      <c r="A2155" s="52" t="s">
        <v>4172</v>
      </c>
      <c r="B2155" s="1" t="s">
        <v>10066</v>
      </c>
      <c r="C2155" s="131" t="s">
        <v>58</v>
      </c>
      <c r="D2155" s="131" t="s">
        <v>26158</v>
      </c>
      <c r="E2155" s="131" t="s">
        <v>6355</v>
      </c>
      <c r="F2155" s="131" t="s">
        <v>26220</v>
      </c>
      <c r="G2155" s="131" t="s">
        <v>26220</v>
      </c>
      <c r="H2155" s="79">
        <v>16932</v>
      </c>
      <c r="I2155" s="6">
        <v>30897.957584099699</v>
      </c>
      <c r="J2155" s="6">
        <v>13421.988836120699</v>
      </c>
      <c r="K2155" s="71">
        <v>13420.881793845299</v>
      </c>
      <c r="L2155" s="20">
        <v>0.79263417161855299</v>
      </c>
      <c r="M2155" s="79">
        <v>17035.112791486201</v>
      </c>
      <c r="N2155" s="6">
        <v>31086.1205097858</v>
      </c>
      <c r="O2155" s="6">
        <v>13509.287180757499</v>
      </c>
      <c r="P2155" s="71">
        <v>13505.322147377699</v>
      </c>
      <c r="Q2155" s="20">
        <v>0.79279323316998696</v>
      </c>
      <c r="R2155" s="79">
        <v>17141.670321893002</v>
      </c>
      <c r="S2155" s="6">
        <v>31280.5694853809</v>
      </c>
      <c r="T2155" s="6">
        <v>13598.8332345652</v>
      </c>
      <c r="U2155" s="71">
        <v>13592.2673792899</v>
      </c>
      <c r="V2155" s="20">
        <v>0.79293715980117296</v>
      </c>
      <c r="W2155" s="79">
        <v>17244.853770133199</v>
      </c>
      <c r="X2155" s="6">
        <v>31468.8613473646</v>
      </c>
      <c r="Y2155" s="6">
        <v>13685.3385644355</v>
      </c>
      <c r="Z2155" s="71">
        <v>13676.652940165601</v>
      </c>
      <c r="AA2155" s="20">
        <v>0.79308604888563905</v>
      </c>
    </row>
    <row r="2156" spans="1:27" x14ac:dyDescent="0.2">
      <c r="A2156" s="52" t="s">
        <v>4171</v>
      </c>
      <c r="B2156" s="1" t="s">
        <v>26487</v>
      </c>
      <c r="C2156" s="131" t="s">
        <v>58</v>
      </c>
      <c r="D2156" s="131" t="s">
        <v>26158</v>
      </c>
      <c r="E2156" s="131" t="s">
        <v>6355</v>
      </c>
      <c r="F2156" s="131" t="s">
        <v>26244</v>
      </c>
      <c r="G2156" s="131" t="s">
        <v>26244</v>
      </c>
      <c r="H2156" s="79">
        <v>7864.5</v>
      </c>
      <c r="I2156" s="6">
        <v>21699.7293235043</v>
      </c>
      <c r="J2156" s="6">
        <v>9426.3034679288103</v>
      </c>
      <c r="K2156" s="71">
        <v>9425.5259887812008</v>
      </c>
      <c r="L2156" s="20">
        <v>1.1984901759528499</v>
      </c>
      <c r="M2156" s="79">
        <v>7888.2699553664197</v>
      </c>
      <c r="N2156" s="6">
        <v>21765.3153871426</v>
      </c>
      <c r="O2156" s="6">
        <v>9458.6873924042193</v>
      </c>
      <c r="P2156" s="71">
        <v>9455.91122733066</v>
      </c>
      <c r="Q2156" s="20">
        <v>1.19873068249874</v>
      </c>
      <c r="R2156" s="79">
        <v>7912.1676250515002</v>
      </c>
      <c r="S2156" s="6">
        <v>21831.253840143901</v>
      </c>
      <c r="T2156" s="6">
        <v>9490.8623838298499</v>
      </c>
      <c r="U2156" s="71">
        <v>9486.2799591633193</v>
      </c>
      <c r="V2156" s="20">
        <v>1.1989483045237599</v>
      </c>
      <c r="W2156" s="79">
        <v>7939.3205796185903</v>
      </c>
      <c r="X2156" s="6">
        <v>21906.1742755739</v>
      </c>
      <c r="Y2156" s="6">
        <v>9526.6685471561705</v>
      </c>
      <c r="Z2156" s="71">
        <v>9520.6222909268909</v>
      </c>
      <c r="AA2156" s="20">
        <v>1.1991734299491199</v>
      </c>
    </row>
    <row r="2157" spans="1:27" x14ac:dyDescent="0.2">
      <c r="A2157" s="52" t="s">
        <v>4170</v>
      </c>
      <c r="B2157" s="1" t="s">
        <v>10065</v>
      </c>
      <c r="C2157" s="131" t="s">
        <v>58</v>
      </c>
      <c r="D2157" s="131" t="s">
        <v>26158</v>
      </c>
      <c r="E2157" s="131" t="s">
        <v>6355</v>
      </c>
      <c r="F2157" s="131" t="s">
        <v>26480</v>
      </c>
      <c r="G2157" s="131" t="s">
        <v>26480</v>
      </c>
      <c r="H2157" s="79">
        <v>3219.4166666666702</v>
      </c>
      <c r="I2157" s="6">
        <v>4697.6814657219602</v>
      </c>
      <c r="J2157" s="6">
        <v>2040.66006683298</v>
      </c>
      <c r="K2157" s="71">
        <v>2040.4917537020999</v>
      </c>
      <c r="L2157" s="20">
        <v>0.63380791148565097</v>
      </c>
      <c r="M2157" s="79">
        <v>3223.8335136022301</v>
      </c>
      <c r="N2157" s="6">
        <v>4704.1264034651704</v>
      </c>
      <c r="O2157" s="6">
        <v>2044.3012340182399</v>
      </c>
      <c r="P2157" s="71">
        <v>2043.70122289088</v>
      </c>
      <c r="Q2157" s="20">
        <v>0.63393510063964198</v>
      </c>
      <c r="R2157" s="79">
        <v>3230.1784344300199</v>
      </c>
      <c r="S2157" s="6">
        <v>4713.3847319328097</v>
      </c>
      <c r="T2157" s="6">
        <v>2049.0845913101298</v>
      </c>
      <c r="U2157" s="71">
        <v>2048.0952422504502</v>
      </c>
      <c r="V2157" s="20">
        <v>0.63405018757480702</v>
      </c>
      <c r="W2157" s="79">
        <v>3236.2871796854201</v>
      </c>
      <c r="X2157" s="6">
        <v>4722.2984397054697</v>
      </c>
      <c r="Y2157" s="6">
        <v>2053.6571767343999</v>
      </c>
      <c r="Z2157" s="71">
        <v>2052.35378957065</v>
      </c>
      <c r="AA2157" s="20">
        <v>0.63416924259797902</v>
      </c>
    </row>
    <row r="2158" spans="1:27" x14ac:dyDescent="0.2">
      <c r="A2158" s="52" t="s">
        <v>4169</v>
      </c>
      <c r="B2158" s="1" t="s">
        <v>10064</v>
      </c>
      <c r="C2158" s="131" t="s">
        <v>47</v>
      </c>
      <c r="D2158" s="131" t="s">
        <v>26158</v>
      </c>
      <c r="E2158" s="131" t="s">
        <v>6355</v>
      </c>
      <c r="F2158" s="131" t="s">
        <v>26486</v>
      </c>
      <c r="G2158" s="131" t="s">
        <v>26486</v>
      </c>
      <c r="H2158" s="79">
        <v>9597.1666666666697</v>
      </c>
      <c r="I2158" s="6">
        <v>11685.804264825299</v>
      </c>
      <c r="J2158" s="6">
        <v>5076.2816265982501</v>
      </c>
      <c r="K2158" s="71">
        <v>5075.8629361619096</v>
      </c>
      <c r="L2158" s="20">
        <v>0.52889181906068605</v>
      </c>
      <c r="M2158" s="79">
        <v>9723.2612265353891</v>
      </c>
      <c r="N2158" s="6">
        <v>11839.340865435101</v>
      </c>
      <c r="O2158" s="6">
        <v>5145.0954046096404</v>
      </c>
      <c r="P2158" s="71">
        <v>5143.5852971740296</v>
      </c>
      <c r="Q2158" s="20">
        <v>0.52899795421898799</v>
      </c>
      <c r="R2158" s="79">
        <v>9843.0573681684491</v>
      </c>
      <c r="S2158" s="6">
        <v>11985.2083189688</v>
      </c>
      <c r="T2158" s="6">
        <v>5210.4182210413801</v>
      </c>
      <c r="U2158" s="71">
        <v>5207.9025013930104</v>
      </c>
      <c r="V2158" s="20">
        <v>0.52909399047443195</v>
      </c>
      <c r="W2158" s="79">
        <v>9962.79218029187</v>
      </c>
      <c r="X2158" s="6">
        <v>12131.0010958119</v>
      </c>
      <c r="Y2158" s="6">
        <v>5275.5914899230402</v>
      </c>
      <c r="Z2158" s="71">
        <v>5272.2432493758697</v>
      </c>
      <c r="AA2158" s="20">
        <v>0.52919333796857404</v>
      </c>
    </row>
    <row r="2159" spans="1:27" x14ac:dyDescent="0.2">
      <c r="A2159" s="52" t="s">
        <v>4168</v>
      </c>
      <c r="B2159" s="1" t="s">
        <v>10063</v>
      </c>
      <c r="C2159" s="131" t="s">
        <v>58</v>
      </c>
      <c r="D2159" s="131" t="s">
        <v>26158</v>
      </c>
      <c r="E2159" s="131" t="s">
        <v>6355</v>
      </c>
      <c r="F2159" s="131" t="s">
        <v>26244</v>
      </c>
      <c r="G2159" s="131" t="s">
        <v>26244</v>
      </c>
      <c r="H2159" s="79">
        <v>18229.333333333299</v>
      </c>
      <c r="I2159" s="6">
        <v>28221.094283223902</v>
      </c>
      <c r="J2159" s="6">
        <v>12259.166690275501</v>
      </c>
      <c r="K2159" s="71">
        <v>12258.1555572793</v>
      </c>
      <c r="L2159" s="20">
        <v>0.67244124253653303</v>
      </c>
      <c r="M2159" s="79">
        <v>18279.678599739898</v>
      </c>
      <c r="N2159" s="6">
        <v>28299.034517460299</v>
      </c>
      <c r="O2159" s="6">
        <v>12298.086025697299</v>
      </c>
      <c r="P2159" s="71">
        <v>12294.476485020101</v>
      </c>
      <c r="Q2159" s="20">
        <v>0.67257618441907596</v>
      </c>
      <c r="R2159" s="79">
        <v>18329.821525536401</v>
      </c>
      <c r="S2159" s="6">
        <v>28376.6615052751</v>
      </c>
      <c r="T2159" s="6">
        <v>12336.395849323901</v>
      </c>
      <c r="U2159" s="71">
        <v>12330.4395302509</v>
      </c>
      <c r="V2159" s="20">
        <v>0.67269828640025997</v>
      </c>
      <c r="W2159" s="79">
        <v>18383.358434744001</v>
      </c>
      <c r="X2159" s="6">
        <v>28459.542767839899</v>
      </c>
      <c r="Y2159" s="6">
        <v>12376.630786469101</v>
      </c>
      <c r="Z2159" s="71">
        <v>12368.775755025599</v>
      </c>
      <c r="AA2159" s="20">
        <v>0.67282459834156105</v>
      </c>
    </row>
    <row r="2160" spans="1:27" x14ac:dyDescent="0.2">
      <c r="A2160" s="52" t="s">
        <v>4167</v>
      </c>
      <c r="B2160" s="1" t="s">
        <v>10062</v>
      </c>
      <c r="C2160" s="131" t="s">
        <v>53</v>
      </c>
      <c r="D2160" s="131" t="s">
        <v>26158</v>
      </c>
      <c r="E2160" s="131" t="s">
        <v>6355</v>
      </c>
      <c r="F2160" s="131" t="s">
        <v>26477</v>
      </c>
      <c r="G2160" s="131" t="s">
        <v>26477</v>
      </c>
      <c r="H2160" s="79">
        <v>8556</v>
      </c>
      <c r="I2160" s="6">
        <v>38176.762530848697</v>
      </c>
      <c r="J2160" s="6">
        <v>16583.881931146501</v>
      </c>
      <c r="K2160" s="71">
        <v>16582.514096721101</v>
      </c>
      <c r="L2160" s="20">
        <v>1.93811525207119</v>
      </c>
      <c r="M2160" s="79">
        <v>8635.0871446167894</v>
      </c>
      <c r="N2160" s="6">
        <v>38529.648358253799</v>
      </c>
      <c r="O2160" s="6">
        <v>16744.067001908399</v>
      </c>
      <c r="P2160" s="71">
        <v>16739.1525468607</v>
      </c>
      <c r="Q2160" s="20">
        <v>1.9385041825890701</v>
      </c>
      <c r="R2160" s="79">
        <v>8713.7899266078894</v>
      </c>
      <c r="S2160" s="6">
        <v>38880.819164540801</v>
      </c>
      <c r="T2160" s="6">
        <v>16902.945967431398</v>
      </c>
      <c r="U2160" s="71">
        <v>16894.784804261399</v>
      </c>
      <c r="V2160" s="20">
        <v>1.93885610584581</v>
      </c>
      <c r="W2160" s="79">
        <v>8791.8691225782004</v>
      </c>
      <c r="X2160" s="6">
        <v>39229.207537981398</v>
      </c>
      <c r="Y2160" s="6">
        <v>17060.197407388601</v>
      </c>
      <c r="Z2160" s="71">
        <v>17049.369873677701</v>
      </c>
      <c r="AA2160" s="20">
        <v>1.93922016308155</v>
      </c>
    </row>
    <row r="2161" spans="1:27" x14ac:dyDescent="0.2">
      <c r="A2161" s="52" t="s">
        <v>4166</v>
      </c>
      <c r="B2161" s="1" t="s">
        <v>10061</v>
      </c>
      <c r="C2161" s="131" t="s">
        <v>58</v>
      </c>
      <c r="D2161" s="131" t="s">
        <v>26158</v>
      </c>
      <c r="E2161" s="131" t="s">
        <v>6355</v>
      </c>
      <c r="F2161" s="131" t="s">
        <v>26481</v>
      </c>
      <c r="G2161" s="131" t="s">
        <v>26481</v>
      </c>
      <c r="H2161" s="79">
        <v>13396.5</v>
      </c>
      <c r="I2161" s="6">
        <v>21870.197569140098</v>
      </c>
      <c r="J2161" s="6">
        <v>9500.3544107333091</v>
      </c>
      <c r="K2161" s="71">
        <v>9499.5708238824991</v>
      </c>
      <c r="L2161" s="20">
        <v>0.709108410695518</v>
      </c>
      <c r="M2161" s="79">
        <v>13430.4889023626</v>
      </c>
      <c r="N2161" s="6">
        <v>21925.6854958246</v>
      </c>
      <c r="O2161" s="6">
        <v>9528.3804199633396</v>
      </c>
      <c r="P2161" s="71">
        <v>9525.5837996890896</v>
      </c>
      <c r="Q2161" s="20">
        <v>0.70925071074764701</v>
      </c>
      <c r="R2161" s="79">
        <v>13464.0263465973</v>
      </c>
      <c r="S2161" s="6">
        <v>21980.436403253902</v>
      </c>
      <c r="T2161" s="6">
        <v>9555.7176224208797</v>
      </c>
      <c r="U2161" s="71">
        <v>9551.10388403037</v>
      </c>
      <c r="V2161" s="20">
        <v>0.70937947075869801</v>
      </c>
      <c r="W2161" s="79">
        <v>13500.123969534299</v>
      </c>
      <c r="X2161" s="6">
        <v>22039.366881021098</v>
      </c>
      <c r="Y2161" s="6">
        <v>9584.5920252160795</v>
      </c>
      <c r="Z2161" s="71">
        <v>9578.5090069027192</v>
      </c>
      <c r="AA2161" s="20">
        <v>0.70951267029239995</v>
      </c>
    </row>
    <row r="2162" spans="1:27" x14ac:dyDescent="0.2">
      <c r="A2162" s="52" t="s">
        <v>4165</v>
      </c>
      <c r="B2162" s="1" t="s">
        <v>10060</v>
      </c>
      <c r="C2162" s="131" t="s">
        <v>58</v>
      </c>
      <c r="D2162" s="131" t="s">
        <v>26158</v>
      </c>
      <c r="E2162" s="131" t="s">
        <v>6355</v>
      </c>
      <c r="F2162" s="131" t="s">
        <v>26277</v>
      </c>
      <c r="G2162" s="131" t="s">
        <v>26277</v>
      </c>
      <c r="H2162" s="79">
        <v>4720.9166666666697</v>
      </c>
      <c r="I2162" s="6">
        <v>7519.1977009701804</v>
      </c>
      <c r="J2162" s="6">
        <v>3266.3190544006002</v>
      </c>
      <c r="K2162" s="71">
        <v>3266.0496492236002</v>
      </c>
      <c r="L2162" s="20">
        <v>0.69182531271615999</v>
      </c>
      <c r="M2162" s="79">
        <v>4759.23236664868</v>
      </c>
      <c r="N2162" s="6">
        <v>7580.2246886418898</v>
      </c>
      <c r="O2162" s="6">
        <v>3294.1850103584102</v>
      </c>
      <c r="P2162" s="71">
        <v>3293.2181530142302</v>
      </c>
      <c r="Q2162" s="20">
        <v>0.69196414448938204</v>
      </c>
      <c r="R2162" s="79">
        <v>4797.5489647315899</v>
      </c>
      <c r="S2162" s="6">
        <v>7641.2531067557502</v>
      </c>
      <c r="T2162" s="6">
        <v>3321.9384560897502</v>
      </c>
      <c r="U2162" s="71">
        <v>3320.33454149209</v>
      </c>
      <c r="V2162" s="20">
        <v>0.69208976623292295</v>
      </c>
      <c r="W2162" s="79">
        <v>4831.7860113546503</v>
      </c>
      <c r="X2162" s="6">
        <v>7695.7838558523799</v>
      </c>
      <c r="Y2162" s="6">
        <v>3346.7816462598798</v>
      </c>
      <c r="Z2162" s="71">
        <v>3344.65755647167</v>
      </c>
      <c r="AA2162" s="20">
        <v>0.69221971929463599</v>
      </c>
    </row>
    <row r="2163" spans="1:27" x14ac:dyDescent="0.2">
      <c r="A2163" s="52" t="s">
        <v>4164</v>
      </c>
      <c r="B2163" s="1" t="s">
        <v>10059</v>
      </c>
      <c r="C2163" s="131" t="s">
        <v>58</v>
      </c>
      <c r="D2163" s="131" t="s">
        <v>26158</v>
      </c>
      <c r="E2163" s="131" t="s">
        <v>6355</v>
      </c>
      <c r="F2163" s="131" t="s">
        <v>26244</v>
      </c>
      <c r="G2163" s="131" t="s">
        <v>26244</v>
      </c>
      <c r="H2163" s="79">
        <v>14145</v>
      </c>
      <c r="I2163" s="6">
        <v>21733.8505439527</v>
      </c>
      <c r="J2163" s="6">
        <v>9441.1256333967503</v>
      </c>
      <c r="K2163" s="71">
        <v>9440.34693172066</v>
      </c>
      <c r="L2163" s="20">
        <v>0.667398157067562</v>
      </c>
      <c r="M2163" s="79">
        <v>14183.204648033499</v>
      </c>
      <c r="N2163" s="6">
        <v>21792.552142428802</v>
      </c>
      <c r="O2163" s="6">
        <v>9470.5238371905107</v>
      </c>
      <c r="P2163" s="71">
        <v>9467.7441980699496</v>
      </c>
      <c r="Q2163" s="20">
        <v>0.66753208693090704</v>
      </c>
      <c r="R2163" s="79">
        <v>14216.604759093399</v>
      </c>
      <c r="S2163" s="6">
        <v>21843.871550129599</v>
      </c>
      <c r="T2163" s="6">
        <v>9496.3477741766492</v>
      </c>
      <c r="U2163" s="71">
        <v>9491.7627010270899</v>
      </c>
      <c r="V2163" s="20">
        <v>0.66765327318787904</v>
      </c>
      <c r="W2163" s="79">
        <v>14256.8089215665</v>
      </c>
      <c r="X2163" s="6">
        <v>21905.6454107471</v>
      </c>
      <c r="Y2163" s="6">
        <v>9526.4385517289702</v>
      </c>
      <c r="Z2163" s="71">
        <v>9520.3924414700596</v>
      </c>
      <c r="AA2163" s="20">
        <v>0.66777863783166802</v>
      </c>
    </row>
    <row r="2164" spans="1:27" x14ac:dyDescent="0.2">
      <c r="A2164" s="52" t="s">
        <v>4163</v>
      </c>
      <c r="B2164" s="1" t="s">
        <v>10058</v>
      </c>
      <c r="C2164" s="131" t="s">
        <v>53</v>
      </c>
      <c r="D2164" s="131" t="s">
        <v>26158</v>
      </c>
      <c r="E2164" s="131" t="s">
        <v>6355</v>
      </c>
      <c r="F2164" s="131" t="s">
        <v>26272</v>
      </c>
      <c r="G2164" s="131" t="s">
        <v>26272</v>
      </c>
      <c r="H2164" s="79">
        <v>40779.833333333299</v>
      </c>
      <c r="I2164" s="6">
        <v>97394.051975548806</v>
      </c>
      <c r="J2164" s="6">
        <v>42307.711594279703</v>
      </c>
      <c r="K2164" s="71">
        <v>42304.222064830603</v>
      </c>
      <c r="L2164" s="20">
        <v>1.0373809456021299</v>
      </c>
      <c r="M2164" s="79">
        <v>41073.049114152403</v>
      </c>
      <c r="N2164" s="6">
        <v>98094.336176411307</v>
      </c>
      <c r="O2164" s="6">
        <v>42629.4608809661</v>
      </c>
      <c r="P2164" s="71">
        <v>42616.948952461302</v>
      </c>
      <c r="Q2164" s="20">
        <v>1.0375891216164199</v>
      </c>
      <c r="R2164" s="79">
        <v>41343.396942628002</v>
      </c>
      <c r="S2164" s="6">
        <v>98740.0050844426</v>
      </c>
      <c r="T2164" s="6">
        <v>42925.972410796203</v>
      </c>
      <c r="U2164" s="71">
        <v>42905.246682526697</v>
      </c>
      <c r="V2164" s="20">
        <v>1.03777748940335</v>
      </c>
      <c r="W2164" s="79">
        <v>41610.239955701698</v>
      </c>
      <c r="X2164" s="6">
        <v>99377.3034782881</v>
      </c>
      <c r="Y2164" s="6">
        <v>43217.707457182099</v>
      </c>
      <c r="Z2164" s="71">
        <v>43190.278631288304</v>
      </c>
      <c r="AA2164" s="20">
        <v>1.0379723519323301</v>
      </c>
    </row>
    <row r="2165" spans="1:27" x14ac:dyDescent="0.2">
      <c r="A2165" s="52" t="s">
        <v>4162</v>
      </c>
      <c r="B2165" s="1" t="s">
        <v>7509</v>
      </c>
      <c r="C2165" s="131" t="s">
        <v>47</v>
      </c>
      <c r="D2165" s="131" t="s">
        <v>26158</v>
      </c>
      <c r="E2165" s="131" t="s">
        <v>6355</v>
      </c>
      <c r="F2165" s="131" t="s">
        <v>26479</v>
      </c>
      <c r="G2165" s="131" t="s">
        <v>26479</v>
      </c>
      <c r="H2165" s="79">
        <v>18478.25</v>
      </c>
      <c r="I2165" s="6">
        <v>31708.631950495801</v>
      </c>
      <c r="J2165" s="6">
        <v>13774.1435785784</v>
      </c>
      <c r="K2165" s="71">
        <v>13773.0074906681</v>
      </c>
      <c r="L2165" s="20">
        <v>0.74536319676745</v>
      </c>
      <c r="M2165" s="79">
        <v>18530.275173953101</v>
      </c>
      <c r="N2165" s="6">
        <v>31797.907022163199</v>
      </c>
      <c r="O2165" s="6">
        <v>13818.6126369227</v>
      </c>
      <c r="P2165" s="71">
        <v>13814.556815202801</v>
      </c>
      <c r="Q2165" s="20">
        <v>0.74551277223455104</v>
      </c>
      <c r="R2165" s="79">
        <v>18581.197006301802</v>
      </c>
      <c r="S2165" s="6">
        <v>31885.2887623274</v>
      </c>
      <c r="T2165" s="6">
        <v>13861.7273166172</v>
      </c>
      <c r="U2165" s="71">
        <v>13855.034529533399</v>
      </c>
      <c r="V2165" s="20">
        <v>0.74564811539506803</v>
      </c>
      <c r="W2165" s="79">
        <v>18636.2073985104</v>
      </c>
      <c r="X2165" s="6">
        <v>31979.686461243498</v>
      </c>
      <c r="Y2165" s="6">
        <v>13907.4887894939</v>
      </c>
      <c r="Z2165" s="71">
        <v>13898.6621739451</v>
      </c>
      <c r="AA2165" s="20">
        <v>0.74578812505896497</v>
      </c>
    </row>
    <row r="2166" spans="1:27" x14ac:dyDescent="0.2">
      <c r="A2166" s="52" t="s">
        <v>4161</v>
      </c>
      <c r="B2166" s="1" t="s">
        <v>10057</v>
      </c>
      <c r="C2166" s="131" t="s">
        <v>53</v>
      </c>
      <c r="D2166" s="131" t="s">
        <v>26158</v>
      </c>
      <c r="E2166" s="131" t="s">
        <v>6355</v>
      </c>
      <c r="F2166" s="131" t="s">
        <v>26477</v>
      </c>
      <c r="G2166" s="131" t="s">
        <v>26477</v>
      </c>
      <c r="H2166" s="79">
        <v>7462.6666666666697</v>
      </c>
      <c r="I2166" s="6">
        <v>10392.9276091991</v>
      </c>
      <c r="J2166" s="6">
        <v>4514.6595196656399</v>
      </c>
      <c r="K2166" s="71">
        <v>4514.2871516799296</v>
      </c>
      <c r="L2166" s="20">
        <v>0.60491609143468805</v>
      </c>
      <c r="M2166" s="79">
        <v>7541.0434039445099</v>
      </c>
      <c r="N2166" s="6">
        <v>10502.0794436783</v>
      </c>
      <c r="O2166" s="6">
        <v>4563.9534581074104</v>
      </c>
      <c r="P2166" s="71">
        <v>4562.6139183105997</v>
      </c>
      <c r="Q2166" s="20">
        <v>0.60503748273402402</v>
      </c>
      <c r="R2166" s="79">
        <v>7617.9947598682502</v>
      </c>
      <c r="S2166" s="6">
        <v>10609.246212243401</v>
      </c>
      <c r="T2166" s="6">
        <v>4612.2360416797301</v>
      </c>
      <c r="U2166" s="71">
        <v>4610.0091392813501</v>
      </c>
      <c r="V2166" s="20">
        <v>0.605147323488193</v>
      </c>
      <c r="W2166" s="79">
        <v>7693.4967970364196</v>
      </c>
      <c r="X2166" s="6">
        <v>10714.3945783283</v>
      </c>
      <c r="Y2166" s="6">
        <v>4659.5304386396201</v>
      </c>
      <c r="Z2166" s="71">
        <v>4656.5731913290101</v>
      </c>
      <c r="AA2166" s="20">
        <v>0.60526095144703895</v>
      </c>
    </row>
    <row r="2167" spans="1:27" x14ac:dyDescent="0.2">
      <c r="A2167" s="52" t="s">
        <v>4160</v>
      </c>
      <c r="B2167" s="1" t="s">
        <v>9488</v>
      </c>
      <c r="C2167" s="131" t="s">
        <v>58</v>
      </c>
      <c r="D2167" s="131" t="s">
        <v>26158</v>
      </c>
      <c r="E2167" s="131" t="s">
        <v>6355</v>
      </c>
      <c r="F2167" s="131" t="s">
        <v>26244</v>
      </c>
      <c r="G2167" s="131" t="s">
        <v>26244</v>
      </c>
      <c r="H2167" s="79">
        <v>5098.5833333333303</v>
      </c>
      <c r="I2167" s="6">
        <v>6719.9701571591504</v>
      </c>
      <c r="J2167" s="6">
        <v>2919.1367805770301</v>
      </c>
      <c r="K2167" s="71">
        <v>2918.8960109069699</v>
      </c>
      <c r="L2167" s="20">
        <v>0.572491576596172</v>
      </c>
      <c r="M2167" s="79">
        <v>5113.2782513038901</v>
      </c>
      <c r="N2167" s="6">
        <v>6739.3381666174801</v>
      </c>
      <c r="O2167" s="6">
        <v>2928.7557664976298</v>
      </c>
      <c r="P2167" s="71">
        <v>2927.8961641944102</v>
      </c>
      <c r="Q2167" s="20">
        <v>0.57260646111871305</v>
      </c>
      <c r="R2167" s="79">
        <v>5129.5023685078904</v>
      </c>
      <c r="S2167" s="6">
        <v>6760.7216718598702</v>
      </c>
      <c r="T2167" s="6">
        <v>2939.1385154896502</v>
      </c>
      <c r="U2167" s="71">
        <v>2937.7194262344201</v>
      </c>
      <c r="V2167" s="20">
        <v>0.57271041422463798</v>
      </c>
      <c r="W2167" s="79">
        <v>5145.6304209492801</v>
      </c>
      <c r="X2167" s="6">
        <v>6781.9785630419201</v>
      </c>
      <c r="Y2167" s="6">
        <v>2949.3813502643802</v>
      </c>
      <c r="Z2167" s="71">
        <v>2947.5094770829701</v>
      </c>
      <c r="AA2167" s="20">
        <v>0.57281795153473203</v>
      </c>
    </row>
    <row r="2168" spans="1:27" x14ac:dyDescent="0.2">
      <c r="A2168" s="52" t="s">
        <v>4159</v>
      </c>
      <c r="B2168" s="1" t="s">
        <v>10056</v>
      </c>
      <c r="C2168" s="131" t="s">
        <v>58</v>
      </c>
      <c r="D2168" s="131" t="s">
        <v>26158</v>
      </c>
      <c r="E2168" s="131" t="s">
        <v>6355</v>
      </c>
      <c r="F2168" s="131" t="s">
        <v>26192</v>
      </c>
      <c r="G2168" s="131" t="s">
        <v>26192</v>
      </c>
      <c r="H2168" s="79">
        <v>4558.6666666666697</v>
      </c>
      <c r="I2168" s="6">
        <v>8001.2809505578298</v>
      </c>
      <c r="J2168" s="6">
        <v>3475.7347083781901</v>
      </c>
      <c r="K2168" s="71">
        <v>3475.4480306505402</v>
      </c>
      <c r="L2168" s="20">
        <v>0.76238257472591497</v>
      </c>
      <c r="M2168" s="79">
        <v>4574.7546672251101</v>
      </c>
      <c r="N2168" s="6">
        <v>8029.5182887563196</v>
      </c>
      <c r="O2168" s="6">
        <v>3489.4373021492602</v>
      </c>
      <c r="P2168" s="71">
        <v>3488.4131374250501</v>
      </c>
      <c r="Q2168" s="20">
        <v>0.76253556555001001</v>
      </c>
      <c r="R2168" s="79">
        <v>4593.4327517474803</v>
      </c>
      <c r="S2168" s="6">
        <v>8062.3016907484998</v>
      </c>
      <c r="T2168" s="6">
        <v>3504.9840198875399</v>
      </c>
      <c r="U2168" s="71">
        <v>3503.2917263341201</v>
      </c>
      <c r="V2168" s="20">
        <v>0.76267399909171696</v>
      </c>
      <c r="W2168" s="79">
        <v>4609.8152613634102</v>
      </c>
      <c r="X2168" s="6">
        <v>8091.0559453797496</v>
      </c>
      <c r="Y2168" s="6">
        <v>3518.67958405124</v>
      </c>
      <c r="Z2168" s="71">
        <v>3516.4463964213101</v>
      </c>
      <c r="AA2168" s="20">
        <v>0.76281720569020695</v>
      </c>
    </row>
    <row r="2169" spans="1:27" x14ac:dyDescent="0.2">
      <c r="A2169" s="52" t="s">
        <v>4158</v>
      </c>
      <c r="B2169" s="1" t="s">
        <v>10055</v>
      </c>
      <c r="C2169" s="131" t="s">
        <v>47</v>
      </c>
      <c r="D2169" s="131" t="s">
        <v>26158</v>
      </c>
      <c r="E2169" s="131" t="s">
        <v>6355</v>
      </c>
      <c r="F2169" s="131" t="s">
        <v>26484</v>
      </c>
      <c r="G2169" s="131" t="s">
        <v>26484</v>
      </c>
      <c r="H2169" s="79">
        <v>11106.333333333299</v>
      </c>
      <c r="I2169" s="6">
        <v>24871.211042859199</v>
      </c>
      <c r="J2169" s="6">
        <v>10803.986511064501</v>
      </c>
      <c r="K2169" s="71">
        <v>10803.095400964799</v>
      </c>
      <c r="L2169" s="20">
        <v>0.97269684573049897</v>
      </c>
      <c r="M2169" s="79">
        <v>11150.4716189639</v>
      </c>
      <c r="N2169" s="6">
        <v>24970.053080464299</v>
      </c>
      <c r="O2169" s="6">
        <v>10851.390023935701</v>
      </c>
      <c r="P2169" s="71">
        <v>10848.2050947024</v>
      </c>
      <c r="Q2169" s="20">
        <v>0.97289204128842099</v>
      </c>
      <c r="R2169" s="79">
        <v>11189.626975011901</v>
      </c>
      <c r="S2169" s="6">
        <v>25057.736485464</v>
      </c>
      <c r="T2169" s="6">
        <v>10893.535038125099</v>
      </c>
      <c r="U2169" s="71">
        <v>10888.275368176701</v>
      </c>
      <c r="V2169" s="20">
        <v>0.97306866372684697</v>
      </c>
      <c r="W2169" s="79">
        <v>11231.1130061248</v>
      </c>
      <c r="X2169" s="6">
        <v>25150.639138767499</v>
      </c>
      <c r="Y2169" s="6">
        <v>10937.637937599</v>
      </c>
      <c r="Z2169" s="71">
        <v>10930.696186536001</v>
      </c>
      <c r="AA2169" s="20">
        <v>0.97325137593887301</v>
      </c>
    </row>
    <row r="2170" spans="1:27" x14ac:dyDescent="0.2">
      <c r="A2170" s="52" t="s">
        <v>4157</v>
      </c>
      <c r="B2170" s="1" t="s">
        <v>10054</v>
      </c>
      <c r="C2170" s="131" t="s">
        <v>47</v>
      </c>
      <c r="D2170" s="131" t="s">
        <v>26158</v>
      </c>
      <c r="E2170" s="131" t="s">
        <v>6355</v>
      </c>
      <c r="F2170" s="131" t="s">
        <v>26479</v>
      </c>
      <c r="G2170" s="131" t="s">
        <v>26479</v>
      </c>
      <c r="H2170" s="79">
        <v>10031.083333333299</v>
      </c>
      <c r="I2170" s="6">
        <v>15362.855381555701</v>
      </c>
      <c r="J2170" s="6">
        <v>6673.5826425073801</v>
      </c>
      <c r="K2170" s="71">
        <v>6673.03220708357</v>
      </c>
      <c r="L2170" s="20">
        <v>0.66523544719333105</v>
      </c>
      <c r="M2170" s="79">
        <v>10062.8952142048</v>
      </c>
      <c r="N2170" s="6">
        <v>15411.576073927899</v>
      </c>
      <c r="O2170" s="6">
        <v>6697.50369864398</v>
      </c>
      <c r="P2170" s="71">
        <v>6695.5379527559098</v>
      </c>
      <c r="Q2170" s="20">
        <v>0.66536894305572003</v>
      </c>
      <c r="R2170" s="79">
        <v>10099.4639785693</v>
      </c>
      <c r="S2170" s="6">
        <v>15467.582052519199</v>
      </c>
      <c r="T2170" s="6">
        <v>6724.3362999662204</v>
      </c>
      <c r="U2170" s="71">
        <v>6721.0896229751497</v>
      </c>
      <c r="V2170" s="20">
        <v>0.66548973660751098</v>
      </c>
      <c r="W2170" s="79">
        <v>10131.7021763782</v>
      </c>
      <c r="X2170" s="6">
        <v>15516.9556599593</v>
      </c>
      <c r="Y2170" s="6">
        <v>6748.0926415426702</v>
      </c>
      <c r="Z2170" s="71">
        <v>6743.8098540217497</v>
      </c>
      <c r="AA2170" s="20">
        <v>0.665614695006017</v>
      </c>
    </row>
    <row r="2171" spans="1:27" x14ac:dyDescent="0.2">
      <c r="A2171" s="52" t="s">
        <v>4156</v>
      </c>
      <c r="B2171" s="1" t="s">
        <v>10053</v>
      </c>
      <c r="C2171" s="131" t="s">
        <v>47</v>
      </c>
      <c r="D2171" s="131" t="s">
        <v>26158</v>
      </c>
      <c r="E2171" s="131" t="s">
        <v>6355</v>
      </c>
      <c r="F2171" s="131" t="s">
        <v>26479</v>
      </c>
      <c r="G2171" s="131" t="s">
        <v>26479</v>
      </c>
      <c r="H2171" s="79">
        <v>12852.416666666701</v>
      </c>
      <c r="I2171" s="6">
        <v>19253.934442440601</v>
      </c>
      <c r="J2171" s="6">
        <v>8363.8568159218903</v>
      </c>
      <c r="K2171" s="71">
        <v>8363.1669671078798</v>
      </c>
      <c r="L2171" s="20">
        <v>0.65070773723031705</v>
      </c>
      <c r="M2171" s="79">
        <v>12891.632555185</v>
      </c>
      <c r="N2171" s="6">
        <v>19312.682938246198</v>
      </c>
      <c r="O2171" s="6">
        <v>8392.8317771770107</v>
      </c>
      <c r="P2171" s="71">
        <v>8390.3684452704292</v>
      </c>
      <c r="Q2171" s="20">
        <v>0.65083831775020895</v>
      </c>
      <c r="R2171" s="79">
        <v>12927.936083292299</v>
      </c>
      <c r="S2171" s="6">
        <v>19367.068488321001</v>
      </c>
      <c r="T2171" s="6">
        <v>8419.5888677208004</v>
      </c>
      <c r="U2171" s="71">
        <v>8415.52368058088</v>
      </c>
      <c r="V2171" s="20">
        <v>0.65095647335825602</v>
      </c>
      <c r="W2171" s="79">
        <v>12964.551893449599</v>
      </c>
      <c r="X2171" s="6">
        <v>19421.921861551102</v>
      </c>
      <c r="Y2171" s="6">
        <v>8446.3042152492399</v>
      </c>
      <c r="Z2171" s="71">
        <v>8440.9436299383196</v>
      </c>
      <c r="AA2171" s="20">
        <v>0.65107870285922897</v>
      </c>
    </row>
    <row r="2172" spans="1:27" x14ac:dyDescent="0.2">
      <c r="A2172" s="52" t="s">
        <v>4155</v>
      </c>
      <c r="B2172" s="1" t="s">
        <v>10052</v>
      </c>
      <c r="C2172" s="131" t="s">
        <v>58</v>
      </c>
      <c r="D2172" s="131" t="s">
        <v>26158</v>
      </c>
      <c r="E2172" s="131" t="s">
        <v>6355</v>
      </c>
      <c r="F2172" s="131" t="s">
        <v>26480</v>
      </c>
      <c r="G2172" s="131" t="s">
        <v>26480</v>
      </c>
      <c r="H2172" s="79">
        <v>7774.75</v>
      </c>
      <c r="I2172" s="6">
        <v>20613.484928416899</v>
      </c>
      <c r="J2172" s="6">
        <v>8954.4418536302492</v>
      </c>
      <c r="K2172" s="71">
        <v>8953.7032935103398</v>
      </c>
      <c r="L2172" s="20">
        <v>1.1516387399608099</v>
      </c>
      <c r="M2172" s="79">
        <v>7783.4968145188004</v>
      </c>
      <c r="N2172" s="6">
        <v>20636.675684294001</v>
      </c>
      <c r="O2172" s="6">
        <v>8968.2074734131493</v>
      </c>
      <c r="P2172" s="71">
        <v>8965.5752662868108</v>
      </c>
      <c r="Q2172" s="20">
        <v>1.1518698446131601</v>
      </c>
      <c r="R2172" s="79">
        <v>7789.8834260502999</v>
      </c>
      <c r="S2172" s="6">
        <v>20653.6087458777</v>
      </c>
      <c r="T2172" s="6">
        <v>8978.8960254835401</v>
      </c>
      <c r="U2172" s="71">
        <v>8974.5607909219798</v>
      </c>
      <c r="V2172" s="20">
        <v>1.1520789593474501</v>
      </c>
      <c r="W2172" s="79">
        <v>7797.5796529080299</v>
      </c>
      <c r="X2172" s="6">
        <v>20674.0140394675</v>
      </c>
      <c r="Y2172" s="6">
        <v>8990.8204333456397</v>
      </c>
      <c r="Z2172" s="71">
        <v>8985.1142618983595</v>
      </c>
      <c r="AA2172" s="20">
        <v>1.1522952841587799</v>
      </c>
    </row>
    <row r="2173" spans="1:27" x14ac:dyDescent="0.2">
      <c r="A2173" s="52" t="s">
        <v>4154</v>
      </c>
      <c r="B2173" s="1" t="s">
        <v>8730</v>
      </c>
      <c r="C2173" s="131" t="s">
        <v>53</v>
      </c>
      <c r="D2173" s="131" t="s">
        <v>26158</v>
      </c>
      <c r="E2173" s="131" t="s">
        <v>6355</v>
      </c>
      <c r="F2173" s="131" t="s">
        <v>26477</v>
      </c>
      <c r="G2173" s="131" t="s">
        <v>26477</v>
      </c>
      <c r="H2173" s="79">
        <v>15159.333333333299</v>
      </c>
      <c r="I2173" s="6">
        <v>52495.224812481203</v>
      </c>
      <c r="J2173" s="6">
        <v>22803.7830482801</v>
      </c>
      <c r="K2173" s="71">
        <v>22801.902197969401</v>
      </c>
      <c r="L2173" s="20">
        <v>1.5041494039735299</v>
      </c>
      <c r="M2173" s="79">
        <v>15320.6922759762</v>
      </c>
      <c r="N2173" s="6">
        <v>53053.994369379703</v>
      </c>
      <c r="O2173" s="6">
        <v>23056.001658252</v>
      </c>
      <c r="P2173" s="71">
        <v>23049.234623473902</v>
      </c>
      <c r="Q2173" s="20">
        <v>1.5044512485650801</v>
      </c>
      <c r="R2173" s="79">
        <v>15486.4825578482</v>
      </c>
      <c r="S2173" s="6">
        <v>53628.109201953397</v>
      </c>
      <c r="T2173" s="6">
        <v>23314.144394437801</v>
      </c>
      <c r="U2173" s="71">
        <v>23302.887745038399</v>
      </c>
      <c r="V2173" s="20">
        <v>1.5047243722383601</v>
      </c>
      <c r="W2173" s="79">
        <v>15647.8984369476</v>
      </c>
      <c r="X2173" s="6">
        <v>54187.075923992197</v>
      </c>
      <c r="Y2173" s="6">
        <v>23565.151330100802</v>
      </c>
      <c r="Z2173" s="71">
        <v>23550.195320839201</v>
      </c>
      <c r="AA2173" s="20">
        <v>1.50500691295597</v>
      </c>
    </row>
    <row r="2174" spans="1:27" x14ac:dyDescent="0.2">
      <c r="A2174" s="52" t="s">
        <v>4153</v>
      </c>
      <c r="B2174" s="1" t="s">
        <v>18772</v>
      </c>
      <c r="C2174" s="131" t="s">
        <v>47</v>
      </c>
      <c r="D2174" s="131" t="s">
        <v>26158</v>
      </c>
      <c r="E2174" s="131" t="s">
        <v>6355</v>
      </c>
      <c r="F2174" s="131" t="s">
        <v>26486</v>
      </c>
      <c r="G2174" s="131" t="s">
        <v>26486</v>
      </c>
      <c r="H2174" s="79">
        <v>20367.833333333299</v>
      </c>
      <c r="I2174" s="6">
        <v>25529.1889733032</v>
      </c>
      <c r="J2174" s="6">
        <v>11089.8103365648</v>
      </c>
      <c r="K2174" s="71">
        <v>11088.895651787599</v>
      </c>
      <c r="L2174" s="20">
        <v>0.54443177486335304</v>
      </c>
      <c r="M2174" s="79">
        <v>20602.631136752399</v>
      </c>
      <c r="N2174" s="6">
        <v>25823.4862309399</v>
      </c>
      <c r="O2174" s="6">
        <v>11222.271733530901</v>
      </c>
      <c r="P2174" s="71">
        <v>11218.9779489348</v>
      </c>
      <c r="Q2174" s="20">
        <v>0.54454102849618902</v>
      </c>
      <c r="R2174" s="79">
        <v>20832.681250568799</v>
      </c>
      <c r="S2174" s="6">
        <v>26111.8327002394</v>
      </c>
      <c r="T2174" s="6">
        <v>11351.790078674099</v>
      </c>
      <c r="U2174" s="71">
        <v>11346.3091517823</v>
      </c>
      <c r="V2174" s="20">
        <v>0.54463988649912698</v>
      </c>
      <c r="W2174" s="79">
        <v>21063.297592999501</v>
      </c>
      <c r="X2174" s="6">
        <v>26400.8888845617</v>
      </c>
      <c r="Y2174" s="6">
        <v>11481.352909438099</v>
      </c>
      <c r="Z2174" s="71">
        <v>11474.066080762899</v>
      </c>
      <c r="AA2174" s="20">
        <v>0.54474215303193196</v>
      </c>
    </row>
    <row r="2175" spans="1:27" x14ac:dyDescent="0.2">
      <c r="A2175" s="52" t="s">
        <v>4152</v>
      </c>
      <c r="B2175" s="1" t="s">
        <v>10051</v>
      </c>
      <c r="C2175" s="131" t="s">
        <v>58</v>
      </c>
      <c r="D2175" s="131" t="s">
        <v>26158</v>
      </c>
      <c r="E2175" s="131" t="s">
        <v>6355</v>
      </c>
      <c r="F2175" s="131" t="s">
        <v>26481</v>
      </c>
      <c r="G2175" s="131" t="s">
        <v>26481</v>
      </c>
      <c r="H2175" s="79">
        <v>13326.333333333299</v>
      </c>
      <c r="I2175" s="6">
        <v>18622.094479772801</v>
      </c>
      <c r="J2175" s="6">
        <v>8089.3872526163104</v>
      </c>
      <c r="K2175" s="71">
        <v>8088.7200419830897</v>
      </c>
      <c r="L2175" s="20">
        <v>0.60697266379722503</v>
      </c>
      <c r="M2175" s="79">
        <v>13351.7753615519</v>
      </c>
      <c r="N2175" s="6">
        <v>18657.646933804299</v>
      </c>
      <c r="O2175" s="6">
        <v>8108.1687393767197</v>
      </c>
      <c r="P2175" s="71">
        <v>8105.7889572853001</v>
      </c>
      <c r="Q2175" s="20">
        <v>0.60709446779841403</v>
      </c>
      <c r="R2175" s="79">
        <v>13379.3101625447</v>
      </c>
      <c r="S2175" s="6">
        <v>18696.1238090816</v>
      </c>
      <c r="T2175" s="6">
        <v>8127.9041269151703</v>
      </c>
      <c r="U2175" s="71">
        <v>8123.97977243061</v>
      </c>
      <c r="V2175" s="20">
        <v>0.60720468198529898</v>
      </c>
      <c r="W2175" s="79">
        <v>13414.6795281411</v>
      </c>
      <c r="X2175" s="6">
        <v>18745.548632200698</v>
      </c>
      <c r="Y2175" s="6">
        <v>8152.1595832778003</v>
      </c>
      <c r="Z2175" s="71">
        <v>8146.9856816753099</v>
      </c>
      <c r="AA2175" s="20">
        <v>0.60731869625246604</v>
      </c>
    </row>
    <row r="2176" spans="1:27" x14ac:dyDescent="0.2">
      <c r="A2176" s="52" t="s">
        <v>4151</v>
      </c>
      <c r="B2176" s="1" t="s">
        <v>10050</v>
      </c>
      <c r="C2176" s="131" t="s">
        <v>47</v>
      </c>
      <c r="D2176" s="131" t="s">
        <v>26158</v>
      </c>
      <c r="E2176" s="131" t="s">
        <v>6355</v>
      </c>
      <c r="F2176" s="131" t="s">
        <v>26484</v>
      </c>
      <c r="G2176" s="131" t="s">
        <v>26484</v>
      </c>
      <c r="H2176" s="79">
        <v>11688.833333333299</v>
      </c>
      <c r="I2176" s="6">
        <v>19221.839062925701</v>
      </c>
      <c r="J2176" s="6">
        <v>8349.9146702519793</v>
      </c>
      <c r="K2176" s="71">
        <v>8349.2259713826497</v>
      </c>
      <c r="L2176" s="20">
        <v>0.71429078790720302</v>
      </c>
      <c r="M2176" s="79">
        <v>11733.1188565592</v>
      </c>
      <c r="N2176" s="6">
        <v>19294.6649109799</v>
      </c>
      <c r="O2176" s="6">
        <v>8385.0015719027706</v>
      </c>
      <c r="P2176" s="71">
        <v>8382.5405381948203</v>
      </c>
      <c r="Q2176" s="20">
        <v>0.71443412793084604</v>
      </c>
      <c r="R2176" s="79">
        <v>11771.579560026699</v>
      </c>
      <c r="S2176" s="6">
        <v>19357.912065868401</v>
      </c>
      <c r="T2176" s="6">
        <v>8415.6082284930999</v>
      </c>
      <c r="U2176" s="71">
        <v>8411.5449633049102</v>
      </c>
      <c r="V2176" s="20">
        <v>0.71456382895872395</v>
      </c>
      <c r="W2176" s="79">
        <v>11813.5457814356</v>
      </c>
      <c r="X2176" s="6">
        <v>19426.9239108488</v>
      </c>
      <c r="Y2176" s="6">
        <v>8448.4795319026998</v>
      </c>
      <c r="Z2176" s="71">
        <v>8443.1175659914406</v>
      </c>
      <c r="AA2176" s="20">
        <v>0.71469800195461897</v>
      </c>
    </row>
    <row r="2177" spans="1:27" x14ac:dyDescent="0.2">
      <c r="A2177" s="52" t="s">
        <v>4150</v>
      </c>
      <c r="B2177" s="1" t="s">
        <v>10049</v>
      </c>
      <c r="C2177" s="131" t="s">
        <v>58</v>
      </c>
      <c r="D2177" s="131" t="s">
        <v>26158</v>
      </c>
      <c r="E2177" s="131" t="s">
        <v>6355</v>
      </c>
      <c r="F2177" s="131" t="s">
        <v>26277</v>
      </c>
      <c r="G2177" s="131" t="s">
        <v>26277</v>
      </c>
      <c r="H2177" s="79">
        <v>14842</v>
      </c>
      <c r="I2177" s="6">
        <v>24783.495543442201</v>
      </c>
      <c r="J2177" s="6">
        <v>10765.8831364086</v>
      </c>
      <c r="K2177" s="71">
        <v>10764.9951690657</v>
      </c>
      <c r="L2177" s="20">
        <v>0.72530623696709995</v>
      </c>
      <c r="M2177" s="79">
        <v>14931.251419247799</v>
      </c>
      <c r="N2177" s="6">
        <v>24932.529511315301</v>
      </c>
      <c r="O2177" s="6">
        <v>10835.083174982899</v>
      </c>
      <c r="P2177" s="71">
        <v>10831.903031879299</v>
      </c>
      <c r="Q2177" s="20">
        <v>0.72545178751166095</v>
      </c>
      <c r="R2177" s="79">
        <v>15013.2712622827</v>
      </c>
      <c r="S2177" s="6">
        <v>25069.488035390899</v>
      </c>
      <c r="T2177" s="6">
        <v>10898.6438763059</v>
      </c>
      <c r="U2177" s="71">
        <v>10893.3817396832</v>
      </c>
      <c r="V2177" s="20">
        <v>0.72558348872642398</v>
      </c>
      <c r="W2177" s="79">
        <v>15100.9486524026</v>
      </c>
      <c r="X2177" s="6">
        <v>25215.893655071399</v>
      </c>
      <c r="Y2177" s="6">
        <v>10966.016153722499</v>
      </c>
      <c r="Z2177" s="71">
        <v>10959.056391959801</v>
      </c>
      <c r="AA2177" s="20">
        <v>0.72571973087374297</v>
      </c>
    </row>
    <row r="2178" spans="1:27" x14ac:dyDescent="0.2">
      <c r="A2178" s="52" t="s">
        <v>4149</v>
      </c>
      <c r="B2178" s="1" t="s">
        <v>10048</v>
      </c>
      <c r="C2178" s="131" t="s">
        <v>58</v>
      </c>
      <c r="D2178" s="131" t="s">
        <v>26158</v>
      </c>
      <c r="E2178" s="131" t="s">
        <v>6355</v>
      </c>
      <c r="F2178" s="131" t="s">
        <v>26244</v>
      </c>
      <c r="G2178" s="131" t="s">
        <v>26244</v>
      </c>
      <c r="H2178" s="79">
        <v>4899.8333333333303</v>
      </c>
      <c r="I2178" s="6">
        <v>12583.5640121496</v>
      </c>
      <c r="J2178" s="6">
        <v>5466.2660219521304</v>
      </c>
      <c r="K2178" s="71">
        <v>5465.8151657006001</v>
      </c>
      <c r="L2178" s="20">
        <v>1.1155104253275201</v>
      </c>
      <c r="M2178" s="79">
        <v>4911.7782806141304</v>
      </c>
      <c r="N2178" s="6">
        <v>12614.2405675555</v>
      </c>
      <c r="O2178" s="6">
        <v>5481.8483490284498</v>
      </c>
      <c r="P2178" s="71">
        <v>5480.2394031680196</v>
      </c>
      <c r="Q2178" s="20">
        <v>1.1157342799445</v>
      </c>
      <c r="R2178" s="79">
        <v>4923.1574619309104</v>
      </c>
      <c r="S2178" s="6">
        <v>12643.464144514999</v>
      </c>
      <c r="T2178" s="6">
        <v>5496.5866426702796</v>
      </c>
      <c r="U2178" s="71">
        <v>5493.9327537828003</v>
      </c>
      <c r="V2178" s="20">
        <v>1.1159368344940199</v>
      </c>
      <c r="W2178" s="79">
        <v>4935.9016046069901</v>
      </c>
      <c r="X2178" s="6">
        <v>12676.193162878501</v>
      </c>
      <c r="Y2178" s="6">
        <v>5512.6873904734603</v>
      </c>
      <c r="Z2178" s="71">
        <v>5509.1886731296499</v>
      </c>
      <c r="AA2178" s="20">
        <v>1.1161463729316601</v>
      </c>
    </row>
    <row r="2179" spans="1:27" x14ac:dyDescent="0.2">
      <c r="A2179" s="52" t="s">
        <v>4148</v>
      </c>
      <c r="B2179" s="1" t="s">
        <v>10047</v>
      </c>
      <c r="C2179" s="131" t="s">
        <v>58</v>
      </c>
      <c r="D2179" s="131" t="s">
        <v>26158</v>
      </c>
      <c r="E2179" s="131" t="s">
        <v>6355</v>
      </c>
      <c r="F2179" s="131" t="s">
        <v>26482</v>
      </c>
      <c r="G2179" s="131" t="s">
        <v>26482</v>
      </c>
      <c r="H2179" s="79">
        <v>7668.1666666666697</v>
      </c>
      <c r="I2179" s="6">
        <v>11850.9615909801</v>
      </c>
      <c r="J2179" s="6">
        <v>5148.0255204080304</v>
      </c>
      <c r="K2179" s="71">
        <v>5147.6009125533101</v>
      </c>
      <c r="L2179" s="20">
        <v>0.67129486568540697</v>
      </c>
      <c r="M2179" s="79">
        <v>7719.8770006372697</v>
      </c>
      <c r="N2179" s="6">
        <v>11930.878630916901</v>
      </c>
      <c r="O2179" s="6">
        <v>5184.8755361120602</v>
      </c>
      <c r="P2179" s="71">
        <v>5183.35375303827</v>
      </c>
      <c r="Q2179" s="20">
        <v>0.67142957751922505</v>
      </c>
      <c r="R2179" s="79">
        <v>7768.7864503332803</v>
      </c>
      <c r="S2179" s="6">
        <v>12006.4669736042</v>
      </c>
      <c r="T2179" s="6">
        <v>5219.66015313965</v>
      </c>
      <c r="U2179" s="71">
        <v>5217.1399712563398</v>
      </c>
      <c r="V2179" s="20">
        <v>0.67155147134113002</v>
      </c>
      <c r="W2179" s="79">
        <v>7812.1948908683598</v>
      </c>
      <c r="X2179" s="6">
        <v>12073.553642930499</v>
      </c>
      <c r="Y2179" s="6">
        <v>5250.6084492699902</v>
      </c>
      <c r="Z2179" s="71">
        <v>5247.2760646187598</v>
      </c>
      <c r="AA2179" s="20">
        <v>0.67167756794601696</v>
      </c>
    </row>
    <row r="2180" spans="1:27" x14ac:dyDescent="0.2">
      <c r="A2180" s="52" t="s">
        <v>4147</v>
      </c>
      <c r="B2180" s="1" t="s">
        <v>10046</v>
      </c>
      <c r="C2180" s="131" t="s">
        <v>47</v>
      </c>
      <c r="D2180" s="131" t="s">
        <v>26158</v>
      </c>
      <c r="E2180" s="131" t="s">
        <v>6355</v>
      </c>
      <c r="F2180" s="131" t="s">
        <v>26247</v>
      </c>
      <c r="G2180" s="131" t="s">
        <v>26247</v>
      </c>
      <c r="H2180" s="79">
        <v>9072.5</v>
      </c>
      <c r="I2180" s="6">
        <v>14278.5661051198</v>
      </c>
      <c r="J2180" s="6">
        <v>6202.5703264397098</v>
      </c>
      <c r="K2180" s="71">
        <v>6202.0587399936903</v>
      </c>
      <c r="L2180" s="20">
        <v>0.68361077321506603</v>
      </c>
      <c r="M2180" s="79">
        <v>9075.6817849359395</v>
      </c>
      <c r="N2180" s="6">
        <v>14283.5736914015</v>
      </c>
      <c r="O2180" s="6">
        <v>6207.3007438773602</v>
      </c>
      <c r="P2180" s="71">
        <v>6205.47887464632</v>
      </c>
      <c r="Q2180" s="20">
        <v>0.68374795653879605</v>
      </c>
      <c r="R2180" s="79">
        <v>9083.8572230385307</v>
      </c>
      <c r="S2180" s="6">
        <v>14296.440435230201</v>
      </c>
      <c r="T2180" s="6">
        <v>6215.1972462473896</v>
      </c>
      <c r="U2180" s="71">
        <v>6212.1963942682196</v>
      </c>
      <c r="V2180" s="20">
        <v>0.68387208668502797</v>
      </c>
      <c r="W2180" s="79">
        <v>9099.0989521111205</v>
      </c>
      <c r="X2180" s="6">
        <v>14320.428314659101</v>
      </c>
      <c r="Y2180" s="6">
        <v>6227.74074061793</v>
      </c>
      <c r="Z2180" s="71">
        <v>6223.7882029536904</v>
      </c>
      <c r="AA2180" s="20">
        <v>0.68400049672057694</v>
      </c>
    </row>
    <row r="2181" spans="1:27" x14ac:dyDescent="0.2">
      <c r="A2181" s="52" t="s">
        <v>4146</v>
      </c>
      <c r="B2181" s="1" t="s">
        <v>10045</v>
      </c>
      <c r="C2181" s="131" t="s">
        <v>58</v>
      </c>
      <c r="D2181" s="131" t="s">
        <v>26158</v>
      </c>
      <c r="E2181" s="131" t="s">
        <v>6355</v>
      </c>
      <c r="F2181" s="131" t="s">
        <v>26482</v>
      </c>
      <c r="G2181" s="131" t="s">
        <v>26482</v>
      </c>
      <c r="H2181" s="79">
        <v>4306.5833333333303</v>
      </c>
      <c r="I2181" s="6">
        <v>6462.7633898071299</v>
      </c>
      <c r="J2181" s="6">
        <v>2807.4068595757099</v>
      </c>
      <c r="K2181" s="71">
        <v>2807.1753053615298</v>
      </c>
      <c r="L2181" s="20">
        <v>0.65183350421522002</v>
      </c>
      <c r="M2181" s="79">
        <v>4331.3390227214504</v>
      </c>
      <c r="N2181" s="6">
        <v>6499.9135273253396</v>
      </c>
      <c r="O2181" s="6">
        <v>2824.7075238316202</v>
      </c>
      <c r="P2181" s="71">
        <v>2823.8784601312</v>
      </c>
      <c r="Q2181" s="20">
        <v>0.65196431064796001</v>
      </c>
      <c r="R2181" s="79">
        <v>4353.1425382446496</v>
      </c>
      <c r="S2181" s="6">
        <v>6532.6334240475899</v>
      </c>
      <c r="T2181" s="6">
        <v>2839.9800252258101</v>
      </c>
      <c r="U2181" s="71">
        <v>2838.6088121585699</v>
      </c>
      <c r="V2181" s="20">
        <v>0.65208267067294401</v>
      </c>
      <c r="W2181" s="79">
        <v>4374.4741917073798</v>
      </c>
      <c r="X2181" s="6">
        <v>6564.6452112051502</v>
      </c>
      <c r="Y2181" s="6">
        <v>2854.86631623126</v>
      </c>
      <c r="Z2181" s="71">
        <v>2853.05442856425</v>
      </c>
      <c r="AA2181" s="20">
        <v>0.652205111638956</v>
      </c>
    </row>
    <row r="2182" spans="1:27" x14ac:dyDescent="0.2">
      <c r="A2182" s="52" t="s">
        <v>4145</v>
      </c>
      <c r="B2182" s="1" t="s">
        <v>10044</v>
      </c>
      <c r="C2182" s="131" t="s">
        <v>58</v>
      </c>
      <c r="D2182" s="131" t="s">
        <v>26158</v>
      </c>
      <c r="E2182" s="131" t="s">
        <v>6355</v>
      </c>
      <c r="F2182" s="131" t="s">
        <v>26482</v>
      </c>
      <c r="G2182" s="131" t="s">
        <v>26482</v>
      </c>
      <c r="H2182" s="79">
        <v>6319.1666666666697</v>
      </c>
      <c r="I2182" s="6">
        <v>8499.1564967261402</v>
      </c>
      <c r="J2182" s="6">
        <v>3692.01049308855</v>
      </c>
      <c r="K2182" s="71">
        <v>3691.7059769883799</v>
      </c>
      <c r="L2182" s="20">
        <v>0.58420772417065203</v>
      </c>
      <c r="M2182" s="79">
        <v>6361.9115079182402</v>
      </c>
      <c r="N2182" s="6">
        <v>8556.6474784312395</v>
      </c>
      <c r="O2182" s="6">
        <v>3718.5150863146</v>
      </c>
      <c r="P2182" s="71">
        <v>3717.4236862841499</v>
      </c>
      <c r="Q2182" s="20">
        <v>0.584324959826512</v>
      </c>
      <c r="R2182" s="79">
        <v>6405.3301266732697</v>
      </c>
      <c r="S2182" s="6">
        <v>8615.0446777988891</v>
      </c>
      <c r="T2182" s="6">
        <v>3745.28206516406</v>
      </c>
      <c r="U2182" s="71">
        <v>3743.4737497313399</v>
      </c>
      <c r="V2182" s="20">
        <v>0.58443104035226201</v>
      </c>
      <c r="W2182" s="79">
        <v>6443.5610567628501</v>
      </c>
      <c r="X2182" s="6">
        <v>8666.4645366167806</v>
      </c>
      <c r="Y2182" s="6">
        <v>3768.9162004016098</v>
      </c>
      <c r="Z2182" s="71">
        <v>3766.52419600453</v>
      </c>
      <c r="AA2182" s="20">
        <v>0.58454077843359198</v>
      </c>
    </row>
    <row r="2183" spans="1:27" x14ac:dyDescent="0.2">
      <c r="A2183" s="52" t="s">
        <v>4144</v>
      </c>
      <c r="B2183" s="1" t="s">
        <v>10043</v>
      </c>
      <c r="C2183" s="131" t="s">
        <v>53</v>
      </c>
      <c r="D2183" s="131" t="s">
        <v>26158</v>
      </c>
      <c r="E2183" s="131" t="s">
        <v>6355</v>
      </c>
      <c r="F2183" s="131" t="s">
        <v>26272</v>
      </c>
      <c r="G2183" s="131" t="s">
        <v>26272</v>
      </c>
      <c r="H2183" s="79">
        <v>14380.333333333299</v>
      </c>
      <c r="I2183" s="6">
        <v>22340.527849676098</v>
      </c>
      <c r="J2183" s="6">
        <v>9704.6646068833998</v>
      </c>
      <c r="K2183" s="71">
        <v>9703.8641685788207</v>
      </c>
      <c r="L2183" s="20">
        <v>0.67480105945009305</v>
      </c>
      <c r="M2183" s="79">
        <v>14503.6089110389</v>
      </c>
      <c r="N2183" s="6">
        <v>22532.042289089899</v>
      </c>
      <c r="O2183" s="6">
        <v>9791.8886326283991</v>
      </c>
      <c r="P2183" s="71">
        <v>9789.0146715703504</v>
      </c>
      <c r="Q2183" s="20">
        <v>0.67493647488797004</v>
      </c>
      <c r="R2183" s="79">
        <v>14626.1709569636</v>
      </c>
      <c r="S2183" s="6">
        <v>22722.4482231406</v>
      </c>
      <c r="T2183" s="6">
        <v>9878.2979066906992</v>
      </c>
      <c r="U2183" s="71">
        <v>9873.5284185071996</v>
      </c>
      <c r="V2183" s="20">
        <v>0.67505900536506103</v>
      </c>
      <c r="W2183" s="79">
        <v>14746.350046355899</v>
      </c>
      <c r="X2183" s="6">
        <v>22909.1521215332</v>
      </c>
      <c r="Y2183" s="6">
        <v>9962.8486568546905</v>
      </c>
      <c r="Z2183" s="71">
        <v>9956.5255717746604</v>
      </c>
      <c r="AA2183" s="20">
        <v>0.67518576057640101</v>
      </c>
    </row>
    <row r="2184" spans="1:27" x14ac:dyDescent="0.2">
      <c r="A2184" s="52" t="s">
        <v>4143</v>
      </c>
      <c r="B2184" s="1" t="s">
        <v>10042</v>
      </c>
      <c r="C2184" s="131" t="s">
        <v>58</v>
      </c>
      <c r="D2184" s="131" t="s">
        <v>26158</v>
      </c>
      <c r="E2184" s="131" t="s">
        <v>6355</v>
      </c>
      <c r="F2184" s="131" t="s">
        <v>26220</v>
      </c>
      <c r="G2184" s="131" t="s">
        <v>26220</v>
      </c>
      <c r="H2184" s="79">
        <v>16702.833333333299</v>
      </c>
      <c r="I2184" s="6">
        <v>33573.482689385499</v>
      </c>
      <c r="J2184" s="6">
        <v>14584.229673436999</v>
      </c>
      <c r="K2184" s="71">
        <v>14583.026769828601</v>
      </c>
      <c r="L2184" s="20">
        <v>0.87308700738369505</v>
      </c>
      <c r="M2184" s="79">
        <v>16801.886112913999</v>
      </c>
      <c r="N2184" s="6">
        <v>33772.583447575496</v>
      </c>
      <c r="O2184" s="6">
        <v>14676.7599541979</v>
      </c>
      <c r="P2184" s="71">
        <v>14672.452262581999</v>
      </c>
      <c r="Q2184" s="20">
        <v>0.87326221377638402</v>
      </c>
      <c r="R2184" s="79">
        <v>16904.687936353999</v>
      </c>
      <c r="S2184" s="6">
        <v>33979.219960723902</v>
      </c>
      <c r="T2184" s="6">
        <v>14772.0375072598</v>
      </c>
      <c r="U2184" s="71">
        <v>14764.905199750699</v>
      </c>
      <c r="V2184" s="20">
        <v>0.87342074904549705</v>
      </c>
      <c r="W2184" s="79">
        <v>17006.028406036101</v>
      </c>
      <c r="X2184" s="6">
        <v>34182.919083902903</v>
      </c>
      <c r="Y2184" s="6">
        <v>14865.6418044529</v>
      </c>
      <c r="Z2184" s="71">
        <v>14856.2070813997</v>
      </c>
      <c r="AA2184" s="20">
        <v>0.87358475045982298</v>
      </c>
    </row>
    <row r="2185" spans="1:27" x14ac:dyDescent="0.2">
      <c r="A2185" s="52" t="s">
        <v>4142</v>
      </c>
      <c r="B2185" s="1" t="s">
        <v>10041</v>
      </c>
      <c r="C2185" s="131" t="s">
        <v>53</v>
      </c>
      <c r="D2185" s="131" t="s">
        <v>26158</v>
      </c>
      <c r="E2185" s="131" t="s">
        <v>6355</v>
      </c>
      <c r="F2185" s="131" t="s">
        <v>26272</v>
      </c>
      <c r="G2185" s="131" t="s">
        <v>26272</v>
      </c>
      <c r="H2185" s="79">
        <v>8396.0833333333303</v>
      </c>
      <c r="I2185" s="6">
        <v>12746.8381406116</v>
      </c>
      <c r="J2185" s="6">
        <v>5537.1918598001203</v>
      </c>
      <c r="K2185" s="71">
        <v>5536.7351536032602</v>
      </c>
      <c r="L2185" s="20">
        <v>0.65944261553739503</v>
      </c>
      <c r="M2185" s="79">
        <v>8454.6108183670804</v>
      </c>
      <c r="N2185" s="6">
        <v>12835.693902147499</v>
      </c>
      <c r="O2185" s="6">
        <v>5578.0866909340502</v>
      </c>
      <c r="P2185" s="71">
        <v>5576.4494987099897</v>
      </c>
      <c r="Q2185" s="20">
        <v>0.65957494892556401</v>
      </c>
      <c r="R2185" s="79">
        <v>8508.3292093327109</v>
      </c>
      <c r="S2185" s="6">
        <v>12917.2485518131</v>
      </c>
      <c r="T2185" s="6">
        <v>5615.6109621862697</v>
      </c>
      <c r="U2185" s="71">
        <v>5612.8996053938099</v>
      </c>
      <c r="V2185" s="20">
        <v>0.65969469061411801</v>
      </c>
      <c r="W2185" s="79">
        <v>8561.1779404411609</v>
      </c>
      <c r="X2185" s="6">
        <v>12997.482893783201</v>
      </c>
      <c r="Y2185" s="6">
        <v>5652.4115036586199</v>
      </c>
      <c r="Z2185" s="71">
        <v>5648.8241081178503</v>
      </c>
      <c r="AA2185" s="20">
        <v>0.65981856088214397</v>
      </c>
    </row>
    <row r="2186" spans="1:27" x14ac:dyDescent="0.2">
      <c r="A2186" s="52" t="s">
        <v>4141</v>
      </c>
      <c r="B2186" s="1" t="s">
        <v>10040</v>
      </c>
      <c r="C2186" s="131" t="s">
        <v>58</v>
      </c>
      <c r="D2186" s="131" t="s">
        <v>26158</v>
      </c>
      <c r="E2186" s="131" t="s">
        <v>6355</v>
      </c>
      <c r="F2186" s="131" t="s">
        <v>26277</v>
      </c>
      <c r="G2186" s="131" t="s">
        <v>26277</v>
      </c>
      <c r="H2186" s="79">
        <v>14415.166666666701</v>
      </c>
      <c r="I2186" s="6">
        <v>26085.736312921101</v>
      </c>
      <c r="J2186" s="6">
        <v>11331.572988960001</v>
      </c>
      <c r="K2186" s="71">
        <v>11330.6383636598</v>
      </c>
      <c r="L2186" s="20">
        <v>0.78602201595494003</v>
      </c>
      <c r="M2186" s="79">
        <v>14501.6769810568</v>
      </c>
      <c r="N2186" s="6">
        <v>26242.285682186899</v>
      </c>
      <c r="O2186" s="6">
        <v>11404.271994909899</v>
      </c>
      <c r="P2186" s="71">
        <v>11400.924792461101</v>
      </c>
      <c r="Q2186" s="20">
        <v>0.78617975061462997</v>
      </c>
      <c r="R2186" s="79">
        <v>14577.437170388799</v>
      </c>
      <c r="S2186" s="6">
        <v>26379.381587328298</v>
      </c>
      <c r="T2186" s="6">
        <v>11468.103584389401</v>
      </c>
      <c r="U2186" s="71">
        <v>11462.566498441</v>
      </c>
      <c r="V2186" s="20">
        <v>0.78632247660960397</v>
      </c>
      <c r="W2186" s="79">
        <v>14666.0893682059</v>
      </c>
      <c r="X2186" s="6">
        <v>26539.8069163789</v>
      </c>
      <c r="Y2186" s="6">
        <v>11541.7662900539</v>
      </c>
      <c r="Z2186" s="71">
        <v>11534.441119037099</v>
      </c>
      <c r="AA2186" s="20">
        <v>0.78647012366106395</v>
      </c>
    </row>
    <row r="2187" spans="1:27" x14ac:dyDescent="0.2">
      <c r="A2187" s="52" t="s">
        <v>4140</v>
      </c>
      <c r="B2187" s="1" t="s">
        <v>10039</v>
      </c>
      <c r="C2187" s="131" t="s">
        <v>47</v>
      </c>
      <c r="D2187" s="131" t="s">
        <v>26158</v>
      </c>
      <c r="E2187" s="131" t="s">
        <v>6355</v>
      </c>
      <c r="F2187" s="131" t="s">
        <v>26479</v>
      </c>
      <c r="G2187" s="131" t="s">
        <v>26479</v>
      </c>
      <c r="H2187" s="79">
        <v>8143.25</v>
      </c>
      <c r="I2187" s="6">
        <v>12605.3138403456</v>
      </c>
      <c r="J2187" s="6">
        <v>5475.71408823415</v>
      </c>
      <c r="K2187" s="71">
        <v>5475.2624527084799</v>
      </c>
      <c r="L2187" s="20">
        <v>0.67236821326969998</v>
      </c>
      <c r="M2187" s="79">
        <v>8160.1461788326897</v>
      </c>
      <c r="N2187" s="6">
        <v>12631.468218129499</v>
      </c>
      <c r="O2187" s="6">
        <v>5489.3350754271396</v>
      </c>
      <c r="P2187" s="71">
        <v>5487.7239321805901</v>
      </c>
      <c r="Q2187" s="20">
        <v>0.67250314049712401</v>
      </c>
      <c r="R2187" s="79">
        <v>8178.2248693663796</v>
      </c>
      <c r="S2187" s="6">
        <v>12659.4530605449</v>
      </c>
      <c r="T2187" s="6">
        <v>5503.5376223445201</v>
      </c>
      <c r="U2187" s="71">
        <v>5500.8803773509799</v>
      </c>
      <c r="V2187" s="20">
        <v>0.67262522921764301</v>
      </c>
      <c r="W2187" s="79">
        <v>8197.9946077387795</v>
      </c>
      <c r="X2187" s="6">
        <v>12690.055554233</v>
      </c>
      <c r="Y2187" s="6">
        <v>5518.71593776996</v>
      </c>
      <c r="Z2187" s="71">
        <v>5515.2133943098597</v>
      </c>
      <c r="AA2187" s="20">
        <v>0.67275152744106304</v>
      </c>
    </row>
    <row r="2188" spans="1:27" x14ac:dyDescent="0.2">
      <c r="A2188" s="52" t="s">
        <v>4139</v>
      </c>
      <c r="B2188" s="1" t="s">
        <v>10038</v>
      </c>
      <c r="C2188" s="131" t="s">
        <v>58</v>
      </c>
      <c r="D2188" s="131" t="s">
        <v>26158</v>
      </c>
      <c r="E2188" s="131" t="s">
        <v>6355</v>
      </c>
      <c r="F2188" s="131" t="s">
        <v>26480</v>
      </c>
      <c r="G2188" s="131" t="s">
        <v>26480</v>
      </c>
      <c r="H2188" s="79">
        <v>12644.166666666701</v>
      </c>
      <c r="I2188" s="6">
        <v>20253.5455492357</v>
      </c>
      <c r="J2188" s="6">
        <v>8798.0851651371104</v>
      </c>
      <c r="K2188" s="71">
        <v>8797.3595012776805</v>
      </c>
      <c r="L2188" s="20">
        <v>0.695764278753919</v>
      </c>
      <c r="M2188" s="79">
        <v>12666.776534349199</v>
      </c>
      <c r="N2188" s="6">
        <v>20289.762248765401</v>
      </c>
      <c r="O2188" s="6">
        <v>8817.4471613972401</v>
      </c>
      <c r="P2188" s="71">
        <v>8814.8592030651907</v>
      </c>
      <c r="Q2188" s="20">
        <v>0.69590390097760602</v>
      </c>
      <c r="R2188" s="79">
        <v>12694.184726936899</v>
      </c>
      <c r="S2188" s="6">
        <v>20333.664950432601</v>
      </c>
      <c r="T2188" s="6">
        <v>8839.8044938947005</v>
      </c>
      <c r="U2188" s="71">
        <v>8835.5364161877606</v>
      </c>
      <c r="V2188" s="20">
        <v>0.69603023795918695</v>
      </c>
      <c r="W2188" s="79">
        <v>12722.765028277199</v>
      </c>
      <c r="X2188" s="6">
        <v>20379.445146966402</v>
      </c>
      <c r="Y2188" s="6">
        <v>8862.7168143449398</v>
      </c>
      <c r="Z2188" s="71">
        <v>8857.0919459576508</v>
      </c>
      <c r="AA2188" s="20">
        <v>0.69616093091966902</v>
      </c>
    </row>
    <row r="2189" spans="1:27" x14ac:dyDescent="0.2">
      <c r="A2189" s="52" t="s">
        <v>4138</v>
      </c>
      <c r="B2189" s="1" t="s">
        <v>10037</v>
      </c>
      <c r="C2189" s="131" t="s">
        <v>58</v>
      </c>
      <c r="D2189" s="131" t="s">
        <v>26158</v>
      </c>
      <c r="E2189" s="131" t="s">
        <v>6355</v>
      </c>
      <c r="F2189" s="131" t="s">
        <v>26478</v>
      </c>
      <c r="G2189" s="131" t="s">
        <v>26478</v>
      </c>
      <c r="H2189" s="79">
        <v>4634.8333333333303</v>
      </c>
      <c r="I2189" s="6">
        <v>6908.8446947991297</v>
      </c>
      <c r="J2189" s="6">
        <v>3001.18336662503</v>
      </c>
      <c r="K2189" s="71">
        <v>3000.9358297731101</v>
      </c>
      <c r="L2189" s="20">
        <v>0.64747437803008601</v>
      </c>
      <c r="M2189" s="79">
        <v>4676.7347604412098</v>
      </c>
      <c r="N2189" s="6">
        <v>6971.3044277730796</v>
      </c>
      <c r="O2189" s="6">
        <v>3029.5627757611701</v>
      </c>
      <c r="P2189" s="71">
        <v>3028.6735861709799</v>
      </c>
      <c r="Q2189" s="20">
        <v>0.64760430969688898</v>
      </c>
      <c r="R2189" s="79">
        <v>4716.5046979522604</v>
      </c>
      <c r="S2189" s="6">
        <v>7030.5868877937201</v>
      </c>
      <c r="T2189" s="6">
        <v>3056.45901596869</v>
      </c>
      <c r="U2189" s="71">
        <v>3054.9832814547299</v>
      </c>
      <c r="V2189" s="20">
        <v>0.64772187819108895</v>
      </c>
      <c r="W2189" s="79">
        <v>4756.3390969503498</v>
      </c>
      <c r="X2189" s="6">
        <v>7089.9654363618401</v>
      </c>
      <c r="Y2189" s="6">
        <v>3083.32024904624</v>
      </c>
      <c r="Z2189" s="71">
        <v>3081.3633693489601</v>
      </c>
      <c r="AA2189" s="20">
        <v>0.64784350033508997</v>
      </c>
    </row>
    <row r="2190" spans="1:27" x14ac:dyDescent="0.2">
      <c r="A2190" s="52" t="s">
        <v>4137</v>
      </c>
      <c r="B2190" s="1" t="s">
        <v>10036</v>
      </c>
      <c r="C2190" s="131" t="s">
        <v>47</v>
      </c>
      <c r="D2190" s="131" t="s">
        <v>26158</v>
      </c>
      <c r="E2190" s="131" t="s">
        <v>6355</v>
      </c>
      <c r="F2190" s="131" t="s">
        <v>26484</v>
      </c>
      <c r="G2190" s="131" t="s">
        <v>26484</v>
      </c>
      <c r="H2190" s="79">
        <v>11793.583333333299</v>
      </c>
      <c r="I2190" s="6">
        <v>19545.375670064801</v>
      </c>
      <c r="J2190" s="6">
        <v>8490.4580934629594</v>
      </c>
      <c r="K2190" s="71">
        <v>8489.7578026073097</v>
      </c>
      <c r="L2190" s="20">
        <v>0.71986245084747802</v>
      </c>
      <c r="M2190" s="79">
        <v>11839.184841815601</v>
      </c>
      <c r="N2190" s="6">
        <v>19620.950547454901</v>
      </c>
      <c r="O2190" s="6">
        <v>8526.7975340173907</v>
      </c>
      <c r="P2190" s="71">
        <v>8524.2948825900694</v>
      </c>
      <c r="Q2190" s="20">
        <v>0.72000690896239605</v>
      </c>
      <c r="R2190" s="79">
        <v>11878.473963259201</v>
      </c>
      <c r="S2190" s="6">
        <v>19686.063975380799</v>
      </c>
      <c r="T2190" s="6">
        <v>8558.2681341942498</v>
      </c>
      <c r="U2190" s="71">
        <v>8554.1359892515793</v>
      </c>
      <c r="V2190" s="20">
        <v>0.72013762169366302</v>
      </c>
      <c r="W2190" s="79">
        <v>11921.996966336899</v>
      </c>
      <c r="X2190" s="6">
        <v>19758.194168673101</v>
      </c>
      <c r="Y2190" s="6">
        <v>8592.5440274244993</v>
      </c>
      <c r="Z2190" s="71">
        <v>8587.0906286215504</v>
      </c>
      <c r="AA2190" s="20">
        <v>0.72027284127551505</v>
      </c>
    </row>
    <row r="2191" spans="1:27" x14ac:dyDescent="0.2">
      <c r="A2191" s="52" t="s">
        <v>4136</v>
      </c>
      <c r="B2191" s="1" t="s">
        <v>10035</v>
      </c>
      <c r="C2191" s="131" t="s">
        <v>58</v>
      </c>
      <c r="D2191" s="131" t="s">
        <v>26158</v>
      </c>
      <c r="E2191" s="131" t="s">
        <v>6355</v>
      </c>
      <c r="F2191" s="131" t="s">
        <v>26244</v>
      </c>
      <c r="G2191" s="131" t="s">
        <v>26244</v>
      </c>
      <c r="H2191" s="79">
        <v>11962.083333333299</v>
      </c>
      <c r="I2191" s="6">
        <v>15505.52433247</v>
      </c>
      <c r="J2191" s="6">
        <v>6735.5576472053799</v>
      </c>
      <c r="K2191" s="71">
        <v>6735.0021000987099</v>
      </c>
      <c r="L2191" s="20">
        <v>0.56302919085432801</v>
      </c>
      <c r="M2191" s="79">
        <v>12006.5781802895</v>
      </c>
      <c r="N2191" s="6">
        <v>15563.1995645281</v>
      </c>
      <c r="O2191" s="6">
        <v>6763.3956544196299</v>
      </c>
      <c r="P2191" s="71">
        <v>6761.4105689616299</v>
      </c>
      <c r="Q2191" s="20">
        <v>0.56314217651632303</v>
      </c>
      <c r="R2191" s="79">
        <v>12048.7971399527</v>
      </c>
      <c r="S2191" s="6">
        <v>15617.924739742801</v>
      </c>
      <c r="T2191" s="6">
        <v>6789.6958878901196</v>
      </c>
      <c r="U2191" s="71">
        <v>6786.4176536626401</v>
      </c>
      <c r="V2191" s="20">
        <v>0.56324441144083304</v>
      </c>
      <c r="W2191" s="79">
        <v>12093.8648097776</v>
      </c>
      <c r="X2191" s="6">
        <v>15676.342477824401</v>
      </c>
      <c r="Y2191" s="6">
        <v>6817.4075919984398</v>
      </c>
      <c r="Z2191" s="71">
        <v>6813.0808126089196</v>
      </c>
      <c r="AA2191" s="20">
        <v>0.56335017132825105</v>
      </c>
    </row>
    <row r="2192" spans="1:27" x14ac:dyDescent="0.2">
      <c r="A2192" s="52" t="s">
        <v>4135</v>
      </c>
      <c r="B2192" s="1" t="s">
        <v>10034</v>
      </c>
      <c r="C2192" s="131" t="s">
        <v>58</v>
      </c>
      <c r="D2192" s="131" t="s">
        <v>26158</v>
      </c>
      <c r="E2192" s="131" t="s">
        <v>6355</v>
      </c>
      <c r="F2192" s="131" t="s">
        <v>26192</v>
      </c>
      <c r="G2192" s="131" t="s">
        <v>26192</v>
      </c>
      <c r="H2192" s="79">
        <v>22030.833333333299</v>
      </c>
      <c r="I2192" s="6">
        <v>79097.531970480195</v>
      </c>
      <c r="J2192" s="6">
        <v>34359.753009008498</v>
      </c>
      <c r="K2192" s="71">
        <v>34356.919025191601</v>
      </c>
      <c r="L2192" s="20">
        <v>1.5594924851620799</v>
      </c>
      <c r="M2192" s="79">
        <v>22038.8995932078</v>
      </c>
      <c r="N2192" s="6">
        <v>79126.492347904597</v>
      </c>
      <c r="O2192" s="6">
        <v>34386.487963248903</v>
      </c>
      <c r="P2192" s="71">
        <v>34376.395382436604</v>
      </c>
      <c r="Q2192" s="20">
        <v>1.55980543570474</v>
      </c>
      <c r="R2192" s="79">
        <v>22052.836875361099</v>
      </c>
      <c r="S2192" s="6">
        <v>79176.531518189906</v>
      </c>
      <c r="T2192" s="6">
        <v>34420.998911492403</v>
      </c>
      <c r="U2192" s="71">
        <v>34404.379596188999</v>
      </c>
      <c r="V2192" s="20">
        <v>1.5600886085829599</v>
      </c>
      <c r="W2192" s="79">
        <v>22066.175172971401</v>
      </c>
      <c r="X2192" s="6">
        <v>79224.420147989003</v>
      </c>
      <c r="Y2192" s="6">
        <v>34453.5189986185</v>
      </c>
      <c r="Z2192" s="71">
        <v>34431.652508477098</v>
      </c>
      <c r="AA2192" s="20">
        <v>1.56038154499254</v>
      </c>
    </row>
    <row r="2193" spans="1:27" x14ac:dyDescent="0.2">
      <c r="A2193" s="52" t="s">
        <v>4134</v>
      </c>
      <c r="B2193" s="1" t="s">
        <v>10033</v>
      </c>
      <c r="C2193" s="131" t="s">
        <v>58</v>
      </c>
      <c r="D2193" s="131" t="s">
        <v>26158</v>
      </c>
      <c r="E2193" s="131" t="s">
        <v>6355</v>
      </c>
      <c r="F2193" s="131" t="s">
        <v>26256</v>
      </c>
      <c r="G2193" s="131" t="s">
        <v>26256</v>
      </c>
      <c r="H2193" s="79">
        <v>4438.5833333333303</v>
      </c>
      <c r="I2193" s="6">
        <v>8321.6504588419793</v>
      </c>
      <c r="J2193" s="6">
        <v>3614.90235245044</v>
      </c>
      <c r="K2193" s="71">
        <v>3614.60419621038</v>
      </c>
      <c r="L2193" s="20">
        <v>0.81435988124072201</v>
      </c>
      <c r="M2193" s="79">
        <v>4462.20768810965</v>
      </c>
      <c r="N2193" s="6">
        <v>8365.9424340061705</v>
      </c>
      <c r="O2193" s="6">
        <v>3635.6392185733498</v>
      </c>
      <c r="P2193" s="71">
        <v>3634.57214296339</v>
      </c>
      <c r="Q2193" s="20">
        <v>0.81452330259041095</v>
      </c>
      <c r="R2193" s="79">
        <v>4484.4727424615603</v>
      </c>
      <c r="S2193" s="6">
        <v>8407.6859331925698</v>
      </c>
      <c r="T2193" s="6">
        <v>3655.13546508544</v>
      </c>
      <c r="U2193" s="71">
        <v>3653.3706746757498</v>
      </c>
      <c r="V2193" s="20">
        <v>0.81467117417919299</v>
      </c>
      <c r="W2193" s="79">
        <v>4507.1133488269397</v>
      </c>
      <c r="X2193" s="6">
        <v>8450.1335337442997</v>
      </c>
      <c r="Y2193" s="6">
        <v>3674.8370729869298</v>
      </c>
      <c r="Z2193" s="71">
        <v>3672.5047774489699</v>
      </c>
      <c r="AA2193" s="20">
        <v>0.814824144239639</v>
      </c>
    </row>
    <row r="2194" spans="1:27" x14ac:dyDescent="0.2">
      <c r="A2194" s="52" t="s">
        <v>4133</v>
      </c>
      <c r="B2194" s="1" t="s">
        <v>10032</v>
      </c>
      <c r="C2194" s="131" t="s">
        <v>58</v>
      </c>
      <c r="D2194" s="131" t="s">
        <v>26158</v>
      </c>
      <c r="E2194" s="131" t="s">
        <v>6355</v>
      </c>
      <c r="F2194" s="131" t="s">
        <v>26277</v>
      </c>
      <c r="G2194" s="131" t="s">
        <v>26277</v>
      </c>
      <c r="H2194" s="79">
        <v>12135</v>
      </c>
      <c r="I2194" s="6">
        <v>21313.0764222379</v>
      </c>
      <c r="J2194" s="6">
        <v>9258.3424980127002</v>
      </c>
      <c r="K2194" s="71">
        <v>9257.5788722437992</v>
      </c>
      <c r="L2194" s="20">
        <v>0.762882478141228</v>
      </c>
      <c r="M2194" s="79">
        <v>12212.3256555182</v>
      </c>
      <c r="N2194" s="6">
        <v>21448.885866445398</v>
      </c>
      <c r="O2194" s="6">
        <v>9321.1746633320399</v>
      </c>
      <c r="P2194" s="71">
        <v>9318.4388588307102</v>
      </c>
      <c r="Q2194" s="20">
        <v>0.76303556928324501</v>
      </c>
      <c r="R2194" s="79">
        <v>12285.7312864901</v>
      </c>
      <c r="S2194" s="6">
        <v>21577.810450106499</v>
      </c>
      <c r="T2194" s="6">
        <v>9380.6810651319101</v>
      </c>
      <c r="U2194" s="71">
        <v>9376.1518387493907</v>
      </c>
      <c r="V2194" s="20">
        <v>0.763174093597489</v>
      </c>
      <c r="W2194" s="79">
        <v>12359.2571645482</v>
      </c>
      <c r="X2194" s="6">
        <v>21706.94622745</v>
      </c>
      <c r="Y2194" s="6">
        <v>9440.0272397376793</v>
      </c>
      <c r="Z2194" s="71">
        <v>9434.0359718332402</v>
      </c>
      <c r="AA2194" s="20">
        <v>0.76331739409826604</v>
      </c>
    </row>
    <row r="2195" spans="1:27" x14ac:dyDescent="0.2">
      <c r="A2195" s="52" t="s">
        <v>4132</v>
      </c>
      <c r="B2195" s="1" t="s">
        <v>10031</v>
      </c>
      <c r="C2195" s="131" t="s">
        <v>58</v>
      </c>
      <c r="D2195" s="131" t="s">
        <v>26158</v>
      </c>
      <c r="E2195" s="131" t="s">
        <v>6355</v>
      </c>
      <c r="F2195" s="131" t="s">
        <v>26481</v>
      </c>
      <c r="G2195" s="131" t="s">
        <v>26481</v>
      </c>
      <c r="H2195" s="79">
        <v>13869.666666666701</v>
      </c>
      <c r="I2195" s="6">
        <v>22788.884970375701</v>
      </c>
      <c r="J2195" s="6">
        <v>9899.4297220935205</v>
      </c>
      <c r="K2195" s="71">
        <v>9898.6132196110502</v>
      </c>
      <c r="L2195" s="20">
        <v>0.71368789585986603</v>
      </c>
      <c r="M2195" s="79">
        <v>13898.6907617293</v>
      </c>
      <c r="N2195" s="6">
        <v>22836.573698565699</v>
      </c>
      <c r="O2195" s="6">
        <v>9924.2307260997895</v>
      </c>
      <c r="P2195" s="71">
        <v>9921.3179220731108</v>
      </c>
      <c r="Q2195" s="20">
        <v>0.71383111489838302</v>
      </c>
      <c r="R2195" s="79">
        <v>13929.435872152</v>
      </c>
      <c r="S2195" s="6">
        <v>22887.090181885898</v>
      </c>
      <c r="T2195" s="6">
        <v>9949.8739226400394</v>
      </c>
      <c r="U2195" s="71">
        <v>9945.0698757738992</v>
      </c>
      <c r="V2195" s="20">
        <v>0.713960706453034</v>
      </c>
      <c r="W2195" s="79">
        <v>13964.8066006428</v>
      </c>
      <c r="X2195" s="6">
        <v>22945.206896747699</v>
      </c>
      <c r="Y2195" s="6">
        <v>9978.5283409788899</v>
      </c>
      <c r="Z2195" s="71">
        <v>9972.1953045305108</v>
      </c>
      <c r="AA2195" s="20">
        <v>0.71409476620116796</v>
      </c>
    </row>
    <row r="2196" spans="1:27" x14ac:dyDescent="0.2">
      <c r="A2196" s="52" t="s">
        <v>4131</v>
      </c>
      <c r="B2196" s="1" t="s">
        <v>10030</v>
      </c>
      <c r="C2196" s="131" t="s">
        <v>58</v>
      </c>
      <c r="D2196" s="131" t="s">
        <v>26158</v>
      </c>
      <c r="E2196" s="131" t="s">
        <v>6355</v>
      </c>
      <c r="F2196" s="131" t="s">
        <v>26192</v>
      </c>
      <c r="G2196" s="131" t="s">
        <v>26192</v>
      </c>
      <c r="H2196" s="79">
        <v>7796.75</v>
      </c>
      <c r="I2196" s="6">
        <v>20652.664987752501</v>
      </c>
      <c r="J2196" s="6">
        <v>8971.4615649677908</v>
      </c>
      <c r="K2196" s="71">
        <v>8970.7216010663506</v>
      </c>
      <c r="L2196" s="20">
        <v>1.15057191792303</v>
      </c>
      <c r="M2196" s="79">
        <v>7802.6492951032096</v>
      </c>
      <c r="N2196" s="6">
        <v>20668.291520016701</v>
      </c>
      <c r="O2196" s="6">
        <v>8981.9469622021406</v>
      </c>
      <c r="P2196" s="71">
        <v>8979.3107224772593</v>
      </c>
      <c r="Q2196" s="20">
        <v>1.15080280849128</v>
      </c>
      <c r="R2196" s="79">
        <v>7808.0337164839202</v>
      </c>
      <c r="S2196" s="6">
        <v>20682.5542129245</v>
      </c>
      <c r="T2196" s="6">
        <v>8991.4797023711708</v>
      </c>
      <c r="U2196" s="71">
        <v>8987.1383920970893</v>
      </c>
      <c r="V2196" s="20">
        <v>1.15101172951186</v>
      </c>
      <c r="W2196" s="79">
        <v>7814.3576548069404</v>
      </c>
      <c r="X2196" s="6">
        <v>20699.305574656999</v>
      </c>
      <c r="Y2196" s="6">
        <v>9001.8193448747897</v>
      </c>
      <c r="Z2196" s="71">
        <v>8996.1061927881601</v>
      </c>
      <c r="AA2196" s="20">
        <v>1.1512278539304199</v>
      </c>
    </row>
    <row r="2197" spans="1:27" x14ac:dyDescent="0.2">
      <c r="A2197" s="52" t="s">
        <v>4130</v>
      </c>
      <c r="B2197" s="1" t="s">
        <v>10029</v>
      </c>
      <c r="C2197" s="131" t="s">
        <v>58</v>
      </c>
      <c r="D2197" s="131" t="s">
        <v>26158</v>
      </c>
      <c r="E2197" s="131" t="s">
        <v>6355</v>
      </c>
      <c r="F2197" s="131" t="s">
        <v>26220</v>
      </c>
      <c r="G2197" s="131" t="s">
        <v>26220</v>
      </c>
      <c r="H2197" s="79">
        <v>13755.25</v>
      </c>
      <c r="I2197" s="6">
        <v>27108.985739276199</v>
      </c>
      <c r="J2197" s="6">
        <v>11776.0697599755</v>
      </c>
      <c r="K2197" s="71">
        <v>11775.098472693</v>
      </c>
      <c r="L2197" s="20">
        <v>0.85604394487144897</v>
      </c>
      <c r="M2197" s="79">
        <v>13839.3866792559</v>
      </c>
      <c r="N2197" s="6">
        <v>27274.803157214799</v>
      </c>
      <c r="O2197" s="6">
        <v>11852.979484315299</v>
      </c>
      <c r="P2197" s="71">
        <v>11849.500584305601</v>
      </c>
      <c r="Q2197" s="20">
        <v>0.85621573115425398</v>
      </c>
      <c r="R2197" s="79">
        <v>13927.5591489203</v>
      </c>
      <c r="S2197" s="6">
        <v>27448.574351684299</v>
      </c>
      <c r="T2197" s="6">
        <v>11932.9216595487</v>
      </c>
      <c r="U2197" s="71">
        <v>11927.160147860301</v>
      </c>
      <c r="V2197" s="20">
        <v>0.85637117174153199</v>
      </c>
      <c r="W2197" s="79">
        <v>14016.20214223</v>
      </c>
      <c r="X2197" s="6">
        <v>27623.272858910299</v>
      </c>
      <c r="Y2197" s="6">
        <v>12012.9494727851</v>
      </c>
      <c r="Z2197" s="71">
        <v>12005.325257644001</v>
      </c>
      <c r="AA2197" s="20">
        <v>0.85653197177233897</v>
      </c>
    </row>
    <row r="2198" spans="1:27" x14ac:dyDescent="0.2">
      <c r="A2198" s="52" t="s">
        <v>4129</v>
      </c>
      <c r="B2198" s="1" t="s">
        <v>10028</v>
      </c>
      <c r="C2198" s="131" t="s">
        <v>58</v>
      </c>
      <c r="D2198" s="131" t="s">
        <v>26158</v>
      </c>
      <c r="E2198" s="131" t="s">
        <v>6355</v>
      </c>
      <c r="F2198" s="131" t="s">
        <v>26256</v>
      </c>
      <c r="G2198" s="131" t="s">
        <v>26256</v>
      </c>
      <c r="H2198" s="79">
        <v>2669.25</v>
      </c>
      <c r="I2198" s="6">
        <v>4629.39150995407</v>
      </c>
      <c r="J2198" s="6">
        <v>2010.99509556615</v>
      </c>
      <c r="K2198" s="71">
        <v>2010.82922919467</v>
      </c>
      <c r="L2198" s="20">
        <v>0.75333117137573102</v>
      </c>
      <c r="M2198" s="79">
        <v>2682.0076518982301</v>
      </c>
      <c r="N2198" s="6">
        <v>4651.5176372874503</v>
      </c>
      <c r="O2198" s="6">
        <v>2021.4387179221501</v>
      </c>
      <c r="P2198" s="71">
        <v>2020.8454170407199</v>
      </c>
      <c r="Q2198" s="20">
        <v>0.75348234581300999</v>
      </c>
      <c r="R2198" s="79">
        <v>2691.6331735881499</v>
      </c>
      <c r="S2198" s="6">
        <v>4668.2115806761003</v>
      </c>
      <c r="T2198" s="6">
        <v>2029.44613329207</v>
      </c>
      <c r="U2198" s="71">
        <v>2028.4662661688899</v>
      </c>
      <c r="V2198" s="20">
        <v>0.75361913579954598</v>
      </c>
      <c r="W2198" s="79">
        <v>2703.2207176177699</v>
      </c>
      <c r="X2198" s="6">
        <v>4688.3083411713596</v>
      </c>
      <c r="Y2198" s="6">
        <v>2038.87538971188</v>
      </c>
      <c r="Z2198" s="71">
        <v>2037.5813840513799</v>
      </c>
      <c r="AA2198" s="20">
        <v>0.753760642174646</v>
      </c>
    </row>
    <row r="2199" spans="1:27" x14ac:dyDescent="0.2">
      <c r="A2199" s="52" t="s">
        <v>4128</v>
      </c>
      <c r="B2199" s="1" t="s">
        <v>10027</v>
      </c>
      <c r="C2199" s="131" t="s">
        <v>58</v>
      </c>
      <c r="D2199" s="131" t="s">
        <v>26158</v>
      </c>
      <c r="E2199" s="131" t="s">
        <v>6355</v>
      </c>
      <c r="F2199" s="131" t="s">
        <v>26482</v>
      </c>
      <c r="G2199" s="131" t="s">
        <v>26482</v>
      </c>
      <c r="H2199" s="79">
        <v>10222.333333333299</v>
      </c>
      <c r="I2199" s="6">
        <v>20430.4450697229</v>
      </c>
      <c r="J2199" s="6">
        <v>8874.9298362656791</v>
      </c>
      <c r="K2199" s="71">
        <v>8874.1978342770308</v>
      </c>
      <c r="L2199" s="20">
        <v>0.86811861293348203</v>
      </c>
      <c r="M2199" s="79">
        <v>10287.014871659399</v>
      </c>
      <c r="N2199" s="6">
        <v>20559.718159604101</v>
      </c>
      <c r="O2199" s="6">
        <v>8934.7635671068401</v>
      </c>
      <c r="P2199" s="71">
        <v>8932.1411759095809</v>
      </c>
      <c r="Q2199" s="20">
        <v>0.86829282229556404</v>
      </c>
      <c r="R2199" s="79">
        <v>10344.369278709501</v>
      </c>
      <c r="S2199" s="6">
        <v>20674.347180644101</v>
      </c>
      <c r="T2199" s="6">
        <v>8987.9117985520206</v>
      </c>
      <c r="U2199" s="71">
        <v>8983.5722109507406</v>
      </c>
      <c r="V2199" s="20">
        <v>0.86845045540287003</v>
      </c>
      <c r="W2199" s="79">
        <v>10400.403487412001</v>
      </c>
      <c r="X2199" s="6">
        <v>20786.337641685601</v>
      </c>
      <c r="Y2199" s="6">
        <v>9039.6682930811203</v>
      </c>
      <c r="Z2199" s="71">
        <v>9033.9311195395894</v>
      </c>
      <c r="AA2199" s="20">
        <v>0.86861352354971</v>
      </c>
    </row>
    <row r="2200" spans="1:27" x14ac:dyDescent="0.2">
      <c r="A2200" s="52" t="s">
        <v>4127</v>
      </c>
      <c r="B2200" s="1" t="s">
        <v>10026</v>
      </c>
      <c r="C2200" s="131" t="s">
        <v>47</v>
      </c>
      <c r="D2200" s="131" t="s">
        <v>26158</v>
      </c>
      <c r="E2200" s="131" t="s">
        <v>6355</v>
      </c>
      <c r="F2200" s="131" t="s">
        <v>26486</v>
      </c>
      <c r="G2200" s="131" t="s">
        <v>26486</v>
      </c>
      <c r="H2200" s="79">
        <v>11524.083333333299</v>
      </c>
      <c r="I2200" s="6">
        <v>15654.7015985337</v>
      </c>
      <c r="J2200" s="6">
        <v>6800.3598463235603</v>
      </c>
      <c r="K2200" s="71">
        <v>6799.7989543477497</v>
      </c>
      <c r="L2200" s="20">
        <v>0.59005117870671597</v>
      </c>
      <c r="M2200" s="79">
        <v>11665.959474696099</v>
      </c>
      <c r="N2200" s="6">
        <v>15847.4309109434</v>
      </c>
      <c r="O2200" s="6">
        <v>6886.91582424234</v>
      </c>
      <c r="P2200" s="71">
        <v>6884.8944850879097</v>
      </c>
      <c r="Q2200" s="20">
        <v>0.59016958699552202</v>
      </c>
      <c r="R2200" s="79">
        <v>11803.9605682317</v>
      </c>
      <c r="S2200" s="6">
        <v>16034.8962283211</v>
      </c>
      <c r="T2200" s="6">
        <v>6970.9689858557904</v>
      </c>
      <c r="U2200" s="71">
        <v>6967.6032284632001</v>
      </c>
      <c r="V2200" s="20">
        <v>0.59027672857661895</v>
      </c>
      <c r="W2200" s="79">
        <v>11943.159471745401</v>
      </c>
      <c r="X2200" s="6">
        <v>16223.988690976899</v>
      </c>
      <c r="Y2200" s="6">
        <v>7055.5707640875798</v>
      </c>
      <c r="Z2200" s="71">
        <v>7051.0928305400503</v>
      </c>
      <c r="AA2200" s="20">
        <v>0.59038756429747397</v>
      </c>
    </row>
    <row r="2201" spans="1:27" x14ac:dyDescent="0.2">
      <c r="A2201" s="52" t="s">
        <v>4126</v>
      </c>
      <c r="B2201" s="1" t="s">
        <v>10025</v>
      </c>
      <c r="C2201" s="131" t="s">
        <v>53</v>
      </c>
      <c r="D2201" s="131" t="s">
        <v>26158</v>
      </c>
      <c r="E2201" s="131" t="s">
        <v>6355</v>
      </c>
      <c r="F2201" s="131" t="s">
        <v>26272</v>
      </c>
      <c r="G2201" s="131" t="s">
        <v>26272</v>
      </c>
      <c r="H2201" s="79">
        <v>9379.0833333333303</v>
      </c>
      <c r="I2201" s="6">
        <v>20505.712934728199</v>
      </c>
      <c r="J2201" s="6">
        <v>8907.6259923488196</v>
      </c>
      <c r="K2201" s="71">
        <v>8906.8912935894095</v>
      </c>
      <c r="L2201" s="20">
        <v>0.949654777235453</v>
      </c>
      <c r="M2201" s="79">
        <v>9442.7387678721498</v>
      </c>
      <c r="N2201" s="6">
        <v>20644.884325044099</v>
      </c>
      <c r="O2201" s="6">
        <v>8971.7747530684392</v>
      </c>
      <c r="P2201" s="71">
        <v>8969.1414989303194</v>
      </c>
      <c r="Q2201" s="20">
        <v>0.94984534883531901</v>
      </c>
      <c r="R2201" s="79">
        <v>9501.6873485928099</v>
      </c>
      <c r="S2201" s="6">
        <v>20773.7650089241</v>
      </c>
      <c r="T2201" s="6">
        <v>9031.1324460518899</v>
      </c>
      <c r="U2201" s="71">
        <v>9026.77199044587</v>
      </c>
      <c r="V2201" s="20">
        <v>0.95001778729150899</v>
      </c>
      <c r="W2201" s="79">
        <v>9563.0429894544104</v>
      </c>
      <c r="X2201" s="6">
        <v>20907.9083056323</v>
      </c>
      <c r="Y2201" s="6">
        <v>9092.5375620784507</v>
      </c>
      <c r="Z2201" s="71">
        <v>9086.7668341894096</v>
      </c>
      <c r="AA2201" s="20">
        <v>0.95019617126157296</v>
      </c>
    </row>
    <row r="2202" spans="1:27" x14ac:dyDescent="0.2">
      <c r="A2202" s="52" t="s">
        <v>4125</v>
      </c>
      <c r="B2202" s="1" t="s">
        <v>10024</v>
      </c>
      <c r="C2202" s="131" t="s">
        <v>58</v>
      </c>
      <c r="D2202" s="131" t="s">
        <v>26158</v>
      </c>
      <c r="E2202" s="131" t="s">
        <v>6355</v>
      </c>
      <c r="F2202" s="131" t="s">
        <v>26192</v>
      </c>
      <c r="G2202" s="131" t="s">
        <v>26192</v>
      </c>
      <c r="H2202" s="79">
        <v>4840.5833333333303</v>
      </c>
      <c r="I2202" s="6">
        <v>9755.7785942544597</v>
      </c>
      <c r="J2202" s="6">
        <v>4237.8837184737504</v>
      </c>
      <c r="K2202" s="71">
        <v>4237.5341788867599</v>
      </c>
      <c r="L2202" s="20">
        <v>0.87541808230139395</v>
      </c>
      <c r="M2202" s="79">
        <v>4851.3411627492596</v>
      </c>
      <c r="N2202" s="6">
        <v>9777.4600724378506</v>
      </c>
      <c r="O2202" s="6">
        <v>4249.0511472916896</v>
      </c>
      <c r="P2202" s="71">
        <v>4247.8040326655801</v>
      </c>
      <c r="Q2202" s="20">
        <v>0.87559375648162796</v>
      </c>
      <c r="R2202" s="79">
        <v>4861.31431411218</v>
      </c>
      <c r="S2202" s="6">
        <v>9797.5600996212706</v>
      </c>
      <c r="T2202" s="6">
        <v>4259.3657370159899</v>
      </c>
      <c r="U2202" s="71">
        <v>4257.3092091866201</v>
      </c>
      <c r="V2202" s="20">
        <v>0.87575271502767205</v>
      </c>
      <c r="W2202" s="79">
        <v>4872.6557874317796</v>
      </c>
      <c r="X2202" s="6">
        <v>9820.4178617997804</v>
      </c>
      <c r="Y2202" s="6">
        <v>4270.7532948031303</v>
      </c>
      <c r="Z2202" s="71">
        <v>4268.0427912745699</v>
      </c>
      <c r="AA2202" s="20">
        <v>0.87591715431311501</v>
      </c>
    </row>
    <row r="2203" spans="1:27" x14ac:dyDescent="0.2">
      <c r="A2203" s="52" t="s">
        <v>4124</v>
      </c>
      <c r="B2203" s="1" t="s">
        <v>10023</v>
      </c>
      <c r="C2203" s="131" t="s">
        <v>53</v>
      </c>
      <c r="D2203" s="131" t="s">
        <v>26158</v>
      </c>
      <c r="E2203" s="131" t="s">
        <v>6355</v>
      </c>
      <c r="F2203" s="131" t="s">
        <v>26272</v>
      </c>
      <c r="G2203" s="131" t="s">
        <v>26272</v>
      </c>
      <c r="H2203" s="79">
        <v>21872.5</v>
      </c>
      <c r="I2203" s="6">
        <v>58214.909590648698</v>
      </c>
      <c r="J2203" s="6">
        <v>25288.3985776314</v>
      </c>
      <c r="K2203" s="71">
        <v>25286.3127968546</v>
      </c>
      <c r="L2203" s="20">
        <v>1.15607785103918</v>
      </c>
      <c r="M2203" s="79">
        <v>22013.283982546502</v>
      </c>
      <c r="N2203" s="6">
        <v>58589.614211325497</v>
      </c>
      <c r="O2203" s="6">
        <v>25461.650125863202</v>
      </c>
      <c r="P2203" s="71">
        <v>25454.177023004198</v>
      </c>
      <c r="Q2203" s="20">
        <v>1.1563098465084001</v>
      </c>
      <c r="R2203" s="79">
        <v>22128.6416567862</v>
      </c>
      <c r="S2203" s="6">
        <v>58896.645258368902</v>
      </c>
      <c r="T2203" s="6">
        <v>25604.574025361599</v>
      </c>
      <c r="U2203" s="71">
        <v>25592.211499508299</v>
      </c>
      <c r="V2203" s="20">
        <v>1.1565197672971499</v>
      </c>
      <c r="W2203" s="79">
        <v>22249.050689491301</v>
      </c>
      <c r="X2203" s="6">
        <v>59217.120784843697</v>
      </c>
      <c r="Y2203" s="6">
        <v>25752.642836552099</v>
      </c>
      <c r="Z2203" s="71">
        <v>25736.2984999773</v>
      </c>
      <c r="AA2203" s="20">
        <v>1.1567369259549201</v>
      </c>
    </row>
    <row r="2204" spans="1:27" x14ac:dyDescent="0.2">
      <c r="A2204" s="52" t="s">
        <v>4123</v>
      </c>
      <c r="B2204" s="1" t="s">
        <v>8104</v>
      </c>
      <c r="C2204" s="131" t="s">
        <v>58</v>
      </c>
      <c r="D2204" s="131" t="s">
        <v>26158</v>
      </c>
      <c r="E2204" s="131" t="s">
        <v>6355</v>
      </c>
      <c r="F2204" s="131" t="s">
        <v>26480</v>
      </c>
      <c r="G2204" s="131" t="s">
        <v>26480</v>
      </c>
      <c r="H2204" s="79">
        <v>10821.25</v>
      </c>
      <c r="I2204" s="6">
        <v>26087.199771997399</v>
      </c>
      <c r="J2204" s="6">
        <v>11332.2087116071</v>
      </c>
      <c r="K2204" s="71">
        <v>11331.2740338726</v>
      </c>
      <c r="L2204" s="20">
        <v>1.04713171157423</v>
      </c>
      <c r="M2204" s="79">
        <v>10837.0668927267</v>
      </c>
      <c r="N2204" s="6">
        <v>26125.330158074299</v>
      </c>
      <c r="O2204" s="6">
        <v>11353.4459112203</v>
      </c>
      <c r="P2204" s="71">
        <v>11350.113626443799</v>
      </c>
      <c r="Q2204" s="20">
        <v>1.0473418443196501</v>
      </c>
      <c r="R2204" s="79">
        <v>10851.9630496514</v>
      </c>
      <c r="S2204" s="6">
        <v>26161.2408912641</v>
      </c>
      <c r="T2204" s="6">
        <v>11373.269666840801</v>
      </c>
      <c r="U2204" s="71">
        <v>11367.778369068999</v>
      </c>
      <c r="V2204" s="20">
        <v>1.0475319826521301</v>
      </c>
      <c r="W2204" s="79">
        <v>10869.0712224542</v>
      </c>
      <c r="X2204" s="6">
        <v>26202.484215430799</v>
      </c>
      <c r="Y2204" s="6">
        <v>11395.0696772662</v>
      </c>
      <c r="Z2204" s="71">
        <v>11387.837609657399</v>
      </c>
      <c r="AA2204" s="20">
        <v>1.04772867677337</v>
      </c>
    </row>
    <row r="2205" spans="1:27" x14ac:dyDescent="0.2">
      <c r="A2205" s="52" t="s">
        <v>4122</v>
      </c>
      <c r="B2205" s="1" t="s">
        <v>10022</v>
      </c>
      <c r="C2205" s="131" t="s">
        <v>58</v>
      </c>
      <c r="D2205" s="131" t="s">
        <v>26158</v>
      </c>
      <c r="E2205" s="131" t="s">
        <v>6355</v>
      </c>
      <c r="F2205" s="131" t="s">
        <v>26192</v>
      </c>
      <c r="G2205" s="131" t="s">
        <v>26192</v>
      </c>
      <c r="H2205" s="79">
        <v>17760.833333333299</v>
      </c>
      <c r="I2205" s="6">
        <v>47599.3444201858</v>
      </c>
      <c r="J2205" s="6">
        <v>20677.025906177401</v>
      </c>
      <c r="K2205" s="71">
        <v>20675.320470262701</v>
      </c>
      <c r="L2205" s="20">
        <v>1.1640963057436899</v>
      </c>
      <c r="M2205" s="79">
        <v>17766.357158499399</v>
      </c>
      <c r="N2205" s="6">
        <v>47614.148368382499</v>
      </c>
      <c r="O2205" s="6">
        <v>20691.974219593802</v>
      </c>
      <c r="P2205" s="71">
        <v>20685.901036947202</v>
      </c>
      <c r="Q2205" s="20">
        <v>1.1643299103131599</v>
      </c>
      <c r="R2205" s="79">
        <v>17777.3231591287</v>
      </c>
      <c r="S2205" s="6">
        <v>47643.537442142202</v>
      </c>
      <c r="T2205" s="6">
        <v>20712.4272684118</v>
      </c>
      <c r="U2205" s="71">
        <v>20702.426792819599</v>
      </c>
      <c r="V2205" s="20">
        <v>1.1645412870941101</v>
      </c>
      <c r="W2205" s="79">
        <v>17790.3555475129</v>
      </c>
      <c r="X2205" s="6">
        <v>47678.464471278501</v>
      </c>
      <c r="Y2205" s="6">
        <v>20734.653259912098</v>
      </c>
      <c r="Z2205" s="71">
        <v>20721.493672611101</v>
      </c>
      <c r="AA2205" s="20">
        <v>1.16475995194531</v>
      </c>
    </row>
    <row r="2206" spans="1:27" x14ac:dyDescent="0.2">
      <c r="A2206" s="52" t="s">
        <v>4121</v>
      </c>
      <c r="B2206" s="1" t="s">
        <v>10021</v>
      </c>
      <c r="C2206" s="131" t="s">
        <v>58</v>
      </c>
      <c r="D2206" s="131" t="s">
        <v>26158</v>
      </c>
      <c r="E2206" s="131" t="s">
        <v>6355</v>
      </c>
      <c r="F2206" s="131" t="s">
        <v>26277</v>
      </c>
      <c r="G2206" s="131" t="s">
        <v>26277</v>
      </c>
      <c r="H2206" s="79">
        <v>8165.4166666666697</v>
      </c>
      <c r="I2206" s="6">
        <v>10852.0492638617</v>
      </c>
      <c r="J2206" s="6">
        <v>4714.1007191860199</v>
      </c>
      <c r="K2206" s="71">
        <v>4713.7119013401598</v>
      </c>
      <c r="L2206" s="20">
        <v>0.57727757122092005</v>
      </c>
      <c r="M2206" s="79">
        <v>8227.2221335401591</v>
      </c>
      <c r="N2206" s="6">
        <v>10934.1903227528</v>
      </c>
      <c r="O2206" s="6">
        <v>4751.7385488043701</v>
      </c>
      <c r="P2206" s="71">
        <v>4750.3438932828803</v>
      </c>
      <c r="Q2206" s="20">
        <v>0.577393416171056</v>
      </c>
      <c r="R2206" s="79">
        <v>8287.0217238034002</v>
      </c>
      <c r="S2206" s="6">
        <v>11013.665519915099</v>
      </c>
      <c r="T2206" s="6">
        <v>4788.0522372395599</v>
      </c>
      <c r="U2206" s="71">
        <v>4785.7404464044203</v>
      </c>
      <c r="V2206" s="20">
        <v>0.57749823831859903</v>
      </c>
      <c r="W2206" s="79">
        <v>8345.8739878840497</v>
      </c>
      <c r="X2206" s="6">
        <v>11091.881696157499</v>
      </c>
      <c r="Y2206" s="6">
        <v>4823.6939574330499</v>
      </c>
      <c r="Z2206" s="71">
        <v>4820.6325210564301</v>
      </c>
      <c r="AA2206" s="20">
        <v>0.57760667463403803</v>
      </c>
    </row>
    <row r="2207" spans="1:27" x14ac:dyDescent="0.2">
      <c r="A2207" s="52" t="s">
        <v>4120</v>
      </c>
      <c r="B2207" s="1" t="s">
        <v>10020</v>
      </c>
      <c r="C2207" s="131" t="s">
        <v>58</v>
      </c>
      <c r="D2207" s="131" t="s">
        <v>26158</v>
      </c>
      <c r="E2207" s="131" t="s">
        <v>6355</v>
      </c>
      <c r="F2207" s="131" t="s">
        <v>26478</v>
      </c>
      <c r="G2207" s="131" t="s">
        <v>26478</v>
      </c>
      <c r="H2207" s="79">
        <v>12270.666666666701</v>
      </c>
      <c r="I2207" s="6">
        <v>18186.196579100801</v>
      </c>
      <c r="J2207" s="6">
        <v>7900.03438873902</v>
      </c>
      <c r="K2207" s="71">
        <v>7899.3827958825505</v>
      </c>
      <c r="L2207" s="20">
        <v>0.64376150134868104</v>
      </c>
      <c r="M2207" s="79">
        <v>12389.467302668199</v>
      </c>
      <c r="N2207" s="6">
        <v>18362.269467293201</v>
      </c>
      <c r="O2207" s="6">
        <v>7979.8047313761899</v>
      </c>
      <c r="P2207" s="71">
        <v>7977.4626246683501</v>
      </c>
      <c r="Q2207" s="20">
        <v>0.64389068793541304</v>
      </c>
      <c r="R2207" s="79">
        <v>12500.6061845279</v>
      </c>
      <c r="S2207" s="6">
        <v>18526.986968630899</v>
      </c>
      <c r="T2207" s="6">
        <v>8054.37401781069</v>
      </c>
      <c r="U2207" s="71">
        <v>8050.4851654935901</v>
      </c>
      <c r="V2207" s="20">
        <v>0.64400758224491095</v>
      </c>
      <c r="W2207" s="79">
        <v>12611.161963496401</v>
      </c>
      <c r="X2207" s="6">
        <v>18690.840260705001</v>
      </c>
      <c r="Y2207" s="6">
        <v>8128.3677282766503</v>
      </c>
      <c r="Z2207" s="71">
        <v>8123.20892656463</v>
      </c>
      <c r="AA2207" s="20">
        <v>0.64412850695896295</v>
      </c>
    </row>
    <row r="2208" spans="1:27" x14ac:dyDescent="0.2">
      <c r="A2208" s="52" t="s">
        <v>4119</v>
      </c>
      <c r="B2208" s="1" t="s">
        <v>10019</v>
      </c>
      <c r="C2208" s="131" t="s">
        <v>58</v>
      </c>
      <c r="D2208" s="131" t="s">
        <v>26158</v>
      </c>
      <c r="E2208" s="131" t="s">
        <v>6355</v>
      </c>
      <c r="F2208" s="131" t="s">
        <v>26277</v>
      </c>
      <c r="G2208" s="131" t="s">
        <v>26277</v>
      </c>
      <c r="H2208" s="79">
        <v>24761.5</v>
      </c>
      <c r="I2208" s="6">
        <v>35556.322170444197</v>
      </c>
      <c r="J2208" s="6">
        <v>15445.5697573617</v>
      </c>
      <c r="K2208" s="71">
        <v>15444.2958106391</v>
      </c>
      <c r="L2208" s="20">
        <v>0.62372214165697004</v>
      </c>
      <c r="M2208" s="79">
        <v>24932.9824126315</v>
      </c>
      <c r="N2208" s="6">
        <v>35802.562661128999</v>
      </c>
      <c r="O2208" s="6">
        <v>15558.940545315099</v>
      </c>
      <c r="P2208" s="71">
        <v>15554.3739299348</v>
      </c>
      <c r="Q2208" s="20">
        <v>0.623847306853057</v>
      </c>
      <c r="R2208" s="79">
        <v>25089.901264259501</v>
      </c>
      <c r="S2208" s="6">
        <v>36027.890579191298</v>
      </c>
      <c r="T2208" s="6">
        <v>15662.6712313712</v>
      </c>
      <c r="U2208" s="71">
        <v>15655.1089037247</v>
      </c>
      <c r="V2208" s="20">
        <v>0.62396056241263098</v>
      </c>
      <c r="W2208" s="79">
        <v>25249.0752762591</v>
      </c>
      <c r="X2208" s="6">
        <v>36256.456799001098</v>
      </c>
      <c r="Y2208" s="6">
        <v>15767.392438008101</v>
      </c>
      <c r="Z2208" s="71">
        <v>15757.3854041456</v>
      </c>
      <c r="AA2208" s="20">
        <v>0.62407772291612496</v>
      </c>
    </row>
    <row r="2209" spans="1:27" x14ac:dyDescent="0.2">
      <c r="A2209" s="52" t="s">
        <v>4118</v>
      </c>
      <c r="B2209" s="1" t="s">
        <v>10018</v>
      </c>
      <c r="C2209" s="131" t="s">
        <v>58</v>
      </c>
      <c r="D2209" s="131" t="s">
        <v>26158</v>
      </c>
      <c r="E2209" s="131" t="s">
        <v>6355</v>
      </c>
      <c r="F2209" s="131" t="s">
        <v>26480</v>
      </c>
      <c r="G2209" s="131" t="s">
        <v>26480</v>
      </c>
      <c r="H2209" s="79">
        <v>5557</v>
      </c>
      <c r="I2209" s="6">
        <v>8222.9515822230296</v>
      </c>
      <c r="J2209" s="6">
        <v>3572.02782857579</v>
      </c>
      <c r="K2209" s="71">
        <v>3571.7332086157198</v>
      </c>
      <c r="L2209" s="20">
        <v>0.64274486388621899</v>
      </c>
      <c r="M2209" s="79">
        <v>5565.4474875423002</v>
      </c>
      <c r="N2209" s="6">
        <v>8235.4517227758097</v>
      </c>
      <c r="O2209" s="6">
        <v>3578.9310651105502</v>
      </c>
      <c r="P2209" s="71">
        <v>3577.8806335853901</v>
      </c>
      <c r="Q2209" s="20">
        <v>0.64287384645962697</v>
      </c>
      <c r="R2209" s="79">
        <v>5578.2903456854901</v>
      </c>
      <c r="S2209" s="6">
        <v>8254.4558978142704</v>
      </c>
      <c r="T2209" s="6">
        <v>3588.5206389516102</v>
      </c>
      <c r="U2209" s="71">
        <v>3586.7880118385801</v>
      </c>
      <c r="V2209" s="20">
        <v>0.64299055616794298</v>
      </c>
      <c r="W2209" s="79">
        <v>5585.2945757968801</v>
      </c>
      <c r="X2209" s="6">
        <v>8264.8203831618903</v>
      </c>
      <c r="Y2209" s="6">
        <v>3594.2471470227101</v>
      </c>
      <c r="Z2209" s="71">
        <v>3591.9659992012298</v>
      </c>
      <c r="AA2209" s="20">
        <v>0.64311128991593902</v>
      </c>
    </row>
    <row r="2210" spans="1:27" x14ac:dyDescent="0.2">
      <c r="A2210" s="52" t="s">
        <v>4117</v>
      </c>
      <c r="B2210" s="1" t="s">
        <v>10017</v>
      </c>
      <c r="C2210" s="131" t="s">
        <v>58</v>
      </c>
      <c r="D2210" s="131" t="s">
        <v>26158</v>
      </c>
      <c r="E2210" s="131" t="s">
        <v>6355</v>
      </c>
      <c r="F2210" s="131" t="s">
        <v>26481</v>
      </c>
      <c r="G2210" s="131" t="s">
        <v>26481</v>
      </c>
      <c r="H2210" s="79">
        <v>7289.4166666666697</v>
      </c>
      <c r="I2210" s="6">
        <v>10236.620978234099</v>
      </c>
      <c r="J2210" s="6">
        <v>4446.7603438021897</v>
      </c>
      <c r="K2210" s="71">
        <v>4446.3935761234798</v>
      </c>
      <c r="L2210" s="20">
        <v>0.60997934120793595</v>
      </c>
      <c r="M2210" s="79">
        <v>7303.6911244693201</v>
      </c>
      <c r="N2210" s="6">
        <v>10256.666781743101</v>
      </c>
      <c r="O2210" s="6">
        <v>4457.30296349733</v>
      </c>
      <c r="P2210" s="71">
        <v>4455.9947260753597</v>
      </c>
      <c r="Q2210" s="20">
        <v>0.61010174857293498</v>
      </c>
      <c r="R2210" s="79">
        <v>7319.70921950509</v>
      </c>
      <c r="S2210" s="6">
        <v>10279.161197301</v>
      </c>
      <c r="T2210" s="6">
        <v>4468.7357427631996</v>
      </c>
      <c r="U2210" s="71">
        <v>4466.5781258820698</v>
      </c>
      <c r="V2210" s="20">
        <v>0.61021250871275301</v>
      </c>
      <c r="W2210" s="79">
        <v>7340.4526171160496</v>
      </c>
      <c r="X2210" s="6">
        <v>10308.291415651</v>
      </c>
      <c r="Y2210" s="6">
        <v>4482.9222286386403</v>
      </c>
      <c r="Z2210" s="71">
        <v>4480.0770686211499</v>
      </c>
      <c r="AA2210" s="20">
        <v>0.61032708775679101</v>
      </c>
    </row>
    <row r="2211" spans="1:27" x14ac:dyDescent="0.2">
      <c r="A2211" s="52" t="s">
        <v>4116</v>
      </c>
      <c r="B2211" s="1" t="s">
        <v>9563</v>
      </c>
      <c r="C2211" s="131" t="s">
        <v>58</v>
      </c>
      <c r="D2211" s="131" t="s">
        <v>26158</v>
      </c>
      <c r="E2211" s="131" t="s">
        <v>6355</v>
      </c>
      <c r="F2211" s="131" t="s">
        <v>26244</v>
      </c>
      <c r="G2211" s="131" t="s">
        <v>26244</v>
      </c>
      <c r="H2211" s="79">
        <v>4972.25</v>
      </c>
      <c r="I2211" s="6">
        <v>6840.4809970410597</v>
      </c>
      <c r="J2211" s="6">
        <v>2971.4863620380002</v>
      </c>
      <c r="K2211" s="71">
        <v>2971.2412745875799</v>
      </c>
      <c r="L2211" s="20">
        <v>0.59756473922018805</v>
      </c>
      <c r="M2211" s="79">
        <v>4989.4104069223104</v>
      </c>
      <c r="N2211" s="6">
        <v>6864.0891095562301</v>
      </c>
      <c r="O2211" s="6">
        <v>2982.96955344152</v>
      </c>
      <c r="P2211" s="71">
        <v>2982.0940391607101</v>
      </c>
      <c r="Q2211" s="20">
        <v>0.59768465528980297</v>
      </c>
      <c r="R2211" s="79">
        <v>5008.1323170039004</v>
      </c>
      <c r="S2211" s="6">
        <v>6889.8454311694604</v>
      </c>
      <c r="T2211" s="6">
        <v>2995.2734420066299</v>
      </c>
      <c r="U2211" s="71">
        <v>2993.8272494112098</v>
      </c>
      <c r="V2211" s="20">
        <v>0.59779316118433901</v>
      </c>
      <c r="W2211" s="79">
        <v>5027.9867247878801</v>
      </c>
      <c r="X2211" s="6">
        <v>6917.1597655560699</v>
      </c>
      <c r="Y2211" s="6">
        <v>3008.1696395365202</v>
      </c>
      <c r="Z2211" s="71">
        <v>3006.2604554044401</v>
      </c>
      <c r="AA2211" s="20">
        <v>0.59790540825886296</v>
      </c>
    </row>
    <row r="2212" spans="1:27" x14ac:dyDescent="0.2">
      <c r="A2212" s="52" t="s">
        <v>4115</v>
      </c>
      <c r="B2212" s="1" t="s">
        <v>10016</v>
      </c>
      <c r="C2212" s="131" t="s">
        <v>58</v>
      </c>
      <c r="D2212" s="131" t="s">
        <v>26158</v>
      </c>
      <c r="E2212" s="131" t="s">
        <v>6355</v>
      </c>
      <c r="F2212" s="131" t="s">
        <v>26277</v>
      </c>
      <c r="G2212" s="131" t="s">
        <v>26277</v>
      </c>
      <c r="H2212" s="79">
        <v>20935.75</v>
      </c>
      <c r="I2212" s="6">
        <v>27453.912791766801</v>
      </c>
      <c r="J2212" s="6">
        <v>11925.905134537101</v>
      </c>
      <c r="K2212" s="71">
        <v>11924.921488870499</v>
      </c>
      <c r="L2212" s="20">
        <v>0.569596097052674</v>
      </c>
      <c r="M2212" s="79">
        <v>21064.703041659701</v>
      </c>
      <c r="N2212" s="6">
        <v>27623.0142359452</v>
      </c>
      <c r="O2212" s="6">
        <v>12004.3037211435</v>
      </c>
      <c r="P2212" s="71">
        <v>12000.780406825101</v>
      </c>
      <c r="Q2212" s="20">
        <v>0.56971040052599498</v>
      </c>
      <c r="R2212" s="79">
        <v>21175.740532905002</v>
      </c>
      <c r="S2212" s="6">
        <v>27768.622279662999</v>
      </c>
      <c r="T2212" s="6">
        <v>12072.058461443699</v>
      </c>
      <c r="U2212" s="71">
        <v>12066.229771043099</v>
      </c>
      <c r="V2212" s="20">
        <v>0.56981382787031198</v>
      </c>
      <c r="W2212" s="79">
        <v>21290.151519798899</v>
      </c>
      <c r="X2212" s="6">
        <v>27918.654127416499</v>
      </c>
      <c r="Y2212" s="6">
        <v>12141.4063819969</v>
      </c>
      <c r="Z2212" s="71">
        <v>12133.700639574399</v>
      </c>
      <c r="AA2212" s="20">
        <v>0.56992082129103705</v>
      </c>
    </row>
    <row r="2213" spans="1:27" x14ac:dyDescent="0.2">
      <c r="A2213" s="52" t="s">
        <v>4114</v>
      </c>
      <c r="B2213" s="1" t="s">
        <v>10015</v>
      </c>
      <c r="C2213" s="131" t="s">
        <v>47</v>
      </c>
      <c r="D2213" s="131" t="s">
        <v>26158</v>
      </c>
      <c r="E2213" s="131" t="s">
        <v>6355</v>
      </c>
      <c r="F2213" s="131" t="s">
        <v>26484</v>
      </c>
      <c r="G2213" s="131" t="s">
        <v>26484</v>
      </c>
      <c r="H2213" s="79">
        <v>10795.583333333299</v>
      </c>
      <c r="I2213" s="6">
        <v>24208.133085842001</v>
      </c>
      <c r="J2213" s="6">
        <v>10515.9472478758</v>
      </c>
      <c r="K2213" s="71">
        <v>10515.0798951823</v>
      </c>
      <c r="L2213" s="20">
        <v>0.97401683359852098</v>
      </c>
      <c r="M2213" s="79">
        <v>10834.8896373757</v>
      </c>
      <c r="N2213" s="6">
        <v>24296.273968088899</v>
      </c>
      <c r="O2213" s="6">
        <v>10558.581678082101</v>
      </c>
      <c r="P2213" s="71">
        <v>10555.4826893466</v>
      </c>
      <c r="Q2213" s="20">
        <v>0.97421229404449095</v>
      </c>
      <c r="R2213" s="79">
        <v>10872.1745106004</v>
      </c>
      <c r="S2213" s="6">
        <v>24379.881971958999</v>
      </c>
      <c r="T2213" s="6">
        <v>10598.8463339837</v>
      </c>
      <c r="U2213" s="71">
        <v>10593.728947079</v>
      </c>
      <c r="V2213" s="20">
        <v>0.97438915616651101</v>
      </c>
      <c r="W2213" s="79">
        <v>10910.368479356201</v>
      </c>
      <c r="X2213" s="6">
        <v>24465.528541502099</v>
      </c>
      <c r="Y2213" s="6">
        <v>10639.693554605101</v>
      </c>
      <c r="Z2213" s="71">
        <v>10632.9408988248</v>
      </c>
      <c r="AA2213" s="20">
        <v>0.974572116326194</v>
      </c>
    </row>
    <row r="2214" spans="1:27" x14ac:dyDescent="0.2">
      <c r="A2214" s="52" t="s">
        <v>4113</v>
      </c>
      <c r="B2214" s="1" t="s">
        <v>10014</v>
      </c>
      <c r="C2214" s="131" t="s">
        <v>58</v>
      </c>
      <c r="D2214" s="131" t="s">
        <v>26158</v>
      </c>
      <c r="E2214" s="131" t="s">
        <v>6355</v>
      </c>
      <c r="F2214" s="131" t="s">
        <v>26244</v>
      </c>
      <c r="G2214" s="131" t="s">
        <v>26244</v>
      </c>
      <c r="H2214" s="79">
        <v>18525.5</v>
      </c>
      <c r="I2214" s="6">
        <v>39324.173848092403</v>
      </c>
      <c r="J2214" s="6">
        <v>17082.3142902617</v>
      </c>
      <c r="K2214" s="71">
        <v>17080.905345260198</v>
      </c>
      <c r="L2214" s="20">
        <v>0.92202128661899796</v>
      </c>
      <c r="M2214" s="79">
        <v>18581.230865707399</v>
      </c>
      <c r="N2214" s="6">
        <v>39442.4740425153</v>
      </c>
      <c r="O2214" s="6">
        <v>17140.759291342802</v>
      </c>
      <c r="P2214" s="71">
        <v>17135.728405417001</v>
      </c>
      <c r="Q2214" s="20">
        <v>0.92220631287897603</v>
      </c>
      <c r="R2214" s="79">
        <v>18631.057395051299</v>
      </c>
      <c r="S2214" s="6">
        <v>39548.2410718623</v>
      </c>
      <c r="T2214" s="6">
        <v>17193.0992275567</v>
      </c>
      <c r="U2214" s="71">
        <v>17184.797971168398</v>
      </c>
      <c r="V2214" s="20">
        <v>0.92237373364181496</v>
      </c>
      <c r="W2214" s="79">
        <v>18688.755589018601</v>
      </c>
      <c r="X2214" s="6">
        <v>39670.717324070902</v>
      </c>
      <c r="Y2214" s="6">
        <v>17252.2034299597</v>
      </c>
      <c r="Z2214" s="71">
        <v>17241.2540364817</v>
      </c>
      <c r="AA2214" s="20">
        <v>0.92254692691323603</v>
      </c>
    </row>
    <row r="2215" spans="1:27" x14ac:dyDescent="0.2">
      <c r="A2215" s="52" t="s">
        <v>4112</v>
      </c>
      <c r="B2215" s="1" t="s">
        <v>10013</v>
      </c>
      <c r="C2215" s="131" t="s">
        <v>58</v>
      </c>
      <c r="D2215" s="131" t="s">
        <v>26158</v>
      </c>
      <c r="E2215" s="131" t="s">
        <v>6355</v>
      </c>
      <c r="F2215" s="131" t="s">
        <v>26256</v>
      </c>
      <c r="G2215" s="131" t="s">
        <v>26256</v>
      </c>
      <c r="H2215" s="79">
        <v>12219.916666666701</v>
      </c>
      <c r="I2215" s="6">
        <v>30144.525921901899</v>
      </c>
      <c r="J2215" s="6">
        <v>13094.700168859301</v>
      </c>
      <c r="K2215" s="71">
        <v>13093.6201212712</v>
      </c>
      <c r="L2215" s="20">
        <v>1.0714983152862101</v>
      </c>
      <c r="M2215" s="79">
        <v>12273.5912865839</v>
      </c>
      <c r="N2215" s="6">
        <v>30276.932387148699</v>
      </c>
      <c r="O2215" s="6">
        <v>13157.6333058868</v>
      </c>
      <c r="P2215" s="71">
        <v>13153.771484418499</v>
      </c>
      <c r="Q2215" s="20">
        <v>1.0717133377902801</v>
      </c>
      <c r="R2215" s="79">
        <v>12323.043358487101</v>
      </c>
      <c r="S2215" s="6">
        <v>30398.922520472901</v>
      </c>
      <c r="T2215" s="6">
        <v>13215.5483313556</v>
      </c>
      <c r="U2215" s="71">
        <v>13209.167535574799</v>
      </c>
      <c r="V2215" s="20">
        <v>1.07190790061429</v>
      </c>
      <c r="W2215" s="79">
        <v>12375.5032025866</v>
      </c>
      <c r="X2215" s="6">
        <v>30528.3323334409</v>
      </c>
      <c r="Y2215" s="6">
        <v>13276.316520608099</v>
      </c>
      <c r="Z2215" s="71">
        <v>13267.8904888776</v>
      </c>
      <c r="AA2215" s="20">
        <v>1.0721091717793301</v>
      </c>
    </row>
    <row r="2216" spans="1:27" x14ac:dyDescent="0.2">
      <c r="A2216" s="52" t="s">
        <v>4111</v>
      </c>
      <c r="B2216" s="1" t="s">
        <v>10012</v>
      </c>
      <c r="C2216" s="131" t="s">
        <v>58</v>
      </c>
      <c r="D2216" s="131" t="s">
        <v>26158</v>
      </c>
      <c r="E2216" s="131" t="s">
        <v>6355</v>
      </c>
      <c r="F2216" s="131" t="s">
        <v>26192</v>
      </c>
      <c r="G2216" s="131" t="s">
        <v>26192</v>
      </c>
      <c r="H2216" s="79">
        <v>14518.666666666701</v>
      </c>
      <c r="I2216" s="6">
        <v>22610.6126935994</v>
      </c>
      <c r="J2216" s="6">
        <v>9821.9887293622505</v>
      </c>
      <c r="K2216" s="71">
        <v>9821.1786141934608</v>
      </c>
      <c r="L2216" s="20">
        <v>0.67645182850997299</v>
      </c>
      <c r="M2216" s="79">
        <v>14545.7300352565</v>
      </c>
      <c r="N2216" s="6">
        <v>22652.759769458102</v>
      </c>
      <c r="O2216" s="6">
        <v>9844.3495728579292</v>
      </c>
      <c r="P2216" s="71">
        <v>9841.4602142902695</v>
      </c>
      <c r="Q2216" s="20">
        <v>0.67658757521528301</v>
      </c>
      <c r="R2216" s="79">
        <v>14575.893722331701</v>
      </c>
      <c r="S2216" s="6">
        <v>22699.7351192977</v>
      </c>
      <c r="T2216" s="6">
        <v>9868.4236711355006</v>
      </c>
      <c r="U2216" s="71">
        <v>9863.6589504787698</v>
      </c>
      <c r="V2216" s="20">
        <v>0.67671040543926597</v>
      </c>
      <c r="W2216" s="79">
        <v>14611.1444187531</v>
      </c>
      <c r="X2216" s="6">
        <v>22754.632711636001</v>
      </c>
      <c r="Y2216" s="6">
        <v>9895.6504695457406</v>
      </c>
      <c r="Z2216" s="71">
        <v>9889.3700328959094</v>
      </c>
      <c r="AA2216" s="20">
        <v>0.67683747073248601</v>
      </c>
    </row>
    <row r="2217" spans="1:27" x14ac:dyDescent="0.2">
      <c r="A2217" s="52" t="s">
        <v>4110</v>
      </c>
      <c r="B2217" s="1" t="s">
        <v>18773</v>
      </c>
      <c r="C2217" s="131" t="s">
        <v>58</v>
      </c>
      <c r="D2217" s="131" t="s">
        <v>26158</v>
      </c>
      <c r="E2217" s="131" t="s">
        <v>6355</v>
      </c>
      <c r="F2217" s="131" t="s">
        <v>26256</v>
      </c>
      <c r="G2217" s="131" t="s">
        <v>26256</v>
      </c>
      <c r="H2217" s="79">
        <v>14633.666666666701</v>
      </c>
      <c r="I2217" s="6">
        <v>20617.187737211701</v>
      </c>
      <c r="J2217" s="6">
        <v>8956.0503437115203</v>
      </c>
      <c r="K2217" s="71">
        <v>8955.3116509237498</v>
      </c>
      <c r="L2217" s="20">
        <v>0.61196635504364905</v>
      </c>
      <c r="M2217" s="79">
        <v>14704.4839877222</v>
      </c>
      <c r="N2217" s="6">
        <v>20716.9613644581</v>
      </c>
      <c r="O2217" s="6">
        <v>9003.0977167775</v>
      </c>
      <c r="P2217" s="71">
        <v>9000.4552692159905</v>
      </c>
      <c r="Q2217" s="20">
        <v>0.61208916115186995</v>
      </c>
      <c r="R2217" s="79">
        <v>14767.6574771212</v>
      </c>
      <c r="S2217" s="6">
        <v>20805.965694037499</v>
      </c>
      <c r="T2217" s="6">
        <v>9045.1312879559791</v>
      </c>
      <c r="U2217" s="71">
        <v>9040.7640733605494</v>
      </c>
      <c r="V2217" s="20">
        <v>0.61220028209395705</v>
      </c>
      <c r="W2217" s="79">
        <v>14834.2112263933</v>
      </c>
      <c r="X2217" s="6">
        <v>20899.732428965501</v>
      </c>
      <c r="Y2217" s="6">
        <v>9088.9819952274192</v>
      </c>
      <c r="Z2217" s="71">
        <v>9083.21352393712</v>
      </c>
      <c r="AA2217" s="20">
        <v>0.61231523438038205</v>
      </c>
    </row>
    <row r="2218" spans="1:27" x14ac:dyDescent="0.2">
      <c r="A2218" s="52" t="s">
        <v>4109</v>
      </c>
      <c r="B2218" s="1" t="s">
        <v>10011</v>
      </c>
      <c r="C2218" s="131" t="s">
        <v>58</v>
      </c>
      <c r="D2218" s="131" t="s">
        <v>26158</v>
      </c>
      <c r="E2218" s="131" t="s">
        <v>6355</v>
      </c>
      <c r="F2218" s="131" t="s">
        <v>26277</v>
      </c>
      <c r="G2218" s="131" t="s">
        <v>26277</v>
      </c>
      <c r="H2218" s="79">
        <v>13376.583333333299</v>
      </c>
      <c r="I2218" s="6">
        <v>23305.836123077599</v>
      </c>
      <c r="J2218" s="6">
        <v>10123.991898460699</v>
      </c>
      <c r="K2218" s="71">
        <v>10123.1568741462</v>
      </c>
      <c r="L2218" s="20">
        <v>0.75678195409736004</v>
      </c>
      <c r="M2218" s="79">
        <v>13471.806284219099</v>
      </c>
      <c r="N2218" s="6">
        <v>23471.741753327002</v>
      </c>
      <c r="O2218" s="6">
        <v>10200.2596264289</v>
      </c>
      <c r="P2218" s="71">
        <v>10197.2658067432</v>
      </c>
      <c r="Q2218" s="20">
        <v>0.756933821019108</v>
      </c>
      <c r="R2218" s="79">
        <v>13562.835292546501</v>
      </c>
      <c r="S2218" s="6">
        <v>23630.340335465498</v>
      </c>
      <c r="T2218" s="6">
        <v>10272.992556871301</v>
      </c>
      <c r="U2218" s="71">
        <v>10268.0325002834</v>
      </c>
      <c r="V2218" s="20">
        <v>0.75707123759928496</v>
      </c>
      <c r="W2218" s="79">
        <v>13654.1281613796</v>
      </c>
      <c r="X2218" s="6">
        <v>23789.398638113598</v>
      </c>
      <c r="Y2218" s="6">
        <v>10345.6547414662</v>
      </c>
      <c r="Z2218" s="71">
        <v>10339.0887022347</v>
      </c>
      <c r="AA2218" s="20">
        <v>0.75721339217238004</v>
      </c>
    </row>
    <row r="2219" spans="1:27" x14ac:dyDescent="0.2">
      <c r="A2219" s="52" t="s">
        <v>4108</v>
      </c>
      <c r="B2219" s="1" t="s">
        <v>10010</v>
      </c>
      <c r="C2219" s="131" t="s">
        <v>53</v>
      </c>
      <c r="D2219" s="131" t="s">
        <v>26158</v>
      </c>
      <c r="E2219" s="131" t="s">
        <v>6355</v>
      </c>
      <c r="F2219" s="131" t="s">
        <v>26272</v>
      </c>
      <c r="G2219" s="131" t="s">
        <v>26272</v>
      </c>
      <c r="H2219" s="79">
        <v>27892.583333333299</v>
      </c>
      <c r="I2219" s="6">
        <v>44436.160624523203</v>
      </c>
      <c r="J2219" s="6">
        <v>19302.947458551102</v>
      </c>
      <c r="K2219" s="71">
        <v>19301.355356282402</v>
      </c>
      <c r="L2219" s="20">
        <v>0.69198880310294297</v>
      </c>
      <c r="M2219" s="79">
        <v>28126.7727581449</v>
      </c>
      <c r="N2219" s="6">
        <v>44809.251878679403</v>
      </c>
      <c r="O2219" s="6">
        <v>19473.033046803601</v>
      </c>
      <c r="P2219" s="71">
        <v>19467.317628587702</v>
      </c>
      <c r="Q2219" s="20">
        <v>0.69212766768453504</v>
      </c>
      <c r="R2219" s="79">
        <v>28353.1732151674</v>
      </c>
      <c r="S2219" s="6">
        <v>45169.934392503601</v>
      </c>
      <c r="T2219" s="6">
        <v>19637.059526904799</v>
      </c>
      <c r="U2219" s="71">
        <v>19627.578265633201</v>
      </c>
      <c r="V2219" s="20">
        <v>0.69225331911468402</v>
      </c>
      <c r="W2219" s="79">
        <v>28576.984947740399</v>
      </c>
      <c r="X2219" s="6">
        <v>45526.492764290597</v>
      </c>
      <c r="Y2219" s="6">
        <v>19798.7928528218</v>
      </c>
      <c r="Z2219" s="71">
        <v>19786.227224656399</v>
      </c>
      <c r="AA2219" s="20">
        <v>0.69238330288657302</v>
      </c>
    </row>
    <row r="2220" spans="1:27" x14ac:dyDescent="0.2">
      <c r="A2220" s="52" t="s">
        <v>4107</v>
      </c>
      <c r="B2220" s="1" t="s">
        <v>10009</v>
      </c>
      <c r="C2220" s="131" t="s">
        <v>53</v>
      </c>
      <c r="D2220" s="131" t="s">
        <v>26158</v>
      </c>
      <c r="E2220" s="131" t="s">
        <v>6355</v>
      </c>
      <c r="F2220" s="131" t="s">
        <v>26477</v>
      </c>
      <c r="G2220" s="131" t="s">
        <v>26477</v>
      </c>
      <c r="H2220" s="79">
        <v>10909</v>
      </c>
      <c r="I2220" s="6">
        <v>17335.234889928299</v>
      </c>
      <c r="J2220" s="6">
        <v>7530.3789427131096</v>
      </c>
      <c r="K2220" s="71">
        <v>7529.7578389451901</v>
      </c>
      <c r="L2220" s="20">
        <v>0.69023355384959095</v>
      </c>
      <c r="M2220" s="79">
        <v>11019.7477460916</v>
      </c>
      <c r="N2220" s="6">
        <v>17511.221524086101</v>
      </c>
      <c r="O2220" s="6">
        <v>7609.9595760194998</v>
      </c>
      <c r="P2220" s="71">
        <v>7607.7260204414697</v>
      </c>
      <c r="Q2220" s="20">
        <v>0.69037206619722702</v>
      </c>
      <c r="R2220" s="79">
        <v>11130.9592711162</v>
      </c>
      <c r="S2220" s="6">
        <v>17687.945138420098</v>
      </c>
      <c r="T2220" s="6">
        <v>7689.6111597945001</v>
      </c>
      <c r="U2220" s="71">
        <v>7685.8984240672698</v>
      </c>
      <c r="V2220" s="20">
        <v>0.69049739890895501</v>
      </c>
      <c r="W2220" s="79">
        <v>11240.2842192512</v>
      </c>
      <c r="X2220" s="6">
        <v>17861.6708378654</v>
      </c>
      <c r="Y2220" s="6">
        <v>7767.7743101170199</v>
      </c>
      <c r="Z2220" s="71">
        <v>7762.8443649239298</v>
      </c>
      <c r="AA2220" s="20">
        <v>0.69062705297331395</v>
      </c>
    </row>
    <row r="2221" spans="1:27" x14ac:dyDescent="0.2">
      <c r="A2221" s="52" t="s">
        <v>4106</v>
      </c>
      <c r="B2221" s="1" t="s">
        <v>10008</v>
      </c>
      <c r="C2221" s="131" t="s">
        <v>58</v>
      </c>
      <c r="D2221" s="131" t="s">
        <v>26158</v>
      </c>
      <c r="E2221" s="131" t="s">
        <v>6355</v>
      </c>
      <c r="F2221" s="131" t="s">
        <v>26277</v>
      </c>
      <c r="G2221" s="131" t="s">
        <v>26277</v>
      </c>
      <c r="H2221" s="79">
        <v>9995.75</v>
      </c>
      <c r="I2221" s="6">
        <v>17700.120571953001</v>
      </c>
      <c r="J2221" s="6">
        <v>7688.88429172415</v>
      </c>
      <c r="K2221" s="71">
        <v>7688.2501144747603</v>
      </c>
      <c r="L2221" s="20">
        <v>0.76915190100540398</v>
      </c>
      <c r="M2221" s="79">
        <v>10061.2433085917</v>
      </c>
      <c r="N2221" s="6">
        <v>17816.093806450499</v>
      </c>
      <c r="O2221" s="6">
        <v>7742.44980472519</v>
      </c>
      <c r="P2221" s="71">
        <v>7740.1773627002103</v>
      </c>
      <c r="Q2221" s="20">
        <v>0.76930625026139499</v>
      </c>
      <c r="R2221" s="79">
        <v>10124.2204783258</v>
      </c>
      <c r="S2221" s="6">
        <v>17927.6115512494</v>
      </c>
      <c r="T2221" s="6">
        <v>7793.80311133541</v>
      </c>
      <c r="U2221" s="71">
        <v>7790.0400691397599</v>
      </c>
      <c r="V2221" s="20">
        <v>0.76944591297837805</v>
      </c>
      <c r="W2221" s="79">
        <v>10188.660976041599</v>
      </c>
      <c r="X2221" s="6">
        <v>18041.7205054837</v>
      </c>
      <c r="Y2221" s="6">
        <v>7846.0752258244902</v>
      </c>
      <c r="Z2221" s="71">
        <v>7841.0955856727696</v>
      </c>
      <c r="AA2221" s="20">
        <v>0.76959039113293704</v>
      </c>
    </row>
    <row r="2222" spans="1:27" x14ac:dyDescent="0.2">
      <c r="A2222" s="52" t="s">
        <v>4105</v>
      </c>
      <c r="B2222" s="1" t="s">
        <v>10007</v>
      </c>
      <c r="C2222" s="131" t="s">
        <v>47</v>
      </c>
      <c r="D2222" s="131" t="s">
        <v>26158</v>
      </c>
      <c r="E2222" s="131" t="s">
        <v>6355</v>
      </c>
      <c r="F2222" s="131" t="s">
        <v>26486</v>
      </c>
      <c r="G2222" s="131" t="s">
        <v>26486</v>
      </c>
      <c r="H2222" s="79">
        <v>14513.583333333299</v>
      </c>
      <c r="I2222" s="6">
        <v>19652.6514288744</v>
      </c>
      <c r="J2222" s="6">
        <v>8537.0583916610194</v>
      </c>
      <c r="K2222" s="71">
        <v>8536.3542572244405</v>
      </c>
      <c r="L2222" s="20">
        <v>0.58816310632392199</v>
      </c>
      <c r="M2222" s="79">
        <v>14686.739042493</v>
      </c>
      <c r="N2222" s="6">
        <v>19887.119286803001</v>
      </c>
      <c r="O2222" s="6">
        <v>8642.4681252467399</v>
      </c>
      <c r="P2222" s="71">
        <v>8639.9315240077594</v>
      </c>
      <c r="Q2222" s="20">
        <v>0.58828113572454399</v>
      </c>
      <c r="R2222" s="79">
        <v>14856.1910256789</v>
      </c>
      <c r="S2222" s="6">
        <v>20116.571978326599</v>
      </c>
      <c r="T2222" s="6">
        <v>8745.4260611284699</v>
      </c>
      <c r="U2222" s="71">
        <v>8741.20355167874</v>
      </c>
      <c r="V2222" s="20">
        <v>0.58838793446917603</v>
      </c>
      <c r="W2222" s="79">
        <v>15022.4442658234</v>
      </c>
      <c r="X2222" s="6">
        <v>20341.693294161501</v>
      </c>
      <c r="Y2222" s="6">
        <v>8846.2990964819692</v>
      </c>
      <c r="Z2222" s="71">
        <v>8840.6846478682201</v>
      </c>
      <c r="AA2222" s="20">
        <v>0.58849841553289095</v>
      </c>
    </row>
    <row r="2223" spans="1:27" x14ac:dyDescent="0.2">
      <c r="A2223" s="52" t="s">
        <v>4104</v>
      </c>
      <c r="B2223" s="1" t="s">
        <v>10006</v>
      </c>
      <c r="C2223" s="131" t="s">
        <v>58</v>
      </c>
      <c r="D2223" s="131" t="s">
        <v>26158</v>
      </c>
      <c r="E2223" s="131" t="s">
        <v>6355</v>
      </c>
      <c r="F2223" s="131" t="s">
        <v>26220</v>
      </c>
      <c r="G2223" s="131" t="s">
        <v>26220</v>
      </c>
      <c r="H2223" s="79">
        <v>8309.1666666666697</v>
      </c>
      <c r="I2223" s="6">
        <v>12552.072283457101</v>
      </c>
      <c r="J2223" s="6">
        <v>5452.5861005595898</v>
      </c>
      <c r="K2223" s="71">
        <v>5452.1363726245499</v>
      </c>
      <c r="L2223" s="20">
        <v>0.65615922647171399</v>
      </c>
      <c r="M2223" s="79">
        <v>8361.9615107488899</v>
      </c>
      <c r="N2223" s="6">
        <v>12631.8257323526</v>
      </c>
      <c r="O2223" s="6">
        <v>5489.4904425888299</v>
      </c>
      <c r="P2223" s="71">
        <v>5487.8792537413601</v>
      </c>
      <c r="Q2223" s="20">
        <v>0.65629090096707099</v>
      </c>
      <c r="R2223" s="79">
        <v>8417.4753832611805</v>
      </c>
      <c r="S2223" s="6">
        <v>12715.686625804699</v>
      </c>
      <c r="T2223" s="6">
        <v>5527.9844559135199</v>
      </c>
      <c r="U2223" s="71">
        <v>5525.3154073800497</v>
      </c>
      <c r="V2223" s="20">
        <v>0.65641004645734702</v>
      </c>
      <c r="W2223" s="79">
        <v>8470.3105951178095</v>
      </c>
      <c r="X2223" s="6">
        <v>12795.501055451001</v>
      </c>
      <c r="Y2223" s="6">
        <v>5564.5726139405997</v>
      </c>
      <c r="Z2223" s="71">
        <v>5561.0409667898903</v>
      </c>
      <c r="AA2223" s="20">
        <v>0.65653329997074805</v>
      </c>
    </row>
    <row r="2224" spans="1:27" x14ac:dyDescent="0.2">
      <c r="A2224" s="52" t="s">
        <v>4103</v>
      </c>
      <c r="B2224" s="1" t="s">
        <v>10005</v>
      </c>
      <c r="C2224" s="131" t="s">
        <v>47</v>
      </c>
      <c r="D2224" s="131" t="s">
        <v>26158</v>
      </c>
      <c r="E2224" s="131" t="s">
        <v>6355</v>
      </c>
      <c r="F2224" s="131" t="s">
        <v>26484</v>
      </c>
      <c r="G2224" s="131" t="s">
        <v>26484</v>
      </c>
      <c r="H2224" s="79">
        <v>13091.083333333299</v>
      </c>
      <c r="I2224" s="6">
        <v>29524.957975384401</v>
      </c>
      <c r="J2224" s="6">
        <v>12825.5615360309</v>
      </c>
      <c r="K2224" s="71">
        <v>12824.5036869298</v>
      </c>
      <c r="L2224" s="20">
        <v>0.97963654805215405</v>
      </c>
      <c r="M2224" s="79">
        <v>13145.934946451</v>
      </c>
      <c r="N2224" s="6">
        <v>29648.667490551699</v>
      </c>
      <c r="O2224" s="6">
        <v>12884.6043535914</v>
      </c>
      <c r="P2224" s="71">
        <v>12880.822667284499</v>
      </c>
      <c r="Q2224" s="20">
        <v>0.97983313623211699</v>
      </c>
      <c r="R2224" s="79">
        <v>13195.852813993501</v>
      </c>
      <c r="S2224" s="6">
        <v>29761.2496889752</v>
      </c>
      <c r="T2224" s="6">
        <v>12938.3281069028</v>
      </c>
      <c r="U2224" s="71">
        <v>12932.081159948601</v>
      </c>
      <c r="V2224" s="20">
        <v>0.98001101878272701</v>
      </c>
      <c r="W2224" s="79">
        <v>13244.8185119707</v>
      </c>
      <c r="X2224" s="6">
        <v>29871.6844129932</v>
      </c>
      <c r="Y2224" s="6">
        <v>12990.750131352301</v>
      </c>
      <c r="Z2224" s="71">
        <v>12982.505339007899</v>
      </c>
      <c r="AA2224" s="20">
        <v>0.98019503455440504</v>
      </c>
    </row>
    <row r="2225" spans="1:27" x14ac:dyDescent="0.2">
      <c r="A2225" s="52" t="s">
        <v>4102</v>
      </c>
      <c r="B2225" s="1" t="s">
        <v>18774</v>
      </c>
      <c r="C2225" s="131" t="s">
        <v>58</v>
      </c>
      <c r="D2225" s="131" t="s">
        <v>26158</v>
      </c>
      <c r="E2225" s="131" t="s">
        <v>6355</v>
      </c>
      <c r="F2225" s="131" t="s">
        <v>26192</v>
      </c>
      <c r="G2225" s="131" t="s">
        <v>26192</v>
      </c>
      <c r="H2225" s="79">
        <v>15770.583333333299</v>
      </c>
      <c r="I2225" s="6">
        <v>30269.3507121734</v>
      </c>
      <c r="J2225" s="6">
        <v>13148.9237186501</v>
      </c>
      <c r="K2225" s="71">
        <v>13147.8391987172</v>
      </c>
      <c r="L2225" s="20">
        <v>0.83369390470975302</v>
      </c>
      <c r="M2225" s="79">
        <v>15799.152922388101</v>
      </c>
      <c r="N2225" s="6">
        <v>30324.185900734599</v>
      </c>
      <c r="O2225" s="6">
        <v>13178.168556823999</v>
      </c>
      <c r="P2225" s="71">
        <v>13174.300708171901</v>
      </c>
      <c r="Q2225" s="20">
        <v>0.83386120590701795</v>
      </c>
      <c r="R2225" s="79">
        <v>15830.834966915299</v>
      </c>
      <c r="S2225" s="6">
        <v>30384.994996809201</v>
      </c>
      <c r="T2225" s="6">
        <v>13209.493516024901</v>
      </c>
      <c r="U2225" s="71">
        <v>13203.115643659699</v>
      </c>
      <c r="V2225" s="20">
        <v>0.83401258817066704</v>
      </c>
      <c r="W2225" s="79">
        <v>15859.0811183721</v>
      </c>
      <c r="X2225" s="6">
        <v>30439.209393743298</v>
      </c>
      <c r="Y2225" s="6">
        <v>13237.558283055299</v>
      </c>
      <c r="Z2225" s="71">
        <v>13229.156849875</v>
      </c>
      <c r="AA2225" s="20">
        <v>0.83416918995070799</v>
      </c>
    </row>
    <row r="2226" spans="1:27" x14ac:dyDescent="0.2">
      <c r="A2226" s="52" t="s">
        <v>4101</v>
      </c>
      <c r="B2226" s="1" t="s">
        <v>10004</v>
      </c>
      <c r="C2226" s="131" t="s">
        <v>58</v>
      </c>
      <c r="D2226" s="131" t="s">
        <v>26158</v>
      </c>
      <c r="E2226" s="131" t="s">
        <v>6355</v>
      </c>
      <c r="F2226" s="131" t="s">
        <v>26277</v>
      </c>
      <c r="G2226" s="131" t="s">
        <v>26277</v>
      </c>
      <c r="H2226" s="79">
        <v>32470.083333333299</v>
      </c>
      <c r="I2226" s="6">
        <v>56190.485868157099</v>
      </c>
      <c r="J2226" s="6">
        <v>24408.9944121974</v>
      </c>
      <c r="K2226" s="71">
        <v>24406.981164455701</v>
      </c>
      <c r="L2226" s="20">
        <v>0.75167596319039598</v>
      </c>
      <c r="M2226" s="79">
        <v>32683.109900259598</v>
      </c>
      <c r="N2226" s="6">
        <v>56559.134946619</v>
      </c>
      <c r="O2226" s="6">
        <v>24579.2522244313</v>
      </c>
      <c r="P2226" s="71">
        <v>24572.038109118199</v>
      </c>
      <c r="Q2226" s="20">
        <v>0.75182680546942204</v>
      </c>
      <c r="R2226" s="79">
        <v>32878.838379066598</v>
      </c>
      <c r="S2226" s="6">
        <v>56897.849147303299</v>
      </c>
      <c r="T2226" s="6">
        <v>24735.622614583001</v>
      </c>
      <c r="U2226" s="71">
        <v>24723.679640106398</v>
      </c>
      <c r="V2226" s="20">
        <v>0.75196329490300795</v>
      </c>
      <c r="W2226" s="79">
        <v>33076.713651289399</v>
      </c>
      <c r="X2226" s="6">
        <v>57240.278440549802</v>
      </c>
      <c r="Y2226" s="6">
        <v>24892.9435779247</v>
      </c>
      <c r="Z2226" s="71">
        <v>24877.1448635653</v>
      </c>
      <c r="AA2226" s="20">
        <v>0.75210449036237903</v>
      </c>
    </row>
    <row r="2227" spans="1:27" x14ac:dyDescent="0.2">
      <c r="A2227" s="52" t="s">
        <v>4100</v>
      </c>
      <c r="B2227" s="1" t="s">
        <v>10003</v>
      </c>
      <c r="C2227" s="131" t="s">
        <v>58</v>
      </c>
      <c r="D2227" s="131" t="s">
        <v>26158</v>
      </c>
      <c r="E2227" s="131" t="s">
        <v>6355</v>
      </c>
      <c r="F2227" s="131" t="s">
        <v>26482</v>
      </c>
      <c r="G2227" s="131" t="s">
        <v>26482</v>
      </c>
      <c r="H2227" s="79">
        <v>20521.833333333299</v>
      </c>
      <c r="I2227" s="6">
        <v>30890.869966724</v>
      </c>
      <c r="J2227" s="6">
        <v>13418.909994387201</v>
      </c>
      <c r="K2227" s="71">
        <v>13417.803206053901</v>
      </c>
      <c r="L2227" s="20">
        <v>0.65383062946230697</v>
      </c>
      <c r="M2227" s="79">
        <v>20654.343480797201</v>
      </c>
      <c r="N2227" s="6">
        <v>31090.333322072798</v>
      </c>
      <c r="O2227" s="6">
        <v>13511.1179685847</v>
      </c>
      <c r="P2227" s="71">
        <v>13507.1523978609</v>
      </c>
      <c r="Q2227" s="20">
        <v>0.65396183666737295</v>
      </c>
      <c r="R2227" s="79">
        <v>20793.357743242399</v>
      </c>
      <c r="S2227" s="6">
        <v>31299.587117041599</v>
      </c>
      <c r="T2227" s="6">
        <v>13607.1009101774</v>
      </c>
      <c r="U2227" s="71">
        <v>13600.531063062501</v>
      </c>
      <c r="V2227" s="20">
        <v>0.65408055933065701</v>
      </c>
      <c r="W2227" s="79">
        <v>20927.363698468402</v>
      </c>
      <c r="X2227" s="6">
        <v>31501.302064747</v>
      </c>
      <c r="Y2227" s="6">
        <v>13699.446548698201</v>
      </c>
      <c r="Z2227" s="71">
        <v>13690.751970564899</v>
      </c>
      <c r="AA2227" s="20">
        <v>0.65420337543839302</v>
      </c>
    </row>
    <row r="2228" spans="1:27" x14ac:dyDescent="0.2">
      <c r="A2228" s="52" t="s">
        <v>4099</v>
      </c>
      <c r="B2228" s="1" t="s">
        <v>7562</v>
      </c>
      <c r="C2228" s="131" t="s">
        <v>58</v>
      </c>
      <c r="D2228" s="131" t="s">
        <v>26158</v>
      </c>
      <c r="E2228" s="131" t="s">
        <v>6355</v>
      </c>
      <c r="F2228" s="131" t="s">
        <v>26482</v>
      </c>
      <c r="G2228" s="131" t="s">
        <v>26482</v>
      </c>
      <c r="H2228" s="79">
        <v>14346.083333333299</v>
      </c>
      <c r="I2228" s="6">
        <v>21199.703510580901</v>
      </c>
      <c r="J2228" s="6">
        <v>9209.0936131814997</v>
      </c>
      <c r="K2228" s="71">
        <v>9208.33404944828</v>
      </c>
      <c r="L2228" s="20">
        <v>0.64187094383123899</v>
      </c>
      <c r="M2228" s="79">
        <v>14439.235668895601</v>
      </c>
      <c r="N2228" s="6">
        <v>21337.357938577199</v>
      </c>
      <c r="O2228" s="6">
        <v>9272.7072836288808</v>
      </c>
      <c r="P2228" s="71">
        <v>9269.9857045101107</v>
      </c>
      <c r="Q2228" s="20">
        <v>0.64199975103108298</v>
      </c>
      <c r="R2228" s="79">
        <v>14531.3876582629</v>
      </c>
      <c r="S2228" s="6">
        <v>21473.534120403601</v>
      </c>
      <c r="T2228" s="6">
        <v>9335.34824538883</v>
      </c>
      <c r="U2228" s="71">
        <v>9330.8409068204001</v>
      </c>
      <c r="V2228" s="20">
        <v>0.64211630205286496</v>
      </c>
      <c r="W2228" s="79">
        <v>14616.4542029981</v>
      </c>
      <c r="X2228" s="6">
        <v>21599.239895642299</v>
      </c>
      <c r="Y2228" s="6">
        <v>9393.1873620550705</v>
      </c>
      <c r="Z2228" s="71">
        <v>9387.2258218461702</v>
      </c>
      <c r="AA2228" s="20">
        <v>0.64223687164296706</v>
      </c>
    </row>
    <row r="2229" spans="1:27" x14ac:dyDescent="0.2">
      <c r="A2229" s="52" t="s">
        <v>4098</v>
      </c>
      <c r="B2229" s="1" t="s">
        <v>10002</v>
      </c>
      <c r="C2229" s="131" t="s">
        <v>58</v>
      </c>
      <c r="D2229" s="131" t="s">
        <v>26158</v>
      </c>
      <c r="E2229" s="131" t="s">
        <v>6355</v>
      </c>
      <c r="F2229" s="131" t="s">
        <v>26478</v>
      </c>
      <c r="G2229" s="131" t="s">
        <v>26478</v>
      </c>
      <c r="H2229" s="79">
        <v>9801.0833333333394</v>
      </c>
      <c r="I2229" s="6">
        <v>14505.3738022698</v>
      </c>
      <c r="J2229" s="6">
        <v>6301.0949739283997</v>
      </c>
      <c r="K2229" s="71">
        <v>6300.5752611941398</v>
      </c>
      <c r="L2229" s="20">
        <v>0.64284478020567104</v>
      </c>
      <c r="M2229" s="79">
        <v>9895.7902707568101</v>
      </c>
      <c r="N2229" s="6">
        <v>14645.5378517197</v>
      </c>
      <c r="O2229" s="6">
        <v>6364.6017422229597</v>
      </c>
      <c r="P2229" s="71">
        <v>6362.7337044783098</v>
      </c>
      <c r="Q2229" s="20">
        <v>0.64297378282974704</v>
      </c>
      <c r="R2229" s="79">
        <v>9987.4887647627693</v>
      </c>
      <c r="S2229" s="6">
        <v>14781.249475366199</v>
      </c>
      <c r="T2229" s="6">
        <v>6425.9618645354703</v>
      </c>
      <c r="U2229" s="71">
        <v>6422.8592501508801</v>
      </c>
      <c r="V2229" s="20">
        <v>0.64309051068088396</v>
      </c>
      <c r="W2229" s="79">
        <v>10074.733303036001</v>
      </c>
      <c r="X2229" s="6">
        <v>14910.3693488353</v>
      </c>
      <c r="Y2229" s="6">
        <v>6484.2972997077304</v>
      </c>
      <c r="Z2229" s="71">
        <v>6480.1819342211702</v>
      </c>
      <c r="AA2229" s="20">
        <v>0.64321126319724697</v>
      </c>
    </row>
    <row r="2230" spans="1:27" x14ac:dyDescent="0.2">
      <c r="A2230" s="52" t="s">
        <v>4097</v>
      </c>
      <c r="B2230" s="1" t="s">
        <v>10001</v>
      </c>
      <c r="C2230" s="131" t="s">
        <v>58</v>
      </c>
      <c r="D2230" s="131" t="s">
        <v>26158</v>
      </c>
      <c r="E2230" s="131" t="s">
        <v>6355</v>
      </c>
      <c r="F2230" s="131" t="s">
        <v>26192</v>
      </c>
      <c r="G2230" s="131" t="s">
        <v>26192</v>
      </c>
      <c r="H2230" s="79">
        <v>14762.333333333299</v>
      </c>
      <c r="I2230" s="6">
        <v>25257.996833169</v>
      </c>
      <c r="J2230" s="6">
        <v>10972.005207620099</v>
      </c>
      <c r="K2230" s="71">
        <v>10971.100239380399</v>
      </c>
      <c r="L2230" s="20">
        <v>0.74318198835191396</v>
      </c>
      <c r="M2230" s="79">
        <v>14798.9344203456</v>
      </c>
      <c r="N2230" s="6">
        <v>25320.620411635398</v>
      </c>
      <c r="O2230" s="6">
        <v>11003.738231924201</v>
      </c>
      <c r="P2230" s="71">
        <v>11000.5085878424</v>
      </c>
      <c r="Q2230" s="20">
        <v>0.74333112610587104</v>
      </c>
      <c r="R2230" s="79">
        <v>14838.140480613099</v>
      </c>
      <c r="S2230" s="6">
        <v>25387.701036609498</v>
      </c>
      <c r="T2230" s="6">
        <v>11036.982966924599</v>
      </c>
      <c r="U2230" s="71">
        <v>11031.6540367446</v>
      </c>
      <c r="V2230" s="20">
        <v>0.74346607320223901</v>
      </c>
      <c r="W2230" s="79">
        <v>14876.8923360714</v>
      </c>
      <c r="X2230" s="6">
        <v>25454.004528093199</v>
      </c>
      <c r="Y2230" s="6">
        <v>11069.5670219032</v>
      </c>
      <c r="Z2230" s="71">
        <v>11062.541539886</v>
      </c>
      <c r="AA2230" s="20">
        <v>0.74360567314607096</v>
      </c>
    </row>
    <row r="2231" spans="1:27" x14ac:dyDescent="0.2">
      <c r="A2231" s="52" t="s">
        <v>4096</v>
      </c>
      <c r="B2231" s="1" t="s">
        <v>10000</v>
      </c>
      <c r="C2231" s="131" t="s">
        <v>58</v>
      </c>
      <c r="D2231" s="131" t="s">
        <v>26158</v>
      </c>
      <c r="E2231" s="131" t="s">
        <v>6355</v>
      </c>
      <c r="F2231" s="131" t="s">
        <v>26478</v>
      </c>
      <c r="G2231" s="131" t="s">
        <v>26478</v>
      </c>
      <c r="H2231" s="79">
        <v>6047.25</v>
      </c>
      <c r="I2231" s="6">
        <v>11701.317524518599</v>
      </c>
      <c r="J2231" s="6">
        <v>5083.0205444651701</v>
      </c>
      <c r="K2231" s="71">
        <v>5082.6012982045704</v>
      </c>
      <c r="L2231" s="20">
        <v>0.84048142514441704</v>
      </c>
      <c r="M2231" s="79">
        <v>6098.9005606416704</v>
      </c>
      <c r="N2231" s="6">
        <v>11801.260409365001</v>
      </c>
      <c r="O2231" s="6">
        <v>5128.5465458717799</v>
      </c>
      <c r="P2231" s="71">
        <v>5127.0412955967604</v>
      </c>
      <c r="Q2231" s="20">
        <v>0.84065008842468103</v>
      </c>
      <c r="R2231" s="79">
        <v>6146.8531471766901</v>
      </c>
      <c r="S2231" s="6">
        <v>11894.047782330999</v>
      </c>
      <c r="T2231" s="6">
        <v>5170.7873269845904</v>
      </c>
      <c r="U2231" s="71">
        <v>5168.2907421186101</v>
      </c>
      <c r="V2231" s="20">
        <v>0.84080270316730399</v>
      </c>
      <c r="W2231" s="79">
        <v>6193.3315627112897</v>
      </c>
      <c r="X2231" s="6">
        <v>11983.9826615251</v>
      </c>
      <c r="Y2231" s="6">
        <v>5211.6553650591904</v>
      </c>
      <c r="Z2231" s="71">
        <v>5208.3477026208602</v>
      </c>
      <c r="AA2231" s="20">
        <v>0.84096057992102202</v>
      </c>
    </row>
    <row r="2232" spans="1:27" x14ac:dyDescent="0.2">
      <c r="A2232" s="52" t="s">
        <v>4095</v>
      </c>
      <c r="B2232" s="1" t="s">
        <v>9999</v>
      </c>
      <c r="C2232" s="131" t="s">
        <v>47</v>
      </c>
      <c r="D2232" s="131" t="s">
        <v>26158</v>
      </c>
      <c r="E2232" s="131" t="s">
        <v>6355</v>
      </c>
      <c r="F2232" s="131" t="s">
        <v>26486</v>
      </c>
      <c r="G2232" s="131" t="s">
        <v>26486</v>
      </c>
      <c r="H2232" s="79">
        <v>9210.0833333333303</v>
      </c>
      <c r="I2232" s="6">
        <v>12258.1951039141</v>
      </c>
      <c r="J2232" s="6">
        <v>5324.92665212257</v>
      </c>
      <c r="K2232" s="71">
        <v>5324.4874535068402</v>
      </c>
      <c r="L2232" s="20">
        <v>0.57811501381712105</v>
      </c>
      <c r="M2232" s="79">
        <v>9326.9173805887294</v>
      </c>
      <c r="N2232" s="6">
        <v>12413.695819184901</v>
      </c>
      <c r="O2232" s="6">
        <v>5394.6963804359502</v>
      </c>
      <c r="P2232" s="71">
        <v>5393.1130140498499</v>
      </c>
      <c r="Q2232" s="20">
        <v>0.57823102682072103</v>
      </c>
      <c r="R2232" s="79">
        <v>9441.3267724657198</v>
      </c>
      <c r="S2232" s="6">
        <v>12565.9694302469</v>
      </c>
      <c r="T2232" s="6">
        <v>5462.8967926058303</v>
      </c>
      <c r="U2232" s="71">
        <v>5460.2591700167804</v>
      </c>
      <c r="V2232" s="20">
        <v>0.57833600103121596</v>
      </c>
      <c r="W2232" s="79">
        <v>9555.2875032558204</v>
      </c>
      <c r="X2232" s="6">
        <v>12717.6458941453</v>
      </c>
      <c r="Y2232" s="6">
        <v>5530.7145651953197</v>
      </c>
      <c r="Z2232" s="71">
        <v>5527.2044066097997</v>
      </c>
      <c r="AA2232" s="20">
        <v>0.57844459465259301</v>
      </c>
    </row>
    <row r="2233" spans="1:27" x14ac:dyDescent="0.2">
      <c r="A2233" s="52" t="s">
        <v>4094</v>
      </c>
      <c r="B2233" s="1" t="s">
        <v>9998</v>
      </c>
      <c r="C2233" s="131" t="s">
        <v>58</v>
      </c>
      <c r="D2233" s="131" t="s">
        <v>26158</v>
      </c>
      <c r="E2233" s="131" t="s">
        <v>6355</v>
      </c>
      <c r="F2233" s="131" t="s">
        <v>26220</v>
      </c>
      <c r="G2233" s="131" t="s">
        <v>26220</v>
      </c>
      <c r="H2233" s="79">
        <v>17751</v>
      </c>
      <c r="I2233" s="6">
        <v>33611.4647905405</v>
      </c>
      <c r="J2233" s="6">
        <v>14600.728994995299</v>
      </c>
      <c r="K2233" s="71">
        <v>14599.524730527</v>
      </c>
      <c r="L2233" s="20">
        <v>0.82246209962971295</v>
      </c>
      <c r="M2233" s="79">
        <v>17856.4931496473</v>
      </c>
      <c r="N2233" s="6">
        <v>33811.215750205498</v>
      </c>
      <c r="O2233" s="6">
        <v>14693.5486323</v>
      </c>
      <c r="P2233" s="71">
        <v>14689.2360131355</v>
      </c>
      <c r="Q2233" s="20">
        <v>0.82262714688889904</v>
      </c>
      <c r="R2233" s="79">
        <v>17961.784508990298</v>
      </c>
      <c r="S2233" s="6">
        <v>34010.584620539797</v>
      </c>
      <c r="T2233" s="6">
        <v>14785.672897705401</v>
      </c>
      <c r="U2233" s="71">
        <v>14778.534006690301</v>
      </c>
      <c r="V2233" s="20">
        <v>0.82277648967970496</v>
      </c>
      <c r="W2233" s="79">
        <v>18068.235325135</v>
      </c>
      <c r="X2233" s="6">
        <v>34212.148918819999</v>
      </c>
      <c r="Y2233" s="6">
        <v>14878.3534238092</v>
      </c>
      <c r="Z2233" s="71">
        <v>14868.910633118499</v>
      </c>
      <c r="AA2233" s="20">
        <v>0.82293098166782097</v>
      </c>
    </row>
    <row r="2234" spans="1:27" x14ac:dyDescent="0.2">
      <c r="A2234" s="52" t="s">
        <v>4093</v>
      </c>
      <c r="B2234" s="1" t="s">
        <v>9997</v>
      </c>
      <c r="C2234" s="131" t="s">
        <v>53</v>
      </c>
      <c r="D2234" s="131" t="s">
        <v>26158</v>
      </c>
      <c r="E2234" s="131" t="s">
        <v>6355</v>
      </c>
      <c r="F2234" s="131" t="s">
        <v>26272</v>
      </c>
      <c r="G2234" s="131" t="s">
        <v>26272</v>
      </c>
      <c r="H2234" s="79">
        <v>12080.083333333299</v>
      </c>
      <c r="I2234" s="6">
        <v>17663.765789197401</v>
      </c>
      <c r="J2234" s="6">
        <v>7673.0918728577399</v>
      </c>
      <c r="K2234" s="71">
        <v>7672.4589981631098</v>
      </c>
      <c r="L2234" s="20">
        <v>0.63513295284909299</v>
      </c>
      <c r="M2234" s="79">
        <v>12180.5956108848</v>
      </c>
      <c r="N2234" s="6">
        <v>17810.73707082</v>
      </c>
      <c r="O2234" s="6">
        <v>7740.1218950730099</v>
      </c>
      <c r="P2234" s="71">
        <v>7737.8501362994302</v>
      </c>
      <c r="Q2234" s="20">
        <v>0.63526040790523897</v>
      </c>
      <c r="R2234" s="79">
        <v>12273.3042082549</v>
      </c>
      <c r="S2234" s="6">
        <v>17946.297638193901</v>
      </c>
      <c r="T2234" s="6">
        <v>7801.9266520619703</v>
      </c>
      <c r="U2234" s="71">
        <v>7798.1596876186004</v>
      </c>
      <c r="V2234" s="20">
        <v>0.63537573544161396</v>
      </c>
      <c r="W2234" s="79">
        <v>12361.9851318277</v>
      </c>
      <c r="X2234" s="6">
        <v>18075.968851606602</v>
      </c>
      <c r="Y2234" s="6">
        <v>7860.9693208726103</v>
      </c>
      <c r="Z2234" s="71">
        <v>7855.9802279395199</v>
      </c>
      <c r="AA2234" s="20">
        <v>0.63549503936169405</v>
      </c>
    </row>
    <row r="2235" spans="1:27" x14ac:dyDescent="0.2">
      <c r="A2235" s="52" t="s">
        <v>4092</v>
      </c>
      <c r="B2235" s="1" t="s">
        <v>9996</v>
      </c>
      <c r="C2235" s="131" t="s">
        <v>58</v>
      </c>
      <c r="D2235" s="131" t="s">
        <v>26158</v>
      </c>
      <c r="E2235" s="131" t="s">
        <v>6355</v>
      </c>
      <c r="F2235" s="131" t="s">
        <v>26256</v>
      </c>
      <c r="G2235" s="131" t="s">
        <v>26256</v>
      </c>
      <c r="H2235" s="79">
        <v>7648.9166666666697</v>
      </c>
      <c r="I2235" s="6">
        <v>16020.9267033588</v>
      </c>
      <c r="J2235" s="6">
        <v>6959.4470369603796</v>
      </c>
      <c r="K2235" s="71">
        <v>6958.8730235129597</v>
      </c>
      <c r="L2235" s="20">
        <v>0.90978544109901704</v>
      </c>
      <c r="M2235" s="79">
        <v>7687.9094601407796</v>
      </c>
      <c r="N2235" s="6">
        <v>16102.5984894995</v>
      </c>
      <c r="O2235" s="6">
        <v>6997.8055731528702</v>
      </c>
      <c r="P2235" s="71">
        <v>6995.7516873843997</v>
      </c>
      <c r="Q2235" s="20">
        <v>0.90996801193549504</v>
      </c>
      <c r="R2235" s="79">
        <v>7726.2522568225104</v>
      </c>
      <c r="S2235" s="6">
        <v>16182.908834350899</v>
      </c>
      <c r="T2235" s="6">
        <v>7035.3156003556696</v>
      </c>
      <c r="U2235" s="71">
        <v>7031.91877481548</v>
      </c>
      <c r="V2235" s="20">
        <v>0.91013321091167898</v>
      </c>
      <c r="W2235" s="79">
        <v>7764.4170660170303</v>
      </c>
      <c r="X2235" s="6">
        <v>16262.8463781103</v>
      </c>
      <c r="Y2235" s="6">
        <v>7072.4693928107999</v>
      </c>
      <c r="Z2235" s="71">
        <v>7067.9807342717704</v>
      </c>
      <c r="AA2235" s="20">
        <v>0.91030410579135501</v>
      </c>
    </row>
    <row r="2236" spans="1:27" x14ac:dyDescent="0.2">
      <c r="A2236" s="52" t="s">
        <v>4091</v>
      </c>
      <c r="B2236" s="1" t="s">
        <v>9995</v>
      </c>
      <c r="C2236" s="131" t="s">
        <v>47</v>
      </c>
      <c r="D2236" s="131" t="s">
        <v>26158</v>
      </c>
      <c r="E2236" s="131" t="s">
        <v>6355</v>
      </c>
      <c r="F2236" s="131" t="s">
        <v>26479</v>
      </c>
      <c r="G2236" s="131" t="s">
        <v>26479</v>
      </c>
      <c r="H2236" s="79">
        <v>14492.25</v>
      </c>
      <c r="I2236" s="6">
        <v>22627.086377321499</v>
      </c>
      <c r="J2236" s="6">
        <v>9829.14485281819</v>
      </c>
      <c r="K2236" s="71">
        <v>9828.3341474141307</v>
      </c>
      <c r="L2236" s="20">
        <v>0.67817862287871999</v>
      </c>
      <c r="M2236" s="79">
        <v>14512.348844457299</v>
      </c>
      <c r="N2236" s="6">
        <v>22658.467169787898</v>
      </c>
      <c r="O2236" s="6">
        <v>9846.8298730319493</v>
      </c>
      <c r="P2236" s="71">
        <v>9843.9397864856091</v>
      </c>
      <c r="Q2236" s="20">
        <v>0.67831471610781202</v>
      </c>
      <c r="R2236" s="79">
        <v>14539.5967197994</v>
      </c>
      <c r="S2236" s="6">
        <v>22701.0099101466</v>
      </c>
      <c r="T2236" s="6">
        <v>9868.9778703859793</v>
      </c>
      <c r="U2236" s="71">
        <v>9864.2128821480492</v>
      </c>
      <c r="V2236" s="20">
        <v>0.67843785988337502</v>
      </c>
      <c r="W2236" s="79">
        <v>14567.9843604007</v>
      </c>
      <c r="X2236" s="6">
        <v>22745.332192465401</v>
      </c>
      <c r="Y2236" s="6">
        <v>9891.6058124394604</v>
      </c>
      <c r="Z2236" s="71">
        <v>9885.3279427975103</v>
      </c>
      <c r="AA2236" s="20">
        <v>0.678565249539134</v>
      </c>
    </row>
    <row r="2237" spans="1:27" x14ac:dyDescent="0.2">
      <c r="A2237" s="52" t="s">
        <v>4090</v>
      </c>
      <c r="B2237" s="1" t="s">
        <v>9994</v>
      </c>
      <c r="C2237" s="131" t="s">
        <v>58</v>
      </c>
      <c r="D2237" s="131" t="s">
        <v>26158</v>
      </c>
      <c r="E2237" s="131" t="s">
        <v>6355</v>
      </c>
      <c r="F2237" s="131" t="s">
        <v>26256</v>
      </c>
      <c r="G2237" s="131" t="s">
        <v>26256</v>
      </c>
      <c r="H2237" s="79">
        <v>7343.4166666666697</v>
      </c>
      <c r="I2237" s="6">
        <v>12315.352585025201</v>
      </c>
      <c r="J2237" s="6">
        <v>5349.7557066413201</v>
      </c>
      <c r="K2237" s="71">
        <v>5349.3144601313998</v>
      </c>
      <c r="L2237" s="20">
        <v>0.728450352601273</v>
      </c>
      <c r="M2237" s="79">
        <v>7389.0260542071301</v>
      </c>
      <c r="N2237" s="6">
        <v>12391.8422783443</v>
      </c>
      <c r="O2237" s="6">
        <v>5385.1993523639403</v>
      </c>
      <c r="P2237" s="71">
        <v>5383.6187733960596</v>
      </c>
      <c r="Q2237" s="20">
        <v>0.72859653409000602</v>
      </c>
      <c r="R2237" s="79">
        <v>7430.8385814390904</v>
      </c>
      <c r="S2237" s="6">
        <v>12461.964407961499</v>
      </c>
      <c r="T2237" s="6">
        <v>5417.6819203421601</v>
      </c>
      <c r="U2237" s="71">
        <v>5415.0661286192199</v>
      </c>
      <c r="V2237" s="20">
        <v>0.72872880621375502</v>
      </c>
      <c r="W2237" s="79">
        <v>7474.1354971188703</v>
      </c>
      <c r="X2237" s="6">
        <v>12534.575946519701</v>
      </c>
      <c r="Y2237" s="6">
        <v>5451.1001747483797</v>
      </c>
      <c r="Z2237" s="71">
        <v>5447.6405447397501</v>
      </c>
      <c r="AA2237" s="20">
        <v>0.72886563895445799</v>
      </c>
    </row>
    <row r="2238" spans="1:27" x14ac:dyDescent="0.2">
      <c r="A2238" s="52" t="s">
        <v>4089</v>
      </c>
      <c r="B2238" s="1" t="s">
        <v>9993</v>
      </c>
      <c r="C2238" s="131" t="s">
        <v>53</v>
      </c>
      <c r="D2238" s="131" t="s">
        <v>26158</v>
      </c>
      <c r="E2238" s="131" t="s">
        <v>6355</v>
      </c>
      <c r="F2238" s="131" t="s">
        <v>26272</v>
      </c>
      <c r="G2238" s="131" t="s">
        <v>26272</v>
      </c>
      <c r="H2238" s="79">
        <v>16183.833333333299</v>
      </c>
      <c r="I2238" s="6">
        <v>43458.684492720597</v>
      </c>
      <c r="J2238" s="6">
        <v>18878.33448234</v>
      </c>
      <c r="K2238" s="71">
        <v>18876.777402043201</v>
      </c>
      <c r="L2238" s="20">
        <v>1.1663971701415901</v>
      </c>
      <c r="M2238" s="79">
        <v>16250.9281007755</v>
      </c>
      <c r="N2238" s="6">
        <v>43638.855053633197</v>
      </c>
      <c r="O2238" s="6">
        <v>18964.406477591801</v>
      </c>
      <c r="P2238" s="71">
        <v>18958.8403434424</v>
      </c>
      <c r="Q2238" s="20">
        <v>1.16663123643613</v>
      </c>
      <c r="R2238" s="79">
        <v>16302.374765089</v>
      </c>
      <c r="S2238" s="6">
        <v>43777.005534211603</v>
      </c>
      <c r="T2238" s="6">
        <v>19031.501266196701</v>
      </c>
      <c r="U2238" s="71">
        <v>19022.3123835308</v>
      </c>
      <c r="V2238" s="20">
        <v>1.1668430310083699</v>
      </c>
      <c r="W2238" s="79">
        <v>16417.780764282801</v>
      </c>
      <c r="X2238" s="6">
        <v>44086.906952759004</v>
      </c>
      <c r="Y2238" s="6">
        <v>19172.7384492036</v>
      </c>
      <c r="Z2238" s="71">
        <v>19160.570156719499</v>
      </c>
      <c r="AA2238" s="20">
        <v>1.1670621280559199</v>
      </c>
    </row>
    <row r="2239" spans="1:27" x14ac:dyDescent="0.2">
      <c r="A2239" s="52" t="s">
        <v>4088</v>
      </c>
      <c r="B2239" s="1" t="s">
        <v>18775</v>
      </c>
      <c r="C2239" s="131" t="s">
        <v>58</v>
      </c>
      <c r="D2239" s="131" t="s">
        <v>26158</v>
      </c>
      <c r="E2239" s="131" t="s">
        <v>6355</v>
      </c>
      <c r="F2239" s="131" t="s">
        <v>26480</v>
      </c>
      <c r="G2239" s="131" t="s">
        <v>26480</v>
      </c>
      <c r="H2239" s="79">
        <v>6319.1666666666697</v>
      </c>
      <c r="I2239" s="6">
        <v>9078.5622550448006</v>
      </c>
      <c r="J2239" s="6">
        <v>3943.7027804693498</v>
      </c>
      <c r="K2239" s="71">
        <v>3943.3775048523999</v>
      </c>
      <c r="L2239" s="20">
        <v>0.62403441986323005</v>
      </c>
      <c r="M2239" s="79">
        <v>6328.9036794491003</v>
      </c>
      <c r="N2239" s="6">
        <v>9092.5511370266195</v>
      </c>
      <c r="O2239" s="6">
        <v>3951.4060455742001</v>
      </c>
      <c r="P2239" s="71">
        <v>3950.24629105435</v>
      </c>
      <c r="Q2239" s="20">
        <v>0.62415964772562404</v>
      </c>
      <c r="R2239" s="79">
        <v>6337.2764678393796</v>
      </c>
      <c r="S2239" s="6">
        <v>9104.5800776542692</v>
      </c>
      <c r="T2239" s="6">
        <v>3958.10140875564</v>
      </c>
      <c r="U2239" s="71">
        <v>3956.19033884496</v>
      </c>
      <c r="V2239" s="20">
        <v>0.62427295998872201</v>
      </c>
      <c r="W2239" s="79">
        <v>6345.1824153637199</v>
      </c>
      <c r="X2239" s="6">
        <v>9115.9383216397291</v>
      </c>
      <c r="Y2239" s="6">
        <v>3964.3856473567498</v>
      </c>
      <c r="Z2239" s="71">
        <v>3961.8695850735999</v>
      </c>
      <c r="AA2239" s="20">
        <v>0.62439017915082196</v>
      </c>
    </row>
    <row r="2240" spans="1:27" x14ac:dyDescent="0.2">
      <c r="A2240" s="52" t="s">
        <v>4087</v>
      </c>
      <c r="B2240" s="1" t="s">
        <v>9992</v>
      </c>
      <c r="C2240" s="131" t="s">
        <v>58</v>
      </c>
      <c r="D2240" s="131" t="s">
        <v>26158</v>
      </c>
      <c r="E2240" s="131" t="s">
        <v>6355</v>
      </c>
      <c r="F2240" s="131" t="s">
        <v>26192</v>
      </c>
      <c r="G2240" s="131" t="s">
        <v>26192</v>
      </c>
      <c r="H2240" s="79">
        <v>21791.833333333299</v>
      </c>
      <c r="I2240" s="6">
        <v>38398.490002083403</v>
      </c>
      <c r="J2240" s="6">
        <v>16680.199742298701</v>
      </c>
      <c r="K2240" s="71">
        <v>16678.823963604402</v>
      </c>
      <c r="L2240" s="20">
        <v>0.76537038937848401</v>
      </c>
      <c r="M2240" s="79">
        <v>21815.195595586702</v>
      </c>
      <c r="N2240" s="6">
        <v>38439.655680062002</v>
      </c>
      <c r="O2240" s="6">
        <v>16704.958328522302</v>
      </c>
      <c r="P2240" s="71">
        <v>16700.055352037001</v>
      </c>
      <c r="Q2240" s="20">
        <v>0.76552397978111297</v>
      </c>
      <c r="R2240" s="79">
        <v>21846.686135367101</v>
      </c>
      <c r="S2240" s="6">
        <v>38495.1438603551</v>
      </c>
      <c r="T2240" s="6">
        <v>16735.2784910843</v>
      </c>
      <c r="U2240" s="71">
        <v>16727.198281946599</v>
      </c>
      <c r="V2240" s="20">
        <v>0.76566295585065103</v>
      </c>
      <c r="W2240" s="79">
        <v>21885.877013944199</v>
      </c>
      <c r="X2240" s="6">
        <v>38564.200489790303</v>
      </c>
      <c r="Y2240" s="6">
        <v>16770.995758121</v>
      </c>
      <c r="Z2240" s="71">
        <v>16760.351770973601</v>
      </c>
      <c r="AA2240" s="20">
        <v>0.76580672368281399</v>
      </c>
    </row>
    <row r="2241" spans="1:27" x14ac:dyDescent="0.2">
      <c r="A2241" s="52" t="s">
        <v>4086</v>
      </c>
      <c r="B2241" s="1" t="s">
        <v>9991</v>
      </c>
      <c r="C2241" s="131" t="s">
        <v>58</v>
      </c>
      <c r="D2241" s="131" t="s">
        <v>26158</v>
      </c>
      <c r="E2241" s="131" t="s">
        <v>6355</v>
      </c>
      <c r="F2241" s="131" t="s">
        <v>26192</v>
      </c>
      <c r="G2241" s="131" t="s">
        <v>26192</v>
      </c>
      <c r="H2241" s="79">
        <v>5082.3333333333303</v>
      </c>
      <c r="I2241" s="6">
        <v>16021.853635428201</v>
      </c>
      <c r="J2241" s="6">
        <v>6959.8496937331702</v>
      </c>
      <c r="K2241" s="71">
        <v>6959.2756470747199</v>
      </c>
      <c r="L2241" s="20">
        <v>1.3693072041204299</v>
      </c>
      <c r="M2241" s="79">
        <v>5092.3479775790802</v>
      </c>
      <c r="N2241" s="6">
        <v>16053.4244029856</v>
      </c>
      <c r="O2241" s="6">
        <v>6976.4356869890998</v>
      </c>
      <c r="P2241" s="71">
        <v>6974.3880733733204</v>
      </c>
      <c r="Q2241" s="20">
        <v>1.36958198930643</v>
      </c>
      <c r="R2241" s="79">
        <v>5108.1531956792996</v>
      </c>
      <c r="S2241" s="6">
        <v>16103.249724244501</v>
      </c>
      <c r="T2241" s="6">
        <v>7000.6848064867199</v>
      </c>
      <c r="U2241" s="71">
        <v>6997.3047015560496</v>
      </c>
      <c r="V2241" s="20">
        <v>1.36983062831293</v>
      </c>
      <c r="W2241" s="79">
        <v>5125.51855893846</v>
      </c>
      <c r="X2241" s="6">
        <v>16157.9933410473</v>
      </c>
      <c r="Y2241" s="6">
        <v>7026.8703704668897</v>
      </c>
      <c r="Z2241" s="71">
        <v>7022.4106520942496</v>
      </c>
      <c r="AA2241" s="20">
        <v>1.3700878401557599</v>
      </c>
    </row>
    <row r="2242" spans="1:27" x14ac:dyDescent="0.2">
      <c r="A2242" s="52" t="s">
        <v>4085</v>
      </c>
      <c r="B2242" s="1" t="s">
        <v>9990</v>
      </c>
      <c r="C2242" s="131" t="s">
        <v>58</v>
      </c>
      <c r="D2242" s="131" t="s">
        <v>26158</v>
      </c>
      <c r="E2242" s="131" t="s">
        <v>6355</v>
      </c>
      <c r="F2242" s="131" t="s">
        <v>26277</v>
      </c>
      <c r="G2242" s="131" t="s">
        <v>26277</v>
      </c>
      <c r="H2242" s="79">
        <v>11350.333333333299</v>
      </c>
      <c r="I2242" s="6">
        <v>16907.790663627398</v>
      </c>
      <c r="J2242" s="6">
        <v>7344.6983320171203</v>
      </c>
      <c r="K2242" s="71">
        <v>7344.0925431394298</v>
      </c>
      <c r="L2242" s="20">
        <v>0.64703760915738995</v>
      </c>
      <c r="M2242" s="79">
        <v>11428.6035113133</v>
      </c>
      <c r="N2242" s="6">
        <v>17024.3842248582</v>
      </c>
      <c r="O2242" s="6">
        <v>7398.3916872730397</v>
      </c>
      <c r="P2242" s="71">
        <v>7396.22022777231</v>
      </c>
      <c r="Q2242" s="20">
        <v>0.64716745317577096</v>
      </c>
      <c r="R2242" s="79">
        <v>11501.881351284799</v>
      </c>
      <c r="S2242" s="6">
        <v>17133.541052427499</v>
      </c>
      <c r="T2242" s="6">
        <v>7448.5909726940999</v>
      </c>
      <c r="U2242" s="71">
        <v>7444.9946075142198</v>
      </c>
      <c r="V2242" s="20">
        <v>0.64728494236141498</v>
      </c>
      <c r="W2242" s="79">
        <v>11575.0221392986</v>
      </c>
      <c r="X2242" s="6">
        <v>17242.493723365998</v>
      </c>
      <c r="Y2242" s="6">
        <v>7498.5034156369502</v>
      </c>
      <c r="Z2242" s="71">
        <v>7493.7443676273897</v>
      </c>
      <c r="AA2242" s="20">
        <v>0.64740648246237498</v>
      </c>
    </row>
    <row r="2243" spans="1:27" x14ac:dyDescent="0.2">
      <c r="A2243" s="52" t="s">
        <v>4084</v>
      </c>
      <c r="B2243" s="1" t="s">
        <v>9989</v>
      </c>
      <c r="C2243" s="131" t="s">
        <v>58</v>
      </c>
      <c r="D2243" s="131" t="s">
        <v>26158</v>
      </c>
      <c r="E2243" s="131" t="s">
        <v>6355</v>
      </c>
      <c r="F2243" s="131" t="s">
        <v>26244</v>
      </c>
      <c r="G2243" s="131" t="s">
        <v>26244</v>
      </c>
      <c r="H2243" s="79">
        <v>12756.583333333299</v>
      </c>
      <c r="I2243" s="6">
        <v>30715.717622240802</v>
      </c>
      <c r="J2243" s="6">
        <v>13342.8242917683</v>
      </c>
      <c r="K2243" s="71">
        <v>13341.723778964701</v>
      </c>
      <c r="L2243" s="20">
        <v>1.04586968393821</v>
      </c>
      <c r="M2243" s="79">
        <v>12786.458498948199</v>
      </c>
      <c r="N2243" s="6">
        <v>30787.652020893202</v>
      </c>
      <c r="O2243" s="6">
        <v>13379.5798880901</v>
      </c>
      <c r="P2243" s="71">
        <v>13375.652924353701</v>
      </c>
      <c r="Q2243" s="20">
        <v>1.0460795634267299</v>
      </c>
      <c r="R2243" s="79">
        <v>12819.912379842899</v>
      </c>
      <c r="S2243" s="6">
        <v>30868.203366976999</v>
      </c>
      <c r="T2243" s="6">
        <v>13419.562263223699</v>
      </c>
      <c r="U2243" s="71">
        <v>13413.082964436901</v>
      </c>
      <c r="V2243" s="20">
        <v>1.0462694726000401</v>
      </c>
      <c r="W2243" s="79">
        <v>12853.2511139484</v>
      </c>
      <c r="X2243" s="6">
        <v>30948.4774588644</v>
      </c>
      <c r="Y2243" s="6">
        <v>13459.0313708262</v>
      </c>
      <c r="Z2243" s="71">
        <v>13450.4893761233</v>
      </c>
      <c r="AA2243" s="20">
        <v>1.04646592966092</v>
      </c>
    </row>
    <row r="2244" spans="1:27" x14ac:dyDescent="0.2">
      <c r="A2244" s="52" t="s">
        <v>4083</v>
      </c>
      <c r="B2244" s="1" t="s">
        <v>9988</v>
      </c>
      <c r="C2244" s="131" t="s">
        <v>47</v>
      </c>
      <c r="D2244" s="131" t="s">
        <v>26158</v>
      </c>
      <c r="E2244" s="131" t="s">
        <v>6355</v>
      </c>
      <c r="F2244" s="131" t="s">
        <v>26479</v>
      </c>
      <c r="G2244" s="131" t="s">
        <v>26479</v>
      </c>
      <c r="H2244" s="79">
        <v>11922.333333333299</v>
      </c>
      <c r="I2244" s="6">
        <v>19624.4244878461</v>
      </c>
      <c r="J2244" s="6">
        <v>8524.7966851605597</v>
      </c>
      <c r="K2244" s="71">
        <v>8524.0935620664604</v>
      </c>
      <c r="L2244" s="20">
        <v>0.71496856561074096</v>
      </c>
      <c r="M2244" s="79">
        <v>11949.1834272005</v>
      </c>
      <c r="N2244" s="6">
        <v>19668.620336498901</v>
      </c>
      <c r="O2244" s="6">
        <v>8547.5136883486903</v>
      </c>
      <c r="P2244" s="71">
        <v>8545.0049566417492</v>
      </c>
      <c r="Q2244" s="20">
        <v>0.71511204164715902</v>
      </c>
      <c r="R2244" s="79">
        <v>11977.7465298362</v>
      </c>
      <c r="S2244" s="6">
        <v>19715.635835490601</v>
      </c>
      <c r="T2244" s="6">
        <v>8571.12412756923</v>
      </c>
      <c r="U2244" s="71">
        <v>8566.9857754328696</v>
      </c>
      <c r="V2244" s="20">
        <v>0.71524186574601401</v>
      </c>
      <c r="W2244" s="79">
        <v>12006.311550247399</v>
      </c>
      <c r="X2244" s="6">
        <v>19762.654491183399</v>
      </c>
      <c r="Y2244" s="6">
        <v>8594.4837551758901</v>
      </c>
      <c r="Z2244" s="71">
        <v>8589.0291252929492</v>
      </c>
      <c r="AA2244" s="20">
        <v>0.71537616605625498</v>
      </c>
    </row>
    <row r="2245" spans="1:27" x14ac:dyDescent="0.2">
      <c r="A2245" s="52" t="s">
        <v>4082</v>
      </c>
      <c r="B2245" s="1" t="s">
        <v>9987</v>
      </c>
      <c r="C2245" s="131" t="s">
        <v>58</v>
      </c>
      <c r="D2245" s="131" t="s">
        <v>26158</v>
      </c>
      <c r="E2245" s="131" t="s">
        <v>6355</v>
      </c>
      <c r="F2245" s="131" t="s">
        <v>26256</v>
      </c>
      <c r="G2245" s="131" t="s">
        <v>26256</v>
      </c>
      <c r="H2245" s="79">
        <v>12937.5</v>
      </c>
      <c r="I2245" s="6">
        <v>22405.643323209501</v>
      </c>
      <c r="J2245" s="6">
        <v>9732.9505916914295</v>
      </c>
      <c r="K2245" s="71">
        <v>9732.1478203659208</v>
      </c>
      <c r="L2245" s="20">
        <v>0.75224330978673803</v>
      </c>
      <c r="M2245" s="79">
        <v>13008.111312994301</v>
      </c>
      <c r="N2245" s="6">
        <v>22527.930619328101</v>
      </c>
      <c r="O2245" s="6">
        <v>9790.10179893241</v>
      </c>
      <c r="P2245" s="71">
        <v>9787.2283623176609</v>
      </c>
      <c r="Q2245" s="20">
        <v>0.75239426591781899</v>
      </c>
      <c r="R2245" s="79">
        <v>13068.280126477001</v>
      </c>
      <c r="S2245" s="6">
        <v>22632.133206695999</v>
      </c>
      <c r="T2245" s="6">
        <v>9839.0345918785697</v>
      </c>
      <c r="U2245" s="71">
        <v>9834.2840610010498</v>
      </c>
      <c r="V2245" s="20">
        <v>0.75253085837028499</v>
      </c>
      <c r="W2245" s="79">
        <v>13134.738538755801</v>
      </c>
      <c r="X2245" s="6">
        <v>22747.228355012699</v>
      </c>
      <c r="Y2245" s="6">
        <v>9892.4304252574002</v>
      </c>
      <c r="Z2245" s="71">
        <v>9886.1520322614197</v>
      </c>
      <c r="AA2245" s="20">
        <v>0.75267216040052898</v>
      </c>
    </row>
    <row r="2246" spans="1:27" x14ac:dyDescent="0.2">
      <c r="A2246" s="52" t="s">
        <v>4081</v>
      </c>
      <c r="B2246" s="1" t="s">
        <v>9986</v>
      </c>
      <c r="C2246" s="131" t="s">
        <v>58</v>
      </c>
      <c r="D2246" s="131" t="s">
        <v>26158</v>
      </c>
      <c r="E2246" s="131" t="s">
        <v>6355</v>
      </c>
      <c r="F2246" s="131" t="s">
        <v>26256</v>
      </c>
      <c r="G2246" s="131" t="s">
        <v>26256</v>
      </c>
      <c r="H2246" s="79">
        <v>5475.8333333333303</v>
      </c>
      <c r="I2246" s="6">
        <v>10889.211099259001</v>
      </c>
      <c r="J2246" s="6">
        <v>4730.2437195275397</v>
      </c>
      <c r="K2246" s="71">
        <v>4729.8535702110603</v>
      </c>
      <c r="L2246" s="20">
        <v>0.86376872382487702</v>
      </c>
      <c r="M2246" s="79">
        <v>5503.5855392244302</v>
      </c>
      <c r="N2246" s="6">
        <v>10944.3989784405</v>
      </c>
      <c r="O2246" s="6">
        <v>4756.1749872905302</v>
      </c>
      <c r="P2246" s="71">
        <v>4754.7790296554303</v>
      </c>
      <c r="Q2246" s="20">
        <v>0.86394206027466902</v>
      </c>
      <c r="R2246" s="79">
        <v>5530.4724511859504</v>
      </c>
      <c r="S2246" s="6">
        <v>10997.866139023001</v>
      </c>
      <c r="T2246" s="6">
        <v>4781.1836555770496</v>
      </c>
      <c r="U2246" s="71">
        <v>4778.8751810641397</v>
      </c>
      <c r="V2246" s="20">
        <v>0.86409890352846197</v>
      </c>
      <c r="W2246" s="79">
        <v>5557.5327927689996</v>
      </c>
      <c r="X2246" s="6">
        <v>11051.678180766899</v>
      </c>
      <c r="Y2246" s="6">
        <v>4806.2100480685604</v>
      </c>
      <c r="Z2246" s="71">
        <v>4803.1597081413802</v>
      </c>
      <c r="AA2246" s="20">
        <v>0.86426115458839003</v>
      </c>
    </row>
    <row r="2247" spans="1:27" x14ac:dyDescent="0.2">
      <c r="A2247" s="52" t="s">
        <v>4080</v>
      </c>
      <c r="B2247" s="1" t="s">
        <v>9985</v>
      </c>
      <c r="C2247" s="131" t="s">
        <v>53</v>
      </c>
      <c r="D2247" s="131" t="s">
        <v>26158</v>
      </c>
      <c r="E2247" s="131" t="s">
        <v>6355</v>
      </c>
      <c r="F2247" s="131" t="s">
        <v>26477</v>
      </c>
      <c r="G2247" s="131" t="s">
        <v>26477</v>
      </c>
      <c r="H2247" s="79">
        <v>9360.3333333333303</v>
      </c>
      <c r="I2247" s="6">
        <v>40051.180327716698</v>
      </c>
      <c r="J2247" s="6">
        <v>17398.1239300007</v>
      </c>
      <c r="K2247" s="71">
        <v>17396.688937099301</v>
      </c>
      <c r="L2247" s="20">
        <v>1.8585544251023001</v>
      </c>
      <c r="M2247" s="79">
        <v>9449.2724762253492</v>
      </c>
      <c r="N2247" s="6">
        <v>40431.734900220603</v>
      </c>
      <c r="O2247" s="6">
        <v>17570.6684856797</v>
      </c>
      <c r="P2247" s="71">
        <v>17565.511419572598</v>
      </c>
      <c r="Q2247" s="20">
        <v>1.8589273897824401</v>
      </c>
      <c r="R2247" s="79">
        <v>9535.5031340464993</v>
      </c>
      <c r="S2247" s="6">
        <v>40800.700352965003</v>
      </c>
      <c r="T2247" s="6">
        <v>17737.590110459601</v>
      </c>
      <c r="U2247" s="71">
        <v>17729.025960316001</v>
      </c>
      <c r="V2247" s="20">
        <v>1.8592648663723399</v>
      </c>
      <c r="W2247" s="79">
        <v>9622.9726372077293</v>
      </c>
      <c r="X2247" s="6">
        <v>41174.966601775901</v>
      </c>
      <c r="Y2247" s="6">
        <v>17906.379010812801</v>
      </c>
      <c r="Z2247" s="71">
        <v>17895.0144340878</v>
      </c>
      <c r="AA2247" s="20">
        <v>1.8596139788339201</v>
      </c>
    </row>
    <row r="2248" spans="1:27" x14ac:dyDescent="0.2">
      <c r="A2248" s="52" t="s">
        <v>4079</v>
      </c>
      <c r="B2248" s="1" t="s">
        <v>9984</v>
      </c>
      <c r="C2248" s="131" t="s">
        <v>58</v>
      </c>
      <c r="D2248" s="131" t="s">
        <v>26158</v>
      </c>
      <c r="E2248" s="131" t="s">
        <v>6355</v>
      </c>
      <c r="F2248" s="131" t="s">
        <v>26244</v>
      </c>
      <c r="G2248" s="131" t="s">
        <v>26244</v>
      </c>
      <c r="H2248" s="79">
        <v>3827.4166666666702</v>
      </c>
      <c r="I2248" s="6">
        <v>11558.8246028472</v>
      </c>
      <c r="J2248" s="6">
        <v>5021.1220063921</v>
      </c>
      <c r="K2248" s="71">
        <v>5020.7078655074101</v>
      </c>
      <c r="L2248" s="20">
        <v>1.3117745734958099</v>
      </c>
      <c r="M2248" s="79">
        <v>3839.2237532687</v>
      </c>
      <c r="N2248" s="6">
        <v>11594.4820854234</v>
      </c>
      <c r="O2248" s="6">
        <v>5038.6856138843496</v>
      </c>
      <c r="P2248" s="71">
        <v>5037.2067381759598</v>
      </c>
      <c r="Q2248" s="20">
        <v>1.31203781334373</v>
      </c>
      <c r="R2248" s="79">
        <v>3850.0180210088502</v>
      </c>
      <c r="S2248" s="6">
        <v>11627.080848085199</v>
      </c>
      <c r="T2248" s="6">
        <v>5054.7268179312796</v>
      </c>
      <c r="U2248" s="71">
        <v>5052.2862699688003</v>
      </c>
      <c r="V2248" s="20">
        <v>1.3122760055665701</v>
      </c>
      <c r="W2248" s="79">
        <v>3859.9132092423902</v>
      </c>
      <c r="X2248" s="6">
        <v>11656.9643844662</v>
      </c>
      <c r="Y2248" s="6">
        <v>5069.4399925705402</v>
      </c>
      <c r="Z2248" s="71">
        <v>5066.2225894476796</v>
      </c>
      <c r="AA2248" s="20">
        <v>1.3125224104305899</v>
      </c>
    </row>
    <row r="2249" spans="1:27" x14ac:dyDescent="0.2">
      <c r="A2249" s="52" t="s">
        <v>4078</v>
      </c>
      <c r="B2249" s="1" t="s">
        <v>9983</v>
      </c>
      <c r="C2249" s="131" t="s">
        <v>58</v>
      </c>
      <c r="D2249" s="131" t="s">
        <v>26158</v>
      </c>
      <c r="E2249" s="131" t="s">
        <v>6355</v>
      </c>
      <c r="F2249" s="131" t="s">
        <v>26192</v>
      </c>
      <c r="G2249" s="131" t="s">
        <v>26192</v>
      </c>
      <c r="H2249" s="79">
        <v>7319.6666666666697</v>
      </c>
      <c r="I2249" s="6">
        <v>31255.985576577201</v>
      </c>
      <c r="J2249" s="6">
        <v>13577.515223422301</v>
      </c>
      <c r="K2249" s="71">
        <v>13576.3953533694</v>
      </c>
      <c r="L2249" s="20">
        <v>1.8547832806643401</v>
      </c>
      <c r="M2249" s="79">
        <v>7308.43928355558</v>
      </c>
      <c r="N2249" s="6">
        <v>31208.043103160901</v>
      </c>
      <c r="O2249" s="6">
        <v>13562.2718343816</v>
      </c>
      <c r="P2249" s="71">
        <v>13558.291249780001</v>
      </c>
      <c r="Q2249" s="20">
        <v>1.85515548857155</v>
      </c>
      <c r="R2249" s="79">
        <v>7303.3496807109204</v>
      </c>
      <c r="S2249" s="6">
        <v>31186.309797486199</v>
      </c>
      <c r="T2249" s="6">
        <v>13557.85502357</v>
      </c>
      <c r="U2249" s="71">
        <v>13551.3089535952</v>
      </c>
      <c r="V2249" s="20">
        <v>1.8554922803964899</v>
      </c>
      <c r="W2249" s="79">
        <v>7300.0894918716504</v>
      </c>
      <c r="X2249" s="6">
        <v>31172.388341772799</v>
      </c>
      <c r="Y2249" s="6">
        <v>13556.4068750441</v>
      </c>
      <c r="Z2249" s="71">
        <v>13547.8030793826</v>
      </c>
      <c r="AA2249" s="20">
        <v>1.85584068448305</v>
      </c>
    </row>
    <row r="2250" spans="1:27" x14ac:dyDescent="0.2">
      <c r="A2250" s="52" t="s">
        <v>4077</v>
      </c>
      <c r="B2250" s="1" t="s">
        <v>9982</v>
      </c>
      <c r="C2250" s="131" t="s">
        <v>58</v>
      </c>
      <c r="D2250" s="131" t="s">
        <v>26158</v>
      </c>
      <c r="E2250" s="131" t="s">
        <v>6355</v>
      </c>
      <c r="F2250" s="131" t="s">
        <v>26481</v>
      </c>
      <c r="G2250" s="131" t="s">
        <v>26481</v>
      </c>
      <c r="H2250" s="79">
        <v>7177.1666666666697</v>
      </c>
      <c r="I2250" s="6">
        <v>10138.7710121002</v>
      </c>
      <c r="J2250" s="6">
        <v>4404.2545843360704</v>
      </c>
      <c r="K2250" s="71">
        <v>4403.8913225217502</v>
      </c>
      <c r="L2250" s="20">
        <v>0.61359747196271797</v>
      </c>
      <c r="M2250" s="79">
        <v>7189.0926675443598</v>
      </c>
      <c r="N2250" s="6">
        <v>10155.6181883753</v>
      </c>
      <c r="O2250" s="6">
        <v>4413.38965284192</v>
      </c>
      <c r="P2250" s="71">
        <v>4412.0943041638302</v>
      </c>
      <c r="Q2250" s="20">
        <v>0.61372060539468598</v>
      </c>
      <c r="R2250" s="79">
        <v>7196.3119969440404</v>
      </c>
      <c r="S2250" s="6">
        <v>10165.816520258</v>
      </c>
      <c r="T2250" s="6">
        <v>4419.46057333721</v>
      </c>
      <c r="U2250" s="71">
        <v>4417.3267477347499</v>
      </c>
      <c r="V2250" s="20">
        <v>0.61383202251522695</v>
      </c>
      <c r="W2250" s="79">
        <v>7209.9973383398401</v>
      </c>
      <c r="X2250" s="6">
        <v>10185.149015806501</v>
      </c>
      <c r="Y2250" s="6">
        <v>4429.3694351356799</v>
      </c>
      <c r="Z2250" s="71">
        <v>4426.5582632757096</v>
      </c>
      <c r="AA2250" s="20">
        <v>0.61394728119205699</v>
      </c>
    </row>
    <row r="2251" spans="1:27" x14ac:dyDescent="0.2">
      <c r="A2251" s="52" t="s">
        <v>4076</v>
      </c>
      <c r="B2251" s="1" t="s">
        <v>9981</v>
      </c>
      <c r="C2251" s="131" t="s">
        <v>58</v>
      </c>
      <c r="D2251" s="131" t="s">
        <v>26158</v>
      </c>
      <c r="E2251" s="131" t="s">
        <v>6355</v>
      </c>
      <c r="F2251" s="131" t="s">
        <v>26192</v>
      </c>
      <c r="G2251" s="131" t="s">
        <v>26192</v>
      </c>
      <c r="H2251" s="79">
        <v>9714.75</v>
      </c>
      <c r="I2251" s="6">
        <v>29040.859787169498</v>
      </c>
      <c r="J2251" s="6">
        <v>12615.270598187501</v>
      </c>
      <c r="K2251" s="71">
        <v>12614.2300938302</v>
      </c>
      <c r="L2251" s="20">
        <v>1.2984616273017999</v>
      </c>
      <c r="M2251" s="79">
        <v>9724.2648354353296</v>
      </c>
      <c r="N2251" s="6">
        <v>29069.3030308737</v>
      </c>
      <c r="O2251" s="6">
        <v>12632.8263658669</v>
      </c>
      <c r="P2251" s="71">
        <v>12629.1185774728</v>
      </c>
      <c r="Q2251" s="20">
        <v>1.2987221955794599</v>
      </c>
      <c r="R2251" s="79">
        <v>9736.0457342700392</v>
      </c>
      <c r="S2251" s="6">
        <v>29104.5203479663</v>
      </c>
      <c r="T2251" s="6">
        <v>12652.823305182301</v>
      </c>
      <c r="U2251" s="71">
        <v>12646.7142070551</v>
      </c>
      <c r="V2251" s="20">
        <v>1.2989579704355501</v>
      </c>
      <c r="W2251" s="79">
        <v>9746.9012959623306</v>
      </c>
      <c r="X2251" s="6">
        <v>29136.971501626202</v>
      </c>
      <c r="Y2251" s="6">
        <v>12671.234441581</v>
      </c>
      <c r="Z2251" s="71">
        <v>12663.192435102501</v>
      </c>
      <c r="AA2251" s="20">
        <v>1.2992018745843099</v>
      </c>
    </row>
    <row r="2252" spans="1:27" x14ac:dyDescent="0.2">
      <c r="A2252" s="52" t="s">
        <v>4075</v>
      </c>
      <c r="B2252" s="1" t="s">
        <v>9980</v>
      </c>
      <c r="C2252" s="131" t="s">
        <v>47</v>
      </c>
      <c r="D2252" s="131" t="s">
        <v>26158</v>
      </c>
      <c r="E2252" s="131" t="s">
        <v>6355</v>
      </c>
      <c r="F2252" s="131" t="s">
        <v>26479</v>
      </c>
      <c r="G2252" s="131" t="s">
        <v>26479</v>
      </c>
      <c r="H2252" s="79">
        <v>4668.1666666666697</v>
      </c>
      <c r="I2252" s="6">
        <v>7262.1322695079098</v>
      </c>
      <c r="J2252" s="6">
        <v>3154.6505293258301</v>
      </c>
      <c r="K2252" s="71">
        <v>3154.3903345407898</v>
      </c>
      <c r="L2252" s="20">
        <v>0.6757235891051</v>
      </c>
      <c r="M2252" s="79">
        <v>4679.6487412360302</v>
      </c>
      <c r="N2252" s="6">
        <v>7279.9946018120399</v>
      </c>
      <c r="O2252" s="6">
        <v>3163.71216920695</v>
      </c>
      <c r="P2252" s="71">
        <v>3162.7836061978801</v>
      </c>
      <c r="Q2252" s="20">
        <v>0.67585918967125302</v>
      </c>
      <c r="R2252" s="79">
        <v>4690.0174450498398</v>
      </c>
      <c r="S2252" s="6">
        <v>7296.1248953375298</v>
      </c>
      <c r="T2252" s="6">
        <v>3171.8983171525902</v>
      </c>
      <c r="U2252" s="71">
        <v>3170.3668456697701</v>
      </c>
      <c r="V2252" s="20">
        <v>0.67598188766141698</v>
      </c>
      <c r="W2252" s="79">
        <v>4701.4873521528398</v>
      </c>
      <c r="X2252" s="6">
        <v>7313.9682990650999</v>
      </c>
      <c r="Y2252" s="6">
        <v>3180.7357539054101</v>
      </c>
      <c r="Z2252" s="71">
        <v>3178.7170478624198</v>
      </c>
      <c r="AA2252" s="20">
        <v>0.67610881616152096</v>
      </c>
    </row>
    <row r="2253" spans="1:27" x14ac:dyDescent="0.2">
      <c r="A2253" s="52" t="s">
        <v>4074</v>
      </c>
      <c r="B2253" s="1" t="s">
        <v>9979</v>
      </c>
      <c r="C2253" s="131" t="s">
        <v>47</v>
      </c>
      <c r="D2253" s="131" t="s">
        <v>26158</v>
      </c>
      <c r="E2253" s="131" t="s">
        <v>6355</v>
      </c>
      <c r="F2253" s="131" t="s">
        <v>26479</v>
      </c>
      <c r="G2253" s="131" t="s">
        <v>26479</v>
      </c>
      <c r="H2253" s="79">
        <v>7987.9166666666697</v>
      </c>
      <c r="I2253" s="6">
        <v>12295.9029958466</v>
      </c>
      <c r="J2253" s="6">
        <v>5341.3068579395303</v>
      </c>
      <c r="K2253" s="71">
        <v>5340.8663082885296</v>
      </c>
      <c r="L2253" s="20">
        <v>0.66861818057964995</v>
      </c>
      <c r="M2253" s="79">
        <v>8009.7779571091496</v>
      </c>
      <c r="N2253" s="6">
        <v>12329.5543617611</v>
      </c>
      <c r="O2253" s="6">
        <v>5358.1305081590599</v>
      </c>
      <c r="P2253" s="71">
        <v>5356.5578740123601</v>
      </c>
      <c r="Q2253" s="20">
        <v>0.66875235527073496</v>
      </c>
      <c r="R2253" s="79">
        <v>8035.6999904609802</v>
      </c>
      <c r="S2253" s="6">
        <v>12369.456481531501</v>
      </c>
      <c r="T2253" s="6">
        <v>5377.4652655595801</v>
      </c>
      <c r="U2253" s="71">
        <v>5374.8688914389004</v>
      </c>
      <c r="V2253" s="20">
        <v>0.66887376305975799</v>
      </c>
      <c r="W2253" s="79">
        <v>8059.78970697962</v>
      </c>
      <c r="X2253" s="6">
        <v>12406.5380924034</v>
      </c>
      <c r="Y2253" s="6">
        <v>5395.4184211792699</v>
      </c>
      <c r="Z2253" s="71">
        <v>5391.9941305075399</v>
      </c>
      <c r="AA2253" s="20">
        <v>0.66899935687381296</v>
      </c>
    </row>
    <row r="2254" spans="1:27" x14ac:dyDescent="0.2">
      <c r="A2254" s="52" t="s">
        <v>4073</v>
      </c>
      <c r="B2254" s="1" t="s">
        <v>7179</v>
      </c>
      <c r="C2254" s="131" t="s">
        <v>58</v>
      </c>
      <c r="D2254" s="131" t="s">
        <v>26158</v>
      </c>
      <c r="E2254" s="131" t="s">
        <v>6355</v>
      </c>
      <c r="F2254" s="131" t="s">
        <v>26277</v>
      </c>
      <c r="G2254" s="131" t="s">
        <v>26277</v>
      </c>
      <c r="H2254" s="79">
        <v>13778</v>
      </c>
      <c r="I2254" s="6">
        <v>19774.479733604501</v>
      </c>
      <c r="J2254" s="6">
        <v>8589.9802762729505</v>
      </c>
      <c r="K2254" s="71">
        <v>8589.2717768525999</v>
      </c>
      <c r="L2254" s="20">
        <v>0.62340483211297704</v>
      </c>
      <c r="M2254" s="79">
        <v>13869.4962126631</v>
      </c>
      <c r="N2254" s="6">
        <v>19905.797051285401</v>
      </c>
      <c r="O2254" s="6">
        <v>8650.5850365933402</v>
      </c>
      <c r="P2254" s="71">
        <v>8648.0460530062792</v>
      </c>
      <c r="Q2254" s="20">
        <v>0.62352993363309595</v>
      </c>
      <c r="R2254" s="79">
        <v>13944.332477792999</v>
      </c>
      <c r="S2254" s="6">
        <v>20013.203656609101</v>
      </c>
      <c r="T2254" s="6">
        <v>8700.4879864099403</v>
      </c>
      <c r="U2254" s="71">
        <v>8696.2871741815707</v>
      </c>
      <c r="V2254" s="20">
        <v>0.62364313157555695</v>
      </c>
      <c r="W2254" s="79">
        <v>14024.651366574801</v>
      </c>
      <c r="X2254" s="6">
        <v>20128.4790404415</v>
      </c>
      <c r="Y2254" s="6">
        <v>8753.5753967995206</v>
      </c>
      <c r="Z2254" s="71">
        <v>8748.0197968004904</v>
      </c>
      <c r="AA2254" s="20">
        <v>0.62376023247535195</v>
      </c>
    </row>
    <row r="2255" spans="1:27" x14ac:dyDescent="0.2">
      <c r="A2255" s="52" t="s">
        <v>4072</v>
      </c>
      <c r="B2255" s="1" t="s">
        <v>9978</v>
      </c>
      <c r="C2255" s="131" t="s">
        <v>58</v>
      </c>
      <c r="D2255" s="131" t="s">
        <v>26158</v>
      </c>
      <c r="E2255" s="131" t="s">
        <v>6355</v>
      </c>
      <c r="F2255" s="131" t="s">
        <v>26220</v>
      </c>
      <c r="G2255" s="131" t="s">
        <v>26220</v>
      </c>
      <c r="H2255" s="79">
        <v>6514.3333333333303</v>
      </c>
      <c r="I2255" s="6">
        <v>13874.7365635636</v>
      </c>
      <c r="J2255" s="6">
        <v>6027.1478706443604</v>
      </c>
      <c r="K2255" s="71">
        <v>6026.6507529985302</v>
      </c>
      <c r="L2255" s="20">
        <v>0.92513699324543697</v>
      </c>
      <c r="M2255" s="79">
        <v>6544.1596130545904</v>
      </c>
      <c r="N2255" s="6">
        <v>13938.262906571899</v>
      </c>
      <c r="O2255" s="6">
        <v>6057.2369056635598</v>
      </c>
      <c r="P2255" s="71">
        <v>6055.4590808087796</v>
      </c>
      <c r="Q2255" s="20">
        <v>0.92532264474862003</v>
      </c>
      <c r="R2255" s="79">
        <v>6571.7907210964804</v>
      </c>
      <c r="S2255" s="6">
        <v>13997.1138012719</v>
      </c>
      <c r="T2255" s="6">
        <v>6085.0687656976597</v>
      </c>
      <c r="U2255" s="71">
        <v>6082.1307429889002</v>
      </c>
      <c r="V2255" s="20">
        <v>0.92549063126193298</v>
      </c>
      <c r="W2255" s="79">
        <v>6597.9929156530097</v>
      </c>
      <c r="X2255" s="6">
        <v>14052.9212842876</v>
      </c>
      <c r="Y2255" s="6">
        <v>6111.4059219350902</v>
      </c>
      <c r="Z2255" s="71">
        <v>6107.5272180689699</v>
      </c>
      <c r="AA2255" s="20">
        <v>0.92566440979036702</v>
      </c>
    </row>
    <row r="2256" spans="1:27" x14ac:dyDescent="0.2">
      <c r="A2256" s="52" t="s">
        <v>4071</v>
      </c>
      <c r="B2256" s="1" t="s">
        <v>9977</v>
      </c>
      <c r="C2256" s="131" t="s">
        <v>58</v>
      </c>
      <c r="D2256" s="131" t="s">
        <v>26158</v>
      </c>
      <c r="E2256" s="131" t="s">
        <v>6355</v>
      </c>
      <c r="F2256" s="131" t="s">
        <v>26192</v>
      </c>
      <c r="G2256" s="131" t="s">
        <v>26192</v>
      </c>
      <c r="H2256" s="79">
        <v>3122.3333333333298</v>
      </c>
      <c r="I2256" s="6">
        <v>8232.9598739707399</v>
      </c>
      <c r="J2256" s="6">
        <v>3576.3754033221398</v>
      </c>
      <c r="K2256" s="71">
        <v>3576.0804247751898</v>
      </c>
      <c r="L2256" s="20">
        <v>1.1453230782882</v>
      </c>
      <c r="M2256" s="79">
        <v>3128.5531178404399</v>
      </c>
      <c r="N2256" s="6">
        <v>8249.3601845093708</v>
      </c>
      <c r="O2256" s="6">
        <v>3584.9753511365898</v>
      </c>
      <c r="P2256" s="71">
        <v>3583.9231455877102</v>
      </c>
      <c r="Q2256" s="20">
        <v>1.1455529155476201</v>
      </c>
      <c r="R2256" s="79">
        <v>3134.5603952033498</v>
      </c>
      <c r="S2256" s="6">
        <v>8265.2001567995194</v>
      </c>
      <c r="T2256" s="6">
        <v>3593.19157009427</v>
      </c>
      <c r="U2256" s="71">
        <v>3591.45668773938</v>
      </c>
      <c r="V2256" s="20">
        <v>1.1457608834831201</v>
      </c>
      <c r="W2256" s="79">
        <v>3140.0767658648601</v>
      </c>
      <c r="X2256" s="6">
        <v>8279.7457076608898</v>
      </c>
      <c r="Y2256" s="6">
        <v>3600.73794809422</v>
      </c>
      <c r="Z2256" s="71">
        <v>3598.4526807795301</v>
      </c>
      <c r="AA2256" s="20">
        <v>1.14597602195513</v>
      </c>
    </row>
    <row r="2257" spans="1:27" x14ac:dyDescent="0.2">
      <c r="A2257" s="52" t="s">
        <v>4070</v>
      </c>
      <c r="B2257" s="1" t="s">
        <v>26485</v>
      </c>
      <c r="C2257" s="131" t="s">
        <v>58</v>
      </c>
      <c r="D2257" s="131" t="s">
        <v>26158</v>
      </c>
      <c r="E2257" s="131" t="s">
        <v>6355</v>
      </c>
      <c r="F2257" s="131" t="s">
        <v>26256</v>
      </c>
      <c r="G2257" s="131" t="s">
        <v>26256</v>
      </c>
      <c r="H2257" s="79">
        <v>4415.0833333333303</v>
      </c>
      <c r="I2257" s="6">
        <v>7724.0391783590403</v>
      </c>
      <c r="J2257" s="6">
        <v>3355.3016356991898</v>
      </c>
      <c r="K2257" s="71">
        <v>3355.0248912611901</v>
      </c>
      <c r="L2257" s="20">
        <v>0.75990069449678799</v>
      </c>
      <c r="M2257" s="79">
        <v>4433.6684591299199</v>
      </c>
      <c r="N2257" s="6">
        <v>7756.5532282533704</v>
      </c>
      <c r="O2257" s="6">
        <v>3370.8131917046499</v>
      </c>
      <c r="P2257" s="71">
        <v>3369.8238436625702</v>
      </c>
      <c r="Q2257" s="20">
        <v>0.76005318727054205</v>
      </c>
      <c r="R2257" s="79">
        <v>4453.8196327934102</v>
      </c>
      <c r="S2257" s="6">
        <v>7791.8070259997203</v>
      </c>
      <c r="T2257" s="6">
        <v>3387.3898744715698</v>
      </c>
      <c r="U2257" s="71">
        <v>3385.7543582994699</v>
      </c>
      <c r="V2257" s="20">
        <v>0.76019117015206705</v>
      </c>
      <c r="W2257" s="79">
        <v>4474.3707913180197</v>
      </c>
      <c r="X2257" s="6">
        <v>7827.7605837517003</v>
      </c>
      <c r="Y2257" s="6">
        <v>3404.1763573042999</v>
      </c>
      <c r="Z2257" s="71">
        <v>3402.01584102266</v>
      </c>
      <c r="AA2257" s="20">
        <v>0.76033391055203903</v>
      </c>
    </row>
    <row r="2258" spans="1:27" x14ac:dyDescent="0.2">
      <c r="A2258" s="52" t="s">
        <v>4069</v>
      </c>
      <c r="B2258" s="1" t="s">
        <v>9976</v>
      </c>
      <c r="C2258" s="131" t="s">
        <v>47</v>
      </c>
      <c r="D2258" s="131" t="s">
        <v>26158</v>
      </c>
      <c r="E2258" s="131" t="s">
        <v>6355</v>
      </c>
      <c r="F2258" s="131" t="s">
        <v>26484</v>
      </c>
      <c r="G2258" s="131" t="s">
        <v>26484</v>
      </c>
      <c r="H2258" s="79">
        <v>23343.416666666701</v>
      </c>
      <c r="I2258" s="6">
        <v>51671.583541336498</v>
      </c>
      <c r="J2258" s="6">
        <v>22445.995517625899</v>
      </c>
      <c r="K2258" s="71">
        <v>22444.1441775411</v>
      </c>
      <c r="L2258" s="20">
        <v>0.96147639816540997</v>
      </c>
      <c r="M2258" s="79">
        <v>23411.7542709191</v>
      </c>
      <c r="N2258" s="6">
        <v>51822.851553109002</v>
      </c>
      <c r="O2258" s="6">
        <v>22520.976328851601</v>
      </c>
      <c r="P2258" s="71">
        <v>22514.3663262886</v>
      </c>
      <c r="Q2258" s="20">
        <v>0.96166934206441901</v>
      </c>
      <c r="R2258" s="79">
        <v>23471.6001269759</v>
      </c>
      <c r="S2258" s="6">
        <v>51955.322741667202</v>
      </c>
      <c r="T2258" s="6">
        <v>22586.921569383401</v>
      </c>
      <c r="U2258" s="71">
        <v>22576.016041270701</v>
      </c>
      <c r="V2258" s="20">
        <v>0.96184392709230104</v>
      </c>
      <c r="W2258" s="79">
        <v>23537.524291468901</v>
      </c>
      <c r="X2258" s="6">
        <v>52101.248508303397</v>
      </c>
      <c r="Y2258" s="6">
        <v>22658.056089011799</v>
      </c>
      <c r="Z2258" s="71">
        <v>22643.675782602098</v>
      </c>
      <c r="AA2258" s="20">
        <v>0.96202453164580803</v>
      </c>
    </row>
    <row r="2259" spans="1:27" x14ac:dyDescent="0.2">
      <c r="A2259" s="52" t="s">
        <v>4068</v>
      </c>
      <c r="B2259" s="1" t="s">
        <v>9975</v>
      </c>
      <c r="C2259" s="131" t="s">
        <v>58</v>
      </c>
      <c r="D2259" s="131" t="s">
        <v>26158</v>
      </c>
      <c r="E2259" s="131" t="s">
        <v>6355</v>
      </c>
      <c r="F2259" s="131" t="s">
        <v>26478</v>
      </c>
      <c r="G2259" s="131" t="s">
        <v>26478</v>
      </c>
      <c r="H2259" s="79">
        <v>5720.3333333333303</v>
      </c>
      <c r="I2259" s="6">
        <v>10189.511865599399</v>
      </c>
      <c r="J2259" s="6">
        <v>4426.2962732518499</v>
      </c>
      <c r="K2259" s="71">
        <v>4425.9311934445604</v>
      </c>
      <c r="L2259" s="20">
        <v>0.77371910613214201</v>
      </c>
      <c r="M2259" s="79">
        <v>5774.1528782720998</v>
      </c>
      <c r="N2259" s="6">
        <v>10285.379511731</v>
      </c>
      <c r="O2259" s="6">
        <v>4469.7808317159697</v>
      </c>
      <c r="P2259" s="71">
        <v>4468.4689319864701</v>
      </c>
      <c r="Q2259" s="20">
        <v>0.77387437191023001</v>
      </c>
      <c r="R2259" s="79">
        <v>5823.2439537240298</v>
      </c>
      <c r="S2259" s="6">
        <v>10372.8244326235</v>
      </c>
      <c r="T2259" s="6">
        <v>4509.4546535220497</v>
      </c>
      <c r="U2259" s="71">
        <v>4507.2773765369702</v>
      </c>
      <c r="V2259" s="20">
        <v>0.77401486394100205</v>
      </c>
      <c r="W2259" s="79">
        <v>5872.0999320246601</v>
      </c>
      <c r="X2259" s="6">
        <v>10459.8505798061</v>
      </c>
      <c r="Y2259" s="6">
        <v>4548.8330492148898</v>
      </c>
      <c r="Z2259" s="71">
        <v>4545.9460578155704</v>
      </c>
      <c r="AA2259" s="20">
        <v>0.77416020000329999</v>
      </c>
    </row>
    <row r="2260" spans="1:27" x14ac:dyDescent="0.2">
      <c r="A2260" s="52" t="s">
        <v>4067</v>
      </c>
      <c r="B2260" s="1" t="s">
        <v>9974</v>
      </c>
      <c r="C2260" s="131" t="s">
        <v>47</v>
      </c>
      <c r="D2260" s="131" t="s">
        <v>26158</v>
      </c>
      <c r="E2260" s="131" t="s">
        <v>6355</v>
      </c>
      <c r="F2260" s="131" t="s">
        <v>26479</v>
      </c>
      <c r="G2260" s="131" t="s">
        <v>26479</v>
      </c>
      <c r="H2260" s="79">
        <v>4170.8333333333303</v>
      </c>
      <c r="I2260" s="6">
        <v>6469.8932853859997</v>
      </c>
      <c r="J2260" s="6">
        <v>2810.5040668458701</v>
      </c>
      <c r="K2260" s="71">
        <v>2810.2722571748</v>
      </c>
      <c r="L2260" s="20">
        <v>0.67379155017178105</v>
      </c>
      <c r="M2260" s="79">
        <v>4186.1227352526103</v>
      </c>
      <c r="N2260" s="6">
        <v>6493.6105598271897</v>
      </c>
      <c r="O2260" s="6">
        <v>2821.9684043587799</v>
      </c>
      <c r="P2260" s="71">
        <v>2821.1401446015998</v>
      </c>
      <c r="Q2260" s="20">
        <v>0.67392676302677901</v>
      </c>
      <c r="R2260" s="79">
        <v>4197.7055384047198</v>
      </c>
      <c r="S2260" s="6">
        <v>6511.5780723961598</v>
      </c>
      <c r="T2260" s="6">
        <v>2830.8264765368499</v>
      </c>
      <c r="U2260" s="71">
        <v>2829.4596830308301</v>
      </c>
      <c r="V2260" s="20">
        <v>0.67404911019702496</v>
      </c>
      <c r="W2260" s="79">
        <v>4209.8613441774796</v>
      </c>
      <c r="X2260" s="6">
        <v>6530.4344399040901</v>
      </c>
      <c r="Y2260" s="6">
        <v>2839.98856191287</v>
      </c>
      <c r="Z2260" s="71">
        <v>2838.1861166563199</v>
      </c>
      <c r="AA2260" s="20">
        <v>0.67417567578127402</v>
      </c>
    </row>
    <row r="2261" spans="1:27" x14ac:dyDescent="0.2">
      <c r="A2261" s="52" t="s">
        <v>4066</v>
      </c>
      <c r="B2261" s="1" t="s">
        <v>9973</v>
      </c>
      <c r="C2261" s="131" t="s">
        <v>58</v>
      </c>
      <c r="D2261" s="131" t="s">
        <v>26158</v>
      </c>
      <c r="E2261" s="131" t="s">
        <v>6355</v>
      </c>
      <c r="F2261" s="131" t="s">
        <v>26244</v>
      </c>
      <c r="G2261" s="131" t="s">
        <v>26244</v>
      </c>
      <c r="H2261" s="79">
        <v>7109.3333333333303</v>
      </c>
      <c r="I2261" s="6">
        <v>21395.657488041201</v>
      </c>
      <c r="J2261" s="6">
        <v>9294.2154886552107</v>
      </c>
      <c r="K2261" s="71">
        <v>9293.4489040910303</v>
      </c>
      <c r="L2261" s="20">
        <v>1.30721805665196</v>
      </c>
      <c r="M2261" s="79">
        <v>7126.0885491699701</v>
      </c>
      <c r="N2261" s="6">
        <v>21446.0825901387</v>
      </c>
      <c r="O2261" s="6">
        <v>9319.9564262521708</v>
      </c>
      <c r="P2261" s="71">
        <v>9317.2209793086095</v>
      </c>
      <c r="Q2261" s="20">
        <v>1.3074803821226499</v>
      </c>
      <c r="R2261" s="79">
        <v>7141.8999847247997</v>
      </c>
      <c r="S2261" s="6">
        <v>21493.667369704399</v>
      </c>
      <c r="T2261" s="6">
        <v>9344.1009217056398</v>
      </c>
      <c r="U2261" s="71">
        <v>9339.5893571271608</v>
      </c>
      <c r="V2261" s="20">
        <v>1.3077177469724901</v>
      </c>
      <c r="W2261" s="79">
        <v>7158.6821185541903</v>
      </c>
      <c r="X2261" s="6">
        <v>21544.173481950998</v>
      </c>
      <c r="Y2261" s="6">
        <v>9369.2397998418692</v>
      </c>
      <c r="Z2261" s="71">
        <v>9363.2934583455699</v>
      </c>
      <c r="AA2261" s="20">
        <v>1.30796329593646</v>
      </c>
    </row>
    <row r="2262" spans="1:27" x14ac:dyDescent="0.2">
      <c r="A2262" s="52" t="s">
        <v>4065</v>
      </c>
      <c r="B2262" s="1" t="s">
        <v>9972</v>
      </c>
      <c r="C2262" s="131" t="s">
        <v>58</v>
      </c>
      <c r="D2262" s="131" t="s">
        <v>26158</v>
      </c>
      <c r="E2262" s="131" t="s">
        <v>6355</v>
      </c>
      <c r="F2262" s="131" t="s">
        <v>26256</v>
      </c>
      <c r="G2262" s="131" t="s">
        <v>26256</v>
      </c>
      <c r="H2262" s="79">
        <v>10233.833333333299</v>
      </c>
      <c r="I2262" s="6">
        <v>20989.478701253502</v>
      </c>
      <c r="J2262" s="6">
        <v>9117.7725271133695</v>
      </c>
      <c r="K2262" s="71">
        <v>9117.0204955204408</v>
      </c>
      <c r="L2262" s="20">
        <v>0.89087052706093595</v>
      </c>
      <c r="M2262" s="79">
        <v>10291.0690923414</v>
      </c>
      <c r="N2262" s="6">
        <v>21106.868608390101</v>
      </c>
      <c r="O2262" s="6">
        <v>9172.5421133684504</v>
      </c>
      <c r="P2262" s="71">
        <v>9169.8499331541698</v>
      </c>
      <c r="Q2262" s="20">
        <v>0.89104930215445999</v>
      </c>
      <c r="R2262" s="79">
        <v>10340.678249779001</v>
      </c>
      <c r="S2262" s="6">
        <v>21208.6164402637</v>
      </c>
      <c r="T2262" s="6">
        <v>9220.1786237234192</v>
      </c>
      <c r="U2262" s="71">
        <v>9215.7268919158705</v>
      </c>
      <c r="V2262" s="20">
        <v>0.89121106655772897</v>
      </c>
      <c r="W2262" s="79">
        <v>10394.678059873901</v>
      </c>
      <c r="X2262" s="6">
        <v>21319.369452057101</v>
      </c>
      <c r="Y2262" s="6">
        <v>9271.4758793177807</v>
      </c>
      <c r="Z2262" s="71">
        <v>9265.5915852949001</v>
      </c>
      <c r="AA2262" s="20">
        <v>0.89137840844368599</v>
      </c>
    </row>
    <row r="2263" spans="1:27" x14ac:dyDescent="0.2">
      <c r="A2263" s="52" t="s">
        <v>4064</v>
      </c>
      <c r="B2263" s="1" t="s">
        <v>9971</v>
      </c>
      <c r="C2263" s="131" t="s">
        <v>58</v>
      </c>
      <c r="D2263" s="131" t="s">
        <v>26158</v>
      </c>
      <c r="E2263" s="131" t="s">
        <v>6355</v>
      </c>
      <c r="F2263" s="131" t="s">
        <v>26220</v>
      </c>
      <c r="G2263" s="131" t="s">
        <v>26220</v>
      </c>
      <c r="H2263" s="79">
        <v>7035.0833333333303</v>
      </c>
      <c r="I2263" s="6">
        <v>13362.155390134199</v>
      </c>
      <c r="J2263" s="6">
        <v>5804.4840014015899</v>
      </c>
      <c r="K2263" s="71">
        <v>5804.0052490158796</v>
      </c>
      <c r="L2263" s="20">
        <v>0.82500874176082495</v>
      </c>
      <c r="M2263" s="79">
        <v>7074.5728495804196</v>
      </c>
      <c r="N2263" s="6">
        <v>13437.160194963501</v>
      </c>
      <c r="O2263" s="6">
        <v>5839.4696086461499</v>
      </c>
      <c r="P2263" s="71">
        <v>5837.7556994214301</v>
      </c>
      <c r="Q2263" s="20">
        <v>0.82517430006642101</v>
      </c>
      <c r="R2263" s="79">
        <v>7114.7482050799999</v>
      </c>
      <c r="S2263" s="6">
        <v>13513.4676553877</v>
      </c>
      <c r="T2263" s="6">
        <v>5874.8097010252004</v>
      </c>
      <c r="U2263" s="71">
        <v>5871.9731966279796</v>
      </c>
      <c r="V2263" s="20">
        <v>0.82532410527688604</v>
      </c>
      <c r="W2263" s="79">
        <v>7153.0792402521001</v>
      </c>
      <c r="X2263" s="6">
        <v>13586.272087683201</v>
      </c>
      <c r="Y2263" s="6">
        <v>5908.4671445875401</v>
      </c>
      <c r="Z2263" s="71">
        <v>5904.7172391403601</v>
      </c>
      <c r="AA2263" s="20">
        <v>0.82547907562845002</v>
      </c>
    </row>
    <row r="2264" spans="1:27" x14ac:dyDescent="0.2">
      <c r="A2264" s="52" t="s">
        <v>4063</v>
      </c>
      <c r="B2264" s="1" t="s">
        <v>9970</v>
      </c>
      <c r="C2264" s="131" t="s">
        <v>58</v>
      </c>
      <c r="D2264" s="131" t="s">
        <v>26158</v>
      </c>
      <c r="E2264" s="131" t="s">
        <v>6355</v>
      </c>
      <c r="F2264" s="131" t="s">
        <v>26256</v>
      </c>
      <c r="G2264" s="131" t="s">
        <v>26256</v>
      </c>
      <c r="H2264" s="79">
        <v>2634.1666666666702</v>
      </c>
      <c r="I2264" s="6">
        <v>6473.5641748663602</v>
      </c>
      <c r="J2264" s="6">
        <v>2812.0986912636699</v>
      </c>
      <c r="K2264" s="71">
        <v>2811.86675006839</v>
      </c>
      <c r="L2264" s="20">
        <v>1.0674596963245999</v>
      </c>
      <c r="M2264" s="79">
        <v>2647.3590561835799</v>
      </c>
      <c r="N2264" s="6">
        <v>6505.9849708768197</v>
      </c>
      <c r="O2264" s="6">
        <v>2827.3460285145402</v>
      </c>
      <c r="P2264" s="71">
        <v>2826.51619040174</v>
      </c>
      <c r="Q2264" s="20">
        <v>1.0676739083803899</v>
      </c>
      <c r="R2264" s="79">
        <v>2657.6779090139898</v>
      </c>
      <c r="S2264" s="6">
        <v>6531.3439418386797</v>
      </c>
      <c r="T2264" s="6">
        <v>2839.4194390917801</v>
      </c>
      <c r="U2264" s="71">
        <v>2838.0484966894901</v>
      </c>
      <c r="V2264" s="20">
        <v>1.0678677378713699</v>
      </c>
      <c r="W2264" s="79">
        <v>2669.4090092574002</v>
      </c>
      <c r="X2264" s="6">
        <v>6560.1735642116601</v>
      </c>
      <c r="Y2264" s="6">
        <v>2852.9216636309902</v>
      </c>
      <c r="Z2264" s="71">
        <v>2851.1110101695999</v>
      </c>
      <c r="AA2264" s="20">
        <v>1.06806825041875</v>
      </c>
    </row>
    <row r="2265" spans="1:27" x14ac:dyDescent="0.2">
      <c r="A2265" s="52" t="s">
        <v>4062</v>
      </c>
      <c r="B2265" s="1" t="s">
        <v>9969</v>
      </c>
      <c r="C2265" s="131" t="s">
        <v>58</v>
      </c>
      <c r="D2265" s="131" t="s">
        <v>26158</v>
      </c>
      <c r="E2265" s="131" t="s">
        <v>6355</v>
      </c>
      <c r="F2265" s="131" t="s">
        <v>26256</v>
      </c>
      <c r="G2265" s="131" t="s">
        <v>26256</v>
      </c>
      <c r="H2265" s="79">
        <v>2671.9166666666702</v>
      </c>
      <c r="I2265" s="6">
        <v>4011.0386765252501</v>
      </c>
      <c r="J2265" s="6">
        <v>1742.3843045624101</v>
      </c>
      <c r="K2265" s="71">
        <v>1742.2405931416499</v>
      </c>
      <c r="L2265" s="20">
        <v>0.65205648622086998</v>
      </c>
      <c r="M2265" s="79">
        <v>2687.4881108151599</v>
      </c>
      <c r="N2265" s="6">
        <v>4034.4142800791101</v>
      </c>
      <c r="O2265" s="6">
        <v>1753.2603046617101</v>
      </c>
      <c r="P2265" s="71">
        <v>1752.7457152878701</v>
      </c>
      <c r="Q2265" s="20">
        <v>0.65218733740043699</v>
      </c>
      <c r="R2265" s="79">
        <v>2702.1057343665798</v>
      </c>
      <c r="S2265" s="6">
        <v>4056.3580233683701</v>
      </c>
      <c r="T2265" s="6">
        <v>1763.4505127938</v>
      </c>
      <c r="U2265" s="71">
        <v>1762.5990749790601</v>
      </c>
      <c r="V2265" s="20">
        <v>0.65230573791452595</v>
      </c>
      <c r="W2265" s="79">
        <v>2717.5538419643399</v>
      </c>
      <c r="X2265" s="6">
        <v>4079.5484760597901</v>
      </c>
      <c r="Y2265" s="6">
        <v>1774.1348016578499</v>
      </c>
      <c r="Z2265" s="71">
        <v>1773.0088179477</v>
      </c>
      <c r="AA2265" s="20">
        <v>0.65242822076566998</v>
      </c>
    </row>
    <row r="2266" spans="1:27" x14ac:dyDescent="0.2">
      <c r="A2266" s="52" t="s">
        <v>4061</v>
      </c>
      <c r="B2266" s="1" t="s">
        <v>9968</v>
      </c>
      <c r="C2266" s="131" t="s">
        <v>58</v>
      </c>
      <c r="D2266" s="131" t="s">
        <v>26158</v>
      </c>
      <c r="E2266" s="131" t="s">
        <v>6355</v>
      </c>
      <c r="F2266" s="131" t="s">
        <v>26480</v>
      </c>
      <c r="G2266" s="131" t="s">
        <v>26480</v>
      </c>
      <c r="H2266" s="79">
        <v>5617.9166666666697</v>
      </c>
      <c r="I2266" s="6">
        <v>13828.503754490799</v>
      </c>
      <c r="J2266" s="6">
        <v>6007.0644639806997</v>
      </c>
      <c r="K2266" s="71">
        <v>6006.5690028092104</v>
      </c>
      <c r="L2266" s="20">
        <v>1.0691808652927499</v>
      </c>
      <c r="M2266" s="79">
        <v>5627.0355991084498</v>
      </c>
      <c r="N2266" s="6">
        <v>13850.950009747001</v>
      </c>
      <c r="O2266" s="6">
        <v>6019.2928013993997</v>
      </c>
      <c r="P2266" s="71">
        <v>6017.5261133009799</v>
      </c>
      <c r="Q2266" s="20">
        <v>1.0693954227434399</v>
      </c>
      <c r="R2266" s="79">
        <v>5634.1302242845404</v>
      </c>
      <c r="S2266" s="6">
        <v>13868.413431991499</v>
      </c>
      <c r="T2266" s="6">
        <v>6029.1179026582604</v>
      </c>
      <c r="U2266" s="71">
        <v>6026.2068944192597</v>
      </c>
      <c r="V2266" s="20">
        <v>1.0695895647645399</v>
      </c>
      <c r="W2266" s="79">
        <v>5639.2599322937604</v>
      </c>
      <c r="X2266" s="6">
        <v>13881.0402099723</v>
      </c>
      <c r="Y2266" s="6">
        <v>6036.6574056523204</v>
      </c>
      <c r="Z2266" s="71">
        <v>6032.8261421563402</v>
      </c>
      <c r="AA2266" s="20">
        <v>1.0697904006177801</v>
      </c>
    </row>
    <row r="2267" spans="1:27" x14ac:dyDescent="0.2">
      <c r="A2267" s="52" t="s">
        <v>4060</v>
      </c>
      <c r="B2267" s="1" t="s">
        <v>9967</v>
      </c>
      <c r="C2267" s="131" t="s">
        <v>58</v>
      </c>
      <c r="D2267" s="131" t="s">
        <v>26158</v>
      </c>
      <c r="E2267" s="131" t="s">
        <v>6355</v>
      </c>
      <c r="F2267" s="131" t="s">
        <v>26256</v>
      </c>
      <c r="G2267" s="131" t="s">
        <v>26256</v>
      </c>
      <c r="H2267" s="79">
        <v>5884.1666666666697</v>
      </c>
      <c r="I2267" s="6">
        <v>18424.292450689001</v>
      </c>
      <c r="J2267" s="6">
        <v>8003.46258853785</v>
      </c>
      <c r="K2267" s="71">
        <v>8002.80246494939</v>
      </c>
      <c r="L2267" s="20">
        <v>1.3600570681120601</v>
      </c>
      <c r="M2267" s="79">
        <v>5909.3606758258802</v>
      </c>
      <c r="N2267" s="6">
        <v>18503.1790320947</v>
      </c>
      <c r="O2267" s="6">
        <v>8041.0406703162098</v>
      </c>
      <c r="P2267" s="71">
        <v>8038.6805905992396</v>
      </c>
      <c r="Q2267" s="20">
        <v>1.3603299970306499</v>
      </c>
      <c r="R2267" s="79">
        <v>5932.5423212640899</v>
      </c>
      <c r="S2267" s="6">
        <v>18575.7645721103</v>
      </c>
      <c r="T2267" s="6">
        <v>8075.5794659918201</v>
      </c>
      <c r="U2267" s="71">
        <v>8071.6803751563502</v>
      </c>
      <c r="V2267" s="20">
        <v>1.3605769563960699</v>
      </c>
      <c r="W2267" s="79">
        <v>5956.0915908195502</v>
      </c>
      <c r="X2267" s="6">
        <v>18649.501203628199</v>
      </c>
      <c r="Y2267" s="6">
        <v>8110.3899887650095</v>
      </c>
      <c r="Z2267" s="71">
        <v>8105.2425969198202</v>
      </c>
      <c r="AA2267" s="20">
        <v>1.3608324306854001</v>
      </c>
    </row>
    <row r="2268" spans="1:27" x14ac:dyDescent="0.2">
      <c r="A2268" s="52" t="s">
        <v>4059</v>
      </c>
      <c r="B2268" s="1" t="s">
        <v>9966</v>
      </c>
      <c r="C2268" s="131" t="s">
        <v>58</v>
      </c>
      <c r="D2268" s="131" t="s">
        <v>26158</v>
      </c>
      <c r="E2268" s="131" t="s">
        <v>6355</v>
      </c>
      <c r="F2268" s="131" t="s">
        <v>26192</v>
      </c>
      <c r="G2268" s="131" t="s">
        <v>26192</v>
      </c>
      <c r="H2268" s="79">
        <v>2606.5</v>
      </c>
      <c r="I2268" s="6">
        <v>7842.3270558794602</v>
      </c>
      <c r="J2268" s="6">
        <v>3406.68556834931</v>
      </c>
      <c r="K2268" s="71">
        <v>3406.4045857774199</v>
      </c>
      <c r="L2268" s="20">
        <v>1.30688838894204</v>
      </c>
      <c r="M2268" s="79">
        <v>2605.0253600434298</v>
      </c>
      <c r="N2268" s="6">
        <v>7837.8902214927102</v>
      </c>
      <c r="O2268" s="6">
        <v>3406.16031067833</v>
      </c>
      <c r="P2268" s="71">
        <v>3405.16058810614</v>
      </c>
      <c r="Q2268" s="20">
        <v>1.3071506482567901</v>
      </c>
      <c r="R2268" s="79">
        <v>2604.6255980515002</v>
      </c>
      <c r="S2268" s="6">
        <v>7836.6874345042997</v>
      </c>
      <c r="T2268" s="6">
        <v>3406.9010662687001</v>
      </c>
      <c r="U2268" s="71">
        <v>3405.2561296074</v>
      </c>
      <c r="V2268" s="20">
        <v>1.3073879532455099</v>
      </c>
      <c r="W2268" s="79">
        <v>2604.34175763132</v>
      </c>
      <c r="X2268" s="6">
        <v>7835.8334274424597</v>
      </c>
      <c r="Y2268" s="6">
        <v>3407.6871166503802</v>
      </c>
      <c r="Z2268" s="71">
        <v>3405.5243722078098</v>
      </c>
      <c r="AA2268" s="20">
        <v>1.3076334402844201</v>
      </c>
    </row>
    <row r="2269" spans="1:27" x14ac:dyDescent="0.2">
      <c r="A2269" s="52" t="s">
        <v>4058</v>
      </c>
      <c r="B2269" s="1" t="s">
        <v>9965</v>
      </c>
      <c r="C2269" s="131" t="s">
        <v>58</v>
      </c>
      <c r="D2269" s="131" t="s">
        <v>26158</v>
      </c>
      <c r="E2269" s="131" t="s">
        <v>6355</v>
      </c>
      <c r="F2269" s="131" t="s">
        <v>26256</v>
      </c>
      <c r="G2269" s="131" t="s">
        <v>26256</v>
      </c>
      <c r="H2269" s="79">
        <v>5212.0833333333303</v>
      </c>
      <c r="I2269" s="6">
        <v>11045.6314525988</v>
      </c>
      <c r="J2269" s="6">
        <v>4798.1922960816401</v>
      </c>
      <c r="K2269" s="71">
        <v>4797.7965423835803</v>
      </c>
      <c r="L2269" s="20">
        <v>0.92051416593817303</v>
      </c>
      <c r="M2269" s="79">
        <v>5240.1259492151303</v>
      </c>
      <c r="N2269" s="6">
        <v>11105.060356587301</v>
      </c>
      <c r="O2269" s="6">
        <v>4825.9945936179902</v>
      </c>
      <c r="P2269" s="71">
        <v>4824.5781436307798</v>
      </c>
      <c r="Q2269" s="20">
        <v>0.92069888975729897</v>
      </c>
      <c r="R2269" s="79">
        <v>5264.37829581393</v>
      </c>
      <c r="S2269" s="6">
        <v>11156.456787776</v>
      </c>
      <c r="T2269" s="6">
        <v>4850.1289407950999</v>
      </c>
      <c r="U2269" s="71">
        <v>4847.78717778187</v>
      </c>
      <c r="V2269" s="20">
        <v>0.92086603685694002</v>
      </c>
      <c r="W2269" s="79">
        <v>5290.2518738146</v>
      </c>
      <c r="X2269" s="6">
        <v>11211.288989925901</v>
      </c>
      <c r="Y2269" s="6">
        <v>4875.6224089980697</v>
      </c>
      <c r="Z2269" s="71">
        <v>4872.52801537913</v>
      </c>
      <c r="AA2269" s="20">
        <v>0.92103894702951705</v>
      </c>
    </row>
    <row r="2270" spans="1:27" x14ac:dyDescent="0.2">
      <c r="A2270" s="52" t="s">
        <v>4057</v>
      </c>
      <c r="B2270" s="1" t="s">
        <v>9964</v>
      </c>
      <c r="C2270" s="131" t="s">
        <v>53</v>
      </c>
      <c r="D2270" s="131" t="s">
        <v>26158</v>
      </c>
      <c r="E2270" s="131" t="s">
        <v>6355</v>
      </c>
      <c r="F2270" s="131" t="s">
        <v>26477</v>
      </c>
      <c r="G2270" s="131" t="s">
        <v>26477</v>
      </c>
      <c r="H2270" s="79">
        <v>10034.75</v>
      </c>
      <c r="I2270" s="6">
        <v>42316.490189889199</v>
      </c>
      <c r="J2270" s="6">
        <v>18382.168380112798</v>
      </c>
      <c r="K2270" s="71">
        <v>18380.6522234718</v>
      </c>
      <c r="L2270" s="20">
        <v>1.83170006462262</v>
      </c>
      <c r="M2270" s="79">
        <v>10126.408081088801</v>
      </c>
      <c r="N2270" s="6">
        <v>42703.011856021403</v>
      </c>
      <c r="O2270" s="6">
        <v>18557.711325370499</v>
      </c>
      <c r="P2270" s="71">
        <v>18552.2645579821</v>
      </c>
      <c r="Q2270" s="20">
        <v>1.8320676403145</v>
      </c>
      <c r="R2270" s="79">
        <v>10210.5534110471</v>
      </c>
      <c r="S2270" s="6">
        <v>43057.852288489099</v>
      </c>
      <c r="T2270" s="6">
        <v>18718.858458870302</v>
      </c>
      <c r="U2270" s="71">
        <v>18709.820527936099</v>
      </c>
      <c r="V2270" s="20">
        <v>1.8324002406856199</v>
      </c>
      <c r="W2270" s="79">
        <v>10296.135802115499</v>
      </c>
      <c r="X2270" s="6">
        <v>43418.7528004173</v>
      </c>
      <c r="Y2270" s="6">
        <v>18882.168171267698</v>
      </c>
      <c r="Z2270" s="71">
        <v>18870.184293969702</v>
      </c>
      <c r="AA2270" s="20">
        <v>1.83274430880103</v>
      </c>
    </row>
    <row r="2271" spans="1:27" x14ac:dyDescent="0.2">
      <c r="A2271" s="52" t="s">
        <v>4056</v>
      </c>
      <c r="B2271" s="1" t="s">
        <v>9963</v>
      </c>
      <c r="C2271" s="131" t="s">
        <v>53</v>
      </c>
      <c r="D2271" s="131" t="s">
        <v>26158</v>
      </c>
      <c r="E2271" s="131" t="s">
        <v>6355</v>
      </c>
      <c r="F2271" s="131" t="s">
        <v>26477</v>
      </c>
      <c r="G2271" s="131" t="s">
        <v>26477</v>
      </c>
      <c r="H2271" s="79">
        <v>7532</v>
      </c>
      <c r="I2271" s="6">
        <v>11893.6947571493</v>
      </c>
      <c r="J2271" s="6">
        <v>5166.5886917015996</v>
      </c>
      <c r="K2271" s="71">
        <v>5166.1625527611704</v>
      </c>
      <c r="L2271" s="20">
        <v>0.68589518756786605</v>
      </c>
      <c r="M2271" s="79">
        <v>7612.4238366829104</v>
      </c>
      <c r="N2271" s="6">
        <v>12020.691114651299</v>
      </c>
      <c r="O2271" s="6">
        <v>5223.9059012810803</v>
      </c>
      <c r="P2271" s="71">
        <v>5222.3726626287198</v>
      </c>
      <c r="Q2271" s="20">
        <v>0.68603282931554999</v>
      </c>
      <c r="R2271" s="79">
        <v>7689.2287806501199</v>
      </c>
      <c r="S2271" s="6">
        <v>12141.972920199099</v>
      </c>
      <c r="T2271" s="6">
        <v>5278.5696551196797</v>
      </c>
      <c r="U2271" s="71">
        <v>5276.0210302620699</v>
      </c>
      <c r="V2271" s="20">
        <v>0.68615737426608103</v>
      </c>
      <c r="W2271" s="79">
        <v>7765.4488907353298</v>
      </c>
      <c r="X2271" s="6">
        <v>12262.331221275799</v>
      </c>
      <c r="Y2271" s="6">
        <v>5332.7050032098396</v>
      </c>
      <c r="Z2271" s="71">
        <v>5329.3205146360096</v>
      </c>
      <c r="AA2271" s="20">
        <v>0.68628621340798801</v>
      </c>
    </row>
    <row r="2272" spans="1:27" x14ac:dyDescent="0.2">
      <c r="A2272" s="52" t="s">
        <v>4055</v>
      </c>
      <c r="B2272" s="1" t="s">
        <v>9962</v>
      </c>
      <c r="C2272" s="131" t="s">
        <v>58</v>
      </c>
      <c r="D2272" s="131" t="s">
        <v>26158</v>
      </c>
      <c r="E2272" s="131" t="s">
        <v>6355</v>
      </c>
      <c r="F2272" s="131" t="s">
        <v>26481</v>
      </c>
      <c r="G2272" s="131" t="s">
        <v>26481</v>
      </c>
      <c r="H2272" s="79">
        <v>9840.1666666666697</v>
      </c>
      <c r="I2272" s="6">
        <v>13856.9627924701</v>
      </c>
      <c r="J2272" s="6">
        <v>6019.4269927661799</v>
      </c>
      <c r="K2272" s="71">
        <v>6018.9305119364099</v>
      </c>
      <c r="L2272" s="20">
        <v>0.611669569817897</v>
      </c>
      <c r="M2272" s="79">
        <v>9859.0959442912008</v>
      </c>
      <c r="N2272" s="6">
        <v>13883.619078345801</v>
      </c>
      <c r="O2272" s="6">
        <v>6033.4900000974803</v>
      </c>
      <c r="P2272" s="71">
        <v>6031.7191450607297</v>
      </c>
      <c r="Q2272" s="20">
        <v>0.611792316368858</v>
      </c>
      <c r="R2272" s="79">
        <v>9873.5469071795706</v>
      </c>
      <c r="S2272" s="6">
        <v>13903.968983163801</v>
      </c>
      <c r="T2272" s="6">
        <v>6044.5752302872197</v>
      </c>
      <c r="U2272" s="71">
        <v>6041.6567588655698</v>
      </c>
      <c r="V2272" s="20">
        <v>0.61190338342063999</v>
      </c>
      <c r="W2272" s="79">
        <v>9894.8103239497505</v>
      </c>
      <c r="X2272" s="6">
        <v>13933.912213294599</v>
      </c>
      <c r="Y2272" s="6">
        <v>6059.6506515171104</v>
      </c>
      <c r="Z2272" s="71">
        <v>6055.8047949810498</v>
      </c>
      <c r="AA2272" s="20">
        <v>0.61201827995867297</v>
      </c>
    </row>
    <row r="2273" spans="1:27" x14ac:dyDescent="0.2">
      <c r="A2273" s="52" t="s">
        <v>4054</v>
      </c>
      <c r="B2273" s="1" t="s">
        <v>9961</v>
      </c>
      <c r="C2273" s="131" t="s">
        <v>47</v>
      </c>
      <c r="D2273" s="131" t="s">
        <v>26158</v>
      </c>
      <c r="E2273" s="131" t="s">
        <v>6355</v>
      </c>
      <c r="F2273" s="131" t="s">
        <v>26479</v>
      </c>
      <c r="G2273" s="131" t="s">
        <v>26479</v>
      </c>
      <c r="H2273" s="79">
        <v>4530.5833333333303</v>
      </c>
      <c r="I2273" s="6">
        <v>6825.0012838082803</v>
      </c>
      <c r="J2273" s="6">
        <v>2964.7620166623801</v>
      </c>
      <c r="K2273" s="71">
        <v>2964.51748383428</v>
      </c>
      <c r="L2273" s="20">
        <v>0.65433461117978498</v>
      </c>
      <c r="M2273" s="79">
        <v>4540.4052166710198</v>
      </c>
      <c r="N2273" s="6">
        <v>6839.7972518894603</v>
      </c>
      <c r="O2273" s="6">
        <v>2972.41289098275</v>
      </c>
      <c r="P2273" s="71">
        <v>2971.54047512738</v>
      </c>
      <c r="Q2273" s="20">
        <v>0.65446591952118405</v>
      </c>
      <c r="R2273" s="79">
        <v>4552.3786519978003</v>
      </c>
      <c r="S2273" s="6">
        <v>6857.83437988479</v>
      </c>
      <c r="T2273" s="6">
        <v>2981.35704101889</v>
      </c>
      <c r="U2273" s="71">
        <v>2979.9175676083601</v>
      </c>
      <c r="V2273" s="20">
        <v>0.654584733697544</v>
      </c>
      <c r="W2273" s="79">
        <v>4564.7907434488397</v>
      </c>
      <c r="X2273" s="6">
        <v>6876.53231210577</v>
      </c>
      <c r="Y2273" s="6">
        <v>2990.50136583125</v>
      </c>
      <c r="Z2273" s="71">
        <v>2988.60339515847</v>
      </c>
      <c r="AA2273" s="20">
        <v>0.65470764447363905</v>
      </c>
    </row>
    <row r="2274" spans="1:27" x14ac:dyDescent="0.2">
      <c r="A2274" s="52" t="s">
        <v>4053</v>
      </c>
      <c r="B2274" s="1" t="s">
        <v>9960</v>
      </c>
      <c r="C2274" s="131" t="s">
        <v>58</v>
      </c>
      <c r="D2274" s="131" t="s">
        <v>26158</v>
      </c>
      <c r="E2274" s="131" t="s">
        <v>6355</v>
      </c>
      <c r="F2274" s="131" t="s">
        <v>26256</v>
      </c>
      <c r="G2274" s="131" t="s">
        <v>26256</v>
      </c>
      <c r="H2274" s="79">
        <v>5386.8333333333303</v>
      </c>
      <c r="I2274" s="6">
        <v>10371.512700805</v>
      </c>
      <c r="J2274" s="6">
        <v>4505.3569416356804</v>
      </c>
      <c r="K2274" s="71">
        <v>4504.9853409242696</v>
      </c>
      <c r="L2274" s="20">
        <v>0.83629566057812699</v>
      </c>
      <c r="M2274" s="79">
        <v>5415.0419558814201</v>
      </c>
      <c r="N2274" s="6">
        <v>10425.8240315861</v>
      </c>
      <c r="O2274" s="6">
        <v>4530.8146732044797</v>
      </c>
      <c r="P2274" s="71">
        <v>4529.4848597823102</v>
      </c>
      <c r="Q2274" s="20">
        <v>0.83646348388172997</v>
      </c>
      <c r="R2274" s="79">
        <v>5440.6155289029602</v>
      </c>
      <c r="S2274" s="6">
        <v>10475.0619828991</v>
      </c>
      <c r="T2274" s="6">
        <v>4553.9011396117003</v>
      </c>
      <c r="U2274" s="71">
        <v>4551.7024027564803</v>
      </c>
      <c r="V2274" s="20">
        <v>0.83661533857259796</v>
      </c>
      <c r="W2274" s="79">
        <v>5465.3078168471302</v>
      </c>
      <c r="X2274" s="6">
        <v>10522.6031563823</v>
      </c>
      <c r="Y2274" s="6">
        <v>4576.1232090575604</v>
      </c>
      <c r="Z2274" s="71">
        <v>4573.2188975113204</v>
      </c>
      <c r="AA2274" s="20">
        <v>0.83677242906869898</v>
      </c>
    </row>
    <row r="2275" spans="1:27" x14ac:dyDescent="0.2">
      <c r="A2275" s="52" t="s">
        <v>4052</v>
      </c>
      <c r="B2275" s="1" t="s">
        <v>9959</v>
      </c>
      <c r="C2275" s="131" t="s">
        <v>53</v>
      </c>
      <c r="D2275" s="131" t="s">
        <v>26158</v>
      </c>
      <c r="E2275" s="131" t="s">
        <v>6355</v>
      </c>
      <c r="F2275" s="131" t="s">
        <v>26477</v>
      </c>
      <c r="G2275" s="131" t="s">
        <v>26477</v>
      </c>
      <c r="H2275" s="79">
        <v>5079.75</v>
      </c>
      <c r="I2275" s="6">
        <v>12642.9442222131</v>
      </c>
      <c r="J2275" s="6">
        <v>5492.0606238894698</v>
      </c>
      <c r="K2275" s="71">
        <v>5491.6076401056398</v>
      </c>
      <c r="L2275" s="20">
        <v>1.0810783286787</v>
      </c>
      <c r="M2275" s="79">
        <v>5129.5474270342702</v>
      </c>
      <c r="N2275" s="6">
        <v>12766.884591799</v>
      </c>
      <c r="O2275" s="6">
        <v>5548.1838044058104</v>
      </c>
      <c r="P2275" s="71">
        <v>5546.5553888064296</v>
      </c>
      <c r="Q2275" s="20">
        <v>1.0812952736482</v>
      </c>
      <c r="R2275" s="79">
        <v>5176.2192072403204</v>
      </c>
      <c r="S2275" s="6">
        <v>12883.045567023501</v>
      </c>
      <c r="T2275" s="6">
        <v>5600.7416457406198</v>
      </c>
      <c r="U2275" s="71">
        <v>5598.0374682243601</v>
      </c>
      <c r="V2275" s="20">
        <v>1.0814915760124699</v>
      </c>
      <c r="W2275" s="79">
        <v>5223.7340022421804</v>
      </c>
      <c r="X2275" s="6">
        <v>13001.3047142135</v>
      </c>
      <c r="Y2275" s="6">
        <v>5654.07355637619</v>
      </c>
      <c r="Z2275" s="71">
        <v>5650.4851059864404</v>
      </c>
      <c r="AA2275" s="20">
        <v>1.08169464669546</v>
      </c>
    </row>
    <row r="2276" spans="1:27" x14ac:dyDescent="0.2">
      <c r="A2276" s="52" t="s">
        <v>4051</v>
      </c>
      <c r="B2276" s="1" t="s">
        <v>9958</v>
      </c>
      <c r="C2276" s="131" t="s">
        <v>58</v>
      </c>
      <c r="D2276" s="131" t="s">
        <v>26158</v>
      </c>
      <c r="E2276" s="131" t="s">
        <v>6355</v>
      </c>
      <c r="F2276" s="131" t="s">
        <v>26244</v>
      </c>
      <c r="G2276" s="131" t="s">
        <v>26244</v>
      </c>
      <c r="H2276" s="79">
        <v>5126.5</v>
      </c>
      <c r="I2276" s="6">
        <v>7057.0065031785898</v>
      </c>
      <c r="J2276" s="6">
        <v>3065.5444536837999</v>
      </c>
      <c r="K2276" s="71">
        <v>3065.2916083455498</v>
      </c>
      <c r="L2276" s="20">
        <v>0.59793067557701196</v>
      </c>
      <c r="M2276" s="79">
        <v>5139.7154190447</v>
      </c>
      <c r="N2276" s="6">
        <v>7075.1985051566699</v>
      </c>
      <c r="O2276" s="6">
        <v>3074.7126659609798</v>
      </c>
      <c r="P2276" s="71">
        <v>3073.8102246855301</v>
      </c>
      <c r="Q2276" s="20">
        <v>0.59805066508076199</v>
      </c>
      <c r="R2276" s="79">
        <v>5153.19403921919</v>
      </c>
      <c r="S2276" s="6">
        <v>7093.7528229612699</v>
      </c>
      <c r="T2276" s="6">
        <v>3083.9196099597998</v>
      </c>
      <c r="U2276" s="71">
        <v>3082.4306167873401</v>
      </c>
      <c r="V2276" s="20">
        <v>0.598159237422076</v>
      </c>
      <c r="W2276" s="79">
        <v>5167.0061257901598</v>
      </c>
      <c r="X2276" s="6">
        <v>7112.7661819301102</v>
      </c>
      <c r="Y2276" s="6">
        <v>3093.23595330954</v>
      </c>
      <c r="Z2276" s="71">
        <v>3091.2727804481401</v>
      </c>
      <c r="AA2276" s="20">
        <v>0.59827155323439996</v>
      </c>
    </row>
    <row r="2277" spans="1:27" x14ac:dyDescent="0.2">
      <c r="A2277" s="52" t="s">
        <v>4050</v>
      </c>
      <c r="B2277" s="1" t="s">
        <v>9957</v>
      </c>
      <c r="C2277" s="131" t="s">
        <v>58</v>
      </c>
      <c r="D2277" s="131" t="s">
        <v>26158</v>
      </c>
      <c r="E2277" s="131" t="s">
        <v>6355</v>
      </c>
      <c r="F2277" s="131" t="s">
        <v>26192</v>
      </c>
      <c r="G2277" s="131" t="s">
        <v>26192</v>
      </c>
      <c r="H2277" s="79">
        <v>3267.9166666666702</v>
      </c>
      <c r="I2277" s="6">
        <v>6068.6650375545996</v>
      </c>
      <c r="J2277" s="6">
        <v>2636.21160597782</v>
      </c>
      <c r="K2277" s="71">
        <v>2635.9941719052499</v>
      </c>
      <c r="L2277" s="20">
        <v>0.80662833259882605</v>
      </c>
      <c r="M2277" s="79">
        <v>3274.1594554570902</v>
      </c>
      <c r="N2277" s="6">
        <v>6080.25817101963</v>
      </c>
      <c r="O2277" s="6">
        <v>2642.3353065106398</v>
      </c>
      <c r="P2277" s="71">
        <v>2641.55976983348</v>
      </c>
      <c r="Q2277" s="20">
        <v>0.80679020242302502</v>
      </c>
      <c r="R2277" s="79">
        <v>3279.9948486921999</v>
      </c>
      <c r="S2277" s="6">
        <v>6091.0947530131498</v>
      </c>
      <c r="T2277" s="6">
        <v>2648.0266544019501</v>
      </c>
      <c r="U2277" s="71">
        <v>2646.74812120148</v>
      </c>
      <c r="V2277" s="20">
        <v>0.80693667011605097</v>
      </c>
      <c r="W2277" s="79">
        <v>3285.4353361468102</v>
      </c>
      <c r="X2277" s="6">
        <v>6101.1979775965101</v>
      </c>
      <c r="Y2277" s="6">
        <v>2653.3200248457701</v>
      </c>
      <c r="Z2277" s="71">
        <v>2651.6360518336901</v>
      </c>
      <c r="AA2277" s="20">
        <v>0.80708818787574998</v>
      </c>
    </row>
    <row r="2278" spans="1:27" x14ac:dyDescent="0.2">
      <c r="A2278" s="52" t="s">
        <v>4049</v>
      </c>
      <c r="B2278" s="1" t="s">
        <v>9956</v>
      </c>
      <c r="C2278" s="131" t="s">
        <v>53</v>
      </c>
      <c r="D2278" s="131" t="s">
        <v>26158</v>
      </c>
      <c r="E2278" s="131" t="s">
        <v>6355</v>
      </c>
      <c r="F2278" s="131" t="s">
        <v>26477</v>
      </c>
      <c r="G2278" s="131" t="s">
        <v>26477</v>
      </c>
      <c r="H2278" s="79">
        <v>2875.25</v>
      </c>
      <c r="I2278" s="6">
        <v>4986.18035754435</v>
      </c>
      <c r="J2278" s="6">
        <v>2165.9832016949999</v>
      </c>
      <c r="K2278" s="71">
        <v>2165.8045519433699</v>
      </c>
      <c r="L2278" s="20">
        <v>0.75325782173493305</v>
      </c>
      <c r="M2278" s="79">
        <v>2903.4293608287298</v>
      </c>
      <c r="N2278" s="6">
        <v>5035.0482387555003</v>
      </c>
      <c r="O2278" s="6">
        <v>2188.1119776558498</v>
      </c>
      <c r="P2278" s="71">
        <v>2187.46975746214</v>
      </c>
      <c r="Q2278" s="20">
        <v>0.753408981452802</v>
      </c>
      <c r="R2278" s="79">
        <v>2931.3655430468598</v>
      </c>
      <c r="S2278" s="6">
        <v>5083.4944062333898</v>
      </c>
      <c r="T2278" s="6">
        <v>2209.9851062980401</v>
      </c>
      <c r="U2278" s="71">
        <v>2208.9180704635501</v>
      </c>
      <c r="V2278" s="20">
        <v>0.75354575812049895</v>
      </c>
      <c r="W2278" s="79">
        <v>2960.7543334041302</v>
      </c>
      <c r="X2278" s="6">
        <v>5134.4596472424901</v>
      </c>
      <c r="Y2278" s="6">
        <v>2232.8999401127198</v>
      </c>
      <c r="Z2278" s="71">
        <v>2231.4827935933999</v>
      </c>
      <c r="AA2278" s="20">
        <v>0.75368725071753995</v>
      </c>
    </row>
    <row r="2279" spans="1:27" x14ac:dyDescent="0.2">
      <c r="A2279" s="52" t="s">
        <v>4048</v>
      </c>
      <c r="B2279" s="1" t="s">
        <v>9955</v>
      </c>
      <c r="C2279" s="131" t="s">
        <v>58</v>
      </c>
      <c r="D2279" s="131" t="s">
        <v>26158</v>
      </c>
      <c r="E2279" s="131" t="s">
        <v>6355</v>
      </c>
      <c r="F2279" s="131" t="s">
        <v>26192</v>
      </c>
      <c r="G2279" s="131" t="s">
        <v>26192</v>
      </c>
      <c r="H2279" s="79">
        <v>8715.6666666666606</v>
      </c>
      <c r="I2279" s="6">
        <v>16866.059174424099</v>
      </c>
      <c r="J2279" s="6">
        <v>7326.5702864763498</v>
      </c>
      <c r="K2279" s="71">
        <v>7325.9659927953198</v>
      </c>
      <c r="L2279" s="20">
        <v>0.84055141998645999</v>
      </c>
      <c r="M2279" s="79">
        <v>8725.1530975643891</v>
      </c>
      <c r="N2279" s="6">
        <v>16884.416772413399</v>
      </c>
      <c r="O2279" s="6">
        <v>7337.5651679123803</v>
      </c>
      <c r="P2279" s="71">
        <v>7335.4115612543901</v>
      </c>
      <c r="Q2279" s="20">
        <v>0.84072009731291197</v>
      </c>
      <c r="R2279" s="79">
        <v>8733.7370208671291</v>
      </c>
      <c r="S2279" s="6">
        <v>16901.027889371999</v>
      </c>
      <c r="T2279" s="6">
        <v>7347.5088063124704</v>
      </c>
      <c r="U2279" s="71">
        <v>7343.9612461193201</v>
      </c>
      <c r="V2279" s="20">
        <v>0.84087272476520802</v>
      </c>
      <c r="W2279" s="79">
        <v>8744.3746426984599</v>
      </c>
      <c r="X2279" s="6">
        <v>16921.613206152</v>
      </c>
      <c r="Y2279" s="6">
        <v>7358.9572633840398</v>
      </c>
      <c r="Z2279" s="71">
        <v>7354.2867806256099</v>
      </c>
      <c r="AA2279" s="20">
        <v>0.84103061466681694</v>
      </c>
    </row>
    <row r="2280" spans="1:27" x14ac:dyDescent="0.2">
      <c r="A2280" s="52" t="s">
        <v>4047</v>
      </c>
      <c r="B2280" s="1" t="s">
        <v>9954</v>
      </c>
      <c r="C2280" s="131" t="s">
        <v>58</v>
      </c>
      <c r="D2280" s="131" t="s">
        <v>26158</v>
      </c>
      <c r="E2280" s="131" t="s">
        <v>6355</v>
      </c>
      <c r="F2280" s="131" t="s">
        <v>26480</v>
      </c>
      <c r="G2280" s="131" t="s">
        <v>26480</v>
      </c>
      <c r="H2280" s="79">
        <v>4302.4166666666697</v>
      </c>
      <c r="I2280" s="6">
        <v>6306.2618196305702</v>
      </c>
      <c r="J2280" s="6">
        <v>2739.4230026483501</v>
      </c>
      <c r="K2280" s="71">
        <v>2739.19705572565</v>
      </c>
      <c r="L2280" s="20">
        <v>0.63666475563555003</v>
      </c>
      <c r="M2280" s="79">
        <v>4308.1812946173704</v>
      </c>
      <c r="N2280" s="6">
        <v>6314.7113158012999</v>
      </c>
      <c r="O2280" s="6">
        <v>2744.2230561347901</v>
      </c>
      <c r="P2280" s="71">
        <v>2743.4176149687601</v>
      </c>
      <c r="Q2280" s="20">
        <v>0.63679251808561999</v>
      </c>
      <c r="R2280" s="79">
        <v>4317.4228709072604</v>
      </c>
      <c r="S2280" s="6">
        <v>6328.2571446285401</v>
      </c>
      <c r="T2280" s="6">
        <v>2751.1300142878799</v>
      </c>
      <c r="U2280" s="71">
        <v>2749.80170021816</v>
      </c>
      <c r="V2280" s="20">
        <v>0.63690812376697203</v>
      </c>
      <c r="W2280" s="79">
        <v>4326.3444352132801</v>
      </c>
      <c r="X2280" s="6">
        <v>6341.3339162927896</v>
      </c>
      <c r="Y2280" s="6">
        <v>2757.7515638923001</v>
      </c>
      <c r="Z2280" s="71">
        <v>2756.0013116934902</v>
      </c>
      <c r="AA2280" s="20">
        <v>0.63702771542220604</v>
      </c>
    </row>
    <row r="2281" spans="1:27" x14ac:dyDescent="0.2">
      <c r="A2281" s="52" t="s">
        <v>4046</v>
      </c>
      <c r="B2281" s="1" t="s">
        <v>9953</v>
      </c>
      <c r="C2281" s="131" t="s">
        <v>47</v>
      </c>
      <c r="D2281" s="131" t="s">
        <v>26158</v>
      </c>
      <c r="E2281" s="131" t="s">
        <v>6355</v>
      </c>
      <c r="F2281" s="131" t="s">
        <v>26484</v>
      </c>
      <c r="G2281" s="131" t="s">
        <v>26484</v>
      </c>
      <c r="H2281" s="79">
        <v>3950.25</v>
      </c>
      <c r="I2281" s="6">
        <v>8746.5495700640204</v>
      </c>
      <c r="J2281" s="6">
        <v>3799.4773720703301</v>
      </c>
      <c r="K2281" s="71">
        <v>3799.1639921289102</v>
      </c>
      <c r="L2281" s="20">
        <v>0.96175279846311301</v>
      </c>
      <c r="M2281" s="79">
        <v>3967.6007030769902</v>
      </c>
      <c r="N2281" s="6">
        <v>8784.9670840285398</v>
      </c>
      <c r="O2281" s="6">
        <v>3817.73734597354</v>
      </c>
      <c r="P2281" s="71">
        <v>3816.6168237868801</v>
      </c>
      <c r="Q2281" s="20">
        <v>0.96194579782864298</v>
      </c>
      <c r="R2281" s="79">
        <v>3982.7594226462402</v>
      </c>
      <c r="S2281" s="6">
        <v>8818.5311602594393</v>
      </c>
      <c r="T2281" s="6">
        <v>3833.74524809181</v>
      </c>
      <c r="U2281" s="71">
        <v>3831.89422043178</v>
      </c>
      <c r="V2281" s="20">
        <v>0.96212043304533301</v>
      </c>
      <c r="W2281" s="79">
        <v>3997.2017833966001</v>
      </c>
      <c r="X2281" s="6">
        <v>8850.5090918363803</v>
      </c>
      <c r="Y2281" s="6">
        <v>3848.9544331587099</v>
      </c>
      <c r="Z2281" s="71">
        <v>3846.5116311862698</v>
      </c>
      <c r="AA2281" s="20">
        <v>0.962301089518108</v>
      </c>
    </row>
    <row r="2282" spans="1:27" x14ac:dyDescent="0.2">
      <c r="A2282" s="52" t="s">
        <v>4045</v>
      </c>
      <c r="B2282" s="1" t="s">
        <v>9952</v>
      </c>
      <c r="C2282" s="131" t="s">
        <v>58</v>
      </c>
      <c r="D2282" s="131" t="s">
        <v>26158</v>
      </c>
      <c r="E2282" s="131" t="s">
        <v>6355</v>
      </c>
      <c r="F2282" s="131" t="s">
        <v>26256</v>
      </c>
      <c r="G2282" s="131" t="s">
        <v>26256</v>
      </c>
      <c r="H2282" s="79">
        <v>2407.3333333333298</v>
      </c>
      <c r="I2282" s="6">
        <v>5320.5496348094002</v>
      </c>
      <c r="J2282" s="6">
        <v>2311.23230738032</v>
      </c>
      <c r="K2282" s="71">
        <v>2311.0416775188501</v>
      </c>
      <c r="L2282" s="20">
        <v>0.96000069683696299</v>
      </c>
      <c r="M2282" s="79">
        <v>2420.15518852999</v>
      </c>
      <c r="N2282" s="6">
        <v>5348.8877614990297</v>
      </c>
      <c r="O2282" s="6">
        <v>2324.49915533791</v>
      </c>
      <c r="P2282" s="71">
        <v>2323.8169049261101</v>
      </c>
      <c r="Q2282" s="20">
        <v>0.96019334460018602</v>
      </c>
      <c r="R2282" s="79">
        <v>2433.2239256490702</v>
      </c>
      <c r="S2282" s="6">
        <v>5377.77153241</v>
      </c>
      <c r="T2282" s="6">
        <v>2337.91837699802</v>
      </c>
      <c r="U2282" s="71">
        <v>2336.7895717951001</v>
      </c>
      <c r="V2282" s="20">
        <v>0.96036766167000198</v>
      </c>
      <c r="W2282" s="79">
        <v>2446.20930629738</v>
      </c>
      <c r="X2282" s="6">
        <v>5406.4710736449197</v>
      </c>
      <c r="Y2282" s="6">
        <v>2351.1936534638699</v>
      </c>
      <c r="Z2282" s="71">
        <v>2349.7014299018601</v>
      </c>
      <c r="AA2282" s="20">
        <v>0.96054798902650096</v>
      </c>
    </row>
    <row r="2283" spans="1:27" x14ac:dyDescent="0.2">
      <c r="A2283" s="52" t="s">
        <v>4044</v>
      </c>
      <c r="B2283" s="1" t="s">
        <v>9951</v>
      </c>
      <c r="C2283" s="131" t="s">
        <v>58</v>
      </c>
      <c r="D2283" s="131" t="s">
        <v>26158</v>
      </c>
      <c r="E2283" s="131" t="s">
        <v>6355</v>
      </c>
      <c r="F2283" s="131" t="s">
        <v>26256</v>
      </c>
      <c r="G2283" s="131" t="s">
        <v>26256</v>
      </c>
      <c r="H2283" s="79">
        <v>5579.5</v>
      </c>
      <c r="I2283" s="6">
        <v>13728.824792646699</v>
      </c>
      <c r="J2283" s="6">
        <v>5963.7641937468197</v>
      </c>
      <c r="K2283" s="71">
        <v>5963.2723039707598</v>
      </c>
      <c r="L2283" s="20">
        <v>1.06878256187306</v>
      </c>
      <c r="M2283" s="79">
        <v>5600.7011784620599</v>
      </c>
      <c r="N2283" s="6">
        <v>13780.992059337899</v>
      </c>
      <c r="O2283" s="6">
        <v>5988.8907432732904</v>
      </c>
      <c r="P2283" s="71">
        <v>5987.1329783085403</v>
      </c>
      <c r="Q2283" s="20">
        <v>1.06899703939438</v>
      </c>
      <c r="R2283" s="79">
        <v>5620.4452205780899</v>
      </c>
      <c r="S2283" s="6">
        <v>13829.5739205996</v>
      </c>
      <c r="T2283" s="6">
        <v>6012.2329147242299</v>
      </c>
      <c r="U2283" s="71">
        <v>6009.33005897781</v>
      </c>
      <c r="V2283" s="20">
        <v>1.0691911090914801</v>
      </c>
      <c r="W2283" s="79">
        <v>5642.1016934831596</v>
      </c>
      <c r="X2283" s="6">
        <v>13882.8614772158</v>
      </c>
      <c r="Y2283" s="6">
        <v>6037.4494476194004</v>
      </c>
      <c r="Z2283" s="71">
        <v>6033.6176814410201</v>
      </c>
      <c r="AA2283" s="20">
        <v>1.0693918701270599</v>
      </c>
    </row>
    <row r="2284" spans="1:27" x14ac:dyDescent="0.2">
      <c r="A2284" s="52" t="s">
        <v>4043</v>
      </c>
      <c r="B2284" s="1" t="s">
        <v>9950</v>
      </c>
      <c r="C2284" s="131" t="s">
        <v>53</v>
      </c>
      <c r="D2284" s="131" t="s">
        <v>26158</v>
      </c>
      <c r="E2284" s="131" t="s">
        <v>6355</v>
      </c>
      <c r="F2284" s="131" t="s">
        <v>26477</v>
      </c>
      <c r="G2284" s="131" t="s">
        <v>26477</v>
      </c>
      <c r="H2284" s="79">
        <v>4766.75</v>
      </c>
      <c r="I2284" s="6">
        <v>7640.6397295987699</v>
      </c>
      <c r="J2284" s="6">
        <v>3319.0731417234301</v>
      </c>
      <c r="K2284" s="71">
        <v>3318.7993854025299</v>
      </c>
      <c r="L2284" s="20">
        <v>0.69623944729690701</v>
      </c>
      <c r="M2284" s="79">
        <v>4811.7523413090603</v>
      </c>
      <c r="N2284" s="6">
        <v>7712.77413499678</v>
      </c>
      <c r="O2284" s="6">
        <v>3351.7878410459798</v>
      </c>
      <c r="P2284" s="71">
        <v>3350.8040770254302</v>
      </c>
      <c r="Q2284" s="20">
        <v>0.69637916487485396</v>
      </c>
      <c r="R2284" s="79">
        <v>4855.2725324162302</v>
      </c>
      <c r="S2284" s="6">
        <v>7782.5327968131396</v>
      </c>
      <c r="T2284" s="6">
        <v>3383.3580202514499</v>
      </c>
      <c r="U2284" s="71">
        <v>3381.7244507589498</v>
      </c>
      <c r="V2284" s="20">
        <v>0.69650558813760999</v>
      </c>
      <c r="W2284" s="79">
        <v>4900.0434105012901</v>
      </c>
      <c r="X2284" s="6">
        <v>7854.2961890249799</v>
      </c>
      <c r="Y2284" s="6">
        <v>3415.7162963624201</v>
      </c>
      <c r="Z2284" s="71">
        <v>3413.5484560694399</v>
      </c>
      <c r="AA2284" s="20">
        <v>0.69663637035416004</v>
      </c>
    </row>
    <row r="2285" spans="1:27" x14ac:dyDescent="0.2">
      <c r="A2285" s="52" t="s">
        <v>4042</v>
      </c>
      <c r="B2285" s="1" t="s">
        <v>9949</v>
      </c>
      <c r="C2285" s="131" t="s">
        <v>58</v>
      </c>
      <c r="D2285" s="131" t="s">
        <v>26158</v>
      </c>
      <c r="E2285" s="131" t="s">
        <v>6355</v>
      </c>
      <c r="F2285" s="131" t="s">
        <v>26220</v>
      </c>
      <c r="G2285" s="131" t="s">
        <v>26220</v>
      </c>
      <c r="H2285" s="79">
        <v>2566.1666666666702</v>
      </c>
      <c r="I2285" s="6">
        <v>4860.2859830248699</v>
      </c>
      <c r="J2285" s="6">
        <v>2111.2950274125501</v>
      </c>
      <c r="K2285" s="71">
        <v>2111.12088832783</v>
      </c>
      <c r="L2285" s="20">
        <v>0.82267489315886</v>
      </c>
      <c r="M2285" s="79">
        <v>2580.4887914619298</v>
      </c>
      <c r="N2285" s="6">
        <v>4887.4118993941102</v>
      </c>
      <c r="O2285" s="6">
        <v>2123.9527427934299</v>
      </c>
      <c r="P2285" s="71">
        <v>2123.3293536086699</v>
      </c>
      <c r="Q2285" s="20">
        <v>0.82283998312030504</v>
      </c>
      <c r="R2285" s="79">
        <v>2593.5000820338601</v>
      </c>
      <c r="S2285" s="6">
        <v>4912.0551129504402</v>
      </c>
      <c r="T2285" s="6">
        <v>2135.4540348514001</v>
      </c>
      <c r="U2285" s="71">
        <v>2134.4229844739102</v>
      </c>
      <c r="V2285" s="20">
        <v>0.822989364550191</v>
      </c>
      <c r="W2285" s="79">
        <v>2606.1258539604</v>
      </c>
      <c r="X2285" s="6">
        <v>4935.9681592527504</v>
      </c>
      <c r="Y2285" s="6">
        <v>2146.57895171363</v>
      </c>
      <c r="Z2285" s="71">
        <v>2145.2165902234401</v>
      </c>
      <c r="AA2285" s="20">
        <v>0.82314389650962705</v>
      </c>
    </row>
    <row r="2286" spans="1:27" x14ac:dyDescent="0.2">
      <c r="A2286" s="52" t="s">
        <v>4041</v>
      </c>
      <c r="B2286" s="1" t="s">
        <v>9948</v>
      </c>
      <c r="C2286" s="131" t="s">
        <v>53</v>
      </c>
      <c r="D2286" s="131" t="s">
        <v>26158</v>
      </c>
      <c r="E2286" s="131" t="s">
        <v>6355</v>
      </c>
      <c r="F2286" s="131" t="s">
        <v>26272</v>
      </c>
      <c r="G2286" s="131" t="s">
        <v>26272</v>
      </c>
      <c r="H2286" s="79">
        <v>17998.75</v>
      </c>
      <c r="I2286" s="6">
        <v>27462.8760270479</v>
      </c>
      <c r="J2286" s="6">
        <v>11929.7987395934</v>
      </c>
      <c r="K2286" s="71">
        <v>11928.8147727832</v>
      </c>
      <c r="L2286" s="20">
        <v>0.66275795667939297</v>
      </c>
      <c r="M2286" s="79">
        <v>18118.642966255498</v>
      </c>
      <c r="N2286" s="6">
        <v>27645.811268039099</v>
      </c>
      <c r="O2286" s="6">
        <v>12014.2107680305</v>
      </c>
      <c r="P2286" s="71">
        <v>12010.684545951601</v>
      </c>
      <c r="Q2286" s="20">
        <v>0.66289095537234599</v>
      </c>
      <c r="R2286" s="79">
        <v>18224.646307313898</v>
      </c>
      <c r="S2286" s="6">
        <v>27807.553423129699</v>
      </c>
      <c r="T2286" s="6">
        <v>12088.983285267001</v>
      </c>
      <c r="U2286" s="71">
        <v>12083.146423140101</v>
      </c>
      <c r="V2286" s="20">
        <v>0.66301129906103895</v>
      </c>
      <c r="W2286" s="79">
        <v>18330.438550991101</v>
      </c>
      <c r="X2286" s="6">
        <v>27968.973481341101</v>
      </c>
      <c r="Y2286" s="6">
        <v>12163.2895187016</v>
      </c>
      <c r="Z2286" s="71">
        <v>12155.5698877879</v>
      </c>
      <c r="AA2286" s="20">
        <v>0.66313579208559703</v>
      </c>
    </row>
    <row r="2287" spans="1:27" x14ac:dyDescent="0.2">
      <c r="A2287" s="52" t="s">
        <v>4040</v>
      </c>
      <c r="B2287" s="1" t="s">
        <v>9947</v>
      </c>
      <c r="C2287" s="131" t="s">
        <v>58</v>
      </c>
      <c r="D2287" s="131" t="s">
        <v>26158</v>
      </c>
      <c r="E2287" s="131" t="s">
        <v>6355</v>
      </c>
      <c r="F2287" s="131" t="s">
        <v>26244</v>
      </c>
      <c r="G2287" s="131" t="s">
        <v>26244</v>
      </c>
      <c r="H2287" s="79">
        <v>4511.1666666666697</v>
      </c>
      <c r="I2287" s="6">
        <v>12180.6726284917</v>
      </c>
      <c r="J2287" s="6">
        <v>5291.25109939918</v>
      </c>
      <c r="K2287" s="71">
        <v>5290.8146783346001</v>
      </c>
      <c r="L2287" s="20">
        <v>1.17282624856865</v>
      </c>
      <c r="M2287" s="79">
        <v>4524.3630537586696</v>
      </c>
      <c r="N2287" s="6">
        <v>12216.304402470299</v>
      </c>
      <c r="O2287" s="6">
        <v>5308.9147746362196</v>
      </c>
      <c r="P2287" s="71">
        <v>5307.35658551712</v>
      </c>
      <c r="Q2287" s="20">
        <v>1.1730616050159699</v>
      </c>
      <c r="R2287" s="79">
        <v>4534.9600554754697</v>
      </c>
      <c r="S2287" s="6">
        <v>12244.917534791401</v>
      </c>
      <c r="T2287" s="6">
        <v>5323.3235285071696</v>
      </c>
      <c r="U2287" s="71">
        <v>5320.7532953651898</v>
      </c>
      <c r="V2287" s="20">
        <v>1.1732745669812401</v>
      </c>
      <c r="W2287" s="79">
        <v>4547.1713464309696</v>
      </c>
      <c r="X2287" s="6">
        <v>12277.8894350759</v>
      </c>
      <c r="Y2287" s="6">
        <v>5339.4710384013297</v>
      </c>
      <c r="Z2287" s="71">
        <v>5336.0822556524399</v>
      </c>
      <c r="AA2287" s="20">
        <v>1.1734948716724001</v>
      </c>
    </row>
    <row r="2288" spans="1:27" x14ac:dyDescent="0.2">
      <c r="A2288" s="52" t="s">
        <v>4039</v>
      </c>
      <c r="B2288" s="1" t="s">
        <v>26483</v>
      </c>
      <c r="C2288" s="131" t="s">
        <v>58</v>
      </c>
      <c r="D2288" s="131" t="s">
        <v>26158</v>
      </c>
      <c r="E2288" s="131" t="s">
        <v>6355</v>
      </c>
      <c r="F2288" s="131" t="s">
        <v>26256</v>
      </c>
      <c r="G2288" s="131" t="s">
        <v>26256</v>
      </c>
      <c r="H2288" s="79">
        <v>7719.8333333333303</v>
      </c>
      <c r="I2288" s="6">
        <v>16982.0971244717</v>
      </c>
      <c r="J2288" s="6">
        <v>7376.9768567444899</v>
      </c>
      <c r="K2288" s="71">
        <v>7376.36840554217</v>
      </c>
      <c r="L2288" s="20">
        <v>0.95550876386046801</v>
      </c>
      <c r="M2288" s="79">
        <v>7752.9442633813596</v>
      </c>
      <c r="N2288" s="6">
        <v>17054.9345816651</v>
      </c>
      <c r="O2288" s="6">
        <v>7411.6681443159596</v>
      </c>
      <c r="P2288" s="71">
        <v>7409.4927881184803</v>
      </c>
      <c r="Q2288" s="20">
        <v>0.95570051020680402</v>
      </c>
      <c r="R2288" s="79">
        <v>7784.8755901620098</v>
      </c>
      <c r="S2288" s="6">
        <v>17125.1771464056</v>
      </c>
      <c r="T2288" s="6">
        <v>7444.9548699934903</v>
      </c>
      <c r="U2288" s="71">
        <v>7441.3602604145299</v>
      </c>
      <c r="V2288" s="20">
        <v>0.95587401163075902</v>
      </c>
      <c r="W2288" s="79">
        <v>7821.3697364786503</v>
      </c>
      <c r="X2288" s="6">
        <v>17205.4570061466</v>
      </c>
      <c r="Y2288" s="6">
        <v>7482.3966995766204</v>
      </c>
      <c r="Z2288" s="71">
        <v>7477.6478739582099</v>
      </c>
      <c r="AA2288" s="20">
        <v>0.95605349521870497</v>
      </c>
    </row>
    <row r="2289" spans="1:27" x14ac:dyDescent="0.2">
      <c r="A2289" s="52" t="s">
        <v>4038</v>
      </c>
      <c r="B2289" s="1" t="s">
        <v>9946</v>
      </c>
      <c r="C2289" s="131" t="s">
        <v>58</v>
      </c>
      <c r="D2289" s="131" t="s">
        <v>26158</v>
      </c>
      <c r="E2289" s="131" t="s">
        <v>6355</v>
      </c>
      <c r="F2289" s="131" t="s">
        <v>26244</v>
      </c>
      <c r="G2289" s="131" t="s">
        <v>26244</v>
      </c>
      <c r="H2289" s="79">
        <v>4276.0833333333303</v>
      </c>
      <c r="I2289" s="6">
        <v>13146.284603534899</v>
      </c>
      <c r="J2289" s="6">
        <v>5710.71031814457</v>
      </c>
      <c r="K2289" s="71">
        <v>5710.2393001887604</v>
      </c>
      <c r="L2289" s="20">
        <v>1.33539008832586</v>
      </c>
      <c r="M2289" s="79">
        <v>4290.5840435865102</v>
      </c>
      <c r="N2289" s="6">
        <v>13190.8652276906</v>
      </c>
      <c r="O2289" s="6">
        <v>5732.4356851619496</v>
      </c>
      <c r="P2289" s="71">
        <v>5730.7531908500696</v>
      </c>
      <c r="Q2289" s="20">
        <v>1.3356580672079601</v>
      </c>
      <c r="R2289" s="79">
        <v>4301.3937439004003</v>
      </c>
      <c r="S2289" s="6">
        <v>13224.098302382499</v>
      </c>
      <c r="T2289" s="6">
        <v>5749.0100228399397</v>
      </c>
      <c r="U2289" s="71">
        <v>5746.2342576595602</v>
      </c>
      <c r="V2289" s="20">
        <v>1.33590054753951</v>
      </c>
      <c r="W2289" s="79">
        <v>4315.1498117925803</v>
      </c>
      <c r="X2289" s="6">
        <v>13266.389616521799</v>
      </c>
      <c r="Y2289" s="6">
        <v>5769.3550276809801</v>
      </c>
      <c r="Z2289" s="71">
        <v>5765.69341201729</v>
      </c>
      <c r="AA2289" s="20">
        <v>1.3361513883621401</v>
      </c>
    </row>
    <row r="2290" spans="1:27" x14ac:dyDescent="0.2">
      <c r="A2290" s="52" t="s">
        <v>4037</v>
      </c>
      <c r="B2290" s="1" t="s">
        <v>18776</v>
      </c>
      <c r="C2290" s="131" t="s">
        <v>58</v>
      </c>
      <c r="D2290" s="131" t="s">
        <v>26158</v>
      </c>
      <c r="E2290" s="131" t="s">
        <v>6355</v>
      </c>
      <c r="F2290" s="131" t="s">
        <v>26192</v>
      </c>
      <c r="G2290" s="131" t="s">
        <v>26192</v>
      </c>
      <c r="H2290" s="79">
        <v>4563.9166666666697</v>
      </c>
      <c r="I2290" s="6">
        <v>8417.9407459975901</v>
      </c>
      <c r="J2290" s="6">
        <v>3656.7305916054602</v>
      </c>
      <c r="K2290" s="71">
        <v>3656.4289853827199</v>
      </c>
      <c r="L2290" s="20">
        <v>0.80116033057484604</v>
      </c>
      <c r="M2290" s="79">
        <v>4571.0150593895596</v>
      </c>
      <c r="N2290" s="6">
        <v>8431.0334147944504</v>
      </c>
      <c r="O2290" s="6">
        <v>3663.9262076837899</v>
      </c>
      <c r="P2290" s="71">
        <v>3662.85082972194</v>
      </c>
      <c r="Q2290" s="20">
        <v>0.80132110310988403</v>
      </c>
      <c r="R2290" s="79">
        <v>4575.3513221579196</v>
      </c>
      <c r="S2290" s="6">
        <v>8439.0314580781396</v>
      </c>
      <c r="T2290" s="6">
        <v>3668.7625368613599</v>
      </c>
      <c r="U2290" s="71">
        <v>3666.9911669621201</v>
      </c>
      <c r="V2290" s="20">
        <v>0.80146657792228604</v>
      </c>
      <c r="W2290" s="79">
        <v>4582.6675889366097</v>
      </c>
      <c r="X2290" s="6">
        <v>8452.5259858539594</v>
      </c>
      <c r="Y2290" s="6">
        <v>3675.8775147353099</v>
      </c>
      <c r="Z2290" s="71">
        <v>3673.54455886395</v>
      </c>
      <c r="AA2290" s="20">
        <v>0.80161706856778303</v>
      </c>
    </row>
    <row r="2291" spans="1:27" x14ac:dyDescent="0.2">
      <c r="A2291" s="52" t="s">
        <v>4036</v>
      </c>
      <c r="B2291" s="1" t="s">
        <v>9945</v>
      </c>
      <c r="C2291" s="131" t="s">
        <v>58</v>
      </c>
      <c r="D2291" s="131" t="s">
        <v>26158</v>
      </c>
      <c r="E2291" s="131" t="s">
        <v>6355</v>
      </c>
      <c r="F2291" s="131" t="s">
        <v>26244</v>
      </c>
      <c r="G2291" s="131" t="s">
        <v>26244</v>
      </c>
      <c r="H2291" s="79">
        <v>1855.5833333333301</v>
      </c>
      <c r="I2291" s="6">
        <v>3829.3194654517101</v>
      </c>
      <c r="J2291" s="6">
        <v>1663.4459729364701</v>
      </c>
      <c r="K2291" s="71">
        <v>1663.30877232952</v>
      </c>
      <c r="L2291" s="20">
        <v>0.89638053028940601</v>
      </c>
      <c r="M2291" s="79">
        <v>1862.6312271755301</v>
      </c>
      <c r="N2291" s="6">
        <v>3843.8640221932601</v>
      </c>
      <c r="O2291" s="6">
        <v>1670.4517034618</v>
      </c>
      <c r="P2291" s="71">
        <v>1669.9614187654299</v>
      </c>
      <c r="Q2291" s="20">
        <v>0.89656041110066698</v>
      </c>
      <c r="R2291" s="79">
        <v>1870.2105120753799</v>
      </c>
      <c r="S2291" s="6">
        <v>3859.5051969547699</v>
      </c>
      <c r="T2291" s="6">
        <v>1677.8712282030101</v>
      </c>
      <c r="U2291" s="71">
        <v>1677.0611101976699</v>
      </c>
      <c r="V2291" s="20">
        <v>0.89672317601114504</v>
      </c>
      <c r="W2291" s="79">
        <v>1877.3594748448199</v>
      </c>
      <c r="X2291" s="6">
        <v>3874.2583270347</v>
      </c>
      <c r="Y2291" s="6">
        <v>1684.85717695006</v>
      </c>
      <c r="Z2291" s="71">
        <v>1683.7878547466901</v>
      </c>
      <c r="AA2291" s="20">
        <v>0.89689155290084599</v>
      </c>
    </row>
    <row r="2292" spans="1:27" x14ac:dyDescent="0.2">
      <c r="A2292" s="52" t="s">
        <v>4035</v>
      </c>
      <c r="B2292" s="1" t="s">
        <v>9944</v>
      </c>
      <c r="C2292" s="131" t="s">
        <v>58</v>
      </c>
      <c r="D2292" s="131" t="s">
        <v>26158</v>
      </c>
      <c r="E2292" s="131" t="s">
        <v>6355</v>
      </c>
      <c r="F2292" s="131" t="s">
        <v>26256</v>
      </c>
      <c r="G2292" s="131" t="s">
        <v>26256</v>
      </c>
      <c r="H2292" s="79">
        <v>5335</v>
      </c>
      <c r="I2292" s="6">
        <v>13098.4922095824</v>
      </c>
      <c r="J2292" s="6">
        <v>5689.9494320459999</v>
      </c>
      <c r="K2292" s="71">
        <v>5689.4801264428697</v>
      </c>
      <c r="L2292" s="20">
        <v>1.06644425987683</v>
      </c>
      <c r="M2292" s="79">
        <v>5360.9927576941</v>
      </c>
      <c r="N2292" s="6">
        <v>13162.309629294101</v>
      </c>
      <c r="O2292" s="6">
        <v>5720.0261025884101</v>
      </c>
      <c r="P2292" s="71">
        <v>5718.3472505419204</v>
      </c>
      <c r="Q2292" s="20">
        <v>1.0666582681603001</v>
      </c>
      <c r="R2292" s="79">
        <v>5386.9182194401701</v>
      </c>
      <c r="S2292" s="6">
        <v>13225.9618239915</v>
      </c>
      <c r="T2292" s="6">
        <v>5749.82016536635</v>
      </c>
      <c r="U2292" s="71">
        <v>5747.0440090289903</v>
      </c>
      <c r="V2292" s="20">
        <v>1.06685191326818</v>
      </c>
      <c r="W2292" s="79">
        <v>5414.1209346572296</v>
      </c>
      <c r="X2292" s="6">
        <v>13292.7499314611</v>
      </c>
      <c r="Y2292" s="6">
        <v>5780.8187355866003</v>
      </c>
      <c r="Z2292" s="71">
        <v>5777.1498442929196</v>
      </c>
      <c r="AA2292" s="20">
        <v>1.0670522350751099</v>
      </c>
    </row>
    <row r="2293" spans="1:27" x14ac:dyDescent="0.2">
      <c r="A2293" s="52" t="s">
        <v>4034</v>
      </c>
      <c r="B2293" s="1" t="s">
        <v>9943</v>
      </c>
      <c r="C2293" s="131" t="s">
        <v>58</v>
      </c>
      <c r="D2293" s="131" t="s">
        <v>26158</v>
      </c>
      <c r="E2293" s="131" t="s">
        <v>6355</v>
      </c>
      <c r="F2293" s="131" t="s">
        <v>26192</v>
      </c>
      <c r="G2293" s="131" t="s">
        <v>26192</v>
      </c>
      <c r="H2293" s="79">
        <v>2798.0833333333298</v>
      </c>
      <c r="I2293" s="6">
        <v>9962.4522064847497</v>
      </c>
      <c r="J2293" s="6">
        <v>4327.6621741702302</v>
      </c>
      <c r="K2293" s="71">
        <v>4327.30522967871</v>
      </c>
      <c r="L2293" s="20">
        <v>1.54652478649506</v>
      </c>
      <c r="M2293" s="79">
        <v>2800.4427146571702</v>
      </c>
      <c r="N2293" s="6">
        <v>9970.8526795498692</v>
      </c>
      <c r="O2293" s="6">
        <v>4333.0949657311503</v>
      </c>
      <c r="P2293" s="71">
        <v>4331.8231838860302</v>
      </c>
      <c r="Q2293" s="20">
        <v>1.5468351347498801</v>
      </c>
      <c r="R2293" s="79">
        <v>2803.30689257427</v>
      </c>
      <c r="S2293" s="6">
        <v>9981.0504586045809</v>
      </c>
      <c r="T2293" s="6">
        <v>4339.1358573499801</v>
      </c>
      <c r="U2293" s="71">
        <v>4337.0408145203601</v>
      </c>
      <c r="V2293" s="20">
        <v>1.54711595295143</v>
      </c>
      <c r="W2293" s="79">
        <v>2805.8756318240798</v>
      </c>
      <c r="X2293" s="6">
        <v>9990.1963413244594</v>
      </c>
      <c r="Y2293" s="6">
        <v>4344.5874239634704</v>
      </c>
      <c r="Z2293" s="71">
        <v>4341.8300603955204</v>
      </c>
      <c r="AA2293" s="20">
        <v>1.54740645349735</v>
      </c>
    </row>
    <row r="2294" spans="1:27" x14ac:dyDescent="0.2">
      <c r="A2294" s="52" t="s">
        <v>4033</v>
      </c>
      <c r="B2294" s="1" t="s">
        <v>9942</v>
      </c>
      <c r="C2294" s="131" t="s">
        <v>58</v>
      </c>
      <c r="D2294" s="131" t="s">
        <v>26158</v>
      </c>
      <c r="E2294" s="131" t="s">
        <v>6355</v>
      </c>
      <c r="F2294" s="131" t="s">
        <v>26277</v>
      </c>
      <c r="G2294" s="131" t="s">
        <v>26277</v>
      </c>
      <c r="H2294" s="79">
        <v>5088.3333333333303</v>
      </c>
      <c r="I2294" s="6">
        <v>7812.5930490049104</v>
      </c>
      <c r="J2294" s="6">
        <v>3393.7691965393901</v>
      </c>
      <c r="K2294" s="71">
        <v>3393.4892793066101</v>
      </c>
      <c r="L2294" s="20">
        <v>0.66691567886798697</v>
      </c>
      <c r="M2294" s="79">
        <v>5117.0836416198999</v>
      </c>
      <c r="N2294" s="6">
        <v>7856.7360805168</v>
      </c>
      <c r="O2294" s="6">
        <v>3414.3502719069902</v>
      </c>
      <c r="P2294" s="71">
        <v>3413.3481455462702</v>
      </c>
      <c r="Q2294" s="20">
        <v>0.667049511910209</v>
      </c>
      <c r="R2294" s="79">
        <v>5144.6476535677002</v>
      </c>
      <c r="S2294" s="6">
        <v>7899.0576805455203</v>
      </c>
      <c r="T2294" s="6">
        <v>3434.0157444432698</v>
      </c>
      <c r="U2294" s="71">
        <v>3432.35771614024</v>
      </c>
      <c r="V2294" s="20">
        <v>0.66717061055871796</v>
      </c>
      <c r="W2294" s="79">
        <v>5172.6407222600201</v>
      </c>
      <c r="X2294" s="6">
        <v>7942.0380514369599</v>
      </c>
      <c r="Y2294" s="6">
        <v>3453.8739239971601</v>
      </c>
      <c r="Z2294" s="71">
        <v>3451.6818663408299</v>
      </c>
      <c r="AA2294" s="20">
        <v>0.66729588457338695</v>
      </c>
    </row>
    <row r="2295" spans="1:27" x14ac:dyDescent="0.2">
      <c r="A2295" s="52" t="s">
        <v>4032</v>
      </c>
      <c r="B2295" s="1" t="s">
        <v>9941</v>
      </c>
      <c r="C2295" s="131" t="s">
        <v>58</v>
      </c>
      <c r="D2295" s="131" t="s">
        <v>26158</v>
      </c>
      <c r="E2295" s="131" t="s">
        <v>6355</v>
      </c>
      <c r="F2295" s="131" t="s">
        <v>26244</v>
      </c>
      <c r="G2295" s="131" t="s">
        <v>26244</v>
      </c>
      <c r="H2295" s="79">
        <v>3462.1666666666702</v>
      </c>
      <c r="I2295" s="6">
        <v>5400.4871136581996</v>
      </c>
      <c r="J2295" s="6">
        <v>2345.95693103144</v>
      </c>
      <c r="K2295" s="71">
        <v>2345.7634370917199</v>
      </c>
      <c r="L2295" s="20">
        <v>0.67754203160594495</v>
      </c>
      <c r="M2295" s="79">
        <v>3472.2951383609402</v>
      </c>
      <c r="N2295" s="6">
        <v>5416.2860875760698</v>
      </c>
      <c r="O2295" s="6">
        <v>2353.7888617260201</v>
      </c>
      <c r="P2295" s="71">
        <v>2353.0980146605302</v>
      </c>
      <c r="Q2295" s="20">
        <v>0.67767799708733401</v>
      </c>
      <c r="R2295" s="79">
        <v>3480.5689400933502</v>
      </c>
      <c r="S2295" s="6">
        <v>5429.1920403908298</v>
      </c>
      <c r="T2295" s="6">
        <v>2360.2727945924598</v>
      </c>
      <c r="U2295" s="71">
        <v>2359.1331961201299</v>
      </c>
      <c r="V2295" s="20">
        <v>0.67780102527055797</v>
      </c>
      <c r="W2295" s="79">
        <v>3490.1039739248799</v>
      </c>
      <c r="X2295" s="6">
        <v>5444.0653357267402</v>
      </c>
      <c r="Y2295" s="6">
        <v>2367.5428374712101</v>
      </c>
      <c r="Z2295" s="71">
        <v>2366.0402376318002</v>
      </c>
      <c r="AA2295" s="20">
        <v>0.67792829534846499</v>
      </c>
    </row>
    <row r="2296" spans="1:27" x14ac:dyDescent="0.2">
      <c r="A2296" s="52" t="s">
        <v>4031</v>
      </c>
      <c r="B2296" s="1" t="s">
        <v>9940</v>
      </c>
      <c r="C2296" s="131" t="s">
        <v>58</v>
      </c>
      <c r="D2296" s="131" t="s">
        <v>26158</v>
      </c>
      <c r="E2296" s="131" t="s">
        <v>6355</v>
      </c>
      <c r="F2296" s="131" t="s">
        <v>26256</v>
      </c>
      <c r="G2296" s="131" t="s">
        <v>26256</v>
      </c>
      <c r="H2296" s="79">
        <v>7222.5833333333303</v>
      </c>
      <c r="I2296" s="6">
        <v>17745.917166368101</v>
      </c>
      <c r="J2296" s="6">
        <v>7708.7782079255503</v>
      </c>
      <c r="K2296" s="71">
        <v>7708.1423898309404</v>
      </c>
      <c r="L2296" s="20">
        <v>1.06722789258196</v>
      </c>
      <c r="M2296" s="79">
        <v>7248.3176798058203</v>
      </c>
      <c r="N2296" s="6">
        <v>17809.146562244201</v>
      </c>
      <c r="O2296" s="6">
        <v>7739.4306979483199</v>
      </c>
      <c r="P2296" s="71">
        <v>7737.15914204405</v>
      </c>
      <c r="Q2296" s="20">
        <v>1.0674420581206301</v>
      </c>
      <c r="R2296" s="79">
        <v>7270.3853205339401</v>
      </c>
      <c r="S2296" s="6">
        <v>17863.3668469187</v>
      </c>
      <c r="T2296" s="6">
        <v>7765.8735360504697</v>
      </c>
      <c r="U2296" s="71">
        <v>7762.1239789491701</v>
      </c>
      <c r="V2296" s="20">
        <v>1.0676358455206501</v>
      </c>
      <c r="W2296" s="79">
        <v>7293.8981625324604</v>
      </c>
      <c r="X2296" s="6">
        <v>17921.137997100599</v>
      </c>
      <c r="Y2296" s="6">
        <v>7793.6356909472797</v>
      </c>
      <c r="Z2296" s="71">
        <v>7788.6893324052699</v>
      </c>
      <c r="AA2296" s="20">
        <v>1.0678363145258101</v>
      </c>
    </row>
    <row r="2297" spans="1:27" x14ac:dyDescent="0.2">
      <c r="A2297" s="52" t="s">
        <v>4030</v>
      </c>
      <c r="B2297" s="1" t="s">
        <v>18777</v>
      </c>
      <c r="C2297" s="131" t="s">
        <v>58</v>
      </c>
      <c r="D2297" s="131" t="s">
        <v>26158</v>
      </c>
      <c r="E2297" s="131" t="s">
        <v>6355</v>
      </c>
      <c r="F2297" s="131" t="s">
        <v>26277</v>
      </c>
      <c r="G2297" s="131" t="s">
        <v>26277</v>
      </c>
      <c r="H2297" s="79">
        <v>11199.083333333299</v>
      </c>
      <c r="I2297" s="6">
        <v>15858.3620495617</v>
      </c>
      <c r="J2297" s="6">
        <v>6888.8293929794199</v>
      </c>
      <c r="K2297" s="71">
        <v>6888.2612040575796</v>
      </c>
      <c r="L2297" s="20">
        <v>0.61507366264121999</v>
      </c>
      <c r="M2297" s="79">
        <v>11271.8544538193</v>
      </c>
      <c r="N2297" s="6">
        <v>15961.4089455503</v>
      </c>
      <c r="O2297" s="6">
        <v>6936.4479619472904</v>
      </c>
      <c r="P2297" s="71">
        <v>6934.4120848992798</v>
      </c>
      <c r="Q2297" s="20">
        <v>0.61519709230717401</v>
      </c>
      <c r="R2297" s="79">
        <v>11333.1735180143</v>
      </c>
      <c r="S2297" s="6">
        <v>16048.2392593895</v>
      </c>
      <c r="T2297" s="6">
        <v>6976.7697003992898</v>
      </c>
      <c r="U2297" s="71">
        <v>6973.4011422772901</v>
      </c>
      <c r="V2297" s="20">
        <v>0.61530877747463797</v>
      </c>
      <c r="W2297" s="79">
        <v>11397.20984077</v>
      </c>
      <c r="X2297" s="6">
        <v>16138.917322973501</v>
      </c>
      <c r="Y2297" s="6">
        <v>7018.5744946511404</v>
      </c>
      <c r="Z2297" s="71">
        <v>7014.1200413919596</v>
      </c>
      <c r="AA2297" s="20">
        <v>0.61542431344039505</v>
      </c>
    </row>
    <row r="2298" spans="1:27" x14ac:dyDescent="0.2">
      <c r="A2298" s="52" t="s">
        <v>4029</v>
      </c>
      <c r="B2298" s="1" t="s">
        <v>9939</v>
      </c>
      <c r="C2298" s="131" t="s">
        <v>58</v>
      </c>
      <c r="D2298" s="131" t="s">
        <v>26158</v>
      </c>
      <c r="E2298" s="131" t="s">
        <v>6355</v>
      </c>
      <c r="F2298" s="131" t="s">
        <v>26482</v>
      </c>
      <c r="G2298" s="131" t="s">
        <v>26482</v>
      </c>
      <c r="H2298" s="79">
        <v>5499</v>
      </c>
      <c r="I2298" s="6">
        <v>9510.8348748491007</v>
      </c>
      <c r="J2298" s="6">
        <v>4131.4808321862702</v>
      </c>
      <c r="K2298" s="71">
        <v>4131.1400686826601</v>
      </c>
      <c r="L2298" s="20">
        <v>0.75125296757277005</v>
      </c>
      <c r="M2298" s="79">
        <v>5532.2622171859603</v>
      </c>
      <c r="N2298" s="6">
        <v>9568.3637810551409</v>
      </c>
      <c r="O2298" s="6">
        <v>4158.1828818923004</v>
      </c>
      <c r="P2298" s="71">
        <v>4156.9624374894802</v>
      </c>
      <c r="Q2298" s="20">
        <v>0.751403724967317</v>
      </c>
      <c r="R2298" s="79">
        <v>5561.6199904453897</v>
      </c>
      <c r="S2298" s="6">
        <v>9619.1397282753096</v>
      </c>
      <c r="T2298" s="6">
        <v>4181.7997298908103</v>
      </c>
      <c r="U2298" s="71">
        <v>4179.7806528609499</v>
      </c>
      <c r="V2298" s="20">
        <v>0.75154013759329596</v>
      </c>
      <c r="W2298" s="79">
        <v>5589.98569185415</v>
      </c>
      <c r="X2298" s="6">
        <v>9668.1998305135294</v>
      </c>
      <c r="Y2298" s="6">
        <v>4204.5559427359603</v>
      </c>
      <c r="Z2298" s="71">
        <v>4201.8874524411303</v>
      </c>
      <c r="AA2298" s="20">
        <v>0.75168125359680604</v>
      </c>
    </row>
    <row r="2299" spans="1:27" x14ac:dyDescent="0.2">
      <c r="A2299" s="52" t="s">
        <v>4028</v>
      </c>
      <c r="B2299" s="1" t="s">
        <v>9938</v>
      </c>
      <c r="C2299" s="131" t="s">
        <v>53</v>
      </c>
      <c r="D2299" s="131" t="s">
        <v>26158</v>
      </c>
      <c r="E2299" s="131" t="s">
        <v>6355</v>
      </c>
      <c r="F2299" s="131" t="s">
        <v>26272</v>
      </c>
      <c r="G2299" s="131" t="s">
        <v>26272</v>
      </c>
      <c r="H2299" s="79">
        <v>7797.6666666666697</v>
      </c>
      <c r="I2299" s="6">
        <v>14372.368350143901</v>
      </c>
      <c r="J2299" s="6">
        <v>6243.3177668519102</v>
      </c>
      <c r="K2299" s="71">
        <v>6242.8028195672096</v>
      </c>
      <c r="L2299" s="20">
        <v>0.80059883121881004</v>
      </c>
      <c r="M2299" s="79">
        <v>7854.1323706208595</v>
      </c>
      <c r="N2299" s="6">
        <v>14476.4438295241</v>
      </c>
      <c r="O2299" s="6">
        <v>6291.1175097446403</v>
      </c>
      <c r="P2299" s="71">
        <v>6289.2710399355001</v>
      </c>
      <c r="Q2299" s="20">
        <v>0.80075949107518596</v>
      </c>
      <c r="R2299" s="79">
        <v>7905.3747430458998</v>
      </c>
      <c r="S2299" s="6">
        <v>14570.8918590579</v>
      </c>
      <c r="T2299" s="6">
        <v>6334.5115427906803</v>
      </c>
      <c r="U2299" s="71">
        <v>6331.4530828983998</v>
      </c>
      <c r="V2299" s="20">
        <v>0.80090486393045002</v>
      </c>
      <c r="W2299" s="79">
        <v>7956.6286141073297</v>
      </c>
      <c r="X2299" s="6">
        <v>14665.361082449301</v>
      </c>
      <c r="Y2299" s="6">
        <v>6377.7468580007499</v>
      </c>
      <c r="Z2299" s="71">
        <v>6373.6991164971996</v>
      </c>
      <c r="AA2299" s="20">
        <v>0.80105524910342596</v>
      </c>
    </row>
    <row r="2300" spans="1:27" x14ac:dyDescent="0.2">
      <c r="A2300" s="52" t="s">
        <v>4027</v>
      </c>
      <c r="B2300" s="1" t="s">
        <v>9937</v>
      </c>
      <c r="C2300" s="131" t="s">
        <v>53</v>
      </c>
      <c r="D2300" s="131" t="s">
        <v>26158</v>
      </c>
      <c r="E2300" s="131" t="s">
        <v>6355</v>
      </c>
      <c r="F2300" s="131" t="s">
        <v>26477</v>
      </c>
      <c r="G2300" s="131" t="s">
        <v>26477</v>
      </c>
      <c r="H2300" s="79">
        <v>15974.583333333299</v>
      </c>
      <c r="I2300" s="6">
        <v>44131.691500028101</v>
      </c>
      <c r="J2300" s="6">
        <v>19170.686898001299</v>
      </c>
      <c r="K2300" s="71">
        <v>19169.1057045505</v>
      </c>
      <c r="L2300" s="20">
        <v>1.1999753173249501</v>
      </c>
      <c r="M2300" s="79">
        <v>16157.684255207199</v>
      </c>
      <c r="N2300" s="6">
        <v>44637.529632322097</v>
      </c>
      <c r="O2300" s="6">
        <v>19398.406650736099</v>
      </c>
      <c r="P2300" s="71">
        <v>19392.713135685601</v>
      </c>
      <c r="Q2300" s="20">
        <v>1.2002161219009999</v>
      </c>
      <c r="R2300" s="79">
        <v>16336.0233785038</v>
      </c>
      <c r="S2300" s="6">
        <v>45130.2127281801</v>
      </c>
      <c r="T2300" s="6">
        <v>19619.791034104899</v>
      </c>
      <c r="U2300" s="71">
        <v>19610.3181104916</v>
      </c>
      <c r="V2300" s="20">
        <v>1.2004340135982201</v>
      </c>
      <c r="W2300" s="79">
        <v>16515.660517356198</v>
      </c>
      <c r="X2300" s="6">
        <v>45626.481746805701</v>
      </c>
      <c r="Y2300" s="6">
        <v>19842.276570371199</v>
      </c>
      <c r="Z2300" s="71">
        <v>19829.683344552301</v>
      </c>
      <c r="AA2300" s="20">
        <v>1.2006594179938099</v>
      </c>
    </row>
    <row r="2301" spans="1:27" x14ac:dyDescent="0.2">
      <c r="A2301" s="52" t="s">
        <v>4026</v>
      </c>
      <c r="B2301" s="1" t="s">
        <v>9936</v>
      </c>
      <c r="C2301" s="131" t="s">
        <v>58</v>
      </c>
      <c r="D2301" s="131" t="s">
        <v>26158</v>
      </c>
      <c r="E2301" s="131" t="s">
        <v>6355</v>
      </c>
      <c r="F2301" s="131" t="s">
        <v>26220</v>
      </c>
      <c r="G2301" s="131" t="s">
        <v>26220</v>
      </c>
      <c r="H2301" s="79">
        <v>10253.083333333299</v>
      </c>
      <c r="I2301" s="6">
        <v>20203.431921674</v>
      </c>
      <c r="J2301" s="6">
        <v>8776.3159414646707</v>
      </c>
      <c r="K2301" s="71">
        <v>8775.59207312535</v>
      </c>
      <c r="L2301" s="20">
        <v>0.85589785899773396</v>
      </c>
      <c r="M2301" s="79">
        <v>10299.8074110139</v>
      </c>
      <c r="N2301" s="6">
        <v>20295.500491862302</v>
      </c>
      <c r="O2301" s="6">
        <v>8819.9408651029007</v>
      </c>
      <c r="P2301" s="71">
        <v>8817.3521748581898</v>
      </c>
      <c r="Q2301" s="20">
        <v>0.85606961596481401</v>
      </c>
      <c r="R2301" s="79">
        <v>10346.639332103599</v>
      </c>
      <c r="S2301" s="6">
        <v>20387.7815646614</v>
      </c>
      <c r="T2301" s="6">
        <v>8863.3310096910809</v>
      </c>
      <c r="U2301" s="71">
        <v>8859.0515727965394</v>
      </c>
      <c r="V2301" s="20">
        <v>0.85622503002579697</v>
      </c>
      <c r="W2301" s="79">
        <v>10394.1094717382</v>
      </c>
      <c r="X2301" s="6">
        <v>20481.320230371901</v>
      </c>
      <c r="Y2301" s="6">
        <v>8907.0207690478092</v>
      </c>
      <c r="Z2301" s="71">
        <v>8901.3677824300194</v>
      </c>
      <c r="AA2301" s="20">
        <v>0.85638580261570796</v>
      </c>
    </row>
    <row r="2302" spans="1:27" x14ac:dyDescent="0.2">
      <c r="A2302" s="52" t="s">
        <v>4025</v>
      </c>
      <c r="B2302" s="1" t="s">
        <v>9935</v>
      </c>
      <c r="C2302" s="131" t="s">
        <v>58</v>
      </c>
      <c r="D2302" s="131" t="s">
        <v>26158</v>
      </c>
      <c r="E2302" s="131" t="s">
        <v>6355</v>
      </c>
      <c r="F2302" s="131" t="s">
        <v>26482</v>
      </c>
      <c r="G2302" s="131" t="s">
        <v>26482</v>
      </c>
      <c r="H2302" s="79">
        <v>5676.25</v>
      </c>
      <c r="I2302" s="6">
        <v>10049.5685173452</v>
      </c>
      <c r="J2302" s="6">
        <v>4365.5052629449701</v>
      </c>
      <c r="K2302" s="71">
        <v>4365.1451971649703</v>
      </c>
      <c r="L2302" s="20">
        <v>0.76901919351067605</v>
      </c>
      <c r="M2302" s="79">
        <v>5713.8969198172599</v>
      </c>
      <c r="N2302" s="6">
        <v>10116.2208494607</v>
      </c>
      <c r="O2302" s="6">
        <v>4396.2685082016096</v>
      </c>
      <c r="P2302" s="71">
        <v>4394.9781846524602</v>
      </c>
      <c r="Q2302" s="20">
        <v>0.769173516135642</v>
      </c>
      <c r="R2302" s="79">
        <v>5746.5268553660799</v>
      </c>
      <c r="S2302" s="6">
        <v>10173.9908160785</v>
      </c>
      <c r="T2302" s="6">
        <v>4423.0142453931403</v>
      </c>
      <c r="U2302" s="71">
        <v>4420.8787039893396</v>
      </c>
      <c r="V2302" s="20">
        <v>0.76931315475557904</v>
      </c>
      <c r="W2302" s="79">
        <v>5777.0145997651598</v>
      </c>
      <c r="X2302" s="6">
        <v>10227.9681208621</v>
      </c>
      <c r="Y2302" s="6">
        <v>4447.9908254441498</v>
      </c>
      <c r="Z2302" s="71">
        <v>4445.1678352138197</v>
      </c>
      <c r="AA2302" s="20">
        <v>0.76945760798224805</v>
      </c>
    </row>
    <row r="2303" spans="1:27" x14ac:dyDescent="0.2">
      <c r="A2303" s="52" t="s">
        <v>4024</v>
      </c>
      <c r="B2303" s="1" t="s">
        <v>9934</v>
      </c>
      <c r="C2303" s="131" t="s">
        <v>58</v>
      </c>
      <c r="D2303" s="131" t="s">
        <v>26158</v>
      </c>
      <c r="E2303" s="131" t="s">
        <v>6355</v>
      </c>
      <c r="F2303" s="131" t="s">
        <v>26192</v>
      </c>
      <c r="G2303" s="131" t="s">
        <v>26192</v>
      </c>
      <c r="H2303" s="79">
        <v>2639.75</v>
      </c>
      <c r="I2303" s="6">
        <v>4974.4233175338004</v>
      </c>
      <c r="J2303" s="6">
        <v>2160.8759754539801</v>
      </c>
      <c r="K2303" s="71">
        <v>2160.6977469450899</v>
      </c>
      <c r="L2303" s="20">
        <v>0.81852362797427303</v>
      </c>
      <c r="M2303" s="79">
        <v>2647.0152082151399</v>
      </c>
      <c r="N2303" s="6">
        <v>4988.1140917177599</v>
      </c>
      <c r="O2303" s="6">
        <v>2167.7155158098799</v>
      </c>
      <c r="P2303" s="71">
        <v>2167.0792820646798</v>
      </c>
      <c r="Q2303" s="20">
        <v>0.81868788488220501</v>
      </c>
      <c r="R2303" s="79">
        <v>2653.9232766770701</v>
      </c>
      <c r="S2303" s="6">
        <v>5001.1318611414499</v>
      </c>
      <c r="T2303" s="6">
        <v>2174.1790281509302</v>
      </c>
      <c r="U2303" s="71">
        <v>2173.1292803824899</v>
      </c>
      <c r="V2303" s="20">
        <v>0.81883651252473999</v>
      </c>
      <c r="W2303" s="79">
        <v>2660.8329981611801</v>
      </c>
      <c r="X2303" s="6">
        <v>5014.1527455692303</v>
      </c>
      <c r="Y2303" s="6">
        <v>2180.5802624839998</v>
      </c>
      <c r="Z2303" s="71">
        <v>2179.19632150503</v>
      </c>
      <c r="AA2303" s="20">
        <v>0.81899026470695402</v>
      </c>
    </row>
    <row r="2304" spans="1:27" x14ac:dyDescent="0.2">
      <c r="A2304" s="52" t="s">
        <v>4023</v>
      </c>
      <c r="B2304" s="1" t="s">
        <v>9933</v>
      </c>
      <c r="C2304" s="131" t="s">
        <v>58</v>
      </c>
      <c r="D2304" s="131" t="s">
        <v>26158</v>
      </c>
      <c r="E2304" s="131" t="s">
        <v>6355</v>
      </c>
      <c r="F2304" s="131" t="s">
        <v>26256</v>
      </c>
      <c r="G2304" s="131" t="s">
        <v>26256</v>
      </c>
      <c r="H2304" s="79">
        <v>2966</v>
      </c>
      <c r="I2304" s="6">
        <v>5447.5707045277104</v>
      </c>
      <c r="J2304" s="6">
        <v>2366.4099149963099</v>
      </c>
      <c r="K2304" s="71">
        <v>2366.2147340995998</v>
      </c>
      <c r="L2304" s="20">
        <v>0.797779748516385</v>
      </c>
      <c r="M2304" s="79">
        <v>2984.2811316852799</v>
      </c>
      <c r="N2304" s="6">
        <v>5481.1471567914696</v>
      </c>
      <c r="O2304" s="6">
        <v>2381.97593674575</v>
      </c>
      <c r="P2304" s="71">
        <v>2381.2768166535802</v>
      </c>
      <c r="Q2304" s="20">
        <v>0.79793984265444495</v>
      </c>
      <c r="R2304" s="79">
        <v>3001.9603450785798</v>
      </c>
      <c r="S2304" s="6">
        <v>5513.6180822670103</v>
      </c>
      <c r="T2304" s="6">
        <v>2396.97595195234</v>
      </c>
      <c r="U2304" s="71">
        <v>2395.8186322817901</v>
      </c>
      <c r="V2304" s="20">
        <v>0.79808470362025197</v>
      </c>
      <c r="W2304" s="79">
        <v>3018.3086467150101</v>
      </c>
      <c r="X2304" s="6">
        <v>5543.6445586875798</v>
      </c>
      <c r="Y2304" s="6">
        <v>2410.8483567005101</v>
      </c>
      <c r="Z2304" s="71">
        <v>2409.31827230402</v>
      </c>
      <c r="AA2304" s="20">
        <v>0.79823455925430797</v>
      </c>
    </row>
    <row r="2305" spans="1:27" x14ac:dyDescent="0.2">
      <c r="A2305" s="52" t="s">
        <v>4022</v>
      </c>
      <c r="B2305" s="1" t="s">
        <v>9932</v>
      </c>
      <c r="C2305" s="131" t="s">
        <v>58</v>
      </c>
      <c r="D2305" s="131" t="s">
        <v>26158</v>
      </c>
      <c r="E2305" s="131" t="s">
        <v>6355</v>
      </c>
      <c r="F2305" s="131" t="s">
        <v>26480</v>
      </c>
      <c r="G2305" s="131" t="s">
        <v>26480</v>
      </c>
      <c r="H2305" s="79">
        <v>3968.3333333333298</v>
      </c>
      <c r="I2305" s="6">
        <v>9840.7292063617497</v>
      </c>
      <c r="J2305" s="6">
        <v>4274.7860335935202</v>
      </c>
      <c r="K2305" s="71">
        <v>4274.4334503128202</v>
      </c>
      <c r="L2305" s="20">
        <v>1.0771356867651001</v>
      </c>
      <c r="M2305" s="79">
        <v>3974.11879629646</v>
      </c>
      <c r="N2305" s="6">
        <v>9855.0760793613808</v>
      </c>
      <c r="O2305" s="6">
        <v>4282.7812142848798</v>
      </c>
      <c r="P2305" s="71">
        <v>4281.52419974031</v>
      </c>
      <c r="Q2305" s="20">
        <v>1.0773518405464699</v>
      </c>
      <c r="R2305" s="79">
        <v>3981.3076977491201</v>
      </c>
      <c r="S2305" s="6">
        <v>9872.9032190052694</v>
      </c>
      <c r="T2305" s="6">
        <v>4292.1202083293701</v>
      </c>
      <c r="U2305" s="71">
        <v>4290.0478658257198</v>
      </c>
      <c r="V2305" s="20">
        <v>1.0775474270052401</v>
      </c>
      <c r="W2305" s="79">
        <v>3988.5888747582799</v>
      </c>
      <c r="X2305" s="6">
        <v>9890.9591848811397</v>
      </c>
      <c r="Y2305" s="6">
        <v>4301.4306643620503</v>
      </c>
      <c r="Z2305" s="71">
        <v>4298.7006909384399</v>
      </c>
      <c r="AA2305" s="20">
        <v>1.07774975709898</v>
      </c>
    </row>
    <row r="2306" spans="1:27" x14ac:dyDescent="0.2">
      <c r="A2306" s="52" t="s">
        <v>4021</v>
      </c>
      <c r="B2306" s="1" t="s">
        <v>9931</v>
      </c>
      <c r="C2306" s="131" t="s">
        <v>58</v>
      </c>
      <c r="D2306" s="131" t="s">
        <v>26158</v>
      </c>
      <c r="E2306" s="131" t="s">
        <v>6355</v>
      </c>
      <c r="F2306" s="131" t="s">
        <v>26482</v>
      </c>
      <c r="G2306" s="131" t="s">
        <v>26482</v>
      </c>
      <c r="H2306" s="79">
        <v>3940.8333333333298</v>
      </c>
      <c r="I2306" s="6">
        <v>5593.8198034167199</v>
      </c>
      <c r="J2306" s="6">
        <v>2429.9401262485699</v>
      </c>
      <c r="K2306" s="71">
        <v>2429.7397053959498</v>
      </c>
      <c r="L2306" s="20">
        <v>0.61655479942379798</v>
      </c>
      <c r="M2306" s="79">
        <v>3962.3763453408401</v>
      </c>
      <c r="N2306" s="6">
        <v>5624.3990532859098</v>
      </c>
      <c r="O2306" s="6">
        <v>2444.2297972209599</v>
      </c>
      <c r="P2306" s="71">
        <v>2443.51240535533</v>
      </c>
      <c r="Q2306" s="20">
        <v>0.61667852631629405</v>
      </c>
      <c r="R2306" s="79">
        <v>3980.1821930758201</v>
      </c>
      <c r="S2306" s="6">
        <v>5649.6735816030596</v>
      </c>
      <c r="T2306" s="6">
        <v>2456.1243650584702</v>
      </c>
      <c r="U2306" s="71">
        <v>2454.9384870613699</v>
      </c>
      <c r="V2306" s="20">
        <v>0.61679048042879603</v>
      </c>
      <c r="W2306" s="79">
        <v>3998.0359468485399</v>
      </c>
      <c r="X2306" s="6">
        <v>5675.0161101932599</v>
      </c>
      <c r="Y2306" s="6">
        <v>2467.9798855551799</v>
      </c>
      <c r="Z2306" s="71">
        <v>2466.4135416981499</v>
      </c>
      <c r="AA2306" s="20">
        <v>0.61690629461255997</v>
      </c>
    </row>
    <row r="2307" spans="1:27" x14ac:dyDescent="0.2">
      <c r="A2307" s="52" t="s">
        <v>4020</v>
      </c>
      <c r="B2307" s="1" t="s">
        <v>9930</v>
      </c>
      <c r="C2307" s="131" t="s">
        <v>58</v>
      </c>
      <c r="D2307" s="131" t="s">
        <v>26158</v>
      </c>
      <c r="E2307" s="131" t="s">
        <v>6355</v>
      </c>
      <c r="F2307" s="131" t="s">
        <v>26244</v>
      </c>
      <c r="G2307" s="131" t="s">
        <v>26244</v>
      </c>
      <c r="H2307" s="79">
        <v>5567.9166666666697</v>
      </c>
      <c r="I2307" s="6">
        <v>14767.054890387701</v>
      </c>
      <c r="J2307" s="6">
        <v>6414.7685277153096</v>
      </c>
      <c r="K2307" s="71">
        <v>6414.2394392148299</v>
      </c>
      <c r="L2307" s="20">
        <v>1.15199989928276</v>
      </c>
      <c r="M2307" s="79">
        <v>5573.8144037300299</v>
      </c>
      <c r="N2307" s="6">
        <v>14782.6966846454</v>
      </c>
      <c r="O2307" s="6">
        <v>6424.2077024709497</v>
      </c>
      <c r="P2307" s="71">
        <v>6422.3221701228504</v>
      </c>
      <c r="Q2307" s="20">
        <v>1.1522310764106201</v>
      </c>
      <c r="R2307" s="79">
        <v>5578.7739669555904</v>
      </c>
      <c r="S2307" s="6">
        <v>14795.850283517</v>
      </c>
      <c r="T2307" s="6">
        <v>6432.3093818089401</v>
      </c>
      <c r="U2307" s="71">
        <v>6429.2037026849603</v>
      </c>
      <c r="V2307" s="20">
        <v>1.15244025672427</v>
      </c>
      <c r="W2307" s="79">
        <v>5584.7356048375004</v>
      </c>
      <c r="X2307" s="6">
        <v>14811.6615535322</v>
      </c>
      <c r="Y2307" s="6">
        <v>6441.3707513728395</v>
      </c>
      <c r="Z2307" s="71">
        <v>6437.2826299232702</v>
      </c>
      <c r="AA2307" s="20">
        <v>1.1526566493760799</v>
      </c>
    </row>
    <row r="2308" spans="1:27" x14ac:dyDescent="0.2">
      <c r="A2308" s="52" t="s">
        <v>4019</v>
      </c>
      <c r="B2308" s="1" t="s">
        <v>9929</v>
      </c>
      <c r="C2308" s="131" t="s">
        <v>58</v>
      </c>
      <c r="D2308" s="131" t="s">
        <v>26158</v>
      </c>
      <c r="E2308" s="131" t="s">
        <v>6355</v>
      </c>
      <c r="F2308" s="131" t="s">
        <v>26256</v>
      </c>
      <c r="G2308" s="131" t="s">
        <v>26256</v>
      </c>
      <c r="H2308" s="79">
        <v>11763</v>
      </c>
      <c r="I2308" s="6">
        <v>29956.260708314701</v>
      </c>
      <c r="J2308" s="6">
        <v>13012.918271524501</v>
      </c>
      <c r="K2308" s="71">
        <v>13011.8449692868</v>
      </c>
      <c r="L2308" s="20">
        <v>1.1061672166357901</v>
      </c>
      <c r="M2308" s="79">
        <v>11812.7337204421</v>
      </c>
      <c r="N2308" s="6">
        <v>30082.915158332198</v>
      </c>
      <c r="O2308" s="6">
        <v>13073.3180417396</v>
      </c>
      <c r="P2308" s="71">
        <v>13069.4809671607</v>
      </c>
      <c r="Q2308" s="20">
        <v>1.1063891963080299</v>
      </c>
      <c r="R2308" s="79">
        <v>11855.6196927735</v>
      </c>
      <c r="S2308" s="6">
        <v>30192.130780868101</v>
      </c>
      <c r="T2308" s="6">
        <v>13125.648229553301</v>
      </c>
      <c r="U2308" s="71">
        <v>13119.310839779901</v>
      </c>
      <c r="V2308" s="20">
        <v>1.1065900543163301</v>
      </c>
      <c r="W2308" s="79">
        <v>11904.841765421899</v>
      </c>
      <c r="X2308" s="6">
        <v>30317.482242303198</v>
      </c>
      <c r="Y2308" s="6">
        <v>13184.620959980401</v>
      </c>
      <c r="Z2308" s="71">
        <v>13176.2531243393</v>
      </c>
      <c r="AA2308" s="20">
        <v>1.10679783771761</v>
      </c>
    </row>
    <row r="2309" spans="1:27" x14ac:dyDescent="0.2">
      <c r="A2309" s="52" t="s">
        <v>4018</v>
      </c>
      <c r="B2309" s="1" t="s">
        <v>9928</v>
      </c>
      <c r="C2309" s="131" t="s">
        <v>58</v>
      </c>
      <c r="D2309" s="131" t="s">
        <v>26158</v>
      </c>
      <c r="E2309" s="131" t="s">
        <v>6355</v>
      </c>
      <c r="F2309" s="131" t="s">
        <v>26244</v>
      </c>
      <c r="G2309" s="131" t="s">
        <v>26244</v>
      </c>
      <c r="H2309" s="79">
        <v>3589.6666666666702</v>
      </c>
      <c r="I2309" s="6">
        <v>8128.9870724095299</v>
      </c>
      <c r="J2309" s="6">
        <v>3531.2099007799002</v>
      </c>
      <c r="K2309" s="71">
        <v>3530.9186474722801</v>
      </c>
      <c r="L2309" s="20">
        <v>0.98363412967005703</v>
      </c>
      <c r="M2309" s="79">
        <v>3596.4038085154202</v>
      </c>
      <c r="N2309" s="6">
        <v>8144.2436809136098</v>
      </c>
      <c r="O2309" s="6">
        <v>3539.2942236358099</v>
      </c>
      <c r="P2309" s="71">
        <v>3538.2554256926001</v>
      </c>
      <c r="Q2309" s="20">
        <v>0.98383152006314301</v>
      </c>
      <c r="R2309" s="79">
        <v>3604.2529816996698</v>
      </c>
      <c r="S2309" s="6">
        <v>8162.0185422778704</v>
      </c>
      <c r="T2309" s="6">
        <v>3548.3346639753099</v>
      </c>
      <c r="U2309" s="71">
        <v>3546.6214396515702</v>
      </c>
      <c r="V2309" s="20">
        <v>0.98401012849521996</v>
      </c>
      <c r="W2309" s="79">
        <v>3612.29411700215</v>
      </c>
      <c r="X2309" s="6">
        <v>8180.2281118538804</v>
      </c>
      <c r="Y2309" s="6">
        <v>3557.4592295951902</v>
      </c>
      <c r="Z2309" s="71">
        <v>3555.2014298280601</v>
      </c>
      <c r="AA2309" s="20">
        <v>0.98419489517606695</v>
      </c>
    </row>
    <row r="2310" spans="1:27" x14ac:dyDescent="0.2">
      <c r="A2310" s="52" t="s">
        <v>4017</v>
      </c>
      <c r="B2310" s="1" t="s">
        <v>9927</v>
      </c>
      <c r="C2310" s="131" t="s">
        <v>58</v>
      </c>
      <c r="D2310" s="131" t="s">
        <v>26158</v>
      </c>
      <c r="E2310" s="131" t="s">
        <v>6355</v>
      </c>
      <c r="F2310" s="131" t="s">
        <v>26480</v>
      </c>
      <c r="G2310" s="131" t="s">
        <v>26480</v>
      </c>
      <c r="H2310" s="79">
        <v>2651.5833333333298</v>
      </c>
      <c r="I2310" s="6">
        <v>3962.07067284294</v>
      </c>
      <c r="J2310" s="6">
        <v>1721.11273679091</v>
      </c>
      <c r="K2310" s="71">
        <v>1720.97077984373</v>
      </c>
      <c r="L2310" s="20">
        <v>0.64903514749441205</v>
      </c>
      <c r="M2310" s="79">
        <v>2655.38948614845</v>
      </c>
      <c r="N2310" s="6">
        <v>3967.7579338298301</v>
      </c>
      <c r="O2310" s="6">
        <v>1724.2930450251099</v>
      </c>
      <c r="P2310" s="71">
        <v>1723.78695766546</v>
      </c>
      <c r="Q2310" s="20">
        <v>0.64916539236801496</v>
      </c>
      <c r="R2310" s="79">
        <v>2657.72074326744</v>
      </c>
      <c r="S2310" s="6">
        <v>3971.2413640301502</v>
      </c>
      <c r="T2310" s="6">
        <v>1726.4471181987999</v>
      </c>
      <c r="U2310" s="71">
        <v>1725.6135465443001</v>
      </c>
      <c r="V2310" s="20">
        <v>0.64928324426696804</v>
      </c>
      <c r="W2310" s="79">
        <v>2658.9252257533999</v>
      </c>
      <c r="X2310" s="6">
        <v>3973.0411357641101</v>
      </c>
      <c r="Y2310" s="6">
        <v>1727.8163475055301</v>
      </c>
      <c r="Z2310" s="71">
        <v>1726.7197605609399</v>
      </c>
      <c r="AA2310" s="20">
        <v>0.64940515958724698</v>
      </c>
    </row>
    <row r="2311" spans="1:27" x14ac:dyDescent="0.2">
      <c r="A2311" s="52" t="s">
        <v>4016</v>
      </c>
      <c r="B2311" s="1" t="s">
        <v>9926</v>
      </c>
      <c r="C2311" s="131" t="s">
        <v>53</v>
      </c>
      <c r="D2311" s="131" t="s">
        <v>26158</v>
      </c>
      <c r="E2311" s="131" t="s">
        <v>6355</v>
      </c>
      <c r="F2311" s="131" t="s">
        <v>26272</v>
      </c>
      <c r="G2311" s="131" t="s">
        <v>26272</v>
      </c>
      <c r="H2311" s="79">
        <v>10155.916666666701</v>
      </c>
      <c r="I2311" s="6">
        <v>15132.6459635791</v>
      </c>
      <c r="J2311" s="6">
        <v>6573.58029673286</v>
      </c>
      <c r="K2311" s="71">
        <v>6573.0381094774702</v>
      </c>
      <c r="L2311" s="20">
        <v>0.64721268647774799</v>
      </c>
      <c r="M2311" s="79">
        <v>10219.90631013</v>
      </c>
      <c r="N2311" s="6">
        <v>15227.992612399499</v>
      </c>
      <c r="O2311" s="6">
        <v>6617.7227011199002</v>
      </c>
      <c r="P2311" s="71">
        <v>6615.7803712947198</v>
      </c>
      <c r="Q2311" s="20">
        <v>0.64734256562970105</v>
      </c>
      <c r="R2311" s="79">
        <v>10278.085468937399</v>
      </c>
      <c r="S2311" s="6">
        <v>15314.681450205801</v>
      </c>
      <c r="T2311" s="6">
        <v>6657.8646907042203</v>
      </c>
      <c r="U2311" s="71">
        <v>6654.65010786114</v>
      </c>
      <c r="V2311" s="20">
        <v>0.64746008660591103</v>
      </c>
      <c r="W2311" s="79">
        <v>10336.882196250001</v>
      </c>
      <c r="X2311" s="6">
        <v>15402.2904851597</v>
      </c>
      <c r="Y2311" s="6">
        <v>6698.2264668068901</v>
      </c>
      <c r="Z2311" s="71">
        <v>6693.9753276705196</v>
      </c>
      <c r="AA2311" s="20">
        <v>0.64758165959354497</v>
      </c>
    </row>
    <row r="2312" spans="1:27" x14ac:dyDescent="0.2">
      <c r="A2312" s="52" t="s">
        <v>4015</v>
      </c>
      <c r="B2312" s="1" t="s">
        <v>9925</v>
      </c>
      <c r="C2312" s="131" t="s">
        <v>47</v>
      </c>
      <c r="D2312" s="131" t="s">
        <v>26158</v>
      </c>
      <c r="E2312" s="131" t="s">
        <v>6355</v>
      </c>
      <c r="F2312" s="131" t="s">
        <v>26479</v>
      </c>
      <c r="G2312" s="131" t="s">
        <v>26479</v>
      </c>
      <c r="H2312" s="79">
        <v>9616.5833333333303</v>
      </c>
      <c r="I2312" s="6">
        <v>19139.462951645201</v>
      </c>
      <c r="J2312" s="6">
        <v>8314.1307112974191</v>
      </c>
      <c r="K2312" s="71">
        <v>8313.4449638800506</v>
      </c>
      <c r="L2312" s="20">
        <v>0.864490503094139</v>
      </c>
      <c r="M2312" s="79">
        <v>9633.3145053184999</v>
      </c>
      <c r="N2312" s="6">
        <v>19172.762267550701</v>
      </c>
      <c r="O2312" s="6">
        <v>8332.0255880497498</v>
      </c>
      <c r="P2312" s="71">
        <v>8329.5801030189104</v>
      </c>
      <c r="Q2312" s="20">
        <v>0.864663984386703</v>
      </c>
      <c r="R2312" s="79">
        <v>9649.0045354978993</v>
      </c>
      <c r="S2312" s="6">
        <v>19203.989444700801</v>
      </c>
      <c r="T2312" s="6">
        <v>8348.6923094186695</v>
      </c>
      <c r="U2312" s="71">
        <v>8344.6613529023198</v>
      </c>
      <c r="V2312" s="20">
        <v>0.86482095870128295</v>
      </c>
      <c r="W2312" s="79">
        <v>9667.8162077538</v>
      </c>
      <c r="X2312" s="6">
        <v>19241.4294888121</v>
      </c>
      <c r="Y2312" s="6">
        <v>8367.8107736859693</v>
      </c>
      <c r="Z2312" s="71">
        <v>8362.5000055233704</v>
      </c>
      <c r="AA2312" s="20">
        <v>0.86498334534084997</v>
      </c>
    </row>
    <row r="2313" spans="1:27" x14ac:dyDescent="0.2">
      <c r="A2313" s="52" t="s">
        <v>4014</v>
      </c>
      <c r="B2313" s="1" t="s">
        <v>9924</v>
      </c>
      <c r="C2313" s="131" t="s">
        <v>58</v>
      </c>
      <c r="D2313" s="131" t="s">
        <v>26158</v>
      </c>
      <c r="E2313" s="131" t="s">
        <v>6355</v>
      </c>
      <c r="F2313" s="131" t="s">
        <v>26244</v>
      </c>
      <c r="G2313" s="131" t="s">
        <v>26244</v>
      </c>
      <c r="H2313" s="79">
        <v>3574.0833333333298</v>
      </c>
      <c r="I2313" s="6">
        <v>7702.5516616813702</v>
      </c>
      <c r="J2313" s="6">
        <v>3345.9675168281101</v>
      </c>
      <c r="K2313" s="71">
        <v>3345.6915422658899</v>
      </c>
      <c r="L2313" s="20">
        <v>0.93609779913709101</v>
      </c>
      <c r="M2313" s="79">
        <v>3583.0467998362301</v>
      </c>
      <c r="N2313" s="6">
        <v>7721.86894036998</v>
      </c>
      <c r="O2313" s="6">
        <v>3355.7402267288699</v>
      </c>
      <c r="P2313" s="71">
        <v>3354.7553026662799</v>
      </c>
      <c r="Q2313" s="20">
        <v>0.93628565019569598</v>
      </c>
      <c r="R2313" s="79">
        <v>3590.2685487808299</v>
      </c>
      <c r="S2313" s="6">
        <v>7737.4326217801599</v>
      </c>
      <c r="T2313" s="6">
        <v>3363.7512877266499</v>
      </c>
      <c r="U2313" s="71">
        <v>3362.1271848527899</v>
      </c>
      <c r="V2313" s="20">
        <v>0.93645562697377904</v>
      </c>
      <c r="W2313" s="79">
        <v>3598.5676282548002</v>
      </c>
      <c r="X2313" s="6">
        <v>7755.3180716790202</v>
      </c>
      <c r="Y2313" s="6">
        <v>3372.6721890018698</v>
      </c>
      <c r="Z2313" s="71">
        <v>3370.5316673566499</v>
      </c>
      <c r="AA2313" s="20">
        <v>0.93663146438941802</v>
      </c>
    </row>
    <row r="2314" spans="1:27" x14ac:dyDescent="0.2">
      <c r="A2314" s="52" t="s">
        <v>4013</v>
      </c>
      <c r="B2314" s="1" t="s">
        <v>9923</v>
      </c>
      <c r="C2314" s="131" t="s">
        <v>58</v>
      </c>
      <c r="D2314" s="131" t="s">
        <v>26158</v>
      </c>
      <c r="E2314" s="131" t="s">
        <v>6355</v>
      </c>
      <c r="F2314" s="131" t="s">
        <v>26220</v>
      </c>
      <c r="G2314" s="131" t="s">
        <v>26220</v>
      </c>
      <c r="H2314" s="79">
        <v>6931.9166666666697</v>
      </c>
      <c r="I2314" s="6">
        <v>9547.8258243217297</v>
      </c>
      <c r="J2314" s="6">
        <v>4147.5496001463398</v>
      </c>
      <c r="K2314" s="71">
        <v>4147.2075112947796</v>
      </c>
      <c r="L2314" s="20">
        <v>0.59827717364770905</v>
      </c>
      <c r="M2314" s="79">
        <v>6973.2759024319203</v>
      </c>
      <c r="N2314" s="6">
        <v>9604.7928650844406</v>
      </c>
      <c r="O2314" s="6">
        <v>4174.0140936940097</v>
      </c>
      <c r="P2314" s="71">
        <v>4172.7890027630201</v>
      </c>
      <c r="Q2314" s="20">
        <v>0.59839723268482303</v>
      </c>
      <c r="R2314" s="79">
        <v>7013.8109337169999</v>
      </c>
      <c r="S2314" s="6">
        <v>9660.6246699234107</v>
      </c>
      <c r="T2314" s="6">
        <v>4199.8347852782099</v>
      </c>
      <c r="U2314" s="71">
        <v>4197.8070004745696</v>
      </c>
      <c r="V2314" s="20">
        <v>0.59850586794330896</v>
      </c>
      <c r="W2314" s="79">
        <v>7055.1779771624897</v>
      </c>
      <c r="X2314" s="6">
        <v>9717.6024647639006</v>
      </c>
      <c r="Y2314" s="6">
        <v>4226.0404117235203</v>
      </c>
      <c r="Z2314" s="71">
        <v>4223.3582859585604</v>
      </c>
      <c r="AA2314" s="20">
        <v>0.598618248842128</v>
      </c>
    </row>
    <row r="2315" spans="1:27" x14ac:dyDescent="0.2">
      <c r="A2315" s="52" t="s">
        <v>4012</v>
      </c>
      <c r="B2315" s="1" t="s">
        <v>9922</v>
      </c>
      <c r="C2315" s="131" t="s">
        <v>58</v>
      </c>
      <c r="D2315" s="131" t="s">
        <v>26158</v>
      </c>
      <c r="E2315" s="131" t="s">
        <v>6355</v>
      </c>
      <c r="F2315" s="131" t="s">
        <v>26244</v>
      </c>
      <c r="G2315" s="131" t="s">
        <v>26244</v>
      </c>
      <c r="H2315" s="79">
        <v>6966.1666666666697</v>
      </c>
      <c r="I2315" s="6">
        <v>11197.3920256779</v>
      </c>
      <c r="J2315" s="6">
        <v>4864.1166767494296</v>
      </c>
      <c r="K2315" s="71">
        <v>4863.7154856249799</v>
      </c>
      <c r="L2315" s="20">
        <v>0.69819108820608899</v>
      </c>
      <c r="M2315" s="79">
        <v>6988.2545462798198</v>
      </c>
      <c r="N2315" s="6">
        <v>11232.896006400601</v>
      </c>
      <c r="O2315" s="6">
        <v>4881.5489206599404</v>
      </c>
      <c r="P2315" s="71">
        <v>4880.11616524091</v>
      </c>
      <c r="Q2315" s="20">
        <v>0.69833119742881</v>
      </c>
      <c r="R2315" s="79">
        <v>7011.9211895090602</v>
      </c>
      <c r="S2315" s="6">
        <v>11270.937686258399</v>
      </c>
      <c r="T2315" s="6">
        <v>4899.8980681677303</v>
      </c>
      <c r="U2315" s="71">
        <v>4897.5322753806304</v>
      </c>
      <c r="V2315" s="20">
        <v>0.69845797507081397</v>
      </c>
      <c r="W2315" s="79">
        <v>7035.6341747383203</v>
      </c>
      <c r="X2315" s="6">
        <v>11309.0538560856</v>
      </c>
      <c r="Y2315" s="6">
        <v>4918.13889150864</v>
      </c>
      <c r="Z2315" s="71">
        <v>4915.0175141077098</v>
      </c>
      <c r="AA2315" s="20">
        <v>0.69858912388526995</v>
      </c>
    </row>
    <row r="2316" spans="1:27" x14ac:dyDescent="0.2">
      <c r="A2316" s="52" t="s">
        <v>4011</v>
      </c>
      <c r="B2316" s="1" t="s">
        <v>9921</v>
      </c>
      <c r="C2316" s="131" t="s">
        <v>58</v>
      </c>
      <c r="D2316" s="131" t="s">
        <v>26158</v>
      </c>
      <c r="E2316" s="131" t="s">
        <v>6355</v>
      </c>
      <c r="F2316" s="131" t="s">
        <v>26481</v>
      </c>
      <c r="G2316" s="131" t="s">
        <v>26481</v>
      </c>
      <c r="H2316" s="79">
        <v>2963.1666666666702</v>
      </c>
      <c r="I2316" s="6">
        <v>5067.6886227499899</v>
      </c>
      <c r="J2316" s="6">
        <v>2201.39017067229</v>
      </c>
      <c r="K2316" s="71">
        <v>2201.2086005627302</v>
      </c>
      <c r="L2316" s="20">
        <v>0.74285683128276903</v>
      </c>
      <c r="M2316" s="79">
        <v>2967.7677111226999</v>
      </c>
      <c r="N2316" s="6">
        <v>5075.5574547346696</v>
      </c>
      <c r="O2316" s="6">
        <v>2205.7163175720402</v>
      </c>
      <c r="P2316" s="71">
        <v>2205.0689304295101</v>
      </c>
      <c r="Q2316" s="20">
        <v>0.74300590378595999</v>
      </c>
      <c r="R2316" s="79">
        <v>2972.6719540138802</v>
      </c>
      <c r="S2316" s="6">
        <v>5083.94482497019</v>
      </c>
      <c r="T2316" s="6">
        <v>2210.1809201655101</v>
      </c>
      <c r="U2316" s="71">
        <v>2209.1137897871999</v>
      </c>
      <c r="V2316" s="20">
        <v>0.74314079184025805</v>
      </c>
      <c r="W2316" s="79">
        <v>2978.5807528120699</v>
      </c>
      <c r="X2316" s="6">
        <v>5094.05021417441</v>
      </c>
      <c r="Y2316" s="6">
        <v>2215.32648022076</v>
      </c>
      <c r="Z2316" s="71">
        <v>2213.9204869855898</v>
      </c>
      <c r="AA2316" s="20">
        <v>0.74328033070630695</v>
      </c>
    </row>
    <row r="2317" spans="1:27" x14ac:dyDescent="0.2">
      <c r="A2317" s="52" t="s">
        <v>4010</v>
      </c>
      <c r="B2317" s="1" t="s">
        <v>9920</v>
      </c>
      <c r="C2317" s="131" t="s">
        <v>58</v>
      </c>
      <c r="D2317" s="131" t="s">
        <v>26158</v>
      </c>
      <c r="E2317" s="131" t="s">
        <v>6355</v>
      </c>
      <c r="F2317" s="131" t="s">
        <v>26480</v>
      </c>
      <c r="G2317" s="131" t="s">
        <v>26480</v>
      </c>
      <c r="H2317" s="79">
        <v>6807.4166666666697</v>
      </c>
      <c r="I2317" s="6">
        <v>16258.558873550801</v>
      </c>
      <c r="J2317" s="6">
        <v>7062.6738061323504</v>
      </c>
      <c r="K2317" s="71">
        <v>7062.0912785668797</v>
      </c>
      <c r="L2317" s="20">
        <v>1.03741134476861</v>
      </c>
      <c r="M2317" s="79">
        <v>6817.9807737094397</v>
      </c>
      <c r="N2317" s="6">
        <v>16283.7897599077</v>
      </c>
      <c r="O2317" s="6">
        <v>7076.54698142286</v>
      </c>
      <c r="P2317" s="71">
        <v>7074.4699847153697</v>
      </c>
      <c r="Q2317" s="20">
        <v>1.03761952688323</v>
      </c>
      <c r="R2317" s="79">
        <v>6833.0564172867298</v>
      </c>
      <c r="S2317" s="6">
        <v>16319.795817808999</v>
      </c>
      <c r="T2317" s="6">
        <v>7094.8254907014798</v>
      </c>
      <c r="U2317" s="71">
        <v>7091.39993230452</v>
      </c>
      <c r="V2317" s="20">
        <v>1.03780790019005</v>
      </c>
      <c r="W2317" s="79">
        <v>6843.2956627092399</v>
      </c>
      <c r="X2317" s="6">
        <v>16344.250817800101</v>
      </c>
      <c r="Y2317" s="6">
        <v>7107.8709698016701</v>
      </c>
      <c r="Z2317" s="71">
        <v>7103.3598430719603</v>
      </c>
      <c r="AA2317" s="20">
        <v>1.0380027684292299</v>
      </c>
    </row>
    <row r="2318" spans="1:27" x14ac:dyDescent="0.2">
      <c r="A2318" s="52" t="s">
        <v>4009</v>
      </c>
      <c r="B2318" s="1" t="s">
        <v>18778</v>
      </c>
      <c r="C2318" s="131" t="s">
        <v>58</v>
      </c>
      <c r="D2318" s="131" t="s">
        <v>26158</v>
      </c>
      <c r="E2318" s="131" t="s">
        <v>6355</v>
      </c>
      <c r="F2318" s="131" t="s">
        <v>26480</v>
      </c>
      <c r="G2318" s="131" t="s">
        <v>26480</v>
      </c>
      <c r="H2318" s="79">
        <v>6487.1666666666697</v>
      </c>
      <c r="I2318" s="6">
        <v>15557.249509076</v>
      </c>
      <c r="J2318" s="6">
        <v>6758.02692340472</v>
      </c>
      <c r="K2318" s="71">
        <v>6757.4695230377802</v>
      </c>
      <c r="L2318" s="20">
        <v>1.04166732107563</v>
      </c>
      <c r="M2318" s="79">
        <v>6493.5672879508602</v>
      </c>
      <c r="N2318" s="6">
        <v>15572.5992090988</v>
      </c>
      <c r="O2318" s="6">
        <v>6767.4805159533598</v>
      </c>
      <c r="P2318" s="71">
        <v>6765.4942315710796</v>
      </c>
      <c r="Q2318" s="20">
        <v>1.0418763572566301</v>
      </c>
      <c r="R2318" s="79">
        <v>6499.7283188983902</v>
      </c>
      <c r="S2318" s="6">
        <v>15587.3743336808</v>
      </c>
      <c r="T2318" s="6">
        <v>6776.4144839988203</v>
      </c>
      <c r="U2318" s="71">
        <v>6773.1426623638299</v>
      </c>
      <c r="V2318" s="20">
        <v>1.0420655033642701</v>
      </c>
      <c r="W2318" s="79">
        <v>6509.6846530597904</v>
      </c>
      <c r="X2318" s="6">
        <v>15611.251194366499</v>
      </c>
      <c r="Y2318" s="6">
        <v>6789.1003634055996</v>
      </c>
      <c r="Z2318" s="71">
        <v>6784.79154966234</v>
      </c>
      <c r="AA2318" s="20">
        <v>1.0422611710497001</v>
      </c>
    </row>
    <row r="2319" spans="1:27" x14ac:dyDescent="0.2">
      <c r="A2319" s="52" t="s">
        <v>4008</v>
      </c>
      <c r="B2319" s="1" t="s">
        <v>9919</v>
      </c>
      <c r="C2319" s="131" t="s">
        <v>53</v>
      </c>
      <c r="D2319" s="131" t="s">
        <v>26158</v>
      </c>
      <c r="E2319" s="131" t="s">
        <v>6355</v>
      </c>
      <c r="F2319" s="131" t="s">
        <v>26477</v>
      </c>
      <c r="G2319" s="131" t="s">
        <v>26477</v>
      </c>
      <c r="H2319" s="79">
        <v>10912</v>
      </c>
      <c r="I2319" s="6">
        <v>29110.6366458886</v>
      </c>
      <c r="J2319" s="6">
        <v>12645.581476056899</v>
      </c>
      <c r="K2319" s="71">
        <v>12644.538471665999</v>
      </c>
      <c r="L2319" s="20">
        <v>1.15877368691954</v>
      </c>
      <c r="M2319" s="79">
        <v>11029.3078492116</v>
      </c>
      <c r="N2319" s="6">
        <v>29423.586258618499</v>
      </c>
      <c r="O2319" s="6">
        <v>12786.789413955299</v>
      </c>
      <c r="P2319" s="71">
        <v>12783.036436750201</v>
      </c>
      <c r="Q2319" s="20">
        <v>1.1590062233745699</v>
      </c>
      <c r="R2319" s="79">
        <v>11147.848690208401</v>
      </c>
      <c r="S2319" s="6">
        <v>29739.825201979598</v>
      </c>
      <c r="T2319" s="6">
        <v>12929.0140812765</v>
      </c>
      <c r="U2319" s="71">
        <v>12922.7716313659</v>
      </c>
      <c r="V2319" s="20">
        <v>1.1592166336735901</v>
      </c>
      <c r="W2319" s="79">
        <v>11261.523243207899</v>
      </c>
      <c r="X2319" s="6">
        <v>30043.082039246099</v>
      </c>
      <c r="Y2319" s="6">
        <v>13065.2884032815</v>
      </c>
      <c r="Z2319" s="71">
        <v>13056.996304001999</v>
      </c>
      <c r="AA2319" s="20">
        <v>1.1594342987194901</v>
      </c>
    </row>
    <row r="2320" spans="1:27" x14ac:dyDescent="0.2">
      <c r="A2320" s="52" t="s">
        <v>4007</v>
      </c>
      <c r="B2320" s="1" t="s">
        <v>9918</v>
      </c>
      <c r="C2320" s="131" t="s">
        <v>58</v>
      </c>
      <c r="D2320" s="131" t="s">
        <v>26158</v>
      </c>
      <c r="E2320" s="131" t="s">
        <v>6355</v>
      </c>
      <c r="F2320" s="131" t="s">
        <v>26192</v>
      </c>
      <c r="G2320" s="131" t="s">
        <v>26192</v>
      </c>
      <c r="H2320" s="79">
        <v>2704.0833333333298</v>
      </c>
      <c r="I2320" s="6">
        <v>4641.1063542624897</v>
      </c>
      <c r="J2320" s="6">
        <v>2016.0839921088</v>
      </c>
      <c r="K2320" s="71">
        <v>2015.9177060064001</v>
      </c>
      <c r="L2320" s="20">
        <v>0.74550872051763695</v>
      </c>
      <c r="M2320" s="79">
        <v>2711.8187840743999</v>
      </c>
      <c r="N2320" s="6">
        <v>4654.3829604768298</v>
      </c>
      <c r="O2320" s="6">
        <v>2022.68391909863</v>
      </c>
      <c r="P2320" s="71">
        <v>2022.09025274535</v>
      </c>
      <c r="Q2320" s="20">
        <v>0.74565832518765895</v>
      </c>
      <c r="R2320" s="79">
        <v>2717.3783149589599</v>
      </c>
      <c r="S2320" s="6">
        <v>4663.9249645256696</v>
      </c>
      <c r="T2320" s="6">
        <v>2027.58258096136</v>
      </c>
      <c r="U2320" s="71">
        <v>2026.60361360764</v>
      </c>
      <c r="V2320" s="20">
        <v>0.74579369477240098</v>
      </c>
      <c r="W2320" s="79">
        <v>2723.80886040005</v>
      </c>
      <c r="X2320" s="6">
        <v>4674.9619192452701</v>
      </c>
      <c r="Y2320" s="6">
        <v>2033.0712298261401</v>
      </c>
      <c r="Z2320" s="71">
        <v>2031.7809078707701</v>
      </c>
      <c r="AA2320" s="20">
        <v>0.74593373177160405</v>
      </c>
    </row>
    <row r="2321" spans="1:27" x14ac:dyDescent="0.2">
      <c r="A2321" s="52" t="s">
        <v>4006</v>
      </c>
      <c r="B2321" s="1" t="s">
        <v>9917</v>
      </c>
      <c r="C2321" s="131" t="s">
        <v>53</v>
      </c>
      <c r="D2321" s="131" t="s">
        <v>26158</v>
      </c>
      <c r="E2321" s="131" t="s">
        <v>6355</v>
      </c>
      <c r="F2321" s="131" t="s">
        <v>26272</v>
      </c>
      <c r="G2321" s="131" t="s">
        <v>26272</v>
      </c>
      <c r="H2321" s="79">
        <v>3719.5833333333298</v>
      </c>
      <c r="I2321" s="6">
        <v>6782.7841970663103</v>
      </c>
      <c r="J2321" s="6">
        <v>2946.4230288700101</v>
      </c>
      <c r="K2321" s="71">
        <v>2946.1800086370199</v>
      </c>
      <c r="L2321" s="20">
        <v>0.79207259109766504</v>
      </c>
      <c r="M2321" s="79">
        <v>3742.3287404730299</v>
      </c>
      <c r="N2321" s="6">
        <v>6824.2612051818196</v>
      </c>
      <c r="O2321" s="6">
        <v>2965.6612953128802</v>
      </c>
      <c r="P2321" s="71">
        <v>2964.7908610796198</v>
      </c>
      <c r="Q2321" s="20">
        <v>0.79223153995414797</v>
      </c>
      <c r="R2321" s="79">
        <v>3762.6050435207799</v>
      </c>
      <c r="S2321" s="6">
        <v>6861.2357196804496</v>
      </c>
      <c r="T2321" s="6">
        <v>2982.8357306149001</v>
      </c>
      <c r="U2321" s="71">
        <v>2981.3955432562202</v>
      </c>
      <c r="V2321" s="20">
        <v>0.79237536461345903</v>
      </c>
      <c r="W2321" s="79">
        <v>3782.0074982576798</v>
      </c>
      <c r="X2321" s="6">
        <v>6896.6167426553602</v>
      </c>
      <c r="Y2321" s="6">
        <v>2999.2357851961901</v>
      </c>
      <c r="Z2321" s="71">
        <v>2997.3322710810999</v>
      </c>
      <c r="AA2321" s="20">
        <v>0.79252414821015804</v>
      </c>
    </row>
    <row r="2322" spans="1:27" x14ac:dyDescent="0.2">
      <c r="A2322" s="52" t="s">
        <v>4005</v>
      </c>
      <c r="B2322" s="1" t="s">
        <v>9916</v>
      </c>
      <c r="C2322" s="131" t="s">
        <v>47</v>
      </c>
      <c r="D2322" s="131" t="s">
        <v>26158</v>
      </c>
      <c r="E2322" s="131" t="s">
        <v>6355</v>
      </c>
      <c r="F2322" s="131" t="s">
        <v>26479</v>
      </c>
      <c r="G2322" s="131" t="s">
        <v>26479</v>
      </c>
      <c r="H2322" s="79">
        <v>14682.25</v>
      </c>
      <c r="I2322" s="6">
        <v>34133.284006026799</v>
      </c>
      <c r="J2322" s="6">
        <v>14827.405844611199</v>
      </c>
      <c r="K2322" s="71">
        <v>14826.1828838932</v>
      </c>
      <c r="L2322" s="20">
        <v>1.0098031898308</v>
      </c>
      <c r="M2322" s="79">
        <v>14712.576252049301</v>
      </c>
      <c r="N2322" s="6">
        <v>34203.786454496003</v>
      </c>
      <c r="O2322" s="6">
        <v>14864.1505052916</v>
      </c>
      <c r="P2322" s="71">
        <v>14859.787813750099</v>
      </c>
      <c r="Q2322" s="20">
        <v>1.01000583168976</v>
      </c>
      <c r="R2322" s="79">
        <v>14743.8314911736</v>
      </c>
      <c r="S2322" s="6">
        <v>34276.448611434098</v>
      </c>
      <c r="T2322" s="6">
        <v>14901.2539160414</v>
      </c>
      <c r="U2322" s="71">
        <v>14894.0592196328</v>
      </c>
      <c r="V2322" s="20">
        <v>1.0101891919036901</v>
      </c>
      <c r="W2322" s="79">
        <v>14775.501112248699</v>
      </c>
      <c r="X2322" s="6">
        <v>34350.074123226899</v>
      </c>
      <c r="Y2322" s="6">
        <v>14938.3350385884</v>
      </c>
      <c r="Z2322" s="71">
        <v>14928.854179583501</v>
      </c>
      <c r="AA2322" s="20">
        <v>1.0103788742033</v>
      </c>
    </row>
    <row r="2323" spans="1:27" x14ac:dyDescent="0.2">
      <c r="A2323" s="52" t="s">
        <v>4004</v>
      </c>
      <c r="B2323" s="1" t="s">
        <v>9915</v>
      </c>
      <c r="C2323" s="131" t="s">
        <v>58</v>
      </c>
      <c r="D2323" s="131" t="s">
        <v>26158</v>
      </c>
      <c r="E2323" s="131" t="s">
        <v>6355</v>
      </c>
      <c r="F2323" s="131" t="s">
        <v>26478</v>
      </c>
      <c r="G2323" s="131" t="s">
        <v>26478</v>
      </c>
      <c r="H2323" s="79">
        <v>4463.9166666666697</v>
      </c>
      <c r="I2323" s="6">
        <v>6996.7701838933799</v>
      </c>
      <c r="J2323" s="6">
        <v>3039.3779602262798</v>
      </c>
      <c r="K2323" s="71">
        <v>3039.1272730938599</v>
      </c>
      <c r="L2323" s="20">
        <v>0.68082079035835996</v>
      </c>
      <c r="M2323" s="79">
        <v>4501.2437656124803</v>
      </c>
      <c r="N2323" s="6">
        <v>7055.2769062310799</v>
      </c>
      <c r="O2323" s="6">
        <v>3066.0552138063699</v>
      </c>
      <c r="P2323" s="71">
        <v>3065.1553135300401</v>
      </c>
      <c r="Q2323" s="20">
        <v>0.68095741380337504</v>
      </c>
      <c r="R2323" s="79">
        <v>4537.0166405912196</v>
      </c>
      <c r="S2323" s="6">
        <v>7111.3475284522401</v>
      </c>
      <c r="T2323" s="6">
        <v>3091.5686863583201</v>
      </c>
      <c r="U2323" s="71">
        <v>3090.0760000213299</v>
      </c>
      <c r="V2323" s="20">
        <v>0.68108103734410397</v>
      </c>
      <c r="W2323" s="79">
        <v>4572.0906408831997</v>
      </c>
      <c r="X2323" s="6">
        <v>7166.3227302308296</v>
      </c>
      <c r="Y2323" s="6">
        <v>3116.5268975781401</v>
      </c>
      <c r="Z2323" s="71">
        <v>3114.54894273748</v>
      </c>
      <c r="AA2323" s="20">
        <v>0.68120892330687399</v>
      </c>
    </row>
    <row r="2324" spans="1:27" x14ac:dyDescent="0.2">
      <c r="A2324" s="52" t="s">
        <v>4003</v>
      </c>
      <c r="B2324" s="1" t="s">
        <v>9914</v>
      </c>
      <c r="C2324" s="131" t="s">
        <v>53</v>
      </c>
      <c r="D2324" s="131" t="s">
        <v>26158</v>
      </c>
      <c r="E2324" s="131" t="s">
        <v>6355</v>
      </c>
      <c r="F2324" s="131" t="s">
        <v>26477</v>
      </c>
      <c r="G2324" s="131" t="s">
        <v>26477</v>
      </c>
      <c r="H2324" s="79">
        <v>6705.4166666666697</v>
      </c>
      <c r="I2324" s="6">
        <v>10603.675553015901</v>
      </c>
      <c r="J2324" s="6">
        <v>4606.2078539348404</v>
      </c>
      <c r="K2324" s="71">
        <v>4605.8279350654602</v>
      </c>
      <c r="L2324" s="20">
        <v>0.68688169043417002</v>
      </c>
      <c r="M2324" s="79">
        <v>6772.4647986174195</v>
      </c>
      <c r="N2324" s="6">
        <v>10709.702765489599</v>
      </c>
      <c r="O2324" s="6">
        <v>4654.1816060324199</v>
      </c>
      <c r="P2324" s="71">
        <v>4652.81558388954</v>
      </c>
      <c r="Q2324" s="20">
        <v>0.68701953014793005</v>
      </c>
      <c r="R2324" s="79">
        <v>6836.4545828230603</v>
      </c>
      <c r="S2324" s="6">
        <v>10810.893630152401</v>
      </c>
      <c r="T2324" s="6">
        <v>4699.8997144784698</v>
      </c>
      <c r="U2324" s="71">
        <v>4697.6304858761696</v>
      </c>
      <c r="V2324" s="20">
        <v>0.68714425422779901</v>
      </c>
      <c r="W2324" s="79">
        <v>6900.5809624614903</v>
      </c>
      <c r="X2324" s="6">
        <v>10912.300501325</v>
      </c>
      <c r="Y2324" s="6">
        <v>4745.5967735546601</v>
      </c>
      <c r="Z2324" s="71">
        <v>4742.5849028349303</v>
      </c>
      <c r="AA2324" s="20">
        <v>0.68727327867525101</v>
      </c>
    </row>
    <row r="2325" spans="1:27" x14ac:dyDescent="0.2">
      <c r="A2325" s="52" t="s">
        <v>4002</v>
      </c>
      <c r="B2325" s="1" t="s">
        <v>9913</v>
      </c>
      <c r="C2325" s="131" t="s">
        <v>46</v>
      </c>
      <c r="D2325" s="131" t="s">
        <v>46</v>
      </c>
      <c r="E2325" s="131" t="s">
        <v>6363</v>
      </c>
      <c r="F2325" s="131" t="s">
        <v>26282</v>
      </c>
      <c r="G2325" s="131" t="s">
        <v>26282</v>
      </c>
      <c r="H2325" s="79">
        <v>5767.5833333333303</v>
      </c>
      <c r="I2325" s="6">
        <v>16747.026829283601</v>
      </c>
      <c r="J2325" s="6">
        <v>7274.86295911452</v>
      </c>
      <c r="K2325" s="71">
        <v>7279.1194878427996</v>
      </c>
      <c r="L2325" s="20">
        <v>1.2620744369264101</v>
      </c>
      <c r="M2325" s="79">
        <v>5767.1917223637602</v>
      </c>
      <c r="N2325" s="6">
        <v>16745.889729213301</v>
      </c>
      <c r="O2325" s="6">
        <v>7277.3646160840399</v>
      </c>
      <c r="P2325" s="71">
        <v>7278.6414550314903</v>
      </c>
      <c r="Q2325" s="20">
        <v>1.2620772475461</v>
      </c>
      <c r="R2325" s="79">
        <v>5768.9554637313604</v>
      </c>
      <c r="S2325" s="6">
        <v>16751.0110117845</v>
      </c>
      <c r="T2325" s="6">
        <v>7282.2908600204</v>
      </c>
      <c r="U2325" s="71">
        <v>7280.8585313757203</v>
      </c>
      <c r="V2325" s="20">
        <v>1.26207570454469</v>
      </c>
      <c r="W2325" s="79">
        <v>5772.7714382936601</v>
      </c>
      <c r="X2325" s="6">
        <v>16762.0912553946</v>
      </c>
      <c r="Y2325" s="6">
        <v>7289.5835456483601</v>
      </c>
      <c r="Z2325" s="71">
        <v>7285.8287144795404</v>
      </c>
      <c r="AA2325" s="20">
        <v>1.2621024047737299</v>
      </c>
    </row>
    <row r="2326" spans="1:27" x14ac:dyDescent="0.2">
      <c r="A2326" s="52" t="s">
        <v>4001</v>
      </c>
      <c r="B2326" s="1" t="s">
        <v>9912</v>
      </c>
      <c r="C2326" s="131" t="s">
        <v>46</v>
      </c>
      <c r="D2326" s="131" t="s">
        <v>46</v>
      </c>
      <c r="E2326" s="131" t="s">
        <v>6363</v>
      </c>
      <c r="F2326" s="131" t="s">
        <v>26181</v>
      </c>
      <c r="G2326" s="131" t="s">
        <v>26181</v>
      </c>
      <c r="H2326" s="79">
        <v>6911</v>
      </c>
      <c r="I2326" s="6">
        <v>9372.3147322025106</v>
      </c>
      <c r="J2326" s="6">
        <v>4071.3080585289799</v>
      </c>
      <c r="K2326" s="71">
        <v>4073.6901844618201</v>
      </c>
      <c r="L2326" s="20">
        <v>0.58945017862274995</v>
      </c>
      <c r="M2326" s="79">
        <v>6949.5783889795903</v>
      </c>
      <c r="N2326" s="6">
        <v>9424.6326027535197</v>
      </c>
      <c r="O2326" s="6">
        <v>4095.7207369651501</v>
      </c>
      <c r="P2326" s="71">
        <v>4096.4393454217497</v>
      </c>
      <c r="Q2326" s="20">
        <v>0.58945149131891805</v>
      </c>
      <c r="R2326" s="79">
        <v>6983.8018428529704</v>
      </c>
      <c r="S2326" s="6">
        <v>9471.0445519539808</v>
      </c>
      <c r="T2326" s="6">
        <v>4117.4172189976298</v>
      </c>
      <c r="U2326" s="71">
        <v>4116.6073784216096</v>
      </c>
      <c r="V2326" s="20">
        <v>0.58945077066217599</v>
      </c>
      <c r="W2326" s="79">
        <v>7021.8853821048697</v>
      </c>
      <c r="X2326" s="6">
        <v>9522.6913347618101</v>
      </c>
      <c r="Y2326" s="6">
        <v>4141.2764676261704</v>
      </c>
      <c r="Z2326" s="71">
        <v>4139.14331504455</v>
      </c>
      <c r="AA2326" s="20">
        <v>0.58946324096845404</v>
      </c>
    </row>
    <row r="2327" spans="1:27" x14ac:dyDescent="0.2">
      <c r="A2327" s="52" t="s">
        <v>4000</v>
      </c>
      <c r="B2327" s="1" t="s">
        <v>9911</v>
      </c>
      <c r="C2327" s="131" t="s">
        <v>46</v>
      </c>
      <c r="D2327" s="131" t="s">
        <v>46</v>
      </c>
      <c r="E2327" s="131" t="s">
        <v>6363</v>
      </c>
      <c r="F2327" s="131" t="s">
        <v>26282</v>
      </c>
      <c r="G2327" s="131" t="s">
        <v>26282</v>
      </c>
      <c r="H2327" s="79">
        <v>5441.25</v>
      </c>
      <c r="I2327" s="6">
        <v>17196.821433803001</v>
      </c>
      <c r="J2327" s="6">
        <v>7470.2525133908803</v>
      </c>
      <c r="K2327" s="71">
        <v>7474.6233647195404</v>
      </c>
      <c r="L2327" s="20">
        <v>1.37369600086736</v>
      </c>
      <c r="M2327" s="79">
        <v>5442.6166576289197</v>
      </c>
      <c r="N2327" s="6">
        <v>17201.140692650799</v>
      </c>
      <c r="O2327" s="6">
        <v>7475.2058360091396</v>
      </c>
      <c r="P2327" s="71">
        <v>7476.5173868871298</v>
      </c>
      <c r="Q2327" s="20">
        <v>1.3736990600665</v>
      </c>
      <c r="R2327" s="79">
        <v>5446.52684310108</v>
      </c>
      <c r="S2327" s="6">
        <v>17213.498654762101</v>
      </c>
      <c r="T2327" s="6">
        <v>7483.3515322961503</v>
      </c>
      <c r="U2327" s="71">
        <v>7481.8796577220801</v>
      </c>
      <c r="V2327" s="20">
        <v>1.3736973805975301</v>
      </c>
      <c r="W2327" s="79">
        <v>5452.6430796078403</v>
      </c>
      <c r="X2327" s="6">
        <v>17232.828740138299</v>
      </c>
      <c r="Y2327" s="6">
        <v>7494.3002585468103</v>
      </c>
      <c r="Z2327" s="71">
        <v>7490.4399787347902</v>
      </c>
      <c r="AA2327" s="20">
        <v>1.3737264422731099</v>
      </c>
    </row>
    <row r="2328" spans="1:27" x14ac:dyDescent="0.2">
      <c r="A2328" s="52" t="s">
        <v>3999</v>
      </c>
      <c r="B2328" s="1" t="s">
        <v>9910</v>
      </c>
      <c r="C2328" s="131" t="s">
        <v>46</v>
      </c>
      <c r="D2328" s="131" t="s">
        <v>46</v>
      </c>
      <c r="E2328" s="131" t="s">
        <v>6363</v>
      </c>
      <c r="F2328" s="131" t="s">
        <v>26282</v>
      </c>
      <c r="G2328" s="131" t="s">
        <v>26282</v>
      </c>
      <c r="H2328" s="79">
        <v>7164.4166666666697</v>
      </c>
      <c r="I2328" s="6">
        <v>22524.945643369501</v>
      </c>
      <c r="J2328" s="6">
        <v>9784.7751954683208</v>
      </c>
      <c r="K2328" s="71">
        <v>9790.50027605793</v>
      </c>
      <c r="L2328" s="20">
        <v>1.3665453492688999</v>
      </c>
      <c r="M2328" s="79">
        <v>7154.3386294985103</v>
      </c>
      <c r="N2328" s="6">
        <v>22493.260266880901</v>
      </c>
      <c r="O2328" s="6">
        <v>9775.0348899651108</v>
      </c>
      <c r="P2328" s="71">
        <v>9776.7499538541306</v>
      </c>
      <c r="Q2328" s="20">
        <v>1.3665483925436499</v>
      </c>
      <c r="R2328" s="79">
        <v>7147.9935799508803</v>
      </c>
      <c r="S2328" s="6">
        <v>22473.311413706298</v>
      </c>
      <c r="T2328" s="6">
        <v>9769.9888196175798</v>
      </c>
      <c r="U2328" s="71">
        <v>9768.0671942508507</v>
      </c>
      <c r="V2328" s="20">
        <v>1.366546721817</v>
      </c>
      <c r="W2328" s="79">
        <v>7146.6911089423302</v>
      </c>
      <c r="X2328" s="6">
        <v>22469.216441284301</v>
      </c>
      <c r="Y2328" s="6">
        <v>9771.5271894421094</v>
      </c>
      <c r="Z2328" s="71">
        <v>9766.4939204455695</v>
      </c>
      <c r="AA2328" s="20">
        <v>1.3665756322146401</v>
      </c>
    </row>
    <row r="2329" spans="1:27" x14ac:dyDescent="0.2">
      <c r="A2329" s="52" t="s">
        <v>3998</v>
      </c>
      <c r="B2329" s="1" t="s">
        <v>9909</v>
      </c>
      <c r="C2329" s="131" t="s">
        <v>46</v>
      </c>
      <c r="D2329" s="131" t="s">
        <v>46</v>
      </c>
      <c r="E2329" s="131" t="s">
        <v>6363</v>
      </c>
      <c r="F2329" s="131" t="s">
        <v>26181</v>
      </c>
      <c r="G2329" s="131" t="s">
        <v>26181</v>
      </c>
      <c r="H2329" s="79">
        <v>12984.833333333299</v>
      </c>
      <c r="I2329" s="6">
        <v>17664.9976253684</v>
      </c>
      <c r="J2329" s="6">
        <v>7673.62697914398</v>
      </c>
      <c r="K2329" s="71">
        <v>7678.1168250517803</v>
      </c>
      <c r="L2329" s="20">
        <v>0.59131423776855896</v>
      </c>
      <c r="M2329" s="79">
        <v>13057.2067935574</v>
      </c>
      <c r="N2329" s="6">
        <v>17763.456879344099</v>
      </c>
      <c r="O2329" s="6">
        <v>7719.5750505605602</v>
      </c>
      <c r="P2329" s="71">
        <v>7720.92947686765</v>
      </c>
      <c r="Q2329" s="20">
        <v>0.59131555461595797</v>
      </c>
      <c r="R2329" s="79">
        <v>13130.056338885201</v>
      </c>
      <c r="S2329" s="6">
        <v>17862.563815273701</v>
      </c>
      <c r="T2329" s="6">
        <v>7765.52442816652</v>
      </c>
      <c r="U2329" s="71">
        <v>7763.9970539798496</v>
      </c>
      <c r="V2329" s="20">
        <v>0.59131483168023302</v>
      </c>
      <c r="W2329" s="79">
        <v>13209.3348840607</v>
      </c>
      <c r="X2329" s="6">
        <v>17970.416975673801</v>
      </c>
      <c r="Y2329" s="6">
        <v>7815.0663839246699</v>
      </c>
      <c r="Z2329" s="71">
        <v>7811.0408789474604</v>
      </c>
      <c r="AA2329" s="20">
        <v>0.59132734142222498</v>
      </c>
    </row>
    <row r="2330" spans="1:27" x14ac:dyDescent="0.2">
      <c r="A2330" s="52" t="s">
        <v>3997</v>
      </c>
      <c r="B2330" s="1" t="s">
        <v>9908</v>
      </c>
      <c r="C2330" s="131" t="s">
        <v>46</v>
      </c>
      <c r="D2330" s="131" t="s">
        <v>46</v>
      </c>
      <c r="E2330" s="131" t="s">
        <v>6363</v>
      </c>
      <c r="F2330" s="131" t="s">
        <v>26181</v>
      </c>
      <c r="G2330" s="131" t="s">
        <v>26181</v>
      </c>
      <c r="H2330" s="79">
        <v>10517.416666666701</v>
      </c>
      <c r="I2330" s="6">
        <v>17819.598700333601</v>
      </c>
      <c r="J2330" s="6">
        <v>7740.7852661144898</v>
      </c>
      <c r="K2330" s="71">
        <v>7745.3144063951804</v>
      </c>
      <c r="L2330" s="20">
        <v>0.73642745665318798</v>
      </c>
      <c r="M2330" s="79">
        <v>10574.154065684201</v>
      </c>
      <c r="N2330" s="6">
        <v>17915.7285498809</v>
      </c>
      <c r="O2330" s="6">
        <v>7785.7486898903198</v>
      </c>
      <c r="P2330" s="71">
        <v>7787.1147265927302</v>
      </c>
      <c r="Q2330" s="20">
        <v>0.73642909666541601</v>
      </c>
      <c r="R2330" s="79">
        <v>10627.7648684859</v>
      </c>
      <c r="S2330" s="6">
        <v>18006.5610254028</v>
      </c>
      <c r="T2330" s="6">
        <v>7828.1253999200499</v>
      </c>
      <c r="U2330" s="71">
        <v>7826.5857129644</v>
      </c>
      <c r="V2330" s="20">
        <v>0.73642819631551104</v>
      </c>
      <c r="W2330" s="79">
        <v>10685.110285641</v>
      </c>
      <c r="X2330" s="6">
        <v>18103.7210365914</v>
      </c>
      <c r="Y2330" s="6">
        <v>7873.0383323067499</v>
      </c>
      <c r="Z2330" s="71">
        <v>7868.9829662438797</v>
      </c>
      <c r="AA2330" s="20">
        <v>0.73644377604772504</v>
      </c>
    </row>
    <row r="2331" spans="1:27" x14ac:dyDescent="0.2">
      <c r="A2331" s="52" t="s">
        <v>3996</v>
      </c>
      <c r="B2331" s="1" t="s">
        <v>9907</v>
      </c>
      <c r="C2331" s="131" t="s">
        <v>46</v>
      </c>
      <c r="D2331" s="131" t="s">
        <v>46</v>
      </c>
      <c r="E2331" s="131" t="s">
        <v>6363</v>
      </c>
      <c r="F2331" s="131" t="s">
        <v>26181</v>
      </c>
      <c r="G2331" s="131" t="s">
        <v>26181</v>
      </c>
      <c r="H2331" s="79">
        <v>12998</v>
      </c>
      <c r="I2331" s="6">
        <v>21473.8224065678</v>
      </c>
      <c r="J2331" s="6">
        <v>9328.1701169177595</v>
      </c>
      <c r="K2331" s="71">
        <v>9333.6280374735197</v>
      </c>
      <c r="L2331" s="20">
        <v>0.71808186163052201</v>
      </c>
      <c r="M2331" s="79">
        <v>13073.3918038131</v>
      </c>
      <c r="N2331" s="6">
        <v>21598.37619992</v>
      </c>
      <c r="O2331" s="6">
        <v>9386.1395998547596</v>
      </c>
      <c r="P2331" s="71">
        <v>9387.7864307117507</v>
      </c>
      <c r="Q2331" s="20">
        <v>0.71808346078740204</v>
      </c>
      <c r="R2331" s="79">
        <v>13149.659654880599</v>
      </c>
      <c r="S2331" s="6">
        <v>21724.377299254898</v>
      </c>
      <c r="T2331" s="6">
        <v>9444.3991550540395</v>
      </c>
      <c r="U2331" s="71">
        <v>9442.5415687942295</v>
      </c>
      <c r="V2331" s="20">
        <v>0.71808258286666504</v>
      </c>
      <c r="W2331" s="79">
        <v>13222.418395430201</v>
      </c>
      <c r="X2331" s="6">
        <v>21844.581043914699</v>
      </c>
      <c r="Y2331" s="6">
        <v>9499.8825691307993</v>
      </c>
      <c r="Z2331" s="71">
        <v>9494.9892230367004</v>
      </c>
      <c r="AA2331" s="20">
        <v>0.71809777448263601</v>
      </c>
    </row>
    <row r="2332" spans="1:27" x14ac:dyDescent="0.2">
      <c r="A2332" s="52" t="s">
        <v>3995</v>
      </c>
      <c r="B2332" s="1" t="s">
        <v>9906</v>
      </c>
      <c r="C2332" s="131" t="s">
        <v>46</v>
      </c>
      <c r="D2332" s="131" t="s">
        <v>46</v>
      </c>
      <c r="E2332" s="131" t="s">
        <v>6363</v>
      </c>
      <c r="F2332" s="131" t="s">
        <v>26181</v>
      </c>
      <c r="G2332" s="131" t="s">
        <v>26181</v>
      </c>
      <c r="H2332" s="79">
        <v>21044.583333333299</v>
      </c>
      <c r="I2332" s="6">
        <v>42060.5866504527</v>
      </c>
      <c r="J2332" s="6">
        <v>18271.004577777599</v>
      </c>
      <c r="K2332" s="71">
        <v>18281.694958657201</v>
      </c>
      <c r="L2332" s="20">
        <v>0.86871261212856199</v>
      </c>
      <c r="M2332" s="79">
        <v>21155.1796233471</v>
      </c>
      <c r="N2332" s="6">
        <v>42281.629032982397</v>
      </c>
      <c r="O2332" s="6">
        <v>18374.588392173398</v>
      </c>
      <c r="P2332" s="71">
        <v>18377.812277651199</v>
      </c>
      <c r="Q2332" s="20">
        <v>0.86871454673772697</v>
      </c>
      <c r="R2332" s="79">
        <v>21260.0586065071</v>
      </c>
      <c r="S2332" s="6">
        <v>42491.244566306901</v>
      </c>
      <c r="T2332" s="6">
        <v>18472.5328947858</v>
      </c>
      <c r="U2332" s="71">
        <v>18468.899596073399</v>
      </c>
      <c r="V2332" s="20">
        <v>0.86871348465712395</v>
      </c>
      <c r="W2332" s="79">
        <v>21369.154153560299</v>
      </c>
      <c r="X2332" s="6">
        <v>42709.287501029503</v>
      </c>
      <c r="Y2332" s="6">
        <v>18573.6322914763</v>
      </c>
      <c r="Z2332" s="71">
        <v>18564.06509837</v>
      </c>
      <c r="AA2332" s="20">
        <v>0.86873186299126304</v>
      </c>
    </row>
    <row r="2333" spans="1:27" x14ac:dyDescent="0.2">
      <c r="A2333" s="52" t="s">
        <v>3994</v>
      </c>
      <c r="B2333" s="1" t="s">
        <v>9905</v>
      </c>
      <c r="C2333" s="131" t="s">
        <v>46</v>
      </c>
      <c r="D2333" s="131" t="s">
        <v>46</v>
      </c>
      <c r="E2333" s="131" t="s">
        <v>6363</v>
      </c>
      <c r="F2333" s="131" t="s">
        <v>26181</v>
      </c>
      <c r="G2333" s="131" t="s">
        <v>26181</v>
      </c>
      <c r="H2333" s="79">
        <v>8598.3333333333303</v>
      </c>
      <c r="I2333" s="6">
        <v>22061.883032497801</v>
      </c>
      <c r="J2333" s="6">
        <v>9583.62205527683</v>
      </c>
      <c r="K2333" s="71">
        <v>9589.22944098685</v>
      </c>
      <c r="L2333" s="20">
        <v>1.1152428115123301</v>
      </c>
      <c r="M2333" s="79">
        <v>8642.3014055564709</v>
      </c>
      <c r="N2333" s="6">
        <v>22174.697740761199</v>
      </c>
      <c r="O2333" s="6">
        <v>9636.59520756651</v>
      </c>
      <c r="P2333" s="71">
        <v>9638.2859817314802</v>
      </c>
      <c r="Q2333" s="20">
        <v>1.11524529514033</v>
      </c>
      <c r="R2333" s="79">
        <v>8678.56685017977</v>
      </c>
      <c r="S2333" s="6">
        <v>22267.7487968651</v>
      </c>
      <c r="T2333" s="6">
        <v>9680.6230634413605</v>
      </c>
      <c r="U2333" s="71">
        <v>9678.7190151166506</v>
      </c>
      <c r="V2333" s="20">
        <v>1.1152439316540099</v>
      </c>
      <c r="W2333" s="79">
        <v>8718.9082179443594</v>
      </c>
      <c r="X2333" s="6">
        <v>22371.257988994599</v>
      </c>
      <c r="Y2333" s="6">
        <v>9728.9265192102102</v>
      </c>
      <c r="Z2333" s="71">
        <v>9723.9151936242197</v>
      </c>
      <c r="AA2333" s="20">
        <v>1.1152675255385101</v>
      </c>
    </row>
    <row r="2334" spans="1:27" x14ac:dyDescent="0.2">
      <c r="A2334" s="52" t="s">
        <v>3993</v>
      </c>
      <c r="B2334" s="1" t="s">
        <v>9904</v>
      </c>
      <c r="C2334" s="131" t="s">
        <v>46</v>
      </c>
      <c r="D2334" s="131" t="s">
        <v>46</v>
      </c>
      <c r="E2334" s="131" t="s">
        <v>6363</v>
      </c>
      <c r="F2334" s="131" t="s">
        <v>26181</v>
      </c>
      <c r="G2334" s="131" t="s">
        <v>26181</v>
      </c>
      <c r="H2334" s="79">
        <v>9768.5</v>
      </c>
      <c r="I2334" s="6">
        <v>19842.039576675099</v>
      </c>
      <c r="J2334" s="6">
        <v>8619.3280885675194</v>
      </c>
      <c r="K2334" s="71">
        <v>8624.3712650278303</v>
      </c>
      <c r="L2334" s="20">
        <v>0.88287569893308404</v>
      </c>
      <c r="M2334" s="79">
        <v>9817.0559848194698</v>
      </c>
      <c r="N2334" s="6">
        <v>19940.6677972281</v>
      </c>
      <c r="O2334" s="6">
        <v>8665.7390317983409</v>
      </c>
      <c r="P2334" s="71">
        <v>8667.2594658686394</v>
      </c>
      <c r="Q2334" s="20">
        <v>0.88287766508321797</v>
      </c>
      <c r="R2334" s="79">
        <v>9865.5799471166392</v>
      </c>
      <c r="S2334" s="6">
        <v>20039.230972773799</v>
      </c>
      <c r="T2334" s="6">
        <v>8711.8030339902398</v>
      </c>
      <c r="U2334" s="71">
        <v>8710.0895395319403</v>
      </c>
      <c r="V2334" s="20">
        <v>0.88287658568694605</v>
      </c>
      <c r="W2334" s="79">
        <v>9914.7093004829894</v>
      </c>
      <c r="X2334" s="6">
        <v>20139.023834919601</v>
      </c>
      <c r="Y2334" s="6">
        <v>8758.1611706834992</v>
      </c>
      <c r="Z2334" s="71">
        <v>8753.6498818918499</v>
      </c>
      <c r="AA2334" s="20">
        <v>0.88289526365290605</v>
      </c>
    </row>
    <row r="2335" spans="1:27" x14ac:dyDescent="0.2">
      <c r="A2335" s="52" t="s">
        <v>3992</v>
      </c>
      <c r="B2335" s="1" t="s">
        <v>9903</v>
      </c>
      <c r="C2335" s="131" t="s">
        <v>46</v>
      </c>
      <c r="D2335" s="131" t="s">
        <v>46</v>
      </c>
      <c r="E2335" s="131" t="s">
        <v>6363</v>
      </c>
      <c r="F2335" s="131" t="s">
        <v>26181</v>
      </c>
      <c r="G2335" s="131" t="s">
        <v>26181</v>
      </c>
      <c r="H2335" s="79">
        <v>18029.666666666701</v>
      </c>
      <c r="I2335" s="6">
        <v>33535.731245955001</v>
      </c>
      <c r="J2335" s="6">
        <v>14567.8305489676</v>
      </c>
      <c r="K2335" s="71">
        <v>14576.3541994595</v>
      </c>
      <c r="L2335" s="20">
        <v>0.80846498545690704</v>
      </c>
      <c r="M2335" s="79">
        <v>18117.2203130446</v>
      </c>
      <c r="N2335" s="6">
        <v>33698.583705116798</v>
      </c>
      <c r="O2335" s="6">
        <v>14644.6014295643</v>
      </c>
      <c r="P2335" s="71">
        <v>14647.170875849</v>
      </c>
      <c r="Q2335" s="20">
        <v>0.80846678589556498</v>
      </c>
      <c r="R2335" s="79">
        <v>18206.342408217901</v>
      </c>
      <c r="S2335" s="6">
        <v>33864.353526992403</v>
      </c>
      <c r="T2335" s="6">
        <v>14722.100773298</v>
      </c>
      <c r="U2335" s="71">
        <v>14719.205134129999</v>
      </c>
      <c r="V2335" s="20">
        <v>0.80846579747319502</v>
      </c>
      <c r="W2335" s="79">
        <v>18297.104207082499</v>
      </c>
      <c r="X2335" s="6">
        <v>34033.173247866602</v>
      </c>
      <c r="Y2335" s="6">
        <v>14800.519573236799</v>
      </c>
      <c r="Z2335" s="71">
        <v>14792.8958932473</v>
      </c>
      <c r="AA2335" s="20">
        <v>0.80848290121893895</v>
      </c>
    </row>
    <row r="2336" spans="1:27" x14ac:dyDescent="0.2">
      <c r="A2336" s="52" t="s">
        <v>3991</v>
      </c>
      <c r="B2336" s="1" t="s">
        <v>26476</v>
      </c>
      <c r="C2336" s="131" t="s">
        <v>46</v>
      </c>
      <c r="D2336" s="131" t="s">
        <v>46</v>
      </c>
      <c r="E2336" s="131" t="s">
        <v>6363</v>
      </c>
      <c r="F2336" s="131" t="s">
        <v>26181</v>
      </c>
      <c r="G2336" s="131" t="s">
        <v>26181</v>
      </c>
      <c r="H2336" s="79">
        <v>7652.0833333333303</v>
      </c>
      <c r="I2336" s="6">
        <v>20442.844323361602</v>
      </c>
      <c r="J2336" s="6">
        <v>8880.3160383620998</v>
      </c>
      <c r="K2336" s="71">
        <v>8885.5119191018402</v>
      </c>
      <c r="L2336" s="20">
        <v>1.1611885981946299</v>
      </c>
      <c r="M2336" s="79">
        <v>7693.6089417160001</v>
      </c>
      <c r="N2336" s="6">
        <v>20553.781634237701</v>
      </c>
      <c r="O2336" s="6">
        <v>8932.1836946519998</v>
      </c>
      <c r="P2336" s="71">
        <v>8933.7508773656391</v>
      </c>
      <c r="Q2336" s="20">
        <v>1.1611911841431599</v>
      </c>
      <c r="R2336" s="79">
        <v>7731.8691549944697</v>
      </c>
      <c r="S2336" s="6">
        <v>20655.995312494801</v>
      </c>
      <c r="T2336" s="6">
        <v>8979.9335552332504</v>
      </c>
      <c r="U2336" s="71">
        <v>8978.1673231085406</v>
      </c>
      <c r="V2336" s="20">
        <v>1.16118976448392</v>
      </c>
      <c r="W2336" s="79">
        <v>7770.6590590477099</v>
      </c>
      <c r="X2336" s="6">
        <v>20759.624080679299</v>
      </c>
      <c r="Y2336" s="6">
        <v>9028.0509637282394</v>
      </c>
      <c r="Z2336" s="71">
        <v>9023.4006559376703</v>
      </c>
      <c r="AA2336" s="20">
        <v>1.1612143303895599</v>
      </c>
    </row>
    <row r="2337" spans="1:27" x14ac:dyDescent="0.2">
      <c r="A2337" s="52" t="s">
        <v>3990</v>
      </c>
      <c r="B2337" s="1" t="s">
        <v>9902</v>
      </c>
      <c r="C2337" s="131" t="s">
        <v>46</v>
      </c>
      <c r="D2337" s="131" t="s">
        <v>46</v>
      </c>
      <c r="E2337" s="131" t="s">
        <v>6363</v>
      </c>
      <c r="F2337" s="131" t="s">
        <v>26282</v>
      </c>
      <c r="G2337" s="131" t="s">
        <v>26282</v>
      </c>
      <c r="H2337" s="79">
        <v>5256.5</v>
      </c>
      <c r="I2337" s="6">
        <v>16054.421978156999</v>
      </c>
      <c r="J2337" s="6">
        <v>6973.9972933383597</v>
      </c>
      <c r="K2337" s="71">
        <v>6978.0777853004602</v>
      </c>
      <c r="L2337" s="20">
        <v>1.3275140845240101</v>
      </c>
      <c r="M2337" s="79">
        <v>5259.6860288731204</v>
      </c>
      <c r="N2337" s="6">
        <v>16064.152759468499</v>
      </c>
      <c r="O2337" s="6">
        <v>6981.0979750561901</v>
      </c>
      <c r="P2337" s="71">
        <v>6982.3228329904496</v>
      </c>
      <c r="Q2337" s="20">
        <v>1.32751704087675</v>
      </c>
      <c r="R2337" s="79">
        <v>5263.7047313639496</v>
      </c>
      <c r="S2337" s="6">
        <v>16076.426695660401</v>
      </c>
      <c r="T2337" s="6">
        <v>6989.0238329634703</v>
      </c>
      <c r="U2337" s="71">
        <v>6987.6491859977496</v>
      </c>
      <c r="V2337" s="20">
        <v>1.3275154178694</v>
      </c>
      <c r="W2337" s="79">
        <v>5270.8192001625603</v>
      </c>
      <c r="X2337" s="6">
        <v>16098.1557328987</v>
      </c>
      <c r="Y2337" s="6">
        <v>7000.8478869279897</v>
      </c>
      <c r="Z2337" s="71">
        <v>6997.2417821773597</v>
      </c>
      <c r="AA2337" s="20">
        <v>1.32754350252833</v>
      </c>
    </row>
    <row r="2338" spans="1:27" x14ac:dyDescent="0.2">
      <c r="A2338" s="52" t="s">
        <v>3989</v>
      </c>
      <c r="B2338" s="1" t="s">
        <v>7063</v>
      </c>
      <c r="C2338" s="131" t="s">
        <v>46</v>
      </c>
      <c r="D2338" s="131" t="s">
        <v>46</v>
      </c>
      <c r="E2338" s="131" t="s">
        <v>6363</v>
      </c>
      <c r="F2338" s="131" t="s">
        <v>26181</v>
      </c>
      <c r="G2338" s="131" t="s">
        <v>26181</v>
      </c>
      <c r="H2338" s="79">
        <v>6325.3333333333303</v>
      </c>
      <c r="I2338" s="6">
        <v>17488.078361280099</v>
      </c>
      <c r="J2338" s="6">
        <v>7596.7737314487304</v>
      </c>
      <c r="K2338" s="71">
        <v>7601.2186104535804</v>
      </c>
      <c r="L2338" s="20">
        <v>1.2017103621079599</v>
      </c>
      <c r="M2338" s="79">
        <v>6362.7281319116701</v>
      </c>
      <c r="N2338" s="6">
        <v>17591.466298860501</v>
      </c>
      <c r="O2338" s="6">
        <v>7644.83204287629</v>
      </c>
      <c r="P2338" s="71">
        <v>7646.1733552625801</v>
      </c>
      <c r="Q2338" s="20">
        <v>1.2017130382978201</v>
      </c>
      <c r="R2338" s="79">
        <v>6398.2330773712301</v>
      </c>
      <c r="S2338" s="6">
        <v>17689.6292312609</v>
      </c>
      <c r="T2338" s="6">
        <v>7690.3432979259696</v>
      </c>
      <c r="U2338" s="71">
        <v>7688.8307108562203</v>
      </c>
      <c r="V2338" s="20">
        <v>1.2017115690970199</v>
      </c>
      <c r="W2338" s="79">
        <v>6434.8818036190296</v>
      </c>
      <c r="X2338" s="6">
        <v>17790.9544520339</v>
      </c>
      <c r="Y2338" s="6">
        <v>7737.02080837841</v>
      </c>
      <c r="Z2338" s="71">
        <v>7733.03550432048</v>
      </c>
      <c r="AA2338" s="20">
        <v>1.2017369922740999</v>
      </c>
    </row>
    <row r="2339" spans="1:27" x14ac:dyDescent="0.2">
      <c r="A2339" s="52" t="s">
        <v>3988</v>
      </c>
      <c r="B2339" s="1" t="s">
        <v>9901</v>
      </c>
      <c r="C2339" s="131" t="s">
        <v>46</v>
      </c>
      <c r="D2339" s="131" t="s">
        <v>46</v>
      </c>
      <c r="E2339" s="131" t="s">
        <v>6363</v>
      </c>
      <c r="F2339" s="131" t="s">
        <v>26282</v>
      </c>
      <c r="G2339" s="131" t="s">
        <v>26282</v>
      </c>
      <c r="H2339" s="79">
        <v>8578.6666666666697</v>
      </c>
      <c r="I2339" s="6">
        <v>22511.871315226301</v>
      </c>
      <c r="J2339" s="6">
        <v>9779.0957428410893</v>
      </c>
      <c r="K2339" s="71">
        <v>9784.8175003779506</v>
      </c>
      <c r="L2339" s="20">
        <v>1.14059886933221</v>
      </c>
      <c r="M2339" s="79">
        <v>8582.5089511646802</v>
      </c>
      <c r="N2339" s="6">
        <v>22521.954119179001</v>
      </c>
      <c r="O2339" s="6">
        <v>9787.5045543896504</v>
      </c>
      <c r="P2339" s="71">
        <v>9789.2218061246895</v>
      </c>
      <c r="Q2339" s="20">
        <v>1.1406014094277499</v>
      </c>
      <c r="R2339" s="79">
        <v>8585.1459516450996</v>
      </c>
      <c r="S2339" s="6">
        <v>22528.874054150299</v>
      </c>
      <c r="T2339" s="6">
        <v>9794.1439770811794</v>
      </c>
      <c r="U2339" s="71">
        <v>9792.2176007199305</v>
      </c>
      <c r="V2339" s="20">
        <v>1.14060001494133</v>
      </c>
      <c r="W2339" s="79">
        <v>8593.6316681638891</v>
      </c>
      <c r="X2339" s="6">
        <v>22551.142008566901</v>
      </c>
      <c r="Y2339" s="6">
        <v>9807.1553970524801</v>
      </c>
      <c r="Z2339" s="71">
        <v>9802.1037761290409</v>
      </c>
      <c r="AA2339" s="20">
        <v>1.1406241452542201</v>
      </c>
    </row>
    <row r="2340" spans="1:27" x14ac:dyDescent="0.2">
      <c r="A2340" s="52" t="s">
        <v>3987</v>
      </c>
      <c r="B2340" s="1" t="s">
        <v>9900</v>
      </c>
      <c r="C2340" s="131" t="s">
        <v>46</v>
      </c>
      <c r="D2340" s="131" t="s">
        <v>46</v>
      </c>
      <c r="E2340" s="131" t="s">
        <v>6363</v>
      </c>
      <c r="F2340" s="131" t="s">
        <v>26282</v>
      </c>
      <c r="G2340" s="131" t="s">
        <v>26282</v>
      </c>
      <c r="H2340" s="79">
        <v>11746.166666666701</v>
      </c>
      <c r="I2340" s="6">
        <v>25507.681897171598</v>
      </c>
      <c r="J2340" s="6">
        <v>11080.4677211201</v>
      </c>
      <c r="K2340" s="71">
        <v>11086.9509125483</v>
      </c>
      <c r="L2340" s="20">
        <v>0.94387822233196506</v>
      </c>
      <c r="M2340" s="79">
        <v>11746.890904576099</v>
      </c>
      <c r="N2340" s="6">
        <v>25509.254634110999</v>
      </c>
      <c r="O2340" s="6">
        <v>11085.714169794601</v>
      </c>
      <c r="P2340" s="71">
        <v>11087.6591969245</v>
      </c>
      <c r="Q2340" s="20">
        <v>0.94388032433374702</v>
      </c>
      <c r="R2340" s="79">
        <v>11748.836035181699</v>
      </c>
      <c r="S2340" s="6">
        <v>25513.478631108799</v>
      </c>
      <c r="T2340" s="6">
        <v>11091.663190474899</v>
      </c>
      <c r="U2340" s="71">
        <v>11089.4816095397</v>
      </c>
      <c r="V2340" s="20">
        <v>0.94387917035631297</v>
      </c>
      <c r="W2340" s="79">
        <v>11759.0124106163</v>
      </c>
      <c r="X2340" s="6">
        <v>25535.577393608601</v>
      </c>
      <c r="Y2340" s="6">
        <v>11105.041844774199</v>
      </c>
      <c r="Z2340" s="71">
        <v>11099.321688473199</v>
      </c>
      <c r="AA2340" s="20">
        <v>0.94389913888113297</v>
      </c>
    </row>
    <row r="2341" spans="1:27" x14ac:dyDescent="0.2">
      <c r="A2341" s="52" t="s">
        <v>3986</v>
      </c>
      <c r="B2341" s="1" t="s">
        <v>9899</v>
      </c>
      <c r="C2341" s="131" t="s">
        <v>46</v>
      </c>
      <c r="D2341" s="131" t="s">
        <v>46</v>
      </c>
      <c r="E2341" s="131" t="s">
        <v>6363</v>
      </c>
      <c r="F2341" s="131" t="s">
        <v>26282</v>
      </c>
      <c r="G2341" s="131" t="s">
        <v>26282</v>
      </c>
      <c r="H2341" s="79">
        <v>6559.4166666666697</v>
      </c>
      <c r="I2341" s="6">
        <v>14042.2633749</v>
      </c>
      <c r="J2341" s="6">
        <v>6099.92106238001</v>
      </c>
      <c r="K2341" s="71">
        <v>6103.4901315691104</v>
      </c>
      <c r="L2341" s="20">
        <v>0.93049282302579295</v>
      </c>
      <c r="M2341" s="79">
        <v>6568.3189573519903</v>
      </c>
      <c r="N2341" s="6">
        <v>14061.3212144604</v>
      </c>
      <c r="O2341" s="6">
        <v>6110.7151137506798</v>
      </c>
      <c r="P2341" s="71">
        <v>6111.7872599829598</v>
      </c>
      <c r="Q2341" s="20">
        <v>0.93049489521850504</v>
      </c>
      <c r="R2341" s="79">
        <v>6580.0158315086401</v>
      </c>
      <c r="S2341" s="6">
        <v>14086.3616404491</v>
      </c>
      <c r="T2341" s="6">
        <v>6123.8681386465396</v>
      </c>
      <c r="U2341" s="71">
        <v>6122.6636561670803</v>
      </c>
      <c r="V2341" s="20">
        <v>0.93049375760594499</v>
      </c>
      <c r="W2341" s="79">
        <v>6595.8874018032202</v>
      </c>
      <c r="X2341" s="6">
        <v>14120.3391694849</v>
      </c>
      <c r="Y2341" s="6">
        <v>6140.7249549321496</v>
      </c>
      <c r="Z2341" s="71">
        <v>6137.5618955727796</v>
      </c>
      <c r="AA2341" s="20">
        <v>0.93051344295156602</v>
      </c>
    </row>
    <row r="2342" spans="1:27" x14ac:dyDescent="0.2">
      <c r="A2342" s="52" t="s">
        <v>3985</v>
      </c>
      <c r="B2342" s="1" t="s">
        <v>9898</v>
      </c>
      <c r="C2342" s="131" t="s">
        <v>46</v>
      </c>
      <c r="D2342" s="131" t="s">
        <v>46</v>
      </c>
      <c r="E2342" s="131" t="s">
        <v>6363</v>
      </c>
      <c r="F2342" s="131" t="s">
        <v>26181</v>
      </c>
      <c r="G2342" s="131" t="s">
        <v>26181</v>
      </c>
      <c r="H2342" s="79">
        <v>9747.4166666666697</v>
      </c>
      <c r="I2342" s="6">
        <v>15763.871346685601</v>
      </c>
      <c r="J2342" s="6">
        <v>6847.78288834661</v>
      </c>
      <c r="K2342" s="71">
        <v>6851.7895321491296</v>
      </c>
      <c r="L2342" s="20">
        <v>0.70293389176439502</v>
      </c>
      <c r="M2342" s="79">
        <v>9796.7979077086293</v>
      </c>
      <c r="N2342" s="6">
        <v>15843.732458336601</v>
      </c>
      <c r="O2342" s="6">
        <v>6885.3085648747901</v>
      </c>
      <c r="P2342" s="71">
        <v>6886.5166162236901</v>
      </c>
      <c r="Q2342" s="20">
        <v>0.70293545718698702</v>
      </c>
      <c r="R2342" s="79">
        <v>9843.0628949760594</v>
      </c>
      <c r="S2342" s="6">
        <v>15918.5538527717</v>
      </c>
      <c r="T2342" s="6">
        <v>6920.3906047956398</v>
      </c>
      <c r="U2342" s="71">
        <v>6919.0294570625801</v>
      </c>
      <c r="V2342" s="20">
        <v>0.70293459778602796</v>
      </c>
      <c r="W2342" s="79">
        <v>9891.9087593958993</v>
      </c>
      <c r="X2342" s="6">
        <v>15997.5491341743</v>
      </c>
      <c r="Y2342" s="6">
        <v>6957.0955772984298</v>
      </c>
      <c r="Z2342" s="71">
        <v>6953.5120091625304</v>
      </c>
      <c r="AA2342" s="20">
        <v>0.70294946893416199</v>
      </c>
    </row>
    <row r="2343" spans="1:27" x14ac:dyDescent="0.2">
      <c r="A2343" s="52" t="s">
        <v>3984</v>
      </c>
      <c r="B2343" s="1" t="s">
        <v>9897</v>
      </c>
      <c r="C2343" s="131" t="s">
        <v>46</v>
      </c>
      <c r="D2343" s="131" t="s">
        <v>46</v>
      </c>
      <c r="E2343" s="131" t="s">
        <v>6363</v>
      </c>
      <c r="F2343" s="131" t="s">
        <v>26181</v>
      </c>
      <c r="G2343" s="131" t="s">
        <v>26181</v>
      </c>
      <c r="H2343" s="79">
        <v>13454.333333333299</v>
      </c>
      <c r="I2343" s="6">
        <v>23923.954736208299</v>
      </c>
      <c r="J2343" s="6">
        <v>10392.5009448032</v>
      </c>
      <c r="K2343" s="71">
        <v>10398.581606264301</v>
      </c>
      <c r="L2343" s="20">
        <v>0.77287973685783495</v>
      </c>
      <c r="M2343" s="79">
        <v>13522.6723236947</v>
      </c>
      <c r="N2343" s="6">
        <v>24045.472381982199</v>
      </c>
      <c r="O2343" s="6">
        <v>10449.589285447</v>
      </c>
      <c r="P2343" s="71">
        <v>10451.422702252101</v>
      </c>
      <c r="Q2343" s="20">
        <v>0.772881458048711</v>
      </c>
      <c r="R2343" s="79">
        <v>13584.6489176865</v>
      </c>
      <c r="S2343" s="6">
        <v>24155.676670268302</v>
      </c>
      <c r="T2343" s="6">
        <v>10501.375905594599</v>
      </c>
      <c r="U2343" s="71">
        <v>10499.310426227201</v>
      </c>
      <c r="V2343" s="20">
        <v>0.77288051313256101</v>
      </c>
      <c r="W2343" s="79">
        <v>13648.482938263</v>
      </c>
      <c r="X2343" s="6">
        <v>24269.1837598481</v>
      </c>
      <c r="Y2343" s="6">
        <v>10554.306136781701</v>
      </c>
      <c r="Z2343" s="71">
        <v>10548.869661926899</v>
      </c>
      <c r="AA2343" s="20">
        <v>0.77289686404292501</v>
      </c>
    </row>
    <row r="2344" spans="1:27" x14ac:dyDescent="0.2">
      <c r="A2344" s="52" t="s">
        <v>3983</v>
      </c>
      <c r="B2344" s="1" t="s">
        <v>7436</v>
      </c>
      <c r="C2344" s="131" t="s">
        <v>46</v>
      </c>
      <c r="D2344" s="131" t="s">
        <v>46</v>
      </c>
      <c r="E2344" s="131" t="s">
        <v>6363</v>
      </c>
      <c r="F2344" s="131" t="s">
        <v>26181</v>
      </c>
      <c r="G2344" s="131" t="s">
        <v>26181</v>
      </c>
      <c r="H2344" s="79">
        <v>3529</v>
      </c>
      <c r="I2344" s="6">
        <v>6984.4474160160398</v>
      </c>
      <c r="J2344" s="6">
        <v>3034.0249833367998</v>
      </c>
      <c r="K2344" s="71">
        <v>3035.8001940282602</v>
      </c>
      <c r="L2344" s="20">
        <v>0.86024375007884901</v>
      </c>
      <c r="M2344" s="79">
        <v>3548.2210929715102</v>
      </c>
      <c r="N2344" s="6">
        <v>7022.4889895886699</v>
      </c>
      <c r="O2344" s="6">
        <v>3051.8063665807599</v>
      </c>
      <c r="P2344" s="71">
        <v>3052.3418166281999</v>
      </c>
      <c r="Q2344" s="20">
        <v>0.860245665827992</v>
      </c>
      <c r="R2344" s="79">
        <v>3566.3616028418401</v>
      </c>
      <c r="S2344" s="6">
        <v>7058.3919188289901</v>
      </c>
      <c r="T2344" s="6">
        <v>3068.54690267763</v>
      </c>
      <c r="U2344" s="71">
        <v>3067.9433607825399</v>
      </c>
      <c r="V2344" s="20">
        <v>0.860244614101347</v>
      </c>
      <c r="W2344" s="79">
        <v>3585.3992704883399</v>
      </c>
      <c r="X2344" s="6">
        <v>7096.0704647628399</v>
      </c>
      <c r="Y2344" s="6">
        <v>3085.9752348651</v>
      </c>
      <c r="Z2344" s="71">
        <v>3084.3856631254398</v>
      </c>
      <c r="AA2344" s="20">
        <v>0.860262813269702</v>
      </c>
    </row>
    <row r="2345" spans="1:27" x14ac:dyDescent="0.2">
      <c r="A2345" s="52" t="s">
        <v>3982</v>
      </c>
      <c r="B2345" s="1" t="s">
        <v>9896</v>
      </c>
      <c r="C2345" s="131" t="s">
        <v>46</v>
      </c>
      <c r="D2345" s="131" t="s">
        <v>46</v>
      </c>
      <c r="E2345" s="131" t="s">
        <v>6363</v>
      </c>
      <c r="F2345" s="131" t="s">
        <v>26282</v>
      </c>
      <c r="G2345" s="131" t="s">
        <v>26282</v>
      </c>
      <c r="H2345" s="79">
        <v>6134.6666666666697</v>
      </c>
      <c r="I2345" s="6">
        <v>14628.681823155501</v>
      </c>
      <c r="J2345" s="6">
        <v>6354.6596432184997</v>
      </c>
      <c r="K2345" s="71">
        <v>6358.3777601757201</v>
      </c>
      <c r="L2345" s="20">
        <v>1.0364667072661999</v>
      </c>
      <c r="M2345" s="79">
        <v>6132.4768043574304</v>
      </c>
      <c r="N2345" s="6">
        <v>14623.459893310101</v>
      </c>
      <c r="O2345" s="6">
        <v>6355.0071876233897</v>
      </c>
      <c r="P2345" s="71">
        <v>6356.1221957501803</v>
      </c>
      <c r="Q2345" s="20">
        <v>1.0364690154610701</v>
      </c>
      <c r="R2345" s="79">
        <v>6131.8724742617596</v>
      </c>
      <c r="S2345" s="6">
        <v>14622.018812128999</v>
      </c>
      <c r="T2345" s="6">
        <v>6356.7383410889197</v>
      </c>
      <c r="U2345" s="71">
        <v>6355.4880561734099</v>
      </c>
      <c r="V2345" s="20">
        <v>1.0364677482857401</v>
      </c>
      <c r="W2345" s="79">
        <v>6133.7491480898798</v>
      </c>
      <c r="X2345" s="6">
        <v>14626.493914984499</v>
      </c>
      <c r="Y2345" s="6">
        <v>6360.84410642274</v>
      </c>
      <c r="Z2345" s="71">
        <v>6357.5676646944503</v>
      </c>
      <c r="AA2345" s="20">
        <v>1.03648967559658</v>
      </c>
    </row>
    <row r="2346" spans="1:27" x14ac:dyDescent="0.2">
      <c r="A2346" s="52" t="s">
        <v>3981</v>
      </c>
      <c r="B2346" s="1" t="s">
        <v>9895</v>
      </c>
      <c r="C2346" s="131" t="s">
        <v>46</v>
      </c>
      <c r="D2346" s="131" t="s">
        <v>46</v>
      </c>
      <c r="E2346" s="131" t="s">
        <v>6363</v>
      </c>
      <c r="F2346" s="131" t="s">
        <v>26282</v>
      </c>
      <c r="G2346" s="131" t="s">
        <v>26282</v>
      </c>
      <c r="H2346" s="79">
        <v>2145.4166666666702</v>
      </c>
      <c r="I2346" s="6">
        <v>4115.28327405863</v>
      </c>
      <c r="J2346" s="6">
        <v>1787.66787453659</v>
      </c>
      <c r="K2346" s="71">
        <v>1788.71384058534</v>
      </c>
      <c r="L2346" s="20">
        <v>0.83373727275292797</v>
      </c>
      <c r="M2346" s="79">
        <v>2149.38688553272</v>
      </c>
      <c r="N2346" s="6">
        <v>4122.8988461512999</v>
      </c>
      <c r="O2346" s="6">
        <v>1791.71358845947</v>
      </c>
      <c r="P2346" s="71">
        <v>1792.02795084381</v>
      </c>
      <c r="Q2346" s="20">
        <v>0.83373912947256901</v>
      </c>
      <c r="R2346" s="79">
        <v>2154.5207644756201</v>
      </c>
      <c r="S2346" s="6">
        <v>4132.7465211847903</v>
      </c>
      <c r="T2346" s="6">
        <v>1796.65944920175</v>
      </c>
      <c r="U2346" s="71">
        <v>1796.3060704582599</v>
      </c>
      <c r="V2346" s="20">
        <v>0.83373811015251598</v>
      </c>
      <c r="W2346" s="79">
        <v>2161.9663474188301</v>
      </c>
      <c r="X2346" s="6">
        <v>4147.0284475946401</v>
      </c>
      <c r="Y2346" s="6">
        <v>1803.4808350773401</v>
      </c>
      <c r="Z2346" s="71">
        <v>1802.5518703416301</v>
      </c>
      <c r="AA2346" s="20">
        <v>0.83375574855441004</v>
      </c>
    </row>
    <row r="2347" spans="1:27" x14ac:dyDescent="0.2">
      <c r="A2347" s="52" t="s">
        <v>3980</v>
      </c>
      <c r="B2347" s="1" t="s">
        <v>9894</v>
      </c>
      <c r="C2347" s="131" t="s">
        <v>46</v>
      </c>
      <c r="D2347" s="131" t="s">
        <v>46</v>
      </c>
      <c r="E2347" s="131" t="s">
        <v>6363</v>
      </c>
      <c r="F2347" s="131" t="s">
        <v>26181</v>
      </c>
      <c r="G2347" s="131" t="s">
        <v>26181</v>
      </c>
      <c r="H2347" s="79">
        <v>10490.083333333299</v>
      </c>
      <c r="I2347" s="6">
        <v>19985.622469399899</v>
      </c>
      <c r="J2347" s="6">
        <v>8681.7001071051509</v>
      </c>
      <c r="K2347" s="71">
        <v>8686.7797774884693</v>
      </c>
      <c r="L2347" s="20">
        <v>0.82809444896260498</v>
      </c>
      <c r="M2347" s="79">
        <v>10542.363281890201</v>
      </c>
      <c r="N2347" s="6">
        <v>20085.225807274099</v>
      </c>
      <c r="O2347" s="6">
        <v>8728.5604980979006</v>
      </c>
      <c r="P2347" s="71">
        <v>8730.0919544130793</v>
      </c>
      <c r="Q2347" s="20">
        <v>0.82809629311576705</v>
      </c>
      <c r="R2347" s="79">
        <v>10591.615996452199</v>
      </c>
      <c r="S2347" s="6">
        <v>20179.061683267599</v>
      </c>
      <c r="T2347" s="6">
        <v>8772.5926725537502</v>
      </c>
      <c r="U2347" s="71">
        <v>8770.8672215913393</v>
      </c>
      <c r="V2347" s="20">
        <v>0.82809528069458205</v>
      </c>
      <c r="W2347" s="79">
        <v>10642.954113978099</v>
      </c>
      <c r="X2347" s="6">
        <v>20276.8706522299</v>
      </c>
      <c r="Y2347" s="6">
        <v>8818.1086960831999</v>
      </c>
      <c r="Z2347" s="71">
        <v>8813.5665285951909</v>
      </c>
      <c r="AA2347" s="20">
        <v>0.828112799717869</v>
      </c>
    </row>
    <row r="2348" spans="1:27" x14ac:dyDescent="0.2">
      <c r="A2348" s="52" t="s">
        <v>3979</v>
      </c>
      <c r="B2348" s="1" t="s">
        <v>9893</v>
      </c>
      <c r="C2348" s="131" t="s">
        <v>46</v>
      </c>
      <c r="D2348" s="131" t="s">
        <v>46</v>
      </c>
      <c r="E2348" s="131" t="s">
        <v>6363</v>
      </c>
      <c r="F2348" s="131" t="s">
        <v>26181</v>
      </c>
      <c r="G2348" s="131" t="s">
        <v>26181</v>
      </c>
      <c r="H2348" s="79">
        <v>14803</v>
      </c>
      <c r="I2348" s="6">
        <v>29840.262532063301</v>
      </c>
      <c r="J2348" s="6">
        <v>12962.528978885401</v>
      </c>
      <c r="K2348" s="71">
        <v>12970.1133660141</v>
      </c>
      <c r="L2348" s="20">
        <v>0.876181406877934</v>
      </c>
      <c r="M2348" s="79">
        <v>14876.8386614844</v>
      </c>
      <c r="N2348" s="6">
        <v>29989.108377075299</v>
      </c>
      <c r="O2348" s="6">
        <v>13032.5518500527</v>
      </c>
      <c r="P2348" s="71">
        <v>13034.8384566287</v>
      </c>
      <c r="Q2348" s="20">
        <v>0.87618335811998604</v>
      </c>
      <c r="R2348" s="79">
        <v>14949.2979631282</v>
      </c>
      <c r="S2348" s="6">
        <v>30135.173673565201</v>
      </c>
      <c r="T2348" s="6">
        <v>13100.8868452026</v>
      </c>
      <c r="U2348" s="71">
        <v>13098.3100770043</v>
      </c>
      <c r="V2348" s="20">
        <v>0.87618228690809896</v>
      </c>
      <c r="W2348" s="79">
        <v>15023.374154872399</v>
      </c>
      <c r="X2348" s="6">
        <v>30284.498338094199</v>
      </c>
      <c r="Y2348" s="6">
        <v>13170.2767518664</v>
      </c>
      <c r="Z2348" s="71">
        <v>13163.492802503601</v>
      </c>
      <c r="AA2348" s="20">
        <v>0.87620082325077098</v>
      </c>
    </row>
    <row r="2349" spans="1:27" x14ac:dyDescent="0.2">
      <c r="A2349" s="52" t="s">
        <v>3978</v>
      </c>
      <c r="B2349" s="1" t="s">
        <v>9892</v>
      </c>
      <c r="C2349" s="131" t="s">
        <v>46</v>
      </c>
      <c r="D2349" s="131" t="s">
        <v>46</v>
      </c>
      <c r="E2349" s="131" t="s">
        <v>6363</v>
      </c>
      <c r="F2349" s="131" t="s">
        <v>26282</v>
      </c>
      <c r="G2349" s="131" t="s">
        <v>26282</v>
      </c>
      <c r="H2349" s="79">
        <v>4262.25</v>
      </c>
      <c r="I2349" s="6">
        <v>9379.3776139734291</v>
      </c>
      <c r="J2349" s="6">
        <v>4074.3761551830098</v>
      </c>
      <c r="K2349" s="71">
        <v>4076.7600762619099</v>
      </c>
      <c r="L2349" s="20">
        <v>0.95648074990014897</v>
      </c>
      <c r="M2349" s="79">
        <v>4268.74607299543</v>
      </c>
      <c r="N2349" s="6">
        <v>9393.6726744771695</v>
      </c>
      <c r="O2349" s="6">
        <v>4082.2662899218399</v>
      </c>
      <c r="P2349" s="71">
        <v>4082.9825377488801</v>
      </c>
      <c r="Q2349" s="20">
        <v>0.95648287996755998</v>
      </c>
      <c r="R2349" s="79">
        <v>4275.1171354944299</v>
      </c>
      <c r="S2349" s="6">
        <v>9407.69264068759</v>
      </c>
      <c r="T2349" s="6">
        <v>4089.8757742421199</v>
      </c>
      <c r="U2349" s="71">
        <v>4089.07135069777</v>
      </c>
      <c r="V2349" s="20">
        <v>0.95648171058238296</v>
      </c>
      <c r="W2349" s="79">
        <v>4285.7149197735598</v>
      </c>
      <c r="X2349" s="6">
        <v>9431.0138021927505</v>
      </c>
      <c r="Y2349" s="6">
        <v>4101.4072757253098</v>
      </c>
      <c r="Z2349" s="71">
        <v>4099.2946595822204</v>
      </c>
      <c r="AA2349" s="20">
        <v>0.95650194572410097</v>
      </c>
    </row>
    <row r="2350" spans="1:27" x14ac:dyDescent="0.2">
      <c r="A2350" s="52" t="s">
        <v>3977</v>
      </c>
      <c r="B2350" s="1" t="s">
        <v>9891</v>
      </c>
      <c r="C2350" s="131" t="s">
        <v>46</v>
      </c>
      <c r="D2350" s="131" t="s">
        <v>46</v>
      </c>
      <c r="E2350" s="131" t="s">
        <v>6363</v>
      </c>
      <c r="F2350" s="131" t="s">
        <v>26181</v>
      </c>
      <c r="G2350" s="131" t="s">
        <v>26181</v>
      </c>
      <c r="H2350" s="79">
        <v>3475.6666666666702</v>
      </c>
      <c r="I2350" s="6">
        <v>5286.9458022949002</v>
      </c>
      <c r="J2350" s="6">
        <v>2296.6348938253</v>
      </c>
      <c r="K2350" s="71">
        <v>2297.9786569255598</v>
      </c>
      <c r="L2350" s="20">
        <v>0.66116198050989605</v>
      </c>
      <c r="M2350" s="79">
        <v>3495.39386636567</v>
      </c>
      <c r="N2350" s="6">
        <v>5316.9534657569802</v>
      </c>
      <c r="O2350" s="6">
        <v>2310.6212714135099</v>
      </c>
      <c r="P2350" s="71">
        <v>2311.02667795665</v>
      </c>
      <c r="Q2350" s="20">
        <v>0.66116345290710599</v>
      </c>
      <c r="R2350" s="79">
        <v>3513.4524703110801</v>
      </c>
      <c r="S2350" s="6">
        <v>5344.4229757764897</v>
      </c>
      <c r="T2350" s="6">
        <v>2323.4205124216001</v>
      </c>
      <c r="U2350" s="71">
        <v>2322.9635268634102</v>
      </c>
      <c r="V2350" s="20">
        <v>0.66116264457612794</v>
      </c>
      <c r="W2350" s="79">
        <v>3533.3877816869599</v>
      </c>
      <c r="X2350" s="6">
        <v>5374.7472044509304</v>
      </c>
      <c r="Y2350" s="6">
        <v>2337.3974157893799</v>
      </c>
      <c r="Z2350" s="71">
        <v>2336.1934330631002</v>
      </c>
      <c r="AA2350" s="20">
        <v>0.66117663200491505</v>
      </c>
    </row>
    <row r="2351" spans="1:27" x14ac:dyDescent="0.2">
      <c r="A2351" s="52" t="s">
        <v>3976</v>
      </c>
      <c r="B2351" s="1" t="s">
        <v>18779</v>
      </c>
      <c r="C2351" s="131" t="s">
        <v>46</v>
      </c>
      <c r="D2351" s="131" t="s">
        <v>46</v>
      </c>
      <c r="E2351" s="131" t="s">
        <v>6363</v>
      </c>
      <c r="F2351" s="131" t="s">
        <v>26282</v>
      </c>
      <c r="G2351" s="131" t="s">
        <v>26282</v>
      </c>
      <c r="H2351" s="79">
        <v>10830.583333333299</v>
      </c>
      <c r="I2351" s="6">
        <v>27438.182704968702</v>
      </c>
      <c r="J2351" s="6">
        <v>11919.0720275649</v>
      </c>
      <c r="K2351" s="71">
        <v>11926.045887111801</v>
      </c>
      <c r="L2351" s="20">
        <v>1.1011452956930701</v>
      </c>
      <c r="M2351" s="79">
        <v>10825.9442263869</v>
      </c>
      <c r="N2351" s="6">
        <v>27426.429998760199</v>
      </c>
      <c r="O2351" s="6">
        <v>11918.872896331901</v>
      </c>
      <c r="P2351" s="71">
        <v>11920.9641040598</v>
      </c>
      <c r="Q2351" s="20">
        <v>1.10114774792612</v>
      </c>
      <c r="R2351" s="79">
        <v>10822.483539069701</v>
      </c>
      <c r="S2351" s="6">
        <v>27417.6626989785</v>
      </c>
      <c r="T2351" s="6">
        <v>11919.4832082331</v>
      </c>
      <c r="U2351" s="71">
        <v>11917.138806236901</v>
      </c>
      <c r="V2351" s="20">
        <v>1.1011464016753101</v>
      </c>
      <c r="W2351" s="79">
        <v>10831.3983748881</v>
      </c>
      <c r="X2351" s="6">
        <v>27440.247529955799</v>
      </c>
      <c r="Y2351" s="6">
        <v>11933.354486332901</v>
      </c>
      <c r="Z2351" s="71">
        <v>11927.2076699759</v>
      </c>
      <c r="AA2351" s="20">
        <v>1.1011696973152001</v>
      </c>
    </row>
    <row r="2352" spans="1:27" x14ac:dyDescent="0.2">
      <c r="A2352" s="52" t="s">
        <v>3975</v>
      </c>
      <c r="B2352" s="1" t="s">
        <v>9890</v>
      </c>
      <c r="C2352" s="131" t="s">
        <v>46</v>
      </c>
      <c r="D2352" s="131" t="s">
        <v>46</v>
      </c>
      <c r="E2352" s="131" t="s">
        <v>6363</v>
      </c>
      <c r="F2352" s="131" t="s">
        <v>26282</v>
      </c>
      <c r="G2352" s="131" t="s">
        <v>26282</v>
      </c>
      <c r="H2352" s="79">
        <v>5048.6666666666697</v>
      </c>
      <c r="I2352" s="6">
        <v>12613.6908438265</v>
      </c>
      <c r="J2352" s="6">
        <v>5479.3530357890404</v>
      </c>
      <c r="K2352" s="71">
        <v>5482.5590100789004</v>
      </c>
      <c r="L2352" s="20">
        <v>1.08594196687156</v>
      </c>
      <c r="M2352" s="79">
        <v>5049.6952051186599</v>
      </c>
      <c r="N2352" s="6">
        <v>12616.2605650839</v>
      </c>
      <c r="O2352" s="6">
        <v>5482.7261918170498</v>
      </c>
      <c r="P2352" s="71">
        <v>5483.6881552075401</v>
      </c>
      <c r="Q2352" s="20">
        <v>1.0859443852470501</v>
      </c>
      <c r="R2352" s="79">
        <v>5054.1168104273602</v>
      </c>
      <c r="S2352" s="6">
        <v>12627.3075931567</v>
      </c>
      <c r="T2352" s="6">
        <v>5489.5627856503597</v>
      </c>
      <c r="U2352" s="71">
        <v>5488.4830625006298</v>
      </c>
      <c r="V2352" s="20">
        <v>1.0859430575836899</v>
      </c>
      <c r="W2352" s="79">
        <v>5058.6408594014702</v>
      </c>
      <c r="X2352" s="6">
        <v>12638.610568553901</v>
      </c>
      <c r="Y2352" s="6">
        <v>5496.34328059977</v>
      </c>
      <c r="Z2352" s="71">
        <v>5493.5121392958399</v>
      </c>
      <c r="AA2352" s="20">
        <v>1.08596603158458</v>
      </c>
    </row>
    <row r="2353" spans="1:27" x14ac:dyDescent="0.2">
      <c r="A2353" s="52" t="s">
        <v>3974</v>
      </c>
      <c r="B2353" s="1" t="s">
        <v>9889</v>
      </c>
      <c r="C2353" s="131" t="s">
        <v>46</v>
      </c>
      <c r="D2353" s="131" t="s">
        <v>46</v>
      </c>
      <c r="E2353" s="131" t="s">
        <v>6363</v>
      </c>
      <c r="F2353" s="131" t="s">
        <v>26282</v>
      </c>
      <c r="G2353" s="131" t="s">
        <v>26282</v>
      </c>
      <c r="H2353" s="79">
        <v>4454.25</v>
      </c>
      <c r="I2353" s="6">
        <v>9212.8259053224701</v>
      </c>
      <c r="J2353" s="6">
        <v>4002.0265454049099</v>
      </c>
      <c r="K2353" s="71">
        <v>4004.3681346633698</v>
      </c>
      <c r="L2353" s="20">
        <v>0.898999412844669</v>
      </c>
      <c r="M2353" s="79">
        <v>4457.2166563123301</v>
      </c>
      <c r="N2353" s="6">
        <v>9218.9619075958908</v>
      </c>
      <c r="O2353" s="6">
        <v>4006.3411540520701</v>
      </c>
      <c r="P2353" s="71">
        <v>4007.0440805498001</v>
      </c>
      <c r="Q2353" s="20">
        <v>0.89900141490205698</v>
      </c>
      <c r="R2353" s="79">
        <v>4460.1980792087597</v>
      </c>
      <c r="S2353" s="6">
        <v>9225.1284519288292</v>
      </c>
      <c r="T2353" s="6">
        <v>4010.5082947371702</v>
      </c>
      <c r="U2353" s="71">
        <v>4009.71948170832</v>
      </c>
      <c r="V2353" s="20">
        <v>0.89900031579307005</v>
      </c>
      <c r="W2353" s="79">
        <v>4467.6396755679198</v>
      </c>
      <c r="X2353" s="6">
        <v>9240.5200737988598</v>
      </c>
      <c r="Y2353" s="6">
        <v>4018.5643937190198</v>
      </c>
      <c r="Z2353" s="71">
        <v>4016.4944495658401</v>
      </c>
      <c r="AA2353" s="20">
        <v>0.89901933486954</v>
      </c>
    </row>
    <row r="2354" spans="1:27" x14ac:dyDescent="0.2">
      <c r="A2354" s="52" t="s">
        <v>3973</v>
      </c>
      <c r="B2354" s="1" t="s">
        <v>9888</v>
      </c>
      <c r="C2354" s="131" t="s">
        <v>46</v>
      </c>
      <c r="D2354" s="131" t="s">
        <v>46</v>
      </c>
      <c r="E2354" s="131" t="s">
        <v>6363</v>
      </c>
      <c r="F2354" s="131" t="s">
        <v>26282</v>
      </c>
      <c r="G2354" s="131" t="s">
        <v>26282</v>
      </c>
      <c r="H2354" s="79">
        <v>4236.4166666666697</v>
      </c>
      <c r="I2354" s="6">
        <v>10231.863567349399</v>
      </c>
      <c r="J2354" s="6">
        <v>4444.6937374380204</v>
      </c>
      <c r="K2354" s="71">
        <v>4447.2943316606397</v>
      </c>
      <c r="L2354" s="20">
        <v>1.0497773664836201</v>
      </c>
      <c r="M2354" s="79">
        <v>4231.9915894853903</v>
      </c>
      <c r="N2354" s="6">
        <v>10221.1760477883</v>
      </c>
      <c r="O2354" s="6">
        <v>4441.8795362768096</v>
      </c>
      <c r="P2354" s="71">
        <v>4442.6588794994004</v>
      </c>
      <c r="Q2354" s="20">
        <v>1.0497797043211099</v>
      </c>
      <c r="R2354" s="79">
        <v>4229.1213602750804</v>
      </c>
      <c r="S2354" s="6">
        <v>10214.243822750601</v>
      </c>
      <c r="T2354" s="6">
        <v>4440.5137325805099</v>
      </c>
      <c r="U2354" s="71">
        <v>4439.6403432668303</v>
      </c>
      <c r="V2354" s="20">
        <v>1.04977842087229</v>
      </c>
      <c r="W2354" s="79">
        <v>4231.0096311237003</v>
      </c>
      <c r="X2354" s="6">
        <v>10218.80440572</v>
      </c>
      <c r="Y2354" s="6">
        <v>4444.0056623699602</v>
      </c>
      <c r="Z2354" s="71">
        <v>4441.71657536369</v>
      </c>
      <c r="AA2354" s="20">
        <v>1.04980062978113</v>
      </c>
    </row>
    <row r="2355" spans="1:27" x14ac:dyDescent="0.2">
      <c r="A2355" s="52" t="s">
        <v>3972</v>
      </c>
      <c r="B2355" s="1" t="s">
        <v>9887</v>
      </c>
      <c r="C2355" s="131" t="s">
        <v>46</v>
      </c>
      <c r="D2355" s="131" t="s">
        <v>46</v>
      </c>
      <c r="E2355" s="131" t="s">
        <v>6363</v>
      </c>
      <c r="F2355" s="131" t="s">
        <v>26282</v>
      </c>
      <c r="G2355" s="131" t="s">
        <v>26282</v>
      </c>
      <c r="H2355" s="79">
        <v>20414.333333333299</v>
      </c>
      <c r="I2355" s="6">
        <v>52422.9892186504</v>
      </c>
      <c r="J2355" s="6">
        <v>22772.404102557601</v>
      </c>
      <c r="K2355" s="71">
        <v>22785.728256265898</v>
      </c>
      <c r="L2355" s="20">
        <v>1.1161632312067999</v>
      </c>
      <c r="M2355" s="79">
        <v>20390.989349710799</v>
      </c>
      <c r="N2355" s="6">
        <v>52363.043033693903</v>
      </c>
      <c r="O2355" s="6">
        <v>22755.730673367601</v>
      </c>
      <c r="P2355" s="71">
        <v>22759.7232455052</v>
      </c>
      <c r="Q2355" s="20">
        <v>1.11616571688455</v>
      </c>
      <c r="R2355" s="79">
        <v>20369.466544577699</v>
      </c>
      <c r="S2355" s="6">
        <v>52307.773544211901</v>
      </c>
      <c r="T2355" s="6">
        <v>22740.145112498001</v>
      </c>
      <c r="U2355" s="71">
        <v>22735.6724318739</v>
      </c>
      <c r="V2355" s="20">
        <v>1.1161643522729401</v>
      </c>
      <c r="W2355" s="79">
        <v>20361.970542864001</v>
      </c>
      <c r="X2355" s="6">
        <v>52288.5241859007</v>
      </c>
      <c r="Y2355" s="6">
        <v>22739.499488711401</v>
      </c>
      <c r="Z2355" s="71">
        <v>22727.786476450899</v>
      </c>
      <c r="AA2355" s="20">
        <v>1.11618796562968</v>
      </c>
    </row>
    <row r="2356" spans="1:27" x14ac:dyDescent="0.2">
      <c r="A2356" s="52" t="s">
        <v>3971</v>
      </c>
      <c r="B2356" s="1" t="s">
        <v>9886</v>
      </c>
      <c r="C2356" s="131" t="s">
        <v>46</v>
      </c>
      <c r="D2356" s="131" t="s">
        <v>46</v>
      </c>
      <c r="E2356" s="131" t="s">
        <v>6363</v>
      </c>
      <c r="F2356" s="131" t="s">
        <v>26181</v>
      </c>
      <c r="G2356" s="131" t="s">
        <v>26181</v>
      </c>
      <c r="H2356" s="79">
        <v>3456.1666666666702</v>
      </c>
      <c r="I2356" s="6">
        <v>6163.1498129661604</v>
      </c>
      <c r="J2356" s="6">
        <v>2677.2555357361398</v>
      </c>
      <c r="K2356" s="71">
        <v>2678.8220003094002</v>
      </c>
      <c r="L2356" s="20">
        <v>0.77508472787078198</v>
      </c>
      <c r="M2356" s="79">
        <v>3474.6571195215402</v>
      </c>
      <c r="N2356" s="6">
        <v>6196.1225952550703</v>
      </c>
      <c r="O2356" s="6">
        <v>2692.6872241948399</v>
      </c>
      <c r="P2356" s="71">
        <v>2693.1596655389999</v>
      </c>
      <c r="Q2356" s="20">
        <v>0.77508645397213805</v>
      </c>
      <c r="R2356" s="79">
        <v>3493.7235014286098</v>
      </c>
      <c r="S2356" s="6">
        <v>6230.1223931287705</v>
      </c>
      <c r="T2356" s="6">
        <v>2708.4671682426901</v>
      </c>
      <c r="U2356" s="71">
        <v>2707.9344491872698</v>
      </c>
      <c r="V2356" s="20">
        <v>0.77508550636018503</v>
      </c>
      <c r="W2356" s="79">
        <v>3513.1936619909702</v>
      </c>
      <c r="X2356" s="6">
        <v>6264.8422223504604</v>
      </c>
      <c r="Y2356" s="6">
        <v>2724.4864667725501</v>
      </c>
      <c r="Z2356" s="71">
        <v>2723.0830962452201</v>
      </c>
      <c r="AA2356" s="20">
        <v>0.77510190391895895</v>
      </c>
    </row>
    <row r="2357" spans="1:27" x14ac:dyDescent="0.2">
      <c r="A2357" s="52" t="s">
        <v>3970</v>
      </c>
      <c r="B2357" s="1" t="s">
        <v>9885</v>
      </c>
      <c r="C2357" s="131" t="s">
        <v>46</v>
      </c>
      <c r="D2357" s="131" t="s">
        <v>46</v>
      </c>
      <c r="E2357" s="131" t="s">
        <v>6363</v>
      </c>
      <c r="F2357" s="131" t="s">
        <v>26282</v>
      </c>
      <c r="G2357" s="131" t="s">
        <v>26282</v>
      </c>
      <c r="H2357" s="79">
        <v>11018.666666666701</v>
      </c>
      <c r="I2357" s="6">
        <v>31384.935489587198</v>
      </c>
      <c r="J2357" s="6">
        <v>13633.530715324199</v>
      </c>
      <c r="K2357" s="71">
        <v>13641.507706160201</v>
      </c>
      <c r="L2357" s="20">
        <v>1.23803615435868</v>
      </c>
      <c r="M2357" s="79">
        <v>11021.152651267101</v>
      </c>
      <c r="N2357" s="6">
        <v>31392.016424937399</v>
      </c>
      <c r="O2357" s="6">
        <v>13642.222255879</v>
      </c>
      <c r="P2357" s="71">
        <v>13644.615831249301</v>
      </c>
      <c r="Q2357" s="20">
        <v>1.2380389114454999</v>
      </c>
      <c r="R2357" s="79">
        <v>11025.1397654133</v>
      </c>
      <c r="S2357" s="6">
        <v>31403.373091225199</v>
      </c>
      <c r="T2357" s="6">
        <v>13652.220554040299</v>
      </c>
      <c r="U2357" s="71">
        <v>13649.535345918501</v>
      </c>
      <c r="V2357" s="20">
        <v>1.2380373978330901</v>
      </c>
      <c r="W2357" s="79">
        <v>11036.6027105003</v>
      </c>
      <c r="X2357" s="6">
        <v>31436.023483778099</v>
      </c>
      <c r="Y2357" s="6">
        <v>13671.0578672106</v>
      </c>
      <c r="Z2357" s="71">
        <v>13664.015967784</v>
      </c>
      <c r="AA2357" s="20">
        <v>1.2380635895123699</v>
      </c>
    </row>
    <row r="2358" spans="1:27" x14ac:dyDescent="0.2">
      <c r="A2358" s="52" t="s">
        <v>3969</v>
      </c>
      <c r="B2358" s="1" t="s">
        <v>9884</v>
      </c>
      <c r="C2358" s="131" t="s">
        <v>46</v>
      </c>
      <c r="D2358" s="131" t="s">
        <v>46</v>
      </c>
      <c r="E2358" s="131" t="s">
        <v>6363</v>
      </c>
      <c r="F2358" s="131" t="s">
        <v>26181</v>
      </c>
      <c r="G2358" s="131" t="s">
        <v>26181</v>
      </c>
      <c r="H2358" s="79">
        <v>1</v>
      </c>
      <c r="I2358" s="6">
        <v>1.2287433680370701</v>
      </c>
      <c r="J2358" s="6">
        <v>0.53376278103048003</v>
      </c>
      <c r="K2358" s="71">
        <v>0.53407508610403398</v>
      </c>
      <c r="L2358" s="20">
        <v>0.53407508610403398</v>
      </c>
      <c r="M2358" s="79">
        <v>1.0043803551400201</v>
      </c>
      <c r="N2358" s="6">
        <v>1.2341257003650099</v>
      </c>
      <c r="O2358" s="6">
        <v>0.53632161974460801</v>
      </c>
      <c r="P2358" s="71">
        <v>0.53641571923921605</v>
      </c>
      <c r="Q2358" s="20">
        <v>0.53407627548075298</v>
      </c>
      <c r="R2358" s="79">
        <v>0.95232923325379804</v>
      </c>
      <c r="S2358" s="6">
        <v>1.1701682295484299</v>
      </c>
      <c r="T2358" s="6">
        <v>0.50871588566993498</v>
      </c>
      <c r="U2358" s="71">
        <v>0.50861582809889605</v>
      </c>
      <c r="V2358" s="20">
        <v>0.53407562252512397</v>
      </c>
      <c r="W2358" s="79">
        <v>0.93089682051515799</v>
      </c>
      <c r="X2358" s="6">
        <v>1.14383329453479</v>
      </c>
      <c r="Y2358" s="6">
        <v>0.49743604397345798</v>
      </c>
      <c r="Z2358" s="71">
        <v>0.49717981694063701</v>
      </c>
      <c r="AA2358" s="20">
        <v>0.53408692132549895</v>
      </c>
    </row>
    <row r="2359" spans="1:27" x14ac:dyDescent="0.2">
      <c r="A2359" s="52" t="s">
        <v>3968</v>
      </c>
      <c r="B2359" s="1" t="s">
        <v>9883</v>
      </c>
      <c r="C2359" s="131" t="s">
        <v>46</v>
      </c>
      <c r="D2359" s="131" t="s">
        <v>46</v>
      </c>
      <c r="E2359" s="131" t="s">
        <v>6363</v>
      </c>
      <c r="F2359" s="131" t="s">
        <v>26181</v>
      </c>
      <c r="G2359" s="131" t="s">
        <v>26181</v>
      </c>
      <c r="H2359" s="79">
        <v>12798.833333333299</v>
      </c>
      <c r="I2359" s="6">
        <v>19884.943303863402</v>
      </c>
      <c r="J2359" s="6">
        <v>8637.9653511044198</v>
      </c>
      <c r="K2359" s="71">
        <v>8643.0194322434709</v>
      </c>
      <c r="L2359" s="20">
        <v>0.67529744369227396</v>
      </c>
      <c r="M2359" s="79">
        <v>12857.509856054499</v>
      </c>
      <c r="N2359" s="6">
        <v>19976.106247952899</v>
      </c>
      <c r="O2359" s="6">
        <v>8681.1397379730497</v>
      </c>
      <c r="P2359" s="71">
        <v>8682.6628741508393</v>
      </c>
      <c r="Q2359" s="20">
        <v>0.67529894756893605</v>
      </c>
      <c r="R2359" s="79">
        <v>12913.9634303274</v>
      </c>
      <c r="S2359" s="6">
        <v>20063.8155019513</v>
      </c>
      <c r="T2359" s="6">
        <v>8722.4908481168895</v>
      </c>
      <c r="U2359" s="71">
        <v>8720.7752515093307</v>
      </c>
      <c r="V2359" s="20">
        <v>0.67529812195606198</v>
      </c>
      <c r="W2359" s="79">
        <v>12974.640959382001</v>
      </c>
      <c r="X2359" s="6">
        <v>20158.087315142799</v>
      </c>
      <c r="Y2359" s="6">
        <v>8766.4515939750108</v>
      </c>
      <c r="Z2359" s="71">
        <v>8761.9360348242099</v>
      </c>
      <c r="AA2359" s="20">
        <v>0.67531240843226903</v>
      </c>
    </row>
    <row r="2360" spans="1:27" x14ac:dyDescent="0.2">
      <c r="A2360" s="52" t="s">
        <v>3967</v>
      </c>
      <c r="B2360" s="1" t="s">
        <v>9882</v>
      </c>
      <c r="C2360" s="131" t="s">
        <v>46</v>
      </c>
      <c r="D2360" s="131" t="s">
        <v>46</v>
      </c>
      <c r="E2360" s="131" t="s">
        <v>6363</v>
      </c>
      <c r="F2360" s="131" t="s">
        <v>26282</v>
      </c>
      <c r="G2360" s="131" t="s">
        <v>26282</v>
      </c>
      <c r="H2360" s="79">
        <v>5900.75</v>
      </c>
      <c r="I2360" s="6">
        <v>23918.296331653</v>
      </c>
      <c r="J2360" s="6">
        <v>10390.0429492362</v>
      </c>
      <c r="K2360" s="71">
        <v>10396.1221725219</v>
      </c>
      <c r="L2360" s="20">
        <v>1.7618306439896501</v>
      </c>
      <c r="M2360" s="79">
        <v>5894.3557243004498</v>
      </c>
      <c r="N2360" s="6">
        <v>23892.377561834299</v>
      </c>
      <c r="O2360" s="6">
        <v>10383.0579249122</v>
      </c>
      <c r="P2360" s="71">
        <v>10384.8796685586</v>
      </c>
      <c r="Q2360" s="20">
        <v>1.7618345675584599</v>
      </c>
      <c r="R2360" s="79">
        <v>5890.75336697887</v>
      </c>
      <c r="S2360" s="6">
        <v>23877.775646838702</v>
      </c>
      <c r="T2360" s="6">
        <v>10380.5619391129</v>
      </c>
      <c r="U2360" s="71">
        <v>10378.5202222275</v>
      </c>
      <c r="V2360" s="20">
        <v>1.7618324135593899</v>
      </c>
      <c r="W2360" s="79">
        <v>5889.7179914910403</v>
      </c>
      <c r="X2360" s="6">
        <v>23873.578821395698</v>
      </c>
      <c r="Y2360" s="6">
        <v>10382.263447956</v>
      </c>
      <c r="Z2360" s="71">
        <v>10376.915591503899</v>
      </c>
      <c r="AA2360" s="20">
        <v>1.76186968654452</v>
      </c>
    </row>
    <row r="2361" spans="1:27" x14ac:dyDescent="0.2">
      <c r="A2361" s="52" t="s">
        <v>3966</v>
      </c>
      <c r="B2361" s="1" t="s">
        <v>9881</v>
      </c>
      <c r="C2361" s="131" t="s">
        <v>46</v>
      </c>
      <c r="D2361" s="131" t="s">
        <v>46</v>
      </c>
      <c r="E2361" s="131" t="s">
        <v>6363</v>
      </c>
      <c r="F2361" s="131" t="s">
        <v>26181</v>
      </c>
      <c r="G2361" s="131" t="s">
        <v>26181</v>
      </c>
      <c r="H2361" s="79">
        <v>6060.4166666666697</v>
      </c>
      <c r="I2361" s="6">
        <v>12291.1307934899</v>
      </c>
      <c r="J2361" s="6">
        <v>5339.2338262000903</v>
      </c>
      <c r="K2361" s="71">
        <v>5342.35781661694</v>
      </c>
      <c r="L2361" s="20">
        <v>0.88151658713514403</v>
      </c>
      <c r="M2361" s="79">
        <v>6091.3497720391297</v>
      </c>
      <c r="N2361" s="6">
        <v>12353.866223229001</v>
      </c>
      <c r="O2361" s="6">
        <v>5368.6958637931102</v>
      </c>
      <c r="P2361" s="71">
        <v>5369.6378201657199</v>
      </c>
      <c r="Q2361" s="20">
        <v>0.88151855025855697</v>
      </c>
      <c r="R2361" s="79">
        <v>6122.7864441136398</v>
      </c>
      <c r="S2361" s="6">
        <v>12417.622936575999</v>
      </c>
      <c r="T2361" s="6">
        <v>5398.4050246632696</v>
      </c>
      <c r="U2361" s="71">
        <v>5397.34323101879</v>
      </c>
      <c r="V2361" s="20">
        <v>0.88151747252392398</v>
      </c>
      <c r="W2361" s="79">
        <v>6154.4959785761102</v>
      </c>
      <c r="X2361" s="6">
        <v>12481.9330421208</v>
      </c>
      <c r="Y2361" s="6">
        <v>5428.2065605892603</v>
      </c>
      <c r="Z2361" s="71">
        <v>5425.4105161983998</v>
      </c>
      <c r="AA2361" s="20">
        <v>0.881536121736749</v>
      </c>
    </row>
    <row r="2362" spans="1:27" x14ac:dyDescent="0.2">
      <c r="A2362" s="52" t="s">
        <v>3965</v>
      </c>
      <c r="B2362" s="1" t="s">
        <v>18780</v>
      </c>
      <c r="C2362" s="131" t="s">
        <v>46</v>
      </c>
      <c r="D2362" s="131" t="s">
        <v>46</v>
      </c>
      <c r="E2362" s="131" t="s">
        <v>6363</v>
      </c>
      <c r="F2362" s="131" t="s">
        <v>26181</v>
      </c>
      <c r="G2362" s="131" t="s">
        <v>26181</v>
      </c>
      <c r="H2362" s="79">
        <v>4731.4166666666697</v>
      </c>
      <c r="I2362" s="6">
        <v>7235.80658255046</v>
      </c>
      <c r="J2362" s="6">
        <v>3143.2147224287401</v>
      </c>
      <c r="K2362" s="71">
        <v>3145.0538201327599</v>
      </c>
      <c r="L2362" s="20">
        <v>0.66471715380511698</v>
      </c>
      <c r="M2362" s="79">
        <v>4753.2696100588701</v>
      </c>
      <c r="N2362" s="6">
        <v>7269.2265247760997</v>
      </c>
      <c r="O2362" s="6">
        <v>3159.0326195340599</v>
      </c>
      <c r="P2362" s="71">
        <v>3159.5868828007401</v>
      </c>
      <c r="Q2362" s="20">
        <v>0.66471863411964205</v>
      </c>
      <c r="R2362" s="79">
        <v>4776.4649232439597</v>
      </c>
      <c r="S2362" s="6">
        <v>7304.6993676164602</v>
      </c>
      <c r="T2362" s="6">
        <v>3175.62596087884</v>
      </c>
      <c r="U2362" s="71">
        <v>3175.00135797352</v>
      </c>
      <c r="V2362" s="20">
        <v>0.66471782144213998</v>
      </c>
      <c r="W2362" s="79">
        <v>4801.1676528033404</v>
      </c>
      <c r="X2362" s="6">
        <v>7342.4775185901499</v>
      </c>
      <c r="Y2362" s="6">
        <v>3193.1339883728501</v>
      </c>
      <c r="Z2362" s="71">
        <v>3191.489219649</v>
      </c>
      <c r="AA2362" s="20">
        <v>0.66473188408355899</v>
      </c>
    </row>
    <row r="2363" spans="1:27" x14ac:dyDescent="0.2">
      <c r="A2363" s="52" t="s">
        <v>3964</v>
      </c>
      <c r="B2363" s="1" t="s">
        <v>9880</v>
      </c>
      <c r="C2363" s="131" t="s">
        <v>46</v>
      </c>
      <c r="D2363" s="131" t="s">
        <v>46</v>
      </c>
      <c r="E2363" s="131" t="s">
        <v>6363</v>
      </c>
      <c r="F2363" s="131" t="s">
        <v>26181</v>
      </c>
      <c r="G2363" s="131" t="s">
        <v>26181</v>
      </c>
      <c r="H2363" s="79">
        <v>2898</v>
      </c>
      <c r="I2363" s="6">
        <v>5393.1210689904001</v>
      </c>
      <c r="J2363" s="6">
        <v>2342.7571412385901</v>
      </c>
      <c r="K2363" s="71">
        <v>2344.1278905064601</v>
      </c>
      <c r="L2363" s="20">
        <v>0.80887780900843997</v>
      </c>
      <c r="M2363" s="79">
        <v>2913.8044873100698</v>
      </c>
      <c r="N2363" s="6">
        <v>5422.5329093963801</v>
      </c>
      <c r="O2363" s="6">
        <v>2356.5035816252398</v>
      </c>
      <c r="P2363" s="71">
        <v>2356.9170383793798</v>
      </c>
      <c r="Q2363" s="20">
        <v>0.80887961036644995</v>
      </c>
      <c r="R2363" s="79">
        <v>2928.2060501313499</v>
      </c>
      <c r="S2363" s="6">
        <v>5449.3339348890704</v>
      </c>
      <c r="T2363" s="6">
        <v>2369.0292292998802</v>
      </c>
      <c r="U2363" s="71">
        <v>2368.5632731206501</v>
      </c>
      <c r="V2363" s="20">
        <v>0.80887862143936495</v>
      </c>
      <c r="W2363" s="79">
        <v>2942.6216962485801</v>
      </c>
      <c r="X2363" s="6">
        <v>5476.16116911887</v>
      </c>
      <c r="Y2363" s="6">
        <v>2381.5008368290701</v>
      </c>
      <c r="Z2363" s="71">
        <v>2380.2741366321802</v>
      </c>
      <c r="AA2363" s="20">
        <v>0.80889573391873304</v>
      </c>
    </row>
    <row r="2364" spans="1:27" x14ac:dyDescent="0.2">
      <c r="A2364" s="52" t="s">
        <v>3963</v>
      </c>
      <c r="B2364" s="1" t="s">
        <v>9879</v>
      </c>
      <c r="C2364" s="131" t="s">
        <v>46</v>
      </c>
      <c r="D2364" s="131" t="s">
        <v>46</v>
      </c>
      <c r="E2364" s="131" t="s">
        <v>6363</v>
      </c>
      <c r="F2364" s="131" t="s">
        <v>26282</v>
      </c>
      <c r="G2364" s="131" t="s">
        <v>26282</v>
      </c>
      <c r="H2364" s="79">
        <v>11483.333333333299</v>
      </c>
      <c r="I2364" s="6">
        <v>24996.965336912999</v>
      </c>
      <c r="J2364" s="6">
        <v>10858.613834773299</v>
      </c>
      <c r="K2364" s="71">
        <v>10864.967219297099</v>
      </c>
      <c r="L2364" s="20">
        <v>0.94615099152078896</v>
      </c>
      <c r="M2364" s="79">
        <v>11482.3881701916</v>
      </c>
      <c r="N2364" s="6">
        <v>24994.907902054601</v>
      </c>
      <c r="O2364" s="6">
        <v>10862.191337099999</v>
      </c>
      <c r="P2364" s="71">
        <v>10864.097146370999</v>
      </c>
      <c r="Q2364" s="20">
        <v>0.94615309858399199</v>
      </c>
      <c r="R2364" s="79">
        <v>11483.671868364099</v>
      </c>
      <c r="S2364" s="6">
        <v>24997.702261304599</v>
      </c>
      <c r="T2364" s="6">
        <v>10867.435916013799</v>
      </c>
      <c r="U2364" s="71">
        <v>10865.298437567</v>
      </c>
      <c r="V2364" s="20">
        <v>0.94615194182788898</v>
      </c>
      <c r="W2364" s="79">
        <v>11497.061330517599</v>
      </c>
      <c r="X2364" s="6">
        <v>25026.848495382801</v>
      </c>
      <c r="Y2364" s="6">
        <v>10883.8032326464</v>
      </c>
      <c r="Z2364" s="71">
        <v>10878.197035343401</v>
      </c>
      <c r="AA2364" s="20">
        <v>0.946171958435022</v>
      </c>
    </row>
    <row r="2365" spans="1:27" x14ac:dyDescent="0.2">
      <c r="A2365" s="52" t="s">
        <v>3962</v>
      </c>
      <c r="B2365" s="1" t="s">
        <v>9878</v>
      </c>
      <c r="C2365" s="131" t="s">
        <v>46</v>
      </c>
      <c r="D2365" s="131" t="s">
        <v>46</v>
      </c>
      <c r="E2365" s="131" t="s">
        <v>6363</v>
      </c>
      <c r="F2365" s="131" t="s">
        <v>26181</v>
      </c>
      <c r="G2365" s="131" t="s">
        <v>26181</v>
      </c>
      <c r="H2365" s="79">
        <v>4217.1666666666697</v>
      </c>
      <c r="I2365" s="6">
        <v>10072.639736225299</v>
      </c>
      <c r="J2365" s="6">
        <v>4375.52733775044</v>
      </c>
      <c r="K2365" s="71">
        <v>4378.0874626516497</v>
      </c>
      <c r="L2365" s="20">
        <v>1.0381585098964501</v>
      </c>
      <c r="M2365" s="79">
        <v>4234.0043144316996</v>
      </c>
      <c r="N2365" s="6">
        <v>10112.8562069859</v>
      </c>
      <c r="O2365" s="6">
        <v>4394.8063147626299</v>
      </c>
      <c r="P2365" s="71">
        <v>4395.5773988246801</v>
      </c>
      <c r="Q2365" s="20">
        <v>1.03816082185893</v>
      </c>
      <c r="R2365" s="79">
        <v>4253.2769470903704</v>
      </c>
      <c r="S2365" s="6">
        <v>10158.888602877199</v>
      </c>
      <c r="T2365" s="6">
        <v>4416.4487485950604</v>
      </c>
      <c r="U2365" s="71">
        <v>4415.5800925399899</v>
      </c>
      <c r="V2365" s="20">
        <v>1.0381595526152301</v>
      </c>
      <c r="W2365" s="79">
        <v>4273.6280028375004</v>
      </c>
      <c r="X2365" s="6">
        <v>10207.4967962438</v>
      </c>
      <c r="Y2365" s="6">
        <v>4439.0881516177296</v>
      </c>
      <c r="Z2365" s="71">
        <v>4436.8015975987701</v>
      </c>
      <c r="AA2365" s="20">
        <v>1.03818151571754</v>
      </c>
    </row>
    <row r="2366" spans="1:27" x14ac:dyDescent="0.2">
      <c r="A2366" s="52" t="s">
        <v>3961</v>
      </c>
      <c r="B2366" s="1" t="s">
        <v>9877</v>
      </c>
      <c r="C2366" s="131" t="s">
        <v>46</v>
      </c>
      <c r="D2366" s="131" t="s">
        <v>46</v>
      </c>
      <c r="E2366" s="131" t="s">
        <v>6363</v>
      </c>
      <c r="F2366" s="131" t="s">
        <v>26282</v>
      </c>
      <c r="G2366" s="131" t="s">
        <v>26282</v>
      </c>
      <c r="H2366" s="79">
        <v>4.3333333333333304</v>
      </c>
      <c r="I2366" s="6">
        <v>11.205465936525099</v>
      </c>
      <c r="J2366" s="6">
        <v>4.8676239616875803</v>
      </c>
      <c r="K2366" s="71">
        <v>4.8704720127571104</v>
      </c>
      <c r="L2366" s="20">
        <v>1.1239550798670299</v>
      </c>
      <c r="M2366" s="79">
        <v>4.2848139446387501</v>
      </c>
      <c r="N2366" s="6">
        <v>11.080000777153201</v>
      </c>
      <c r="O2366" s="6">
        <v>4.81510429757419</v>
      </c>
      <c r="P2366" s="71">
        <v>4.8159491243799799</v>
      </c>
      <c r="Q2366" s="20">
        <v>1.1239575828971</v>
      </c>
      <c r="R2366" s="79">
        <v>4.2607465971652303</v>
      </c>
      <c r="S2366" s="6">
        <v>11.017765582776899</v>
      </c>
      <c r="T2366" s="6">
        <v>4.7898346878799103</v>
      </c>
      <c r="U2366" s="71">
        <v>4.7888925918336804</v>
      </c>
      <c r="V2366" s="20">
        <v>1.1239562087592501</v>
      </c>
      <c r="W2366" s="79">
        <v>4.2461814021891602</v>
      </c>
      <c r="X2366" s="6">
        <v>10.980101783662301</v>
      </c>
      <c r="Y2366" s="6">
        <v>4.7750825402510397</v>
      </c>
      <c r="Z2366" s="71">
        <v>4.7726229170580901</v>
      </c>
      <c r="AA2366" s="20">
        <v>1.1239799869589899</v>
      </c>
    </row>
    <row r="2367" spans="1:27" x14ac:dyDescent="0.2">
      <c r="A2367" s="52" t="s">
        <v>3960</v>
      </c>
      <c r="B2367" s="1" t="s">
        <v>26475</v>
      </c>
      <c r="C2367" s="131" t="s">
        <v>46</v>
      </c>
      <c r="D2367" s="131" t="s">
        <v>46</v>
      </c>
      <c r="E2367" s="131" t="s">
        <v>6363</v>
      </c>
      <c r="F2367" s="131" t="s">
        <v>26181</v>
      </c>
      <c r="G2367" s="131" t="s">
        <v>26181</v>
      </c>
      <c r="H2367" s="79">
        <v>5005.9166666666697</v>
      </c>
      <c r="I2367" s="6">
        <v>7315.9315433997499</v>
      </c>
      <c r="J2367" s="6">
        <v>3178.02078775156</v>
      </c>
      <c r="K2367" s="71">
        <v>3179.8802505150702</v>
      </c>
      <c r="L2367" s="20">
        <v>0.63522436793429204</v>
      </c>
      <c r="M2367" s="79">
        <v>5033.7828272104198</v>
      </c>
      <c r="N2367" s="6">
        <v>7356.6567365043402</v>
      </c>
      <c r="O2367" s="6">
        <v>3197.0277060595599</v>
      </c>
      <c r="P2367" s="71">
        <v>3197.5886356963902</v>
      </c>
      <c r="Q2367" s="20">
        <v>0.63522578256885198</v>
      </c>
      <c r="R2367" s="79">
        <v>5060.5138959461801</v>
      </c>
      <c r="S2367" s="6">
        <v>7395.7230418335903</v>
      </c>
      <c r="T2367" s="6">
        <v>3215.1973557236402</v>
      </c>
      <c r="U2367" s="71">
        <v>3214.5649696573</v>
      </c>
      <c r="V2367" s="20">
        <v>0.63522500594897802</v>
      </c>
      <c r="W2367" s="79">
        <v>5088.5115873118202</v>
      </c>
      <c r="X2367" s="6">
        <v>7436.6404615677502</v>
      </c>
      <c r="Y2367" s="6">
        <v>3234.0840482001699</v>
      </c>
      <c r="Z2367" s="71">
        <v>3232.4181862876599</v>
      </c>
      <c r="AA2367" s="20">
        <v>0.63523844464610801</v>
      </c>
    </row>
    <row r="2368" spans="1:27" x14ac:dyDescent="0.2">
      <c r="A2368" s="52" t="s">
        <v>3959</v>
      </c>
      <c r="B2368" s="1" t="s">
        <v>7825</v>
      </c>
      <c r="C2368" s="131" t="s">
        <v>46</v>
      </c>
      <c r="D2368" s="131" t="s">
        <v>46</v>
      </c>
      <c r="E2368" s="131" t="s">
        <v>6363</v>
      </c>
      <c r="F2368" s="131" t="s">
        <v>26282</v>
      </c>
      <c r="G2368" s="131" t="s">
        <v>26282</v>
      </c>
      <c r="H2368" s="79">
        <v>7947.1666666666597</v>
      </c>
      <c r="I2368" s="6">
        <v>18953.305487218498</v>
      </c>
      <c r="J2368" s="6">
        <v>8233.2644144719598</v>
      </c>
      <c r="K2368" s="71">
        <v>8238.0817047363398</v>
      </c>
      <c r="L2368" s="20">
        <v>1.0366061327604801</v>
      </c>
      <c r="M2368" s="79">
        <v>7947.1740804503197</v>
      </c>
      <c r="N2368" s="6">
        <v>18953.323168451599</v>
      </c>
      <c r="O2368" s="6">
        <v>8236.66258488946</v>
      </c>
      <c r="P2368" s="71">
        <v>8238.1077360039399</v>
      </c>
      <c r="Q2368" s="20">
        <v>1.0366084412658501</v>
      </c>
      <c r="R2368" s="79">
        <v>7946.2311673723498</v>
      </c>
      <c r="S2368" s="6">
        <v>18951.074402273101</v>
      </c>
      <c r="T2368" s="6">
        <v>8238.7406831832996</v>
      </c>
      <c r="U2368" s="71">
        <v>8237.1202337253708</v>
      </c>
      <c r="V2368" s="20">
        <v>1.03660717392006</v>
      </c>
      <c r="W2368" s="79">
        <v>7951.9027334644197</v>
      </c>
      <c r="X2368" s="6">
        <v>18964.600597109998</v>
      </c>
      <c r="Y2368" s="6">
        <v>8247.4220165096995</v>
      </c>
      <c r="Z2368" s="71">
        <v>8243.1738071221407</v>
      </c>
      <c r="AA2368" s="20">
        <v>1.03662910418056</v>
      </c>
    </row>
    <row r="2369" spans="1:27" x14ac:dyDescent="0.2">
      <c r="A2369" s="52" t="s">
        <v>3958</v>
      </c>
      <c r="B2369" s="1" t="s">
        <v>18781</v>
      </c>
      <c r="C2369" s="131" t="s">
        <v>46</v>
      </c>
      <c r="D2369" s="131" t="s">
        <v>46</v>
      </c>
      <c r="E2369" s="131" t="s">
        <v>6363</v>
      </c>
      <c r="F2369" s="131" t="s">
        <v>26181</v>
      </c>
      <c r="G2369" s="131" t="s">
        <v>26181</v>
      </c>
      <c r="H2369" s="79">
        <v>9065.0833333333303</v>
      </c>
      <c r="I2369" s="6">
        <v>16710.031574763001</v>
      </c>
      <c r="J2369" s="6">
        <v>7258.7923210532999</v>
      </c>
      <c r="K2369" s="71">
        <v>7263.0394468370796</v>
      </c>
      <c r="L2369" s="20">
        <v>0.80121044448980006</v>
      </c>
      <c r="M2369" s="79">
        <v>9107.7635438423604</v>
      </c>
      <c r="N2369" s="6">
        <v>16788.7057180663</v>
      </c>
      <c r="O2369" s="6">
        <v>7295.9714245200403</v>
      </c>
      <c r="P2369" s="71">
        <v>7297.25152809679</v>
      </c>
      <c r="Q2369" s="20">
        <v>0.80121222877271203</v>
      </c>
      <c r="R2369" s="79">
        <v>9152.9185486409297</v>
      </c>
      <c r="S2369" s="6">
        <v>16871.941748910998</v>
      </c>
      <c r="T2369" s="6">
        <v>7334.8639734314202</v>
      </c>
      <c r="U2369" s="71">
        <v>7333.4213043625896</v>
      </c>
      <c r="V2369" s="20">
        <v>0.80121124921968101</v>
      </c>
      <c r="W2369" s="79">
        <v>9198.5291779720792</v>
      </c>
      <c r="X2369" s="6">
        <v>16956.017650724902</v>
      </c>
      <c r="Y2369" s="6">
        <v>7373.9192433204498</v>
      </c>
      <c r="Z2369" s="71">
        <v>7370.1209712191903</v>
      </c>
      <c r="AA2369" s="20">
        <v>0.801228199489608</v>
      </c>
    </row>
    <row r="2370" spans="1:27" x14ac:dyDescent="0.2">
      <c r="A2370" s="52" t="s">
        <v>3957</v>
      </c>
      <c r="B2370" s="1" t="s">
        <v>9876</v>
      </c>
      <c r="C2370" s="131" t="s">
        <v>46</v>
      </c>
      <c r="D2370" s="131" t="s">
        <v>46</v>
      </c>
      <c r="E2370" s="131" t="s">
        <v>6363</v>
      </c>
      <c r="F2370" s="131" t="s">
        <v>26181</v>
      </c>
      <c r="G2370" s="131" t="s">
        <v>26181</v>
      </c>
      <c r="H2370" s="79">
        <v>7625.5</v>
      </c>
      <c r="I2370" s="6">
        <v>15133.3955845071</v>
      </c>
      <c r="J2370" s="6">
        <v>6573.9059300275603</v>
      </c>
      <c r="K2370" s="71">
        <v>6577.7523281804097</v>
      </c>
      <c r="L2370" s="20">
        <v>0.86259947913978197</v>
      </c>
      <c r="M2370" s="79">
        <v>7666.7508183679101</v>
      </c>
      <c r="N2370" s="6">
        <v>15215.2610297299</v>
      </c>
      <c r="O2370" s="6">
        <v>6612.1898586896205</v>
      </c>
      <c r="P2370" s="71">
        <v>6613.3499904110604</v>
      </c>
      <c r="Q2370" s="20">
        <v>0.86260140013509601</v>
      </c>
      <c r="R2370" s="79">
        <v>7706.6076710300604</v>
      </c>
      <c r="S2370" s="6">
        <v>15294.3600420032</v>
      </c>
      <c r="T2370" s="6">
        <v>6649.03021467691</v>
      </c>
      <c r="U2370" s="71">
        <v>6647.7224398820199</v>
      </c>
      <c r="V2370" s="20">
        <v>0.86260034552835696</v>
      </c>
      <c r="W2370" s="79">
        <v>7745.8708070674102</v>
      </c>
      <c r="X2370" s="6">
        <v>15372.280777632501</v>
      </c>
      <c r="Y2370" s="6">
        <v>6685.1756924812598</v>
      </c>
      <c r="Z2370" s="71">
        <v>6681.7321890352796</v>
      </c>
      <c r="AA2370" s="20">
        <v>0.86261859453411005</v>
      </c>
    </row>
    <row r="2371" spans="1:27" x14ac:dyDescent="0.2">
      <c r="A2371" s="52" t="s">
        <v>3956</v>
      </c>
      <c r="B2371" s="1" t="s">
        <v>9875</v>
      </c>
      <c r="C2371" s="131" t="s">
        <v>46</v>
      </c>
      <c r="D2371" s="131" t="s">
        <v>46</v>
      </c>
      <c r="E2371" s="131" t="s">
        <v>6363</v>
      </c>
      <c r="F2371" s="131" t="s">
        <v>26282</v>
      </c>
      <c r="G2371" s="131" t="s">
        <v>26282</v>
      </c>
      <c r="H2371" s="79">
        <v>6167.25</v>
      </c>
      <c r="I2371" s="6">
        <v>18923.028414292399</v>
      </c>
      <c r="J2371" s="6">
        <v>8220.1121362445501</v>
      </c>
      <c r="K2371" s="71">
        <v>8224.9217310993608</v>
      </c>
      <c r="L2371" s="20">
        <v>1.3336449359275799</v>
      </c>
      <c r="M2371" s="79">
        <v>6165.7324088847599</v>
      </c>
      <c r="N2371" s="6">
        <v>18918.3719758806</v>
      </c>
      <c r="O2371" s="6">
        <v>8221.4736294968698</v>
      </c>
      <c r="P2371" s="71">
        <v>8222.9161156562695</v>
      </c>
      <c r="Q2371" s="20">
        <v>1.3336479059336299</v>
      </c>
      <c r="R2371" s="79">
        <v>6164.4170454552604</v>
      </c>
      <c r="S2371" s="6">
        <v>18914.3360344883</v>
      </c>
      <c r="T2371" s="6">
        <v>8222.7691409436502</v>
      </c>
      <c r="U2371" s="71">
        <v>8221.15183287322</v>
      </c>
      <c r="V2371" s="20">
        <v>1.3336462754307501</v>
      </c>
      <c r="W2371" s="79">
        <v>6168.6053345854798</v>
      </c>
      <c r="X2371" s="6">
        <v>18927.186999540601</v>
      </c>
      <c r="Y2371" s="6">
        <v>8231.1514008049107</v>
      </c>
      <c r="Z2371" s="71">
        <v>8226.9115723371306</v>
      </c>
      <c r="AA2371" s="20">
        <v>1.33367448979291</v>
      </c>
    </row>
    <row r="2372" spans="1:27" x14ac:dyDescent="0.2">
      <c r="A2372" s="52" t="s">
        <v>3955</v>
      </c>
      <c r="B2372" s="1" t="s">
        <v>9874</v>
      </c>
      <c r="C2372" s="131" t="s">
        <v>46</v>
      </c>
      <c r="D2372" s="131" t="s">
        <v>46</v>
      </c>
      <c r="E2372" s="131" t="s">
        <v>6363</v>
      </c>
      <c r="F2372" s="131" t="s">
        <v>26181</v>
      </c>
      <c r="G2372" s="131" t="s">
        <v>26181</v>
      </c>
      <c r="H2372" s="79">
        <v>7517.5</v>
      </c>
      <c r="I2372" s="6">
        <v>15321.264266192</v>
      </c>
      <c r="J2372" s="6">
        <v>6655.5155749811802</v>
      </c>
      <c r="K2372" s="71">
        <v>6659.4097230092102</v>
      </c>
      <c r="L2372" s="20">
        <v>0.88585430302749701</v>
      </c>
      <c r="M2372" s="79">
        <v>7549.3007620189101</v>
      </c>
      <c r="N2372" s="6">
        <v>15386.0767542209</v>
      </c>
      <c r="O2372" s="6">
        <v>6686.4223019567798</v>
      </c>
      <c r="P2372" s="71">
        <v>6687.5954580187199</v>
      </c>
      <c r="Q2372" s="20">
        <v>0.88585627581093496</v>
      </c>
      <c r="R2372" s="79">
        <v>7581.2675894721897</v>
      </c>
      <c r="S2372" s="6">
        <v>15451.2276968433</v>
      </c>
      <c r="T2372" s="6">
        <v>6717.2264500128904</v>
      </c>
      <c r="U2372" s="71">
        <v>6715.90526193594</v>
      </c>
      <c r="V2372" s="20">
        <v>0.88585519277304703</v>
      </c>
      <c r="W2372" s="79">
        <v>7612.3023724227196</v>
      </c>
      <c r="X2372" s="6">
        <v>15514.47905847</v>
      </c>
      <c r="Y2372" s="6">
        <v>6747.0156044838404</v>
      </c>
      <c r="Z2372" s="71">
        <v>6743.54024758181</v>
      </c>
      <c r="AA2372" s="20">
        <v>0.88587393375384105</v>
      </c>
    </row>
    <row r="2373" spans="1:27" x14ac:dyDescent="0.2">
      <c r="A2373" s="52" t="s">
        <v>3954</v>
      </c>
      <c r="B2373" s="1" t="s">
        <v>9873</v>
      </c>
      <c r="C2373" s="131" t="s">
        <v>46</v>
      </c>
      <c r="D2373" s="131" t="s">
        <v>46</v>
      </c>
      <c r="E2373" s="131" t="s">
        <v>6363</v>
      </c>
      <c r="F2373" s="131" t="s">
        <v>26282</v>
      </c>
      <c r="G2373" s="131" t="s">
        <v>26282</v>
      </c>
      <c r="H2373" s="79">
        <v>7194.1666666666697</v>
      </c>
      <c r="I2373" s="6">
        <v>16491.7448206433</v>
      </c>
      <c r="J2373" s="6">
        <v>7163.9691480687097</v>
      </c>
      <c r="K2373" s="71">
        <v>7168.1607927304203</v>
      </c>
      <c r="L2373" s="20">
        <v>0.99638514436192605</v>
      </c>
      <c r="M2373" s="79">
        <v>7192.6287948388899</v>
      </c>
      <c r="N2373" s="6">
        <v>16488.219438076299</v>
      </c>
      <c r="O2373" s="6">
        <v>7165.38724792636</v>
      </c>
      <c r="P2373" s="71">
        <v>7166.6444400548799</v>
      </c>
      <c r="Q2373" s="20">
        <v>0.99638736329578803</v>
      </c>
      <c r="R2373" s="79">
        <v>7192.1794422007997</v>
      </c>
      <c r="S2373" s="6">
        <v>16487.189352260299</v>
      </c>
      <c r="T2373" s="6">
        <v>7167.5977195002697</v>
      </c>
      <c r="U2373" s="71">
        <v>7166.1879494533896</v>
      </c>
      <c r="V2373" s="20">
        <v>0.99638614512384105</v>
      </c>
      <c r="W2373" s="79">
        <v>7198.0150463924401</v>
      </c>
      <c r="X2373" s="6">
        <v>16500.5667592153</v>
      </c>
      <c r="Y2373" s="6">
        <v>7175.8504418795601</v>
      </c>
      <c r="Z2373" s="71">
        <v>7172.1541941126898</v>
      </c>
      <c r="AA2373" s="20">
        <v>0.99640722447604402</v>
      </c>
    </row>
    <row r="2374" spans="1:27" x14ac:dyDescent="0.2">
      <c r="A2374" s="52" t="s">
        <v>3953</v>
      </c>
      <c r="B2374" s="1" t="s">
        <v>26474</v>
      </c>
      <c r="C2374" s="131" t="s">
        <v>46</v>
      </c>
      <c r="D2374" s="131" t="s">
        <v>46</v>
      </c>
      <c r="E2374" s="131" t="s">
        <v>6363</v>
      </c>
      <c r="F2374" s="131" t="s">
        <v>26282</v>
      </c>
      <c r="G2374" s="131" t="s">
        <v>26282</v>
      </c>
      <c r="H2374" s="79">
        <v>5020.5833333333303</v>
      </c>
      <c r="I2374" s="6">
        <v>11844.716790865999</v>
      </c>
      <c r="J2374" s="6">
        <v>5145.3127962032804</v>
      </c>
      <c r="K2374" s="71">
        <v>5148.3233232545899</v>
      </c>
      <c r="L2374" s="20">
        <v>1.0254432565780101</v>
      </c>
      <c r="M2374" s="79">
        <v>5026.6594834766302</v>
      </c>
      <c r="N2374" s="6">
        <v>11859.051833797799</v>
      </c>
      <c r="O2374" s="6">
        <v>5153.6613217410204</v>
      </c>
      <c r="P2374" s="71">
        <v>5154.5655495548899</v>
      </c>
      <c r="Q2374" s="20">
        <v>1.0254455402238201</v>
      </c>
      <c r="R2374" s="79">
        <v>5034.0484663242496</v>
      </c>
      <c r="S2374" s="6">
        <v>11876.4841525926</v>
      </c>
      <c r="T2374" s="6">
        <v>5163.1517603777402</v>
      </c>
      <c r="U2374" s="71">
        <v>5162.1362378855301</v>
      </c>
      <c r="V2374" s="20">
        <v>1.0254442865256701</v>
      </c>
      <c r="W2374" s="79">
        <v>5046.9196575381102</v>
      </c>
      <c r="X2374" s="6">
        <v>11906.850268353901</v>
      </c>
      <c r="Y2374" s="6">
        <v>5178.1116373983295</v>
      </c>
      <c r="Z2374" s="71">
        <v>5175.4444157593998</v>
      </c>
      <c r="AA2374" s="20">
        <v>1.02546598062629</v>
      </c>
    </row>
    <row r="2375" spans="1:27" x14ac:dyDescent="0.2">
      <c r="A2375" s="52" t="s">
        <v>3952</v>
      </c>
      <c r="B2375" s="1" t="s">
        <v>9872</v>
      </c>
      <c r="C2375" s="131" t="s">
        <v>46</v>
      </c>
      <c r="D2375" s="131" t="s">
        <v>46</v>
      </c>
      <c r="E2375" s="131" t="s">
        <v>6363</v>
      </c>
      <c r="F2375" s="131" t="s">
        <v>26181</v>
      </c>
      <c r="G2375" s="131" t="s">
        <v>26181</v>
      </c>
      <c r="H2375" s="79">
        <v>3852.0833333333298</v>
      </c>
      <c r="I2375" s="6">
        <v>9781.2325993463091</v>
      </c>
      <c r="J2375" s="6">
        <v>4248.9408691364597</v>
      </c>
      <c r="K2375" s="71">
        <v>4251.4269281833303</v>
      </c>
      <c r="L2375" s="20">
        <v>1.1036695108318</v>
      </c>
      <c r="M2375" s="79">
        <v>3871.3886888878101</v>
      </c>
      <c r="N2375" s="6">
        <v>9830.2528714306209</v>
      </c>
      <c r="O2375" s="6">
        <v>4271.9936396636404</v>
      </c>
      <c r="P2375" s="71">
        <v>4272.7431758144503</v>
      </c>
      <c r="Q2375" s="20">
        <v>1.10367196868624</v>
      </c>
      <c r="R2375" s="79">
        <v>3888.0719886196998</v>
      </c>
      <c r="S2375" s="6">
        <v>9872.6152039871595</v>
      </c>
      <c r="T2375" s="6">
        <v>4291.9949974312103</v>
      </c>
      <c r="U2375" s="71">
        <v>4291.15081975473</v>
      </c>
      <c r="V2375" s="20">
        <v>1.10367061934934</v>
      </c>
      <c r="W2375" s="79">
        <v>3904.9152820812301</v>
      </c>
      <c r="X2375" s="6">
        <v>9915.3837935606607</v>
      </c>
      <c r="Y2375" s="6">
        <v>4312.0525624788397</v>
      </c>
      <c r="Z2375" s="71">
        <v>4309.8314439112501</v>
      </c>
      <c r="AA2375" s="20">
        <v>1.10369396839109</v>
      </c>
    </row>
    <row r="2376" spans="1:27" x14ac:dyDescent="0.2">
      <c r="A2376" s="52" t="s">
        <v>3951</v>
      </c>
      <c r="B2376" s="1" t="s">
        <v>9871</v>
      </c>
      <c r="C2376" s="131" t="s">
        <v>46</v>
      </c>
      <c r="D2376" s="131" t="s">
        <v>46</v>
      </c>
      <c r="E2376" s="131" t="s">
        <v>6363</v>
      </c>
      <c r="F2376" s="131" t="s">
        <v>26181</v>
      </c>
      <c r="G2376" s="131" t="s">
        <v>26181</v>
      </c>
      <c r="H2376" s="79">
        <v>4550</v>
      </c>
      <c r="I2376" s="6">
        <v>8996.5976635656607</v>
      </c>
      <c r="J2376" s="6">
        <v>3908.0975845985299</v>
      </c>
      <c r="K2376" s="71">
        <v>3910.3842159392502</v>
      </c>
      <c r="L2376" s="20">
        <v>0.85942510240423098</v>
      </c>
      <c r="M2376" s="79">
        <v>4573.4486567372096</v>
      </c>
      <c r="N2376" s="6">
        <v>9042.9620878328496</v>
      </c>
      <c r="O2376" s="6">
        <v>3929.8558265184502</v>
      </c>
      <c r="P2376" s="71">
        <v>3930.54533339929</v>
      </c>
      <c r="Q2376" s="20">
        <v>0.85942701633025897</v>
      </c>
      <c r="R2376" s="79">
        <v>4596.3577335849704</v>
      </c>
      <c r="S2376" s="6">
        <v>9088.2596146994401</v>
      </c>
      <c r="T2376" s="6">
        <v>3951.0062932355299</v>
      </c>
      <c r="U2376" s="71">
        <v>3950.2291834499101</v>
      </c>
      <c r="V2376" s="20">
        <v>0.85942596560448603</v>
      </c>
      <c r="W2376" s="79">
        <v>4619.3243719071397</v>
      </c>
      <c r="X2376" s="6">
        <v>9133.6709563849709</v>
      </c>
      <c r="Y2376" s="6">
        <v>3972.0973057942601</v>
      </c>
      <c r="Z2376" s="71">
        <v>3970.0512966257002</v>
      </c>
      <c r="AA2376" s="20">
        <v>0.85944414745367204</v>
      </c>
    </row>
    <row r="2377" spans="1:27" x14ac:dyDescent="0.2">
      <c r="A2377" s="52" t="s">
        <v>3950</v>
      </c>
      <c r="B2377" s="1" t="s">
        <v>9870</v>
      </c>
      <c r="C2377" s="131" t="s">
        <v>46</v>
      </c>
      <c r="D2377" s="131" t="s">
        <v>46</v>
      </c>
      <c r="E2377" s="131" t="s">
        <v>6363</v>
      </c>
      <c r="F2377" s="131" t="s">
        <v>26282</v>
      </c>
      <c r="G2377" s="131" t="s">
        <v>26282</v>
      </c>
      <c r="H2377" s="79">
        <v>10166.666666666701</v>
      </c>
      <c r="I2377" s="6">
        <v>25170.040472195298</v>
      </c>
      <c r="J2377" s="6">
        <v>10933.797203358299</v>
      </c>
      <c r="K2377" s="71">
        <v>10940.1945777372</v>
      </c>
      <c r="L2377" s="20">
        <v>1.07608471256432</v>
      </c>
      <c r="M2377" s="79">
        <v>10159.956578249999</v>
      </c>
      <c r="N2377" s="6">
        <v>25153.428026586698</v>
      </c>
      <c r="O2377" s="6">
        <v>10931.0804056333</v>
      </c>
      <c r="P2377" s="71">
        <v>10932.998301731101</v>
      </c>
      <c r="Q2377" s="20">
        <v>1.0760871089878501</v>
      </c>
      <c r="R2377" s="79">
        <v>10154.668841496699</v>
      </c>
      <c r="S2377" s="6">
        <v>25140.3369562833</v>
      </c>
      <c r="T2377" s="6">
        <v>10929.4445514827</v>
      </c>
      <c r="U2377" s="71">
        <v>10927.294876771501</v>
      </c>
      <c r="V2377" s="20">
        <v>1.0760857933758901</v>
      </c>
      <c r="W2377" s="79">
        <v>10158.3083236032</v>
      </c>
      <c r="X2377" s="6">
        <v>25149.347373848799</v>
      </c>
      <c r="Y2377" s="6">
        <v>10937.076168297501</v>
      </c>
      <c r="Z2377" s="71">
        <v>10931.442530348801</v>
      </c>
      <c r="AA2377" s="20">
        <v>1.0761085588384101</v>
      </c>
    </row>
    <row r="2378" spans="1:27" x14ac:dyDescent="0.2">
      <c r="A2378" s="52" t="s">
        <v>3949</v>
      </c>
      <c r="B2378" s="1" t="s">
        <v>9869</v>
      </c>
      <c r="C2378" s="131" t="s">
        <v>46</v>
      </c>
      <c r="D2378" s="131" t="s">
        <v>46</v>
      </c>
      <c r="E2378" s="131" t="s">
        <v>6363</v>
      </c>
      <c r="F2378" s="131" t="s">
        <v>26282</v>
      </c>
      <c r="G2378" s="131" t="s">
        <v>26282</v>
      </c>
      <c r="H2378" s="79">
        <v>20220.416666666701</v>
      </c>
      <c r="I2378" s="6">
        <v>51647.126612759603</v>
      </c>
      <c r="J2378" s="6">
        <v>22435.371494292602</v>
      </c>
      <c r="K2378" s="71">
        <v>22448.4984499249</v>
      </c>
      <c r="L2378" s="20">
        <v>1.1101897067695501</v>
      </c>
      <c r="M2378" s="79">
        <v>20221.971609758501</v>
      </c>
      <c r="N2378" s="6">
        <v>51651.098259045</v>
      </c>
      <c r="O2378" s="6">
        <v>22446.3364401906</v>
      </c>
      <c r="P2378" s="71">
        <v>22450.274728033299</v>
      </c>
      <c r="Q2378" s="20">
        <v>1.1101921791443701</v>
      </c>
      <c r="R2378" s="79">
        <v>20229.001775456902</v>
      </c>
      <c r="S2378" s="6">
        <v>51669.054756377198</v>
      </c>
      <c r="T2378" s="6">
        <v>22462.4701717139</v>
      </c>
      <c r="U2378" s="71">
        <v>22458.0521060151</v>
      </c>
      <c r="V2378" s="20">
        <v>1.11019082183593</v>
      </c>
      <c r="W2378" s="79">
        <v>20247.515930783</v>
      </c>
      <c r="X2378" s="6">
        <v>51716.343738598502</v>
      </c>
      <c r="Y2378" s="6">
        <v>22490.666744023099</v>
      </c>
      <c r="Z2378" s="71">
        <v>22479.0819043722</v>
      </c>
      <c r="AA2378" s="20">
        <v>1.11021430881782</v>
      </c>
    </row>
    <row r="2379" spans="1:27" x14ac:dyDescent="0.2">
      <c r="A2379" s="52" t="s">
        <v>3948</v>
      </c>
      <c r="B2379" s="1" t="s">
        <v>7519</v>
      </c>
      <c r="C2379" s="131" t="s">
        <v>46</v>
      </c>
      <c r="D2379" s="131" t="s">
        <v>46</v>
      </c>
      <c r="E2379" s="131" t="s">
        <v>6363</v>
      </c>
      <c r="F2379" s="131" t="s">
        <v>26282</v>
      </c>
      <c r="G2379" s="131" t="s">
        <v>26282</v>
      </c>
      <c r="H2379" s="79">
        <v>4096.9166666666697</v>
      </c>
      <c r="I2379" s="6">
        <v>10243.0064761462</v>
      </c>
      <c r="J2379" s="6">
        <v>4449.5341867481802</v>
      </c>
      <c r="K2379" s="71">
        <v>4452.1376131219504</v>
      </c>
      <c r="L2379" s="20">
        <v>1.0867044598064299</v>
      </c>
      <c r="M2379" s="79">
        <v>4097.2045755244399</v>
      </c>
      <c r="N2379" s="6">
        <v>10243.726298523499</v>
      </c>
      <c r="O2379" s="6">
        <v>4451.6793378662096</v>
      </c>
      <c r="P2379" s="71">
        <v>4452.4604004980902</v>
      </c>
      <c r="Q2379" s="20">
        <v>1.0867068798799699</v>
      </c>
      <c r="R2379" s="79">
        <v>4098.0736996965998</v>
      </c>
      <c r="S2379" s="6">
        <v>10245.8992605944</v>
      </c>
      <c r="T2379" s="6">
        <v>4454.2755351079904</v>
      </c>
      <c r="U2379" s="71">
        <v>4453.3994390328899</v>
      </c>
      <c r="V2379" s="20">
        <v>1.0867055512843999</v>
      </c>
      <c r="W2379" s="79">
        <v>4102.8537547491997</v>
      </c>
      <c r="X2379" s="6">
        <v>10257.850232225899</v>
      </c>
      <c r="Y2379" s="6">
        <v>4460.9861101009201</v>
      </c>
      <c r="Z2379" s="71">
        <v>4458.6882765436303</v>
      </c>
      <c r="AA2379" s="20">
        <v>1.08672854141646</v>
      </c>
    </row>
    <row r="2380" spans="1:27" x14ac:dyDescent="0.2">
      <c r="A2380" s="52" t="s">
        <v>3947</v>
      </c>
      <c r="B2380" s="1" t="s">
        <v>9868</v>
      </c>
      <c r="C2380" s="131" t="s">
        <v>46</v>
      </c>
      <c r="D2380" s="131" t="s">
        <v>46</v>
      </c>
      <c r="E2380" s="131" t="s">
        <v>6363</v>
      </c>
      <c r="F2380" s="131" t="s">
        <v>26181</v>
      </c>
      <c r="G2380" s="131" t="s">
        <v>26181</v>
      </c>
      <c r="H2380" s="79">
        <v>4082.6666666666702</v>
      </c>
      <c r="I2380" s="6">
        <v>7708.4098408083</v>
      </c>
      <c r="J2380" s="6">
        <v>3348.5122939263301</v>
      </c>
      <c r="K2380" s="71">
        <v>3350.47151142035</v>
      </c>
      <c r="L2380" s="20">
        <v>0.82065762036749101</v>
      </c>
      <c r="M2380" s="79">
        <v>4101.9205196338798</v>
      </c>
      <c r="N2380" s="6">
        <v>7744.7626958913997</v>
      </c>
      <c r="O2380" s="6">
        <v>3365.6893073125202</v>
      </c>
      <c r="P2380" s="71">
        <v>3366.2798292142402</v>
      </c>
      <c r="Q2380" s="20">
        <v>0.82065944795895396</v>
      </c>
      <c r="R2380" s="79">
        <v>4121.4819746878402</v>
      </c>
      <c r="S2380" s="6">
        <v>7781.6963289674404</v>
      </c>
      <c r="T2380" s="6">
        <v>3382.9943764007398</v>
      </c>
      <c r="U2380" s="71">
        <v>3382.3289869177902</v>
      </c>
      <c r="V2380" s="20">
        <v>0.82065844462997195</v>
      </c>
      <c r="W2380" s="79">
        <v>4141.4635045176401</v>
      </c>
      <c r="X2380" s="6">
        <v>7819.4230977071102</v>
      </c>
      <c r="Y2380" s="6">
        <v>3400.5505089446401</v>
      </c>
      <c r="Z2380" s="71">
        <v>3398.7989009190001</v>
      </c>
      <c r="AA2380" s="20">
        <v>0.82067580632099701</v>
      </c>
    </row>
    <row r="2381" spans="1:27" x14ac:dyDescent="0.2">
      <c r="A2381" s="52" t="s">
        <v>3946</v>
      </c>
      <c r="B2381" s="1" t="s">
        <v>9867</v>
      </c>
      <c r="C2381" s="131" t="s">
        <v>46</v>
      </c>
      <c r="D2381" s="131" t="s">
        <v>46</v>
      </c>
      <c r="E2381" s="131" t="s">
        <v>6363</v>
      </c>
      <c r="F2381" s="131" t="s">
        <v>26181</v>
      </c>
      <c r="G2381" s="131" t="s">
        <v>26181</v>
      </c>
      <c r="H2381" s="79">
        <v>4851.3333333333303</v>
      </c>
      <c r="I2381" s="6">
        <v>13360.683260191599</v>
      </c>
      <c r="J2381" s="6">
        <v>5803.8445121537698</v>
      </c>
      <c r="K2381" s="71">
        <v>5807.2403466924097</v>
      </c>
      <c r="L2381" s="20">
        <v>1.19704006046978</v>
      </c>
      <c r="M2381" s="79">
        <v>4870.8437323824601</v>
      </c>
      <c r="N2381" s="6">
        <v>13414.4153466233</v>
      </c>
      <c r="O2381" s="6">
        <v>5829.5852395749198</v>
      </c>
      <c r="P2381" s="71">
        <v>5830.6080605924299</v>
      </c>
      <c r="Q2381" s="20">
        <v>1.19704272625895</v>
      </c>
      <c r="R2381" s="79">
        <v>4889.1932598242402</v>
      </c>
      <c r="S2381" s="6">
        <v>13464.950366024899</v>
      </c>
      <c r="T2381" s="6">
        <v>5853.7174211245201</v>
      </c>
      <c r="U2381" s="71">
        <v>5852.5660736568998</v>
      </c>
      <c r="V2381" s="20">
        <v>1.19704126276802</v>
      </c>
      <c r="W2381" s="79">
        <v>4907.5971446821904</v>
      </c>
      <c r="X2381" s="6">
        <v>13515.635086997299</v>
      </c>
      <c r="Y2381" s="6">
        <v>5877.7481662650698</v>
      </c>
      <c r="Z2381" s="71">
        <v>5874.7205650476599</v>
      </c>
      <c r="AA2381" s="20">
        <v>1.19706658714101</v>
      </c>
    </row>
    <row r="2382" spans="1:27" x14ac:dyDescent="0.2">
      <c r="A2382" s="52" t="s">
        <v>3945</v>
      </c>
      <c r="B2382" s="1" t="s">
        <v>18782</v>
      </c>
      <c r="C2382" s="131" t="s">
        <v>46</v>
      </c>
      <c r="D2382" s="131" t="s">
        <v>46</v>
      </c>
      <c r="E2382" s="131" t="s">
        <v>6363</v>
      </c>
      <c r="F2382" s="131" t="s">
        <v>26181</v>
      </c>
      <c r="G2382" s="131" t="s">
        <v>26181</v>
      </c>
      <c r="H2382" s="79">
        <v>3369.1666666666702</v>
      </c>
      <c r="I2382" s="6">
        <v>8859.9958020380309</v>
      </c>
      <c r="J2382" s="6">
        <v>3848.7581070480601</v>
      </c>
      <c r="K2382" s="71">
        <v>3851.0100188081701</v>
      </c>
      <c r="L2382" s="20">
        <v>1.14301558807069</v>
      </c>
      <c r="M2382" s="79">
        <v>3387.2034346669302</v>
      </c>
      <c r="N2382" s="6">
        <v>8907.4276166602303</v>
      </c>
      <c r="O2382" s="6">
        <v>3870.9557751792499</v>
      </c>
      <c r="P2382" s="71">
        <v>3871.6349478411098</v>
      </c>
      <c r="Q2382" s="20">
        <v>1.1430181335482199</v>
      </c>
      <c r="R2382" s="79">
        <v>3405.3000073192502</v>
      </c>
      <c r="S2382" s="6">
        <v>8955.0167013194095</v>
      </c>
      <c r="T2382" s="6">
        <v>3893.0806164159499</v>
      </c>
      <c r="U2382" s="71">
        <v>3892.3148998316901</v>
      </c>
      <c r="V2382" s="20">
        <v>1.1430167361071499</v>
      </c>
      <c r="W2382" s="79">
        <v>3423.0890284879201</v>
      </c>
      <c r="X2382" s="6">
        <v>9001.7970088762104</v>
      </c>
      <c r="Y2382" s="6">
        <v>3914.7472924091298</v>
      </c>
      <c r="Z2382" s="71">
        <v>3912.7308239703598</v>
      </c>
      <c r="AA2382" s="20">
        <v>1.1430409175477201</v>
      </c>
    </row>
    <row r="2383" spans="1:27" x14ac:dyDescent="0.2">
      <c r="A2383" s="52" t="s">
        <v>3944</v>
      </c>
      <c r="B2383" s="1" t="s">
        <v>9866</v>
      </c>
      <c r="C2383" s="131" t="s">
        <v>46</v>
      </c>
      <c r="D2383" s="131" t="s">
        <v>46</v>
      </c>
      <c r="E2383" s="131" t="s">
        <v>6363</v>
      </c>
      <c r="F2383" s="131" t="s">
        <v>26181</v>
      </c>
      <c r="G2383" s="131" t="s">
        <v>26181</v>
      </c>
      <c r="H2383" s="79">
        <v>5750.8333333333303</v>
      </c>
      <c r="I2383" s="6">
        <v>8694.0497846090693</v>
      </c>
      <c r="J2383" s="6">
        <v>3776.67160789135</v>
      </c>
      <c r="K2383" s="71">
        <v>3778.8813417772799</v>
      </c>
      <c r="L2383" s="20">
        <v>0.65710152298692104</v>
      </c>
      <c r="M2383" s="79">
        <v>5779.9464245848603</v>
      </c>
      <c r="N2383" s="6">
        <v>8738.0626519717098</v>
      </c>
      <c r="O2383" s="6">
        <v>3797.3537975501699</v>
      </c>
      <c r="P2383" s="71">
        <v>3798.0200564889201</v>
      </c>
      <c r="Q2383" s="20">
        <v>0.65710298634155695</v>
      </c>
      <c r="R2383" s="79">
        <v>5809.5707031349002</v>
      </c>
      <c r="S2383" s="6">
        <v>8782.8483269545504</v>
      </c>
      <c r="T2383" s="6">
        <v>3818.2325861603599</v>
      </c>
      <c r="U2383" s="71">
        <v>3817.48159117673</v>
      </c>
      <c r="V2383" s="20">
        <v>0.65710218297486001</v>
      </c>
      <c r="W2383" s="79">
        <v>5841.2868829454601</v>
      </c>
      <c r="X2383" s="6">
        <v>8830.7965164199595</v>
      </c>
      <c r="Y2383" s="6">
        <v>3840.38172804641</v>
      </c>
      <c r="Z2383" s="71">
        <v>3838.4035649699699</v>
      </c>
      <c r="AA2383" s="20">
        <v>0.65711608450130798</v>
      </c>
    </row>
    <row r="2384" spans="1:27" x14ac:dyDescent="0.2">
      <c r="A2384" s="52" t="s">
        <v>3943</v>
      </c>
      <c r="B2384" s="1" t="s">
        <v>9865</v>
      </c>
      <c r="C2384" s="131" t="s">
        <v>46</v>
      </c>
      <c r="D2384" s="131" t="s">
        <v>46</v>
      </c>
      <c r="E2384" s="131" t="s">
        <v>6363</v>
      </c>
      <c r="F2384" s="131" t="s">
        <v>26181</v>
      </c>
      <c r="G2384" s="131" t="s">
        <v>26181</v>
      </c>
      <c r="H2384" s="79">
        <v>3521.8333333333298</v>
      </c>
      <c r="I2384" s="6">
        <v>5573.7554333505004</v>
      </c>
      <c r="J2384" s="6">
        <v>2421.2242183993299</v>
      </c>
      <c r="K2384" s="71">
        <v>2422.6408788232002</v>
      </c>
      <c r="L2384" s="20">
        <v>0.68789197259662105</v>
      </c>
      <c r="M2384" s="79">
        <v>3540.6509406899199</v>
      </c>
      <c r="N2384" s="6">
        <v>5603.5367237522196</v>
      </c>
      <c r="O2384" s="6">
        <v>2435.1635259620002</v>
      </c>
      <c r="P2384" s="71">
        <v>2435.59078387712</v>
      </c>
      <c r="Q2384" s="20">
        <v>0.68789350452109799</v>
      </c>
      <c r="R2384" s="79">
        <v>3559.52528447755</v>
      </c>
      <c r="S2384" s="6">
        <v>5633.4078068729004</v>
      </c>
      <c r="T2384" s="6">
        <v>2449.0530245545901</v>
      </c>
      <c r="U2384" s="71">
        <v>2448.5713287713802</v>
      </c>
      <c r="V2384" s="20">
        <v>0.68789266351026102</v>
      </c>
      <c r="W2384" s="79">
        <v>3579.79342555826</v>
      </c>
      <c r="X2384" s="6">
        <v>5665.4847539570601</v>
      </c>
      <c r="Y2384" s="6">
        <v>2463.8348408511201</v>
      </c>
      <c r="Z2384" s="71">
        <v>2462.5657307850502</v>
      </c>
      <c r="AA2384" s="20">
        <v>0.68790721643414798</v>
      </c>
    </row>
    <row r="2385" spans="1:27" x14ac:dyDescent="0.2">
      <c r="A2385" s="52" t="s">
        <v>3942</v>
      </c>
      <c r="B2385" s="1" t="s">
        <v>18783</v>
      </c>
      <c r="C2385" s="131" t="s">
        <v>46</v>
      </c>
      <c r="D2385" s="131" t="s">
        <v>46</v>
      </c>
      <c r="E2385" s="131" t="s">
        <v>6363</v>
      </c>
      <c r="F2385" s="131" t="s">
        <v>26282</v>
      </c>
      <c r="G2385" s="131" t="s">
        <v>26282</v>
      </c>
      <c r="H2385" s="79">
        <v>8387.6666666666697</v>
      </c>
      <c r="I2385" s="6">
        <v>21571.329548858401</v>
      </c>
      <c r="J2385" s="6">
        <v>9370.5269546376803</v>
      </c>
      <c r="K2385" s="71">
        <v>9376.0096582165206</v>
      </c>
      <c r="L2385" s="20">
        <v>1.1178328885526201</v>
      </c>
      <c r="M2385" s="79">
        <v>8379.0735468051807</v>
      </c>
      <c r="N2385" s="6">
        <v>21549.229836536499</v>
      </c>
      <c r="O2385" s="6">
        <v>9364.7817615027907</v>
      </c>
      <c r="P2385" s="71">
        <v>9366.4248450527102</v>
      </c>
      <c r="Q2385" s="20">
        <v>1.11783537794868</v>
      </c>
      <c r="R2385" s="79">
        <v>8371.4465863151108</v>
      </c>
      <c r="S2385" s="6">
        <v>21529.614884640399</v>
      </c>
      <c r="T2385" s="6">
        <v>9359.7286506394303</v>
      </c>
      <c r="U2385" s="71">
        <v>9357.8877179287792</v>
      </c>
      <c r="V2385" s="20">
        <v>1.1178340112957601</v>
      </c>
      <c r="W2385" s="79">
        <v>8369.9427566544291</v>
      </c>
      <c r="X2385" s="6">
        <v>21525.7473483535</v>
      </c>
      <c r="Y2385" s="6">
        <v>9361.22654909433</v>
      </c>
      <c r="Z2385" s="71">
        <v>9356.40462408245</v>
      </c>
      <c r="AA2385" s="20">
        <v>1.1178576599754799</v>
      </c>
    </row>
    <row r="2386" spans="1:27" x14ac:dyDescent="0.2">
      <c r="A2386" s="52" t="s">
        <v>3941</v>
      </c>
      <c r="B2386" s="1" t="s">
        <v>9864</v>
      </c>
      <c r="C2386" s="131" t="s">
        <v>46</v>
      </c>
      <c r="D2386" s="131" t="s">
        <v>46</v>
      </c>
      <c r="E2386" s="131" t="s">
        <v>6363</v>
      </c>
      <c r="F2386" s="131" t="s">
        <v>26282</v>
      </c>
      <c r="G2386" s="131" t="s">
        <v>26282</v>
      </c>
      <c r="H2386" s="79">
        <v>4818</v>
      </c>
      <c r="I2386" s="6">
        <v>13196.440212277999</v>
      </c>
      <c r="J2386" s="6">
        <v>5732.4977783281902</v>
      </c>
      <c r="K2386" s="71">
        <v>5735.8518678299897</v>
      </c>
      <c r="L2386" s="20">
        <v>1.1905047463325</v>
      </c>
      <c r="M2386" s="79">
        <v>4820.5697237261702</v>
      </c>
      <c r="N2386" s="6">
        <v>13203.478652608999</v>
      </c>
      <c r="O2386" s="6">
        <v>5737.9171790492601</v>
      </c>
      <c r="P2386" s="71">
        <v>5738.9239165865401</v>
      </c>
      <c r="Q2386" s="20">
        <v>1.1905073975676299</v>
      </c>
      <c r="R2386" s="79">
        <v>4825.19744772586</v>
      </c>
      <c r="S2386" s="6">
        <v>13216.153929296601</v>
      </c>
      <c r="T2386" s="6">
        <v>5745.5563067943003</v>
      </c>
      <c r="U2386" s="71">
        <v>5744.4262331627997</v>
      </c>
      <c r="V2386" s="20">
        <v>1.1905059420667199</v>
      </c>
      <c r="W2386" s="79">
        <v>4833.5634208353104</v>
      </c>
      <c r="X2386" s="6">
        <v>13239.068222355199</v>
      </c>
      <c r="Y2386" s="6">
        <v>5757.4733607501003</v>
      </c>
      <c r="Z2386" s="71">
        <v>5754.50771253533</v>
      </c>
      <c r="AA2386" s="20">
        <v>1.1905311281797299</v>
      </c>
    </row>
    <row r="2387" spans="1:27" x14ac:dyDescent="0.2">
      <c r="A2387" s="52" t="s">
        <v>3940</v>
      </c>
      <c r="B2387" s="1" t="s">
        <v>9863</v>
      </c>
      <c r="C2387" s="131" t="s">
        <v>46</v>
      </c>
      <c r="D2387" s="131" t="s">
        <v>46</v>
      </c>
      <c r="E2387" s="131" t="s">
        <v>6363</v>
      </c>
      <c r="F2387" s="131" t="s">
        <v>26282</v>
      </c>
      <c r="G2387" s="131" t="s">
        <v>26282</v>
      </c>
      <c r="H2387" s="79">
        <v>5656.9166666666697</v>
      </c>
      <c r="I2387" s="6">
        <v>15413.4112429325</v>
      </c>
      <c r="J2387" s="6">
        <v>6695.5439713477699</v>
      </c>
      <c r="K2387" s="71">
        <v>6699.4615400257899</v>
      </c>
      <c r="L2387" s="20">
        <v>1.18429560391128</v>
      </c>
      <c r="M2387" s="79">
        <v>5660.5578404215403</v>
      </c>
      <c r="N2387" s="6">
        <v>15423.3323557574</v>
      </c>
      <c r="O2387" s="6">
        <v>6702.6126985709097</v>
      </c>
      <c r="P2387" s="71">
        <v>6703.7886952942699</v>
      </c>
      <c r="Q2387" s="20">
        <v>1.1842982413187499</v>
      </c>
      <c r="R2387" s="79">
        <v>5664.6163405262496</v>
      </c>
      <c r="S2387" s="6">
        <v>15434.390558454999</v>
      </c>
      <c r="T2387" s="6">
        <v>6709.9067163617201</v>
      </c>
      <c r="U2387" s="71">
        <v>6708.5869679779098</v>
      </c>
      <c r="V2387" s="20">
        <v>1.18429679340908</v>
      </c>
      <c r="W2387" s="79">
        <v>5671.2565913070102</v>
      </c>
      <c r="X2387" s="6">
        <v>15452.483261966599</v>
      </c>
      <c r="Y2387" s="6">
        <v>6720.0545570104196</v>
      </c>
      <c r="Z2387" s="71">
        <v>6716.5930876207203</v>
      </c>
      <c r="AA2387" s="20">
        <v>1.1843218481625399</v>
      </c>
    </row>
    <row r="2388" spans="1:27" x14ac:dyDescent="0.2">
      <c r="A2388" s="52" t="s">
        <v>3939</v>
      </c>
      <c r="B2388" s="1" t="s">
        <v>9862</v>
      </c>
      <c r="C2388" s="131" t="s">
        <v>46</v>
      </c>
      <c r="D2388" s="131" t="s">
        <v>46</v>
      </c>
      <c r="E2388" s="131" t="s">
        <v>6363</v>
      </c>
      <c r="F2388" s="131" t="s">
        <v>26282</v>
      </c>
      <c r="G2388" s="131" t="s">
        <v>26282</v>
      </c>
      <c r="H2388" s="79">
        <v>10213.833333333299</v>
      </c>
      <c r="I2388" s="6">
        <v>23179.857892188898</v>
      </c>
      <c r="J2388" s="6">
        <v>10069.2672971992</v>
      </c>
      <c r="K2388" s="71">
        <v>10075.1588343683</v>
      </c>
      <c r="L2388" s="20">
        <v>0.98642287430787601</v>
      </c>
      <c r="M2388" s="79">
        <v>10214.670369318301</v>
      </c>
      <c r="N2388" s="6">
        <v>23181.7575095557</v>
      </c>
      <c r="O2388" s="6">
        <v>10074.239384508801</v>
      </c>
      <c r="P2388" s="71">
        <v>10076.0069448676</v>
      </c>
      <c r="Q2388" s="20">
        <v>0.98642507105592203</v>
      </c>
      <c r="R2388" s="79">
        <v>10217.193189617299</v>
      </c>
      <c r="S2388" s="6">
        <v>23187.482942320301</v>
      </c>
      <c r="T2388" s="6">
        <v>10080.465888234699</v>
      </c>
      <c r="U2388" s="71">
        <v>10078.4831962054</v>
      </c>
      <c r="V2388" s="20">
        <v>0.98642386506376001</v>
      </c>
      <c r="W2388" s="79">
        <v>10231.6583453984</v>
      </c>
      <c r="X2388" s="6">
        <v>23220.3109946736</v>
      </c>
      <c r="Y2388" s="6">
        <v>10098.167011060499</v>
      </c>
      <c r="Z2388" s="71">
        <v>10092.965491384701</v>
      </c>
      <c r="AA2388" s="20">
        <v>0.98644473365589602</v>
      </c>
    </row>
    <row r="2389" spans="1:27" x14ac:dyDescent="0.2">
      <c r="A2389" s="52" t="s">
        <v>3938</v>
      </c>
      <c r="B2389" s="1" t="s">
        <v>18784</v>
      </c>
      <c r="C2389" s="131" t="s">
        <v>46</v>
      </c>
      <c r="D2389" s="131" t="s">
        <v>46</v>
      </c>
      <c r="E2389" s="131" t="s">
        <v>6363</v>
      </c>
      <c r="F2389" s="131" t="s">
        <v>26282</v>
      </c>
      <c r="G2389" s="131" t="s">
        <v>26282</v>
      </c>
      <c r="H2389" s="79">
        <v>4845.75</v>
      </c>
      <c r="I2389" s="6">
        <v>10270.0179250612</v>
      </c>
      <c r="J2389" s="6">
        <v>4461.2678867766599</v>
      </c>
      <c r="K2389" s="71">
        <v>4463.8781785486599</v>
      </c>
      <c r="L2389" s="20">
        <v>0.92119448559019002</v>
      </c>
      <c r="M2389" s="79">
        <v>4847.7156241360699</v>
      </c>
      <c r="N2389" s="6">
        <v>10274.183842640799</v>
      </c>
      <c r="O2389" s="6">
        <v>4464.9154607259898</v>
      </c>
      <c r="P2389" s="71">
        <v>4465.6988456816798</v>
      </c>
      <c r="Q2389" s="20">
        <v>0.92119653707565197</v>
      </c>
      <c r="R2389" s="79">
        <v>4849.2678500679003</v>
      </c>
      <c r="S2389" s="6">
        <v>10277.4736095796</v>
      </c>
      <c r="T2389" s="6">
        <v>4468.0020852764901</v>
      </c>
      <c r="U2389" s="71">
        <v>4467.1232893736296</v>
      </c>
      <c r="V2389" s="20">
        <v>0.92119541083115897</v>
      </c>
      <c r="W2389" s="79">
        <v>4855.7715588704496</v>
      </c>
      <c r="X2389" s="6">
        <v>10291.2574832796</v>
      </c>
      <c r="Y2389" s="6">
        <v>4475.5144254450997</v>
      </c>
      <c r="Z2389" s="71">
        <v>4473.2091084189597</v>
      </c>
      <c r="AA2389" s="20">
        <v>0.92121489946275803</v>
      </c>
    </row>
    <row r="2390" spans="1:27" x14ac:dyDescent="0.2">
      <c r="A2390" s="52" t="s">
        <v>3937</v>
      </c>
      <c r="B2390" s="1" t="s">
        <v>9861</v>
      </c>
      <c r="C2390" s="131" t="s">
        <v>45</v>
      </c>
      <c r="D2390" s="131" t="s">
        <v>26162</v>
      </c>
      <c r="E2390" s="131" t="s">
        <v>6363</v>
      </c>
      <c r="F2390" s="131" t="s">
        <v>26243</v>
      </c>
      <c r="G2390" s="131" t="s">
        <v>26243</v>
      </c>
      <c r="H2390" s="79">
        <v>10774.416666666701</v>
      </c>
      <c r="I2390" s="6">
        <v>22782.892957800301</v>
      </c>
      <c r="J2390" s="6">
        <v>9896.82680810887</v>
      </c>
      <c r="K2390" s="71">
        <v>9901.7028772539707</v>
      </c>
      <c r="L2390" s="20">
        <v>0.91900129571629996</v>
      </c>
      <c r="M2390" s="79">
        <v>10820.517360591601</v>
      </c>
      <c r="N2390" s="6">
        <v>22880.374539167198</v>
      </c>
      <c r="O2390" s="6">
        <v>9943.2655276363403</v>
      </c>
      <c r="P2390" s="71">
        <v>9944.9808061373897</v>
      </c>
      <c r="Q2390" s="20">
        <v>0.91908551825414997</v>
      </c>
      <c r="R2390" s="79">
        <v>10867.116268223799</v>
      </c>
      <c r="S2390" s="6">
        <v>22978.909611401599</v>
      </c>
      <c r="T2390" s="6">
        <v>9989.7912620688894</v>
      </c>
      <c r="U2390" s="71">
        <v>9988.5670795021797</v>
      </c>
      <c r="V2390" s="20">
        <v>0.91915526004902304</v>
      </c>
      <c r="W2390" s="79">
        <v>10923.341979581301</v>
      </c>
      <c r="X2390" s="6">
        <v>23097.8009076048</v>
      </c>
      <c r="Y2390" s="6">
        <v>10044.8892009552</v>
      </c>
      <c r="Z2390" s="71">
        <v>10040.91348404</v>
      </c>
      <c r="AA2390" s="20">
        <v>0.91921625293881803</v>
      </c>
    </row>
    <row r="2391" spans="1:27" x14ac:dyDescent="0.2">
      <c r="A2391" s="52" t="s">
        <v>3936</v>
      </c>
      <c r="B2391" s="1" t="s">
        <v>9860</v>
      </c>
      <c r="C2391" s="131" t="s">
        <v>45</v>
      </c>
      <c r="D2391" s="131" t="s">
        <v>26162</v>
      </c>
      <c r="E2391" s="131" t="s">
        <v>6363</v>
      </c>
      <c r="F2391" s="131" t="s">
        <v>26267</v>
      </c>
      <c r="G2391" s="131" t="s">
        <v>26267</v>
      </c>
      <c r="H2391" s="79">
        <v>7931.8333333333303</v>
      </c>
      <c r="I2391" s="6">
        <v>10979.031403025099</v>
      </c>
      <c r="J2391" s="6">
        <v>4769.2614154747298</v>
      </c>
      <c r="K2391" s="71">
        <v>4771.6111836260598</v>
      </c>
      <c r="L2391" s="20">
        <v>0.60157733818907599</v>
      </c>
      <c r="M2391" s="79">
        <v>7958.0774083392898</v>
      </c>
      <c r="N2391" s="6">
        <v>11015.357749220901</v>
      </c>
      <c r="O2391" s="6">
        <v>4787.0119781000803</v>
      </c>
      <c r="P2391" s="71">
        <v>4787.8377690545203</v>
      </c>
      <c r="Q2391" s="20">
        <v>0.60163247017895705</v>
      </c>
      <c r="R2391" s="79">
        <v>7989.5644657674202</v>
      </c>
      <c r="S2391" s="6">
        <v>11058.941291356001</v>
      </c>
      <c r="T2391" s="6">
        <v>4807.7353080889998</v>
      </c>
      <c r="U2391" s="71">
        <v>4807.1461520600997</v>
      </c>
      <c r="V2391" s="20">
        <v>0.60167812308882296</v>
      </c>
      <c r="W2391" s="79">
        <v>8033.6623869754803</v>
      </c>
      <c r="X2391" s="6">
        <v>11119.980453603201</v>
      </c>
      <c r="Y2391" s="6">
        <v>4835.9136880626402</v>
      </c>
      <c r="Z2391" s="71">
        <v>4833.9996576074</v>
      </c>
      <c r="AA2391" s="20">
        <v>0.60171804897408798</v>
      </c>
    </row>
    <row r="2392" spans="1:27" x14ac:dyDescent="0.2">
      <c r="A2392" s="52" t="s">
        <v>3935</v>
      </c>
      <c r="B2392" s="1" t="s">
        <v>9859</v>
      </c>
      <c r="C2392" s="131" t="s">
        <v>45</v>
      </c>
      <c r="D2392" s="131" t="s">
        <v>26162</v>
      </c>
      <c r="E2392" s="131" t="s">
        <v>6363</v>
      </c>
      <c r="F2392" s="131" t="s">
        <v>26243</v>
      </c>
      <c r="G2392" s="131" t="s">
        <v>26243</v>
      </c>
      <c r="H2392" s="79">
        <v>30293</v>
      </c>
      <c r="I2392" s="6">
        <v>62850.073044456403</v>
      </c>
      <c r="J2392" s="6">
        <v>27301.900989927399</v>
      </c>
      <c r="K2392" s="71">
        <v>27315.3523677882</v>
      </c>
      <c r="L2392" s="20">
        <v>0.90170509252263598</v>
      </c>
      <c r="M2392" s="79">
        <v>30405.9250928689</v>
      </c>
      <c r="N2392" s="6">
        <v>63084.3631555502</v>
      </c>
      <c r="O2392" s="6">
        <v>27414.9609056314</v>
      </c>
      <c r="P2392" s="71">
        <v>27419.690166146302</v>
      </c>
      <c r="Q2392" s="20">
        <v>0.90178772993744505</v>
      </c>
      <c r="R2392" s="79">
        <v>30504.6353088254</v>
      </c>
      <c r="S2392" s="6">
        <v>63289.161105013802</v>
      </c>
      <c r="T2392" s="6">
        <v>27514.164913936202</v>
      </c>
      <c r="U2392" s="71">
        <v>27510.7932357758</v>
      </c>
      <c r="V2392" s="20">
        <v>0.90185615914629702</v>
      </c>
      <c r="W2392" s="79">
        <v>30690.723667060502</v>
      </c>
      <c r="X2392" s="6">
        <v>63675.245907040597</v>
      </c>
      <c r="Y2392" s="6">
        <v>27691.4149766183</v>
      </c>
      <c r="Z2392" s="71">
        <v>27680.454853044401</v>
      </c>
      <c r="AA2392" s="20">
        <v>0.90191600411016304</v>
      </c>
    </row>
    <row r="2393" spans="1:27" x14ac:dyDescent="0.2">
      <c r="A2393" s="52" t="s">
        <v>3934</v>
      </c>
      <c r="B2393" s="1" t="s">
        <v>9858</v>
      </c>
      <c r="C2393" s="131" t="s">
        <v>45</v>
      </c>
      <c r="D2393" s="131" t="s">
        <v>26162</v>
      </c>
      <c r="E2393" s="131" t="s">
        <v>6363</v>
      </c>
      <c r="F2393" s="131" t="s">
        <v>26267</v>
      </c>
      <c r="G2393" s="131" t="s">
        <v>26267</v>
      </c>
      <c r="H2393" s="79">
        <v>18487.083333333299</v>
      </c>
      <c r="I2393" s="6">
        <v>37216.520511845403</v>
      </c>
      <c r="J2393" s="6">
        <v>16166.7554067167</v>
      </c>
      <c r="K2393" s="71">
        <v>16174.720607961801</v>
      </c>
      <c r="L2393" s="20">
        <v>0.87492008968217405</v>
      </c>
      <c r="M2393" s="79">
        <v>18327.911082409501</v>
      </c>
      <c r="N2393" s="6">
        <v>36896.0893635342</v>
      </c>
      <c r="O2393" s="6">
        <v>16034.1611910682</v>
      </c>
      <c r="P2393" s="71">
        <v>16036.9271890089</v>
      </c>
      <c r="Q2393" s="20">
        <v>0.87500027236604205</v>
      </c>
      <c r="R2393" s="79">
        <v>18223.286631053601</v>
      </c>
      <c r="S2393" s="6">
        <v>36685.4689011433</v>
      </c>
      <c r="T2393" s="6">
        <v>15948.5451168537</v>
      </c>
      <c r="U2393" s="71">
        <v>15946.5907285803</v>
      </c>
      <c r="V2393" s="20">
        <v>0.87506666889639495</v>
      </c>
      <c r="W2393" s="79">
        <v>18223.1671122384</v>
      </c>
      <c r="X2393" s="6">
        <v>36685.228296697598</v>
      </c>
      <c r="Y2393" s="6">
        <v>15953.858768898899</v>
      </c>
      <c r="Z2393" s="71">
        <v>15947.5443113772</v>
      </c>
      <c r="AA2393" s="20">
        <v>0.87512473617536102</v>
      </c>
    </row>
    <row r="2394" spans="1:27" x14ac:dyDescent="0.2">
      <c r="A2394" s="52" t="s">
        <v>3933</v>
      </c>
      <c r="B2394" s="1" t="s">
        <v>18785</v>
      </c>
      <c r="C2394" s="131" t="s">
        <v>45</v>
      </c>
      <c r="D2394" s="131" t="s">
        <v>26162</v>
      </c>
      <c r="E2394" s="131" t="s">
        <v>6363</v>
      </c>
      <c r="F2394" s="131" t="s">
        <v>26267</v>
      </c>
      <c r="G2394" s="131" t="s">
        <v>26267</v>
      </c>
      <c r="H2394" s="79">
        <v>15555.5</v>
      </c>
      <c r="I2394" s="6">
        <v>42310.8035165494</v>
      </c>
      <c r="J2394" s="6">
        <v>18379.698104662599</v>
      </c>
      <c r="K2394" s="71">
        <v>18388.753600991098</v>
      </c>
      <c r="L2394" s="20">
        <v>1.1821383819864999</v>
      </c>
      <c r="M2394" s="79">
        <v>15556.933904416301</v>
      </c>
      <c r="N2394" s="6">
        <v>42314.703722137201</v>
      </c>
      <c r="O2394" s="6">
        <v>18388.961863899</v>
      </c>
      <c r="P2394" s="71">
        <v>18392.134080396099</v>
      </c>
      <c r="Q2394" s="20">
        <v>1.18224671991278</v>
      </c>
      <c r="R2394" s="79">
        <v>15575.7122851973</v>
      </c>
      <c r="S2394" s="6">
        <v>42365.780728956801</v>
      </c>
      <c r="T2394" s="6">
        <v>18417.989073200599</v>
      </c>
      <c r="U2394" s="71">
        <v>18415.732070972499</v>
      </c>
      <c r="V2394" s="20">
        <v>1.1823364308336799</v>
      </c>
      <c r="W2394" s="79">
        <v>15628.9216895461</v>
      </c>
      <c r="X2394" s="6">
        <v>42510.509773515601</v>
      </c>
      <c r="Y2394" s="6">
        <v>18487.186821776399</v>
      </c>
      <c r="Z2394" s="71">
        <v>18479.869685679401</v>
      </c>
      <c r="AA2394" s="20">
        <v>1.1824148877807901</v>
      </c>
    </row>
    <row r="2395" spans="1:27" x14ac:dyDescent="0.2">
      <c r="A2395" s="52" t="s">
        <v>3932</v>
      </c>
      <c r="B2395" s="1" t="s">
        <v>9857</v>
      </c>
      <c r="C2395" s="131" t="s">
        <v>45</v>
      </c>
      <c r="D2395" s="131" t="s">
        <v>26162</v>
      </c>
      <c r="E2395" s="131" t="s">
        <v>6363</v>
      </c>
      <c r="F2395" s="131" t="s">
        <v>26243</v>
      </c>
      <c r="G2395" s="131" t="s">
        <v>26243</v>
      </c>
      <c r="H2395" s="79">
        <v>3538.0833333333298</v>
      </c>
      <c r="I2395" s="6">
        <v>8089.7493046028003</v>
      </c>
      <c r="J2395" s="6">
        <v>3514.1651210392702</v>
      </c>
      <c r="K2395" s="71">
        <v>3515.8965156013601</v>
      </c>
      <c r="L2395" s="20">
        <v>0.99372914212535801</v>
      </c>
      <c r="M2395" s="79">
        <v>3555.5589248270699</v>
      </c>
      <c r="N2395" s="6">
        <v>8129.7068581183103</v>
      </c>
      <c r="O2395" s="6">
        <v>3532.9768668663901</v>
      </c>
      <c r="P2395" s="71">
        <v>3533.5863285414898</v>
      </c>
      <c r="Q2395" s="20">
        <v>0.99382021315069302</v>
      </c>
      <c r="R2395" s="79">
        <v>3572.03426326606</v>
      </c>
      <c r="S2395" s="6">
        <v>8167.3773551425702</v>
      </c>
      <c r="T2395" s="6">
        <v>3550.66434031053</v>
      </c>
      <c r="U2395" s="71">
        <v>3550.2292299792298</v>
      </c>
      <c r="V2395" s="20">
        <v>0.99389562594315894</v>
      </c>
      <c r="W2395" s="79">
        <v>3591.8391437547898</v>
      </c>
      <c r="X2395" s="6">
        <v>8212.6607764379405</v>
      </c>
      <c r="Y2395" s="6">
        <v>3571.5637118158902</v>
      </c>
      <c r="Z2395" s="71">
        <v>3570.1501047587299</v>
      </c>
      <c r="AA2395" s="20">
        <v>0.993961578420412</v>
      </c>
    </row>
    <row r="2396" spans="1:27" x14ac:dyDescent="0.2">
      <c r="A2396" s="52" t="s">
        <v>3931</v>
      </c>
      <c r="B2396" s="1" t="s">
        <v>9856</v>
      </c>
      <c r="C2396" s="131" t="s">
        <v>45</v>
      </c>
      <c r="D2396" s="131" t="s">
        <v>26162</v>
      </c>
      <c r="E2396" s="131" t="s">
        <v>6363</v>
      </c>
      <c r="F2396" s="131" t="s">
        <v>26243</v>
      </c>
      <c r="G2396" s="131" t="s">
        <v>26243</v>
      </c>
      <c r="H2396" s="79">
        <v>12402.166666666701</v>
      </c>
      <c r="I2396" s="6">
        <v>31215.3922221799</v>
      </c>
      <c r="J2396" s="6">
        <v>13559.8815805493</v>
      </c>
      <c r="K2396" s="71">
        <v>13566.562400722099</v>
      </c>
      <c r="L2396" s="20">
        <v>1.0938864768835099</v>
      </c>
      <c r="M2396" s="79">
        <v>12462.4084154333</v>
      </c>
      <c r="N2396" s="6">
        <v>31367.016520291902</v>
      </c>
      <c r="O2396" s="6">
        <v>13631.3578930763</v>
      </c>
      <c r="P2396" s="71">
        <v>13633.709391693001</v>
      </c>
      <c r="Q2396" s="20">
        <v>1.09398672690017</v>
      </c>
      <c r="R2396" s="79">
        <v>12516.742299794099</v>
      </c>
      <c r="S2396" s="6">
        <v>31503.771133970498</v>
      </c>
      <c r="T2396" s="6">
        <v>13695.8673374215</v>
      </c>
      <c r="U2396" s="71">
        <v>13694.1889998476</v>
      </c>
      <c r="V2396" s="20">
        <v>1.09406974050052</v>
      </c>
      <c r="W2396" s="79">
        <v>12584.4744317114</v>
      </c>
      <c r="X2396" s="6">
        <v>31674.248206297201</v>
      </c>
      <c r="Y2396" s="6">
        <v>13774.658246840099</v>
      </c>
      <c r="Z2396" s="71">
        <v>13769.2063059876</v>
      </c>
      <c r="AA2396" s="20">
        <v>1.0941423402864401</v>
      </c>
    </row>
    <row r="2397" spans="1:27" x14ac:dyDescent="0.2">
      <c r="A2397" s="52" t="s">
        <v>3930</v>
      </c>
      <c r="B2397" s="1" t="s">
        <v>9855</v>
      </c>
      <c r="C2397" s="131" t="s">
        <v>45</v>
      </c>
      <c r="D2397" s="131" t="s">
        <v>26162</v>
      </c>
      <c r="E2397" s="131" t="s">
        <v>6363</v>
      </c>
      <c r="F2397" s="131" t="s">
        <v>26243</v>
      </c>
      <c r="G2397" s="131" t="s">
        <v>26243</v>
      </c>
      <c r="H2397" s="79">
        <v>21804.416666666701</v>
      </c>
      <c r="I2397" s="6">
        <v>42123.278903483297</v>
      </c>
      <c r="J2397" s="6">
        <v>18298.237922182299</v>
      </c>
      <c r="K2397" s="71">
        <v>18307.253283880698</v>
      </c>
      <c r="L2397" s="20">
        <v>0.83961215581922799</v>
      </c>
      <c r="M2397" s="79">
        <v>21890.1531292619</v>
      </c>
      <c r="N2397" s="6">
        <v>42288.910526713997</v>
      </c>
      <c r="O2397" s="6">
        <v>18377.7527558287</v>
      </c>
      <c r="P2397" s="71">
        <v>18380.9230386811</v>
      </c>
      <c r="Q2397" s="20">
        <v>0.83968910268198205</v>
      </c>
      <c r="R2397" s="79">
        <v>21980.785688804699</v>
      </c>
      <c r="S2397" s="6">
        <v>42464.000768370999</v>
      </c>
      <c r="T2397" s="6">
        <v>18460.688997091402</v>
      </c>
      <c r="U2397" s="71">
        <v>18458.4267622712</v>
      </c>
      <c r="V2397" s="20">
        <v>0.83975281973985505</v>
      </c>
      <c r="W2397" s="79">
        <v>22091.8930277865</v>
      </c>
      <c r="X2397" s="6">
        <v>42678.645603851</v>
      </c>
      <c r="Y2397" s="6">
        <v>18560.306587298001</v>
      </c>
      <c r="Z2397" s="71">
        <v>18552.9605107635</v>
      </c>
      <c r="AA2397" s="20">
        <v>0.839808543678361</v>
      </c>
    </row>
    <row r="2398" spans="1:27" x14ac:dyDescent="0.2">
      <c r="A2398" s="52" t="s">
        <v>3929</v>
      </c>
      <c r="B2398" s="1" t="s">
        <v>9854</v>
      </c>
      <c r="C2398" s="131" t="s">
        <v>45</v>
      </c>
      <c r="D2398" s="131" t="s">
        <v>26162</v>
      </c>
      <c r="E2398" s="131" t="s">
        <v>6363</v>
      </c>
      <c r="F2398" s="131" t="s">
        <v>26267</v>
      </c>
      <c r="G2398" s="131" t="s">
        <v>26267</v>
      </c>
      <c r="H2398" s="79">
        <v>8581.9166666666697</v>
      </c>
      <c r="I2398" s="6">
        <v>14559.688837501</v>
      </c>
      <c r="J2398" s="6">
        <v>6324.6892776788</v>
      </c>
      <c r="K2398" s="71">
        <v>6327.8053898263797</v>
      </c>
      <c r="L2398" s="20">
        <v>0.73734174259748197</v>
      </c>
      <c r="M2398" s="79">
        <v>8599.5020327067905</v>
      </c>
      <c r="N2398" s="6">
        <v>14589.523368361901</v>
      </c>
      <c r="O2398" s="6">
        <v>6340.2591825998197</v>
      </c>
      <c r="P2398" s="71">
        <v>6341.3529188816001</v>
      </c>
      <c r="Q2398" s="20">
        <v>0.73740931681431299</v>
      </c>
      <c r="R2398" s="79">
        <v>8621.7236122731701</v>
      </c>
      <c r="S2398" s="6">
        <v>14627.223487872699</v>
      </c>
      <c r="T2398" s="6">
        <v>6359.0010082539602</v>
      </c>
      <c r="U2398" s="71">
        <v>6358.22175491704</v>
      </c>
      <c r="V2398" s="20">
        <v>0.73746527270556494</v>
      </c>
      <c r="W2398" s="79">
        <v>8660.9770169229505</v>
      </c>
      <c r="X2398" s="6">
        <v>14693.8190258756</v>
      </c>
      <c r="Y2398" s="6">
        <v>6390.1227932574302</v>
      </c>
      <c r="Z2398" s="71">
        <v>6387.5936146103404</v>
      </c>
      <c r="AA2398" s="20">
        <v>0.73751420909320298</v>
      </c>
    </row>
    <row r="2399" spans="1:27" x14ac:dyDescent="0.2">
      <c r="A2399" s="52" t="s">
        <v>3928</v>
      </c>
      <c r="B2399" s="1" t="s">
        <v>9853</v>
      </c>
      <c r="C2399" s="131" t="s">
        <v>45</v>
      </c>
      <c r="D2399" s="131" t="s">
        <v>26162</v>
      </c>
      <c r="E2399" s="131" t="s">
        <v>6363</v>
      </c>
      <c r="F2399" s="131" t="s">
        <v>26243</v>
      </c>
      <c r="G2399" s="131" t="s">
        <v>26243</v>
      </c>
      <c r="H2399" s="79">
        <v>7494.0833333333303</v>
      </c>
      <c r="I2399" s="6">
        <v>16653.1290563148</v>
      </c>
      <c r="J2399" s="6">
        <v>7234.0740216226604</v>
      </c>
      <c r="K2399" s="71">
        <v>7237.6381786816901</v>
      </c>
      <c r="L2399" s="20">
        <v>0.96578031718556101</v>
      </c>
      <c r="M2399" s="79">
        <v>7536.9143760622701</v>
      </c>
      <c r="N2399" s="6">
        <v>16748.306925369001</v>
      </c>
      <c r="O2399" s="6">
        <v>7278.4150719307199</v>
      </c>
      <c r="P2399" s="71">
        <v>7279.67064625486</v>
      </c>
      <c r="Q2399" s="20">
        <v>0.96586882682063702</v>
      </c>
      <c r="R2399" s="79">
        <v>7576.6286832639698</v>
      </c>
      <c r="S2399" s="6">
        <v>16836.558877448399</v>
      </c>
      <c r="T2399" s="6">
        <v>7319.4817161293204</v>
      </c>
      <c r="U2399" s="71">
        <v>7318.5847622612</v>
      </c>
      <c r="V2399" s="20">
        <v>0.96594211861368295</v>
      </c>
      <c r="W2399" s="79">
        <v>7623.95844879989</v>
      </c>
      <c r="X2399" s="6">
        <v>16941.733674500501</v>
      </c>
      <c r="Y2399" s="6">
        <v>7367.7073550503301</v>
      </c>
      <c r="Z2399" s="71">
        <v>7364.7912533221997</v>
      </c>
      <c r="AA2399" s="20">
        <v>0.96600621616471605</v>
      </c>
    </row>
    <row r="2400" spans="1:27" x14ac:dyDescent="0.2">
      <c r="A2400" s="52" t="s">
        <v>3927</v>
      </c>
      <c r="B2400" s="1" t="s">
        <v>9852</v>
      </c>
      <c r="C2400" s="131" t="s">
        <v>45</v>
      </c>
      <c r="D2400" s="131" t="s">
        <v>26162</v>
      </c>
      <c r="E2400" s="131" t="s">
        <v>6363</v>
      </c>
      <c r="F2400" s="131" t="s">
        <v>26243</v>
      </c>
      <c r="G2400" s="131" t="s">
        <v>26243</v>
      </c>
      <c r="H2400" s="79">
        <v>12985.833333333299</v>
      </c>
      <c r="I2400" s="6">
        <v>29086.798424545501</v>
      </c>
      <c r="J2400" s="6">
        <v>12635.226217465201</v>
      </c>
      <c r="K2400" s="71">
        <v>12641.4514690428</v>
      </c>
      <c r="L2400" s="20">
        <v>0.97348018756666399</v>
      </c>
      <c r="M2400" s="79">
        <v>13041.494821358699</v>
      </c>
      <c r="N2400" s="6">
        <v>29211.473864361102</v>
      </c>
      <c r="O2400" s="6">
        <v>12694.610422121301</v>
      </c>
      <c r="P2400" s="71">
        <v>12696.800325657099</v>
      </c>
      <c r="Q2400" s="20">
        <v>0.97356940286192595</v>
      </c>
      <c r="R2400" s="79">
        <v>13099.608253705699</v>
      </c>
      <c r="S2400" s="6">
        <v>29341.641382228201</v>
      </c>
      <c r="T2400" s="6">
        <v>12755.908685480201</v>
      </c>
      <c r="U2400" s="71">
        <v>12754.345533595901</v>
      </c>
      <c r="V2400" s="20">
        <v>0.97364327898796699</v>
      </c>
      <c r="W2400" s="79">
        <v>13166.157632705001</v>
      </c>
      <c r="X2400" s="6">
        <v>29490.704466786799</v>
      </c>
      <c r="Y2400" s="6">
        <v>12825.0676335796</v>
      </c>
      <c r="Z2400" s="71">
        <v>12819.9915359433</v>
      </c>
      <c r="AA2400" s="20">
        <v>0.97370788756912396</v>
      </c>
    </row>
    <row r="2401" spans="1:27" x14ac:dyDescent="0.2">
      <c r="A2401" s="52" t="s">
        <v>3926</v>
      </c>
      <c r="B2401" s="1" t="s">
        <v>9851</v>
      </c>
      <c r="C2401" s="131" t="s">
        <v>45</v>
      </c>
      <c r="D2401" s="131" t="s">
        <v>26162</v>
      </c>
      <c r="E2401" s="131" t="s">
        <v>6363</v>
      </c>
      <c r="F2401" s="131" t="s">
        <v>26267</v>
      </c>
      <c r="G2401" s="131" t="s">
        <v>26267</v>
      </c>
      <c r="H2401" s="79">
        <v>18017.75</v>
      </c>
      <c r="I2401" s="6">
        <v>28690.2872246144</v>
      </c>
      <c r="J2401" s="6">
        <v>12462.982829390499</v>
      </c>
      <c r="K2401" s="71">
        <v>12469.1232183464</v>
      </c>
      <c r="L2401" s="20">
        <v>0.69204663281188505</v>
      </c>
      <c r="M2401" s="79">
        <v>18044.801827906402</v>
      </c>
      <c r="N2401" s="6">
        <v>28733.362786911901</v>
      </c>
      <c r="O2401" s="6">
        <v>12486.834741411099</v>
      </c>
      <c r="P2401" s="71">
        <v>12488.9888022796</v>
      </c>
      <c r="Q2401" s="20">
        <v>0.692110055925648</v>
      </c>
      <c r="R2401" s="79">
        <v>18085.434836613302</v>
      </c>
      <c r="S2401" s="6">
        <v>28798.064133672899</v>
      </c>
      <c r="T2401" s="6">
        <v>12519.5953294634</v>
      </c>
      <c r="U2401" s="71">
        <v>12518.061136211199</v>
      </c>
      <c r="V2401" s="20">
        <v>0.69216257443082696</v>
      </c>
      <c r="W2401" s="79">
        <v>18161.480026134799</v>
      </c>
      <c r="X2401" s="6">
        <v>28919.153522160399</v>
      </c>
      <c r="Y2401" s="6">
        <v>12576.5086502183</v>
      </c>
      <c r="Z2401" s="71">
        <v>12571.5309309847</v>
      </c>
      <c r="AA2401" s="20">
        <v>0.69220850464246397</v>
      </c>
    </row>
    <row r="2402" spans="1:27" x14ac:dyDescent="0.2">
      <c r="A2402" s="52" t="s">
        <v>3925</v>
      </c>
      <c r="B2402" s="1" t="s">
        <v>9850</v>
      </c>
      <c r="C2402" s="131" t="s">
        <v>45</v>
      </c>
      <c r="D2402" s="131" t="s">
        <v>26162</v>
      </c>
      <c r="E2402" s="131" t="s">
        <v>6363</v>
      </c>
      <c r="F2402" s="131" t="s">
        <v>26267</v>
      </c>
      <c r="G2402" s="131" t="s">
        <v>26267</v>
      </c>
      <c r="H2402" s="79">
        <v>8278</v>
      </c>
      <c r="I2402" s="6">
        <v>20844.0544543346</v>
      </c>
      <c r="J2402" s="6">
        <v>9054.6006293161008</v>
      </c>
      <c r="K2402" s="71">
        <v>9059.0617419136797</v>
      </c>
      <c r="L2402" s="20">
        <v>1.0943539190521501</v>
      </c>
      <c r="M2402" s="79">
        <v>8288.0670812030894</v>
      </c>
      <c r="N2402" s="6">
        <v>20869.4034261628</v>
      </c>
      <c r="O2402" s="6">
        <v>9069.3454040482993</v>
      </c>
      <c r="P2402" s="71">
        <v>9070.9099255977708</v>
      </c>
      <c r="Q2402" s="20">
        <v>1.0944542119078799</v>
      </c>
      <c r="R2402" s="79">
        <v>8306.0882529035807</v>
      </c>
      <c r="S2402" s="6">
        <v>20914.780846343499</v>
      </c>
      <c r="T2402" s="6">
        <v>9092.4373036055604</v>
      </c>
      <c r="U2402" s="71">
        <v>9091.3230858061997</v>
      </c>
      <c r="V2402" s="20">
        <v>1.0945372609818</v>
      </c>
      <c r="W2402" s="79">
        <v>8338.1594898816602</v>
      </c>
      <c r="X2402" s="6">
        <v>20995.536416528201</v>
      </c>
      <c r="Y2402" s="6">
        <v>9130.6457208750107</v>
      </c>
      <c r="Z2402" s="71">
        <v>9127.0318569574392</v>
      </c>
      <c r="AA2402" s="20">
        <v>1.0946098917912399</v>
      </c>
    </row>
    <row r="2403" spans="1:27" x14ac:dyDescent="0.2">
      <c r="A2403" s="52" t="s">
        <v>3924</v>
      </c>
      <c r="B2403" s="1" t="s">
        <v>7825</v>
      </c>
      <c r="C2403" s="131" t="s">
        <v>45</v>
      </c>
      <c r="D2403" s="131" t="s">
        <v>26162</v>
      </c>
      <c r="E2403" s="131" t="s">
        <v>6363</v>
      </c>
      <c r="F2403" s="131" t="s">
        <v>26267</v>
      </c>
      <c r="G2403" s="131" t="s">
        <v>26267</v>
      </c>
      <c r="H2403" s="79">
        <v>13453.833333333299</v>
      </c>
      <c r="I2403" s="6">
        <v>25197.465201511099</v>
      </c>
      <c r="J2403" s="6">
        <v>10945.710431270099</v>
      </c>
      <c r="K2403" s="71">
        <v>10951.1032750513</v>
      </c>
      <c r="L2403" s="20">
        <v>0.81397643361009298</v>
      </c>
      <c r="M2403" s="79">
        <v>13469.030828752901</v>
      </c>
      <c r="N2403" s="6">
        <v>25225.928343018601</v>
      </c>
      <c r="O2403" s="6">
        <v>10962.587315447499</v>
      </c>
      <c r="P2403" s="71">
        <v>10964.478433640599</v>
      </c>
      <c r="Q2403" s="20">
        <v>0.81405103106856003</v>
      </c>
      <c r="R2403" s="79">
        <v>13496.992300297999</v>
      </c>
      <c r="S2403" s="6">
        <v>25278.296927405201</v>
      </c>
      <c r="T2403" s="6">
        <v>10989.420909688401</v>
      </c>
      <c r="U2403" s="71">
        <v>10988.0742291479</v>
      </c>
      <c r="V2403" s="20">
        <v>0.81411280266532404</v>
      </c>
      <c r="W2403" s="79">
        <v>13550.664249334301</v>
      </c>
      <c r="X2403" s="6">
        <v>25378.818246097999</v>
      </c>
      <c r="Y2403" s="6">
        <v>11036.8696289741</v>
      </c>
      <c r="Z2403" s="71">
        <v>11032.501291166</v>
      </c>
      <c r="AA2403" s="20">
        <v>0.81416682519515304</v>
      </c>
    </row>
    <row r="2404" spans="1:27" x14ac:dyDescent="0.2">
      <c r="A2404" s="52" t="s">
        <v>3923</v>
      </c>
      <c r="B2404" s="1" t="s">
        <v>8854</v>
      </c>
      <c r="C2404" s="131" t="s">
        <v>45</v>
      </c>
      <c r="D2404" s="131" t="s">
        <v>26162</v>
      </c>
      <c r="E2404" s="131" t="s">
        <v>6363</v>
      </c>
      <c r="F2404" s="131" t="s">
        <v>26267</v>
      </c>
      <c r="G2404" s="131" t="s">
        <v>26267</v>
      </c>
      <c r="H2404" s="79">
        <v>11573.25</v>
      </c>
      <c r="I2404" s="6">
        <v>19327.045689727802</v>
      </c>
      <c r="J2404" s="6">
        <v>8395.6161431270193</v>
      </c>
      <c r="K2404" s="71">
        <v>8399.7525805552305</v>
      </c>
      <c r="L2404" s="20">
        <v>0.72579029922927696</v>
      </c>
      <c r="M2404" s="79">
        <v>11599.9647514999</v>
      </c>
      <c r="N2404" s="6">
        <v>19371.658674224698</v>
      </c>
      <c r="O2404" s="6">
        <v>8418.4612266214608</v>
      </c>
      <c r="P2404" s="71">
        <v>8419.9134663825098</v>
      </c>
      <c r="Q2404" s="20">
        <v>0.72585681480573205</v>
      </c>
      <c r="R2404" s="79">
        <v>11637.219204184699</v>
      </c>
      <c r="S2404" s="6">
        <v>19433.872703057099</v>
      </c>
      <c r="T2404" s="6">
        <v>8448.63115788713</v>
      </c>
      <c r="U2404" s="71">
        <v>8447.5958342547492</v>
      </c>
      <c r="V2404" s="20">
        <v>0.7259118940732</v>
      </c>
      <c r="W2404" s="79">
        <v>11694.433110927001</v>
      </c>
      <c r="X2404" s="6">
        <v>19529.4185341501</v>
      </c>
      <c r="Y2404" s="6">
        <v>8493.0529152682102</v>
      </c>
      <c r="Z2404" s="71">
        <v>8489.6914073947501</v>
      </c>
      <c r="AA2404" s="20">
        <v>0.72596006380695499</v>
      </c>
    </row>
    <row r="2405" spans="1:27" x14ac:dyDescent="0.2">
      <c r="A2405" s="52" t="s">
        <v>3922</v>
      </c>
      <c r="B2405" s="1" t="s">
        <v>9849</v>
      </c>
      <c r="C2405" s="131" t="s">
        <v>45</v>
      </c>
      <c r="D2405" s="131" t="s">
        <v>26162</v>
      </c>
      <c r="E2405" s="131" t="s">
        <v>6363</v>
      </c>
      <c r="F2405" s="131" t="s">
        <v>26243</v>
      </c>
      <c r="G2405" s="131" t="s">
        <v>26243</v>
      </c>
      <c r="H2405" s="79">
        <v>17291.583333333299</v>
      </c>
      <c r="I2405" s="6">
        <v>34429.122082675502</v>
      </c>
      <c r="J2405" s="6">
        <v>14955.9171014239</v>
      </c>
      <c r="K2405" s="71">
        <v>14963.2857345554</v>
      </c>
      <c r="L2405" s="20">
        <v>0.86535081525532598</v>
      </c>
      <c r="M2405" s="79">
        <v>17370.3752005569</v>
      </c>
      <c r="N2405" s="6">
        <v>34586.003888318599</v>
      </c>
      <c r="O2405" s="6">
        <v>15030.2530936599</v>
      </c>
      <c r="P2405" s="71">
        <v>15032.8459108712</v>
      </c>
      <c r="Q2405" s="20">
        <v>0.86543012095612504</v>
      </c>
      <c r="R2405" s="79">
        <v>17451.334707069698</v>
      </c>
      <c r="S2405" s="6">
        <v>34747.201661810497</v>
      </c>
      <c r="T2405" s="6">
        <v>15105.907869983101</v>
      </c>
      <c r="U2405" s="71">
        <v>15104.0567413074</v>
      </c>
      <c r="V2405" s="20">
        <v>0.86549579128687604</v>
      </c>
      <c r="W2405" s="79">
        <v>17549.448753275199</v>
      </c>
      <c r="X2405" s="6">
        <v>34942.555690977002</v>
      </c>
      <c r="Y2405" s="6">
        <v>15195.9964378473</v>
      </c>
      <c r="Z2405" s="71">
        <v>15189.981938446401</v>
      </c>
      <c r="AA2405" s="20">
        <v>0.86555322346586705</v>
      </c>
    </row>
    <row r="2406" spans="1:27" x14ac:dyDescent="0.2">
      <c r="A2406" s="52" t="s">
        <v>3921</v>
      </c>
      <c r="B2406" s="1" t="s">
        <v>9848</v>
      </c>
      <c r="C2406" s="131" t="s">
        <v>45</v>
      </c>
      <c r="D2406" s="131" t="s">
        <v>26162</v>
      </c>
      <c r="E2406" s="131" t="s">
        <v>6363</v>
      </c>
      <c r="F2406" s="131" t="s">
        <v>26267</v>
      </c>
      <c r="G2406" s="131" t="s">
        <v>26267</v>
      </c>
      <c r="H2406" s="79">
        <v>16733.333333333299</v>
      </c>
      <c r="I2406" s="6">
        <v>35927.208105389298</v>
      </c>
      <c r="J2406" s="6">
        <v>15606.681599940801</v>
      </c>
      <c r="K2406" s="71">
        <v>15614.3708583347</v>
      </c>
      <c r="L2406" s="20">
        <v>0.93312973256980103</v>
      </c>
      <c r="M2406" s="79">
        <v>16760.718066409601</v>
      </c>
      <c r="N2406" s="6">
        <v>35986.004340696498</v>
      </c>
      <c r="O2406" s="6">
        <v>15638.6599277777</v>
      </c>
      <c r="P2406" s="71">
        <v>15641.357699157201</v>
      </c>
      <c r="Q2406" s="20">
        <v>0.93321524991845595</v>
      </c>
      <c r="R2406" s="79">
        <v>16803.424662929301</v>
      </c>
      <c r="S2406" s="6">
        <v>36077.697295714701</v>
      </c>
      <c r="T2406" s="6">
        <v>15684.324073474399</v>
      </c>
      <c r="U2406" s="71">
        <v>15682.4020637348</v>
      </c>
      <c r="V2406" s="20">
        <v>0.93328606390174695</v>
      </c>
      <c r="W2406" s="79">
        <v>16880.958171514299</v>
      </c>
      <c r="X2406" s="6">
        <v>36244.165174085603</v>
      </c>
      <c r="Y2406" s="6">
        <v>15762.046993614</v>
      </c>
      <c r="Z2406" s="71">
        <v>15755.8084542337</v>
      </c>
      <c r="AA2406" s="20">
        <v>0.93334799447704397</v>
      </c>
    </row>
    <row r="2407" spans="1:27" x14ac:dyDescent="0.2">
      <c r="A2407" s="52" t="s">
        <v>3920</v>
      </c>
      <c r="B2407" s="1" t="s">
        <v>9847</v>
      </c>
      <c r="C2407" s="131" t="s">
        <v>45</v>
      </c>
      <c r="D2407" s="131" t="s">
        <v>26162</v>
      </c>
      <c r="E2407" s="131" t="s">
        <v>6363</v>
      </c>
      <c r="F2407" s="131" t="s">
        <v>26267</v>
      </c>
      <c r="G2407" s="131" t="s">
        <v>26267</v>
      </c>
      <c r="H2407" s="79">
        <v>22929.5</v>
      </c>
      <c r="I2407" s="6">
        <v>51047.6657504467</v>
      </c>
      <c r="J2407" s="6">
        <v>22174.967324219</v>
      </c>
      <c r="K2407" s="71">
        <v>22185.892712331799</v>
      </c>
      <c r="L2407" s="20">
        <v>0.96756984288064596</v>
      </c>
      <c r="M2407" s="79">
        <v>22948.032264097601</v>
      </c>
      <c r="N2407" s="6">
        <v>51088.923903622803</v>
      </c>
      <c r="O2407" s="6">
        <v>22202.0288621297</v>
      </c>
      <c r="P2407" s="71">
        <v>22205.8588576861</v>
      </c>
      <c r="Q2407" s="20">
        <v>0.96765851651809798</v>
      </c>
      <c r="R2407" s="79">
        <v>22989.608080033999</v>
      </c>
      <c r="S2407" s="6">
        <v>51181.483634764903</v>
      </c>
      <c r="T2407" s="6">
        <v>22250.504773325101</v>
      </c>
      <c r="U2407" s="71">
        <v>22247.778121753599</v>
      </c>
      <c r="V2407" s="20">
        <v>0.96773194411588503</v>
      </c>
      <c r="W2407" s="79">
        <v>23075.580071455999</v>
      </c>
      <c r="X2407" s="6">
        <v>51372.8820290609</v>
      </c>
      <c r="Y2407" s="6">
        <v>22341.300367939199</v>
      </c>
      <c r="Z2407" s="71">
        <v>22332.457792973601</v>
      </c>
      <c r="AA2407" s="20">
        <v>0.96779616043535099</v>
      </c>
    </row>
    <row r="2408" spans="1:27" x14ac:dyDescent="0.2">
      <c r="A2408" s="52" t="s">
        <v>3919</v>
      </c>
      <c r="B2408" s="1" t="s">
        <v>9846</v>
      </c>
      <c r="C2408" s="131" t="s">
        <v>45</v>
      </c>
      <c r="D2408" s="131" t="s">
        <v>26162</v>
      </c>
      <c r="E2408" s="131" t="s">
        <v>6363</v>
      </c>
      <c r="F2408" s="131" t="s">
        <v>26243</v>
      </c>
      <c r="G2408" s="131" t="s">
        <v>26243</v>
      </c>
      <c r="H2408" s="79">
        <v>11945</v>
      </c>
      <c r="I2408" s="6">
        <v>24981.659526151201</v>
      </c>
      <c r="J2408" s="6">
        <v>10851.9650321586</v>
      </c>
      <c r="K2408" s="71">
        <v>10857.3116885044</v>
      </c>
      <c r="L2408" s="20">
        <v>0.90894195801627498</v>
      </c>
      <c r="M2408" s="79">
        <v>11998.6004735877</v>
      </c>
      <c r="N2408" s="6">
        <v>25093.759047424399</v>
      </c>
      <c r="O2408" s="6">
        <v>10905.1496892213</v>
      </c>
      <c r="P2408" s="71">
        <v>10907.0308990473</v>
      </c>
      <c r="Q2408" s="20">
        <v>0.90902525865885198</v>
      </c>
      <c r="R2408" s="79">
        <v>12050.636543369799</v>
      </c>
      <c r="S2408" s="6">
        <v>25202.58678944</v>
      </c>
      <c r="T2408" s="6">
        <v>10956.5068816737</v>
      </c>
      <c r="U2408" s="71">
        <v>10955.1642345288</v>
      </c>
      <c r="V2408" s="20">
        <v>0.90909423706387005</v>
      </c>
      <c r="W2408" s="79">
        <v>12113.792576661101</v>
      </c>
      <c r="X2408" s="6">
        <v>25334.670717502398</v>
      </c>
      <c r="Y2408" s="6">
        <v>11017.6705270763</v>
      </c>
      <c r="Z2408" s="71">
        <v>11013.309788176701</v>
      </c>
      <c r="AA2408" s="20">
        <v>0.90915456232884295</v>
      </c>
    </row>
    <row r="2409" spans="1:27" x14ac:dyDescent="0.2">
      <c r="A2409" s="52" t="s">
        <v>3918</v>
      </c>
      <c r="B2409" s="1" t="s">
        <v>9845</v>
      </c>
      <c r="C2409" s="131" t="s">
        <v>45</v>
      </c>
      <c r="D2409" s="131" t="s">
        <v>26162</v>
      </c>
      <c r="E2409" s="131" t="s">
        <v>6363</v>
      </c>
      <c r="F2409" s="131" t="s">
        <v>26243</v>
      </c>
      <c r="G2409" s="131" t="s">
        <v>26243</v>
      </c>
      <c r="H2409" s="79">
        <v>5834.1666666666697</v>
      </c>
      <c r="I2409" s="6">
        <v>13791.819925538801</v>
      </c>
      <c r="J2409" s="6">
        <v>5991.1291083404803</v>
      </c>
      <c r="K2409" s="71">
        <v>5994.08087867615</v>
      </c>
      <c r="L2409" s="20">
        <v>1.02740994920888</v>
      </c>
      <c r="M2409" s="79">
        <v>5854.7136537612496</v>
      </c>
      <c r="N2409" s="6">
        <v>13840.392474492501</v>
      </c>
      <c r="O2409" s="6">
        <v>6014.7047481674699</v>
      </c>
      <c r="P2409" s="71">
        <v>6015.7423241746701</v>
      </c>
      <c r="Q2409" s="20">
        <v>1.0275041069361199</v>
      </c>
      <c r="R2409" s="79">
        <v>5873.09439601747</v>
      </c>
      <c r="S2409" s="6">
        <v>13883.844076371501</v>
      </c>
      <c r="T2409" s="6">
        <v>6035.8261807707904</v>
      </c>
      <c r="U2409" s="71">
        <v>6035.0865303624396</v>
      </c>
      <c r="V2409" s="20">
        <v>1.02758207572056</v>
      </c>
      <c r="W2409" s="79">
        <v>5904.9652608549804</v>
      </c>
      <c r="X2409" s="6">
        <v>13959.185981021201</v>
      </c>
      <c r="Y2409" s="6">
        <v>6070.6418362415598</v>
      </c>
      <c r="Z2409" s="71">
        <v>6068.2391065596603</v>
      </c>
      <c r="AA2409" s="20">
        <v>1.02765026354804</v>
      </c>
    </row>
    <row r="2410" spans="1:27" x14ac:dyDescent="0.2">
      <c r="A2410" s="52" t="s">
        <v>3917</v>
      </c>
      <c r="B2410" s="1" t="s">
        <v>9844</v>
      </c>
      <c r="C2410" s="131" t="s">
        <v>45</v>
      </c>
      <c r="D2410" s="131" t="s">
        <v>26162</v>
      </c>
      <c r="E2410" s="131" t="s">
        <v>6363</v>
      </c>
      <c r="F2410" s="131" t="s">
        <v>26243</v>
      </c>
      <c r="G2410" s="131" t="s">
        <v>26243</v>
      </c>
      <c r="H2410" s="79">
        <v>1377.4166666666699</v>
      </c>
      <c r="I2410" s="6">
        <v>3033.7392485089299</v>
      </c>
      <c r="J2410" s="6">
        <v>1317.84808799603</v>
      </c>
      <c r="K2410" s="71">
        <v>1318.4973787762301</v>
      </c>
      <c r="L2410" s="20">
        <v>0.95722478947999101</v>
      </c>
      <c r="M2410" s="79">
        <v>1386.68642662307</v>
      </c>
      <c r="N2410" s="6">
        <v>3054.1557537571498</v>
      </c>
      <c r="O2410" s="6">
        <v>1327.2633090153499</v>
      </c>
      <c r="P2410" s="71">
        <v>1327.49227063896</v>
      </c>
      <c r="Q2410" s="20">
        <v>0.957312515037548</v>
      </c>
      <c r="R2410" s="79">
        <v>1396.1297374176099</v>
      </c>
      <c r="S2410" s="6">
        <v>3074.9545020854998</v>
      </c>
      <c r="T2410" s="6">
        <v>1336.7977043154201</v>
      </c>
      <c r="U2410" s="71">
        <v>1336.6338886358001</v>
      </c>
      <c r="V2410" s="20">
        <v>0.957385157562893</v>
      </c>
      <c r="W2410" s="79">
        <v>1406.1699228990799</v>
      </c>
      <c r="X2410" s="6">
        <v>3097.0678578293</v>
      </c>
      <c r="Y2410" s="6">
        <v>1346.8686306622501</v>
      </c>
      <c r="Z2410" s="71">
        <v>1346.33554679339</v>
      </c>
      <c r="AA2410" s="20">
        <v>0.95744868729496801</v>
      </c>
    </row>
    <row r="2411" spans="1:27" x14ac:dyDescent="0.2">
      <c r="A2411" s="52" t="s">
        <v>3916</v>
      </c>
      <c r="B2411" s="1" t="s">
        <v>9843</v>
      </c>
      <c r="C2411" s="131" t="s">
        <v>45</v>
      </c>
      <c r="D2411" s="131" t="s">
        <v>26162</v>
      </c>
      <c r="E2411" s="131" t="s">
        <v>6363</v>
      </c>
      <c r="F2411" s="131" t="s">
        <v>26243</v>
      </c>
      <c r="G2411" s="131" t="s">
        <v>26243</v>
      </c>
      <c r="H2411" s="79">
        <v>4850</v>
      </c>
      <c r="I2411" s="6">
        <v>11143.4174829615</v>
      </c>
      <c r="J2411" s="6">
        <v>4840.67028202246</v>
      </c>
      <c r="K2411" s="71">
        <v>4843.0552326194002</v>
      </c>
      <c r="L2411" s="20">
        <v>0.99856808919987605</v>
      </c>
      <c r="M2411" s="79">
        <v>4878.4121252773502</v>
      </c>
      <c r="N2411" s="6">
        <v>11208.6975187437</v>
      </c>
      <c r="O2411" s="6">
        <v>4871.03283458244</v>
      </c>
      <c r="P2411" s="71">
        <v>4871.8731196855397</v>
      </c>
      <c r="Q2411" s="20">
        <v>0.99865960369401197</v>
      </c>
      <c r="R2411" s="79">
        <v>4903.5493847646603</v>
      </c>
      <c r="S2411" s="6">
        <v>11266.453184072499</v>
      </c>
      <c r="T2411" s="6">
        <v>4897.9484873778301</v>
      </c>
      <c r="U2411" s="71">
        <v>4897.3482763230004</v>
      </c>
      <c r="V2411" s="20">
        <v>0.99873538370778203</v>
      </c>
      <c r="W2411" s="79">
        <v>4930.7043602912299</v>
      </c>
      <c r="X2411" s="6">
        <v>11328.8447776874</v>
      </c>
      <c r="Y2411" s="6">
        <v>4926.7456682087304</v>
      </c>
      <c r="Z2411" s="71">
        <v>4924.7956869099598</v>
      </c>
      <c r="AA2411" s="20">
        <v>0.998801657339496</v>
      </c>
    </row>
    <row r="2412" spans="1:27" x14ac:dyDescent="0.2">
      <c r="A2412" s="52" t="s">
        <v>3915</v>
      </c>
      <c r="B2412" s="1" t="s">
        <v>26473</v>
      </c>
      <c r="C2412" s="131" t="s">
        <v>45</v>
      </c>
      <c r="D2412" s="131" t="s">
        <v>26162</v>
      </c>
      <c r="E2412" s="131" t="s">
        <v>6363</v>
      </c>
      <c r="F2412" s="131" t="s">
        <v>26267</v>
      </c>
      <c r="G2412" s="131" t="s">
        <v>26267</v>
      </c>
      <c r="H2412" s="79">
        <v>8580.9166666666606</v>
      </c>
      <c r="I2412" s="6">
        <v>18284.395725673399</v>
      </c>
      <c r="J2412" s="6">
        <v>7942.6918312391099</v>
      </c>
      <c r="K2412" s="71">
        <v>7946.6051173173801</v>
      </c>
      <c r="L2412" s="20">
        <v>0.92607881255701696</v>
      </c>
      <c r="M2412" s="79">
        <v>8572.5745151316005</v>
      </c>
      <c r="N2412" s="6">
        <v>18266.620095656701</v>
      </c>
      <c r="O2412" s="6">
        <v>7938.2377938199197</v>
      </c>
      <c r="P2412" s="71">
        <v>7939.6071918900097</v>
      </c>
      <c r="Q2412" s="20">
        <v>0.92616368371901203</v>
      </c>
      <c r="R2412" s="79">
        <v>8574.5479242350102</v>
      </c>
      <c r="S2412" s="6">
        <v>18270.825076823301</v>
      </c>
      <c r="T2412" s="6">
        <v>7943.0108647398802</v>
      </c>
      <c r="U2412" s="71">
        <v>7942.0375015160898</v>
      </c>
      <c r="V2412" s="20">
        <v>0.92623396261729396</v>
      </c>
      <c r="W2412" s="79">
        <v>8607.5691334306102</v>
      </c>
      <c r="X2412" s="6">
        <v>18341.1873562541</v>
      </c>
      <c r="Y2412" s="6">
        <v>7976.3088938425199</v>
      </c>
      <c r="Z2412" s="71">
        <v>7973.1519106687101</v>
      </c>
      <c r="AA2412" s="20">
        <v>0.92629542523243702</v>
      </c>
    </row>
    <row r="2413" spans="1:27" x14ac:dyDescent="0.2">
      <c r="A2413" s="52" t="s">
        <v>3914</v>
      </c>
      <c r="B2413" s="1" t="s">
        <v>9842</v>
      </c>
      <c r="C2413" s="131" t="s">
        <v>45</v>
      </c>
      <c r="D2413" s="131" t="s">
        <v>26162</v>
      </c>
      <c r="E2413" s="131" t="s">
        <v>6363</v>
      </c>
      <c r="F2413" s="131" t="s">
        <v>26267</v>
      </c>
      <c r="G2413" s="131" t="s">
        <v>26267</v>
      </c>
      <c r="H2413" s="79">
        <v>16525.416666666701</v>
      </c>
      <c r="I2413" s="6">
        <v>35632.970902832698</v>
      </c>
      <c r="J2413" s="6">
        <v>15478.865758484701</v>
      </c>
      <c r="K2413" s="71">
        <v>15486.492043271701</v>
      </c>
      <c r="L2413" s="20">
        <v>0.93713171387136196</v>
      </c>
      <c r="M2413" s="79">
        <v>16373.5462418892</v>
      </c>
      <c r="N2413" s="6">
        <v>35305.499920632799</v>
      </c>
      <c r="O2413" s="6">
        <v>15342.928923469201</v>
      </c>
      <c r="P2413" s="71">
        <v>15345.5756793113</v>
      </c>
      <c r="Q2413" s="20">
        <v>0.93721759798448501</v>
      </c>
      <c r="R2413" s="79">
        <v>16280.1361296707</v>
      </c>
      <c r="S2413" s="6">
        <v>35104.084133191398</v>
      </c>
      <c r="T2413" s="6">
        <v>15261.058025254901</v>
      </c>
      <c r="U2413" s="71">
        <v>15259.1878839582</v>
      </c>
      <c r="V2413" s="20">
        <v>0.93728871567285299</v>
      </c>
      <c r="W2413" s="79">
        <v>16310.2682465418</v>
      </c>
      <c r="X2413" s="6">
        <v>35169.056585346101</v>
      </c>
      <c r="Y2413" s="6">
        <v>15294.498299429501</v>
      </c>
      <c r="Z2413" s="71">
        <v>15288.444813484401</v>
      </c>
      <c r="AA2413" s="20">
        <v>0.93735091185430897</v>
      </c>
    </row>
    <row r="2414" spans="1:27" x14ac:dyDescent="0.2">
      <c r="A2414" s="52" t="s">
        <v>3913</v>
      </c>
      <c r="B2414" s="1" t="s">
        <v>9841</v>
      </c>
      <c r="C2414" s="131" t="s">
        <v>45</v>
      </c>
      <c r="D2414" s="131" t="s">
        <v>26162</v>
      </c>
      <c r="E2414" s="131" t="s">
        <v>6363</v>
      </c>
      <c r="F2414" s="131" t="s">
        <v>26267</v>
      </c>
      <c r="G2414" s="131" t="s">
        <v>26267</v>
      </c>
      <c r="H2414" s="79">
        <v>8701.1666666666697</v>
      </c>
      <c r="I2414" s="6">
        <v>20357.794450261299</v>
      </c>
      <c r="J2414" s="6">
        <v>8843.3706045366307</v>
      </c>
      <c r="K2414" s="71">
        <v>8847.7276461803194</v>
      </c>
      <c r="L2414" s="20">
        <v>1.0168438308480101</v>
      </c>
      <c r="M2414" s="79">
        <v>8668.1237921950906</v>
      </c>
      <c r="N2414" s="6">
        <v>20280.485271813399</v>
      </c>
      <c r="O2414" s="6">
        <v>8813.4156082874106</v>
      </c>
      <c r="P2414" s="71">
        <v>8814.9359802689996</v>
      </c>
      <c r="Q2414" s="20">
        <v>1.01693702023569</v>
      </c>
      <c r="R2414" s="79">
        <v>8651.0089169693892</v>
      </c>
      <c r="S2414" s="6">
        <v>20240.442237903699</v>
      </c>
      <c r="T2414" s="6">
        <v>8799.2770948668203</v>
      </c>
      <c r="U2414" s="71">
        <v>8798.1988019038708</v>
      </c>
      <c r="V2414" s="20">
        <v>1.01701418717137</v>
      </c>
      <c r="W2414" s="79">
        <v>8671.5067643436596</v>
      </c>
      <c r="X2414" s="6">
        <v>20288.400285313299</v>
      </c>
      <c r="Y2414" s="6">
        <v>8823.1227615915905</v>
      </c>
      <c r="Z2414" s="71">
        <v>8819.6306137235006</v>
      </c>
      <c r="AA2414" s="20">
        <v>1.01708167373967</v>
      </c>
    </row>
    <row r="2415" spans="1:27" x14ac:dyDescent="0.2">
      <c r="A2415" s="52" t="s">
        <v>3912</v>
      </c>
      <c r="B2415" s="1" t="s">
        <v>9840</v>
      </c>
      <c r="C2415" s="131" t="s">
        <v>45</v>
      </c>
      <c r="D2415" s="131" t="s">
        <v>26162</v>
      </c>
      <c r="E2415" s="131" t="s">
        <v>6363</v>
      </c>
      <c r="F2415" s="131" t="s">
        <v>26243</v>
      </c>
      <c r="G2415" s="131" t="s">
        <v>26243</v>
      </c>
      <c r="H2415" s="79">
        <v>9275.0833333333303</v>
      </c>
      <c r="I2415" s="6">
        <v>17989.577208204599</v>
      </c>
      <c r="J2415" s="6">
        <v>7814.62346816439</v>
      </c>
      <c r="K2415" s="71">
        <v>7818.47365622087</v>
      </c>
      <c r="L2415" s="20">
        <v>0.84295454555350402</v>
      </c>
      <c r="M2415" s="79">
        <v>9329.4357865096808</v>
      </c>
      <c r="N2415" s="6">
        <v>18094.997032235398</v>
      </c>
      <c r="O2415" s="6">
        <v>7863.6545002928497</v>
      </c>
      <c r="P2415" s="71">
        <v>7865.0110322557603</v>
      </c>
      <c r="Q2415" s="20">
        <v>0.84303179873198097</v>
      </c>
      <c r="R2415" s="79">
        <v>9377.8175070338002</v>
      </c>
      <c r="S2415" s="6">
        <v>18188.836264246002</v>
      </c>
      <c r="T2415" s="6">
        <v>7907.3672620919497</v>
      </c>
      <c r="U2415" s="71">
        <v>7906.3982667549099</v>
      </c>
      <c r="V2415" s="20">
        <v>0.84309576943939701</v>
      </c>
      <c r="W2415" s="79">
        <v>9433.7399649522595</v>
      </c>
      <c r="X2415" s="6">
        <v>18297.301206095301</v>
      </c>
      <c r="Y2415" s="6">
        <v>7957.2234615294901</v>
      </c>
      <c r="Z2415" s="71">
        <v>7954.0740322743504</v>
      </c>
      <c r="AA2415" s="20">
        <v>0.84315171520785104</v>
      </c>
    </row>
    <row r="2416" spans="1:27" x14ac:dyDescent="0.2">
      <c r="A2416" s="52" t="s">
        <v>3911</v>
      </c>
      <c r="B2416" s="1" t="s">
        <v>9839</v>
      </c>
      <c r="C2416" s="131" t="s">
        <v>45</v>
      </c>
      <c r="D2416" s="131" t="s">
        <v>26162</v>
      </c>
      <c r="E2416" s="131" t="s">
        <v>6363</v>
      </c>
      <c r="F2416" s="131" t="s">
        <v>26267</v>
      </c>
      <c r="G2416" s="131" t="s">
        <v>26267</v>
      </c>
      <c r="H2416" s="79">
        <v>9362.0833333333303</v>
      </c>
      <c r="I2416" s="6">
        <v>21581.351526648701</v>
      </c>
      <c r="J2416" s="6">
        <v>9374.8804745637699</v>
      </c>
      <c r="K2416" s="71">
        <v>9379.4993858883099</v>
      </c>
      <c r="L2416" s="20">
        <v>1.0018602753185299</v>
      </c>
      <c r="M2416" s="79">
        <v>9343.3045406776891</v>
      </c>
      <c r="N2416" s="6">
        <v>21538.062900483201</v>
      </c>
      <c r="O2416" s="6">
        <v>9359.9288772058808</v>
      </c>
      <c r="P2416" s="71">
        <v>9361.5435263098207</v>
      </c>
      <c r="Q2416" s="20">
        <v>1.00195209152744</v>
      </c>
      <c r="R2416" s="79">
        <v>9340.7439967512</v>
      </c>
      <c r="S2416" s="6">
        <v>21532.160368257199</v>
      </c>
      <c r="T2416" s="6">
        <v>9360.8352675513397</v>
      </c>
      <c r="U2416" s="71">
        <v>9359.6881593641992</v>
      </c>
      <c r="V2416" s="20">
        <v>1.0020281213808699</v>
      </c>
      <c r="W2416" s="79">
        <v>9369.2177370284608</v>
      </c>
      <c r="X2416" s="6">
        <v>21597.797660334501</v>
      </c>
      <c r="Y2416" s="6">
        <v>9392.5601554250206</v>
      </c>
      <c r="Z2416" s="71">
        <v>9388.84262708399</v>
      </c>
      <c r="AA2416" s="20">
        <v>1.0020946135105799</v>
      </c>
    </row>
    <row r="2417" spans="1:27" x14ac:dyDescent="0.2">
      <c r="A2417" s="52" t="s">
        <v>3910</v>
      </c>
      <c r="B2417" s="1" t="s">
        <v>26472</v>
      </c>
      <c r="C2417" s="131" t="s">
        <v>45</v>
      </c>
      <c r="D2417" s="131" t="s">
        <v>26162</v>
      </c>
      <c r="E2417" s="131" t="s">
        <v>6363</v>
      </c>
      <c r="F2417" s="131" t="s">
        <v>26267</v>
      </c>
      <c r="G2417" s="131" t="s">
        <v>26267</v>
      </c>
      <c r="H2417" s="79">
        <v>3373.1666666666702</v>
      </c>
      <c r="I2417" s="6">
        <v>5038.4112021189403</v>
      </c>
      <c r="J2417" s="6">
        <v>2188.67213868617</v>
      </c>
      <c r="K2417" s="71">
        <v>2189.7504759038502</v>
      </c>
      <c r="L2417" s="20">
        <v>0.64916759006982205</v>
      </c>
      <c r="M2417" s="79">
        <v>3378.4722740031102</v>
      </c>
      <c r="N2417" s="6">
        <v>5046.3360496226696</v>
      </c>
      <c r="O2417" s="6">
        <v>2193.0173912663599</v>
      </c>
      <c r="P2417" s="71">
        <v>2193.3957011458601</v>
      </c>
      <c r="Q2417" s="20">
        <v>0.64922708350272595</v>
      </c>
      <c r="R2417" s="79">
        <v>3386.5326759976401</v>
      </c>
      <c r="S2417" s="6">
        <v>5058.3756621636503</v>
      </c>
      <c r="T2417" s="6">
        <v>2199.0650489817699</v>
      </c>
      <c r="U2417" s="71">
        <v>2198.7955681662602</v>
      </c>
      <c r="V2417" s="20">
        <v>0.64927634797396905</v>
      </c>
      <c r="W2417" s="79">
        <v>3402.4247184337501</v>
      </c>
      <c r="X2417" s="6">
        <v>5082.1131920716498</v>
      </c>
      <c r="Y2417" s="6">
        <v>2210.1352473024699</v>
      </c>
      <c r="Z2417" s="71">
        <v>2209.2604868235999</v>
      </c>
      <c r="AA2417" s="20">
        <v>0.64931943236075196</v>
      </c>
    </row>
    <row r="2418" spans="1:27" x14ac:dyDescent="0.2">
      <c r="A2418" s="52" t="s">
        <v>3909</v>
      </c>
      <c r="B2418" s="1" t="s">
        <v>9838</v>
      </c>
      <c r="C2418" s="131" t="s">
        <v>45</v>
      </c>
      <c r="D2418" s="131" t="s">
        <v>26162</v>
      </c>
      <c r="E2418" s="131" t="s">
        <v>6363</v>
      </c>
      <c r="F2418" s="131" t="s">
        <v>26267</v>
      </c>
      <c r="G2418" s="131" t="s">
        <v>26267</v>
      </c>
      <c r="H2418" s="79">
        <v>3804.9166666666702</v>
      </c>
      <c r="I2418" s="6">
        <v>7306.5301501527301</v>
      </c>
      <c r="J2418" s="6">
        <v>3173.9368480651901</v>
      </c>
      <c r="K2418" s="71">
        <v>3175.5006155063502</v>
      </c>
      <c r="L2418" s="20">
        <v>0.83457822961686001</v>
      </c>
      <c r="M2418" s="79">
        <v>3814.20437389976</v>
      </c>
      <c r="N2418" s="6">
        <v>7324.3652090697597</v>
      </c>
      <c r="O2418" s="6">
        <v>3182.9945777545399</v>
      </c>
      <c r="P2418" s="71">
        <v>3183.5436651899499</v>
      </c>
      <c r="Q2418" s="20">
        <v>0.834654715141809</v>
      </c>
      <c r="R2418" s="79">
        <v>3826.3223690414402</v>
      </c>
      <c r="S2418" s="6">
        <v>7347.6352316796501</v>
      </c>
      <c r="T2418" s="6">
        <v>3194.2917864946498</v>
      </c>
      <c r="U2418" s="71">
        <v>3193.9003472527802</v>
      </c>
      <c r="V2418" s="20">
        <v>0.83471805018167</v>
      </c>
      <c r="W2418" s="79">
        <v>3845.18941014348</v>
      </c>
      <c r="X2418" s="6">
        <v>7383.8653562087602</v>
      </c>
      <c r="Y2418" s="6">
        <v>3211.1329418147502</v>
      </c>
      <c r="Z2418" s="71">
        <v>3209.86199145398</v>
      </c>
      <c r="AA2418" s="20">
        <v>0.83477344002521103</v>
      </c>
    </row>
    <row r="2419" spans="1:27" x14ac:dyDescent="0.2">
      <c r="A2419" s="52" t="s">
        <v>3908</v>
      </c>
      <c r="B2419" s="1" t="s">
        <v>9837</v>
      </c>
      <c r="C2419" s="131" t="s">
        <v>45</v>
      </c>
      <c r="D2419" s="131" t="s">
        <v>26162</v>
      </c>
      <c r="E2419" s="131" t="s">
        <v>6363</v>
      </c>
      <c r="F2419" s="131" t="s">
        <v>26245</v>
      </c>
      <c r="G2419" s="131" t="s">
        <v>26245</v>
      </c>
      <c r="H2419" s="79">
        <v>7805.3333333333303</v>
      </c>
      <c r="I2419" s="6">
        <v>17479.199885816401</v>
      </c>
      <c r="J2419" s="6">
        <v>7592.9169458268398</v>
      </c>
      <c r="K2419" s="71">
        <v>7596.6579012622196</v>
      </c>
      <c r="L2419" s="20">
        <v>0.97326501980640101</v>
      </c>
      <c r="M2419" s="79">
        <v>7843.1939667300503</v>
      </c>
      <c r="N2419" s="6">
        <v>17563.984679838999</v>
      </c>
      <c r="O2419" s="6">
        <v>7632.8891861458396</v>
      </c>
      <c r="P2419" s="71">
        <v>7634.20590957895</v>
      </c>
      <c r="Q2419" s="20">
        <v>0.97335421538245703</v>
      </c>
      <c r="R2419" s="79">
        <v>7877.78996859976</v>
      </c>
      <c r="S2419" s="6">
        <v>17641.458684613201</v>
      </c>
      <c r="T2419" s="6">
        <v>7669.4017600493598</v>
      </c>
      <c r="U2419" s="71">
        <v>7668.4619258040302</v>
      </c>
      <c r="V2419" s="20">
        <v>0.97342807517970198</v>
      </c>
      <c r="W2419" s="79">
        <v>7917.6884867090503</v>
      </c>
      <c r="X2419" s="6">
        <v>17730.807101061</v>
      </c>
      <c r="Y2419" s="6">
        <v>7710.8636223038302</v>
      </c>
      <c r="Z2419" s="71">
        <v>7707.8117010411097</v>
      </c>
      <c r="AA2419" s="20">
        <v>0.97349266948046098</v>
      </c>
    </row>
    <row r="2420" spans="1:27" x14ac:dyDescent="0.2">
      <c r="A2420" s="52" t="s">
        <v>3907</v>
      </c>
      <c r="B2420" s="1" t="s">
        <v>9836</v>
      </c>
      <c r="C2420" s="131" t="s">
        <v>45</v>
      </c>
      <c r="D2420" s="131" t="s">
        <v>26162</v>
      </c>
      <c r="E2420" s="131" t="s">
        <v>6363</v>
      </c>
      <c r="F2420" s="131" t="s">
        <v>26267</v>
      </c>
      <c r="G2420" s="131" t="s">
        <v>26267</v>
      </c>
      <c r="H2420" s="79">
        <v>23335</v>
      </c>
      <c r="I2420" s="6">
        <v>38579.394286779403</v>
      </c>
      <c r="J2420" s="6">
        <v>16758.784072120099</v>
      </c>
      <c r="K2420" s="71">
        <v>16767.0409600608</v>
      </c>
      <c r="L2420" s="20">
        <v>0.71853614570648505</v>
      </c>
      <c r="M2420" s="79">
        <v>23338.838597071499</v>
      </c>
      <c r="N2420" s="6">
        <v>38585.7405798982</v>
      </c>
      <c r="O2420" s="6">
        <v>16768.4433447384</v>
      </c>
      <c r="P2420" s="71">
        <v>16771.336011165298</v>
      </c>
      <c r="Q2420" s="20">
        <v>0.71860199647079803</v>
      </c>
      <c r="R2420" s="79">
        <v>23368.4380962822</v>
      </c>
      <c r="S2420" s="6">
        <v>38634.676973759</v>
      </c>
      <c r="T2420" s="6">
        <v>16795.938753064798</v>
      </c>
      <c r="U2420" s="71">
        <v>16793.8805223296</v>
      </c>
      <c r="V2420" s="20">
        <v>0.71865652523013401</v>
      </c>
      <c r="W2420" s="79">
        <v>23461.720147061798</v>
      </c>
      <c r="X2420" s="6">
        <v>38788.898744357197</v>
      </c>
      <c r="Y2420" s="6">
        <v>16868.7136785326</v>
      </c>
      <c r="Z2420" s="71">
        <v>16862.037126012401</v>
      </c>
      <c r="AA2420" s="20">
        <v>0.71870421351539804</v>
      </c>
    </row>
    <row r="2421" spans="1:27" x14ac:dyDescent="0.2">
      <c r="A2421" s="52" t="s">
        <v>3906</v>
      </c>
      <c r="B2421" s="1" t="s">
        <v>9835</v>
      </c>
      <c r="C2421" s="131" t="s">
        <v>45</v>
      </c>
      <c r="D2421" s="131" t="s">
        <v>26162</v>
      </c>
      <c r="E2421" s="131" t="s">
        <v>6363</v>
      </c>
      <c r="F2421" s="131" t="s">
        <v>26243</v>
      </c>
      <c r="G2421" s="131" t="s">
        <v>26243</v>
      </c>
      <c r="H2421" s="79">
        <v>9937.3333333333303</v>
      </c>
      <c r="I2421" s="6">
        <v>22191.8731073237</v>
      </c>
      <c r="J2421" s="6">
        <v>9640.0893906458896</v>
      </c>
      <c r="K2421" s="71">
        <v>9644.8389677926898</v>
      </c>
      <c r="L2421" s="20">
        <v>0.97056611107534196</v>
      </c>
      <c r="M2421" s="79">
        <v>9979.3162077653906</v>
      </c>
      <c r="N2421" s="6">
        <v>22285.628503346499</v>
      </c>
      <c r="O2421" s="6">
        <v>9684.8030734683998</v>
      </c>
      <c r="P2421" s="71">
        <v>9686.4737655013796</v>
      </c>
      <c r="Q2421" s="20">
        <v>0.97065505930795803</v>
      </c>
      <c r="R2421" s="79">
        <v>10022.793930083901</v>
      </c>
      <c r="S2421" s="6">
        <v>22382.722166638701</v>
      </c>
      <c r="T2421" s="6">
        <v>9730.6062864992691</v>
      </c>
      <c r="U2421" s="71">
        <v>9729.4138653297905</v>
      </c>
      <c r="V2421" s="20">
        <v>0.97072871428858198</v>
      </c>
      <c r="W2421" s="79">
        <v>10084.6465861098</v>
      </c>
      <c r="X2421" s="6">
        <v>22520.850399619801</v>
      </c>
      <c r="Y2421" s="6">
        <v>9793.9820280027707</v>
      </c>
      <c r="Z2421" s="71">
        <v>9790.1056188919192</v>
      </c>
      <c r="AA2421" s="20">
        <v>0.97079312946636998</v>
      </c>
    </row>
    <row r="2422" spans="1:27" x14ac:dyDescent="0.2">
      <c r="A2422" s="52" t="s">
        <v>3905</v>
      </c>
      <c r="B2422" s="1" t="s">
        <v>9834</v>
      </c>
      <c r="C2422" s="131" t="s">
        <v>45</v>
      </c>
      <c r="D2422" s="131" t="s">
        <v>26162</v>
      </c>
      <c r="E2422" s="131" t="s">
        <v>6363</v>
      </c>
      <c r="F2422" s="131" t="s">
        <v>26267</v>
      </c>
      <c r="G2422" s="131" t="s">
        <v>26267</v>
      </c>
      <c r="H2422" s="79">
        <v>8285.3333333333303</v>
      </c>
      <c r="I2422" s="6">
        <v>16928.802057449899</v>
      </c>
      <c r="J2422" s="6">
        <v>7353.8256244133599</v>
      </c>
      <c r="K2422" s="71">
        <v>7357.4487819082697</v>
      </c>
      <c r="L2422" s="20">
        <v>0.88800878442729303</v>
      </c>
      <c r="M2422" s="79">
        <v>8302.2339640722694</v>
      </c>
      <c r="N2422" s="6">
        <v>16963.3338524803</v>
      </c>
      <c r="O2422" s="6">
        <v>7371.8606502886796</v>
      </c>
      <c r="P2422" s="71">
        <v>7373.1323445877997</v>
      </c>
      <c r="Q2422" s="20">
        <v>0.88809016663404905</v>
      </c>
      <c r="R2422" s="79">
        <v>8325.8833424362092</v>
      </c>
      <c r="S2422" s="6">
        <v>17011.6548588898</v>
      </c>
      <c r="T2422" s="6">
        <v>7395.6024866535699</v>
      </c>
      <c r="U2422" s="71">
        <v>7394.6962046906101</v>
      </c>
      <c r="V2422" s="20">
        <v>0.88815755644816397</v>
      </c>
      <c r="W2422" s="79">
        <v>8365.3779749755995</v>
      </c>
      <c r="X2422" s="6">
        <v>17092.351288314199</v>
      </c>
      <c r="Y2422" s="6">
        <v>7433.2087094226999</v>
      </c>
      <c r="Z2422" s="71">
        <v>7430.2666825860497</v>
      </c>
      <c r="AA2422" s="20">
        <v>0.88821649240633704</v>
      </c>
    </row>
    <row r="2423" spans="1:27" x14ac:dyDescent="0.2">
      <c r="A2423" s="52" t="s">
        <v>3904</v>
      </c>
      <c r="B2423" s="1" t="s">
        <v>9833</v>
      </c>
      <c r="C2423" s="131" t="s">
        <v>45</v>
      </c>
      <c r="D2423" s="131" t="s">
        <v>26162</v>
      </c>
      <c r="E2423" s="131" t="s">
        <v>6363</v>
      </c>
      <c r="F2423" s="131" t="s">
        <v>26267</v>
      </c>
      <c r="G2423" s="131" t="s">
        <v>26267</v>
      </c>
      <c r="H2423" s="79">
        <v>11392.5</v>
      </c>
      <c r="I2423" s="6">
        <v>25093.7821571985</v>
      </c>
      <c r="J2423" s="6">
        <v>10900.6707984895</v>
      </c>
      <c r="K2423" s="71">
        <v>10906.0414516869</v>
      </c>
      <c r="L2423" s="20">
        <v>0.95730010548053002</v>
      </c>
      <c r="M2423" s="79">
        <v>11380.147339199901</v>
      </c>
      <c r="N2423" s="6">
        <v>25066.573469098501</v>
      </c>
      <c r="O2423" s="6">
        <v>10893.3354847225</v>
      </c>
      <c r="P2423" s="71">
        <v>10895.2146565207</v>
      </c>
      <c r="Q2423" s="20">
        <v>0.95738783794047699</v>
      </c>
      <c r="R2423" s="79">
        <v>11386.107998792801</v>
      </c>
      <c r="S2423" s="6">
        <v>25079.702764102902</v>
      </c>
      <c r="T2423" s="6">
        <v>10903.084600837999</v>
      </c>
      <c r="U2423" s="71">
        <v>10901.7485002387</v>
      </c>
      <c r="V2423" s="20">
        <v>0.95746048618145296</v>
      </c>
      <c r="W2423" s="79">
        <v>11433.0891462829</v>
      </c>
      <c r="X2423" s="6">
        <v>25183.186168150401</v>
      </c>
      <c r="Y2423" s="6">
        <v>10951.7921553654</v>
      </c>
      <c r="Z2423" s="71">
        <v>10947.4574907959</v>
      </c>
      <c r="AA2423" s="20">
        <v>0.95752402091215005</v>
      </c>
    </row>
    <row r="2424" spans="1:27" x14ac:dyDescent="0.2">
      <c r="A2424" s="52" t="s">
        <v>3903</v>
      </c>
      <c r="B2424" s="1" t="s">
        <v>9832</v>
      </c>
      <c r="C2424" s="131" t="s">
        <v>45</v>
      </c>
      <c r="D2424" s="131" t="s">
        <v>26162</v>
      </c>
      <c r="E2424" s="131" t="s">
        <v>6363</v>
      </c>
      <c r="F2424" s="131" t="s">
        <v>26248</v>
      </c>
      <c r="G2424" s="131" t="s">
        <v>26248</v>
      </c>
      <c r="H2424" s="79">
        <v>22998.75</v>
      </c>
      <c r="I2424" s="6">
        <v>47502.815890811602</v>
      </c>
      <c r="J2424" s="6">
        <v>20635.0941752498</v>
      </c>
      <c r="K2424" s="71">
        <v>20645.260883020401</v>
      </c>
      <c r="L2424" s="20">
        <v>0.89766882474136001</v>
      </c>
      <c r="M2424" s="79">
        <v>22901.8872774509</v>
      </c>
      <c r="N2424" s="6">
        <v>47302.750579612897</v>
      </c>
      <c r="O2424" s="6">
        <v>20556.648161309498</v>
      </c>
      <c r="P2424" s="71">
        <v>20560.194317906298</v>
      </c>
      <c r="Q2424" s="20">
        <v>0.89775109224949201</v>
      </c>
      <c r="R2424" s="79">
        <v>22817.848523336401</v>
      </c>
      <c r="S2424" s="6">
        <v>47129.172560616396</v>
      </c>
      <c r="T2424" s="6">
        <v>20488.8136206854</v>
      </c>
      <c r="U2424" s="71">
        <v>20486.302852663401</v>
      </c>
      <c r="V2424" s="20">
        <v>0.89781921515131102</v>
      </c>
      <c r="W2424" s="79">
        <v>22782.960175170301</v>
      </c>
      <c r="X2424" s="6">
        <v>47057.112349532399</v>
      </c>
      <c r="Y2424" s="6">
        <v>20464.436487212199</v>
      </c>
      <c r="Z2424" s="71">
        <v>20456.336765585202</v>
      </c>
      <c r="AA2424" s="20">
        <v>0.89787879223347</v>
      </c>
    </row>
    <row r="2425" spans="1:27" x14ac:dyDescent="0.2">
      <c r="A2425" s="52" t="s">
        <v>3902</v>
      </c>
      <c r="B2425" s="1" t="s">
        <v>9831</v>
      </c>
      <c r="C2425" s="131" t="s">
        <v>45</v>
      </c>
      <c r="D2425" s="131" t="s">
        <v>26162</v>
      </c>
      <c r="E2425" s="131" t="s">
        <v>6363</v>
      </c>
      <c r="F2425" s="131" t="s">
        <v>26243</v>
      </c>
      <c r="G2425" s="131" t="s">
        <v>26243</v>
      </c>
      <c r="H2425" s="79">
        <v>7468.8333333333303</v>
      </c>
      <c r="I2425" s="6">
        <v>17570.789405449901</v>
      </c>
      <c r="J2425" s="6">
        <v>7632.7031843405202</v>
      </c>
      <c r="K2425" s="71">
        <v>7636.4637420639701</v>
      </c>
      <c r="L2425" s="20">
        <v>1.02244398840479</v>
      </c>
      <c r="M2425" s="79">
        <v>7497.4027358673202</v>
      </c>
      <c r="N2425" s="6">
        <v>17638.000298096798</v>
      </c>
      <c r="O2425" s="6">
        <v>7665.0546100233696</v>
      </c>
      <c r="P2425" s="71">
        <v>7666.3768822030097</v>
      </c>
      <c r="Q2425" s="20">
        <v>1.02253769102296</v>
      </c>
      <c r="R2425" s="79">
        <v>7526.5340176799</v>
      </c>
      <c r="S2425" s="6">
        <v>17706.533038753201</v>
      </c>
      <c r="T2425" s="6">
        <v>7697.6920151296199</v>
      </c>
      <c r="U2425" s="71">
        <v>7696.7487141014299</v>
      </c>
      <c r="V2425" s="20">
        <v>1.0226152829471999</v>
      </c>
      <c r="W2425" s="79">
        <v>7562.3953164577297</v>
      </c>
      <c r="X2425" s="6">
        <v>17790.898467798099</v>
      </c>
      <c r="Y2425" s="6">
        <v>7736.9964616690504</v>
      </c>
      <c r="Z2425" s="71">
        <v>7733.9341971591903</v>
      </c>
      <c r="AA2425" s="20">
        <v>1.02268314119048</v>
      </c>
    </row>
    <row r="2426" spans="1:27" x14ac:dyDescent="0.2">
      <c r="A2426" s="52" t="s">
        <v>3901</v>
      </c>
      <c r="B2426" s="1" t="s">
        <v>9830</v>
      </c>
      <c r="C2426" s="131" t="s">
        <v>45</v>
      </c>
      <c r="D2426" s="131" t="s">
        <v>26162</v>
      </c>
      <c r="E2426" s="131" t="s">
        <v>6363</v>
      </c>
      <c r="F2426" s="131" t="s">
        <v>26267</v>
      </c>
      <c r="G2426" s="131" t="s">
        <v>26267</v>
      </c>
      <c r="H2426" s="79">
        <v>5635.4166666666697</v>
      </c>
      <c r="I2426" s="6">
        <v>10925.904412049</v>
      </c>
      <c r="J2426" s="6">
        <v>4746.1831949212601</v>
      </c>
      <c r="K2426" s="71">
        <v>4748.5215926604997</v>
      </c>
      <c r="L2426" s="20">
        <v>0.84262120683069897</v>
      </c>
      <c r="M2426" s="79">
        <v>5635.6706549954197</v>
      </c>
      <c r="N2426" s="6">
        <v>10926.396842754</v>
      </c>
      <c r="O2426" s="6">
        <v>4748.3516881181404</v>
      </c>
      <c r="P2426" s="71">
        <v>4749.17080991906</v>
      </c>
      <c r="Q2426" s="20">
        <v>0.84269842946010798</v>
      </c>
      <c r="R2426" s="79">
        <v>5642.8197500406304</v>
      </c>
      <c r="S2426" s="6">
        <v>10940.257455680499</v>
      </c>
      <c r="T2426" s="6">
        <v>4756.1390067574803</v>
      </c>
      <c r="U2426" s="71">
        <v>4755.5561735126003</v>
      </c>
      <c r="V2426" s="20">
        <v>0.84276237487088901</v>
      </c>
      <c r="W2426" s="79">
        <v>5666.42767136169</v>
      </c>
      <c r="X2426" s="6">
        <v>10986.028320015501</v>
      </c>
      <c r="Y2426" s="6">
        <v>4777.65990253982</v>
      </c>
      <c r="Z2426" s="71">
        <v>4775.7689286415898</v>
      </c>
      <c r="AA2426" s="20">
        <v>0.84281829851609602</v>
      </c>
    </row>
    <row r="2427" spans="1:27" x14ac:dyDescent="0.2">
      <c r="A2427" s="52" t="s">
        <v>3900</v>
      </c>
      <c r="B2427" s="1" t="s">
        <v>9829</v>
      </c>
      <c r="C2427" s="131" t="s">
        <v>45</v>
      </c>
      <c r="D2427" s="131" t="s">
        <v>26162</v>
      </c>
      <c r="E2427" s="131" t="s">
        <v>6363</v>
      </c>
      <c r="F2427" s="131" t="s">
        <v>26243</v>
      </c>
      <c r="G2427" s="131" t="s">
        <v>26243</v>
      </c>
      <c r="H2427" s="79">
        <v>13342.916666666701</v>
      </c>
      <c r="I2427" s="6">
        <v>29606.594001830999</v>
      </c>
      <c r="J2427" s="6">
        <v>12861.024004144199</v>
      </c>
      <c r="K2427" s="71">
        <v>12867.3605040685</v>
      </c>
      <c r="L2427" s="20">
        <v>0.96435890484228404</v>
      </c>
      <c r="M2427" s="79">
        <v>13392.579766388901</v>
      </c>
      <c r="N2427" s="6">
        <v>29716.7914396987</v>
      </c>
      <c r="O2427" s="6">
        <v>12914.2093984738</v>
      </c>
      <c r="P2427" s="71">
        <v>12916.437184273</v>
      </c>
      <c r="Q2427" s="20">
        <v>0.96444728421099901</v>
      </c>
      <c r="R2427" s="79">
        <v>13440.4372598298</v>
      </c>
      <c r="S2427" s="6">
        <v>29822.982418301599</v>
      </c>
      <c r="T2427" s="6">
        <v>12965.165632722599</v>
      </c>
      <c r="U2427" s="71">
        <v>12963.5768377893</v>
      </c>
      <c r="V2427" s="20">
        <v>0.96452046813493797</v>
      </c>
      <c r="W2427" s="79">
        <v>13507.394510284201</v>
      </c>
      <c r="X2427" s="6">
        <v>29971.553842316702</v>
      </c>
      <c r="Y2427" s="6">
        <v>13034.1818570014</v>
      </c>
      <c r="Z2427" s="71">
        <v>13029.022993001199</v>
      </c>
      <c r="AA2427" s="20">
        <v>0.96458447134873104</v>
      </c>
    </row>
    <row r="2428" spans="1:27" x14ac:dyDescent="0.2">
      <c r="A2428" s="52" t="s">
        <v>3899</v>
      </c>
      <c r="B2428" s="1" t="s">
        <v>7692</v>
      </c>
      <c r="C2428" s="131" t="s">
        <v>45</v>
      </c>
      <c r="D2428" s="131" t="s">
        <v>26162</v>
      </c>
      <c r="E2428" s="131" t="s">
        <v>6363</v>
      </c>
      <c r="F2428" s="131" t="s">
        <v>26243</v>
      </c>
      <c r="G2428" s="131" t="s">
        <v>26243</v>
      </c>
      <c r="H2428" s="79">
        <v>9408.25</v>
      </c>
      <c r="I2428" s="6">
        <v>17126.687497065701</v>
      </c>
      <c r="J2428" s="6">
        <v>7439.7865218003699</v>
      </c>
      <c r="K2428" s="71">
        <v>7443.45203138323</v>
      </c>
      <c r="L2428" s="20">
        <v>0.79116222797897895</v>
      </c>
      <c r="M2428" s="79">
        <v>9445.0348329013705</v>
      </c>
      <c r="N2428" s="6">
        <v>17193.650251853702</v>
      </c>
      <c r="O2428" s="6">
        <v>7471.9506689384298</v>
      </c>
      <c r="P2428" s="71">
        <v>7473.2396294220598</v>
      </c>
      <c r="Q2428" s="20">
        <v>0.79123473461308502</v>
      </c>
      <c r="R2428" s="79">
        <v>9481.0915395548709</v>
      </c>
      <c r="S2428" s="6">
        <v>17259.287532647399</v>
      </c>
      <c r="T2428" s="6">
        <v>7503.2576697036502</v>
      </c>
      <c r="U2428" s="71">
        <v>7502.3381953130502</v>
      </c>
      <c r="V2428" s="20">
        <v>0.79129477486990796</v>
      </c>
      <c r="W2428" s="79">
        <v>9531.0839538017499</v>
      </c>
      <c r="X2428" s="6">
        <v>17350.293241044899</v>
      </c>
      <c r="Y2428" s="6">
        <v>7545.3838184654096</v>
      </c>
      <c r="Z2428" s="71">
        <v>7542.3973932815397</v>
      </c>
      <c r="AA2428" s="20">
        <v>0.79134728325134895</v>
      </c>
    </row>
    <row r="2429" spans="1:27" x14ac:dyDescent="0.2">
      <c r="A2429" s="52" t="s">
        <v>3898</v>
      </c>
      <c r="B2429" s="1" t="s">
        <v>9828</v>
      </c>
      <c r="C2429" s="131" t="s">
        <v>45</v>
      </c>
      <c r="D2429" s="131" t="s">
        <v>26162</v>
      </c>
      <c r="E2429" s="131" t="s">
        <v>6363</v>
      </c>
      <c r="F2429" s="131" t="s">
        <v>26267</v>
      </c>
      <c r="G2429" s="131" t="s">
        <v>26267</v>
      </c>
      <c r="H2429" s="79">
        <v>8236.5833333333303</v>
      </c>
      <c r="I2429" s="6">
        <v>12151.907073668601</v>
      </c>
      <c r="J2429" s="6">
        <v>5278.75542052947</v>
      </c>
      <c r="K2429" s="71">
        <v>5281.3562113616799</v>
      </c>
      <c r="L2429" s="20">
        <v>0.64120716049676896</v>
      </c>
      <c r="M2429" s="79">
        <v>8243.3476129940791</v>
      </c>
      <c r="N2429" s="6">
        <v>12161.8868061051</v>
      </c>
      <c r="O2429" s="6">
        <v>5285.2661840456603</v>
      </c>
      <c r="P2429" s="71">
        <v>5286.1779271176601</v>
      </c>
      <c r="Q2429" s="20">
        <v>0.64126592439035301</v>
      </c>
      <c r="R2429" s="79">
        <v>8257.4470217170292</v>
      </c>
      <c r="S2429" s="6">
        <v>12182.688478067999</v>
      </c>
      <c r="T2429" s="6">
        <v>5296.2702306085503</v>
      </c>
      <c r="U2429" s="71">
        <v>5295.6212078697499</v>
      </c>
      <c r="V2429" s="20">
        <v>0.64131458475510705</v>
      </c>
      <c r="W2429" s="79">
        <v>8287.62560986682</v>
      </c>
      <c r="X2429" s="6">
        <v>12227.212692049599</v>
      </c>
      <c r="Y2429" s="6">
        <v>5317.4324785054696</v>
      </c>
      <c r="Z2429" s="71">
        <v>5315.3278653208499</v>
      </c>
      <c r="AA2429" s="20">
        <v>0.64135714081880102</v>
      </c>
    </row>
    <row r="2430" spans="1:27" x14ac:dyDescent="0.2">
      <c r="A2430" s="52" t="s">
        <v>3897</v>
      </c>
      <c r="B2430" s="1" t="s">
        <v>9827</v>
      </c>
      <c r="C2430" s="131" t="s">
        <v>45</v>
      </c>
      <c r="D2430" s="131" t="s">
        <v>26162</v>
      </c>
      <c r="E2430" s="131" t="s">
        <v>6363</v>
      </c>
      <c r="F2430" s="131" t="s">
        <v>26267</v>
      </c>
      <c r="G2430" s="131" t="s">
        <v>26267</v>
      </c>
      <c r="H2430" s="79">
        <v>13319</v>
      </c>
      <c r="I2430" s="6">
        <v>15778.570996078501</v>
      </c>
      <c r="J2430" s="6">
        <v>6854.16837610934</v>
      </c>
      <c r="K2430" s="71">
        <v>6857.5453573965797</v>
      </c>
      <c r="L2430" s="20">
        <v>0.51486938639511803</v>
      </c>
      <c r="M2430" s="79">
        <v>13338.30490682</v>
      </c>
      <c r="N2430" s="6">
        <v>15801.4408694048</v>
      </c>
      <c r="O2430" s="6">
        <v>6866.9296481479196</v>
      </c>
      <c r="P2430" s="71">
        <v>6868.11423853837</v>
      </c>
      <c r="Q2430" s="20">
        <v>0.51491657197209795</v>
      </c>
      <c r="R2430" s="79">
        <v>13368.3419475869</v>
      </c>
      <c r="S2430" s="6">
        <v>15837.024740585201</v>
      </c>
      <c r="T2430" s="6">
        <v>6884.9468510972201</v>
      </c>
      <c r="U2430" s="71">
        <v>6884.1031465906099</v>
      </c>
      <c r="V2430" s="20">
        <v>0.514955644729993</v>
      </c>
      <c r="W2430" s="79">
        <v>13418.009230651</v>
      </c>
      <c r="X2430" s="6">
        <v>15895.8638990812</v>
      </c>
      <c r="Y2430" s="6">
        <v>6912.8741847957999</v>
      </c>
      <c r="Z2430" s="71">
        <v>6910.1381037620104</v>
      </c>
      <c r="AA2430" s="20">
        <v>0.51498981592418902</v>
      </c>
    </row>
    <row r="2431" spans="1:27" x14ac:dyDescent="0.2">
      <c r="A2431" s="52" t="s">
        <v>3896</v>
      </c>
      <c r="B2431" s="1" t="s">
        <v>9826</v>
      </c>
      <c r="C2431" s="131" t="s">
        <v>45</v>
      </c>
      <c r="D2431" s="131" t="s">
        <v>26162</v>
      </c>
      <c r="E2431" s="131" t="s">
        <v>6363</v>
      </c>
      <c r="F2431" s="131" t="s">
        <v>26243</v>
      </c>
      <c r="G2431" s="131" t="s">
        <v>26243</v>
      </c>
      <c r="H2431" s="79">
        <v>16822.083333333299</v>
      </c>
      <c r="I2431" s="6">
        <v>31785.222943569501</v>
      </c>
      <c r="J2431" s="6">
        <v>13807.414497899999</v>
      </c>
      <c r="K2431" s="71">
        <v>13814.2172751045</v>
      </c>
      <c r="L2431" s="20">
        <v>0.82119538949918902</v>
      </c>
      <c r="M2431" s="79">
        <v>16884.3413897545</v>
      </c>
      <c r="N2431" s="6">
        <v>31902.859158072199</v>
      </c>
      <c r="O2431" s="6">
        <v>13864.2223341437</v>
      </c>
      <c r="P2431" s="71">
        <v>13866.6140034035</v>
      </c>
      <c r="Q2431" s="20">
        <v>0.82127064854408505</v>
      </c>
      <c r="R2431" s="79">
        <v>16941.006845872598</v>
      </c>
      <c r="S2431" s="6">
        <v>32009.928188716</v>
      </c>
      <c r="T2431" s="6">
        <v>13915.91273593</v>
      </c>
      <c r="U2431" s="71">
        <v>13914.2074332541</v>
      </c>
      <c r="V2431" s="20">
        <v>0.82133296797787902</v>
      </c>
      <c r="W2431" s="79">
        <v>17033.0981945924</v>
      </c>
      <c r="X2431" s="6">
        <v>32183.934225437701</v>
      </c>
      <c r="Y2431" s="6">
        <v>13996.3130965819</v>
      </c>
      <c r="Z2431" s="71">
        <v>13990.7734258483</v>
      </c>
      <c r="AA2431" s="20">
        <v>0.82138746962017795</v>
      </c>
    </row>
    <row r="2432" spans="1:27" x14ac:dyDescent="0.2">
      <c r="A2432" s="52" t="s">
        <v>3895</v>
      </c>
      <c r="B2432" s="1" t="s">
        <v>9825</v>
      </c>
      <c r="C2432" s="131" t="s">
        <v>45</v>
      </c>
      <c r="D2432" s="131" t="s">
        <v>26162</v>
      </c>
      <c r="E2432" s="131" t="s">
        <v>6363</v>
      </c>
      <c r="F2432" s="131" t="s">
        <v>26267</v>
      </c>
      <c r="G2432" s="131" t="s">
        <v>26267</v>
      </c>
      <c r="H2432" s="79">
        <v>6746.8333333333303</v>
      </c>
      <c r="I2432" s="6">
        <v>17360.552130640601</v>
      </c>
      <c r="J2432" s="6">
        <v>7541.3766833008804</v>
      </c>
      <c r="K2432" s="71">
        <v>7545.0922453562698</v>
      </c>
      <c r="L2432" s="20">
        <v>1.1183160858708401</v>
      </c>
      <c r="M2432" s="79">
        <v>6749.7042487406998</v>
      </c>
      <c r="N2432" s="6">
        <v>17367.939400212799</v>
      </c>
      <c r="O2432" s="6">
        <v>7547.6925794457802</v>
      </c>
      <c r="P2432" s="71">
        <v>7548.9946059056101</v>
      </c>
      <c r="Q2432" s="20">
        <v>1.1184185747566699</v>
      </c>
      <c r="R2432" s="79">
        <v>6759.9048804552804</v>
      </c>
      <c r="S2432" s="6">
        <v>17394.187061878201</v>
      </c>
      <c r="T2432" s="6">
        <v>7561.9035393796703</v>
      </c>
      <c r="U2432" s="71">
        <v>7560.9768783272702</v>
      </c>
      <c r="V2432" s="20">
        <v>1.11850344228779</v>
      </c>
      <c r="W2432" s="79">
        <v>6785.2689466154497</v>
      </c>
      <c r="X2432" s="6">
        <v>17459.452375405901</v>
      </c>
      <c r="Y2432" s="6">
        <v>7592.85549831556</v>
      </c>
      <c r="Z2432" s="71">
        <v>7589.8502840782003</v>
      </c>
      <c r="AA2432" s="20">
        <v>1.1185776634342699</v>
      </c>
    </row>
    <row r="2433" spans="1:27" x14ac:dyDescent="0.2">
      <c r="A2433" s="52" t="s">
        <v>3894</v>
      </c>
      <c r="B2433" s="1" t="s">
        <v>26471</v>
      </c>
      <c r="C2433" s="131" t="s">
        <v>45</v>
      </c>
      <c r="D2433" s="131" t="s">
        <v>26162</v>
      </c>
      <c r="E2433" s="131" t="s">
        <v>6363</v>
      </c>
      <c r="F2433" s="131" t="s">
        <v>26267</v>
      </c>
      <c r="G2433" s="131" t="s">
        <v>26267</v>
      </c>
      <c r="H2433" s="79">
        <v>5069.3333333333303</v>
      </c>
      <c r="I2433" s="6">
        <v>6936.1355731352596</v>
      </c>
      <c r="J2433" s="6">
        <v>3013.0384500349401</v>
      </c>
      <c r="K2433" s="71">
        <v>3014.5229444192601</v>
      </c>
      <c r="L2433" s="20">
        <v>0.59465865552720798</v>
      </c>
      <c r="M2433" s="79">
        <v>5073.3026413310799</v>
      </c>
      <c r="N2433" s="6">
        <v>6941.5665946510198</v>
      </c>
      <c r="O2433" s="6">
        <v>3016.63942214897</v>
      </c>
      <c r="P2433" s="71">
        <v>3017.1598122292598</v>
      </c>
      <c r="Q2433" s="20">
        <v>0.594713153449416</v>
      </c>
      <c r="R2433" s="79">
        <v>5082.0404343010296</v>
      </c>
      <c r="S2433" s="6">
        <v>6953.5221147686298</v>
      </c>
      <c r="T2433" s="6">
        <v>3022.9560774394599</v>
      </c>
      <c r="U2433" s="71">
        <v>3022.58563425072</v>
      </c>
      <c r="V2433" s="20">
        <v>0.59475828130959096</v>
      </c>
      <c r="W2433" s="79">
        <v>5102.0310280077201</v>
      </c>
      <c r="X2433" s="6">
        <v>6980.8743244221796</v>
      </c>
      <c r="Y2433" s="6">
        <v>3035.8781511328302</v>
      </c>
      <c r="Z2433" s="71">
        <v>3034.67656574184</v>
      </c>
      <c r="AA2433" s="20">
        <v>0.59479774801111895</v>
      </c>
    </row>
    <row r="2434" spans="1:27" x14ac:dyDescent="0.2">
      <c r="A2434" s="52" t="s">
        <v>3893</v>
      </c>
      <c r="B2434" s="1" t="s">
        <v>9824</v>
      </c>
      <c r="C2434" s="131" t="s">
        <v>45</v>
      </c>
      <c r="D2434" s="131" t="s">
        <v>26162</v>
      </c>
      <c r="E2434" s="131" t="s">
        <v>6363</v>
      </c>
      <c r="F2434" s="131" t="s">
        <v>26267</v>
      </c>
      <c r="G2434" s="131" t="s">
        <v>26267</v>
      </c>
      <c r="H2434" s="79">
        <v>8768.8333333333303</v>
      </c>
      <c r="I2434" s="6">
        <v>21781.650188901898</v>
      </c>
      <c r="J2434" s="6">
        <v>9461.8896693086008</v>
      </c>
      <c r="K2434" s="71">
        <v>9466.5514492068796</v>
      </c>
      <c r="L2434" s="20">
        <v>1.07956795269689</v>
      </c>
      <c r="M2434" s="79">
        <v>8749.1368337205695</v>
      </c>
      <c r="N2434" s="6">
        <v>21732.724379937099</v>
      </c>
      <c r="O2434" s="6">
        <v>9444.5241173274808</v>
      </c>
      <c r="P2434" s="71">
        <v>9446.1533596650206</v>
      </c>
      <c r="Q2434" s="20">
        <v>1.0796668904820499</v>
      </c>
      <c r="R2434" s="79">
        <v>8744.9513996164096</v>
      </c>
      <c r="S2434" s="6">
        <v>21722.3278245369</v>
      </c>
      <c r="T2434" s="6">
        <v>9443.5081717577905</v>
      </c>
      <c r="U2434" s="71">
        <v>9442.3509325553696</v>
      </c>
      <c r="V2434" s="20">
        <v>1.0797488174684999</v>
      </c>
      <c r="W2434" s="79">
        <v>8775.2195702423996</v>
      </c>
      <c r="X2434" s="6">
        <v>21797.5135053876</v>
      </c>
      <c r="Y2434" s="6">
        <v>9479.4135984544391</v>
      </c>
      <c r="Z2434" s="71">
        <v>9475.6616939549695</v>
      </c>
      <c r="AA2434" s="20">
        <v>1.07982046695308</v>
      </c>
    </row>
    <row r="2435" spans="1:27" x14ac:dyDescent="0.2">
      <c r="A2435" s="52" t="s">
        <v>3892</v>
      </c>
      <c r="B2435" s="1" t="s">
        <v>9823</v>
      </c>
      <c r="C2435" s="131" t="s">
        <v>45</v>
      </c>
      <c r="D2435" s="131" t="s">
        <v>26162</v>
      </c>
      <c r="E2435" s="131" t="s">
        <v>6363</v>
      </c>
      <c r="F2435" s="131" t="s">
        <v>26243</v>
      </c>
      <c r="G2435" s="131" t="s">
        <v>26243</v>
      </c>
      <c r="H2435" s="79">
        <v>11845.583333333299</v>
      </c>
      <c r="I2435" s="6">
        <v>23916.8221469778</v>
      </c>
      <c r="J2435" s="6">
        <v>10389.402567418099</v>
      </c>
      <c r="K2435" s="71">
        <v>10394.521323790899</v>
      </c>
      <c r="L2435" s="20">
        <v>0.87750185290925098</v>
      </c>
      <c r="M2435" s="79">
        <v>11892.1216016244</v>
      </c>
      <c r="N2435" s="6">
        <v>24010.785226247499</v>
      </c>
      <c r="O2435" s="6">
        <v>10434.515074171401</v>
      </c>
      <c r="P2435" s="71">
        <v>10436.315096440299</v>
      </c>
      <c r="Q2435" s="20">
        <v>0.87758227220067497</v>
      </c>
      <c r="R2435" s="79">
        <v>11933.6803340227</v>
      </c>
      <c r="S2435" s="6">
        <v>24094.6943747845</v>
      </c>
      <c r="T2435" s="6">
        <v>10474.864621427199</v>
      </c>
      <c r="U2435" s="71">
        <v>10473.5809963421</v>
      </c>
      <c r="V2435" s="20">
        <v>0.87764886465763103</v>
      </c>
      <c r="W2435" s="79">
        <v>11993.8733935036</v>
      </c>
      <c r="X2435" s="6">
        <v>24216.2271568836</v>
      </c>
      <c r="Y2435" s="6">
        <v>10531.2760997939</v>
      </c>
      <c r="Z2435" s="71">
        <v>10527.107873376401</v>
      </c>
      <c r="AA2435" s="20">
        <v>0.87770710328477697</v>
      </c>
    </row>
    <row r="2436" spans="1:27" x14ac:dyDescent="0.2">
      <c r="A2436" s="52" t="s">
        <v>3891</v>
      </c>
      <c r="B2436" s="1" t="s">
        <v>9822</v>
      </c>
      <c r="C2436" s="131" t="s">
        <v>45</v>
      </c>
      <c r="D2436" s="131" t="s">
        <v>26162</v>
      </c>
      <c r="E2436" s="131" t="s">
        <v>6363</v>
      </c>
      <c r="F2436" s="131" t="s">
        <v>26267</v>
      </c>
      <c r="G2436" s="131" t="s">
        <v>26267</v>
      </c>
      <c r="H2436" s="79">
        <v>5987.5833333333303</v>
      </c>
      <c r="I2436" s="6">
        <v>11657.102153051101</v>
      </c>
      <c r="J2436" s="6">
        <v>5063.8135072166497</v>
      </c>
      <c r="K2436" s="71">
        <v>5066.3083982840399</v>
      </c>
      <c r="L2436" s="20">
        <v>0.84613576400340196</v>
      </c>
      <c r="M2436" s="79">
        <v>5991.6010689800396</v>
      </c>
      <c r="N2436" s="6">
        <v>11664.9241994846</v>
      </c>
      <c r="O2436" s="6">
        <v>5069.2980779958798</v>
      </c>
      <c r="P2436" s="71">
        <v>5070.1725651534898</v>
      </c>
      <c r="Q2436" s="20">
        <v>0.846213308726943</v>
      </c>
      <c r="R2436" s="79">
        <v>6001.1506159885303</v>
      </c>
      <c r="S2436" s="6">
        <v>11683.5160150463</v>
      </c>
      <c r="T2436" s="6">
        <v>5079.26129529834</v>
      </c>
      <c r="U2436" s="71">
        <v>5078.6388655631899</v>
      </c>
      <c r="V2436" s="20">
        <v>0.84627752085282704</v>
      </c>
      <c r="W2436" s="79">
        <v>6022.6464413746498</v>
      </c>
      <c r="X2436" s="6">
        <v>11725.365792901601</v>
      </c>
      <c r="Y2436" s="6">
        <v>5099.1867451584003</v>
      </c>
      <c r="Z2436" s="71">
        <v>5097.1685125436898</v>
      </c>
      <c r="AA2436" s="20">
        <v>0.84633367775450496</v>
      </c>
    </row>
    <row r="2437" spans="1:27" x14ac:dyDescent="0.2">
      <c r="A2437" s="52" t="s">
        <v>3890</v>
      </c>
      <c r="B2437" s="1" t="s">
        <v>9821</v>
      </c>
      <c r="C2437" s="131" t="s">
        <v>45</v>
      </c>
      <c r="D2437" s="131" t="s">
        <v>26162</v>
      </c>
      <c r="E2437" s="131" t="s">
        <v>6363</v>
      </c>
      <c r="F2437" s="131" t="s">
        <v>26243</v>
      </c>
      <c r="G2437" s="131" t="s">
        <v>26243</v>
      </c>
      <c r="H2437" s="79">
        <v>9184.6666666666697</v>
      </c>
      <c r="I2437" s="6">
        <v>15241.1219752672</v>
      </c>
      <c r="J2437" s="6">
        <v>6620.7019815206804</v>
      </c>
      <c r="K2437" s="71">
        <v>6623.9639362135304</v>
      </c>
      <c r="L2437" s="20">
        <v>0.72119807681790604</v>
      </c>
      <c r="M2437" s="79">
        <v>9212.0744636195595</v>
      </c>
      <c r="N2437" s="6">
        <v>15286.602730486</v>
      </c>
      <c r="O2437" s="6">
        <v>6643.1932617412904</v>
      </c>
      <c r="P2437" s="71">
        <v>6644.3392561380497</v>
      </c>
      <c r="Q2437" s="20">
        <v>0.72126417153681999</v>
      </c>
      <c r="R2437" s="79">
        <v>9244.0412574972506</v>
      </c>
      <c r="S2437" s="6">
        <v>15339.6487279435</v>
      </c>
      <c r="T2437" s="6">
        <v>6668.7188999421596</v>
      </c>
      <c r="U2437" s="71">
        <v>6667.9016927347702</v>
      </c>
      <c r="V2437" s="20">
        <v>0.72131890230659201</v>
      </c>
      <c r="W2437" s="79">
        <v>9279.6172615289106</v>
      </c>
      <c r="X2437" s="6">
        <v>15398.683882567801</v>
      </c>
      <c r="Y2437" s="6">
        <v>6696.6580091181104</v>
      </c>
      <c r="Z2437" s="71">
        <v>6694.00750536544</v>
      </c>
      <c r="AA2437" s="20">
        <v>0.72136676726067295</v>
      </c>
    </row>
    <row r="2438" spans="1:27" x14ac:dyDescent="0.2">
      <c r="A2438" s="52" t="s">
        <v>3889</v>
      </c>
      <c r="B2438" s="1" t="s">
        <v>7054</v>
      </c>
      <c r="C2438" s="131" t="s">
        <v>45</v>
      </c>
      <c r="D2438" s="131" t="s">
        <v>26162</v>
      </c>
      <c r="E2438" s="131" t="s">
        <v>6363</v>
      </c>
      <c r="F2438" s="131" t="s">
        <v>26243</v>
      </c>
      <c r="G2438" s="131" t="s">
        <v>26243</v>
      </c>
      <c r="H2438" s="79">
        <v>11996.333333333299</v>
      </c>
      <c r="I2438" s="6">
        <v>28792.503866886502</v>
      </c>
      <c r="J2438" s="6">
        <v>12507.385461108401</v>
      </c>
      <c r="K2438" s="71">
        <v>12513.547726803799</v>
      </c>
      <c r="L2438" s="20">
        <v>1.04311437329215</v>
      </c>
      <c r="M2438" s="79">
        <v>12039.582780294901</v>
      </c>
      <c r="N2438" s="6">
        <v>28896.307240324</v>
      </c>
      <c r="O2438" s="6">
        <v>12557.6465178423</v>
      </c>
      <c r="P2438" s="71">
        <v>12559.8127942066</v>
      </c>
      <c r="Q2438" s="20">
        <v>1.04320997026269</v>
      </c>
      <c r="R2438" s="79">
        <v>12081.2058940894</v>
      </c>
      <c r="S2438" s="6">
        <v>28996.207237396498</v>
      </c>
      <c r="T2438" s="6">
        <v>12605.7355458484</v>
      </c>
      <c r="U2438" s="71">
        <v>12604.190796684899</v>
      </c>
      <c r="V2438" s="20">
        <v>1.04328913083514</v>
      </c>
      <c r="W2438" s="79">
        <v>12139.884391777799</v>
      </c>
      <c r="X2438" s="6">
        <v>29137.042009543198</v>
      </c>
      <c r="Y2438" s="6">
        <v>12671.265104422801</v>
      </c>
      <c r="Z2438" s="71">
        <v>12666.2498810584</v>
      </c>
      <c r="AA2438" s="20">
        <v>1.04335836094429</v>
      </c>
    </row>
    <row r="2439" spans="1:27" x14ac:dyDescent="0.2">
      <c r="A2439" s="52" t="s">
        <v>3888</v>
      </c>
      <c r="B2439" s="1" t="s">
        <v>9820</v>
      </c>
      <c r="C2439" s="131" t="s">
        <v>45</v>
      </c>
      <c r="D2439" s="131" t="s">
        <v>26162</v>
      </c>
      <c r="E2439" s="131" t="s">
        <v>6363</v>
      </c>
      <c r="F2439" s="131" t="s">
        <v>26267</v>
      </c>
      <c r="G2439" s="131" t="s">
        <v>26267</v>
      </c>
      <c r="H2439" s="79">
        <v>16984.416666666701</v>
      </c>
      <c r="I2439" s="6">
        <v>23696.6659909605</v>
      </c>
      <c r="J2439" s="6">
        <v>10293.767331327599</v>
      </c>
      <c r="K2439" s="71">
        <v>10298.838969161099</v>
      </c>
      <c r="L2439" s="20">
        <v>0.60636989608088299</v>
      </c>
      <c r="M2439" s="79">
        <v>16979.6066193359</v>
      </c>
      <c r="N2439" s="6">
        <v>23689.955010699301</v>
      </c>
      <c r="O2439" s="6">
        <v>10295.0899079869</v>
      </c>
      <c r="P2439" s="71">
        <v>10296.865878500499</v>
      </c>
      <c r="Q2439" s="20">
        <v>0.60642546728819402</v>
      </c>
      <c r="R2439" s="79">
        <v>16997.097513288099</v>
      </c>
      <c r="S2439" s="6">
        <v>23714.358314033299</v>
      </c>
      <c r="T2439" s="6">
        <v>10309.518313852301</v>
      </c>
      <c r="U2439" s="71">
        <v>10308.254950859</v>
      </c>
      <c r="V2439" s="20">
        <v>0.606471483898951</v>
      </c>
      <c r="W2439" s="79">
        <v>17053.118389108698</v>
      </c>
      <c r="X2439" s="6">
        <v>23792.518665895499</v>
      </c>
      <c r="Y2439" s="6">
        <v>10347.0115950255</v>
      </c>
      <c r="Z2439" s="71">
        <v>10342.9162995775</v>
      </c>
      <c r="AA2439" s="20">
        <v>0.60651172785988905</v>
      </c>
    </row>
    <row r="2440" spans="1:27" x14ac:dyDescent="0.2">
      <c r="A2440" s="52" t="s">
        <v>3887</v>
      </c>
      <c r="B2440" s="1" t="s">
        <v>9819</v>
      </c>
      <c r="C2440" s="131" t="s">
        <v>45</v>
      </c>
      <c r="D2440" s="131" t="s">
        <v>26162</v>
      </c>
      <c r="E2440" s="131" t="s">
        <v>6363</v>
      </c>
      <c r="F2440" s="131" t="s">
        <v>26243</v>
      </c>
      <c r="G2440" s="131" t="s">
        <v>26243</v>
      </c>
      <c r="H2440" s="79">
        <v>6909.8333333333303</v>
      </c>
      <c r="I2440" s="6">
        <v>18835.941793983799</v>
      </c>
      <c r="J2440" s="6">
        <v>8182.2819449648796</v>
      </c>
      <c r="K2440" s="71">
        <v>8186.3132747336904</v>
      </c>
      <c r="L2440" s="20">
        <v>1.18473382494518</v>
      </c>
      <c r="M2440" s="79">
        <v>6936.5010942320096</v>
      </c>
      <c r="N2440" s="6">
        <v>18908.637091805202</v>
      </c>
      <c r="O2440" s="6">
        <v>8217.2430808633108</v>
      </c>
      <c r="P2440" s="71">
        <v>8218.6606091748399</v>
      </c>
      <c r="Q2440" s="20">
        <v>1.1848424007327001</v>
      </c>
      <c r="R2440" s="79">
        <v>6963.7321478641097</v>
      </c>
      <c r="S2440" s="6">
        <v>18982.867904106999</v>
      </c>
      <c r="T2440" s="6">
        <v>8252.5625072899002</v>
      </c>
      <c r="U2440" s="71">
        <v>8251.5512105683592</v>
      </c>
      <c r="V2440" s="20">
        <v>1.1849323086183401</v>
      </c>
      <c r="W2440" s="79">
        <v>7000.1758617472897</v>
      </c>
      <c r="X2440" s="6">
        <v>19082.212076440199</v>
      </c>
      <c r="Y2440" s="6">
        <v>8298.5694951531605</v>
      </c>
      <c r="Z2440" s="71">
        <v>8295.2849628448403</v>
      </c>
      <c r="AA2440" s="20">
        <v>1.1850109378215401</v>
      </c>
    </row>
    <row r="2441" spans="1:27" x14ac:dyDescent="0.2">
      <c r="A2441" s="52" t="s">
        <v>3886</v>
      </c>
      <c r="B2441" s="1" t="s">
        <v>9818</v>
      </c>
      <c r="C2441" s="131" t="s">
        <v>45</v>
      </c>
      <c r="D2441" s="131" t="s">
        <v>26162</v>
      </c>
      <c r="E2441" s="131" t="s">
        <v>6363</v>
      </c>
      <c r="F2441" s="131" t="s">
        <v>26243</v>
      </c>
      <c r="G2441" s="131" t="s">
        <v>26243</v>
      </c>
      <c r="H2441" s="79">
        <v>3275.3333333333298</v>
      </c>
      <c r="I2441" s="6">
        <v>7343.2163229200296</v>
      </c>
      <c r="J2441" s="6">
        <v>3189.8732218524401</v>
      </c>
      <c r="K2441" s="71">
        <v>3191.4448409880902</v>
      </c>
      <c r="L2441" s="20">
        <v>0.97438780001671699</v>
      </c>
      <c r="M2441" s="79">
        <v>3286.7119538903698</v>
      </c>
      <c r="N2441" s="6">
        <v>7368.7269087759596</v>
      </c>
      <c r="O2441" s="6">
        <v>3202.2731152924998</v>
      </c>
      <c r="P2441" s="71">
        <v>3202.8255284020502</v>
      </c>
      <c r="Q2441" s="20">
        <v>0.97447709849077802</v>
      </c>
      <c r="R2441" s="79">
        <v>3299.0622875067302</v>
      </c>
      <c r="S2441" s="6">
        <v>7396.4160512770304</v>
      </c>
      <c r="T2441" s="6">
        <v>3215.4986328425098</v>
      </c>
      <c r="U2441" s="71">
        <v>3215.1045948424799</v>
      </c>
      <c r="V2441" s="20">
        <v>0.97455104349432997</v>
      </c>
      <c r="W2441" s="79">
        <v>3314.2065992606899</v>
      </c>
      <c r="X2441" s="6">
        <v>7430.3692236577599</v>
      </c>
      <c r="Y2441" s="6">
        <v>3231.3567803442102</v>
      </c>
      <c r="Z2441" s="71">
        <v>3230.0778254892898</v>
      </c>
      <c r="AA2441" s="20">
        <v>0.97461571231251298</v>
      </c>
    </row>
    <row r="2442" spans="1:27" x14ac:dyDescent="0.2">
      <c r="A2442" s="52" t="s">
        <v>3885</v>
      </c>
      <c r="B2442" s="1" t="s">
        <v>9817</v>
      </c>
      <c r="C2442" s="131" t="s">
        <v>45</v>
      </c>
      <c r="D2442" s="131" t="s">
        <v>26162</v>
      </c>
      <c r="E2442" s="131" t="s">
        <v>6363</v>
      </c>
      <c r="F2442" s="131" t="s">
        <v>26255</v>
      </c>
      <c r="G2442" s="131" t="s">
        <v>26255</v>
      </c>
      <c r="H2442" s="79">
        <v>16364.166666666701</v>
      </c>
      <c r="I2442" s="6">
        <v>32198.1809429725</v>
      </c>
      <c r="J2442" s="6">
        <v>13986.8023309853</v>
      </c>
      <c r="K2442" s="71">
        <v>13993.693490809301</v>
      </c>
      <c r="L2442" s="20">
        <v>0.85514244482207802</v>
      </c>
      <c r="M2442" s="79">
        <v>16273.734792203801</v>
      </c>
      <c r="N2442" s="6">
        <v>32020.246929204601</v>
      </c>
      <c r="O2442" s="6">
        <v>13915.236262087499</v>
      </c>
      <c r="P2442" s="71">
        <v>13917.6367315843</v>
      </c>
      <c r="Q2442" s="20">
        <v>0.85522081496939095</v>
      </c>
      <c r="R2442" s="79">
        <v>16185.9682903213</v>
      </c>
      <c r="S2442" s="6">
        <v>31847.5573101175</v>
      </c>
      <c r="T2442" s="6">
        <v>13845.324043443399</v>
      </c>
      <c r="U2442" s="71">
        <v>13843.6273909429</v>
      </c>
      <c r="V2442" s="20">
        <v>0.85528571060039005</v>
      </c>
      <c r="W2442" s="79">
        <v>16182.7726647708</v>
      </c>
      <c r="X2442" s="6">
        <v>31841.269588182298</v>
      </c>
      <c r="Y2442" s="6">
        <v>13847.2933553483</v>
      </c>
      <c r="Z2442" s="71">
        <v>13841.812665883101</v>
      </c>
      <c r="AA2442" s="20">
        <v>0.85534246526345603</v>
      </c>
    </row>
    <row r="2443" spans="1:27" x14ac:dyDescent="0.2">
      <c r="A2443" s="52" t="s">
        <v>3884</v>
      </c>
      <c r="B2443" s="1" t="s">
        <v>9816</v>
      </c>
      <c r="C2443" s="131" t="s">
        <v>45</v>
      </c>
      <c r="D2443" s="131" t="s">
        <v>26162</v>
      </c>
      <c r="E2443" s="131" t="s">
        <v>6363</v>
      </c>
      <c r="F2443" s="131" t="s">
        <v>26243</v>
      </c>
      <c r="G2443" s="131" t="s">
        <v>26243</v>
      </c>
      <c r="H2443" s="79">
        <v>6202.3333333333303</v>
      </c>
      <c r="I2443" s="6">
        <v>12906.2021043232</v>
      </c>
      <c r="J2443" s="6">
        <v>5606.4191327030503</v>
      </c>
      <c r="K2443" s="71">
        <v>5609.1813602207703</v>
      </c>
      <c r="L2443" s="20">
        <v>0.90436631808793999</v>
      </c>
      <c r="M2443" s="79">
        <v>6229.6544302061702</v>
      </c>
      <c r="N2443" s="6">
        <v>12963.053546998401</v>
      </c>
      <c r="O2443" s="6">
        <v>5633.4341575627404</v>
      </c>
      <c r="P2443" s="71">
        <v>5634.4059618930896</v>
      </c>
      <c r="Q2443" s="20">
        <v>0.90444919939268897</v>
      </c>
      <c r="R2443" s="79">
        <v>6257.9193773080797</v>
      </c>
      <c r="S2443" s="6">
        <v>13021.8690121081</v>
      </c>
      <c r="T2443" s="6">
        <v>5661.09338836591</v>
      </c>
      <c r="U2443" s="71">
        <v>5660.3996589722901</v>
      </c>
      <c r="V2443" s="20">
        <v>0.90451783055843504</v>
      </c>
      <c r="W2443" s="79">
        <v>6292.0358917674002</v>
      </c>
      <c r="X2443" s="6">
        <v>13092.8607835985</v>
      </c>
      <c r="Y2443" s="6">
        <v>5693.8899257494604</v>
      </c>
      <c r="Z2443" s="71">
        <v>5691.6363125897497</v>
      </c>
      <c r="AA2443" s="20">
        <v>0.90457785214429098</v>
      </c>
    </row>
    <row r="2444" spans="1:27" x14ac:dyDescent="0.2">
      <c r="A2444" s="52" t="s">
        <v>3883</v>
      </c>
      <c r="B2444" s="1" t="s">
        <v>9815</v>
      </c>
      <c r="C2444" s="131" t="s">
        <v>45</v>
      </c>
      <c r="D2444" s="131" t="s">
        <v>26162</v>
      </c>
      <c r="E2444" s="131" t="s">
        <v>6363</v>
      </c>
      <c r="F2444" s="131" t="s">
        <v>26243</v>
      </c>
      <c r="G2444" s="131" t="s">
        <v>26243</v>
      </c>
      <c r="H2444" s="79">
        <v>9203.6666666666606</v>
      </c>
      <c r="I2444" s="6">
        <v>19386.289675026801</v>
      </c>
      <c r="J2444" s="6">
        <v>8421.3515693967493</v>
      </c>
      <c r="K2444" s="71">
        <v>8425.5006864161496</v>
      </c>
      <c r="L2444" s="20">
        <v>0.91545043856609498</v>
      </c>
      <c r="M2444" s="79">
        <v>9243.8338684401206</v>
      </c>
      <c r="N2444" s="6">
        <v>19470.896499373899</v>
      </c>
      <c r="O2444" s="6">
        <v>8461.5876205602508</v>
      </c>
      <c r="P2444" s="71">
        <v>8463.0472999070407</v>
      </c>
      <c r="Q2444" s="20">
        <v>0.91553433568307496</v>
      </c>
      <c r="R2444" s="79">
        <v>9283.8324265020201</v>
      </c>
      <c r="S2444" s="6">
        <v>19555.148098356702</v>
      </c>
      <c r="T2444" s="6">
        <v>8501.35410709383</v>
      </c>
      <c r="U2444" s="71">
        <v>8500.3123226142197</v>
      </c>
      <c r="V2444" s="20">
        <v>0.91560380800808805</v>
      </c>
      <c r="W2444" s="79">
        <v>9329.8476155449898</v>
      </c>
      <c r="X2444" s="6">
        <v>19652.0729237058</v>
      </c>
      <c r="Y2444" s="6">
        <v>8546.3934803733591</v>
      </c>
      <c r="Z2444" s="71">
        <v>8543.0108605709702</v>
      </c>
      <c r="AA2444" s="20">
        <v>0.91566456523223105</v>
      </c>
    </row>
    <row r="2445" spans="1:27" x14ac:dyDescent="0.2">
      <c r="A2445" s="52" t="s">
        <v>3882</v>
      </c>
      <c r="B2445" s="1" t="s">
        <v>9814</v>
      </c>
      <c r="C2445" s="131" t="s">
        <v>45</v>
      </c>
      <c r="D2445" s="131" t="s">
        <v>26162</v>
      </c>
      <c r="E2445" s="131" t="s">
        <v>6363</v>
      </c>
      <c r="F2445" s="131" t="s">
        <v>26243</v>
      </c>
      <c r="G2445" s="131" t="s">
        <v>26243</v>
      </c>
      <c r="H2445" s="79">
        <v>2151</v>
      </c>
      <c r="I2445" s="6">
        <v>4232.7475974040799</v>
      </c>
      <c r="J2445" s="6">
        <v>1838.6940574903899</v>
      </c>
      <c r="K2445" s="71">
        <v>1839.5999639526201</v>
      </c>
      <c r="L2445" s="20">
        <v>0.85523010876458405</v>
      </c>
      <c r="M2445" s="79">
        <v>2164.3019569835801</v>
      </c>
      <c r="N2445" s="6">
        <v>4258.9232489443202</v>
      </c>
      <c r="O2445" s="6">
        <v>1850.8265524056501</v>
      </c>
      <c r="P2445" s="71">
        <v>1851.1458321217301</v>
      </c>
      <c r="Q2445" s="20">
        <v>0.85530848694592199</v>
      </c>
      <c r="R2445" s="79">
        <v>2174.79885877689</v>
      </c>
      <c r="S2445" s="6">
        <v>4279.57910010461</v>
      </c>
      <c r="T2445" s="6">
        <v>1860.4930617919799</v>
      </c>
      <c r="U2445" s="71">
        <v>1860.2650707247001</v>
      </c>
      <c r="V2445" s="20">
        <v>0.85537338922962203</v>
      </c>
      <c r="W2445" s="79">
        <v>2186.86450676704</v>
      </c>
      <c r="X2445" s="6">
        <v>4303.3219371764199</v>
      </c>
      <c r="Y2445" s="6">
        <v>1871.45054318763</v>
      </c>
      <c r="Z2445" s="71">
        <v>1870.7098324210299</v>
      </c>
      <c r="AA2445" s="20">
        <v>0.85543014971082698</v>
      </c>
    </row>
    <row r="2446" spans="1:27" x14ac:dyDescent="0.2">
      <c r="A2446" s="52" t="s">
        <v>3881</v>
      </c>
      <c r="B2446" s="1" t="s">
        <v>9813</v>
      </c>
      <c r="C2446" s="131" t="s">
        <v>45</v>
      </c>
      <c r="D2446" s="131" t="s">
        <v>26162</v>
      </c>
      <c r="E2446" s="131" t="s">
        <v>6363</v>
      </c>
      <c r="F2446" s="131" t="s">
        <v>26243</v>
      </c>
      <c r="G2446" s="131" t="s">
        <v>26243</v>
      </c>
      <c r="H2446" s="79">
        <v>4810.75</v>
      </c>
      <c r="I2446" s="6">
        <v>10360.431691322699</v>
      </c>
      <c r="J2446" s="6">
        <v>4500.5433812196397</v>
      </c>
      <c r="K2446" s="71">
        <v>4502.7607546407198</v>
      </c>
      <c r="L2446" s="20">
        <v>0.93597895435030298</v>
      </c>
      <c r="M2446" s="79">
        <v>4832.7891694129103</v>
      </c>
      <c r="N2446" s="6">
        <v>10407.8952488212</v>
      </c>
      <c r="O2446" s="6">
        <v>4523.0232514638301</v>
      </c>
      <c r="P2446" s="71">
        <v>4523.8035026319603</v>
      </c>
      <c r="Q2446" s="20">
        <v>0.936064732817947</v>
      </c>
      <c r="R2446" s="79">
        <v>4852.1543829559196</v>
      </c>
      <c r="S2446" s="6">
        <v>10449.6001746852</v>
      </c>
      <c r="T2446" s="6">
        <v>4542.8319394837099</v>
      </c>
      <c r="U2446" s="71">
        <v>4542.2752456031303</v>
      </c>
      <c r="V2446" s="20">
        <v>0.93613576302491697</v>
      </c>
      <c r="W2446" s="79">
        <v>4878.2274225523397</v>
      </c>
      <c r="X2446" s="6">
        <v>10505.751075423001</v>
      </c>
      <c r="Y2446" s="6">
        <v>4568.7944903315201</v>
      </c>
      <c r="Z2446" s="71">
        <v>4566.9861843189801</v>
      </c>
      <c r="AA2446" s="20">
        <v>0.93619788269926196</v>
      </c>
    </row>
    <row r="2447" spans="1:27" x14ac:dyDescent="0.2">
      <c r="A2447" s="52" t="s">
        <v>3880</v>
      </c>
      <c r="B2447" s="1" t="s">
        <v>9812</v>
      </c>
      <c r="C2447" s="131" t="s">
        <v>45</v>
      </c>
      <c r="D2447" s="131" t="s">
        <v>26162</v>
      </c>
      <c r="E2447" s="131" t="s">
        <v>6363</v>
      </c>
      <c r="F2447" s="131" t="s">
        <v>26243</v>
      </c>
      <c r="G2447" s="131" t="s">
        <v>26243</v>
      </c>
      <c r="H2447" s="79">
        <v>8927.3333333333303</v>
      </c>
      <c r="I2447" s="6">
        <v>21267.5771852404</v>
      </c>
      <c r="J2447" s="6">
        <v>9238.5777530657106</v>
      </c>
      <c r="K2447" s="71">
        <v>9243.1295093811204</v>
      </c>
      <c r="L2447" s="20">
        <v>1.03537407692269</v>
      </c>
      <c r="M2447" s="79">
        <v>8963.6378971603299</v>
      </c>
      <c r="N2447" s="6">
        <v>21354.0655109853</v>
      </c>
      <c r="O2447" s="6">
        <v>9279.9679964502993</v>
      </c>
      <c r="P2447" s="71">
        <v>9281.5688517780109</v>
      </c>
      <c r="Q2447" s="20">
        <v>1.0354689645281601</v>
      </c>
      <c r="R2447" s="79">
        <v>9002.5150505400907</v>
      </c>
      <c r="S2447" s="6">
        <v>21446.682514224001</v>
      </c>
      <c r="T2447" s="6">
        <v>9323.6748481162194</v>
      </c>
      <c r="U2447" s="71">
        <v>9322.5322936916691</v>
      </c>
      <c r="V2447" s="20">
        <v>1.0355475376997401</v>
      </c>
      <c r="W2447" s="79">
        <v>9049.9721428148605</v>
      </c>
      <c r="X2447" s="6">
        <v>21559.739497228398</v>
      </c>
      <c r="Y2447" s="6">
        <v>9376.0092277794702</v>
      </c>
      <c r="Z2447" s="71">
        <v>9372.2982502128398</v>
      </c>
      <c r="AA2447" s="20">
        <v>1.0356162540957501</v>
      </c>
    </row>
    <row r="2448" spans="1:27" x14ac:dyDescent="0.2">
      <c r="A2448" s="52" t="s">
        <v>3879</v>
      </c>
      <c r="B2448" s="1" t="s">
        <v>9811</v>
      </c>
      <c r="C2448" s="131" t="s">
        <v>45</v>
      </c>
      <c r="D2448" s="131" t="s">
        <v>26162</v>
      </c>
      <c r="E2448" s="131" t="s">
        <v>6363</v>
      </c>
      <c r="F2448" s="131" t="s">
        <v>26267</v>
      </c>
      <c r="G2448" s="131" t="s">
        <v>26267</v>
      </c>
      <c r="H2448" s="79">
        <v>6296.6666666666697</v>
      </c>
      <c r="I2448" s="6">
        <v>17955.872354918502</v>
      </c>
      <c r="J2448" s="6">
        <v>7799.9821714606196</v>
      </c>
      <c r="K2448" s="71">
        <v>7803.8251458943396</v>
      </c>
      <c r="L2448" s="20">
        <v>1.2393581491626799</v>
      </c>
      <c r="M2448" s="79">
        <v>6289.0927012561897</v>
      </c>
      <c r="N2448" s="6">
        <v>17934.274077078699</v>
      </c>
      <c r="O2448" s="6">
        <v>7793.8081340642702</v>
      </c>
      <c r="P2448" s="71">
        <v>7795.1526170710304</v>
      </c>
      <c r="Q2448" s="20">
        <v>1.2394717310358701</v>
      </c>
      <c r="R2448" s="79">
        <v>6289.2861790184297</v>
      </c>
      <c r="S2448" s="6">
        <v>17934.825807412599</v>
      </c>
      <c r="T2448" s="6">
        <v>7796.9394182533497</v>
      </c>
      <c r="U2448" s="71">
        <v>7795.9839551151099</v>
      </c>
      <c r="V2448" s="20">
        <v>1.2395657842893399</v>
      </c>
      <c r="W2448" s="79">
        <v>6308.72146394626</v>
      </c>
      <c r="X2448" s="6">
        <v>17990.248384757</v>
      </c>
      <c r="Y2448" s="6">
        <v>7823.6907680267204</v>
      </c>
      <c r="Z2448" s="71">
        <v>7820.5941903439298</v>
      </c>
      <c r="AA2448" s="20">
        <v>1.23964803883606</v>
      </c>
    </row>
    <row r="2449" spans="1:27" x14ac:dyDescent="0.2">
      <c r="A2449" s="52" t="s">
        <v>3878</v>
      </c>
      <c r="B2449" s="1" t="s">
        <v>9810</v>
      </c>
      <c r="C2449" s="131" t="s">
        <v>45</v>
      </c>
      <c r="D2449" s="131" t="s">
        <v>26162</v>
      </c>
      <c r="E2449" s="131" t="s">
        <v>6363</v>
      </c>
      <c r="F2449" s="131" t="s">
        <v>26243</v>
      </c>
      <c r="G2449" s="131" t="s">
        <v>26243</v>
      </c>
      <c r="H2449" s="79">
        <v>9499.8333333333303</v>
      </c>
      <c r="I2449" s="6">
        <v>19150.9670540351</v>
      </c>
      <c r="J2449" s="6">
        <v>8319.1280621231399</v>
      </c>
      <c r="K2449" s="71">
        <v>8323.2268146267797</v>
      </c>
      <c r="L2449" s="20">
        <v>0.87614450933806998</v>
      </c>
      <c r="M2449" s="79">
        <v>9535.0985960057897</v>
      </c>
      <c r="N2449" s="6">
        <v>19222.059236381301</v>
      </c>
      <c r="O2449" s="6">
        <v>8353.4488759400501</v>
      </c>
      <c r="P2449" s="71">
        <v>8354.8899006443298</v>
      </c>
      <c r="Q2449" s="20">
        <v>0.87622480423476201</v>
      </c>
      <c r="R2449" s="79">
        <v>9568.7237233649994</v>
      </c>
      <c r="S2449" s="6">
        <v>19289.845026262901</v>
      </c>
      <c r="T2449" s="6">
        <v>8386.0169411350507</v>
      </c>
      <c r="U2449" s="71">
        <v>8384.9892904590506</v>
      </c>
      <c r="V2449" s="20">
        <v>0.87629129368470604</v>
      </c>
      <c r="W2449" s="79">
        <v>9620.14043355586</v>
      </c>
      <c r="X2449" s="6">
        <v>19393.4973418712</v>
      </c>
      <c r="Y2449" s="6">
        <v>8433.9428154814395</v>
      </c>
      <c r="Z2449" s="71">
        <v>8430.6047030898899</v>
      </c>
      <c r="AA2449" s="20">
        <v>0.87634944222677102</v>
      </c>
    </row>
    <row r="2450" spans="1:27" x14ac:dyDescent="0.2">
      <c r="A2450" s="52" t="s">
        <v>3877</v>
      </c>
      <c r="B2450" s="1" t="s">
        <v>18786</v>
      </c>
      <c r="C2450" s="131" t="s">
        <v>46</v>
      </c>
      <c r="D2450" s="131" t="s">
        <v>46</v>
      </c>
      <c r="E2450" s="131" t="s">
        <v>6363</v>
      </c>
      <c r="F2450" s="131" t="s">
        <v>26245</v>
      </c>
      <c r="G2450" s="131" t="s">
        <v>26245</v>
      </c>
      <c r="H2450" s="79">
        <v>15121.25</v>
      </c>
      <c r="I2450" s="6">
        <v>36881.219939991999</v>
      </c>
      <c r="J2450" s="6">
        <v>16021.101749192199</v>
      </c>
      <c r="K2450" s="71">
        <v>16030.475709943999</v>
      </c>
      <c r="L2450" s="20">
        <v>1.0601290045428799</v>
      </c>
      <c r="M2450" s="79">
        <v>15196.316688630801</v>
      </c>
      <c r="N2450" s="6">
        <v>37064.310031985799</v>
      </c>
      <c r="O2450" s="6">
        <v>16107.2658848216</v>
      </c>
      <c r="P2450" s="71">
        <v>16110.0919606752</v>
      </c>
      <c r="Q2450" s="20">
        <v>1.06013136543331</v>
      </c>
      <c r="R2450" s="79">
        <v>15264.5721037977</v>
      </c>
      <c r="S2450" s="6">
        <v>37230.7872067473</v>
      </c>
      <c r="T2450" s="6">
        <v>16185.6153754732</v>
      </c>
      <c r="U2450" s="71">
        <v>16182.431882671401</v>
      </c>
      <c r="V2450" s="20">
        <v>1.0601300693286599</v>
      </c>
      <c r="W2450" s="79">
        <v>15341.871334084501</v>
      </c>
      <c r="X2450" s="6">
        <v>37419.322540360699</v>
      </c>
      <c r="Y2450" s="6">
        <v>16273.1054093108</v>
      </c>
      <c r="Z2450" s="71">
        <v>16264.7232070873</v>
      </c>
      <c r="AA2450" s="20">
        <v>1.0601524972349701</v>
      </c>
    </row>
    <row r="2451" spans="1:27" x14ac:dyDescent="0.2">
      <c r="A2451" s="52" t="s">
        <v>3876</v>
      </c>
      <c r="B2451" s="1" t="s">
        <v>9809</v>
      </c>
      <c r="C2451" s="131" t="s">
        <v>46</v>
      </c>
      <c r="D2451" s="131" t="s">
        <v>46</v>
      </c>
      <c r="E2451" s="131" t="s">
        <v>6363</v>
      </c>
      <c r="F2451" s="131" t="s">
        <v>26230</v>
      </c>
      <c r="G2451" s="131" t="s">
        <v>26230</v>
      </c>
      <c r="H2451" s="79">
        <v>13272.75</v>
      </c>
      <c r="I2451" s="6">
        <v>35865.384580369297</v>
      </c>
      <c r="J2451" s="6">
        <v>15579.825628623899</v>
      </c>
      <c r="K2451" s="71">
        <v>15588.9413983288</v>
      </c>
      <c r="L2451" s="20">
        <v>1.17450727229314</v>
      </c>
      <c r="M2451" s="79">
        <v>13275.4277251524</v>
      </c>
      <c r="N2451" s="6">
        <v>35872.620280762298</v>
      </c>
      <c r="O2451" s="6">
        <v>15589.385917310899</v>
      </c>
      <c r="P2451" s="71">
        <v>15592.1211293219</v>
      </c>
      <c r="Q2451" s="20">
        <v>1.1745098879021501</v>
      </c>
      <c r="R2451" s="79">
        <v>13281.865604926799</v>
      </c>
      <c r="S2451" s="6">
        <v>35890.016602850199</v>
      </c>
      <c r="T2451" s="6">
        <v>15602.732258312401</v>
      </c>
      <c r="U2451" s="71">
        <v>15599.663410778199</v>
      </c>
      <c r="V2451" s="20">
        <v>1.1745084519596101</v>
      </c>
      <c r="W2451" s="79">
        <v>13305.470449145399</v>
      </c>
      <c r="X2451" s="6">
        <v>35953.801185235803</v>
      </c>
      <c r="Y2451" s="6">
        <v>15635.7720245115</v>
      </c>
      <c r="Z2451" s="71">
        <v>15627.718109801801</v>
      </c>
      <c r="AA2451" s="20">
        <v>1.1745332996328199</v>
      </c>
    </row>
    <row r="2452" spans="1:27" x14ac:dyDescent="0.2">
      <c r="A2452" s="52" t="s">
        <v>3875</v>
      </c>
      <c r="B2452" s="1" t="s">
        <v>9808</v>
      </c>
      <c r="C2452" s="131" t="s">
        <v>46</v>
      </c>
      <c r="D2452" s="131" t="s">
        <v>46</v>
      </c>
      <c r="E2452" s="131" t="s">
        <v>6363</v>
      </c>
      <c r="F2452" s="131" t="s">
        <v>26230</v>
      </c>
      <c r="G2452" s="131" t="s">
        <v>26230</v>
      </c>
      <c r="H2452" s="79">
        <v>17299.666666666701</v>
      </c>
      <c r="I2452" s="6">
        <v>36215.6226730407</v>
      </c>
      <c r="J2452" s="6">
        <v>15731.9681046121</v>
      </c>
      <c r="K2452" s="71">
        <v>15741.1728930137</v>
      </c>
      <c r="L2452" s="20">
        <v>0.90991191890096401</v>
      </c>
      <c r="M2452" s="79">
        <v>17291.649338366198</v>
      </c>
      <c r="N2452" s="6">
        <v>36198.838966037998</v>
      </c>
      <c r="O2452" s="6">
        <v>15731.1527840298</v>
      </c>
      <c r="P2452" s="71">
        <v>15733.912869530899</v>
      </c>
      <c r="Q2452" s="20">
        <v>0.90991394526032898</v>
      </c>
      <c r="R2452" s="79">
        <v>17287.792826598499</v>
      </c>
      <c r="S2452" s="6">
        <v>36190.765632736198</v>
      </c>
      <c r="T2452" s="6">
        <v>15733.4791075598</v>
      </c>
      <c r="U2452" s="71">
        <v>15730.3845438793</v>
      </c>
      <c r="V2452" s="20">
        <v>0.90991283280980595</v>
      </c>
      <c r="W2452" s="79">
        <v>17315.772270042198</v>
      </c>
      <c r="X2452" s="6">
        <v>36249.338609076302</v>
      </c>
      <c r="Y2452" s="6">
        <v>15764.296843349901</v>
      </c>
      <c r="Z2452" s="71">
        <v>15756.176726093299</v>
      </c>
      <c r="AA2452" s="20">
        <v>0.90993208274937099</v>
      </c>
    </row>
    <row r="2453" spans="1:27" x14ac:dyDescent="0.2">
      <c r="A2453" s="52" t="s">
        <v>3874</v>
      </c>
      <c r="B2453" s="1" t="s">
        <v>9807</v>
      </c>
      <c r="C2453" s="131" t="s">
        <v>46</v>
      </c>
      <c r="D2453" s="131" t="s">
        <v>46</v>
      </c>
      <c r="E2453" s="131" t="s">
        <v>6363</v>
      </c>
      <c r="F2453" s="131" t="s">
        <v>26245</v>
      </c>
      <c r="G2453" s="131" t="s">
        <v>26245</v>
      </c>
      <c r="H2453" s="79">
        <v>11980</v>
      </c>
      <c r="I2453" s="6">
        <v>25225.1220111572</v>
      </c>
      <c r="J2453" s="6">
        <v>10957.724474246999</v>
      </c>
      <c r="K2453" s="71">
        <v>10964.135848493301</v>
      </c>
      <c r="L2453" s="20">
        <v>0.91520332625152401</v>
      </c>
      <c r="M2453" s="79">
        <v>12036.768033364</v>
      </c>
      <c r="N2453" s="6">
        <v>25344.652943372599</v>
      </c>
      <c r="O2453" s="6">
        <v>11014.182197513799</v>
      </c>
      <c r="P2453" s="71">
        <v>11016.1146741102</v>
      </c>
      <c r="Q2453" s="20">
        <v>0.91520536439476996</v>
      </c>
      <c r="R2453" s="79">
        <v>12091.744033766099</v>
      </c>
      <c r="S2453" s="6">
        <v>25460.410565895701</v>
      </c>
      <c r="T2453" s="6">
        <v>11068.5925181442</v>
      </c>
      <c r="U2453" s="71">
        <v>11066.415474899901</v>
      </c>
      <c r="V2453" s="20">
        <v>0.915204245475018</v>
      </c>
      <c r="W2453" s="79">
        <v>12151.6578631058</v>
      </c>
      <c r="X2453" s="6">
        <v>25586.5652950486</v>
      </c>
      <c r="Y2453" s="6">
        <v>11127.2157228244</v>
      </c>
      <c r="Z2453" s="71">
        <v>11121.4841448602</v>
      </c>
      <c r="AA2453" s="20">
        <v>0.91522360735868302</v>
      </c>
    </row>
    <row r="2454" spans="1:27" x14ac:dyDescent="0.2">
      <c r="A2454" s="52" t="s">
        <v>3873</v>
      </c>
      <c r="B2454" s="1" t="s">
        <v>9806</v>
      </c>
      <c r="C2454" s="131" t="s">
        <v>46</v>
      </c>
      <c r="D2454" s="131" t="s">
        <v>46</v>
      </c>
      <c r="E2454" s="131" t="s">
        <v>6363</v>
      </c>
      <c r="F2454" s="131" t="s">
        <v>26230</v>
      </c>
      <c r="G2454" s="131" t="s">
        <v>26230</v>
      </c>
      <c r="H2454" s="79">
        <v>12913.583333333299</v>
      </c>
      <c r="I2454" s="6">
        <v>28634.614927897899</v>
      </c>
      <c r="J2454" s="6">
        <v>12438.798934938101</v>
      </c>
      <c r="K2454" s="71">
        <v>12446.0768871565</v>
      </c>
      <c r="L2454" s="20">
        <v>0.963797310621748</v>
      </c>
      <c r="M2454" s="79">
        <v>12907.230528284999</v>
      </c>
      <c r="N2454" s="6">
        <v>28620.5282006452</v>
      </c>
      <c r="O2454" s="6">
        <v>12437.799519106</v>
      </c>
      <c r="P2454" s="71">
        <v>12439.9817743157</v>
      </c>
      <c r="Q2454" s="20">
        <v>0.96379945698302305</v>
      </c>
      <c r="R2454" s="79">
        <v>12904.272928435499</v>
      </c>
      <c r="S2454" s="6">
        <v>28613.970010666901</v>
      </c>
      <c r="T2454" s="6">
        <v>12439.5627303321</v>
      </c>
      <c r="U2454" s="71">
        <v>12437.1160356905</v>
      </c>
      <c r="V2454" s="20">
        <v>0.96379827865268097</v>
      </c>
      <c r="W2454" s="79">
        <v>12929.5007707035</v>
      </c>
      <c r="X2454" s="6">
        <v>28669.9102969655</v>
      </c>
      <c r="Y2454" s="6">
        <v>12468.116488073299</v>
      </c>
      <c r="Z2454" s="71">
        <v>12461.6942182533</v>
      </c>
      <c r="AA2454" s="20">
        <v>0.96381866858229603</v>
      </c>
    </row>
    <row r="2455" spans="1:27" x14ac:dyDescent="0.2">
      <c r="A2455" s="52" t="s">
        <v>3872</v>
      </c>
      <c r="B2455" s="1" t="s">
        <v>26470</v>
      </c>
      <c r="C2455" s="131" t="s">
        <v>46</v>
      </c>
      <c r="D2455" s="131" t="s">
        <v>46</v>
      </c>
      <c r="E2455" s="131" t="s">
        <v>6363</v>
      </c>
      <c r="F2455" s="131" t="s">
        <v>26230</v>
      </c>
      <c r="G2455" s="131" t="s">
        <v>26230</v>
      </c>
      <c r="H2455" s="79">
        <v>10287.75</v>
      </c>
      <c r="I2455" s="6">
        <v>23023.9749299756</v>
      </c>
      <c r="J2455" s="6">
        <v>10001.5521618906</v>
      </c>
      <c r="K2455" s="71">
        <v>10007.4040788743</v>
      </c>
      <c r="L2455" s="20">
        <v>0.97274953987745305</v>
      </c>
      <c r="M2455" s="79">
        <v>10286.364451200699</v>
      </c>
      <c r="N2455" s="6">
        <v>23020.8740730516</v>
      </c>
      <c r="O2455" s="6">
        <v>10004.3232769109</v>
      </c>
      <c r="P2455" s="71">
        <v>10006.0785702454</v>
      </c>
      <c r="Q2455" s="20">
        <v>0.97275170617520001</v>
      </c>
      <c r="R2455" s="79">
        <v>10291.093145228901</v>
      </c>
      <c r="S2455" s="6">
        <v>23031.456885887899</v>
      </c>
      <c r="T2455" s="6">
        <v>10012.6355271966</v>
      </c>
      <c r="U2455" s="71">
        <v>10010.6661764868</v>
      </c>
      <c r="V2455" s="20">
        <v>0.97275051689993997</v>
      </c>
      <c r="W2455" s="79">
        <v>10309.745581334801</v>
      </c>
      <c r="X2455" s="6">
        <v>23073.201020541801</v>
      </c>
      <c r="Y2455" s="6">
        <v>10034.191076883</v>
      </c>
      <c r="Z2455" s="71">
        <v>10029.022510918499</v>
      </c>
      <c r="AA2455" s="20">
        <v>0.97277109622137203</v>
      </c>
    </row>
    <row r="2456" spans="1:27" x14ac:dyDescent="0.2">
      <c r="A2456" s="52" t="s">
        <v>3871</v>
      </c>
      <c r="B2456" s="1" t="s">
        <v>9805</v>
      </c>
      <c r="C2456" s="131" t="s">
        <v>46</v>
      </c>
      <c r="D2456" s="131" t="s">
        <v>46</v>
      </c>
      <c r="E2456" s="131" t="s">
        <v>6363</v>
      </c>
      <c r="F2456" s="131" t="s">
        <v>26246</v>
      </c>
      <c r="G2456" s="131" t="s">
        <v>26246</v>
      </c>
      <c r="H2456" s="79">
        <v>9535</v>
      </c>
      <c r="I2456" s="6">
        <v>23274.140185170101</v>
      </c>
      <c r="J2456" s="6">
        <v>10110.2232691399</v>
      </c>
      <c r="K2456" s="71">
        <v>10116.138769684199</v>
      </c>
      <c r="L2456" s="20">
        <v>1.0609479569674001</v>
      </c>
      <c r="M2456" s="79">
        <v>9643.60342166794</v>
      </c>
      <c r="N2456" s="6">
        <v>23539.232084539701</v>
      </c>
      <c r="O2456" s="6">
        <v>10229.589316056399</v>
      </c>
      <c r="P2456" s="71">
        <v>10231.384133101399</v>
      </c>
      <c r="Q2456" s="20">
        <v>1.0609503196816199</v>
      </c>
      <c r="R2456" s="79">
        <v>9744.7137568590406</v>
      </c>
      <c r="S2456" s="6">
        <v>23786.033984425099</v>
      </c>
      <c r="T2456" s="6">
        <v>10340.6784079513</v>
      </c>
      <c r="U2456" s="71">
        <v>10338.6445356199</v>
      </c>
      <c r="V2456" s="20">
        <v>1.0609490225757301</v>
      </c>
      <c r="W2456" s="79">
        <v>9852.68017815846</v>
      </c>
      <c r="X2456" s="6">
        <v>24049.571018993902</v>
      </c>
      <c r="Y2456" s="6">
        <v>10458.799830453099</v>
      </c>
      <c r="Z2456" s="71">
        <v>10453.4125504602</v>
      </c>
      <c r="AA2456" s="20">
        <v>1.0609714678076601</v>
      </c>
    </row>
    <row r="2457" spans="1:27" x14ac:dyDescent="0.2">
      <c r="A2457" s="52" t="s">
        <v>3870</v>
      </c>
      <c r="B2457" s="1" t="s">
        <v>9804</v>
      </c>
      <c r="C2457" s="131" t="s">
        <v>46</v>
      </c>
      <c r="D2457" s="131" t="s">
        <v>46</v>
      </c>
      <c r="E2457" s="131" t="s">
        <v>6363</v>
      </c>
      <c r="F2457" s="131" t="s">
        <v>26245</v>
      </c>
      <c r="G2457" s="131" t="s">
        <v>26245</v>
      </c>
      <c r="H2457" s="79">
        <v>17855.916666666701</v>
      </c>
      <c r="I2457" s="6">
        <v>40896.367611936003</v>
      </c>
      <c r="J2457" s="6">
        <v>17765.270990201901</v>
      </c>
      <c r="K2457" s="71">
        <v>17775.665465913698</v>
      </c>
      <c r="L2457" s="20">
        <v>0.99550562414402499</v>
      </c>
      <c r="M2457" s="79">
        <v>17841.178647856901</v>
      </c>
      <c r="N2457" s="6">
        <v>40862.612333707097</v>
      </c>
      <c r="O2457" s="6">
        <v>17757.917550317601</v>
      </c>
      <c r="P2457" s="71">
        <v>17761.033238750199</v>
      </c>
      <c r="Q2457" s="20">
        <v>0.99550784111920898</v>
      </c>
      <c r="R2457" s="79">
        <v>17829.143343931399</v>
      </c>
      <c r="S2457" s="6">
        <v>40835.047228938303</v>
      </c>
      <c r="T2457" s="6">
        <v>17752.521981783299</v>
      </c>
      <c r="U2457" s="71">
        <v>17749.0302995313</v>
      </c>
      <c r="V2457" s="20">
        <v>0.99550662402255496</v>
      </c>
      <c r="W2457" s="79">
        <v>17840.232452296699</v>
      </c>
      <c r="X2457" s="6">
        <v>40860.445211056001</v>
      </c>
      <c r="Y2457" s="6">
        <v>17769.598347850599</v>
      </c>
      <c r="Z2457" s="71">
        <v>17760.445308953898</v>
      </c>
      <c r="AA2457" s="20">
        <v>0.99552768476777997</v>
      </c>
    </row>
    <row r="2458" spans="1:27" x14ac:dyDescent="0.2">
      <c r="A2458" s="52" t="s">
        <v>3869</v>
      </c>
      <c r="B2458" s="1" t="s">
        <v>9803</v>
      </c>
      <c r="C2458" s="131" t="s">
        <v>46</v>
      </c>
      <c r="D2458" s="131" t="s">
        <v>46</v>
      </c>
      <c r="E2458" s="131" t="s">
        <v>6363</v>
      </c>
      <c r="F2458" s="131" t="s">
        <v>26230</v>
      </c>
      <c r="G2458" s="131" t="s">
        <v>26230</v>
      </c>
      <c r="H2458" s="79">
        <v>7533</v>
      </c>
      <c r="I2458" s="6">
        <v>17634.636182906401</v>
      </c>
      <c r="J2458" s="6">
        <v>7660.4380510193796</v>
      </c>
      <c r="K2458" s="71">
        <v>7664.9201800737201</v>
      </c>
      <c r="L2458" s="20">
        <v>1.0175123032090401</v>
      </c>
      <c r="M2458" s="79">
        <v>7539.5013698377597</v>
      </c>
      <c r="N2458" s="6">
        <v>17649.855788877401</v>
      </c>
      <c r="O2458" s="6">
        <v>7670.2067237962601</v>
      </c>
      <c r="P2458" s="71">
        <v>7671.5524882586196</v>
      </c>
      <c r="Q2458" s="20">
        <v>1.0175145691927501</v>
      </c>
      <c r="R2458" s="79">
        <v>7548.4958014013901</v>
      </c>
      <c r="S2458" s="6">
        <v>17670.9116136878</v>
      </c>
      <c r="T2458" s="6">
        <v>7682.2060496561098</v>
      </c>
      <c r="U2458" s="71">
        <v>7680.6950630736301</v>
      </c>
      <c r="V2458" s="20">
        <v>1.0175133251909201</v>
      </c>
      <c r="W2458" s="79">
        <v>7569.2823241046499</v>
      </c>
      <c r="X2458" s="6">
        <v>17719.572540991601</v>
      </c>
      <c r="Y2458" s="6">
        <v>7705.9778796493902</v>
      </c>
      <c r="Z2458" s="71">
        <v>7702.0085656621704</v>
      </c>
      <c r="AA2458" s="20">
        <v>1.0175348515056499</v>
      </c>
    </row>
    <row r="2459" spans="1:27" x14ac:dyDescent="0.2">
      <c r="A2459" s="52" t="s">
        <v>3868</v>
      </c>
      <c r="B2459" s="1" t="s">
        <v>9802</v>
      </c>
      <c r="C2459" s="131" t="s">
        <v>46</v>
      </c>
      <c r="D2459" s="131" t="s">
        <v>46</v>
      </c>
      <c r="E2459" s="131" t="s">
        <v>6363</v>
      </c>
      <c r="F2459" s="131" t="s">
        <v>26245</v>
      </c>
      <c r="G2459" s="131" t="s">
        <v>26245</v>
      </c>
      <c r="H2459" s="79">
        <v>5303.5833333333303</v>
      </c>
      <c r="I2459" s="6">
        <v>15100.578445998801</v>
      </c>
      <c r="J2459" s="6">
        <v>6559.6502542116796</v>
      </c>
      <c r="K2459" s="71">
        <v>6563.48831135604</v>
      </c>
      <c r="L2459" s="20">
        <v>1.2375573077364801</v>
      </c>
      <c r="M2459" s="79">
        <v>5324.6002290999804</v>
      </c>
      <c r="N2459" s="6">
        <v>15160.418607502699</v>
      </c>
      <c r="O2459" s="6">
        <v>6588.35664890319</v>
      </c>
      <c r="P2459" s="71">
        <v>6589.5125990050301</v>
      </c>
      <c r="Q2459" s="20">
        <v>1.23756006375691</v>
      </c>
      <c r="R2459" s="79">
        <v>5344.46449513067</v>
      </c>
      <c r="S2459" s="6">
        <v>15216.9769546834</v>
      </c>
      <c r="T2459" s="6">
        <v>6615.3888930210196</v>
      </c>
      <c r="U2459" s="71">
        <v>6614.0877350215296</v>
      </c>
      <c r="V2459" s="20">
        <v>1.23755855072994</v>
      </c>
      <c r="W2459" s="79">
        <v>5364.0222205077498</v>
      </c>
      <c r="X2459" s="6">
        <v>15272.662506831801</v>
      </c>
      <c r="Y2459" s="6">
        <v>6641.8531919286697</v>
      </c>
      <c r="Z2459" s="71">
        <v>6638.43200370472</v>
      </c>
      <c r="AA2459" s="20">
        <v>1.23758473227882</v>
      </c>
    </row>
    <row r="2460" spans="1:27" x14ac:dyDescent="0.2">
      <c r="A2460" s="52" t="s">
        <v>3867</v>
      </c>
      <c r="B2460" s="1" t="s">
        <v>9801</v>
      </c>
      <c r="C2460" s="131" t="s">
        <v>46</v>
      </c>
      <c r="D2460" s="131" t="s">
        <v>46</v>
      </c>
      <c r="E2460" s="131" t="s">
        <v>6363</v>
      </c>
      <c r="F2460" s="131" t="s">
        <v>26246</v>
      </c>
      <c r="G2460" s="131" t="s">
        <v>26246</v>
      </c>
      <c r="H2460" s="79">
        <v>11895</v>
      </c>
      <c r="I2460" s="6">
        <v>28497.145506896399</v>
      </c>
      <c r="J2460" s="6">
        <v>12379.082591909</v>
      </c>
      <c r="K2460" s="71">
        <v>12386.3256040424</v>
      </c>
      <c r="L2460" s="20">
        <v>1.0413052210208</v>
      </c>
      <c r="M2460" s="79">
        <v>12046.3876290321</v>
      </c>
      <c r="N2460" s="6">
        <v>28859.828591593599</v>
      </c>
      <c r="O2460" s="6">
        <v>12541.793766402699</v>
      </c>
      <c r="P2460" s="71">
        <v>12543.994267765</v>
      </c>
      <c r="Q2460" s="20">
        <v>1.0413075399909599</v>
      </c>
      <c r="R2460" s="79">
        <v>12192.147924094001</v>
      </c>
      <c r="S2460" s="6">
        <v>29209.0301332083</v>
      </c>
      <c r="T2460" s="6">
        <v>12698.257616777901</v>
      </c>
      <c r="U2460" s="71">
        <v>12695.760040332299</v>
      </c>
      <c r="V2460" s="20">
        <v>1.0413062669001101</v>
      </c>
      <c r="W2460" s="79">
        <v>12343.5332927213</v>
      </c>
      <c r="X2460" s="6">
        <v>29571.707802597601</v>
      </c>
      <c r="Y2460" s="6">
        <v>12860.2947764744</v>
      </c>
      <c r="Z2460" s="71">
        <v>12853.6704974103</v>
      </c>
      <c r="AA2460" s="20">
        <v>1.0413282965737101</v>
      </c>
    </row>
    <row r="2461" spans="1:27" x14ac:dyDescent="0.2">
      <c r="A2461" s="52" t="s">
        <v>3866</v>
      </c>
      <c r="B2461" s="1" t="s">
        <v>9800</v>
      </c>
      <c r="C2461" s="131" t="s">
        <v>46</v>
      </c>
      <c r="D2461" s="131" t="s">
        <v>46</v>
      </c>
      <c r="E2461" s="131" t="s">
        <v>6363</v>
      </c>
      <c r="F2461" s="131" t="s">
        <v>26230</v>
      </c>
      <c r="G2461" s="131" t="s">
        <v>26230</v>
      </c>
      <c r="H2461" s="79">
        <v>20627.25</v>
      </c>
      <c r="I2461" s="6">
        <v>53100.763527585499</v>
      </c>
      <c r="J2461" s="6">
        <v>23066.827421094898</v>
      </c>
      <c r="K2461" s="71">
        <v>23080.323842146401</v>
      </c>
      <c r="L2461" s="20">
        <v>1.1189239400378801</v>
      </c>
      <c r="M2461" s="79">
        <v>20635.639059888399</v>
      </c>
      <c r="N2461" s="6">
        <v>53122.359498224097</v>
      </c>
      <c r="O2461" s="6">
        <v>23085.711514083501</v>
      </c>
      <c r="P2461" s="71">
        <v>23089.761982508</v>
      </c>
      <c r="Q2461" s="20">
        <v>1.11892643186369</v>
      </c>
      <c r="R2461" s="79">
        <v>20651.575193402201</v>
      </c>
      <c r="S2461" s="6">
        <v>53163.383912882397</v>
      </c>
      <c r="T2461" s="6">
        <v>23112.110933732602</v>
      </c>
      <c r="U2461" s="71">
        <v>23107.565092435401</v>
      </c>
      <c r="V2461" s="20">
        <v>1.11892506387686</v>
      </c>
      <c r="W2461" s="79">
        <v>20698.243391456901</v>
      </c>
      <c r="X2461" s="6">
        <v>53283.521931724303</v>
      </c>
      <c r="Y2461" s="6">
        <v>23172.209171852999</v>
      </c>
      <c r="Z2461" s="71">
        <v>23160.273272812399</v>
      </c>
      <c r="AA2461" s="20">
        <v>1.11894873563868</v>
      </c>
    </row>
    <row r="2462" spans="1:27" x14ac:dyDescent="0.2">
      <c r="A2462" s="52" t="s">
        <v>3865</v>
      </c>
      <c r="B2462" s="1" t="s">
        <v>9799</v>
      </c>
      <c r="C2462" s="131" t="s">
        <v>46</v>
      </c>
      <c r="D2462" s="131" t="s">
        <v>46</v>
      </c>
      <c r="E2462" s="131" t="s">
        <v>6363</v>
      </c>
      <c r="F2462" s="131" t="s">
        <v>26245</v>
      </c>
      <c r="G2462" s="131" t="s">
        <v>26245</v>
      </c>
      <c r="H2462" s="79">
        <v>12362.583333333299</v>
      </c>
      <c r="I2462" s="6">
        <v>31326.121242418099</v>
      </c>
      <c r="J2462" s="6">
        <v>13607.981966130699</v>
      </c>
      <c r="K2462" s="71">
        <v>13615.944008371</v>
      </c>
      <c r="L2462" s="20">
        <v>1.1013833954638099</v>
      </c>
      <c r="M2462" s="79">
        <v>12408.399670245301</v>
      </c>
      <c r="N2462" s="6">
        <v>31442.217375911499</v>
      </c>
      <c r="O2462" s="6">
        <v>13664.0383928666</v>
      </c>
      <c r="P2462" s="71">
        <v>13666.435795954099</v>
      </c>
      <c r="Q2462" s="20">
        <v>1.1013858482271099</v>
      </c>
      <c r="R2462" s="79">
        <v>12454.062618543499</v>
      </c>
      <c r="S2462" s="6">
        <v>31557.924830907399</v>
      </c>
      <c r="T2462" s="6">
        <v>13719.4099744578</v>
      </c>
      <c r="U2462" s="71">
        <v>13716.7115510808</v>
      </c>
      <c r="V2462" s="20">
        <v>1.1013845016852</v>
      </c>
      <c r="W2462" s="79">
        <v>12506.0896051332</v>
      </c>
      <c r="X2462" s="6">
        <v>31689.7584166427</v>
      </c>
      <c r="Y2462" s="6">
        <v>13781.403406044899</v>
      </c>
      <c r="Z2462" s="71">
        <v>13774.304668135501</v>
      </c>
      <c r="AA2462" s="20">
        <v>1.10140780236228</v>
      </c>
    </row>
    <row r="2463" spans="1:27" x14ac:dyDescent="0.2">
      <c r="A2463" s="52" t="s">
        <v>3864</v>
      </c>
      <c r="B2463" s="1" t="s">
        <v>9798</v>
      </c>
      <c r="C2463" s="131" t="s">
        <v>46</v>
      </c>
      <c r="D2463" s="131" t="s">
        <v>46</v>
      </c>
      <c r="E2463" s="131" t="s">
        <v>6363</v>
      </c>
      <c r="F2463" s="131" t="s">
        <v>26245</v>
      </c>
      <c r="G2463" s="131" t="s">
        <v>26245</v>
      </c>
      <c r="H2463" s="79">
        <v>11180</v>
      </c>
      <c r="I2463" s="6">
        <v>29529.220592027399</v>
      </c>
      <c r="J2463" s="6">
        <v>12827.4132051206</v>
      </c>
      <c r="K2463" s="71">
        <v>12834.918535891</v>
      </c>
      <c r="L2463" s="20">
        <v>1.1480249137648399</v>
      </c>
      <c r="M2463" s="79">
        <v>11232.655930945801</v>
      </c>
      <c r="N2463" s="6">
        <v>29668.298284368801</v>
      </c>
      <c r="O2463" s="6">
        <v>12893.1354287758</v>
      </c>
      <c r="P2463" s="71">
        <v>12895.397574255499</v>
      </c>
      <c r="Q2463" s="20">
        <v>1.14802747039806</v>
      </c>
      <c r="R2463" s="79">
        <v>11281.740575444701</v>
      </c>
      <c r="S2463" s="6">
        <v>29797.943301818599</v>
      </c>
      <c r="T2463" s="6">
        <v>12954.2801924959</v>
      </c>
      <c r="U2463" s="71">
        <v>12951.732259853799</v>
      </c>
      <c r="V2463" s="20">
        <v>1.1480260668326301</v>
      </c>
      <c r="W2463" s="79">
        <v>11338.8577030991</v>
      </c>
      <c r="X2463" s="6">
        <v>29948.804148159499</v>
      </c>
      <c r="Y2463" s="6">
        <v>13024.288354235499</v>
      </c>
      <c r="Z2463" s="71">
        <v>13017.579602829101</v>
      </c>
      <c r="AA2463" s="20">
        <v>1.1480503542496301</v>
      </c>
    </row>
    <row r="2464" spans="1:27" x14ac:dyDescent="0.2">
      <c r="A2464" s="52" t="s">
        <v>3863</v>
      </c>
      <c r="B2464" s="1" t="s">
        <v>9797</v>
      </c>
      <c r="C2464" s="131" t="s">
        <v>46</v>
      </c>
      <c r="D2464" s="131" t="s">
        <v>46</v>
      </c>
      <c r="E2464" s="131" t="s">
        <v>6363</v>
      </c>
      <c r="F2464" s="131" t="s">
        <v>26230</v>
      </c>
      <c r="G2464" s="131" t="s">
        <v>26230</v>
      </c>
      <c r="H2464" s="79">
        <v>9192.5833333333303</v>
      </c>
      <c r="I2464" s="6">
        <v>20942.626830215198</v>
      </c>
      <c r="J2464" s="6">
        <v>9097.4202016136405</v>
      </c>
      <c r="K2464" s="71">
        <v>9102.7431101906095</v>
      </c>
      <c r="L2464" s="20">
        <v>0.99022687966102496</v>
      </c>
      <c r="M2464" s="79">
        <v>9200.0583783985294</v>
      </c>
      <c r="N2464" s="6">
        <v>20959.656545765502</v>
      </c>
      <c r="O2464" s="6">
        <v>9108.5672590651902</v>
      </c>
      <c r="P2464" s="71">
        <v>9110.1653888890196</v>
      </c>
      <c r="Q2464" s="20">
        <v>0.99022908488052996</v>
      </c>
      <c r="R2464" s="79">
        <v>9207.9092832012393</v>
      </c>
      <c r="S2464" s="6">
        <v>20977.542548383099</v>
      </c>
      <c r="T2464" s="6">
        <v>9119.7221623404203</v>
      </c>
      <c r="U2464" s="71">
        <v>9117.9284356772496</v>
      </c>
      <c r="V2464" s="20">
        <v>0.99022787423762404</v>
      </c>
      <c r="W2464" s="79">
        <v>9232.6397456841005</v>
      </c>
      <c r="X2464" s="6">
        <v>21033.8837125953</v>
      </c>
      <c r="Y2464" s="6">
        <v>9147.3223881339909</v>
      </c>
      <c r="Z2464" s="71">
        <v>9142.6106441778102</v>
      </c>
      <c r="AA2464" s="20">
        <v>0.99024882330664099</v>
      </c>
    </row>
    <row r="2465" spans="1:27" x14ac:dyDescent="0.2">
      <c r="A2465" s="52" t="s">
        <v>3862</v>
      </c>
      <c r="B2465" s="1" t="s">
        <v>9796</v>
      </c>
      <c r="C2465" s="131" t="s">
        <v>46</v>
      </c>
      <c r="D2465" s="131" t="s">
        <v>46</v>
      </c>
      <c r="E2465" s="131" t="s">
        <v>6363</v>
      </c>
      <c r="F2465" s="131" t="s">
        <v>26246</v>
      </c>
      <c r="G2465" s="131" t="s">
        <v>26246</v>
      </c>
      <c r="H2465" s="79">
        <v>12020.916666666701</v>
      </c>
      <c r="I2465" s="6">
        <v>31104.805416101099</v>
      </c>
      <c r="J2465" s="6">
        <v>13511.8429724125</v>
      </c>
      <c r="K2465" s="71">
        <v>13519.7487636428</v>
      </c>
      <c r="L2465" s="20">
        <v>1.1246853412712099</v>
      </c>
      <c r="M2465" s="79">
        <v>12159.041944921901</v>
      </c>
      <c r="N2465" s="6">
        <v>31462.212427754999</v>
      </c>
      <c r="O2465" s="6">
        <v>13672.7277659089</v>
      </c>
      <c r="P2465" s="71">
        <v>13675.1266935772</v>
      </c>
      <c r="Q2465" s="20">
        <v>1.12468784592757</v>
      </c>
      <c r="R2465" s="79">
        <v>12291.3972886395</v>
      </c>
      <c r="S2465" s="6">
        <v>31804.689405698999</v>
      </c>
      <c r="T2465" s="6">
        <v>13826.6877624264</v>
      </c>
      <c r="U2465" s="71">
        <v>13823.9682389517</v>
      </c>
      <c r="V2465" s="20">
        <v>1.1246864708969</v>
      </c>
      <c r="W2465" s="79">
        <v>12429.093817286201</v>
      </c>
      <c r="X2465" s="6">
        <v>32160.987003361101</v>
      </c>
      <c r="Y2465" s="6">
        <v>13986.3336918692</v>
      </c>
      <c r="Z2465" s="71">
        <v>13979.1293953062</v>
      </c>
      <c r="AA2465" s="20">
        <v>1.1247102645459299</v>
      </c>
    </row>
    <row r="2466" spans="1:27" x14ac:dyDescent="0.2">
      <c r="A2466" s="52" t="s">
        <v>3861</v>
      </c>
      <c r="B2466" s="1" t="s">
        <v>9795</v>
      </c>
      <c r="C2466" s="131" t="s">
        <v>46</v>
      </c>
      <c r="D2466" s="131" t="s">
        <v>46</v>
      </c>
      <c r="E2466" s="131" t="s">
        <v>6363</v>
      </c>
      <c r="F2466" s="131" t="s">
        <v>26246</v>
      </c>
      <c r="G2466" s="131" t="s">
        <v>26246</v>
      </c>
      <c r="H2466" s="79">
        <v>3824.3333333333298</v>
      </c>
      <c r="I2466" s="6">
        <v>8664.9578912208399</v>
      </c>
      <c r="J2466" s="6">
        <v>3764.0341684354999</v>
      </c>
      <c r="K2466" s="71">
        <v>3766.23650814447</v>
      </c>
      <c r="L2466" s="20">
        <v>0.98480863980069899</v>
      </c>
      <c r="M2466" s="79">
        <v>3873.6365164847198</v>
      </c>
      <c r="N2466" s="6">
        <v>8776.6662515215394</v>
      </c>
      <c r="O2466" s="6">
        <v>3814.13000197765</v>
      </c>
      <c r="P2466" s="71">
        <v>3814.7992043598501</v>
      </c>
      <c r="Q2466" s="20">
        <v>0.98481083295386995</v>
      </c>
      <c r="R2466" s="79">
        <v>3920.2586186278299</v>
      </c>
      <c r="S2466" s="6">
        <v>8882.2999703056903</v>
      </c>
      <c r="T2466" s="6">
        <v>3861.4679343360899</v>
      </c>
      <c r="U2466" s="71">
        <v>3860.7084355411098</v>
      </c>
      <c r="V2466" s="20">
        <v>0.98480962893525703</v>
      </c>
      <c r="W2466" s="79">
        <v>3969.4641799342098</v>
      </c>
      <c r="X2466" s="6">
        <v>8993.7871445583696</v>
      </c>
      <c r="Y2466" s="6">
        <v>3911.2639218532399</v>
      </c>
      <c r="Z2466" s="71">
        <v>3909.2492476827201</v>
      </c>
      <c r="AA2466" s="20">
        <v>0.98483046337692703</v>
      </c>
    </row>
    <row r="2467" spans="1:27" x14ac:dyDescent="0.2">
      <c r="A2467" s="52" t="s">
        <v>3860</v>
      </c>
      <c r="B2467" s="1" t="s">
        <v>18787</v>
      </c>
      <c r="C2467" s="131" t="s">
        <v>46</v>
      </c>
      <c r="D2467" s="131" t="s">
        <v>46</v>
      </c>
      <c r="E2467" s="131" t="s">
        <v>6363</v>
      </c>
      <c r="F2467" s="131" t="s">
        <v>26246</v>
      </c>
      <c r="G2467" s="131" t="s">
        <v>26246</v>
      </c>
      <c r="H2467" s="79">
        <v>15934.416666666701</v>
      </c>
      <c r="I2467" s="6">
        <v>41056.535427111397</v>
      </c>
      <c r="J2467" s="6">
        <v>17834.847453996899</v>
      </c>
      <c r="K2467" s="71">
        <v>17845.282638959001</v>
      </c>
      <c r="L2467" s="20">
        <v>1.1199206731106599</v>
      </c>
      <c r="M2467" s="79">
        <v>16117.8446297705</v>
      </c>
      <c r="N2467" s="6">
        <v>41529.1549665044</v>
      </c>
      <c r="O2467" s="6">
        <v>18047.581094594301</v>
      </c>
      <c r="P2467" s="71">
        <v>18050.7476055037</v>
      </c>
      <c r="Q2467" s="20">
        <v>1.11992316715617</v>
      </c>
      <c r="R2467" s="79">
        <v>16295.1100888317</v>
      </c>
      <c r="S2467" s="6">
        <v>41985.896229908903</v>
      </c>
      <c r="T2467" s="6">
        <v>18252.839076383501</v>
      </c>
      <c r="U2467" s="71">
        <v>18249.2489884897</v>
      </c>
      <c r="V2467" s="20">
        <v>1.1199217979507501</v>
      </c>
      <c r="W2467" s="79">
        <v>16485.581454815299</v>
      </c>
      <c r="X2467" s="6">
        <v>42476.663764670098</v>
      </c>
      <c r="Y2467" s="6">
        <v>18472.467697210901</v>
      </c>
      <c r="Z2467" s="71">
        <v>18462.9526135247</v>
      </c>
      <c r="AA2467" s="20">
        <v>1.1199454907992801</v>
      </c>
    </row>
    <row r="2468" spans="1:27" x14ac:dyDescent="0.2">
      <c r="A2468" s="52" t="s">
        <v>3859</v>
      </c>
      <c r="B2468" s="1" t="s">
        <v>9794</v>
      </c>
      <c r="C2468" s="131" t="s">
        <v>46</v>
      </c>
      <c r="D2468" s="131" t="s">
        <v>46</v>
      </c>
      <c r="E2468" s="131" t="s">
        <v>6363</v>
      </c>
      <c r="F2468" s="131" t="s">
        <v>26245</v>
      </c>
      <c r="G2468" s="131" t="s">
        <v>26245</v>
      </c>
      <c r="H2468" s="79">
        <v>11701.75</v>
      </c>
      <c r="I2468" s="6">
        <v>27747.289718854499</v>
      </c>
      <c r="J2468" s="6">
        <v>12053.347274666599</v>
      </c>
      <c r="K2468" s="71">
        <v>12060.3996987789</v>
      </c>
      <c r="L2468" s="20">
        <v>1.030649236121</v>
      </c>
      <c r="M2468" s="79">
        <v>11753.3188869776</v>
      </c>
      <c r="N2468" s="6">
        <v>27869.570304873399</v>
      </c>
      <c r="O2468" s="6">
        <v>12111.451113184899</v>
      </c>
      <c r="P2468" s="71">
        <v>12113.5761094311</v>
      </c>
      <c r="Q2468" s="20">
        <v>1.0306515313604501</v>
      </c>
      <c r="R2468" s="79">
        <v>11802.009062039901</v>
      </c>
      <c r="S2468" s="6">
        <v>27985.024864568899</v>
      </c>
      <c r="T2468" s="6">
        <v>12166.1367570782</v>
      </c>
      <c r="U2468" s="71">
        <v>12163.7438416472</v>
      </c>
      <c r="V2468" s="20">
        <v>1.0306502712975101</v>
      </c>
      <c r="W2468" s="79">
        <v>11856.852393722</v>
      </c>
      <c r="X2468" s="6">
        <v>28115.069841886601</v>
      </c>
      <c r="Y2468" s="6">
        <v>12226.8246474444</v>
      </c>
      <c r="Z2468" s="71">
        <v>12220.526665948701</v>
      </c>
      <c r="AA2468" s="20">
        <v>1.0306720755349299</v>
      </c>
    </row>
    <row r="2469" spans="1:27" x14ac:dyDescent="0.2">
      <c r="A2469" s="52" t="s">
        <v>3858</v>
      </c>
      <c r="B2469" s="1" t="s">
        <v>9793</v>
      </c>
      <c r="C2469" s="131" t="s">
        <v>46</v>
      </c>
      <c r="D2469" s="131" t="s">
        <v>46</v>
      </c>
      <c r="E2469" s="131" t="s">
        <v>6363</v>
      </c>
      <c r="F2469" s="131" t="s">
        <v>26246</v>
      </c>
      <c r="G2469" s="131" t="s">
        <v>26246</v>
      </c>
      <c r="H2469" s="79">
        <v>13369.916666666701</v>
      </c>
      <c r="I2469" s="6">
        <v>27858.666610492699</v>
      </c>
      <c r="J2469" s="6">
        <v>12101.7290938241</v>
      </c>
      <c r="K2469" s="71">
        <v>12108.809826181399</v>
      </c>
      <c r="L2469" s="20">
        <v>0.90567578901748802</v>
      </c>
      <c r="M2469" s="79">
        <v>13548.7731885589</v>
      </c>
      <c r="N2469" s="6">
        <v>28231.346885077299</v>
      </c>
      <c r="O2469" s="6">
        <v>12268.670593683</v>
      </c>
      <c r="P2469" s="71">
        <v>12270.823174634201</v>
      </c>
      <c r="Q2469" s="20">
        <v>0.90567780594306002</v>
      </c>
      <c r="R2469" s="79">
        <v>13723.422948772601</v>
      </c>
      <c r="S2469" s="6">
        <v>28595.2616023267</v>
      </c>
      <c r="T2469" s="6">
        <v>12431.429485660199</v>
      </c>
      <c r="U2469" s="71">
        <v>12428.9843907184</v>
      </c>
      <c r="V2469" s="20">
        <v>0.90567669867159295</v>
      </c>
      <c r="W2469" s="79">
        <v>13905.034821903</v>
      </c>
      <c r="X2469" s="6">
        <v>28973.683155144601</v>
      </c>
      <c r="Y2469" s="6">
        <v>12600.222774506101</v>
      </c>
      <c r="Z2469" s="71">
        <v>12593.732457341601</v>
      </c>
      <c r="AA2469" s="20">
        <v>0.90569585899232496</v>
      </c>
    </row>
    <row r="2470" spans="1:27" x14ac:dyDescent="0.2">
      <c r="A2470" s="52" t="s">
        <v>3857</v>
      </c>
      <c r="B2470" s="1" t="s">
        <v>9792</v>
      </c>
      <c r="C2470" s="131" t="s">
        <v>46</v>
      </c>
      <c r="D2470" s="131" t="s">
        <v>46</v>
      </c>
      <c r="E2470" s="131" t="s">
        <v>6363</v>
      </c>
      <c r="F2470" s="131" t="s">
        <v>26245</v>
      </c>
      <c r="G2470" s="131" t="s">
        <v>26245</v>
      </c>
      <c r="H2470" s="79">
        <v>23099.416666666701</v>
      </c>
      <c r="I2470" s="6">
        <v>55401.797199614099</v>
      </c>
      <c r="J2470" s="6">
        <v>24066.390197159999</v>
      </c>
      <c r="K2470" s="71">
        <v>24080.471463272701</v>
      </c>
      <c r="L2470" s="20">
        <v>1.0424709771144001</v>
      </c>
      <c r="M2470" s="79">
        <v>23280.245172745399</v>
      </c>
      <c r="N2470" s="6">
        <v>55835.497511888199</v>
      </c>
      <c r="O2470" s="6">
        <v>24264.7766398229</v>
      </c>
      <c r="P2470" s="71">
        <v>24269.033979326901</v>
      </c>
      <c r="Q2470" s="20">
        <v>1.0424732986806799</v>
      </c>
      <c r="R2470" s="79">
        <v>23436.338839267501</v>
      </c>
      <c r="S2470" s="6">
        <v>56209.873617639802</v>
      </c>
      <c r="T2470" s="6">
        <v>24436.533926260799</v>
      </c>
      <c r="U2470" s="71">
        <v>24431.7275887783</v>
      </c>
      <c r="V2470" s="20">
        <v>1.0424720241645899</v>
      </c>
      <c r="W2470" s="79">
        <v>23622.374380403198</v>
      </c>
      <c r="X2470" s="6">
        <v>56656.062518019899</v>
      </c>
      <c r="Y2470" s="6">
        <v>24638.876784522101</v>
      </c>
      <c r="Z2470" s="71">
        <v>24626.185411697301</v>
      </c>
      <c r="AA2470" s="20">
        <v>1.04249407850072</v>
      </c>
    </row>
    <row r="2471" spans="1:27" x14ac:dyDescent="0.2">
      <c r="A2471" s="52" t="s">
        <v>3856</v>
      </c>
      <c r="B2471" s="1" t="s">
        <v>9791</v>
      </c>
      <c r="C2471" s="131" t="s">
        <v>46</v>
      </c>
      <c r="D2471" s="131" t="s">
        <v>46</v>
      </c>
      <c r="E2471" s="131" t="s">
        <v>6363</v>
      </c>
      <c r="F2471" s="131" t="s">
        <v>26245</v>
      </c>
      <c r="G2471" s="131" t="s">
        <v>26245</v>
      </c>
      <c r="H2471" s="79">
        <v>8584.8333333333303</v>
      </c>
      <c r="I2471" s="6">
        <v>18476.149358681101</v>
      </c>
      <c r="J2471" s="6">
        <v>8025.9890884934102</v>
      </c>
      <c r="K2471" s="71">
        <v>8030.6851017819099</v>
      </c>
      <c r="L2471" s="20">
        <v>0.93545032151063801</v>
      </c>
      <c r="M2471" s="79">
        <v>8634.2648117429708</v>
      </c>
      <c r="N2471" s="6">
        <v>18582.5350440701</v>
      </c>
      <c r="O2471" s="6">
        <v>8075.5269020400101</v>
      </c>
      <c r="P2471" s="71">
        <v>8076.9437813381801</v>
      </c>
      <c r="Q2471" s="20">
        <v>0.93545240474362001</v>
      </c>
      <c r="R2471" s="79">
        <v>8677.9869734868407</v>
      </c>
      <c r="S2471" s="6">
        <v>18676.633223883</v>
      </c>
      <c r="T2471" s="6">
        <v>8119.4308407148301</v>
      </c>
      <c r="U2471" s="71">
        <v>8117.8338578978601</v>
      </c>
      <c r="V2471" s="20">
        <v>0.93545126107006504</v>
      </c>
      <c r="W2471" s="79">
        <v>8729.5362217153506</v>
      </c>
      <c r="X2471" s="6">
        <v>18787.576741667999</v>
      </c>
      <c r="Y2471" s="6">
        <v>8170.4369813994999</v>
      </c>
      <c r="Z2471" s="71">
        <v>8166.2284266516799</v>
      </c>
      <c r="AA2471" s="20">
        <v>0.93547105129566899</v>
      </c>
    </row>
    <row r="2472" spans="1:27" x14ac:dyDescent="0.2">
      <c r="A2472" s="52" t="s">
        <v>3855</v>
      </c>
      <c r="B2472" s="1" t="s">
        <v>9790</v>
      </c>
      <c r="C2472" s="131" t="s">
        <v>46</v>
      </c>
      <c r="D2472" s="131" t="s">
        <v>46</v>
      </c>
      <c r="E2472" s="131" t="s">
        <v>6363</v>
      </c>
      <c r="F2472" s="131" t="s">
        <v>26245</v>
      </c>
      <c r="G2472" s="131" t="s">
        <v>26245</v>
      </c>
      <c r="H2472" s="79">
        <v>3631.4166666666702</v>
      </c>
      <c r="I2472" s="6">
        <v>8648.6836814862909</v>
      </c>
      <c r="J2472" s="6">
        <v>3756.9646959378701</v>
      </c>
      <c r="K2472" s="71">
        <v>3759.1628992922501</v>
      </c>
      <c r="L2472" s="20">
        <v>1.03517807080586</v>
      </c>
      <c r="M2472" s="79">
        <v>3653.3340259301899</v>
      </c>
      <c r="N2472" s="6">
        <v>8700.88267840769</v>
      </c>
      <c r="O2472" s="6">
        <v>3781.19626705063</v>
      </c>
      <c r="P2472" s="71">
        <v>3781.8596910944202</v>
      </c>
      <c r="Q2472" s="20">
        <v>1.0351803761309499</v>
      </c>
      <c r="R2472" s="79">
        <v>3674.1775157541101</v>
      </c>
      <c r="S2472" s="6">
        <v>8750.5241177831595</v>
      </c>
      <c r="T2472" s="6">
        <v>3804.1800437293</v>
      </c>
      <c r="U2472" s="71">
        <v>3803.4318126917301</v>
      </c>
      <c r="V2472" s="20">
        <v>1.0351791105311099</v>
      </c>
      <c r="W2472" s="79">
        <v>3696.0342048386201</v>
      </c>
      <c r="X2472" s="6">
        <v>8802.5786209063208</v>
      </c>
      <c r="Y2472" s="6">
        <v>3828.1101860475701</v>
      </c>
      <c r="Z2472" s="71">
        <v>3826.1383439863198</v>
      </c>
      <c r="AA2472" s="20">
        <v>1.03520101057977</v>
      </c>
    </row>
    <row r="2473" spans="1:27" x14ac:dyDescent="0.2">
      <c r="A2473" s="52" t="s">
        <v>3854</v>
      </c>
      <c r="B2473" s="1" t="s">
        <v>9789</v>
      </c>
      <c r="C2473" s="131" t="s">
        <v>46</v>
      </c>
      <c r="D2473" s="131" t="s">
        <v>46</v>
      </c>
      <c r="E2473" s="131" t="s">
        <v>6363</v>
      </c>
      <c r="F2473" s="131" t="s">
        <v>26246</v>
      </c>
      <c r="G2473" s="131" t="s">
        <v>26246</v>
      </c>
      <c r="H2473" s="79">
        <v>36283.75</v>
      </c>
      <c r="I2473" s="6">
        <v>75655.735386833199</v>
      </c>
      <c r="J2473" s="6">
        <v>32864.645923170501</v>
      </c>
      <c r="K2473" s="71">
        <v>32883.875056461802</v>
      </c>
      <c r="L2473" s="20">
        <v>0.90629758656318005</v>
      </c>
      <c r="M2473" s="79">
        <v>36597.788782786803</v>
      </c>
      <c r="N2473" s="6">
        <v>76310.541878767603</v>
      </c>
      <c r="O2473" s="6">
        <v>33162.742994416702</v>
      </c>
      <c r="P2473" s="71">
        <v>33168.561513082997</v>
      </c>
      <c r="Q2473" s="20">
        <v>0.90629960487348504</v>
      </c>
      <c r="R2473" s="79">
        <v>36888.256911755401</v>
      </c>
      <c r="S2473" s="6">
        <v>76916.200883240701</v>
      </c>
      <c r="T2473" s="6">
        <v>33438.348663579898</v>
      </c>
      <c r="U2473" s="71">
        <v>33431.771790238599</v>
      </c>
      <c r="V2473" s="20">
        <v>0.90629849684181396</v>
      </c>
      <c r="W2473" s="79">
        <v>37232.2813293324</v>
      </c>
      <c r="X2473" s="6">
        <v>77633.530825785696</v>
      </c>
      <c r="Y2473" s="6">
        <v>33761.664954311898</v>
      </c>
      <c r="Z2473" s="71">
        <v>33744.2744749946</v>
      </c>
      <c r="AA2473" s="20">
        <v>0.90631767031718702</v>
      </c>
    </row>
    <row r="2474" spans="1:27" x14ac:dyDescent="0.2">
      <c r="A2474" s="52" t="s">
        <v>3853</v>
      </c>
      <c r="B2474" s="1" t="s">
        <v>9788</v>
      </c>
      <c r="C2474" s="131" t="s">
        <v>46</v>
      </c>
      <c r="D2474" s="131" t="s">
        <v>46</v>
      </c>
      <c r="E2474" s="131" t="s">
        <v>6363</v>
      </c>
      <c r="F2474" s="131" t="s">
        <v>26246</v>
      </c>
      <c r="G2474" s="131" t="s">
        <v>26246</v>
      </c>
      <c r="H2474" s="79">
        <v>8222.6666666666697</v>
      </c>
      <c r="I2474" s="6">
        <v>18077.236397361401</v>
      </c>
      <c r="J2474" s="6">
        <v>7852.70238179628</v>
      </c>
      <c r="K2474" s="71">
        <v>7857.2970048799798</v>
      </c>
      <c r="L2474" s="20">
        <v>0.955565551104263</v>
      </c>
      <c r="M2474" s="79">
        <v>8319.1882510912692</v>
      </c>
      <c r="N2474" s="6">
        <v>18289.4356229685</v>
      </c>
      <c r="O2474" s="6">
        <v>7948.1528782878704</v>
      </c>
      <c r="P2474" s="71">
        <v>7949.5474093702996</v>
      </c>
      <c r="Q2474" s="20">
        <v>0.95556767913354101</v>
      </c>
      <c r="R2474" s="79">
        <v>8409.4927207102191</v>
      </c>
      <c r="S2474" s="6">
        <v>18487.966745682901</v>
      </c>
      <c r="T2474" s="6">
        <v>8037.4104678058602</v>
      </c>
      <c r="U2474" s="71">
        <v>8035.8296172928303</v>
      </c>
      <c r="V2474" s="20">
        <v>0.95556651086727795</v>
      </c>
      <c r="W2474" s="79">
        <v>8506.2716792182</v>
      </c>
      <c r="X2474" s="6">
        <v>18700.731798938901</v>
      </c>
      <c r="Y2474" s="6">
        <v>8132.66941076077</v>
      </c>
      <c r="Z2474" s="71">
        <v>8128.4803099159699</v>
      </c>
      <c r="AA2474" s="20">
        <v>0.95558672664720901</v>
      </c>
    </row>
    <row r="2475" spans="1:27" x14ac:dyDescent="0.2">
      <c r="A2475" s="52" t="s">
        <v>3852</v>
      </c>
      <c r="B2475" s="1" t="s">
        <v>9787</v>
      </c>
      <c r="C2475" s="131" t="s">
        <v>46</v>
      </c>
      <c r="D2475" s="131" t="s">
        <v>46</v>
      </c>
      <c r="E2475" s="131" t="s">
        <v>6363</v>
      </c>
      <c r="F2475" s="131" t="s">
        <v>26230</v>
      </c>
      <c r="G2475" s="131" t="s">
        <v>26230</v>
      </c>
      <c r="H2475" s="79">
        <v>10435.583333333299</v>
      </c>
      <c r="I2475" s="6">
        <v>26681.391131971101</v>
      </c>
      <c r="J2475" s="6">
        <v>11590.323824179801</v>
      </c>
      <c r="K2475" s="71">
        <v>11597.105332863101</v>
      </c>
      <c r="L2475" s="20">
        <v>1.11130398392006</v>
      </c>
      <c r="M2475" s="79">
        <v>10432.732785435601</v>
      </c>
      <c r="N2475" s="6">
        <v>26674.102935329702</v>
      </c>
      <c r="O2475" s="6">
        <v>11591.9294827741</v>
      </c>
      <c r="P2475" s="71">
        <v>11593.963327142301</v>
      </c>
      <c r="Q2475" s="20">
        <v>1.1113064587763499</v>
      </c>
      <c r="R2475" s="79">
        <v>10433.2306215152</v>
      </c>
      <c r="S2475" s="6">
        <v>26675.375787909001</v>
      </c>
      <c r="T2475" s="6">
        <v>11596.7833315396</v>
      </c>
      <c r="U2475" s="71">
        <v>11594.502400268</v>
      </c>
      <c r="V2475" s="20">
        <v>1.11130510010561</v>
      </c>
      <c r="W2475" s="79">
        <v>10447.262036038301</v>
      </c>
      <c r="X2475" s="6">
        <v>26711.2508939826</v>
      </c>
      <c r="Y2475" s="6">
        <v>11616.3247194944</v>
      </c>
      <c r="Z2475" s="71">
        <v>11610.3412037214</v>
      </c>
      <c r="AA2475" s="20">
        <v>1.1113286106609599</v>
      </c>
    </row>
    <row r="2476" spans="1:27" x14ac:dyDescent="0.2">
      <c r="A2476" s="52" t="s">
        <v>3851</v>
      </c>
      <c r="B2476" s="1" t="s">
        <v>9786</v>
      </c>
      <c r="C2476" s="131" t="s">
        <v>46</v>
      </c>
      <c r="D2476" s="131" t="s">
        <v>46</v>
      </c>
      <c r="E2476" s="131" t="s">
        <v>6363</v>
      </c>
      <c r="F2476" s="131" t="s">
        <v>26230</v>
      </c>
      <c r="G2476" s="131" t="s">
        <v>26230</v>
      </c>
      <c r="H2476" s="79">
        <v>13241.416666666701</v>
      </c>
      <c r="I2476" s="6">
        <v>27498.382128549001</v>
      </c>
      <c r="J2476" s="6">
        <v>11945.2224936285</v>
      </c>
      <c r="K2476" s="71">
        <v>11952.211653836101</v>
      </c>
      <c r="L2476" s="20">
        <v>0.90263843776807196</v>
      </c>
      <c r="M2476" s="79">
        <v>13220.2357543448</v>
      </c>
      <c r="N2476" s="6">
        <v>27454.3958364838</v>
      </c>
      <c r="O2476" s="6">
        <v>11931.0261829712</v>
      </c>
      <c r="P2476" s="71">
        <v>11933.119523035501</v>
      </c>
      <c r="Q2476" s="20">
        <v>0.90264044792951004</v>
      </c>
      <c r="R2476" s="79">
        <v>13205.194071109099</v>
      </c>
      <c r="S2476" s="6">
        <v>27423.158849997901</v>
      </c>
      <c r="T2476" s="6">
        <v>11921.8725905997</v>
      </c>
      <c r="U2476" s="71">
        <v>11919.5277186442</v>
      </c>
      <c r="V2476" s="20">
        <v>0.90263934437148297</v>
      </c>
      <c r="W2476" s="79">
        <v>13211.9629193274</v>
      </c>
      <c r="X2476" s="6">
        <v>27437.2156824019</v>
      </c>
      <c r="Y2476" s="6">
        <v>11932.0359810399</v>
      </c>
      <c r="Z2476" s="71">
        <v>11925.889843839001</v>
      </c>
      <c r="AA2476" s="20">
        <v>0.90265844043453602</v>
      </c>
    </row>
    <row r="2477" spans="1:27" x14ac:dyDescent="0.2">
      <c r="A2477" s="52" t="s">
        <v>3850</v>
      </c>
      <c r="B2477" s="1" t="s">
        <v>9785</v>
      </c>
      <c r="C2477" s="131" t="s">
        <v>46</v>
      </c>
      <c r="D2477" s="131" t="s">
        <v>46</v>
      </c>
      <c r="E2477" s="131" t="s">
        <v>6363</v>
      </c>
      <c r="F2477" s="131" t="s">
        <v>26246</v>
      </c>
      <c r="G2477" s="131" t="s">
        <v>26246</v>
      </c>
      <c r="H2477" s="79">
        <v>9520.0833333333303</v>
      </c>
      <c r="I2477" s="6">
        <v>22210.565252206001</v>
      </c>
      <c r="J2477" s="6">
        <v>9648.2092076030403</v>
      </c>
      <c r="K2477" s="71">
        <v>9653.8543833128006</v>
      </c>
      <c r="L2477" s="20">
        <v>1.01405145788074</v>
      </c>
      <c r="M2477" s="79">
        <v>9613.4828617290405</v>
      </c>
      <c r="N2477" s="6">
        <v>22428.468420416099</v>
      </c>
      <c r="O2477" s="6">
        <v>9746.8778975031892</v>
      </c>
      <c r="P2477" s="71">
        <v>9748.5880211498898</v>
      </c>
      <c r="Q2477" s="20">
        <v>1.0140537161572001</v>
      </c>
      <c r="R2477" s="79">
        <v>9699.5354133080691</v>
      </c>
      <c r="S2477" s="6">
        <v>22629.230929003901</v>
      </c>
      <c r="T2477" s="6">
        <v>9837.7728632404906</v>
      </c>
      <c r="U2477" s="71">
        <v>9835.8379056642698</v>
      </c>
      <c r="V2477" s="20">
        <v>1.0140524763865699</v>
      </c>
      <c r="W2477" s="79">
        <v>9799.4869065813109</v>
      </c>
      <c r="X2477" s="6">
        <v>22862.419976375801</v>
      </c>
      <c r="Y2477" s="6">
        <v>9942.5255437537198</v>
      </c>
      <c r="Z2477" s="71">
        <v>9937.4041942864005</v>
      </c>
      <c r="AA2477" s="20">
        <v>1.01407392948425</v>
      </c>
    </row>
    <row r="2478" spans="1:27" x14ac:dyDescent="0.2">
      <c r="A2478" s="52" t="s">
        <v>3849</v>
      </c>
      <c r="B2478" s="1" t="s">
        <v>9784</v>
      </c>
      <c r="C2478" s="131" t="s">
        <v>46</v>
      </c>
      <c r="D2478" s="131" t="s">
        <v>46</v>
      </c>
      <c r="E2478" s="131" t="s">
        <v>6363</v>
      </c>
      <c r="F2478" s="131" t="s">
        <v>26230</v>
      </c>
      <c r="G2478" s="131" t="s">
        <v>26230</v>
      </c>
      <c r="H2478" s="79">
        <v>17007.25</v>
      </c>
      <c r="I2478" s="6">
        <v>42579.317561015603</v>
      </c>
      <c r="J2478" s="6">
        <v>18496.339876124599</v>
      </c>
      <c r="K2478" s="71">
        <v>18507.162100885798</v>
      </c>
      <c r="L2478" s="20">
        <v>1.0881925120690199</v>
      </c>
      <c r="M2478" s="79">
        <v>17010.057733808499</v>
      </c>
      <c r="N2478" s="6">
        <v>42586.346997841698</v>
      </c>
      <c r="O2478" s="6">
        <v>18507.011558168801</v>
      </c>
      <c r="P2478" s="71">
        <v>18510.258677751899</v>
      </c>
      <c r="Q2478" s="20">
        <v>1.08819493545643</v>
      </c>
      <c r="R2478" s="79">
        <v>17018.134426585799</v>
      </c>
      <c r="S2478" s="6">
        <v>42606.567789951303</v>
      </c>
      <c r="T2478" s="6">
        <v>18522.6682124035</v>
      </c>
      <c r="U2478" s="71">
        <v>18519.025052748599</v>
      </c>
      <c r="V2478" s="20">
        <v>1.0881936050415799</v>
      </c>
      <c r="W2478" s="79">
        <v>17051.110818043398</v>
      </c>
      <c r="X2478" s="6">
        <v>42689.127418573698</v>
      </c>
      <c r="Y2478" s="6">
        <v>18564.864972225401</v>
      </c>
      <c r="Z2478" s="71">
        <v>18555.3022951251</v>
      </c>
      <c r="AA2478" s="20">
        <v>1.0882166266546101</v>
      </c>
    </row>
    <row r="2479" spans="1:27" x14ac:dyDescent="0.2">
      <c r="A2479" s="52" t="s">
        <v>3848</v>
      </c>
      <c r="B2479" s="1" t="s">
        <v>9783</v>
      </c>
      <c r="C2479" s="131" t="s">
        <v>46</v>
      </c>
      <c r="D2479" s="131" t="s">
        <v>46</v>
      </c>
      <c r="E2479" s="131" t="s">
        <v>6363</v>
      </c>
      <c r="F2479" s="131" t="s">
        <v>26230</v>
      </c>
      <c r="G2479" s="131" t="s">
        <v>26230</v>
      </c>
      <c r="H2479" s="79">
        <v>7490.0833333333303</v>
      </c>
      <c r="I2479" s="6">
        <v>18238.874914645599</v>
      </c>
      <c r="J2479" s="6">
        <v>7922.9177145919803</v>
      </c>
      <c r="K2479" s="71">
        <v>7927.5534207287801</v>
      </c>
      <c r="L2479" s="20">
        <v>1.05840657145276</v>
      </c>
      <c r="M2479" s="79">
        <v>7499.3116124425796</v>
      </c>
      <c r="N2479" s="6">
        <v>18261.3464174127</v>
      </c>
      <c r="O2479" s="6">
        <v>7935.9459789286302</v>
      </c>
      <c r="P2479" s="71">
        <v>7937.3383682680897</v>
      </c>
      <c r="Q2479" s="20">
        <v>1.0584089285073499</v>
      </c>
      <c r="R2479" s="79">
        <v>7511.0137294176402</v>
      </c>
      <c r="S2479" s="6">
        <v>18289.841887789498</v>
      </c>
      <c r="T2479" s="6">
        <v>7951.2781835655096</v>
      </c>
      <c r="U2479" s="71">
        <v>7949.7142741140697</v>
      </c>
      <c r="V2479" s="20">
        <v>1.05840763450854</v>
      </c>
      <c r="W2479" s="79">
        <v>7532.0068025198398</v>
      </c>
      <c r="X2479" s="6">
        <v>18340.961483840099</v>
      </c>
      <c r="Y2479" s="6">
        <v>7976.2106652976699</v>
      </c>
      <c r="Z2479" s="71">
        <v>7972.1021556375999</v>
      </c>
      <c r="AA2479" s="20">
        <v>1.0584300259753501</v>
      </c>
    </row>
    <row r="2480" spans="1:27" x14ac:dyDescent="0.2">
      <c r="A2480" s="52" t="s">
        <v>3847</v>
      </c>
      <c r="B2480" s="1" t="s">
        <v>9782</v>
      </c>
      <c r="C2480" s="131" t="s">
        <v>46</v>
      </c>
      <c r="D2480" s="131" t="s">
        <v>46</v>
      </c>
      <c r="E2480" s="131" t="s">
        <v>6363</v>
      </c>
      <c r="F2480" s="131" t="s">
        <v>26246</v>
      </c>
      <c r="G2480" s="131" t="s">
        <v>26246</v>
      </c>
      <c r="H2480" s="79">
        <v>12269.75</v>
      </c>
      <c r="I2480" s="6">
        <v>30228.243414719302</v>
      </c>
      <c r="J2480" s="6">
        <v>13131.066820309499</v>
      </c>
      <c r="K2480" s="71">
        <v>13138.749819077701</v>
      </c>
      <c r="L2480" s="20">
        <v>1.0708245741826601</v>
      </c>
      <c r="M2480" s="79">
        <v>12420.3747724647</v>
      </c>
      <c r="N2480" s="6">
        <v>30599.3285864914</v>
      </c>
      <c r="O2480" s="6">
        <v>13297.739011310399</v>
      </c>
      <c r="P2480" s="71">
        <v>13300.0721458967</v>
      </c>
      <c r="Q2480" s="20">
        <v>1.0708269588919499</v>
      </c>
      <c r="R2480" s="79">
        <v>12563.0090803274</v>
      </c>
      <c r="S2480" s="6">
        <v>30950.7281323143</v>
      </c>
      <c r="T2480" s="6">
        <v>13455.4388645774</v>
      </c>
      <c r="U2480" s="71">
        <v>13452.7923607666</v>
      </c>
      <c r="V2480" s="20">
        <v>1.07082564971099</v>
      </c>
      <c r="W2480" s="79">
        <v>12715.0114324405</v>
      </c>
      <c r="X2480" s="6">
        <v>31325.2071640213</v>
      </c>
      <c r="Y2480" s="6">
        <v>13622.8655021423</v>
      </c>
      <c r="Z2480" s="71">
        <v>13615.848426382599</v>
      </c>
      <c r="AA2480" s="20">
        <v>1.07084830389092</v>
      </c>
    </row>
    <row r="2481" spans="1:27" x14ac:dyDescent="0.2">
      <c r="A2481" s="52" t="s">
        <v>3846</v>
      </c>
      <c r="B2481" s="1" t="s">
        <v>9781</v>
      </c>
      <c r="C2481" s="131" t="s">
        <v>46</v>
      </c>
      <c r="D2481" s="131" t="s">
        <v>46</v>
      </c>
      <c r="E2481" s="131" t="s">
        <v>6363</v>
      </c>
      <c r="F2481" s="131" t="s">
        <v>26246</v>
      </c>
      <c r="G2481" s="131" t="s">
        <v>26246</v>
      </c>
      <c r="H2481" s="79">
        <v>3933.4166666666702</v>
      </c>
      <c r="I2481" s="6">
        <v>7150.9349268688302</v>
      </c>
      <c r="J2481" s="6">
        <v>3106.3467057657899</v>
      </c>
      <c r="K2481" s="71">
        <v>3108.1642319607699</v>
      </c>
      <c r="L2481" s="20">
        <v>0.79019450400477098</v>
      </c>
      <c r="M2481" s="79">
        <v>3984.7165748941502</v>
      </c>
      <c r="N2481" s="6">
        <v>7244.1979438783901</v>
      </c>
      <c r="O2481" s="6">
        <v>3148.1557947154902</v>
      </c>
      <c r="P2481" s="71">
        <v>3148.7081496054002</v>
      </c>
      <c r="Q2481" s="20">
        <v>0.79019626375535801</v>
      </c>
      <c r="R2481" s="79">
        <v>4033.8260360653398</v>
      </c>
      <c r="S2481" s="6">
        <v>7333.4787373689096</v>
      </c>
      <c r="T2481" s="6">
        <v>3188.13742906174</v>
      </c>
      <c r="U2481" s="71">
        <v>3187.5103653189499</v>
      </c>
      <c r="V2481" s="20">
        <v>0.79019529767032204</v>
      </c>
      <c r="W2481" s="79">
        <v>4084.4838989424902</v>
      </c>
      <c r="X2481" s="6">
        <v>7425.5745186367903</v>
      </c>
      <c r="Y2481" s="6">
        <v>3229.2716346249399</v>
      </c>
      <c r="Z2481" s="71">
        <v>3227.6082515646699</v>
      </c>
      <c r="AA2481" s="20">
        <v>0.79021201488891302</v>
      </c>
    </row>
    <row r="2482" spans="1:27" x14ac:dyDescent="0.2">
      <c r="A2482" s="52" t="s">
        <v>3845</v>
      </c>
      <c r="B2482" s="1" t="s">
        <v>9780</v>
      </c>
      <c r="C2482" s="131" t="s">
        <v>46</v>
      </c>
      <c r="D2482" s="131" t="s">
        <v>46</v>
      </c>
      <c r="E2482" s="131" t="s">
        <v>6363</v>
      </c>
      <c r="F2482" s="131" t="s">
        <v>26245</v>
      </c>
      <c r="G2482" s="131" t="s">
        <v>26245</v>
      </c>
      <c r="H2482" s="79">
        <v>5013.8333333333303</v>
      </c>
      <c r="I2482" s="6">
        <v>12382.3709174298</v>
      </c>
      <c r="J2482" s="6">
        <v>5378.8682881736604</v>
      </c>
      <c r="K2482" s="71">
        <v>5382.0154687491504</v>
      </c>
      <c r="L2482" s="20">
        <v>1.0734332617257201</v>
      </c>
      <c r="M2482" s="79">
        <v>5042.0674448243299</v>
      </c>
      <c r="N2482" s="6">
        <v>12452.0990511277</v>
      </c>
      <c r="O2482" s="6">
        <v>5411.3855098762597</v>
      </c>
      <c r="P2482" s="71">
        <v>5412.3349562958401</v>
      </c>
      <c r="Q2482" s="20">
        <v>1.0734356522445201</v>
      </c>
      <c r="R2482" s="79">
        <v>5069.3458014308699</v>
      </c>
      <c r="S2482" s="6">
        <v>12519.4668128908</v>
      </c>
      <c r="T2482" s="6">
        <v>5442.6803659614598</v>
      </c>
      <c r="U2482" s="71">
        <v>5441.60986395298</v>
      </c>
      <c r="V2482" s="20">
        <v>1.0734343398741999</v>
      </c>
      <c r="W2482" s="79">
        <v>5097.9439481467998</v>
      </c>
      <c r="X2482" s="6">
        <v>12590.093983090899</v>
      </c>
      <c r="Y2482" s="6">
        <v>5475.2441410178399</v>
      </c>
      <c r="Z2482" s="71">
        <v>5472.4238677842804</v>
      </c>
      <c r="AA2482" s="20">
        <v>1.0734570492430799</v>
      </c>
    </row>
    <row r="2483" spans="1:27" x14ac:dyDescent="0.2">
      <c r="A2483" s="52" t="s">
        <v>3844</v>
      </c>
      <c r="B2483" s="1" t="s">
        <v>9779</v>
      </c>
      <c r="C2483" s="131" t="s">
        <v>46</v>
      </c>
      <c r="D2483" s="131" t="s">
        <v>46</v>
      </c>
      <c r="E2483" s="131" t="s">
        <v>6363</v>
      </c>
      <c r="F2483" s="131" t="s">
        <v>26246</v>
      </c>
      <c r="G2483" s="131" t="s">
        <v>26246</v>
      </c>
      <c r="H2483" s="79">
        <v>14715</v>
      </c>
      <c r="I2483" s="6">
        <v>45166.543985029202</v>
      </c>
      <c r="J2483" s="6">
        <v>19620.2240061714</v>
      </c>
      <c r="K2483" s="71">
        <v>19631.703816527501</v>
      </c>
      <c r="L2483" s="20">
        <v>1.3341286997300399</v>
      </c>
      <c r="M2483" s="79">
        <v>14893.0933970851</v>
      </c>
      <c r="N2483" s="6">
        <v>45713.187767080701</v>
      </c>
      <c r="O2483" s="6">
        <v>19865.862042804001</v>
      </c>
      <c r="P2483" s="71">
        <v>19869.347577433498</v>
      </c>
      <c r="Q2483" s="20">
        <v>1.3341316708134201</v>
      </c>
      <c r="R2483" s="79">
        <v>15063.8006062408</v>
      </c>
      <c r="S2483" s="6">
        <v>46237.160221779603</v>
      </c>
      <c r="T2483" s="6">
        <v>20101.022501834901</v>
      </c>
      <c r="U2483" s="71">
        <v>20097.0689011246</v>
      </c>
      <c r="V2483" s="20">
        <v>1.3341300397191</v>
      </c>
      <c r="W2483" s="79">
        <v>15242.808640007501</v>
      </c>
      <c r="X2483" s="6">
        <v>46786.611409737197</v>
      </c>
      <c r="Y2483" s="6">
        <v>20346.7996619636</v>
      </c>
      <c r="Z2483" s="71">
        <v>20336.3191184485</v>
      </c>
      <c r="AA2483" s="20">
        <v>1.33415826431568</v>
      </c>
    </row>
    <row r="2484" spans="1:27" x14ac:dyDescent="0.2">
      <c r="A2484" s="52" t="s">
        <v>3843</v>
      </c>
      <c r="B2484" s="1" t="s">
        <v>26469</v>
      </c>
      <c r="C2484" s="131" t="s">
        <v>46</v>
      </c>
      <c r="D2484" s="131" t="s">
        <v>46</v>
      </c>
      <c r="E2484" s="131" t="s">
        <v>6363</v>
      </c>
      <c r="F2484" s="131" t="s">
        <v>26245</v>
      </c>
      <c r="G2484" s="131" t="s">
        <v>26245</v>
      </c>
      <c r="H2484" s="79">
        <v>6416.9166666666697</v>
      </c>
      <c r="I2484" s="6">
        <v>15492.878663724799</v>
      </c>
      <c r="J2484" s="6">
        <v>6730.0644030561098</v>
      </c>
      <c r="K2484" s="71">
        <v>6734.0021696691401</v>
      </c>
      <c r="L2484" s="20">
        <v>1.0494139973251599</v>
      </c>
      <c r="M2484" s="79">
        <v>6451.8450951109098</v>
      </c>
      <c r="N2484" s="6">
        <v>15577.20918131</v>
      </c>
      <c r="O2484" s="6">
        <v>6769.4839000191396</v>
      </c>
      <c r="P2484" s="71">
        <v>6770.67162952751</v>
      </c>
      <c r="Q2484" s="20">
        <v>1.04941633435344</v>
      </c>
      <c r="R2484" s="79">
        <v>6482.3032967190302</v>
      </c>
      <c r="S2484" s="6">
        <v>15650.7468702567</v>
      </c>
      <c r="T2484" s="6">
        <v>6803.9648953476099</v>
      </c>
      <c r="U2484" s="71">
        <v>6802.6266469853399</v>
      </c>
      <c r="V2484" s="20">
        <v>1.04941505134887</v>
      </c>
      <c r="W2484" s="79">
        <v>6517.7265204730502</v>
      </c>
      <c r="X2484" s="6">
        <v>15736.272012004199</v>
      </c>
      <c r="Y2484" s="6">
        <v>6843.4700527975801</v>
      </c>
      <c r="Z2484" s="71">
        <v>6839.9450126500496</v>
      </c>
      <c r="AA2484" s="20">
        <v>1.0494372525703399</v>
      </c>
    </row>
    <row r="2485" spans="1:27" x14ac:dyDescent="0.2">
      <c r="A2485" s="52" t="s">
        <v>3842</v>
      </c>
      <c r="B2485" s="1" t="s">
        <v>9778</v>
      </c>
      <c r="C2485" s="131" t="s">
        <v>46</v>
      </c>
      <c r="D2485" s="131" t="s">
        <v>46</v>
      </c>
      <c r="E2485" s="131" t="s">
        <v>6363</v>
      </c>
      <c r="F2485" s="131" t="s">
        <v>26245</v>
      </c>
      <c r="G2485" s="131" t="s">
        <v>26245</v>
      </c>
      <c r="H2485" s="79">
        <v>13977.416666666701</v>
      </c>
      <c r="I2485" s="6">
        <v>39637.2902317076</v>
      </c>
      <c r="J2485" s="6">
        <v>17218.3311966818</v>
      </c>
      <c r="K2485" s="71">
        <v>17228.405657438499</v>
      </c>
      <c r="L2485" s="20">
        <v>1.2325886870443501</v>
      </c>
      <c r="M2485" s="79">
        <v>14040.066644066699</v>
      </c>
      <c r="N2485" s="6">
        <v>39814.953629489501</v>
      </c>
      <c r="O2485" s="6">
        <v>17302.6300435269</v>
      </c>
      <c r="P2485" s="71">
        <v>17305.665850181998</v>
      </c>
      <c r="Q2485" s="20">
        <v>1.23259143199974</v>
      </c>
      <c r="R2485" s="79">
        <v>14097.0021132456</v>
      </c>
      <c r="S2485" s="6">
        <v>39976.411770871797</v>
      </c>
      <c r="T2485" s="6">
        <v>17379.241041070702</v>
      </c>
      <c r="U2485" s="71">
        <v>17375.822778157999</v>
      </c>
      <c r="V2485" s="20">
        <v>1.23258992504737</v>
      </c>
      <c r="W2485" s="79">
        <v>14162.631118327599</v>
      </c>
      <c r="X2485" s="6">
        <v>40162.5231234979</v>
      </c>
      <c r="Y2485" s="6">
        <v>17466.0824387619</v>
      </c>
      <c r="Z2485" s="71">
        <v>17457.0857395229</v>
      </c>
      <c r="AA2485" s="20">
        <v>1.2326160014809699</v>
      </c>
    </row>
    <row r="2486" spans="1:27" x14ac:dyDescent="0.2">
      <c r="A2486" s="52" t="s">
        <v>3841</v>
      </c>
      <c r="B2486" s="1" t="s">
        <v>9777</v>
      </c>
      <c r="C2486" s="131" t="s">
        <v>46</v>
      </c>
      <c r="D2486" s="131" t="s">
        <v>46</v>
      </c>
      <c r="E2486" s="131" t="s">
        <v>6363</v>
      </c>
      <c r="F2486" s="131" t="s">
        <v>26230</v>
      </c>
      <c r="G2486" s="131" t="s">
        <v>26230</v>
      </c>
      <c r="H2486" s="79">
        <v>9429.25</v>
      </c>
      <c r="I2486" s="6">
        <v>19489.73012923</v>
      </c>
      <c r="J2486" s="6">
        <v>8466.2858216928398</v>
      </c>
      <c r="K2486" s="71">
        <v>8471.2394529879402</v>
      </c>
      <c r="L2486" s="20">
        <v>0.89840013288309595</v>
      </c>
      <c r="M2486" s="79">
        <v>9416.9933919394298</v>
      </c>
      <c r="N2486" s="6">
        <v>19464.396408796201</v>
      </c>
      <c r="O2486" s="6">
        <v>8458.76283609454</v>
      </c>
      <c r="P2486" s="71">
        <v>8460.2469554710206</v>
      </c>
      <c r="Q2486" s="20">
        <v>0.89840213360589705</v>
      </c>
      <c r="R2486" s="79">
        <v>9408.0644865500508</v>
      </c>
      <c r="S2486" s="6">
        <v>19445.940862873798</v>
      </c>
      <c r="T2486" s="6">
        <v>8453.8776382260403</v>
      </c>
      <c r="U2486" s="71">
        <v>8452.2148742232603</v>
      </c>
      <c r="V2486" s="20">
        <v>0.89840103522958503</v>
      </c>
      <c r="W2486" s="79">
        <v>9416.7255208563092</v>
      </c>
      <c r="X2486" s="6">
        <v>19463.842734313101</v>
      </c>
      <c r="Y2486" s="6">
        <v>8464.5349777268293</v>
      </c>
      <c r="Z2486" s="71">
        <v>8460.1749344452201</v>
      </c>
      <c r="AA2486" s="20">
        <v>0.89842004162779199</v>
      </c>
    </row>
    <row r="2487" spans="1:27" x14ac:dyDescent="0.2">
      <c r="A2487" s="52" t="s">
        <v>3840</v>
      </c>
      <c r="B2487" s="1" t="s">
        <v>9776</v>
      </c>
      <c r="C2487" s="131" t="s">
        <v>46</v>
      </c>
      <c r="D2487" s="131" t="s">
        <v>46</v>
      </c>
      <c r="E2487" s="131" t="s">
        <v>6363</v>
      </c>
      <c r="F2487" s="131" t="s">
        <v>26245</v>
      </c>
      <c r="G2487" s="131" t="s">
        <v>26245</v>
      </c>
      <c r="H2487" s="79">
        <v>13394.666666666701</v>
      </c>
      <c r="I2487" s="6">
        <v>31907.8063222526</v>
      </c>
      <c r="J2487" s="6">
        <v>13860.6643845859</v>
      </c>
      <c r="K2487" s="71">
        <v>13868.7742715319</v>
      </c>
      <c r="L2487" s="20">
        <v>1.03539525220475</v>
      </c>
      <c r="M2487" s="79">
        <v>13464.5743341138</v>
      </c>
      <c r="N2487" s="6">
        <v>32074.3353123987</v>
      </c>
      <c r="O2487" s="6">
        <v>13938.7417844791</v>
      </c>
      <c r="P2487" s="71">
        <v>13941.187385232701</v>
      </c>
      <c r="Q2487" s="20">
        <v>1.0353975580135</v>
      </c>
      <c r="R2487" s="79">
        <v>13529.5119960093</v>
      </c>
      <c r="S2487" s="6">
        <v>32229.0251147165</v>
      </c>
      <c r="T2487" s="6">
        <v>14011.162362388401</v>
      </c>
      <c r="U2487" s="71">
        <v>14008.4065552416</v>
      </c>
      <c r="V2487" s="20">
        <v>1.0353962921481299</v>
      </c>
      <c r="W2487" s="79">
        <v>13605.7024119216</v>
      </c>
      <c r="X2487" s="6">
        <v>32410.520413930899</v>
      </c>
      <c r="Y2487" s="6">
        <v>14094.8520513069</v>
      </c>
      <c r="Z2487" s="71">
        <v>14087.591857432801</v>
      </c>
      <c r="AA2487" s="20">
        <v>1.03541819679144</v>
      </c>
    </row>
    <row r="2488" spans="1:27" x14ac:dyDescent="0.2">
      <c r="A2488" s="52" t="s">
        <v>3839</v>
      </c>
      <c r="B2488" s="1" t="s">
        <v>9775</v>
      </c>
      <c r="C2488" s="131" t="s">
        <v>46</v>
      </c>
      <c r="D2488" s="131" t="s">
        <v>46</v>
      </c>
      <c r="E2488" s="131" t="s">
        <v>6363</v>
      </c>
      <c r="F2488" s="131" t="s">
        <v>26230</v>
      </c>
      <c r="G2488" s="131" t="s">
        <v>26230</v>
      </c>
      <c r="H2488" s="79">
        <v>10684.416666666701</v>
      </c>
      <c r="I2488" s="6">
        <v>23208.8289467738</v>
      </c>
      <c r="J2488" s="6">
        <v>10081.8522446072</v>
      </c>
      <c r="K2488" s="71">
        <v>10087.751145239999</v>
      </c>
      <c r="L2488" s="20">
        <v>0.94415553604455404</v>
      </c>
      <c r="M2488" s="79">
        <v>10701.662753589</v>
      </c>
      <c r="N2488" s="6">
        <v>23246.291121253598</v>
      </c>
      <c r="O2488" s="6">
        <v>10102.284154294801</v>
      </c>
      <c r="P2488" s="71">
        <v>10104.0566352061</v>
      </c>
      <c r="Q2488" s="20">
        <v>0.94415763866391</v>
      </c>
      <c r="R2488" s="79">
        <v>10722.3790465158</v>
      </c>
      <c r="S2488" s="6">
        <v>23291.291322382898</v>
      </c>
      <c r="T2488" s="6">
        <v>10125.595272771099</v>
      </c>
      <c r="U2488" s="71">
        <v>10123.6037043989</v>
      </c>
      <c r="V2488" s="20">
        <v>0.94415648434743404</v>
      </c>
      <c r="W2488" s="79">
        <v>10759.142089978601</v>
      </c>
      <c r="X2488" s="6">
        <v>23371.148483883699</v>
      </c>
      <c r="Y2488" s="6">
        <v>10163.7639859641</v>
      </c>
      <c r="Z2488" s="71">
        <v>10158.528677586401</v>
      </c>
      <c r="AA2488" s="20">
        <v>0.94417645873905498</v>
      </c>
    </row>
    <row r="2489" spans="1:27" x14ac:dyDescent="0.2">
      <c r="A2489" s="52" t="s">
        <v>3838</v>
      </c>
      <c r="B2489" s="1" t="s">
        <v>18788</v>
      </c>
      <c r="C2489" s="131" t="s">
        <v>46</v>
      </c>
      <c r="D2489" s="131" t="s">
        <v>46</v>
      </c>
      <c r="E2489" s="131" t="s">
        <v>6363</v>
      </c>
      <c r="F2489" s="131" t="s">
        <v>26230</v>
      </c>
      <c r="G2489" s="131" t="s">
        <v>26230</v>
      </c>
      <c r="H2489" s="79">
        <v>9880.3333333333303</v>
      </c>
      <c r="I2489" s="6">
        <v>22293.277743538099</v>
      </c>
      <c r="J2489" s="6">
        <v>9684.1392891382402</v>
      </c>
      <c r="K2489" s="71">
        <v>9689.8054875703601</v>
      </c>
      <c r="L2489" s="20">
        <v>0.98071645567663401</v>
      </c>
      <c r="M2489" s="79">
        <v>9887.0401685458492</v>
      </c>
      <c r="N2489" s="6">
        <v>22308.4105670096</v>
      </c>
      <c r="O2489" s="6">
        <v>9694.7036154320795</v>
      </c>
      <c r="P2489" s="71">
        <v>9696.4045849194299</v>
      </c>
      <c r="Q2489" s="20">
        <v>0.98071863971657602</v>
      </c>
      <c r="R2489" s="79">
        <v>9897.4729735928595</v>
      </c>
      <c r="S2489" s="6">
        <v>22331.9504024292</v>
      </c>
      <c r="T2489" s="6">
        <v>9708.5339020808096</v>
      </c>
      <c r="U2489" s="71">
        <v>9706.6243640696193</v>
      </c>
      <c r="V2489" s="20">
        <v>0.98071744070103195</v>
      </c>
      <c r="W2489" s="79">
        <v>9923.7982848234406</v>
      </c>
      <c r="X2489" s="6">
        <v>22391.348952574099</v>
      </c>
      <c r="Y2489" s="6">
        <v>9737.6637796924206</v>
      </c>
      <c r="Z2489" s="71">
        <v>9732.6479535834897</v>
      </c>
      <c r="AA2489" s="20">
        <v>0.98073818856916095</v>
      </c>
    </row>
    <row r="2490" spans="1:27" x14ac:dyDescent="0.2">
      <c r="A2490" s="52" t="s">
        <v>3837</v>
      </c>
      <c r="B2490" s="1" t="s">
        <v>9774</v>
      </c>
      <c r="C2490" s="131" t="s">
        <v>46</v>
      </c>
      <c r="D2490" s="131" t="s">
        <v>46</v>
      </c>
      <c r="E2490" s="131" t="s">
        <v>6363</v>
      </c>
      <c r="F2490" s="131" t="s">
        <v>26246</v>
      </c>
      <c r="G2490" s="131" t="s">
        <v>26246</v>
      </c>
      <c r="H2490" s="79">
        <v>11733.333333333299</v>
      </c>
      <c r="I2490" s="6">
        <v>19670.921373266301</v>
      </c>
      <c r="J2490" s="6">
        <v>8544.9948058721093</v>
      </c>
      <c r="K2490" s="71">
        <v>8549.9944898632093</v>
      </c>
      <c r="L2490" s="20">
        <v>0.72869271220425103</v>
      </c>
      <c r="M2490" s="79">
        <v>11893.9137507297</v>
      </c>
      <c r="N2490" s="6">
        <v>19940.1342793478</v>
      </c>
      <c r="O2490" s="6">
        <v>8665.5071776414807</v>
      </c>
      <c r="P2490" s="71">
        <v>8667.0275710321603</v>
      </c>
      <c r="Q2490" s="20">
        <v>0.72869433499132696</v>
      </c>
      <c r="R2490" s="79">
        <v>12046.638022097501</v>
      </c>
      <c r="S2490" s="6">
        <v>20196.176364620402</v>
      </c>
      <c r="T2490" s="6">
        <v>8780.0330645097802</v>
      </c>
      <c r="U2490" s="71">
        <v>8778.3061501223692</v>
      </c>
      <c r="V2490" s="20">
        <v>0.72869344409785497</v>
      </c>
      <c r="W2490" s="79">
        <v>12207.905864562499</v>
      </c>
      <c r="X2490" s="6">
        <v>20466.541738128999</v>
      </c>
      <c r="Y2490" s="6">
        <v>8900.5938231350192</v>
      </c>
      <c r="Z2490" s="71">
        <v>8896.0091679350498</v>
      </c>
      <c r="AA2490" s="20">
        <v>0.72870886019514902</v>
      </c>
    </row>
    <row r="2491" spans="1:27" x14ac:dyDescent="0.2">
      <c r="A2491" s="52" t="s">
        <v>3836</v>
      </c>
      <c r="B2491" s="1" t="s">
        <v>18789</v>
      </c>
      <c r="C2491" s="131" t="s">
        <v>46</v>
      </c>
      <c r="D2491" s="131" t="s">
        <v>46</v>
      </c>
      <c r="E2491" s="131" t="s">
        <v>6363</v>
      </c>
      <c r="F2491" s="131" t="s">
        <v>26245</v>
      </c>
      <c r="G2491" s="131" t="s">
        <v>26245</v>
      </c>
      <c r="H2491" s="79">
        <v>9607.25</v>
      </c>
      <c r="I2491" s="6">
        <v>21580.223130462098</v>
      </c>
      <c r="J2491" s="6">
        <v>9374.3903023257499</v>
      </c>
      <c r="K2491" s="71">
        <v>9379.8752663527193</v>
      </c>
      <c r="L2491" s="20">
        <v>0.97633300542327095</v>
      </c>
      <c r="M2491" s="79">
        <v>9642.5429006868708</v>
      </c>
      <c r="N2491" s="6">
        <v>21659.499580200001</v>
      </c>
      <c r="O2491" s="6">
        <v>9412.7023643335306</v>
      </c>
      <c r="P2491" s="71">
        <v>9414.35385571999</v>
      </c>
      <c r="Q2491" s="20">
        <v>0.97633517970133898</v>
      </c>
      <c r="R2491" s="79">
        <v>9679.0724189840003</v>
      </c>
      <c r="S2491" s="6">
        <v>21741.553774241002</v>
      </c>
      <c r="T2491" s="6">
        <v>9451.8664110131394</v>
      </c>
      <c r="U2491" s="71">
        <v>9450.0073560445308</v>
      </c>
      <c r="V2491" s="20">
        <v>0.97633398604496502</v>
      </c>
      <c r="W2491" s="79">
        <v>9721.3661856018007</v>
      </c>
      <c r="X2491" s="6">
        <v>21836.5558737637</v>
      </c>
      <c r="Y2491" s="6">
        <v>9496.3925422963093</v>
      </c>
      <c r="Z2491" s="71">
        <v>9491.5009938990697</v>
      </c>
      <c r="AA2491" s="20">
        <v>0.97635464117757598</v>
      </c>
    </row>
    <row r="2492" spans="1:27" x14ac:dyDescent="0.2">
      <c r="A2492" s="52" t="s">
        <v>3835</v>
      </c>
      <c r="B2492" s="1" t="s">
        <v>9773</v>
      </c>
      <c r="C2492" s="131" t="s">
        <v>46</v>
      </c>
      <c r="D2492" s="131" t="s">
        <v>46</v>
      </c>
      <c r="E2492" s="131" t="s">
        <v>6363</v>
      </c>
      <c r="F2492" s="131" t="s">
        <v>26246</v>
      </c>
      <c r="G2492" s="131" t="s">
        <v>26246</v>
      </c>
      <c r="H2492" s="79">
        <v>13651.5</v>
      </c>
      <c r="I2492" s="6">
        <v>33786.1475438958</v>
      </c>
      <c r="J2492" s="6">
        <v>14676.6107085039</v>
      </c>
      <c r="K2492" s="71">
        <v>14685.198006363</v>
      </c>
      <c r="L2492" s="20">
        <v>1.0757204707440999</v>
      </c>
      <c r="M2492" s="79">
        <v>13794.249650925</v>
      </c>
      <c r="N2492" s="6">
        <v>34139.439179832698</v>
      </c>
      <c r="O2492" s="6">
        <v>14836.1867131403</v>
      </c>
      <c r="P2492" s="71">
        <v>14838.789773729801</v>
      </c>
      <c r="Q2492" s="20">
        <v>1.07572286635647</v>
      </c>
      <c r="R2492" s="79">
        <v>13932.529012840099</v>
      </c>
      <c r="S2492" s="6">
        <v>34481.667281062502</v>
      </c>
      <c r="T2492" s="6">
        <v>14990.470145502901</v>
      </c>
      <c r="U2492" s="71">
        <v>14987.5217216897</v>
      </c>
      <c r="V2492" s="20">
        <v>1.0757215511898299</v>
      </c>
      <c r="W2492" s="79">
        <v>14088.391994428201</v>
      </c>
      <c r="X2492" s="6">
        <v>34867.4131472726</v>
      </c>
      <c r="Y2492" s="6">
        <v>15163.3180660487</v>
      </c>
      <c r="Z2492" s="71">
        <v>15155.5075102137</v>
      </c>
      <c r="AA2492" s="20">
        <v>1.07574430894651</v>
      </c>
    </row>
    <row r="2493" spans="1:27" x14ac:dyDescent="0.2">
      <c r="A2493" s="52" t="s">
        <v>3834</v>
      </c>
      <c r="B2493" s="1" t="s">
        <v>9772</v>
      </c>
      <c r="C2493" s="131" t="s">
        <v>46</v>
      </c>
      <c r="D2493" s="131" t="s">
        <v>46</v>
      </c>
      <c r="E2493" s="131" t="s">
        <v>6363</v>
      </c>
      <c r="F2493" s="131" t="s">
        <v>26246</v>
      </c>
      <c r="G2493" s="131" t="s">
        <v>26246</v>
      </c>
      <c r="H2493" s="79">
        <v>9724.0833333333303</v>
      </c>
      <c r="I2493" s="6">
        <v>22919.202177392501</v>
      </c>
      <c r="J2493" s="6">
        <v>9956.0391627975896</v>
      </c>
      <c r="K2493" s="71">
        <v>9961.8644500854007</v>
      </c>
      <c r="L2493" s="20">
        <v>1.0244528053289099</v>
      </c>
      <c r="M2493" s="79">
        <v>9841.9965374238309</v>
      </c>
      <c r="N2493" s="6">
        <v>23197.117994369299</v>
      </c>
      <c r="O2493" s="6">
        <v>10080.914685163199</v>
      </c>
      <c r="P2493" s="71">
        <v>10082.683416726801</v>
      </c>
      <c r="Q2493" s="20">
        <v>1.0244550867690001</v>
      </c>
      <c r="R2493" s="79">
        <v>9956.6812220523097</v>
      </c>
      <c r="S2493" s="6">
        <v>23467.424344443501</v>
      </c>
      <c r="T2493" s="6">
        <v>10202.1668836307</v>
      </c>
      <c r="U2493" s="71">
        <v>10200.160254652799</v>
      </c>
      <c r="V2493" s="20">
        <v>1.0244538342817699</v>
      </c>
      <c r="W2493" s="79">
        <v>10079.723492143399</v>
      </c>
      <c r="X2493" s="6">
        <v>23757.429126171101</v>
      </c>
      <c r="Y2493" s="6">
        <v>10331.751677423201</v>
      </c>
      <c r="Z2493" s="71">
        <v>10326.429839353301</v>
      </c>
      <c r="AA2493" s="20">
        <v>1.0244755074285701</v>
      </c>
    </row>
    <row r="2494" spans="1:27" x14ac:dyDescent="0.2">
      <c r="A2494" s="52" t="s">
        <v>3833</v>
      </c>
      <c r="B2494" s="1" t="s">
        <v>9771</v>
      </c>
      <c r="C2494" s="131" t="s">
        <v>46</v>
      </c>
      <c r="D2494" s="131" t="s">
        <v>46</v>
      </c>
      <c r="E2494" s="131" t="s">
        <v>6363</v>
      </c>
      <c r="F2494" s="131" t="s">
        <v>26230</v>
      </c>
      <c r="G2494" s="131" t="s">
        <v>26230</v>
      </c>
      <c r="H2494" s="79">
        <v>6694.5833333333303</v>
      </c>
      <c r="I2494" s="6">
        <v>14541.011584525</v>
      </c>
      <c r="J2494" s="6">
        <v>6316.5759297252798</v>
      </c>
      <c r="K2494" s="71">
        <v>6320.2717638681797</v>
      </c>
      <c r="L2494" s="20">
        <v>0.94408739859859503</v>
      </c>
      <c r="M2494" s="79">
        <v>6708.9329699481495</v>
      </c>
      <c r="N2494" s="6">
        <v>14572.1798024499</v>
      </c>
      <c r="O2494" s="6">
        <v>6332.7220821575202</v>
      </c>
      <c r="P2494" s="71">
        <v>6333.8331802849998</v>
      </c>
      <c r="Q2494" s="20">
        <v>0.94408950106621004</v>
      </c>
      <c r="R2494" s="79">
        <v>6727.2973987728101</v>
      </c>
      <c r="S2494" s="6">
        <v>14612.0683748952</v>
      </c>
      <c r="T2494" s="6">
        <v>6352.4125139451298</v>
      </c>
      <c r="U2494" s="71">
        <v>6351.1630798616197</v>
      </c>
      <c r="V2494" s="20">
        <v>0.94408834683303799</v>
      </c>
      <c r="W2494" s="79">
        <v>6754.19688451615</v>
      </c>
      <c r="X2494" s="6">
        <v>14670.4955710829</v>
      </c>
      <c r="Y2494" s="6">
        <v>6379.9797705465899</v>
      </c>
      <c r="Z2494" s="71">
        <v>6376.69347212516</v>
      </c>
      <c r="AA2494" s="20">
        <v>0.94410831978315501</v>
      </c>
    </row>
    <row r="2495" spans="1:27" x14ac:dyDescent="0.2">
      <c r="A2495" s="52" t="s">
        <v>3832</v>
      </c>
      <c r="B2495" s="1" t="s">
        <v>9770</v>
      </c>
      <c r="C2495" s="131" t="s">
        <v>46</v>
      </c>
      <c r="D2495" s="131" t="s">
        <v>46</v>
      </c>
      <c r="E2495" s="131" t="s">
        <v>6363</v>
      </c>
      <c r="F2495" s="131" t="s">
        <v>26246</v>
      </c>
      <c r="G2495" s="131" t="s">
        <v>26246</v>
      </c>
      <c r="H2495" s="79">
        <v>9757.6666666666697</v>
      </c>
      <c r="I2495" s="6">
        <v>20886.8196508992</v>
      </c>
      <c r="J2495" s="6">
        <v>9073.1777145264005</v>
      </c>
      <c r="K2495" s="71">
        <v>9078.4864388028109</v>
      </c>
      <c r="L2495" s="20">
        <v>0.93039522141251096</v>
      </c>
      <c r="M2495" s="79">
        <v>9874.0321693787191</v>
      </c>
      <c r="N2495" s="6">
        <v>21135.906379495402</v>
      </c>
      <c r="O2495" s="6">
        <v>9185.1612367108992</v>
      </c>
      <c r="P2495" s="71">
        <v>9186.7728052146704</v>
      </c>
      <c r="Q2495" s="20">
        <v>0.93039729338786503</v>
      </c>
      <c r="R2495" s="79">
        <v>9984.4685278072593</v>
      </c>
      <c r="S2495" s="6">
        <v>21372.3014501816</v>
      </c>
      <c r="T2495" s="6">
        <v>9291.3386182341201</v>
      </c>
      <c r="U2495" s="71">
        <v>9289.5111369227998</v>
      </c>
      <c r="V2495" s="20">
        <v>0.93039615589463198</v>
      </c>
      <c r="W2495" s="79">
        <v>10098.5611323586</v>
      </c>
      <c r="X2495" s="6">
        <v>21616.522915842601</v>
      </c>
      <c r="Y2495" s="6">
        <v>9400.7034898312195</v>
      </c>
      <c r="Z2495" s="71">
        <v>9395.8612304275794</v>
      </c>
      <c r="AA2495" s="20">
        <v>0.93041583917541104</v>
      </c>
    </row>
    <row r="2496" spans="1:27" x14ac:dyDescent="0.2">
      <c r="A2496" s="52" t="s">
        <v>3831</v>
      </c>
      <c r="B2496" s="1" t="s">
        <v>9769</v>
      </c>
      <c r="C2496" s="131" t="s">
        <v>46</v>
      </c>
      <c r="D2496" s="131" t="s">
        <v>46</v>
      </c>
      <c r="E2496" s="131" t="s">
        <v>6363</v>
      </c>
      <c r="F2496" s="131" t="s">
        <v>26230</v>
      </c>
      <c r="G2496" s="131" t="s">
        <v>26230</v>
      </c>
      <c r="H2496" s="79">
        <v>7520.5</v>
      </c>
      <c r="I2496" s="6">
        <v>16563.277199393098</v>
      </c>
      <c r="J2496" s="6">
        <v>7195.0426190704002</v>
      </c>
      <c r="K2496" s="71">
        <v>7199.2524448473796</v>
      </c>
      <c r="L2496" s="20">
        <v>0.95728375039523705</v>
      </c>
      <c r="M2496" s="79">
        <v>7516.6464117895002</v>
      </c>
      <c r="N2496" s="6">
        <v>16554.789991130001</v>
      </c>
      <c r="O2496" s="6">
        <v>7194.31722388462</v>
      </c>
      <c r="P2496" s="71">
        <v>7195.5794918781103</v>
      </c>
      <c r="Q2496" s="20">
        <v>0.95728588225091704</v>
      </c>
      <c r="R2496" s="79">
        <v>7514.3332863626501</v>
      </c>
      <c r="S2496" s="6">
        <v>16549.695524320301</v>
      </c>
      <c r="T2496" s="6">
        <v>7194.7714897979404</v>
      </c>
      <c r="U2496" s="71">
        <v>7193.3563750360099</v>
      </c>
      <c r="V2496" s="20">
        <v>0.957284711883998</v>
      </c>
      <c r="W2496" s="79">
        <v>7527.5735522547102</v>
      </c>
      <c r="X2496" s="6">
        <v>16578.856111271201</v>
      </c>
      <c r="Y2496" s="6">
        <v>7209.8973137078001</v>
      </c>
      <c r="Z2496" s="71">
        <v>7206.1835285528596</v>
      </c>
      <c r="AA2496" s="20">
        <v>0.95730496401385701</v>
      </c>
    </row>
    <row r="2497" spans="1:27" x14ac:dyDescent="0.2">
      <c r="A2497" s="52" t="s">
        <v>3830</v>
      </c>
      <c r="B2497" s="1" t="s">
        <v>9768</v>
      </c>
      <c r="C2497" s="131" t="s">
        <v>46</v>
      </c>
      <c r="D2497" s="131" t="s">
        <v>46</v>
      </c>
      <c r="E2497" s="131" t="s">
        <v>6363</v>
      </c>
      <c r="F2497" s="131" t="s">
        <v>26230</v>
      </c>
      <c r="G2497" s="131" t="s">
        <v>26230</v>
      </c>
      <c r="H2497" s="79">
        <v>13660.916666666701</v>
      </c>
      <c r="I2497" s="6">
        <v>31757.315487026401</v>
      </c>
      <c r="J2497" s="6">
        <v>13795.291574592</v>
      </c>
      <c r="K2497" s="71">
        <v>13803.363211849201</v>
      </c>
      <c r="L2497" s="20">
        <v>1.0104273050380399</v>
      </c>
      <c r="M2497" s="79">
        <v>13660.5983712005</v>
      </c>
      <c r="N2497" s="6">
        <v>31756.5755506237</v>
      </c>
      <c r="O2497" s="6">
        <v>13800.6509643346</v>
      </c>
      <c r="P2497" s="71">
        <v>13803.072336573199</v>
      </c>
      <c r="Q2497" s="20">
        <v>1.01042955524357</v>
      </c>
      <c r="R2497" s="79">
        <v>13664.6686731094</v>
      </c>
      <c r="S2497" s="6">
        <v>31766.0377166701</v>
      </c>
      <c r="T2497" s="6">
        <v>13809.884427896801</v>
      </c>
      <c r="U2497" s="71">
        <v>13807.168209412001</v>
      </c>
      <c r="V2497" s="20">
        <v>1.0104283199038</v>
      </c>
      <c r="W2497" s="79">
        <v>13687.7431306199</v>
      </c>
      <c r="X2497" s="6">
        <v>31819.678540689001</v>
      </c>
      <c r="Y2497" s="6">
        <v>13837.903730739899</v>
      </c>
      <c r="Z2497" s="71">
        <v>13830.775889771499</v>
      </c>
      <c r="AA2497" s="20">
        <v>1.01044969632953</v>
      </c>
    </row>
    <row r="2498" spans="1:27" x14ac:dyDescent="0.2">
      <c r="A2498" s="52" t="s">
        <v>3829</v>
      </c>
      <c r="B2498" s="1" t="s">
        <v>9767</v>
      </c>
      <c r="C2498" s="131" t="s">
        <v>46</v>
      </c>
      <c r="D2498" s="131" t="s">
        <v>46</v>
      </c>
      <c r="E2498" s="131" t="s">
        <v>6363</v>
      </c>
      <c r="F2498" s="131" t="s">
        <v>26230</v>
      </c>
      <c r="G2498" s="131" t="s">
        <v>26230</v>
      </c>
      <c r="H2498" s="79">
        <v>18165.166666666701</v>
      </c>
      <c r="I2498" s="6">
        <v>38900.7416386568</v>
      </c>
      <c r="J2498" s="6">
        <v>16898.376488792801</v>
      </c>
      <c r="K2498" s="71">
        <v>16908.2637437679</v>
      </c>
      <c r="L2498" s="20">
        <v>0.93080696995722101</v>
      </c>
      <c r="M2498" s="79">
        <v>18182.077967156099</v>
      </c>
      <c r="N2498" s="6">
        <v>38936.957223307603</v>
      </c>
      <c r="O2498" s="6">
        <v>16921.073728352399</v>
      </c>
      <c r="P2498" s="71">
        <v>16924.042589624099</v>
      </c>
      <c r="Q2498" s="20">
        <v>0.93080904284953303</v>
      </c>
      <c r="R2498" s="79">
        <v>18200.040871935402</v>
      </c>
      <c r="S2498" s="6">
        <v>38975.4248207001</v>
      </c>
      <c r="T2498" s="6">
        <v>16944.074583768099</v>
      </c>
      <c r="U2498" s="71">
        <v>16940.7419122434</v>
      </c>
      <c r="V2498" s="20">
        <v>0.93080790485289899</v>
      </c>
      <c r="W2498" s="79">
        <v>18242.063258142</v>
      </c>
      <c r="X2498" s="6">
        <v>39065.415846869102</v>
      </c>
      <c r="Y2498" s="6">
        <v>16988.966843239199</v>
      </c>
      <c r="Z2498" s="71">
        <v>16980.215904062799</v>
      </c>
      <c r="AA2498" s="20">
        <v>0.93082759684455896</v>
      </c>
    </row>
    <row r="2499" spans="1:27" x14ac:dyDescent="0.2">
      <c r="A2499" s="52" t="s">
        <v>3828</v>
      </c>
      <c r="B2499" s="1" t="s">
        <v>9766</v>
      </c>
      <c r="C2499" s="131" t="s">
        <v>46</v>
      </c>
      <c r="D2499" s="131" t="s">
        <v>46</v>
      </c>
      <c r="E2499" s="131" t="s">
        <v>6363</v>
      </c>
      <c r="F2499" s="131" t="s">
        <v>26245</v>
      </c>
      <c r="G2499" s="131" t="s">
        <v>26245</v>
      </c>
      <c r="H2499" s="79">
        <v>16727</v>
      </c>
      <c r="I2499" s="6">
        <v>37998.910459394501</v>
      </c>
      <c r="J2499" s="6">
        <v>16506.623474465701</v>
      </c>
      <c r="K2499" s="71">
        <v>16516.281514406899</v>
      </c>
      <c r="L2499" s="20">
        <v>0.98740249383672196</v>
      </c>
      <c r="M2499" s="79">
        <v>16810.0102905481</v>
      </c>
      <c r="N2499" s="6">
        <v>38187.485852336802</v>
      </c>
      <c r="O2499" s="6">
        <v>16595.371330685401</v>
      </c>
      <c r="P2499" s="71">
        <v>16598.283046338001</v>
      </c>
      <c r="Q2499" s="20">
        <v>0.987404692766365</v>
      </c>
      <c r="R2499" s="79">
        <v>16884.364447997799</v>
      </c>
      <c r="S2499" s="6">
        <v>38356.397012210902</v>
      </c>
      <c r="T2499" s="6">
        <v>16674.960048013301</v>
      </c>
      <c r="U2499" s="71">
        <v>16671.680307697399</v>
      </c>
      <c r="V2499" s="20">
        <v>0.98740348557652802</v>
      </c>
      <c r="W2499" s="79">
        <v>16970.134888407501</v>
      </c>
      <c r="X2499" s="6">
        <v>38551.242668048202</v>
      </c>
      <c r="Y2499" s="6">
        <v>16765.360594660899</v>
      </c>
      <c r="Z2499" s="71">
        <v>16756.724834041201</v>
      </c>
      <c r="AA2499" s="20">
        <v>0.98742437489332702</v>
      </c>
    </row>
    <row r="2500" spans="1:27" x14ac:dyDescent="0.2">
      <c r="A2500" s="52" t="s">
        <v>3827</v>
      </c>
      <c r="B2500" s="1" t="s">
        <v>9765</v>
      </c>
      <c r="C2500" s="131" t="s">
        <v>46</v>
      </c>
      <c r="D2500" s="131" t="s">
        <v>46</v>
      </c>
      <c r="E2500" s="131" t="s">
        <v>6363</v>
      </c>
      <c r="F2500" s="131" t="s">
        <v>26230</v>
      </c>
      <c r="G2500" s="131" t="s">
        <v>26230</v>
      </c>
      <c r="H2500" s="79">
        <v>12101.833333333299</v>
      </c>
      <c r="I2500" s="6">
        <v>29136.659390468601</v>
      </c>
      <c r="J2500" s="6">
        <v>12656.8856856082</v>
      </c>
      <c r="K2500" s="71">
        <v>12664.2912405766</v>
      </c>
      <c r="L2500" s="20">
        <v>1.04647708258335</v>
      </c>
      <c r="M2500" s="79">
        <v>12104.145711244701</v>
      </c>
      <c r="N2500" s="6">
        <v>29142.226726072298</v>
      </c>
      <c r="O2500" s="6">
        <v>12664.517266003801</v>
      </c>
      <c r="P2500" s="71">
        <v>12666.739299631199</v>
      </c>
      <c r="Q2500" s="20">
        <v>1.0464794130711601</v>
      </c>
      <c r="R2500" s="79">
        <v>12111.956049021401</v>
      </c>
      <c r="S2500" s="6">
        <v>29161.031079533201</v>
      </c>
      <c r="T2500" s="6">
        <v>12677.3906333092</v>
      </c>
      <c r="U2500" s="71">
        <v>12674.897161118501</v>
      </c>
      <c r="V2500" s="20">
        <v>1.04647813365724</v>
      </c>
      <c r="W2500" s="79">
        <v>12137.986921740399</v>
      </c>
      <c r="X2500" s="6">
        <v>29223.7036227055</v>
      </c>
      <c r="Y2500" s="6">
        <v>12708.9529477665</v>
      </c>
      <c r="Z2500" s="71">
        <v>12702.4066241868</v>
      </c>
      <c r="AA2500" s="20">
        <v>1.0465002727458499</v>
      </c>
    </row>
    <row r="2501" spans="1:27" x14ac:dyDescent="0.2">
      <c r="A2501" s="52" t="s">
        <v>3826</v>
      </c>
      <c r="B2501" s="1" t="s">
        <v>9764</v>
      </c>
      <c r="C2501" s="131" t="s">
        <v>46</v>
      </c>
      <c r="D2501" s="131" t="s">
        <v>46</v>
      </c>
      <c r="E2501" s="131" t="s">
        <v>6363</v>
      </c>
      <c r="F2501" s="131" t="s">
        <v>26245</v>
      </c>
      <c r="G2501" s="131" t="s">
        <v>26245</v>
      </c>
      <c r="H2501" s="79">
        <v>11531.333333333299</v>
      </c>
      <c r="I2501" s="6">
        <v>27107.2285144571</v>
      </c>
      <c r="J2501" s="6">
        <v>11775.3064262878</v>
      </c>
      <c r="K2501" s="71">
        <v>11782.1961684547</v>
      </c>
      <c r="L2501" s="20">
        <v>1.02175488539527</v>
      </c>
      <c r="M2501" s="79">
        <v>11569.849595456801</v>
      </c>
      <c r="N2501" s="6">
        <v>27197.770439551401</v>
      </c>
      <c r="O2501" s="6">
        <v>11819.5029009347</v>
      </c>
      <c r="P2501" s="71">
        <v>11821.576673850999</v>
      </c>
      <c r="Q2501" s="20">
        <v>1.0217571608271401</v>
      </c>
      <c r="R2501" s="79">
        <v>11608.165555735401</v>
      </c>
      <c r="S2501" s="6">
        <v>27287.841506010001</v>
      </c>
      <c r="T2501" s="6">
        <v>11863.0450812254</v>
      </c>
      <c r="U2501" s="71">
        <v>11860.7117798495</v>
      </c>
      <c r="V2501" s="20">
        <v>1.0217559116383701</v>
      </c>
      <c r="W2501" s="79">
        <v>11650.4130759604</v>
      </c>
      <c r="X2501" s="6">
        <v>27387.1546688337</v>
      </c>
      <c r="Y2501" s="6">
        <v>11910.265192704201</v>
      </c>
      <c r="Z2501" s="71">
        <v>11904.130269536799</v>
      </c>
      <c r="AA2501" s="20">
        <v>1.02177752770843</v>
      </c>
    </row>
    <row r="2502" spans="1:27" x14ac:dyDescent="0.2">
      <c r="A2502" s="52" t="s">
        <v>3825</v>
      </c>
      <c r="B2502" s="1" t="s">
        <v>9763</v>
      </c>
      <c r="C2502" s="131" t="s">
        <v>46</v>
      </c>
      <c r="D2502" s="131" t="s">
        <v>46</v>
      </c>
      <c r="E2502" s="131" t="s">
        <v>6363</v>
      </c>
      <c r="F2502" s="131" t="s">
        <v>26230</v>
      </c>
      <c r="G2502" s="131" t="s">
        <v>26230</v>
      </c>
      <c r="H2502" s="79">
        <v>10467.5</v>
      </c>
      <c r="I2502" s="6">
        <v>24110.546277001202</v>
      </c>
      <c r="J2502" s="6">
        <v>10473.5558032229</v>
      </c>
      <c r="K2502" s="71">
        <v>10479.683889953099</v>
      </c>
      <c r="L2502" s="20">
        <v>1.00116397324606</v>
      </c>
      <c r="M2502" s="79">
        <v>10472.2742171884</v>
      </c>
      <c r="N2502" s="6">
        <v>24121.543075134199</v>
      </c>
      <c r="O2502" s="6">
        <v>10482.647795900401</v>
      </c>
      <c r="P2502" s="71">
        <v>10484.487012936301</v>
      </c>
      <c r="Q2502" s="20">
        <v>1.0011662028222901</v>
      </c>
      <c r="R2502" s="79">
        <v>10479.9252222471</v>
      </c>
      <c r="S2502" s="6">
        <v>24139.166185860999</v>
      </c>
      <c r="T2502" s="6">
        <v>10494.1981806436</v>
      </c>
      <c r="U2502" s="71">
        <v>10492.134113038201</v>
      </c>
      <c r="V2502" s="20">
        <v>1.0011649788077901</v>
      </c>
      <c r="W2502" s="79">
        <v>10503.6250893214</v>
      </c>
      <c r="X2502" s="6">
        <v>24193.755795782599</v>
      </c>
      <c r="Y2502" s="6">
        <v>10521.503639924</v>
      </c>
      <c r="Z2502" s="71">
        <v>10516.084061485401</v>
      </c>
      <c r="AA2502" s="20">
        <v>1.0011861592600699</v>
      </c>
    </row>
    <row r="2503" spans="1:27" x14ac:dyDescent="0.2">
      <c r="A2503" s="52" t="s">
        <v>3824</v>
      </c>
      <c r="B2503" s="1" t="s">
        <v>9762</v>
      </c>
      <c r="C2503" s="131" t="s">
        <v>46</v>
      </c>
      <c r="D2503" s="131" t="s">
        <v>46</v>
      </c>
      <c r="E2503" s="131" t="s">
        <v>6363</v>
      </c>
      <c r="F2503" s="131" t="s">
        <v>26246</v>
      </c>
      <c r="G2503" s="131" t="s">
        <v>26246</v>
      </c>
      <c r="H2503" s="79">
        <v>11346.333333333299</v>
      </c>
      <c r="I2503" s="6">
        <v>26229.357881619901</v>
      </c>
      <c r="J2503" s="6">
        <v>11393.961808235699</v>
      </c>
      <c r="K2503" s="71">
        <v>11400.6284253305</v>
      </c>
      <c r="L2503" s="20">
        <v>1.0047852544431799</v>
      </c>
      <c r="M2503" s="79">
        <v>11479.8517035192</v>
      </c>
      <c r="N2503" s="6">
        <v>26538.012758265198</v>
      </c>
      <c r="O2503" s="6">
        <v>11532.787934897</v>
      </c>
      <c r="P2503" s="71">
        <v>11534.811402674801</v>
      </c>
      <c r="Q2503" s="20">
        <v>1.0047874920839499</v>
      </c>
      <c r="R2503" s="79">
        <v>11607.5288246071</v>
      </c>
      <c r="S2503" s="6">
        <v>26833.164399233701</v>
      </c>
      <c r="T2503" s="6">
        <v>11665.3799410969</v>
      </c>
      <c r="U2503" s="71">
        <v>11663.085517795</v>
      </c>
      <c r="V2503" s="20">
        <v>1.0047862636421001</v>
      </c>
      <c r="W2503" s="79">
        <v>11742.728123630201</v>
      </c>
      <c r="X2503" s="6">
        <v>27145.705084866699</v>
      </c>
      <c r="Y2503" s="6">
        <v>11805.2623689173</v>
      </c>
      <c r="Z2503" s="71">
        <v>11799.1815322246</v>
      </c>
      <c r="AA2503" s="20">
        <v>1.00480752070559</v>
      </c>
    </row>
    <row r="2504" spans="1:27" x14ac:dyDescent="0.2">
      <c r="A2504" s="52" t="s">
        <v>3823</v>
      </c>
      <c r="B2504" s="1" t="s">
        <v>9761</v>
      </c>
      <c r="C2504" s="131" t="s">
        <v>46</v>
      </c>
      <c r="D2504" s="131" t="s">
        <v>46</v>
      </c>
      <c r="E2504" s="131" t="s">
        <v>6363</v>
      </c>
      <c r="F2504" s="131" t="s">
        <v>26245</v>
      </c>
      <c r="G2504" s="131" t="s">
        <v>26245</v>
      </c>
      <c r="H2504" s="79">
        <v>9007.9166666666697</v>
      </c>
      <c r="I2504" s="6">
        <v>17762.946492458199</v>
      </c>
      <c r="J2504" s="6">
        <v>7716.1757009166704</v>
      </c>
      <c r="K2504" s="71">
        <v>7720.6904421190702</v>
      </c>
      <c r="L2504" s="20">
        <v>0.85710056251842204</v>
      </c>
      <c r="M2504" s="79">
        <v>9059.4803429891799</v>
      </c>
      <c r="N2504" s="6">
        <v>17864.626254534702</v>
      </c>
      <c r="O2504" s="6">
        <v>7763.5408501178799</v>
      </c>
      <c r="P2504" s="71">
        <v>7764.9029903775099</v>
      </c>
      <c r="Q2504" s="20">
        <v>0.85710247126773698</v>
      </c>
      <c r="R2504" s="79">
        <v>9105.2391802965994</v>
      </c>
      <c r="S2504" s="6">
        <v>17954.859302721801</v>
      </c>
      <c r="T2504" s="6">
        <v>7805.6487277799297</v>
      </c>
      <c r="U2504" s="71">
        <v>7804.1134616833097</v>
      </c>
      <c r="V2504" s="20">
        <v>0.85710142338392703</v>
      </c>
      <c r="W2504" s="79">
        <v>9158.8427582930599</v>
      </c>
      <c r="X2504" s="6">
        <v>18060.561600266199</v>
      </c>
      <c r="Y2504" s="6">
        <v>7854.2689370038497</v>
      </c>
      <c r="Z2504" s="71">
        <v>7850.2232389707096</v>
      </c>
      <c r="AA2504" s="20">
        <v>0.85711955605554802</v>
      </c>
    </row>
    <row r="2505" spans="1:27" x14ac:dyDescent="0.2">
      <c r="A2505" s="52" t="s">
        <v>3822</v>
      </c>
      <c r="B2505" s="1" t="s">
        <v>9760</v>
      </c>
      <c r="C2505" s="131" t="s">
        <v>46</v>
      </c>
      <c r="D2505" s="131" t="s">
        <v>46</v>
      </c>
      <c r="E2505" s="131" t="s">
        <v>6363</v>
      </c>
      <c r="F2505" s="131" t="s">
        <v>26245</v>
      </c>
      <c r="G2505" s="131" t="s">
        <v>26245</v>
      </c>
      <c r="H2505" s="79">
        <v>9938.9166666666697</v>
      </c>
      <c r="I2505" s="6">
        <v>23181.5242657538</v>
      </c>
      <c r="J2505" s="6">
        <v>10069.9911653489</v>
      </c>
      <c r="K2505" s="71">
        <v>10075.883126053801</v>
      </c>
      <c r="L2505" s="20">
        <v>1.0137808238041199</v>
      </c>
      <c r="M2505" s="79">
        <v>9988.8945567004303</v>
      </c>
      <c r="N2505" s="6">
        <v>23298.092671489099</v>
      </c>
      <c r="O2505" s="6">
        <v>10124.7958735786</v>
      </c>
      <c r="P2505" s="71">
        <v>10126.572304249399</v>
      </c>
      <c r="Q2505" s="20">
        <v>1.0137830814778801</v>
      </c>
      <c r="R2505" s="79">
        <v>10038.257003762999</v>
      </c>
      <c r="S2505" s="6">
        <v>23413.225618346001</v>
      </c>
      <c r="T2505" s="6">
        <v>10178.604670734599</v>
      </c>
      <c r="U2505" s="71">
        <v>10176.602676127</v>
      </c>
      <c r="V2505" s="20">
        <v>1.0137818420381299</v>
      </c>
      <c r="W2505" s="79">
        <v>10093.351669137101</v>
      </c>
      <c r="X2505" s="6">
        <v>23541.7283883276</v>
      </c>
      <c r="Y2505" s="6">
        <v>10237.946642871701</v>
      </c>
      <c r="Z2505" s="71">
        <v>10232.6731233464</v>
      </c>
      <c r="AA2505" s="20">
        <v>1.0138032894103199</v>
      </c>
    </row>
    <row r="2506" spans="1:27" x14ac:dyDescent="0.2">
      <c r="A2506" s="52" t="s">
        <v>3821</v>
      </c>
      <c r="B2506" s="1" t="s">
        <v>18790</v>
      </c>
      <c r="C2506" s="131" t="s">
        <v>46</v>
      </c>
      <c r="D2506" s="131" t="s">
        <v>46</v>
      </c>
      <c r="E2506" s="131" t="s">
        <v>6363</v>
      </c>
      <c r="F2506" s="131" t="s">
        <v>26246</v>
      </c>
      <c r="G2506" s="131" t="s">
        <v>26246</v>
      </c>
      <c r="H2506" s="79">
        <v>11789.75</v>
      </c>
      <c r="I2506" s="6">
        <v>26122.259045776202</v>
      </c>
      <c r="J2506" s="6">
        <v>11347.4383648934</v>
      </c>
      <c r="K2506" s="71">
        <v>11354.0777610805</v>
      </c>
      <c r="L2506" s="20">
        <v>0.96304652440301897</v>
      </c>
      <c r="M2506" s="79">
        <v>11920.514823313901</v>
      </c>
      <c r="N2506" s="6">
        <v>26411.991447962901</v>
      </c>
      <c r="O2506" s="6">
        <v>11478.0220765702</v>
      </c>
      <c r="P2506" s="71">
        <v>11480.0359354875</v>
      </c>
      <c r="Q2506" s="20">
        <v>0.96304866909230602</v>
      </c>
      <c r="R2506" s="79">
        <v>12042.1631520228</v>
      </c>
      <c r="S2506" s="6">
        <v>26681.5246573201</v>
      </c>
      <c r="T2506" s="6">
        <v>11599.4564749983</v>
      </c>
      <c r="U2506" s="71">
        <v>11597.1750179553</v>
      </c>
      <c r="V2506" s="20">
        <v>0.96304749167986903</v>
      </c>
      <c r="W2506" s="79">
        <v>12176.5033985521</v>
      </c>
      <c r="X2506" s="6">
        <v>26979.179036769401</v>
      </c>
      <c r="Y2506" s="6">
        <v>11732.842673687401</v>
      </c>
      <c r="Z2506" s="71">
        <v>11726.799140048701</v>
      </c>
      <c r="AA2506" s="20">
        <v>0.96306786572598002</v>
      </c>
    </row>
    <row r="2507" spans="1:27" x14ac:dyDescent="0.2">
      <c r="A2507" s="52" t="s">
        <v>3820</v>
      </c>
      <c r="B2507" s="1" t="s">
        <v>9759</v>
      </c>
      <c r="C2507" s="131" t="s">
        <v>46</v>
      </c>
      <c r="D2507" s="131" t="s">
        <v>46</v>
      </c>
      <c r="E2507" s="131" t="s">
        <v>6363</v>
      </c>
      <c r="F2507" s="131" t="s">
        <v>26245</v>
      </c>
      <c r="G2507" s="131" t="s">
        <v>26245</v>
      </c>
      <c r="H2507" s="79">
        <v>12704.75</v>
      </c>
      <c r="I2507" s="6">
        <v>27569.475101103599</v>
      </c>
      <c r="J2507" s="6">
        <v>11976.105087772699</v>
      </c>
      <c r="K2507" s="71">
        <v>11983.112317413301</v>
      </c>
      <c r="L2507" s="20">
        <v>0.94319937955594202</v>
      </c>
      <c r="M2507" s="79">
        <v>12767.6972170956</v>
      </c>
      <c r="N2507" s="6">
        <v>27706.071392600901</v>
      </c>
      <c r="O2507" s="6">
        <v>12040.3983821458</v>
      </c>
      <c r="P2507" s="71">
        <v>12042.5109119431</v>
      </c>
      <c r="Q2507" s="20">
        <v>0.94320148004595195</v>
      </c>
      <c r="R2507" s="79">
        <v>12826.077530320499</v>
      </c>
      <c r="S2507" s="6">
        <v>27832.757442452301</v>
      </c>
      <c r="T2507" s="6">
        <v>12099.9404149244</v>
      </c>
      <c r="U2507" s="71">
        <v>12097.560519423299</v>
      </c>
      <c r="V2507" s="20">
        <v>0.943200326898465</v>
      </c>
      <c r="W2507" s="79">
        <v>12894.9350853665</v>
      </c>
      <c r="X2507" s="6">
        <v>27982.179245271102</v>
      </c>
      <c r="Y2507" s="6">
        <v>12169.032508522199</v>
      </c>
      <c r="Z2507" s="71">
        <v>12162.7642954931</v>
      </c>
      <c r="AA2507" s="20">
        <v>0.943220281061804</v>
      </c>
    </row>
    <row r="2508" spans="1:27" x14ac:dyDescent="0.2">
      <c r="A2508" s="52" t="s">
        <v>3819</v>
      </c>
      <c r="B2508" s="1" t="s">
        <v>9758</v>
      </c>
      <c r="C2508" s="131" t="s">
        <v>46</v>
      </c>
      <c r="D2508" s="131" t="s">
        <v>46</v>
      </c>
      <c r="E2508" s="131" t="s">
        <v>6363</v>
      </c>
      <c r="F2508" s="131" t="s">
        <v>26230</v>
      </c>
      <c r="G2508" s="131" t="s">
        <v>26230</v>
      </c>
      <c r="H2508" s="79">
        <v>15467.916666666701</v>
      </c>
      <c r="I2508" s="6">
        <v>38344.538527857199</v>
      </c>
      <c r="J2508" s="6">
        <v>16656.763368461201</v>
      </c>
      <c r="K2508" s="71">
        <v>16666.5092553867</v>
      </c>
      <c r="L2508" s="20">
        <v>1.0774889479009799</v>
      </c>
      <c r="M2508" s="79">
        <v>15445.449773529101</v>
      </c>
      <c r="N2508" s="6">
        <v>38288.8437198182</v>
      </c>
      <c r="O2508" s="6">
        <v>16639.419044500501</v>
      </c>
      <c r="P2508" s="71">
        <v>16642.338488477799</v>
      </c>
      <c r="Q2508" s="20">
        <v>1.07749134745172</v>
      </c>
      <c r="R2508" s="79">
        <v>15430.4615685889</v>
      </c>
      <c r="S2508" s="6">
        <v>38251.688373420802</v>
      </c>
      <c r="T2508" s="6">
        <v>16629.439287344601</v>
      </c>
      <c r="U2508" s="71">
        <v>16626.168500349999</v>
      </c>
      <c r="V2508" s="20">
        <v>1.07749003012296</v>
      </c>
      <c r="W2508" s="79">
        <v>15439.6659454867</v>
      </c>
      <c r="X2508" s="6">
        <v>38274.505769725001</v>
      </c>
      <c r="Y2508" s="6">
        <v>16645.011844033401</v>
      </c>
      <c r="Z2508" s="71">
        <v>16636.438074505098</v>
      </c>
      <c r="AA2508" s="20">
        <v>1.07751282529324</v>
      </c>
    </row>
    <row r="2509" spans="1:27" x14ac:dyDescent="0.2">
      <c r="A2509" s="52" t="s">
        <v>3818</v>
      </c>
      <c r="B2509" s="1" t="s">
        <v>9757</v>
      </c>
      <c r="C2509" s="131" t="s">
        <v>46</v>
      </c>
      <c r="D2509" s="131" t="s">
        <v>46</v>
      </c>
      <c r="E2509" s="131" t="s">
        <v>6363</v>
      </c>
      <c r="F2509" s="131" t="s">
        <v>26246</v>
      </c>
      <c r="G2509" s="131" t="s">
        <v>26246</v>
      </c>
      <c r="H2509" s="79">
        <v>17411.916666666701</v>
      </c>
      <c r="I2509" s="6">
        <v>36537.9269456568</v>
      </c>
      <c r="J2509" s="6">
        <v>15871.976205053999</v>
      </c>
      <c r="K2509" s="71">
        <v>15881.2629123186</v>
      </c>
      <c r="L2509" s="20">
        <v>0.91209159889454905</v>
      </c>
      <c r="M2509" s="79">
        <v>17609.430762119999</v>
      </c>
      <c r="N2509" s="6">
        <v>36952.399156187697</v>
      </c>
      <c r="O2509" s="6">
        <v>16058.632085073899</v>
      </c>
      <c r="P2509" s="71">
        <v>16061.449627958</v>
      </c>
      <c r="Q2509" s="20">
        <v>0.91209363010802702</v>
      </c>
      <c r="R2509" s="79">
        <v>17800.457471051101</v>
      </c>
      <c r="S2509" s="6">
        <v>37353.257951299704</v>
      </c>
      <c r="T2509" s="6">
        <v>16238.857987698</v>
      </c>
      <c r="U2509" s="71">
        <v>16235.664022790599</v>
      </c>
      <c r="V2509" s="20">
        <v>0.91209251499264599</v>
      </c>
      <c r="W2509" s="79">
        <v>18007.9922179038</v>
      </c>
      <c r="X2509" s="6">
        <v>37788.757934693698</v>
      </c>
      <c r="Y2509" s="6">
        <v>16433.7673536158</v>
      </c>
      <c r="Z2509" s="71">
        <v>16425.302395159099</v>
      </c>
      <c r="AA2509" s="20">
        <v>0.91211181104514405</v>
      </c>
    </row>
    <row r="2510" spans="1:27" x14ac:dyDescent="0.2">
      <c r="A2510" s="52" t="s">
        <v>3817</v>
      </c>
      <c r="B2510" s="1" t="s">
        <v>18791</v>
      </c>
      <c r="C2510" s="131" t="s">
        <v>46</v>
      </c>
      <c r="D2510" s="131" t="s">
        <v>46</v>
      </c>
      <c r="E2510" s="131" t="s">
        <v>6363</v>
      </c>
      <c r="F2510" s="131" t="s">
        <v>26246</v>
      </c>
      <c r="G2510" s="131" t="s">
        <v>26246</v>
      </c>
      <c r="H2510" s="79">
        <v>18992.416666666701</v>
      </c>
      <c r="I2510" s="6">
        <v>37805.139524303697</v>
      </c>
      <c r="J2510" s="6">
        <v>16422.449906666701</v>
      </c>
      <c r="K2510" s="71">
        <v>16432.058696579199</v>
      </c>
      <c r="L2510" s="20">
        <v>0.86519051182248397</v>
      </c>
      <c r="M2510" s="79">
        <v>19116.360348760401</v>
      </c>
      <c r="N2510" s="6">
        <v>38051.854214537598</v>
      </c>
      <c r="O2510" s="6">
        <v>16536.429053045798</v>
      </c>
      <c r="P2510" s="71">
        <v>16539.330427070701</v>
      </c>
      <c r="Q2510" s="20">
        <v>0.865192438587987</v>
      </c>
      <c r="R2510" s="79">
        <v>19234.967896883099</v>
      </c>
      <c r="S2510" s="6">
        <v>38287.947123834601</v>
      </c>
      <c r="T2510" s="6">
        <v>16645.202321978701</v>
      </c>
      <c r="U2510" s="71">
        <v>16641.928434607202</v>
      </c>
      <c r="V2510" s="20">
        <v>0.86519138081347402</v>
      </c>
      <c r="W2510" s="79">
        <v>19397.802569326501</v>
      </c>
      <c r="X2510" s="6">
        <v>38612.0758336855</v>
      </c>
      <c r="Y2510" s="6">
        <v>16791.816031306698</v>
      </c>
      <c r="Z2510" s="71">
        <v>16783.166643612502</v>
      </c>
      <c r="AA2510" s="20">
        <v>0.86520968463466696</v>
      </c>
    </row>
    <row r="2511" spans="1:27" x14ac:dyDescent="0.2">
      <c r="A2511" s="52" t="s">
        <v>3816</v>
      </c>
      <c r="B2511" s="1" t="s">
        <v>9756</v>
      </c>
      <c r="C2511" s="131" t="s">
        <v>46</v>
      </c>
      <c r="D2511" s="131" t="s">
        <v>46</v>
      </c>
      <c r="E2511" s="131" t="s">
        <v>6363</v>
      </c>
      <c r="F2511" s="131" t="s">
        <v>26230</v>
      </c>
      <c r="G2511" s="131" t="s">
        <v>26230</v>
      </c>
      <c r="H2511" s="79">
        <v>5105.25</v>
      </c>
      <c r="I2511" s="6">
        <v>12705.446295003199</v>
      </c>
      <c r="J2511" s="6">
        <v>5519.2113545142802</v>
      </c>
      <c r="K2511" s="71">
        <v>5522.44064994156</v>
      </c>
      <c r="L2511" s="20">
        <v>1.0817179667874399</v>
      </c>
      <c r="M2511" s="79">
        <v>5101.3735771129996</v>
      </c>
      <c r="N2511" s="6">
        <v>12695.7990333005</v>
      </c>
      <c r="O2511" s="6">
        <v>5517.2917146753198</v>
      </c>
      <c r="P2511" s="71">
        <v>5518.2597427070896</v>
      </c>
      <c r="Q2511" s="20">
        <v>1.08172037575614</v>
      </c>
      <c r="R2511" s="79">
        <v>5098.9605184123402</v>
      </c>
      <c r="S2511" s="6">
        <v>12689.7936490925</v>
      </c>
      <c r="T2511" s="6">
        <v>5516.7278107165803</v>
      </c>
      <c r="U2511" s="71">
        <v>5515.64274457187</v>
      </c>
      <c r="V2511" s="20">
        <v>1.08171905325701</v>
      </c>
      <c r="W2511" s="79">
        <v>5105.1691207101203</v>
      </c>
      <c r="X2511" s="6">
        <v>12705.245010546199</v>
      </c>
      <c r="Y2511" s="6">
        <v>5525.32160582898</v>
      </c>
      <c r="Z2511" s="71">
        <v>5522.4755379221597</v>
      </c>
      <c r="AA2511" s="20">
        <v>1.0817419378956801</v>
      </c>
    </row>
    <row r="2512" spans="1:27" x14ac:dyDescent="0.2">
      <c r="A2512" s="52" t="s">
        <v>3815</v>
      </c>
      <c r="B2512" s="1" t="s">
        <v>9755</v>
      </c>
      <c r="C2512" s="131" t="s">
        <v>46</v>
      </c>
      <c r="D2512" s="131" t="s">
        <v>46</v>
      </c>
      <c r="E2512" s="131" t="s">
        <v>6363</v>
      </c>
      <c r="F2512" s="131" t="s">
        <v>26245</v>
      </c>
      <c r="G2512" s="131" t="s">
        <v>26245</v>
      </c>
      <c r="H2512" s="79">
        <v>7641.75</v>
      </c>
      <c r="I2512" s="6">
        <v>20225.3774532594</v>
      </c>
      <c r="J2512" s="6">
        <v>8785.8490207673894</v>
      </c>
      <c r="K2512" s="71">
        <v>8790.9896287718802</v>
      </c>
      <c r="L2512" s="20">
        <v>1.15038958730289</v>
      </c>
      <c r="M2512" s="79">
        <v>7669.2910354688902</v>
      </c>
      <c r="N2512" s="6">
        <v>20298.270159486601</v>
      </c>
      <c r="O2512" s="6">
        <v>8821.1444966502895</v>
      </c>
      <c r="P2512" s="71">
        <v>8822.6921971502197</v>
      </c>
      <c r="Q2512" s="20">
        <v>1.1503921492022</v>
      </c>
      <c r="R2512" s="79">
        <v>7693.9042220340298</v>
      </c>
      <c r="S2512" s="6">
        <v>20363.413744216199</v>
      </c>
      <c r="T2512" s="6">
        <v>8852.7374069537891</v>
      </c>
      <c r="U2512" s="71">
        <v>8850.9961926002998</v>
      </c>
      <c r="V2512" s="20">
        <v>1.15039074274574</v>
      </c>
      <c r="W2512" s="79">
        <v>7722.9095782971299</v>
      </c>
      <c r="X2512" s="6">
        <v>20440.182060189301</v>
      </c>
      <c r="Y2512" s="6">
        <v>8889.1303922510106</v>
      </c>
      <c r="Z2512" s="71">
        <v>8884.5516418119005</v>
      </c>
      <c r="AA2512" s="20">
        <v>1.15041508018936</v>
      </c>
    </row>
    <row r="2513" spans="1:27" x14ac:dyDescent="0.2">
      <c r="A2513" s="52" t="s">
        <v>3814</v>
      </c>
      <c r="B2513" s="1" t="s">
        <v>9754</v>
      </c>
      <c r="C2513" s="131" t="s">
        <v>46</v>
      </c>
      <c r="D2513" s="131" t="s">
        <v>46</v>
      </c>
      <c r="E2513" s="131" t="s">
        <v>6363</v>
      </c>
      <c r="F2513" s="131" t="s">
        <v>26245</v>
      </c>
      <c r="G2513" s="131" t="s">
        <v>26245</v>
      </c>
      <c r="H2513" s="79">
        <v>5239.8333333333303</v>
      </c>
      <c r="I2513" s="6">
        <v>13029.352874161401</v>
      </c>
      <c r="J2513" s="6">
        <v>5659.9154925653102</v>
      </c>
      <c r="K2513" s="71">
        <v>5663.2271141077499</v>
      </c>
      <c r="L2513" s="20">
        <v>1.08080290990956</v>
      </c>
      <c r="M2513" s="79">
        <v>5258.4603676728902</v>
      </c>
      <c r="N2513" s="6">
        <v>13075.670798410099</v>
      </c>
      <c r="O2513" s="6">
        <v>5682.3749313189701</v>
      </c>
      <c r="P2513" s="71">
        <v>5683.3719237755904</v>
      </c>
      <c r="Q2513" s="20">
        <v>1.0808053168404399</v>
      </c>
      <c r="R2513" s="79">
        <v>5277.1097709434498</v>
      </c>
      <c r="S2513" s="6">
        <v>13122.0443451714</v>
      </c>
      <c r="T2513" s="6">
        <v>5704.6433515205599</v>
      </c>
      <c r="U2513" s="71">
        <v>5703.5213249169701</v>
      </c>
      <c r="V2513" s="20">
        <v>1.0808039954600499</v>
      </c>
      <c r="W2513" s="79">
        <v>5297.8423691112803</v>
      </c>
      <c r="X2513" s="6">
        <v>13173.597957727799</v>
      </c>
      <c r="Y2513" s="6">
        <v>5729.00131889773</v>
      </c>
      <c r="Z2513" s="71">
        <v>5726.0503365015802</v>
      </c>
      <c r="AA2513" s="20">
        <v>1.0808268607399401</v>
      </c>
    </row>
    <row r="2514" spans="1:27" x14ac:dyDescent="0.2">
      <c r="A2514" s="52" t="s">
        <v>3813</v>
      </c>
      <c r="B2514" s="1" t="s">
        <v>9753</v>
      </c>
      <c r="C2514" s="131" t="s">
        <v>46</v>
      </c>
      <c r="D2514" s="131" t="s">
        <v>46</v>
      </c>
      <c r="E2514" s="131" t="s">
        <v>6363</v>
      </c>
      <c r="F2514" s="131" t="s">
        <v>26245</v>
      </c>
      <c r="G2514" s="131" t="s">
        <v>26245</v>
      </c>
      <c r="H2514" s="79">
        <v>8270.75</v>
      </c>
      <c r="I2514" s="6">
        <v>21264.518257005901</v>
      </c>
      <c r="J2514" s="6">
        <v>9237.2489629506508</v>
      </c>
      <c r="K2514" s="71">
        <v>9242.6536854591104</v>
      </c>
      <c r="L2514" s="20">
        <v>1.11751094948573</v>
      </c>
      <c r="M2514" s="79">
        <v>8309.6953134743599</v>
      </c>
      <c r="N2514" s="6">
        <v>21364.6486356778</v>
      </c>
      <c r="O2514" s="6">
        <v>9284.5671702422005</v>
      </c>
      <c r="P2514" s="71">
        <v>9286.19617986294</v>
      </c>
      <c r="Q2514" s="20">
        <v>1.11751343816483</v>
      </c>
      <c r="R2514" s="79">
        <v>8346.5616676993304</v>
      </c>
      <c r="S2514" s="6">
        <v>21459.433904545302</v>
      </c>
      <c r="T2514" s="6">
        <v>9329.2183543036299</v>
      </c>
      <c r="U2514" s="71">
        <v>9327.3834225578103</v>
      </c>
      <c r="V2514" s="20">
        <v>1.1175120719055101</v>
      </c>
      <c r="W2514" s="79">
        <v>8387.6321065914999</v>
      </c>
      <c r="X2514" s="6">
        <v>21565.028088584899</v>
      </c>
      <c r="Y2514" s="6">
        <v>9378.30915730169</v>
      </c>
      <c r="Z2514" s="71">
        <v>9373.4784331163901</v>
      </c>
      <c r="AA2514" s="20">
        <v>1.11753571377435</v>
      </c>
    </row>
    <row r="2515" spans="1:27" x14ac:dyDescent="0.2">
      <c r="A2515" s="52" t="s">
        <v>3812</v>
      </c>
      <c r="B2515" s="1" t="s">
        <v>9752</v>
      </c>
      <c r="C2515" s="131" t="s">
        <v>46</v>
      </c>
      <c r="D2515" s="131" t="s">
        <v>46</v>
      </c>
      <c r="E2515" s="131" t="s">
        <v>6363</v>
      </c>
      <c r="F2515" s="131" t="s">
        <v>26245</v>
      </c>
      <c r="G2515" s="131" t="s">
        <v>26245</v>
      </c>
      <c r="H2515" s="79">
        <v>4613.0833333333303</v>
      </c>
      <c r="I2515" s="6">
        <v>11402.1300231975</v>
      </c>
      <c r="J2515" s="6">
        <v>4953.0543066739501</v>
      </c>
      <c r="K2515" s="71">
        <v>4955.9523431136104</v>
      </c>
      <c r="L2515" s="20">
        <v>1.0743253448951899</v>
      </c>
      <c r="M2515" s="79">
        <v>4639.6713522076498</v>
      </c>
      <c r="N2515" s="6">
        <v>11467.847467769499</v>
      </c>
      <c r="O2515" s="6">
        <v>4983.65322679784</v>
      </c>
      <c r="P2515" s="71">
        <v>4984.5276260998298</v>
      </c>
      <c r="Q2515" s="20">
        <v>1.0743277374006399</v>
      </c>
      <c r="R2515" s="79">
        <v>4664.5555761517098</v>
      </c>
      <c r="S2515" s="6">
        <v>11529.353652772999</v>
      </c>
      <c r="T2515" s="6">
        <v>5012.2411518006102</v>
      </c>
      <c r="U2515" s="71">
        <v>5011.2553113949298</v>
      </c>
      <c r="V2515" s="20">
        <v>1.0743264239396699</v>
      </c>
      <c r="W2515" s="79">
        <v>4691.7806923395801</v>
      </c>
      <c r="X2515" s="6">
        <v>11596.6458069007</v>
      </c>
      <c r="Y2515" s="6">
        <v>5043.2083426040099</v>
      </c>
      <c r="Z2515" s="71">
        <v>5040.6106090356798</v>
      </c>
      <c r="AA2515" s="20">
        <v>1.07434915218131</v>
      </c>
    </row>
    <row r="2516" spans="1:27" x14ac:dyDescent="0.2">
      <c r="A2516" s="52" t="s">
        <v>3811</v>
      </c>
      <c r="B2516" s="1" t="s">
        <v>9751</v>
      </c>
      <c r="C2516" s="131" t="s">
        <v>46</v>
      </c>
      <c r="D2516" s="131" t="s">
        <v>46</v>
      </c>
      <c r="E2516" s="131" t="s">
        <v>6363</v>
      </c>
      <c r="F2516" s="131" t="s">
        <v>26245</v>
      </c>
      <c r="G2516" s="131" t="s">
        <v>26245</v>
      </c>
      <c r="H2516" s="79">
        <v>1390.25</v>
      </c>
      <c r="I2516" s="6">
        <v>3251.0999339078098</v>
      </c>
      <c r="J2516" s="6">
        <v>1412.2689792440799</v>
      </c>
      <c r="K2516" s="71">
        <v>1413.09529906838</v>
      </c>
      <c r="L2516" s="20">
        <v>1.016432511468</v>
      </c>
      <c r="M2516" s="79">
        <v>1399.6104858783599</v>
      </c>
      <c r="N2516" s="6">
        <v>3272.98943221421</v>
      </c>
      <c r="O2516" s="6">
        <v>1422.36321079201</v>
      </c>
      <c r="P2516" s="71">
        <v>1422.6127693672299</v>
      </c>
      <c r="Q2516" s="20">
        <v>1.0164347750470299</v>
      </c>
      <c r="R2516" s="79">
        <v>1408.4807508472099</v>
      </c>
      <c r="S2516" s="6">
        <v>3293.7325488147999</v>
      </c>
      <c r="T2516" s="6">
        <v>1431.9087020306699</v>
      </c>
      <c r="U2516" s="71">
        <v>1431.62706485221</v>
      </c>
      <c r="V2516" s="20">
        <v>1.01643353236534</v>
      </c>
      <c r="W2516" s="79">
        <v>1417.7590283090999</v>
      </c>
      <c r="X2516" s="6">
        <v>3315.4298027210298</v>
      </c>
      <c r="Y2516" s="6">
        <v>1441.8309844775099</v>
      </c>
      <c r="Z2516" s="71">
        <v>1441.088303927</v>
      </c>
      <c r="AA2516" s="20">
        <v>1.0164550358361799</v>
      </c>
    </row>
    <row r="2517" spans="1:27" x14ac:dyDescent="0.2">
      <c r="A2517" s="52" t="s">
        <v>3810</v>
      </c>
      <c r="B2517" s="1" t="s">
        <v>9750</v>
      </c>
      <c r="C2517" s="131" t="s">
        <v>46</v>
      </c>
      <c r="D2517" s="131" t="s">
        <v>46</v>
      </c>
      <c r="E2517" s="131" t="s">
        <v>6363</v>
      </c>
      <c r="F2517" s="131" t="s">
        <v>26245</v>
      </c>
      <c r="G2517" s="131" t="s">
        <v>26245</v>
      </c>
      <c r="H2517" s="79">
        <v>9498.0833333333303</v>
      </c>
      <c r="I2517" s="6">
        <v>22853.7568365691</v>
      </c>
      <c r="J2517" s="6">
        <v>9927.6098845349006</v>
      </c>
      <c r="K2517" s="71">
        <v>9933.4185378269394</v>
      </c>
      <c r="L2517" s="20">
        <v>1.0458340055794</v>
      </c>
      <c r="M2517" s="79">
        <v>9544.0939145583397</v>
      </c>
      <c r="N2517" s="6">
        <v>22964.464923487601</v>
      </c>
      <c r="O2517" s="6">
        <v>9979.8092047595892</v>
      </c>
      <c r="P2517" s="71">
        <v>9981.5601970147709</v>
      </c>
      <c r="Q2517" s="20">
        <v>1.0458363346350901</v>
      </c>
      <c r="R2517" s="79">
        <v>9584.0442828639007</v>
      </c>
      <c r="S2517" s="6">
        <v>23060.5912650604</v>
      </c>
      <c r="T2517" s="6">
        <v>10025.3013312493</v>
      </c>
      <c r="U2517" s="71">
        <v>10023.329489346201</v>
      </c>
      <c r="V2517" s="20">
        <v>1.0458350560073899</v>
      </c>
      <c r="W2517" s="79">
        <v>9630.9347824681008</v>
      </c>
      <c r="X2517" s="6">
        <v>23173.4165623642</v>
      </c>
      <c r="Y2517" s="6">
        <v>10077.773321696999</v>
      </c>
      <c r="Z2517" s="71">
        <v>10072.582306717301</v>
      </c>
      <c r="AA2517" s="20">
        <v>1.0458571814911699</v>
      </c>
    </row>
    <row r="2518" spans="1:27" x14ac:dyDescent="0.2">
      <c r="A2518" s="52" t="s">
        <v>3809</v>
      </c>
      <c r="B2518" s="1" t="s">
        <v>9749</v>
      </c>
      <c r="C2518" s="131" t="s">
        <v>46</v>
      </c>
      <c r="D2518" s="131" t="s">
        <v>46</v>
      </c>
      <c r="E2518" s="131" t="s">
        <v>6363</v>
      </c>
      <c r="F2518" s="131" t="s">
        <v>26245</v>
      </c>
      <c r="G2518" s="131" t="s">
        <v>26245</v>
      </c>
      <c r="H2518" s="79">
        <v>6805.4166666666697</v>
      </c>
      <c r="I2518" s="6">
        <v>15839.4693364575</v>
      </c>
      <c r="J2518" s="6">
        <v>6880.6224497315097</v>
      </c>
      <c r="K2518" s="71">
        <v>6884.6483079903301</v>
      </c>
      <c r="L2518" s="20">
        <v>1.01164243795854</v>
      </c>
      <c r="M2518" s="79">
        <v>6845.8899913839296</v>
      </c>
      <c r="N2518" s="6">
        <v>15933.670179286601</v>
      </c>
      <c r="O2518" s="6">
        <v>6924.39335515328</v>
      </c>
      <c r="P2518" s="71">
        <v>6925.60826406465</v>
      </c>
      <c r="Q2518" s="20">
        <v>1.01164469087015</v>
      </c>
      <c r="R2518" s="79">
        <v>6880.9003701383399</v>
      </c>
      <c r="S2518" s="6">
        <v>16015.156126128701</v>
      </c>
      <c r="T2518" s="6">
        <v>6962.3872252879901</v>
      </c>
      <c r="U2518" s="71">
        <v>6961.0178173846498</v>
      </c>
      <c r="V2518" s="20">
        <v>1.0116434540447601</v>
      </c>
      <c r="W2518" s="79">
        <v>6924.7272655222596</v>
      </c>
      <c r="X2518" s="6">
        <v>16117.162336703001</v>
      </c>
      <c r="Y2518" s="6">
        <v>7009.1135755129999</v>
      </c>
      <c r="Z2518" s="71">
        <v>7005.5032131439602</v>
      </c>
      <c r="AA2518" s="20">
        <v>1.01166485617764</v>
      </c>
    </row>
    <row r="2519" spans="1:27" x14ac:dyDescent="0.2">
      <c r="A2519" s="52" t="s">
        <v>3808</v>
      </c>
      <c r="B2519" s="1" t="s">
        <v>9748</v>
      </c>
      <c r="C2519" s="131" t="s">
        <v>46</v>
      </c>
      <c r="D2519" s="131" t="s">
        <v>46</v>
      </c>
      <c r="E2519" s="131" t="s">
        <v>6363</v>
      </c>
      <c r="F2519" s="131" t="s">
        <v>26468</v>
      </c>
      <c r="G2519" s="131" t="s">
        <v>26468</v>
      </c>
      <c r="H2519" s="79">
        <v>9601.3333333333303</v>
      </c>
      <c r="I2519" s="6">
        <v>14005.089887898201</v>
      </c>
      <c r="J2519" s="6">
        <v>6083.7730006131496</v>
      </c>
      <c r="K2519" s="71">
        <v>6087.3326215570696</v>
      </c>
      <c r="L2519" s="20">
        <v>0.63400909126063099</v>
      </c>
      <c r="M2519" s="79">
        <v>9740.2350446981909</v>
      </c>
      <c r="N2519" s="6">
        <v>14207.7003885142</v>
      </c>
      <c r="O2519" s="6">
        <v>6174.3280145290801</v>
      </c>
      <c r="P2519" s="71">
        <v>6175.4113218661796</v>
      </c>
      <c r="Q2519" s="20">
        <v>0.63401050318878904</v>
      </c>
      <c r="R2519" s="79">
        <v>9873.1995738149999</v>
      </c>
      <c r="S2519" s="6">
        <v>14401.650553302001</v>
      </c>
      <c r="T2519" s="6">
        <v>6260.93601871175</v>
      </c>
      <c r="U2519" s="71">
        <v>6259.7045768242397</v>
      </c>
      <c r="V2519" s="20">
        <v>0.63400972805470202</v>
      </c>
      <c r="W2519" s="79">
        <v>10024.3006661708</v>
      </c>
      <c r="X2519" s="6">
        <v>14622.0558144396</v>
      </c>
      <c r="Y2519" s="6">
        <v>6358.9140426727599</v>
      </c>
      <c r="Z2519" s="71">
        <v>6355.6385951114798</v>
      </c>
      <c r="AA2519" s="20">
        <v>0.63402314104164803</v>
      </c>
    </row>
    <row r="2520" spans="1:27" x14ac:dyDescent="0.2">
      <c r="A2520" s="52" t="s">
        <v>3807</v>
      </c>
      <c r="B2520" s="1" t="s">
        <v>9747</v>
      </c>
      <c r="C2520" s="131" t="s">
        <v>46</v>
      </c>
      <c r="D2520" s="131" t="s">
        <v>46</v>
      </c>
      <c r="E2520" s="131" t="s">
        <v>6363</v>
      </c>
      <c r="F2520" s="131" t="s">
        <v>26230</v>
      </c>
      <c r="G2520" s="131" t="s">
        <v>26230</v>
      </c>
      <c r="H2520" s="79">
        <v>3255.75</v>
      </c>
      <c r="I2520" s="6">
        <v>7470.4750046283498</v>
      </c>
      <c r="J2520" s="6">
        <v>3245.1540474713902</v>
      </c>
      <c r="K2520" s="71">
        <v>3247.0527899643298</v>
      </c>
      <c r="L2520" s="20">
        <v>0.99732866158775302</v>
      </c>
      <c r="M2520" s="79">
        <v>3260.2759766169502</v>
      </c>
      <c r="N2520" s="6">
        <v>7480.8600757144104</v>
      </c>
      <c r="O2520" s="6">
        <v>3251.0035174725499</v>
      </c>
      <c r="P2520" s="71">
        <v>3251.5739173533302</v>
      </c>
      <c r="Q2520" s="20">
        <v>0.997330882622813</v>
      </c>
      <c r="R2520" s="79">
        <v>3265.2343036529901</v>
      </c>
      <c r="S2520" s="6">
        <v>7492.2371956368597</v>
      </c>
      <c r="T2520" s="6">
        <v>3257.1556673508999</v>
      </c>
      <c r="U2520" s="71">
        <v>3256.5150286491198</v>
      </c>
      <c r="V2520" s="20">
        <v>0.99732966329732897</v>
      </c>
      <c r="W2520" s="79">
        <v>3276.80813307265</v>
      </c>
      <c r="X2520" s="6">
        <v>7518.7939040411902</v>
      </c>
      <c r="Y2520" s="6">
        <v>3269.81135533317</v>
      </c>
      <c r="Z2520" s="71">
        <v>3268.1270904480298</v>
      </c>
      <c r="AA2520" s="20">
        <v>0.99735076261041999</v>
      </c>
    </row>
    <row r="2521" spans="1:27" x14ac:dyDescent="0.2">
      <c r="A2521" s="52" t="s">
        <v>3806</v>
      </c>
      <c r="B2521" s="1" t="s">
        <v>9746</v>
      </c>
      <c r="C2521" s="131" t="s">
        <v>46</v>
      </c>
      <c r="D2521" s="131" t="s">
        <v>46</v>
      </c>
      <c r="E2521" s="131" t="s">
        <v>6363</v>
      </c>
      <c r="F2521" s="131" t="s">
        <v>26230</v>
      </c>
      <c r="G2521" s="131" t="s">
        <v>26230</v>
      </c>
      <c r="H2521" s="79">
        <v>14257.75</v>
      </c>
      <c r="I2521" s="6">
        <v>31575.5829986586</v>
      </c>
      <c r="J2521" s="6">
        <v>13716.347475345499</v>
      </c>
      <c r="K2521" s="71">
        <v>13724.372922340701</v>
      </c>
      <c r="L2521" s="20">
        <v>0.96259037522335</v>
      </c>
      <c r="M2521" s="79">
        <v>14247.0302417026</v>
      </c>
      <c r="N2521" s="6">
        <v>31551.8427438607</v>
      </c>
      <c r="O2521" s="6">
        <v>13711.678965367701</v>
      </c>
      <c r="P2521" s="71">
        <v>13714.084727159399</v>
      </c>
      <c r="Q2521" s="20">
        <v>0.96259251889679898</v>
      </c>
      <c r="R2521" s="79">
        <v>14236.293888321699</v>
      </c>
      <c r="S2521" s="6">
        <v>31528.065737160199</v>
      </c>
      <c r="T2521" s="6">
        <v>13706.4291098801</v>
      </c>
      <c r="U2521" s="71">
        <v>13703.7332396645</v>
      </c>
      <c r="V2521" s="20">
        <v>0.96259134204204699</v>
      </c>
      <c r="W2521" s="79">
        <v>14259.8758140522</v>
      </c>
      <c r="X2521" s="6">
        <v>31580.290881602501</v>
      </c>
      <c r="Y2521" s="6">
        <v>13733.797607338</v>
      </c>
      <c r="Z2521" s="71">
        <v>13726.723390957901</v>
      </c>
      <c r="AA2521" s="20">
        <v>0.96261170643794502</v>
      </c>
    </row>
    <row r="2522" spans="1:27" x14ac:dyDescent="0.2">
      <c r="A2522" s="52" t="s">
        <v>3805</v>
      </c>
      <c r="B2522" s="1" t="s">
        <v>9745</v>
      </c>
      <c r="C2522" s="131" t="s">
        <v>46</v>
      </c>
      <c r="D2522" s="131" t="s">
        <v>46</v>
      </c>
      <c r="E2522" s="131" t="s">
        <v>6363</v>
      </c>
      <c r="F2522" s="131" t="s">
        <v>26246</v>
      </c>
      <c r="G2522" s="131" t="s">
        <v>26246</v>
      </c>
      <c r="H2522" s="79">
        <v>14211</v>
      </c>
      <c r="I2522" s="6">
        <v>25599.195924065902</v>
      </c>
      <c r="J2522" s="6">
        <v>11120.221165793</v>
      </c>
      <c r="K2522" s="71">
        <v>11126.727616996701</v>
      </c>
      <c r="L2522" s="20">
        <v>0.78296584455679796</v>
      </c>
      <c r="M2522" s="79">
        <v>14355.6508994547</v>
      </c>
      <c r="N2522" s="6">
        <v>25859.764970278899</v>
      </c>
      <c r="O2522" s="6">
        <v>11238.0376091129</v>
      </c>
      <c r="P2522" s="71">
        <v>11240.0093619203</v>
      </c>
      <c r="Q2522" s="20">
        <v>0.78296758820927603</v>
      </c>
      <c r="R2522" s="79">
        <v>14489.125080369</v>
      </c>
      <c r="S2522" s="6">
        <v>26100.200668542799</v>
      </c>
      <c r="T2522" s="6">
        <v>11346.733199537101</v>
      </c>
      <c r="U2522" s="71">
        <v>11344.5014497626</v>
      </c>
      <c r="V2522" s="20">
        <v>0.78296663096193697</v>
      </c>
      <c r="W2522" s="79">
        <v>14640.0411788659</v>
      </c>
      <c r="X2522" s="6">
        <v>26372.055624106801</v>
      </c>
      <c r="Y2522" s="6">
        <v>11468.813754402099</v>
      </c>
      <c r="Z2522" s="71">
        <v>11462.906220852999</v>
      </c>
      <c r="AA2522" s="20">
        <v>0.78298319525225502</v>
      </c>
    </row>
    <row r="2523" spans="1:27" x14ac:dyDescent="0.2">
      <c r="A2523" s="52" t="s">
        <v>3804</v>
      </c>
      <c r="B2523" s="1" t="s">
        <v>9744</v>
      </c>
      <c r="C2523" s="131" t="s">
        <v>46</v>
      </c>
      <c r="D2523" s="131" t="s">
        <v>46</v>
      </c>
      <c r="E2523" s="131" t="s">
        <v>6363</v>
      </c>
      <c r="F2523" s="131" t="s">
        <v>26246</v>
      </c>
      <c r="G2523" s="131" t="s">
        <v>26246</v>
      </c>
      <c r="H2523" s="79">
        <v>10519.166666666701</v>
      </c>
      <c r="I2523" s="6">
        <v>17681.3865257256</v>
      </c>
      <c r="J2523" s="6">
        <v>7680.7462729365197</v>
      </c>
      <c r="K2523" s="71">
        <v>7685.2402843493901</v>
      </c>
      <c r="L2523" s="20">
        <v>0.730594022119882</v>
      </c>
      <c r="M2523" s="79">
        <v>10644.350566122101</v>
      </c>
      <c r="N2523" s="6">
        <v>17891.804801546201</v>
      </c>
      <c r="O2523" s="6">
        <v>7775.3519989751103</v>
      </c>
      <c r="P2523" s="71">
        <v>7776.7162115419096</v>
      </c>
      <c r="Q2523" s="20">
        <v>0.73059564914114405</v>
      </c>
      <c r="R2523" s="79">
        <v>10762.1444201633</v>
      </c>
      <c r="S2523" s="6">
        <v>18089.801347247601</v>
      </c>
      <c r="T2523" s="6">
        <v>7864.3130804444399</v>
      </c>
      <c r="U2523" s="71">
        <v>7862.7662758588604</v>
      </c>
      <c r="V2523" s="20">
        <v>0.73059475592314704</v>
      </c>
      <c r="W2523" s="79">
        <v>10888.8515431177</v>
      </c>
      <c r="X2523" s="6">
        <v>18302.779968797498</v>
      </c>
      <c r="Y2523" s="6">
        <v>7959.60609373426</v>
      </c>
      <c r="Z2523" s="71">
        <v>7955.5061370131198</v>
      </c>
      <c r="AA2523" s="20">
        <v>0.73061021224422595</v>
      </c>
    </row>
    <row r="2524" spans="1:27" x14ac:dyDescent="0.2">
      <c r="A2524" s="52" t="s">
        <v>3803</v>
      </c>
      <c r="B2524" s="1" t="s">
        <v>9743</v>
      </c>
      <c r="C2524" s="131" t="s">
        <v>46</v>
      </c>
      <c r="D2524" s="131" t="s">
        <v>46</v>
      </c>
      <c r="E2524" s="131" t="s">
        <v>6363</v>
      </c>
      <c r="F2524" s="131" t="s">
        <v>26230</v>
      </c>
      <c r="G2524" s="131" t="s">
        <v>26230</v>
      </c>
      <c r="H2524" s="79">
        <v>9801.25</v>
      </c>
      <c r="I2524" s="6">
        <v>23184.189903146202</v>
      </c>
      <c r="J2524" s="6">
        <v>10071.1491109906</v>
      </c>
      <c r="K2524" s="71">
        <v>10077.041749210501</v>
      </c>
      <c r="L2524" s="20">
        <v>1.0281384261405999</v>
      </c>
      <c r="M2524" s="79">
        <v>9811.7171468865399</v>
      </c>
      <c r="N2524" s="6">
        <v>23208.949226820401</v>
      </c>
      <c r="O2524" s="6">
        <v>10086.0562568441</v>
      </c>
      <c r="P2524" s="71">
        <v>10087.825890514399</v>
      </c>
      <c r="Q2524" s="20">
        <v>1.0281407157885101</v>
      </c>
      <c r="R2524" s="79">
        <v>9825.3576925436701</v>
      </c>
      <c r="S2524" s="6">
        <v>23241.2150093376</v>
      </c>
      <c r="T2524" s="6">
        <v>10103.825226978801</v>
      </c>
      <c r="U2524" s="71">
        <v>10101.837940481801</v>
      </c>
      <c r="V2524" s="20">
        <v>1.0281394587952699</v>
      </c>
      <c r="W2524" s="79">
        <v>9852.8879229264203</v>
      </c>
      <c r="X2524" s="6">
        <v>23306.335895884898</v>
      </c>
      <c r="Y2524" s="6">
        <v>10135.577957870801</v>
      </c>
      <c r="Z2524" s="71">
        <v>10130.3571679873</v>
      </c>
      <c r="AA2524" s="20">
        <v>1.0281612099144299</v>
      </c>
    </row>
    <row r="2525" spans="1:27" x14ac:dyDescent="0.2">
      <c r="A2525" s="52" t="s">
        <v>3802</v>
      </c>
      <c r="B2525" s="1" t="s">
        <v>9742</v>
      </c>
      <c r="C2525" s="131" t="s">
        <v>46</v>
      </c>
      <c r="D2525" s="131" t="s">
        <v>46</v>
      </c>
      <c r="E2525" s="131" t="s">
        <v>6363</v>
      </c>
      <c r="F2525" s="131" t="s">
        <v>26230</v>
      </c>
      <c r="G2525" s="131" t="s">
        <v>26230</v>
      </c>
      <c r="H2525" s="79">
        <v>2998.8333333333298</v>
      </c>
      <c r="I2525" s="6">
        <v>6753.4975780856703</v>
      </c>
      <c r="J2525" s="6">
        <v>2933.7010011458101</v>
      </c>
      <c r="K2525" s="71">
        <v>2935.4175121868798</v>
      </c>
      <c r="L2525" s="20">
        <v>0.97885316918364196</v>
      </c>
      <c r="M2525" s="79">
        <v>2995.94735422637</v>
      </c>
      <c r="N2525" s="6">
        <v>6746.9982329261202</v>
      </c>
      <c r="O2525" s="6">
        <v>2932.0846487733802</v>
      </c>
      <c r="P2525" s="71">
        <v>2932.5990932288</v>
      </c>
      <c r="Q2525" s="20">
        <v>0.97885534907407501</v>
      </c>
      <c r="R2525" s="79">
        <v>2991.5331265750201</v>
      </c>
      <c r="S2525" s="6">
        <v>6737.0572083879597</v>
      </c>
      <c r="T2525" s="6">
        <v>2928.8506883293899</v>
      </c>
      <c r="U2525" s="71">
        <v>2928.2746228003498</v>
      </c>
      <c r="V2525" s="20">
        <v>0.97885415233656903</v>
      </c>
      <c r="W2525" s="79">
        <v>2996.1968603105101</v>
      </c>
      <c r="X2525" s="6">
        <v>6747.5601310203701</v>
      </c>
      <c r="Y2525" s="6">
        <v>2934.4132873950998</v>
      </c>
      <c r="Z2525" s="71">
        <v>2932.90178452189</v>
      </c>
      <c r="AA2525" s="20">
        <v>0.97887486078533004</v>
      </c>
    </row>
    <row r="2526" spans="1:27" x14ac:dyDescent="0.2">
      <c r="A2526" s="52" t="s">
        <v>3801</v>
      </c>
      <c r="B2526" s="1" t="s">
        <v>9741</v>
      </c>
      <c r="C2526" s="131" t="s">
        <v>46</v>
      </c>
      <c r="D2526" s="131" t="s">
        <v>46</v>
      </c>
      <c r="E2526" s="131" t="s">
        <v>6363</v>
      </c>
      <c r="F2526" s="131" t="s">
        <v>26230</v>
      </c>
      <c r="G2526" s="131" t="s">
        <v>26230</v>
      </c>
      <c r="H2526" s="79">
        <v>6139.9166666666697</v>
      </c>
      <c r="I2526" s="6">
        <v>14839.020893209299</v>
      </c>
      <c r="J2526" s="6">
        <v>6446.03036383579</v>
      </c>
      <c r="K2526" s="71">
        <v>6449.8019418821696</v>
      </c>
      <c r="L2526" s="20">
        <v>1.0504705995274899</v>
      </c>
      <c r="M2526" s="79">
        <v>6139.1281594438196</v>
      </c>
      <c r="N2526" s="6">
        <v>14837.115219925799</v>
      </c>
      <c r="O2526" s="6">
        <v>6447.8567010916904</v>
      </c>
      <c r="P2526" s="71">
        <v>6448.9879999887298</v>
      </c>
      <c r="Q2526" s="20">
        <v>1.0504729389087999</v>
      </c>
      <c r="R2526" s="79">
        <v>6140.06739085955</v>
      </c>
      <c r="S2526" s="6">
        <v>14839.3851651642</v>
      </c>
      <c r="T2526" s="6">
        <v>6451.2356227676701</v>
      </c>
      <c r="U2526" s="71">
        <v>6449.9667515081101</v>
      </c>
      <c r="V2526" s="20">
        <v>1.05047165461244</v>
      </c>
      <c r="W2526" s="79">
        <v>6150.7083498780303</v>
      </c>
      <c r="X2526" s="6">
        <v>14865.102356743701</v>
      </c>
      <c r="Y2526" s="6">
        <v>6464.6113598280299</v>
      </c>
      <c r="Z2526" s="71">
        <v>6461.2814680617603</v>
      </c>
      <c r="AA2526" s="20">
        <v>1.0504938781872</v>
      </c>
    </row>
    <row r="2527" spans="1:27" x14ac:dyDescent="0.2">
      <c r="A2527" s="52" t="s">
        <v>3800</v>
      </c>
      <c r="B2527" s="1" t="s">
        <v>9740</v>
      </c>
      <c r="C2527" s="131" t="s">
        <v>46</v>
      </c>
      <c r="D2527" s="131" t="s">
        <v>46</v>
      </c>
      <c r="E2527" s="131" t="s">
        <v>6363</v>
      </c>
      <c r="F2527" s="131" t="s">
        <v>26245</v>
      </c>
      <c r="G2527" s="131" t="s">
        <v>26245</v>
      </c>
      <c r="H2527" s="79">
        <v>5909.75</v>
      </c>
      <c r="I2527" s="6">
        <v>14475.991807472699</v>
      </c>
      <c r="J2527" s="6">
        <v>6288.3315152086398</v>
      </c>
      <c r="K2527" s="71">
        <v>6292.0108235197204</v>
      </c>
      <c r="L2527" s="20">
        <v>1.0646830785599599</v>
      </c>
      <c r="M2527" s="79">
        <v>5910.9134907191701</v>
      </c>
      <c r="N2527" s="6">
        <v>14478.841789640999</v>
      </c>
      <c r="O2527" s="6">
        <v>6292.15960606725</v>
      </c>
      <c r="P2527" s="71">
        <v>6293.2635873671397</v>
      </c>
      <c r="Q2527" s="20">
        <v>1.06468544959223</v>
      </c>
      <c r="R2527" s="79">
        <v>5911.8886820752004</v>
      </c>
      <c r="S2527" s="6">
        <v>14481.2305306335</v>
      </c>
      <c r="T2527" s="6">
        <v>6295.53241060442</v>
      </c>
      <c r="U2527" s="71">
        <v>6294.2941640720501</v>
      </c>
      <c r="V2527" s="20">
        <v>1.0646841479198199</v>
      </c>
      <c r="W2527" s="79">
        <v>5918.38725799041</v>
      </c>
      <c r="X2527" s="6">
        <v>14497.148857417</v>
      </c>
      <c r="Y2527" s="6">
        <v>6304.59386956455</v>
      </c>
      <c r="Z2527" s="71">
        <v>6301.3464020761803</v>
      </c>
      <c r="AA2527" s="20">
        <v>1.0647066721713301</v>
      </c>
    </row>
    <row r="2528" spans="1:27" x14ac:dyDescent="0.2">
      <c r="A2528" s="52" t="s">
        <v>3799</v>
      </c>
      <c r="B2528" s="1" t="s">
        <v>7063</v>
      </c>
      <c r="C2528" s="131" t="s">
        <v>46</v>
      </c>
      <c r="D2528" s="131" t="s">
        <v>46</v>
      </c>
      <c r="E2528" s="131" t="s">
        <v>6363</v>
      </c>
      <c r="F2528" s="131" t="s">
        <v>26230</v>
      </c>
      <c r="G2528" s="131" t="s">
        <v>26230</v>
      </c>
      <c r="H2528" s="79">
        <v>10228.083333333299</v>
      </c>
      <c r="I2528" s="6">
        <v>23338.789473200901</v>
      </c>
      <c r="J2528" s="6">
        <v>10138.306744232101</v>
      </c>
      <c r="K2528" s="71">
        <v>10144.238676442401</v>
      </c>
      <c r="L2528" s="20">
        <v>0.99180250549800697</v>
      </c>
      <c r="M2528" s="79">
        <v>10219.301554932799</v>
      </c>
      <c r="N2528" s="6">
        <v>23318.750911662999</v>
      </c>
      <c r="O2528" s="6">
        <v>10133.773452465301</v>
      </c>
      <c r="P2528" s="71">
        <v>10135.5514582836</v>
      </c>
      <c r="Q2528" s="20">
        <v>0.99180471422640604</v>
      </c>
      <c r="R2528" s="79">
        <v>10213.3557084082</v>
      </c>
      <c r="S2528" s="6">
        <v>23305.183476225298</v>
      </c>
      <c r="T2528" s="6">
        <v>10131.6347115179</v>
      </c>
      <c r="U2528" s="71">
        <v>10129.641955269401</v>
      </c>
      <c r="V2528" s="20">
        <v>0.99180350165715303</v>
      </c>
      <c r="W2528" s="79">
        <v>10224.923921572599</v>
      </c>
      <c r="X2528" s="6">
        <v>23331.580219664302</v>
      </c>
      <c r="Y2528" s="6">
        <v>10146.556337861701</v>
      </c>
      <c r="Z2528" s="71">
        <v>10141.3298930648</v>
      </c>
      <c r="AA2528" s="20">
        <v>0.99182448405983903</v>
      </c>
    </row>
    <row r="2529" spans="1:27" x14ac:dyDescent="0.2">
      <c r="A2529" s="52" t="s">
        <v>3798</v>
      </c>
      <c r="B2529" s="1" t="s">
        <v>9739</v>
      </c>
      <c r="C2529" s="131" t="s">
        <v>46</v>
      </c>
      <c r="D2529" s="131" t="s">
        <v>46</v>
      </c>
      <c r="E2529" s="131" t="s">
        <v>6363</v>
      </c>
      <c r="F2529" s="131" t="s">
        <v>26230</v>
      </c>
      <c r="G2529" s="131" t="s">
        <v>26230</v>
      </c>
      <c r="H2529" s="79">
        <v>6500.5833333333303</v>
      </c>
      <c r="I2529" s="6">
        <v>15832.245084141599</v>
      </c>
      <c r="J2529" s="6">
        <v>6877.4842541511298</v>
      </c>
      <c r="K2529" s="71">
        <v>6881.5082762489501</v>
      </c>
      <c r="L2529" s="20">
        <v>1.05859857852484</v>
      </c>
      <c r="M2529" s="79">
        <v>6490.1474797624796</v>
      </c>
      <c r="N2529" s="6">
        <v>15806.8284433689</v>
      </c>
      <c r="O2529" s="6">
        <v>6869.2709594050402</v>
      </c>
      <c r="P2529" s="71">
        <v>6870.4761969002402</v>
      </c>
      <c r="Q2529" s="20">
        <v>1.0586009360070301</v>
      </c>
      <c r="R2529" s="79">
        <v>6480.8257057888204</v>
      </c>
      <c r="S2529" s="6">
        <v>15784.125156201901</v>
      </c>
      <c r="T2529" s="6">
        <v>6861.9494236832898</v>
      </c>
      <c r="U2529" s="71">
        <v>6860.5997705443597</v>
      </c>
      <c r="V2529" s="20">
        <v>1.05859964177347</v>
      </c>
      <c r="W2529" s="79">
        <v>6484.4834816523698</v>
      </c>
      <c r="X2529" s="6">
        <v>15793.0337111677</v>
      </c>
      <c r="Y2529" s="6">
        <v>6868.1548693840296</v>
      </c>
      <c r="Z2529" s="71">
        <v>6864.6171142003004</v>
      </c>
      <c r="AA2529" s="20">
        <v>1.05862203730235</v>
      </c>
    </row>
    <row r="2530" spans="1:27" x14ac:dyDescent="0.2">
      <c r="A2530" s="52" t="s">
        <v>3797</v>
      </c>
      <c r="B2530" s="1" t="s">
        <v>9738</v>
      </c>
      <c r="C2530" s="131" t="s">
        <v>46</v>
      </c>
      <c r="D2530" s="131" t="s">
        <v>46</v>
      </c>
      <c r="E2530" s="131" t="s">
        <v>6363</v>
      </c>
      <c r="F2530" s="131" t="s">
        <v>26230</v>
      </c>
      <c r="G2530" s="131" t="s">
        <v>26230</v>
      </c>
      <c r="H2530" s="79">
        <v>7858.0833333333303</v>
      </c>
      <c r="I2530" s="6">
        <v>17330.620895794</v>
      </c>
      <c r="J2530" s="6">
        <v>7528.3746361957101</v>
      </c>
      <c r="K2530" s="71">
        <v>7532.7794948296596</v>
      </c>
      <c r="L2530" s="20">
        <v>0.95860264841888798</v>
      </c>
      <c r="M2530" s="79">
        <v>7862.8042093950999</v>
      </c>
      <c r="N2530" s="6">
        <v>17341.0325585178</v>
      </c>
      <c r="O2530" s="6">
        <v>7535.9995072443198</v>
      </c>
      <c r="P2530" s="71">
        <v>7537.3217245834903</v>
      </c>
      <c r="Q2530" s="20">
        <v>0.95860478321173304</v>
      </c>
      <c r="R2530" s="79">
        <v>7867.4449706547803</v>
      </c>
      <c r="S2530" s="6">
        <v>17351.2675319392</v>
      </c>
      <c r="T2530" s="6">
        <v>7543.2448148184103</v>
      </c>
      <c r="U2530" s="71">
        <v>7541.7611600413902</v>
      </c>
      <c r="V2530" s="20">
        <v>0.95860361123234095</v>
      </c>
      <c r="W2530" s="79">
        <v>7885.4127121388301</v>
      </c>
      <c r="X2530" s="6">
        <v>17390.894512565999</v>
      </c>
      <c r="Y2530" s="6">
        <v>7563.0407060400703</v>
      </c>
      <c r="Z2530" s="71">
        <v>7559.1450183377001</v>
      </c>
      <c r="AA2530" s="20">
        <v>0.95862389126457903</v>
      </c>
    </row>
    <row r="2531" spans="1:27" x14ac:dyDescent="0.2">
      <c r="A2531" s="52" t="s">
        <v>3796</v>
      </c>
      <c r="B2531" s="1" t="s">
        <v>9737</v>
      </c>
      <c r="C2531" s="131" t="s">
        <v>46</v>
      </c>
      <c r="D2531" s="131" t="s">
        <v>46</v>
      </c>
      <c r="E2531" s="131" t="s">
        <v>6363</v>
      </c>
      <c r="F2531" s="131" t="s">
        <v>26230</v>
      </c>
      <c r="G2531" s="131" t="s">
        <v>26230</v>
      </c>
      <c r="H2531" s="79">
        <v>7297.8333333333303</v>
      </c>
      <c r="I2531" s="6">
        <v>15672.371859037699</v>
      </c>
      <c r="J2531" s="6">
        <v>6808.0357594829002</v>
      </c>
      <c r="K2531" s="71">
        <v>6812.0191472052902</v>
      </c>
      <c r="L2531" s="20">
        <v>0.93343035337501401</v>
      </c>
      <c r="M2531" s="79">
        <v>7299.7802635202897</v>
      </c>
      <c r="N2531" s="6">
        <v>15676.5529649194</v>
      </c>
      <c r="O2531" s="6">
        <v>6812.65634097972</v>
      </c>
      <c r="P2531" s="71">
        <v>6813.8516452431004</v>
      </c>
      <c r="Q2531" s="20">
        <v>0.93343243210955895</v>
      </c>
      <c r="R2531" s="79">
        <v>7303.5546882897797</v>
      </c>
      <c r="S2531" s="6">
        <v>15684.6586842254</v>
      </c>
      <c r="T2531" s="6">
        <v>6818.7076289496099</v>
      </c>
      <c r="U2531" s="71">
        <v>6817.3664808899703</v>
      </c>
      <c r="V2531" s="20">
        <v>0.93343129090559895</v>
      </c>
      <c r="W2531" s="79">
        <v>7319.7341043306897</v>
      </c>
      <c r="X2531" s="6">
        <v>15719.404589355399</v>
      </c>
      <c r="Y2531" s="6">
        <v>6836.1346621995499</v>
      </c>
      <c r="Z2531" s="71">
        <v>6832.6134004781998</v>
      </c>
      <c r="AA2531" s="20">
        <v>0.93345103839710597</v>
      </c>
    </row>
    <row r="2532" spans="1:27" x14ac:dyDescent="0.2">
      <c r="A2532" s="52" t="s">
        <v>3795</v>
      </c>
      <c r="B2532" s="1" t="s">
        <v>9736</v>
      </c>
      <c r="C2532" s="131" t="s">
        <v>46</v>
      </c>
      <c r="D2532" s="131" t="s">
        <v>46</v>
      </c>
      <c r="E2532" s="131" t="s">
        <v>6363</v>
      </c>
      <c r="F2532" s="131" t="s">
        <v>26230</v>
      </c>
      <c r="G2532" s="131" t="s">
        <v>26230</v>
      </c>
      <c r="H2532" s="79">
        <v>9023.4166666666697</v>
      </c>
      <c r="I2532" s="6">
        <v>23111.3247336409</v>
      </c>
      <c r="J2532" s="6">
        <v>10039.496679305401</v>
      </c>
      <c r="K2532" s="71">
        <v>10045.3707976597</v>
      </c>
      <c r="L2532" s="20">
        <v>1.1132557842273001</v>
      </c>
      <c r="M2532" s="79">
        <v>9016.6928378278299</v>
      </c>
      <c r="N2532" s="6">
        <v>23094.103253409099</v>
      </c>
      <c r="O2532" s="6">
        <v>10036.1469336181</v>
      </c>
      <c r="P2532" s="71">
        <v>10037.9078105239</v>
      </c>
      <c r="Q2532" s="20">
        <v>1.1132582634302199</v>
      </c>
      <c r="R2532" s="79">
        <v>9009.3121343558796</v>
      </c>
      <c r="S2532" s="6">
        <v>23075.199345831301</v>
      </c>
      <c r="T2532" s="6">
        <v>10031.652010202701</v>
      </c>
      <c r="U2532" s="71">
        <v>10029.678919206501</v>
      </c>
      <c r="V2532" s="20">
        <v>1.1132569023732199</v>
      </c>
      <c r="W2532" s="79">
        <v>9019.9781832805602</v>
      </c>
      <c r="X2532" s="6">
        <v>23102.517880420699</v>
      </c>
      <c r="Y2532" s="6">
        <v>10046.9405420975</v>
      </c>
      <c r="Z2532" s="71">
        <v>10041.765408941799</v>
      </c>
      <c r="AA2532" s="20">
        <v>1.1132804542205199</v>
      </c>
    </row>
    <row r="2533" spans="1:27" x14ac:dyDescent="0.2">
      <c r="A2533" s="52" t="s">
        <v>3794</v>
      </c>
      <c r="B2533" s="1" t="s">
        <v>9735</v>
      </c>
      <c r="C2533" s="131" t="s">
        <v>46</v>
      </c>
      <c r="D2533" s="131" t="s">
        <v>46</v>
      </c>
      <c r="E2533" s="131" t="s">
        <v>6363</v>
      </c>
      <c r="F2533" s="131" t="s">
        <v>26245</v>
      </c>
      <c r="G2533" s="131" t="s">
        <v>26245</v>
      </c>
      <c r="H2533" s="79">
        <v>8725.75</v>
      </c>
      <c r="I2533" s="6">
        <v>18543.0829148386</v>
      </c>
      <c r="J2533" s="6">
        <v>8055.06484345432</v>
      </c>
      <c r="K2533" s="71">
        <v>8059.7778689926699</v>
      </c>
      <c r="L2533" s="20">
        <v>0.92367737661435101</v>
      </c>
      <c r="M2533" s="79">
        <v>8706.2124309771407</v>
      </c>
      <c r="N2533" s="6">
        <v>18501.563645739101</v>
      </c>
      <c r="O2533" s="6">
        <v>8040.3386619012299</v>
      </c>
      <c r="P2533" s="71">
        <v>8041.74936730021</v>
      </c>
      <c r="Q2533" s="20">
        <v>0.92367943362917104</v>
      </c>
      <c r="R2533" s="79">
        <v>8688.3887939120195</v>
      </c>
      <c r="S2533" s="6">
        <v>18463.686651790998</v>
      </c>
      <c r="T2533" s="6">
        <v>8026.8550030816396</v>
      </c>
      <c r="U2533" s="71">
        <v>8025.27622868653</v>
      </c>
      <c r="V2533" s="20">
        <v>0.92367830434911802</v>
      </c>
      <c r="W2533" s="79">
        <v>8683.1301873761295</v>
      </c>
      <c r="X2533" s="6">
        <v>18452.51159211</v>
      </c>
      <c r="Y2533" s="6">
        <v>8024.7221440487401</v>
      </c>
      <c r="Z2533" s="71">
        <v>8020.58864634768</v>
      </c>
      <c r="AA2533" s="20">
        <v>0.92369784550833101</v>
      </c>
    </row>
    <row r="2534" spans="1:27" x14ac:dyDescent="0.2">
      <c r="A2534" s="52" t="s">
        <v>3793</v>
      </c>
      <c r="B2534" s="1" t="s">
        <v>9734</v>
      </c>
      <c r="C2534" s="131" t="s">
        <v>46</v>
      </c>
      <c r="D2534" s="131" t="s">
        <v>46</v>
      </c>
      <c r="E2534" s="131" t="s">
        <v>6363</v>
      </c>
      <c r="F2534" s="131" t="s">
        <v>26245</v>
      </c>
      <c r="G2534" s="131" t="s">
        <v>26245</v>
      </c>
      <c r="H2534" s="79">
        <v>9253</v>
      </c>
      <c r="I2534" s="6">
        <v>21285.139228902499</v>
      </c>
      <c r="J2534" s="6">
        <v>9246.2066571229207</v>
      </c>
      <c r="K2534" s="71">
        <v>9251.6166207861297</v>
      </c>
      <c r="L2534" s="20">
        <v>0.99985049397883197</v>
      </c>
      <c r="M2534" s="79">
        <v>9305.0819720741092</v>
      </c>
      <c r="N2534" s="6">
        <v>21404.945997184499</v>
      </c>
      <c r="O2534" s="6">
        <v>9302.0794432532293</v>
      </c>
      <c r="P2534" s="71">
        <v>9303.7115254632099</v>
      </c>
      <c r="Q2534" s="20">
        <v>0.99985272062997299</v>
      </c>
      <c r="R2534" s="79">
        <v>9346.6162937524805</v>
      </c>
      <c r="S2534" s="6">
        <v>21500.489477104798</v>
      </c>
      <c r="T2534" s="6">
        <v>9347.0667468927204</v>
      </c>
      <c r="U2534" s="71">
        <v>9345.2283046081993</v>
      </c>
      <c r="V2534" s="20">
        <v>0.99985149822131802</v>
      </c>
      <c r="W2534" s="79">
        <v>9398.8319584453093</v>
      </c>
      <c r="X2534" s="6">
        <v>21620.603785211999</v>
      </c>
      <c r="Y2534" s="6">
        <v>9402.4781990696993</v>
      </c>
      <c r="Z2534" s="71">
        <v>9397.6350255214493</v>
      </c>
      <c r="AA2534" s="20">
        <v>0.99987265088585997</v>
      </c>
    </row>
    <row r="2535" spans="1:27" x14ac:dyDescent="0.2">
      <c r="A2535" s="52" t="s">
        <v>3792</v>
      </c>
      <c r="B2535" s="1" t="s">
        <v>9733</v>
      </c>
      <c r="C2535" s="131" t="s">
        <v>46</v>
      </c>
      <c r="D2535" s="131" t="s">
        <v>46</v>
      </c>
      <c r="E2535" s="131" t="s">
        <v>6363</v>
      </c>
      <c r="F2535" s="131" t="s">
        <v>26245</v>
      </c>
      <c r="G2535" s="131" t="s">
        <v>26245</v>
      </c>
      <c r="H2535" s="79">
        <v>4680.0833333333303</v>
      </c>
      <c r="I2535" s="6">
        <v>9181.6725539960808</v>
      </c>
      <c r="J2535" s="6">
        <v>3988.4936142209499</v>
      </c>
      <c r="K2535" s="71">
        <v>3990.82728534945</v>
      </c>
      <c r="L2535" s="20">
        <v>0.85272568907593105</v>
      </c>
      <c r="M2535" s="79">
        <v>4709.1630601426396</v>
      </c>
      <c r="N2535" s="6">
        <v>9238.7229333389005</v>
      </c>
      <c r="O2535" s="6">
        <v>4014.9288249280398</v>
      </c>
      <c r="P2535" s="71">
        <v>4015.6332581625102</v>
      </c>
      <c r="Q2535" s="20">
        <v>0.85272758808247295</v>
      </c>
      <c r="R2535" s="79">
        <v>4736.3919400028799</v>
      </c>
      <c r="S2535" s="6">
        <v>9292.1422083993002</v>
      </c>
      <c r="T2535" s="6">
        <v>4039.64168053086</v>
      </c>
      <c r="U2535" s="71">
        <v>4038.84713735695</v>
      </c>
      <c r="V2535" s="20">
        <v>0.85272654554734495</v>
      </c>
      <c r="W2535" s="79">
        <v>4766.83500942712</v>
      </c>
      <c r="X2535" s="6">
        <v>9351.8672763272807</v>
      </c>
      <c r="Y2535" s="6">
        <v>4066.9876317886701</v>
      </c>
      <c r="Z2535" s="71">
        <v>4064.89274504686</v>
      </c>
      <c r="AA2535" s="20">
        <v>0.85274458566489797</v>
      </c>
    </row>
    <row r="2536" spans="1:27" x14ac:dyDescent="0.2">
      <c r="A2536" s="52" t="s">
        <v>3791</v>
      </c>
      <c r="B2536" s="1" t="s">
        <v>9732</v>
      </c>
      <c r="C2536" s="131" t="s">
        <v>46</v>
      </c>
      <c r="D2536" s="131" t="s">
        <v>46</v>
      </c>
      <c r="E2536" s="131" t="s">
        <v>6363</v>
      </c>
      <c r="F2536" s="131" t="s">
        <v>26246</v>
      </c>
      <c r="G2536" s="131" t="s">
        <v>26246</v>
      </c>
      <c r="H2536" s="79">
        <v>6046.5</v>
      </c>
      <c r="I2536" s="6">
        <v>11817.2835393142</v>
      </c>
      <c r="J2536" s="6">
        <v>5133.3958662552704</v>
      </c>
      <c r="K2536" s="71">
        <v>5136.3994207003698</v>
      </c>
      <c r="L2536" s="20">
        <v>0.84948307627559305</v>
      </c>
      <c r="M2536" s="79">
        <v>6124.0345932074297</v>
      </c>
      <c r="N2536" s="6">
        <v>11968.8171987928</v>
      </c>
      <c r="O2536" s="6">
        <v>5201.3627336219797</v>
      </c>
      <c r="P2536" s="71">
        <v>5202.2753308145802</v>
      </c>
      <c r="Q2536" s="20">
        <v>0.84948496806088702</v>
      </c>
      <c r="R2536" s="79">
        <v>6199.0077142988102</v>
      </c>
      <c r="S2536" s="6">
        <v>12115.344715499101</v>
      </c>
      <c r="T2536" s="6">
        <v>5266.9933788238995</v>
      </c>
      <c r="U2536" s="71">
        <v>5265.9574320823003</v>
      </c>
      <c r="V2536" s="20">
        <v>0.84948392949014995</v>
      </c>
      <c r="W2536" s="79">
        <v>6278.8818031136398</v>
      </c>
      <c r="X2536" s="6">
        <v>12271.450686717</v>
      </c>
      <c r="Y2536" s="6">
        <v>5336.67092274888</v>
      </c>
      <c r="Z2536" s="71">
        <v>5333.9220279467299</v>
      </c>
      <c r="AA2536" s="20">
        <v>0.84950190100754697</v>
      </c>
    </row>
    <row r="2537" spans="1:27" x14ac:dyDescent="0.2">
      <c r="A2537" s="52" t="s">
        <v>3790</v>
      </c>
      <c r="B2537" s="1" t="s">
        <v>9731</v>
      </c>
      <c r="C2537" s="131" t="s">
        <v>46</v>
      </c>
      <c r="D2537" s="131" t="s">
        <v>46</v>
      </c>
      <c r="E2537" s="131" t="s">
        <v>6363</v>
      </c>
      <c r="F2537" s="131" t="s">
        <v>26246</v>
      </c>
      <c r="G2537" s="131" t="s">
        <v>26246</v>
      </c>
      <c r="H2537" s="79">
        <v>13450.083333333299</v>
      </c>
      <c r="I2537" s="6">
        <v>27500.6707572503</v>
      </c>
      <c r="J2537" s="6">
        <v>11946.2166677189</v>
      </c>
      <c r="K2537" s="71">
        <v>11953.2064096187</v>
      </c>
      <c r="L2537" s="20">
        <v>0.888708724948571</v>
      </c>
      <c r="M2537" s="79">
        <v>13573.741420620399</v>
      </c>
      <c r="N2537" s="6">
        <v>27753.507878082401</v>
      </c>
      <c r="O2537" s="6">
        <v>12061.013148308601</v>
      </c>
      <c r="P2537" s="71">
        <v>12063.129295038299</v>
      </c>
      <c r="Q2537" s="20">
        <v>0.88871070408876096</v>
      </c>
      <c r="R2537" s="79">
        <v>13686.4030964052</v>
      </c>
      <c r="S2537" s="6">
        <v>27983.8612205809</v>
      </c>
      <c r="T2537" s="6">
        <v>12165.6308775244</v>
      </c>
      <c r="U2537" s="71">
        <v>12163.238061593</v>
      </c>
      <c r="V2537" s="20">
        <v>0.88870961756108102</v>
      </c>
      <c r="W2537" s="79">
        <v>13818.6615953075</v>
      </c>
      <c r="X2537" s="6">
        <v>28254.283146082798</v>
      </c>
      <c r="Y2537" s="6">
        <v>12287.366437615001</v>
      </c>
      <c r="Z2537" s="71">
        <v>12281.037271319899</v>
      </c>
      <c r="AA2537" s="20">
        <v>0.88872841892953403</v>
      </c>
    </row>
    <row r="2538" spans="1:27" x14ac:dyDescent="0.2">
      <c r="A2538" s="52" t="s">
        <v>3789</v>
      </c>
      <c r="B2538" s="1" t="s">
        <v>9730</v>
      </c>
      <c r="C2538" s="131" t="s">
        <v>46</v>
      </c>
      <c r="D2538" s="131" t="s">
        <v>46</v>
      </c>
      <c r="E2538" s="131" t="s">
        <v>6363</v>
      </c>
      <c r="F2538" s="131" t="s">
        <v>26246</v>
      </c>
      <c r="G2538" s="131" t="s">
        <v>26246</v>
      </c>
      <c r="H2538" s="79">
        <v>14018.25</v>
      </c>
      <c r="I2538" s="6">
        <v>25980.703412853902</v>
      </c>
      <c r="J2538" s="6">
        <v>11285.946982506701</v>
      </c>
      <c r="K2538" s="71">
        <v>11292.5504000317</v>
      </c>
      <c r="L2538" s="20">
        <v>0.80556063702899705</v>
      </c>
      <c r="M2538" s="79">
        <v>14188.330584361</v>
      </c>
      <c r="N2538" s="6">
        <v>26295.922018497899</v>
      </c>
      <c r="O2538" s="6">
        <v>11427.581068498501</v>
      </c>
      <c r="P2538" s="71">
        <v>11429.5860773655</v>
      </c>
      <c r="Q2538" s="20">
        <v>0.80556243099971903</v>
      </c>
      <c r="R2538" s="79">
        <v>14351.288383032699</v>
      </c>
      <c r="S2538" s="6">
        <v>26597.939619560901</v>
      </c>
      <c r="T2538" s="6">
        <v>11563.118933575801</v>
      </c>
      <c r="U2538" s="71">
        <v>11560.844623638401</v>
      </c>
      <c r="V2538" s="20">
        <v>0.80556144612818004</v>
      </c>
      <c r="W2538" s="79">
        <v>14529.618984487201</v>
      </c>
      <c r="X2538" s="6">
        <v>26928.448382482398</v>
      </c>
      <c r="Y2538" s="6">
        <v>11710.780668588101</v>
      </c>
      <c r="Z2538" s="71">
        <v>11704.748498987499</v>
      </c>
      <c r="AA2538" s="20">
        <v>0.80557848843002899</v>
      </c>
    </row>
    <row r="2539" spans="1:27" x14ac:dyDescent="0.2">
      <c r="A2539" s="52" t="s">
        <v>3788</v>
      </c>
      <c r="B2539" s="1" t="s">
        <v>9729</v>
      </c>
      <c r="C2539" s="131" t="s">
        <v>46</v>
      </c>
      <c r="D2539" s="131" t="s">
        <v>46</v>
      </c>
      <c r="E2539" s="131" t="s">
        <v>6363</v>
      </c>
      <c r="F2539" s="131" t="s">
        <v>26245</v>
      </c>
      <c r="G2539" s="131" t="s">
        <v>26245</v>
      </c>
      <c r="H2539" s="79">
        <v>152.083333333333</v>
      </c>
      <c r="I2539" s="6">
        <v>361.53420405293701</v>
      </c>
      <c r="J2539" s="6">
        <v>157.04947608483499</v>
      </c>
      <c r="K2539" s="71">
        <v>157.14136587169</v>
      </c>
      <c r="L2539" s="20">
        <v>1.03325829614262</v>
      </c>
      <c r="M2539" s="79">
        <v>152.78016354555899</v>
      </c>
      <c r="N2539" s="6">
        <v>363.19071664123499</v>
      </c>
      <c r="O2539" s="6">
        <v>157.834030494318</v>
      </c>
      <c r="P2539" s="71">
        <v>157.86172302423699</v>
      </c>
      <c r="Q2539" s="20">
        <v>1.03326059719241</v>
      </c>
      <c r="R2539" s="79">
        <v>153.43106697193201</v>
      </c>
      <c r="S2539" s="6">
        <v>364.73805155960798</v>
      </c>
      <c r="T2539" s="6">
        <v>158.56526972047101</v>
      </c>
      <c r="U2539" s="71">
        <v>158.53408206507001</v>
      </c>
      <c r="V2539" s="20">
        <v>1.0332593339396601</v>
      </c>
      <c r="W2539" s="79">
        <v>154.26331083424299</v>
      </c>
      <c r="X2539" s="6">
        <v>366.71647099416299</v>
      </c>
      <c r="Y2539" s="6">
        <v>159.47952508711899</v>
      </c>
      <c r="Z2539" s="71">
        <v>159.39737791261501</v>
      </c>
      <c r="AA2539" s="20">
        <v>1.0332811933738999</v>
      </c>
    </row>
    <row r="2540" spans="1:27" x14ac:dyDescent="0.2">
      <c r="A2540" s="52" t="s">
        <v>3787</v>
      </c>
      <c r="B2540" s="1" t="s">
        <v>9728</v>
      </c>
      <c r="C2540" s="131" t="s">
        <v>46</v>
      </c>
      <c r="D2540" s="131" t="s">
        <v>46</v>
      </c>
      <c r="E2540" s="131" t="s">
        <v>6363</v>
      </c>
      <c r="F2540" s="131" t="s">
        <v>26245</v>
      </c>
      <c r="G2540" s="131" t="s">
        <v>26245</v>
      </c>
      <c r="H2540" s="79">
        <v>5738.5833333333303</v>
      </c>
      <c r="I2540" s="6">
        <v>12242.941674567899</v>
      </c>
      <c r="J2540" s="6">
        <v>5318.30060385253</v>
      </c>
      <c r="K2540" s="71">
        <v>5321.4123462225398</v>
      </c>
      <c r="L2540" s="20">
        <v>0.92730418591508501</v>
      </c>
      <c r="M2540" s="79">
        <v>5758.0222455633802</v>
      </c>
      <c r="N2540" s="6">
        <v>12284.4134899665</v>
      </c>
      <c r="O2540" s="6">
        <v>5338.5133609994</v>
      </c>
      <c r="P2540" s="71">
        <v>5339.4500217468603</v>
      </c>
      <c r="Q2540" s="20">
        <v>0.92730625100675201</v>
      </c>
      <c r="R2540" s="79">
        <v>5776.55560606787</v>
      </c>
      <c r="S2540" s="6">
        <v>12323.9533621806</v>
      </c>
      <c r="T2540" s="6">
        <v>5357.6833580724297</v>
      </c>
      <c r="U2540" s="71">
        <v>5356.6295738319504</v>
      </c>
      <c r="V2540" s="20">
        <v>0.92730511729259302</v>
      </c>
      <c r="W2540" s="79">
        <v>5799.4925841909298</v>
      </c>
      <c r="X2540" s="6">
        <v>12372.8881025233</v>
      </c>
      <c r="Y2540" s="6">
        <v>5380.7845423389799</v>
      </c>
      <c r="Z2540" s="71">
        <v>5378.0129248129797</v>
      </c>
      <c r="AA2540" s="20">
        <v>0.92732473517995795</v>
      </c>
    </row>
    <row r="2541" spans="1:27" x14ac:dyDescent="0.2">
      <c r="A2541" s="52" t="s">
        <v>3786</v>
      </c>
      <c r="B2541" s="1" t="s">
        <v>9727</v>
      </c>
      <c r="C2541" s="131" t="s">
        <v>46</v>
      </c>
      <c r="D2541" s="131" t="s">
        <v>46</v>
      </c>
      <c r="E2541" s="131" t="s">
        <v>6363</v>
      </c>
      <c r="F2541" s="131" t="s">
        <v>26230</v>
      </c>
      <c r="G2541" s="131" t="s">
        <v>26230</v>
      </c>
      <c r="H2541" s="79">
        <v>12286.25</v>
      </c>
      <c r="I2541" s="6">
        <v>28275.923925561499</v>
      </c>
      <c r="J2541" s="6">
        <v>12282.984537955001</v>
      </c>
      <c r="K2541" s="71">
        <v>12290.1713230324</v>
      </c>
      <c r="L2541" s="20">
        <v>1.00031916353911</v>
      </c>
      <c r="M2541" s="79">
        <v>12279.426267963199</v>
      </c>
      <c r="N2541" s="6">
        <v>28260.2195952769</v>
      </c>
      <c r="O2541" s="6">
        <v>12281.2179854892</v>
      </c>
      <c r="P2541" s="71">
        <v>12283.3727679239</v>
      </c>
      <c r="Q2541" s="20">
        <v>1.0003213912339699</v>
      </c>
      <c r="R2541" s="79">
        <v>12279.0660268764</v>
      </c>
      <c r="S2541" s="6">
        <v>28259.3905262308</v>
      </c>
      <c r="T2541" s="6">
        <v>12285.4137696011</v>
      </c>
      <c r="U2541" s="71">
        <v>12282.997393986399</v>
      </c>
      <c r="V2541" s="20">
        <v>1.00032016825232</v>
      </c>
      <c r="W2541" s="79">
        <v>12299.136447123001</v>
      </c>
      <c r="X2541" s="6">
        <v>28305.581160154801</v>
      </c>
      <c r="Y2541" s="6">
        <v>12309.6751790248</v>
      </c>
      <c r="Z2541" s="71">
        <v>12303.334521598899</v>
      </c>
      <c r="AA2541" s="20">
        <v>1.00034133083196</v>
      </c>
    </row>
    <row r="2542" spans="1:27" x14ac:dyDescent="0.2">
      <c r="A2542" s="52" t="s">
        <v>3785</v>
      </c>
      <c r="B2542" s="1" t="s">
        <v>9726</v>
      </c>
      <c r="C2542" s="131" t="s">
        <v>46</v>
      </c>
      <c r="D2542" s="131" t="s">
        <v>46</v>
      </c>
      <c r="E2542" s="131" t="s">
        <v>6363</v>
      </c>
      <c r="F2542" s="131" t="s">
        <v>26246</v>
      </c>
      <c r="G2542" s="131" t="s">
        <v>26246</v>
      </c>
      <c r="H2542" s="79">
        <v>13998.416666666701</v>
      </c>
      <c r="I2542" s="6">
        <v>34124.303742693803</v>
      </c>
      <c r="J2542" s="6">
        <v>14823.504842615501</v>
      </c>
      <c r="K2542" s="71">
        <v>14832.178088361899</v>
      </c>
      <c r="L2542" s="20">
        <v>1.0595611233433699</v>
      </c>
      <c r="M2542" s="79">
        <v>14162.873511046801</v>
      </c>
      <c r="N2542" s="6">
        <v>34525.204461955698</v>
      </c>
      <c r="O2542" s="6">
        <v>15003.8311118335</v>
      </c>
      <c r="P2542" s="71">
        <v>15006.463586216099</v>
      </c>
      <c r="Q2542" s="20">
        <v>1.05956348296914</v>
      </c>
      <c r="R2542" s="79">
        <v>14315.773100418701</v>
      </c>
      <c r="S2542" s="6">
        <v>34897.931760628097</v>
      </c>
      <c r="T2542" s="6">
        <v>15171.435880213399</v>
      </c>
      <c r="U2542" s="71">
        <v>15168.451862874699</v>
      </c>
      <c r="V2542" s="20">
        <v>1.05956218755878</v>
      </c>
      <c r="W2542" s="79">
        <v>14480.722068921001</v>
      </c>
      <c r="X2542" s="6">
        <v>35300.032143639299</v>
      </c>
      <c r="Y2542" s="6">
        <v>15351.457616740799</v>
      </c>
      <c r="Z2542" s="71">
        <v>15343.5501510831</v>
      </c>
      <c r="AA2542" s="20">
        <v>1.0595846034510901</v>
      </c>
    </row>
    <row r="2543" spans="1:27" x14ac:dyDescent="0.2">
      <c r="A2543" s="52" t="s">
        <v>3784</v>
      </c>
      <c r="B2543" s="1" t="s">
        <v>9725</v>
      </c>
      <c r="C2543" s="131" t="s">
        <v>46</v>
      </c>
      <c r="D2543" s="131" t="s">
        <v>46</v>
      </c>
      <c r="E2543" s="131" t="s">
        <v>6363</v>
      </c>
      <c r="F2543" s="131" t="s">
        <v>26245</v>
      </c>
      <c r="G2543" s="131" t="s">
        <v>26245</v>
      </c>
      <c r="H2543" s="79">
        <v>5295.5833333333303</v>
      </c>
      <c r="I2543" s="6">
        <v>13205.566325285999</v>
      </c>
      <c r="J2543" s="6">
        <v>5736.4621370265704</v>
      </c>
      <c r="K2543" s="71">
        <v>5739.8185460781397</v>
      </c>
      <c r="L2543" s="20">
        <v>1.0838878712281901</v>
      </c>
      <c r="M2543" s="79">
        <v>5321.4646094633999</v>
      </c>
      <c r="N2543" s="6">
        <v>13270.106317767601</v>
      </c>
      <c r="O2543" s="6">
        <v>5766.8719745673397</v>
      </c>
      <c r="P2543" s="71">
        <v>5767.88379232425</v>
      </c>
      <c r="Q2543" s="20">
        <v>1.08389028502923</v>
      </c>
      <c r="R2543" s="79">
        <v>5348.9830055186003</v>
      </c>
      <c r="S2543" s="6">
        <v>13338.7287869836</v>
      </c>
      <c r="T2543" s="6">
        <v>5798.8441808918196</v>
      </c>
      <c r="U2543" s="71">
        <v>5797.7036262523598</v>
      </c>
      <c r="V2543" s="20">
        <v>1.0838889598771999</v>
      </c>
      <c r="W2543" s="79">
        <v>5377.4232454786197</v>
      </c>
      <c r="X2543" s="6">
        <v>13409.650053151699</v>
      </c>
      <c r="Y2543" s="6">
        <v>5831.6568553997304</v>
      </c>
      <c r="Z2543" s="71">
        <v>5828.6529956059003</v>
      </c>
      <c r="AA2543" s="20">
        <v>1.08391189042199</v>
      </c>
    </row>
    <row r="2544" spans="1:27" x14ac:dyDescent="0.2">
      <c r="A2544" s="52" t="s">
        <v>3783</v>
      </c>
      <c r="B2544" s="1" t="s">
        <v>9724</v>
      </c>
      <c r="C2544" s="131" t="s">
        <v>46</v>
      </c>
      <c r="D2544" s="131" t="s">
        <v>46</v>
      </c>
      <c r="E2544" s="131" t="s">
        <v>6363</v>
      </c>
      <c r="F2544" s="131" t="s">
        <v>26245</v>
      </c>
      <c r="G2544" s="131" t="s">
        <v>26245</v>
      </c>
      <c r="H2544" s="79">
        <v>5356.4166666666697</v>
      </c>
      <c r="I2544" s="6">
        <v>13523.8859070201</v>
      </c>
      <c r="J2544" s="6">
        <v>5874.73929857434</v>
      </c>
      <c r="K2544" s="71">
        <v>5878.1766137149898</v>
      </c>
      <c r="L2544" s="20">
        <v>1.0974083943646999</v>
      </c>
      <c r="M2544" s="79">
        <v>5375.2562154488996</v>
      </c>
      <c r="N2544" s="6">
        <v>13571.452017747801</v>
      </c>
      <c r="O2544" s="6">
        <v>5897.8296346085199</v>
      </c>
      <c r="P2544" s="71">
        <v>5898.8644293426296</v>
      </c>
      <c r="Q2544" s="20">
        <v>1.0974108382757299</v>
      </c>
      <c r="R2544" s="79">
        <v>5394.0759904321203</v>
      </c>
      <c r="S2544" s="6">
        <v>13618.968203569</v>
      </c>
      <c r="T2544" s="6">
        <v>5920.6747343182296</v>
      </c>
      <c r="U2544" s="71">
        <v>5919.5102172478801</v>
      </c>
      <c r="V2544" s="20">
        <v>1.0974094965936301</v>
      </c>
      <c r="W2544" s="79">
        <v>5417.2229664269098</v>
      </c>
      <c r="X2544" s="6">
        <v>13677.4097106299</v>
      </c>
      <c r="Y2544" s="6">
        <v>5948.1015378442899</v>
      </c>
      <c r="Z2544" s="71">
        <v>5945.0376979267203</v>
      </c>
      <c r="AA2544" s="20">
        <v>1.09743271317628</v>
      </c>
    </row>
    <row r="2545" spans="1:27" x14ac:dyDescent="0.2">
      <c r="A2545" s="52" t="s">
        <v>3782</v>
      </c>
      <c r="B2545" s="1" t="s">
        <v>9723</v>
      </c>
      <c r="C2545" s="131" t="s">
        <v>46</v>
      </c>
      <c r="D2545" s="131" t="s">
        <v>46</v>
      </c>
      <c r="E2545" s="131" t="s">
        <v>6363</v>
      </c>
      <c r="F2545" s="131" t="s">
        <v>26230</v>
      </c>
      <c r="G2545" s="131" t="s">
        <v>26230</v>
      </c>
      <c r="H2545" s="79">
        <v>17942.666666666701</v>
      </c>
      <c r="I2545" s="6">
        <v>41457.785725611102</v>
      </c>
      <c r="J2545" s="6">
        <v>18009.149493615299</v>
      </c>
      <c r="K2545" s="71">
        <v>18019.686662854401</v>
      </c>
      <c r="L2545" s="20">
        <v>1.00429256127969</v>
      </c>
      <c r="M2545" s="79">
        <v>17935.972151501599</v>
      </c>
      <c r="N2545" s="6">
        <v>41442.3175803009</v>
      </c>
      <c r="O2545" s="6">
        <v>18009.8436359146</v>
      </c>
      <c r="P2545" s="71">
        <v>18013.0035256556</v>
      </c>
      <c r="Q2545" s="20">
        <v>1.0042947978232499</v>
      </c>
      <c r="R2545" s="79">
        <v>17934.339322176598</v>
      </c>
      <c r="S2545" s="6">
        <v>41438.544813992798</v>
      </c>
      <c r="T2545" s="6">
        <v>18014.8849486869</v>
      </c>
      <c r="U2545" s="71">
        <v>18011.3416631689</v>
      </c>
      <c r="V2545" s="20">
        <v>1.0042935699837601</v>
      </c>
      <c r="W2545" s="79">
        <v>17961.548780776298</v>
      </c>
      <c r="X2545" s="6">
        <v>41501.414170331504</v>
      </c>
      <c r="Y2545" s="6">
        <v>18048.3461906833</v>
      </c>
      <c r="Z2545" s="71">
        <v>18039.0495700467</v>
      </c>
      <c r="AA2545" s="20">
        <v>1.00431481662391</v>
      </c>
    </row>
    <row r="2546" spans="1:27" x14ac:dyDescent="0.2">
      <c r="A2546" s="52" t="s">
        <v>3781</v>
      </c>
      <c r="B2546" s="1" t="s">
        <v>9722</v>
      </c>
      <c r="C2546" s="131" t="s">
        <v>46</v>
      </c>
      <c r="D2546" s="131" t="s">
        <v>46</v>
      </c>
      <c r="E2546" s="131" t="s">
        <v>6363</v>
      </c>
      <c r="F2546" s="131" t="s">
        <v>26230</v>
      </c>
      <c r="G2546" s="131" t="s">
        <v>26230</v>
      </c>
      <c r="H2546" s="79">
        <v>4861.6666666666697</v>
      </c>
      <c r="I2546" s="6">
        <v>12809.8001599402</v>
      </c>
      <c r="J2546" s="6">
        <v>5564.54238995176</v>
      </c>
      <c r="K2546" s="71">
        <v>5567.79820860782</v>
      </c>
      <c r="L2546" s="20">
        <v>1.1452447463711699</v>
      </c>
      <c r="M2546" s="79">
        <v>4855.0881666458599</v>
      </c>
      <c r="N2546" s="6">
        <v>12792.4667480885</v>
      </c>
      <c r="O2546" s="6">
        <v>5559.3011998977699</v>
      </c>
      <c r="P2546" s="71">
        <v>5560.2765986399199</v>
      </c>
      <c r="Q2546" s="20">
        <v>1.1452472968129901</v>
      </c>
      <c r="R2546" s="79">
        <v>4850.8564319102697</v>
      </c>
      <c r="S2546" s="6">
        <v>12781.3167289676</v>
      </c>
      <c r="T2546" s="6">
        <v>5556.5163158752603</v>
      </c>
      <c r="U2546" s="71">
        <v>5555.4234238668496</v>
      </c>
      <c r="V2546" s="20">
        <v>1.1452458966465699</v>
      </c>
      <c r="W2546" s="79">
        <v>4853.5384681846599</v>
      </c>
      <c r="X2546" s="6">
        <v>12788.3835130671</v>
      </c>
      <c r="Y2546" s="6">
        <v>5561.4773008882603</v>
      </c>
      <c r="Z2546" s="71">
        <v>5558.6126093481498</v>
      </c>
      <c r="AA2546" s="20">
        <v>1.14527012524683</v>
      </c>
    </row>
    <row r="2547" spans="1:27" x14ac:dyDescent="0.2">
      <c r="A2547" s="52" t="s">
        <v>3780</v>
      </c>
      <c r="B2547" s="1" t="s">
        <v>18792</v>
      </c>
      <c r="C2547" s="131" t="s">
        <v>46</v>
      </c>
      <c r="D2547" s="131" t="s">
        <v>46</v>
      </c>
      <c r="E2547" s="131" t="s">
        <v>6363</v>
      </c>
      <c r="F2547" s="131" t="s">
        <v>26230</v>
      </c>
      <c r="G2547" s="131" t="s">
        <v>26230</v>
      </c>
      <c r="H2547" s="79">
        <v>9546.3333333333303</v>
      </c>
      <c r="I2547" s="6">
        <v>21503.756676242901</v>
      </c>
      <c r="J2547" s="6">
        <v>9341.1734823442293</v>
      </c>
      <c r="K2547" s="71">
        <v>9346.6390111805595</v>
      </c>
      <c r="L2547" s="20">
        <v>0.97908156826501203</v>
      </c>
      <c r="M2547" s="79">
        <v>9552.9587917964891</v>
      </c>
      <c r="N2547" s="6">
        <v>21518.680966196502</v>
      </c>
      <c r="O2547" s="6">
        <v>9351.5059504429701</v>
      </c>
      <c r="P2547" s="71">
        <v>9353.1467047056503</v>
      </c>
      <c r="Q2547" s="20">
        <v>0.97908374866408598</v>
      </c>
      <c r="R2547" s="79">
        <v>9560.0372532405108</v>
      </c>
      <c r="S2547" s="6">
        <v>21534.6256757745</v>
      </c>
      <c r="T2547" s="6">
        <v>9361.9070289147203</v>
      </c>
      <c r="U2547" s="71">
        <v>9360.0656677463594</v>
      </c>
      <c r="V2547" s="20">
        <v>0.97908255164734204</v>
      </c>
      <c r="W2547" s="79">
        <v>9582.53612940723</v>
      </c>
      <c r="X2547" s="6">
        <v>21585.305904683799</v>
      </c>
      <c r="Y2547" s="6">
        <v>9387.1276771584307</v>
      </c>
      <c r="Z2547" s="71">
        <v>9382.2924105938491</v>
      </c>
      <c r="AA2547" s="20">
        <v>0.97910326492807498</v>
      </c>
    </row>
    <row r="2548" spans="1:27" x14ac:dyDescent="0.2">
      <c r="A2548" s="52" t="s">
        <v>3779</v>
      </c>
      <c r="B2548" s="1" t="s">
        <v>9721</v>
      </c>
      <c r="C2548" s="131" t="s">
        <v>46</v>
      </c>
      <c r="D2548" s="131" t="s">
        <v>46</v>
      </c>
      <c r="E2548" s="131" t="s">
        <v>6363</v>
      </c>
      <c r="F2548" s="131" t="s">
        <v>26246</v>
      </c>
      <c r="G2548" s="131" t="s">
        <v>26246</v>
      </c>
      <c r="H2548" s="79">
        <v>2188.8333333333298</v>
      </c>
      <c r="I2548" s="6">
        <v>3210.9451131680999</v>
      </c>
      <c r="J2548" s="6">
        <v>1394.82583420066</v>
      </c>
      <c r="K2548" s="71">
        <v>1395.6419480254301</v>
      </c>
      <c r="L2548" s="20">
        <v>0.63761910364369101</v>
      </c>
      <c r="M2548" s="79">
        <v>2224.8332513116702</v>
      </c>
      <c r="N2548" s="6">
        <v>3263.7557858431901</v>
      </c>
      <c r="O2548" s="6">
        <v>1418.3504881200899</v>
      </c>
      <c r="P2548" s="71">
        <v>1418.59934264915</v>
      </c>
      <c r="Q2548" s="20">
        <v>0.63762052361128896</v>
      </c>
      <c r="R2548" s="79">
        <v>2260.6397946033298</v>
      </c>
      <c r="S2548" s="6">
        <v>3316.2827843363598</v>
      </c>
      <c r="T2548" s="6">
        <v>1441.7121326363999</v>
      </c>
      <c r="U2548" s="71">
        <v>1441.42856725503</v>
      </c>
      <c r="V2548" s="20">
        <v>0.63761974406363098</v>
      </c>
      <c r="W2548" s="79">
        <v>2297.8525094557599</v>
      </c>
      <c r="X2548" s="6">
        <v>3370.8725893633</v>
      </c>
      <c r="Y2548" s="6">
        <v>1465.9422256749599</v>
      </c>
      <c r="Z2548" s="71">
        <v>1465.1871255343001</v>
      </c>
      <c r="AA2548" s="20">
        <v>0.63763323342337597</v>
      </c>
    </row>
    <row r="2549" spans="1:27" x14ac:dyDescent="0.2">
      <c r="A2549" s="52" t="s">
        <v>3778</v>
      </c>
      <c r="B2549" s="1" t="s">
        <v>9720</v>
      </c>
      <c r="C2549" s="131" t="s">
        <v>46</v>
      </c>
      <c r="D2549" s="131" t="s">
        <v>46</v>
      </c>
      <c r="E2549" s="131" t="s">
        <v>6363</v>
      </c>
      <c r="F2549" s="131" t="s">
        <v>26246</v>
      </c>
      <c r="G2549" s="131" t="s">
        <v>26246</v>
      </c>
      <c r="H2549" s="79">
        <v>1104.9166666666699</v>
      </c>
      <c r="I2549" s="6">
        <v>2946.7184732946598</v>
      </c>
      <c r="J2549" s="6">
        <v>1280.04649964646</v>
      </c>
      <c r="K2549" s="71">
        <v>1280.79545598143</v>
      </c>
      <c r="L2549" s="20">
        <v>1.1591783295706399</v>
      </c>
      <c r="M2549" s="79">
        <v>1124.6469216687001</v>
      </c>
      <c r="N2549" s="6">
        <v>2999.3373799065798</v>
      </c>
      <c r="O2549" s="6">
        <v>1303.44055008033</v>
      </c>
      <c r="P2549" s="71">
        <v>1303.66924326088</v>
      </c>
      <c r="Q2549" s="20">
        <v>1.1591809110423399</v>
      </c>
      <c r="R2549" s="79">
        <v>1142.7607947956899</v>
      </c>
      <c r="S2549" s="6">
        <v>3047.6455339751301</v>
      </c>
      <c r="T2549" s="6">
        <v>1324.92547470929</v>
      </c>
      <c r="U2549" s="71">
        <v>1324.6648796924201</v>
      </c>
      <c r="V2549" s="20">
        <v>1.15917949384083</v>
      </c>
      <c r="W2549" s="79">
        <v>1160.91633885595</v>
      </c>
      <c r="X2549" s="6">
        <v>3096.06482086713</v>
      </c>
      <c r="Y2549" s="6">
        <v>1346.4324248437899</v>
      </c>
      <c r="Z2549" s="71">
        <v>1345.73888365534</v>
      </c>
      <c r="AA2549" s="20">
        <v>1.1592040172175799</v>
      </c>
    </row>
    <row r="2550" spans="1:27" x14ac:dyDescent="0.2">
      <c r="A2550" s="52" t="s">
        <v>3777</v>
      </c>
      <c r="B2550" s="1" t="s">
        <v>9719</v>
      </c>
      <c r="C2550" s="131" t="s">
        <v>46</v>
      </c>
      <c r="D2550" s="131" t="s">
        <v>46</v>
      </c>
      <c r="E2550" s="131" t="s">
        <v>6363</v>
      </c>
      <c r="F2550" s="131" t="s">
        <v>26230</v>
      </c>
      <c r="G2550" s="131" t="s">
        <v>26230</v>
      </c>
      <c r="H2550" s="79">
        <v>8415.5</v>
      </c>
      <c r="I2550" s="6">
        <v>18289.4855587249</v>
      </c>
      <c r="J2550" s="6">
        <v>7944.9028408895001</v>
      </c>
      <c r="K2550" s="71">
        <v>7949.5514105430702</v>
      </c>
      <c r="L2550" s="20">
        <v>0.94463209679081095</v>
      </c>
      <c r="M2550" s="79">
        <v>8409.8458324865605</v>
      </c>
      <c r="N2550" s="6">
        <v>18277.197303115201</v>
      </c>
      <c r="O2550" s="6">
        <v>7942.8343961229502</v>
      </c>
      <c r="P2550" s="71">
        <v>7944.2279940591798</v>
      </c>
      <c r="Q2550" s="20">
        <v>0.94463420047145996</v>
      </c>
      <c r="R2550" s="79">
        <v>8408.2373796406991</v>
      </c>
      <c r="S2550" s="6">
        <v>18273.7016373679</v>
      </c>
      <c r="T2550" s="6">
        <v>7944.2614131723203</v>
      </c>
      <c r="U2550" s="71">
        <v>7942.69888382523</v>
      </c>
      <c r="V2550" s="20">
        <v>0.94463304557234495</v>
      </c>
      <c r="W2550" s="79">
        <v>8416.9628397161305</v>
      </c>
      <c r="X2550" s="6">
        <v>18292.664762083401</v>
      </c>
      <c r="Y2550" s="6">
        <v>7955.2071411632296</v>
      </c>
      <c r="Z2550" s="71">
        <v>7951.1094503224504</v>
      </c>
      <c r="AA2550" s="20">
        <v>0.94465303004600298</v>
      </c>
    </row>
    <row r="2551" spans="1:27" x14ac:dyDescent="0.2">
      <c r="A2551" s="52" t="s">
        <v>3776</v>
      </c>
      <c r="B2551" s="1" t="s">
        <v>9718</v>
      </c>
      <c r="C2551" s="131" t="s">
        <v>46</v>
      </c>
      <c r="D2551" s="131" t="s">
        <v>46</v>
      </c>
      <c r="E2551" s="131" t="s">
        <v>6363</v>
      </c>
      <c r="F2551" s="131" t="s">
        <v>26230</v>
      </c>
      <c r="G2551" s="131" t="s">
        <v>26230</v>
      </c>
      <c r="H2551" s="79">
        <v>5221.1666666666697</v>
      </c>
      <c r="I2551" s="6">
        <v>11133.0603428916</v>
      </c>
      <c r="J2551" s="6">
        <v>4836.1711685126102</v>
      </c>
      <c r="K2551" s="71">
        <v>4839.0008165251402</v>
      </c>
      <c r="L2551" s="20">
        <v>0.92680451045905499</v>
      </c>
      <c r="M2551" s="79">
        <v>5215.1263448877098</v>
      </c>
      <c r="N2551" s="6">
        <v>11120.1806033335</v>
      </c>
      <c r="O2551" s="6">
        <v>4832.5654925332901</v>
      </c>
      <c r="P2551" s="71">
        <v>4833.4133829664997</v>
      </c>
      <c r="Q2551" s="20">
        <v>0.926806574437953</v>
      </c>
      <c r="R2551" s="79">
        <v>5208.5053353397598</v>
      </c>
      <c r="S2551" s="6">
        <v>11106.0626669538</v>
      </c>
      <c r="T2551" s="6">
        <v>4828.22073207839</v>
      </c>
      <c r="U2551" s="71">
        <v>4827.2710860136704</v>
      </c>
      <c r="V2551" s="20">
        <v>0.926805441334693</v>
      </c>
      <c r="W2551" s="79">
        <v>5210.9221249746197</v>
      </c>
      <c r="X2551" s="6">
        <v>11111.215972059499</v>
      </c>
      <c r="Y2551" s="6">
        <v>4832.10214572736</v>
      </c>
      <c r="Z2551" s="71">
        <v>4829.61315199622</v>
      </c>
      <c r="AA2551" s="20">
        <v>0.92682504865101001</v>
      </c>
    </row>
    <row r="2552" spans="1:27" x14ac:dyDescent="0.2">
      <c r="A2552" s="52" t="s">
        <v>3775</v>
      </c>
      <c r="B2552" s="1" t="s">
        <v>9717</v>
      </c>
      <c r="C2552" s="131" t="s">
        <v>46</v>
      </c>
      <c r="D2552" s="131" t="s">
        <v>46</v>
      </c>
      <c r="E2552" s="131" t="s">
        <v>6363</v>
      </c>
      <c r="F2552" s="131" t="s">
        <v>26230</v>
      </c>
      <c r="G2552" s="131" t="s">
        <v>26230</v>
      </c>
      <c r="H2552" s="79">
        <v>4217.4166666666697</v>
      </c>
      <c r="I2552" s="6">
        <v>10096.533421623</v>
      </c>
      <c r="J2552" s="6">
        <v>4385.9066897768198</v>
      </c>
      <c r="K2552" s="71">
        <v>4388.4728876460404</v>
      </c>
      <c r="L2552" s="20">
        <v>1.0405594785858701</v>
      </c>
      <c r="M2552" s="79">
        <v>4220.9449694566702</v>
      </c>
      <c r="N2552" s="6">
        <v>10104.980210227601</v>
      </c>
      <c r="O2552" s="6">
        <v>4391.3835942591404</v>
      </c>
      <c r="P2552" s="71">
        <v>4392.1540777929704</v>
      </c>
      <c r="Q2552" s="20">
        <v>1.04056179589528</v>
      </c>
      <c r="R2552" s="79">
        <v>4224.1772662706198</v>
      </c>
      <c r="S2552" s="6">
        <v>10112.7183578639</v>
      </c>
      <c r="T2552" s="6">
        <v>4396.3768166365599</v>
      </c>
      <c r="U2552" s="71">
        <v>4395.5121084604798</v>
      </c>
      <c r="V2552" s="20">
        <v>1.0405605237161699</v>
      </c>
      <c r="W2552" s="79">
        <v>4235.0032802902897</v>
      </c>
      <c r="X2552" s="6">
        <v>10138.635932771</v>
      </c>
      <c r="Y2552" s="6">
        <v>4409.1415888850497</v>
      </c>
      <c r="Z2552" s="71">
        <v>4406.8704602036796</v>
      </c>
      <c r="AA2552" s="20">
        <v>1.04058253761296</v>
      </c>
    </row>
    <row r="2553" spans="1:27" x14ac:dyDescent="0.2">
      <c r="A2553" s="52" t="s">
        <v>3774</v>
      </c>
      <c r="B2553" s="1" t="s">
        <v>26467</v>
      </c>
      <c r="C2553" s="131" t="s">
        <v>46</v>
      </c>
      <c r="D2553" s="131" t="s">
        <v>46</v>
      </c>
      <c r="E2553" s="131" t="s">
        <v>6363</v>
      </c>
      <c r="F2553" s="131" t="s">
        <v>26230</v>
      </c>
      <c r="G2553" s="131" t="s">
        <v>26230</v>
      </c>
      <c r="H2553" s="79">
        <v>2244.25</v>
      </c>
      <c r="I2553" s="6">
        <v>4687.3664165003202</v>
      </c>
      <c r="J2553" s="6">
        <v>2036.1792374733</v>
      </c>
      <c r="K2553" s="71">
        <v>2037.37060773951</v>
      </c>
      <c r="L2553" s="20">
        <v>0.90781802728729299</v>
      </c>
      <c r="M2553" s="79">
        <v>2246.1294936106201</v>
      </c>
      <c r="N2553" s="6">
        <v>4691.29194851791</v>
      </c>
      <c r="O2553" s="6">
        <v>2038.72368574758</v>
      </c>
      <c r="P2553" s="71">
        <v>2039.08138691309</v>
      </c>
      <c r="Q2553" s="20">
        <v>0.90782004898359503</v>
      </c>
      <c r="R2553" s="79">
        <v>2249.0533628933999</v>
      </c>
      <c r="S2553" s="6">
        <v>4697.3987756014903</v>
      </c>
      <c r="T2553" s="6">
        <v>2042.13489832752</v>
      </c>
      <c r="U2553" s="71">
        <v>2041.7332378655401</v>
      </c>
      <c r="V2553" s="20">
        <v>0.90781893909304601</v>
      </c>
      <c r="W2553" s="79">
        <v>2255.79913607955</v>
      </c>
      <c r="X2553" s="6">
        <v>4711.4880752276904</v>
      </c>
      <c r="Y2553" s="6">
        <v>2048.9559104175</v>
      </c>
      <c r="Z2553" s="71">
        <v>2047.90050259238</v>
      </c>
      <c r="AA2553" s="20">
        <v>0.907838144734601</v>
      </c>
    </row>
    <row r="2554" spans="1:27" x14ac:dyDescent="0.2">
      <c r="A2554" s="52" t="s">
        <v>3773</v>
      </c>
      <c r="B2554" s="1" t="s">
        <v>9716</v>
      </c>
      <c r="C2554" s="131" t="s">
        <v>46</v>
      </c>
      <c r="D2554" s="131" t="s">
        <v>46</v>
      </c>
      <c r="E2554" s="131" t="s">
        <v>6363</v>
      </c>
      <c r="F2554" s="131" t="s">
        <v>26246</v>
      </c>
      <c r="G2554" s="131" t="s">
        <v>26246</v>
      </c>
      <c r="H2554" s="79">
        <v>27306.083333333299</v>
      </c>
      <c r="I2554" s="6">
        <v>48604.866434040203</v>
      </c>
      <c r="J2554" s="6">
        <v>21113.821937361401</v>
      </c>
      <c r="K2554" s="71">
        <v>21126.175653183302</v>
      </c>
      <c r="L2554" s="20">
        <v>0.77368018676607297</v>
      </c>
      <c r="M2554" s="79">
        <v>27627.482037142301</v>
      </c>
      <c r="N2554" s="6">
        <v>49176.956575274096</v>
      </c>
      <c r="O2554" s="6">
        <v>21371.133424059299</v>
      </c>
      <c r="P2554" s="71">
        <v>21374.883063791101</v>
      </c>
      <c r="Q2554" s="20">
        <v>0.77368190973953799</v>
      </c>
      <c r="R2554" s="79">
        <v>27923.268340308201</v>
      </c>
      <c r="S2554" s="6">
        <v>49703.456607625703</v>
      </c>
      <c r="T2554" s="6">
        <v>21607.951156529802</v>
      </c>
      <c r="U2554" s="71">
        <v>21603.701163225702</v>
      </c>
      <c r="V2554" s="20">
        <v>0.77368096384476504</v>
      </c>
      <c r="W2554" s="79">
        <v>28240.282965633702</v>
      </c>
      <c r="X2554" s="6">
        <v>50267.7430830417</v>
      </c>
      <c r="Y2554" s="6">
        <v>21860.691919159599</v>
      </c>
      <c r="Z2554" s="71">
        <v>21849.4315766619</v>
      </c>
      <c r="AA2554" s="20">
        <v>0.77369733168930999</v>
      </c>
    </row>
    <row r="2555" spans="1:27" x14ac:dyDescent="0.2">
      <c r="A2555" s="52" t="s">
        <v>3772</v>
      </c>
      <c r="B2555" s="1" t="s">
        <v>9715</v>
      </c>
      <c r="C2555" s="131" t="s">
        <v>46</v>
      </c>
      <c r="D2555" s="131" t="s">
        <v>46</v>
      </c>
      <c r="E2555" s="131" t="s">
        <v>6363</v>
      </c>
      <c r="F2555" s="131" t="s">
        <v>26230</v>
      </c>
      <c r="G2555" s="131" t="s">
        <v>26230</v>
      </c>
      <c r="H2555" s="79">
        <v>24764.333333333299</v>
      </c>
      <c r="I2555" s="6">
        <v>55561.749734016797</v>
      </c>
      <c r="J2555" s="6">
        <v>24135.8731435722</v>
      </c>
      <c r="K2555" s="71">
        <v>24149.995064218001</v>
      </c>
      <c r="L2555" s="20">
        <v>0.97519261831739301</v>
      </c>
      <c r="M2555" s="79">
        <v>24714.563730153899</v>
      </c>
      <c r="N2555" s="6">
        <v>55450.085664607097</v>
      </c>
      <c r="O2555" s="6">
        <v>24097.2858354895</v>
      </c>
      <c r="P2555" s="71">
        <v>24101.513788149001</v>
      </c>
      <c r="Q2555" s="20">
        <v>0.97519479005583798</v>
      </c>
      <c r="R2555" s="79">
        <v>24669.053020924701</v>
      </c>
      <c r="S2555" s="6">
        <v>55347.976934185397</v>
      </c>
      <c r="T2555" s="6">
        <v>24061.835208924502</v>
      </c>
      <c r="U2555" s="71">
        <v>24057.102569638901</v>
      </c>
      <c r="V2555" s="20">
        <v>0.97519359779368997</v>
      </c>
      <c r="W2555" s="79">
        <v>24682.798555889502</v>
      </c>
      <c r="X2555" s="6">
        <v>55378.816689223</v>
      </c>
      <c r="Y2555" s="6">
        <v>24083.421618726599</v>
      </c>
      <c r="Z2555" s="71">
        <v>24071.016358319099</v>
      </c>
      <c r="AA2555" s="20">
        <v>0.97521422880046904</v>
      </c>
    </row>
    <row r="2556" spans="1:27" x14ac:dyDescent="0.2">
      <c r="A2556" s="52" t="s">
        <v>3771</v>
      </c>
      <c r="B2556" s="1" t="s">
        <v>9714</v>
      </c>
      <c r="C2556" s="131" t="s">
        <v>45</v>
      </c>
      <c r="D2556" s="131" t="s">
        <v>26162</v>
      </c>
      <c r="E2556" s="131" t="s">
        <v>6363</v>
      </c>
      <c r="F2556" s="131" t="s">
        <v>26190</v>
      </c>
      <c r="G2556" s="131" t="s">
        <v>26190</v>
      </c>
      <c r="H2556" s="79">
        <v>93701.25</v>
      </c>
      <c r="I2556" s="6">
        <v>192765.010377167</v>
      </c>
      <c r="J2556" s="6">
        <v>83736.596836046505</v>
      </c>
      <c r="K2556" s="71">
        <v>83777.853033013904</v>
      </c>
      <c r="L2556" s="20">
        <v>0.89409536194035799</v>
      </c>
      <c r="M2556" s="79">
        <v>93311.314483761802</v>
      </c>
      <c r="N2556" s="6">
        <v>191962.82338570099</v>
      </c>
      <c r="O2556" s="6">
        <v>83422.468504235207</v>
      </c>
      <c r="P2556" s="71">
        <v>83436.859427049494</v>
      </c>
      <c r="Q2556" s="20">
        <v>0.89417730195590905</v>
      </c>
      <c r="R2556" s="79">
        <v>92943.420672268796</v>
      </c>
      <c r="S2556" s="6">
        <v>191205.98124762799</v>
      </c>
      <c r="T2556" s="6">
        <v>83124.389843768295</v>
      </c>
      <c r="U2556" s="71">
        <v>83114.203501907206</v>
      </c>
      <c r="V2556" s="20">
        <v>0.89424515367235402</v>
      </c>
      <c r="W2556" s="79">
        <v>92647.411260975205</v>
      </c>
      <c r="X2556" s="6">
        <v>190597.02184484701</v>
      </c>
      <c r="Y2556" s="6">
        <v>82887.802787891298</v>
      </c>
      <c r="Z2556" s="71">
        <v>82854.996210037003</v>
      </c>
      <c r="AA2556" s="20">
        <v>0.89430449358855502</v>
      </c>
    </row>
    <row r="2557" spans="1:27" x14ac:dyDescent="0.2">
      <c r="A2557" s="52" t="s">
        <v>3770</v>
      </c>
      <c r="B2557" s="1" t="s">
        <v>9713</v>
      </c>
      <c r="C2557" s="131" t="s">
        <v>45</v>
      </c>
      <c r="D2557" s="131" t="s">
        <v>26162</v>
      </c>
      <c r="E2557" s="131" t="s">
        <v>6363</v>
      </c>
      <c r="F2557" s="131" t="s">
        <v>26190</v>
      </c>
      <c r="G2557" s="131" t="s">
        <v>26190</v>
      </c>
      <c r="H2557" s="79">
        <v>12580.5</v>
      </c>
      <c r="I2557" s="6">
        <v>28462.8752263725</v>
      </c>
      <c r="J2557" s="6">
        <v>12364.1956751492</v>
      </c>
      <c r="K2557" s="71">
        <v>12370.2873926465</v>
      </c>
      <c r="L2557" s="20">
        <v>0.98329059994805801</v>
      </c>
      <c r="M2557" s="79">
        <v>12537.3235850563</v>
      </c>
      <c r="N2557" s="6">
        <v>28365.190324241099</v>
      </c>
      <c r="O2557" s="6">
        <v>12326.835762809</v>
      </c>
      <c r="P2557" s="71">
        <v>12328.962222804599</v>
      </c>
      <c r="Q2557" s="20">
        <v>0.98338071432565199</v>
      </c>
      <c r="R2557" s="79">
        <v>12497.131532060799</v>
      </c>
      <c r="S2557" s="6">
        <v>28274.257420977701</v>
      </c>
      <c r="T2557" s="6">
        <v>12291.876964667799</v>
      </c>
      <c r="U2557" s="71">
        <v>12290.3706767887</v>
      </c>
      <c r="V2557" s="20">
        <v>0.98345533495093496</v>
      </c>
      <c r="W2557" s="79">
        <v>12465.230265993199</v>
      </c>
      <c r="X2557" s="6">
        <v>28202.0820896599</v>
      </c>
      <c r="Y2557" s="6">
        <v>12264.6649765522</v>
      </c>
      <c r="Z2557" s="71">
        <v>12259.810683485201</v>
      </c>
      <c r="AA2557" s="20">
        <v>0.983520594636072</v>
      </c>
    </row>
    <row r="2558" spans="1:27" x14ac:dyDescent="0.2">
      <c r="A2558" s="52" t="s">
        <v>3769</v>
      </c>
      <c r="B2558" s="1" t="s">
        <v>9712</v>
      </c>
      <c r="C2558" s="131" t="s">
        <v>45</v>
      </c>
      <c r="D2558" s="131" t="s">
        <v>26162</v>
      </c>
      <c r="E2558" s="131" t="s">
        <v>6363</v>
      </c>
      <c r="F2558" s="131" t="s">
        <v>26215</v>
      </c>
      <c r="G2558" s="131" t="s">
        <v>26215</v>
      </c>
      <c r="H2558" s="79">
        <v>16828.75</v>
      </c>
      <c r="I2558" s="6">
        <v>39315.245021036397</v>
      </c>
      <c r="J2558" s="6">
        <v>17078.435632044901</v>
      </c>
      <c r="K2558" s="71">
        <v>17086.850009162601</v>
      </c>
      <c r="L2558" s="20">
        <v>1.01533684968655</v>
      </c>
      <c r="M2558" s="79">
        <v>16785.113301357302</v>
      </c>
      <c r="N2558" s="6">
        <v>39213.301174996297</v>
      </c>
      <c r="O2558" s="6">
        <v>17041.166224386201</v>
      </c>
      <c r="P2558" s="71">
        <v>17044.105937298002</v>
      </c>
      <c r="Q2558" s="20">
        <v>1.0154299009658601</v>
      </c>
      <c r="R2558" s="79">
        <v>16748.420558796901</v>
      </c>
      <c r="S2558" s="6">
        <v>39127.579765844901</v>
      </c>
      <c r="T2558" s="6">
        <v>17010.222027976401</v>
      </c>
      <c r="U2558" s="71">
        <v>17008.137538249201</v>
      </c>
      <c r="V2558" s="20">
        <v>1.01550695353872</v>
      </c>
      <c r="W2558" s="79">
        <v>16734.130145004401</v>
      </c>
      <c r="X2558" s="6">
        <v>39094.194569695297</v>
      </c>
      <c r="Y2558" s="6">
        <v>17001.482280673699</v>
      </c>
      <c r="Z2558" s="71">
        <v>16994.7531790047</v>
      </c>
      <c r="AA2558" s="20">
        <v>1.0155743400907</v>
      </c>
    </row>
    <row r="2559" spans="1:27" x14ac:dyDescent="0.2">
      <c r="A2559" s="52" t="s">
        <v>3768</v>
      </c>
      <c r="B2559" s="1" t="s">
        <v>9711</v>
      </c>
      <c r="C2559" s="131" t="s">
        <v>45</v>
      </c>
      <c r="D2559" s="131" t="s">
        <v>26162</v>
      </c>
      <c r="E2559" s="131" t="s">
        <v>6363</v>
      </c>
      <c r="F2559" s="131" t="s">
        <v>26215</v>
      </c>
      <c r="G2559" s="131" t="s">
        <v>26215</v>
      </c>
      <c r="H2559" s="79">
        <v>12051</v>
      </c>
      <c r="I2559" s="6">
        <v>26007.735641447602</v>
      </c>
      <c r="J2559" s="6">
        <v>11297.6897091711</v>
      </c>
      <c r="K2559" s="71">
        <v>11303.255969677601</v>
      </c>
      <c r="L2559" s="20">
        <v>0.93795170273650497</v>
      </c>
      <c r="M2559" s="79">
        <v>12027.250197364499</v>
      </c>
      <c r="N2559" s="6">
        <v>25956.480261107401</v>
      </c>
      <c r="O2559" s="6">
        <v>11280.067769748801</v>
      </c>
      <c r="P2559" s="71">
        <v>11282.013655401999</v>
      </c>
      <c r="Q2559" s="20">
        <v>0.93803766199810001</v>
      </c>
      <c r="R2559" s="79">
        <v>12007.443922820999</v>
      </c>
      <c r="S2559" s="6">
        <v>25913.7355633753</v>
      </c>
      <c r="T2559" s="6">
        <v>11265.6698458017</v>
      </c>
      <c r="U2559" s="71">
        <v>11264.289312789</v>
      </c>
      <c r="V2559" s="20">
        <v>0.93810884191433996</v>
      </c>
      <c r="W2559" s="79">
        <v>12003.9249716709</v>
      </c>
      <c r="X2559" s="6">
        <v>25906.141176913901</v>
      </c>
      <c r="Y2559" s="6">
        <v>11266.1945086177</v>
      </c>
      <c r="Z2559" s="71">
        <v>11261.735405169</v>
      </c>
      <c r="AA2559" s="20">
        <v>0.93817109251736397</v>
      </c>
    </row>
    <row r="2560" spans="1:27" x14ac:dyDescent="0.2">
      <c r="A2560" s="52" t="s">
        <v>3767</v>
      </c>
      <c r="B2560" s="1" t="s">
        <v>9710</v>
      </c>
      <c r="C2560" s="131" t="s">
        <v>45</v>
      </c>
      <c r="D2560" s="131" t="s">
        <v>26162</v>
      </c>
      <c r="E2560" s="131" t="s">
        <v>6363</v>
      </c>
      <c r="F2560" s="131" t="s">
        <v>26190</v>
      </c>
      <c r="G2560" s="131" t="s">
        <v>26190</v>
      </c>
      <c r="H2560" s="79">
        <v>4569.9166666666697</v>
      </c>
      <c r="I2560" s="6">
        <v>10665.683207870699</v>
      </c>
      <c r="J2560" s="6">
        <v>4633.1438107517297</v>
      </c>
      <c r="K2560" s="71">
        <v>4635.4265150991396</v>
      </c>
      <c r="L2560" s="20">
        <v>1.0143350203539401</v>
      </c>
      <c r="M2560" s="79">
        <v>4558.5956599617903</v>
      </c>
      <c r="N2560" s="6">
        <v>10639.261222544599</v>
      </c>
      <c r="O2560" s="6">
        <v>4623.5693901143704</v>
      </c>
      <c r="P2560" s="71">
        <v>4624.3669861506896</v>
      </c>
      <c r="Q2560" s="20">
        <v>1.0144279798198701</v>
      </c>
      <c r="R2560" s="79">
        <v>4547.6097037531599</v>
      </c>
      <c r="S2560" s="6">
        <v>10613.621208250301</v>
      </c>
      <c r="T2560" s="6">
        <v>4614.1380160388499</v>
      </c>
      <c r="U2560" s="71">
        <v>4613.5725840721998</v>
      </c>
      <c r="V2560" s="20">
        <v>1.01450495636523</v>
      </c>
      <c r="W2560" s="79">
        <v>4540.8716114522304</v>
      </c>
      <c r="X2560" s="6">
        <v>10597.8952414223</v>
      </c>
      <c r="Y2560" s="6">
        <v>4608.8666141531703</v>
      </c>
      <c r="Z2560" s="71">
        <v>4607.0424477944098</v>
      </c>
      <c r="AA2560" s="20">
        <v>1.0145722764271301</v>
      </c>
    </row>
    <row r="2561" spans="1:27" x14ac:dyDescent="0.2">
      <c r="A2561" s="52" t="s">
        <v>3766</v>
      </c>
      <c r="B2561" s="1" t="s">
        <v>9709</v>
      </c>
      <c r="C2561" s="131" t="s">
        <v>45</v>
      </c>
      <c r="D2561" s="131" t="s">
        <v>26162</v>
      </c>
      <c r="E2561" s="131" t="s">
        <v>6363</v>
      </c>
      <c r="F2561" s="131" t="s">
        <v>26215</v>
      </c>
      <c r="G2561" s="131" t="s">
        <v>26215</v>
      </c>
      <c r="H2561" s="79">
        <v>9455.5833333333303</v>
      </c>
      <c r="I2561" s="6">
        <v>24353.0784119364</v>
      </c>
      <c r="J2561" s="6">
        <v>10578.911103767899</v>
      </c>
      <c r="K2561" s="71">
        <v>10584.123229131101</v>
      </c>
      <c r="L2561" s="20">
        <v>1.11935169476212</v>
      </c>
      <c r="M2561" s="79">
        <v>9422.6571632558407</v>
      </c>
      <c r="N2561" s="6">
        <v>24268.276282503</v>
      </c>
      <c r="O2561" s="6">
        <v>10546.414551120801</v>
      </c>
      <c r="P2561" s="71">
        <v>10548.233876783201</v>
      </c>
      <c r="Q2561" s="20">
        <v>1.11945427855707</v>
      </c>
      <c r="R2561" s="79">
        <v>9391.5191855719695</v>
      </c>
      <c r="S2561" s="6">
        <v>24188.079684853499</v>
      </c>
      <c r="T2561" s="6">
        <v>10515.4627076858</v>
      </c>
      <c r="U2561" s="71">
        <v>10514.1741075749</v>
      </c>
      <c r="V2561" s="20">
        <v>1.11953922467919</v>
      </c>
      <c r="W2561" s="79">
        <v>9375.9647910646599</v>
      </c>
      <c r="X2561" s="6">
        <v>24148.018974082599</v>
      </c>
      <c r="Y2561" s="6">
        <v>10501.613378153301</v>
      </c>
      <c r="Z2561" s="71">
        <v>10497.456892092599</v>
      </c>
      <c r="AA2561" s="20">
        <v>1.11961351455764</v>
      </c>
    </row>
    <row r="2562" spans="1:27" x14ac:dyDescent="0.2">
      <c r="A2562" s="52" t="s">
        <v>3765</v>
      </c>
      <c r="B2562" s="1" t="s">
        <v>9708</v>
      </c>
      <c r="C2562" s="131" t="s">
        <v>45</v>
      </c>
      <c r="D2562" s="131" t="s">
        <v>26162</v>
      </c>
      <c r="E2562" s="131" t="s">
        <v>6363</v>
      </c>
      <c r="F2562" s="131" t="s">
        <v>26215</v>
      </c>
      <c r="G2562" s="131" t="s">
        <v>26215</v>
      </c>
      <c r="H2562" s="79">
        <v>16755</v>
      </c>
      <c r="I2562" s="6">
        <v>24472.380116223499</v>
      </c>
      <c r="J2562" s="6">
        <v>10630.7354400113</v>
      </c>
      <c r="K2562" s="71">
        <v>10635.9730987148</v>
      </c>
      <c r="L2562" s="20">
        <v>0.63479397784033398</v>
      </c>
      <c r="M2562" s="79">
        <v>16732.116058733201</v>
      </c>
      <c r="N2562" s="6">
        <v>24438.9557945739</v>
      </c>
      <c r="O2562" s="6">
        <v>10620.587799716101</v>
      </c>
      <c r="P2562" s="71">
        <v>10622.419920750301</v>
      </c>
      <c r="Q2562" s="20">
        <v>0.63485215399315797</v>
      </c>
      <c r="R2562" s="79">
        <v>16719.4470632946</v>
      </c>
      <c r="S2562" s="6">
        <v>24420.451439332799</v>
      </c>
      <c r="T2562" s="6">
        <v>10616.483398471601</v>
      </c>
      <c r="U2562" s="71">
        <v>10615.1824189461</v>
      </c>
      <c r="V2562" s="20">
        <v>0.63490032766994797</v>
      </c>
      <c r="W2562" s="79">
        <v>16731.805731765198</v>
      </c>
      <c r="X2562" s="6">
        <v>24438.502530502199</v>
      </c>
      <c r="Y2562" s="6">
        <v>10627.940345409001</v>
      </c>
      <c r="Z2562" s="71">
        <v>10623.7338597664</v>
      </c>
      <c r="AA2562" s="20">
        <v>0.63494245809926697</v>
      </c>
    </row>
    <row r="2563" spans="1:27" x14ac:dyDescent="0.2">
      <c r="A2563" s="52" t="s">
        <v>3764</v>
      </c>
      <c r="B2563" s="1" t="s">
        <v>9707</v>
      </c>
      <c r="C2563" s="131" t="s">
        <v>45</v>
      </c>
      <c r="D2563" s="131" t="s">
        <v>26162</v>
      </c>
      <c r="E2563" s="131" t="s">
        <v>6363</v>
      </c>
      <c r="F2563" s="131" t="s">
        <v>26190</v>
      </c>
      <c r="G2563" s="131" t="s">
        <v>26190</v>
      </c>
      <c r="H2563" s="79">
        <v>7096.5</v>
      </c>
      <c r="I2563" s="6">
        <v>9294.8635586579494</v>
      </c>
      <c r="J2563" s="6">
        <v>4037.6634791476399</v>
      </c>
      <c r="K2563" s="71">
        <v>4039.6527961975098</v>
      </c>
      <c r="L2563" s="20">
        <v>0.569245796688157</v>
      </c>
      <c r="M2563" s="79">
        <v>7088.1498750750698</v>
      </c>
      <c r="N2563" s="6">
        <v>9283.9267205158994</v>
      </c>
      <c r="O2563" s="6">
        <v>4034.57331361358</v>
      </c>
      <c r="P2563" s="71">
        <v>4035.2693039646902</v>
      </c>
      <c r="Q2563" s="20">
        <v>0.56929796563055202</v>
      </c>
      <c r="R2563" s="79">
        <v>7080.0257070328298</v>
      </c>
      <c r="S2563" s="6">
        <v>9273.28583649135</v>
      </c>
      <c r="T2563" s="6">
        <v>4031.4441105631799</v>
      </c>
      <c r="U2563" s="71">
        <v>4030.9500838643899</v>
      </c>
      <c r="V2563" s="20">
        <v>0.56934116494242504</v>
      </c>
      <c r="W2563" s="79">
        <v>7079.3997046876602</v>
      </c>
      <c r="X2563" s="6">
        <v>9272.4659102762107</v>
      </c>
      <c r="Y2563" s="6">
        <v>4032.4571616552598</v>
      </c>
      <c r="Z2563" s="71">
        <v>4030.8611352754101</v>
      </c>
      <c r="AA2563" s="20">
        <v>0.56937894502641995</v>
      </c>
    </row>
    <row r="2564" spans="1:27" x14ac:dyDescent="0.2">
      <c r="A2564" s="52" t="s">
        <v>3763</v>
      </c>
      <c r="B2564" s="1" t="s">
        <v>9706</v>
      </c>
      <c r="C2564" s="131" t="s">
        <v>45</v>
      </c>
      <c r="D2564" s="131" t="s">
        <v>26162</v>
      </c>
      <c r="E2564" s="131" t="s">
        <v>6363</v>
      </c>
      <c r="F2564" s="131" t="s">
        <v>26215</v>
      </c>
      <c r="G2564" s="131" t="s">
        <v>26215</v>
      </c>
      <c r="H2564" s="79">
        <v>6708.1666666666697</v>
      </c>
      <c r="I2564" s="6">
        <v>17077.776914097001</v>
      </c>
      <c r="J2564" s="6">
        <v>7418.53989743084</v>
      </c>
      <c r="K2564" s="71">
        <v>7422.1949390110203</v>
      </c>
      <c r="L2564" s="20">
        <v>1.10644164163249</v>
      </c>
      <c r="M2564" s="79">
        <v>6695.8903253998897</v>
      </c>
      <c r="N2564" s="6">
        <v>17046.523573520699</v>
      </c>
      <c r="O2564" s="6">
        <v>7408.0129206135898</v>
      </c>
      <c r="P2564" s="71">
        <v>7409.2908514163901</v>
      </c>
      <c r="Q2564" s="20">
        <v>1.1065430422762901</v>
      </c>
      <c r="R2564" s="79">
        <v>6684.0409625524599</v>
      </c>
      <c r="S2564" s="6">
        <v>17016.3572426381</v>
      </c>
      <c r="T2564" s="6">
        <v>7397.6467887059398</v>
      </c>
      <c r="U2564" s="71">
        <v>7396.7402562273401</v>
      </c>
      <c r="V2564" s="20">
        <v>1.10662700867152</v>
      </c>
      <c r="W2564" s="79">
        <v>6681.2006825000699</v>
      </c>
      <c r="X2564" s="6">
        <v>17009.126404240898</v>
      </c>
      <c r="Y2564" s="6">
        <v>7397.0154483142896</v>
      </c>
      <c r="Z2564" s="71">
        <v>7394.0877465894</v>
      </c>
      <c r="AA2564" s="20">
        <v>1.1067004417269799</v>
      </c>
    </row>
    <row r="2565" spans="1:27" x14ac:dyDescent="0.2">
      <c r="A2565" s="52" t="s">
        <v>3762</v>
      </c>
      <c r="B2565" s="1" t="s">
        <v>9705</v>
      </c>
      <c r="C2565" s="131" t="s">
        <v>45</v>
      </c>
      <c r="D2565" s="131" t="s">
        <v>26162</v>
      </c>
      <c r="E2565" s="131" t="s">
        <v>6363</v>
      </c>
      <c r="F2565" s="131" t="s">
        <v>26215</v>
      </c>
      <c r="G2565" s="131" t="s">
        <v>26215</v>
      </c>
      <c r="H2565" s="79">
        <v>14806.083333333299</v>
      </c>
      <c r="I2565" s="6">
        <v>35016.726557056398</v>
      </c>
      <c r="J2565" s="6">
        <v>15211.1708887893</v>
      </c>
      <c r="K2565" s="71">
        <v>15218.665282949099</v>
      </c>
      <c r="L2565" s="20">
        <v>1.0278657049489199</v>
      </c>
      <c r="M2565" s="79">
        <v>14764.268099949601</v>
      </c>
      <c r="N2565" s="6">
        <v>34917.832571364597</v>
      </c>
      <c r="O2565" s="6">
        <v>15174.457931721599</v>
      </c>
      <c r="P2565" s="71">
        <v>15177.075625213</v>
      </c>
      <c r="Q2565" s="20">
        <v>1.02795990444422</v>
      </c>
      <c r="R2565" s="79">
        <v>14725.0209316894</v>
      </c>
      <c r="S2565" s="6">
        <v>34825.012118570703</v>
      </c>
      <c r="T2565" s="6">
        <v>15139.734985115399</v>
      </c>
      <c r="U2565" s="71">
        <v>15137.8797111515</v>
      </c>
      <c r="V2565" s="20">
        <v>1.0280379078153701</v>
      </c>
      <c r="W2565" s="79">
        <v>14709.9988813049</v>
      </c>
      <c r="X2565" s="6">
        <v>34789.484624985802</v>
      </c>
      <c r="Y2565" s="6">
        <v>15129.428113706699</v>
      </c>
      <c r="Z2565" s="71">
        <v>15123.4399617156</v>
      </c>
      <c r="AA2565" s="20">
        <v>1.02810612589075</v>
      </c>
    </row>
    <row r="2566" spans="1:27" x14ac:dyDescent="0.2">
      <c r="A2566" s="52" t="s">
        <v>3761</v>
      </c>
      <c r="B2566" s="1" t="s">
        <v>9704</v>
      </c>
      <c r="C2566" s="131" t="s">
        <v>45</v>
      </c>
      <c r="D2566" s="131" t="s">
        <v>26162</v>
      </c>
      <c r="E2566" s="131" t="s">
        <v>6363</v>
      </c>
      <c r="F2566" s="131" t="s">
        <v>26190</v>
      </c>
      <c r="G2566" s="131" t="s">
        <v>26190</v>
      </c>
      <c r="H2566" s="79">
        <v>10042.083333333299</v>
      </c>
      <c r="I2566" s="6">
        <v>15088.363522142499</v>
      </c>
      <c r="J2566" s="6">
        <v>6554.3441244719397</v>
      </c>
      <c r="K2566" s="71">
        <v>6557.5733853018301</v>
      </c>
      <c r="L2566" s="20">
        <v>0.65300925790317399</v>
      </c>
      <c r="M2566" s="79">
        <v>10015.8543094368</v>
      </c>
      <c r="N2566" s="6">
        <v>15048.954065534201</v>
      </c>
      <c r="O2566" s="6">
        <v>6539.91681520152</v>
      </c>
      <c r="P2566" s="71">
        <v>6541.04499373407</v>
      </c>
      <c r="Q2566" s="20">
        <v>0.65306910340850299</v>
      </c>
      <c r="R2566" s="79">
        <v>9991.4063599285091</v>
      </c>
      <c r="S2566" s="6">
        <v>15012.2206968389</v>
      </c>
      <c r="T2566" s="6">
        <v>6526.3736912529503</v>
      </c>
      <c r="U2566" s="71">
        <v>6525.5739275054302</v>
      </c>
      <c r="V2566" s="20">
        <v>0.65311865941884495</v>
      </c>
      <c r="W2566" s="79">
        <v>9977.09031193388</v>
      </c>
      <c r="X2566" s="6">
        <v>14990.7106446741</v>
      </c>
      <c r="Y2566" s="6">
        <v>6519.2365312904203</v>
      </c>
      <c r="Z2566" s="71">
        <v>6516.6562500714599</v>
      </c>
      <c r="AA2566" s="20">
        <v>0.65316199877199699</v>
      </c>
    </row>
    <row r="2567" spans="1:27" x14ac:dyDescent="0.2">
      <c r="A2567" s="52" t="s">
        <v>3760</v>
      </c>
      <c r="B2567" s="1" t="s">
        <v>9703</v>
      </c>
      <c r="C2567" s="131" t="s">
        <v>45</v>
      </c>
      <c r="D2567" s="131" t="s">
        <v>26162</v>
      </c>
      <c r="E2567" s="131" t="s">
        <v>6363</v>
      </c>
      <c r="F2567" s="131" t="s">
        <v>26190</v>
      </c>
      <c r="G2567" s="131" t="s">
        <v>26190</v>
      </c>
      <c r="H2567" s="79">
        <v>13071.583333333299</v>
      </c>
      <c r="I2567" s="6">
        <v>28796.162665040902</v>
      </c>
      <c r="J2567" s="6">
        <v>12508.974833087101</v>
      </c>
      <c r="K2567" s="71">
        <v>12515.1378818504</v>
      </c>
      <c r="L2567" s="20">
        <v>0.95743090662444996</v>
      </c>
      <c r="M2567" s="79">
        <v>12977.743117014301</v>
      </c>
      <c r="N2567" s="6">
        <v>28589.436512230201</v>
      </c>
      <c r="O2567" s="6">
        <v>12424.287812246301</v>
      </c>
      <c r="P2567" s="71">
        <v>12426.431083359401</v>
      </c>
      <c r="Q2567" s="20">
        <v>0.95751865107176204</v>
      </c>
      <c r="R2567" s="79">
        <v>12888.743728494601</v>
      </c>
      <c r="S2567" s="6">
        <v>28393.3745047786</v>
      </c>
      <c r="T2567" s="6">
        <v>12343.661615159899</v>
      </c>
      <c r="U2567" s="71">
        <v>12342.148981415899</v>
      </c>
      <c r="V2567" s="20">
        <v>0.95759130923906399</v>
      </c>
      <c r="W2567" s="79">
        <v>12812.1636105486</v>
      </c>
      <c r="X2567" s="6">
        <v>28224.671641701701</v>
      </c>
      <c r="Y2567" s="6">
        <v>12274.4888358999</v>
      </c>
      <c r="Z2567" s="71">
        <v>12269.630654598601</v>
      </c>
      <c r="AA2567" s="20">
        <v>0.95765485265085903</v>
      </c>
    </row>
    <row r="2568" spans="1:27" x14ac:dyDescent="0.2">
      <c r="A2568" s="52" t="s">
        <v>3759</v>
      </c>
      <c r="B2568" s="1" t="s">
        <v>9702</v>
      </c>
      <c r="C2568" s="131" t="s">
        <v>45</v>
      </c>
      <c r="D2568" s="131" t="s">
        <v>26162</v>
      </c>
      <c r="E2568" s="131" t="s">
        <v>6363</v>
      </c>
      <c r="F2568" s="131" t="s">
        <v>26190</v>
      </c>
      <c r="G2568" s="131" t="s">
        <v>26190</v>
      </c>
      <c r="H2568" s="79">
        <v>14842</v>
      </c>
      <c r="I2568" s="6">
        <v>23602.9985762328</v>
      </c>
      <c r="J2568" s="6">
        <v>10253.0784608299</v>
      </c>
      <c r="K2568" s="71">
        <v>10258.130051657399</v>
      </c>
      <c r="L2568" s="20">
        <v>0.69115550812945903</v>
      </c>
      <c r="M2568" s="79">
        <v>14791.5308228264</v>
      </c>
      <c r="N2568" s="6">
        <v>23522.738239555001</v>
      </c>
      <c r="O2568" s="6">
        <v>10222.42148408</v>
      </c>
      <c r="P2568" s="71">
        <v>10224.184918814</v>
      </c>
      <c r="Q2568" s="20">
        <v>0.69121884957545598</v>
      </c>
      <c r="R2568" s="79">
        <v>14741.1363728005</v>
      </c>
      <c r="S2568" s="6">
        <v>23442.596740281901</v>
      </c>
      <c r="T2568" s="6">
        <v>10191.3733957192</v>
      </c>
      <c r="U2568" s="71">
        <v>10190.124510600899</v>
      </c>
      <c r="V2568" s="20">
        <v>0.69127130045435903</v>
      </c>
      <c r="W2568" s="79">
        <v>14707.945672509401</v>
      </c>
      <c r="X2568" s="6">
        <v>23389.814092948902</v>
      </c>
      <c r="Y2568" s="6">
        <v>10171.8813810217</v>
      </c>
      <c r="Z2568" s="71">
        <v>10167.8554012367</v>
      </c>
      <c r="AA2568" s="20">
        <v>0.69131717152324101</v>
      </c>
    </row>
    <row r="2569" spans="1:27" x14ac:dyDescent="0.2">
      <c r="A2569" s="52" t="s">
        <v>3758</v>
      </c>
      <c r="B2569" s="1" t="s">
        <v>9701</v>
      </c>
      <c r="C2569" s="131" t="s">
        <v>45</v>
      </c>
      <c r="D2569" s="131" t="s">
        <v>26162</v>
      </c>
      <c r="E2569" s="131" t="s">
        <v>6363</v>
      </c>
      <c r="F2569" s="131" t="s">
        <v>26215</v>
      </c>
      <c r="G2569" s="131" t="s">
        <v>26215</v>
      </c>
      <c r="H2569" s="79">
        <v>7147.4166666666697</v>
      </c>
      <c r="I2569" s="6">
        <v>17569.412705527298</v>
      </c>
      <c r="J2569" s="6">
        <v>7632.1051496341597</v>
      </c>
      <c r="K2569" s="71">
        <v>7635.8654127117898</v>
      </c>
      <c r="L2569" s="20">
        <v>1.0683392012561801</v>
      </c>
      <c r="M2569" s="79">
        <v>7134.5088981978097</v>
      </c>
      <c r="N2569" s="6">
        <v>17537.683491755</v>
      </c>
      <c r="O2569" s="6">
        <v>7621.4593165707502</v>
      </c>
      <c r="P2569" s="71">
        <v>7622.7740682764097</v>
      </c>
      <c r="Q2569" s="20">
        <v>1.0684371099743</v>
      </c>
      <c r="R2569" s="79">
        <v>7124.2705132893097</v>
      </c>
      <c r="S2569" s="6">
        <v>17512.516019605999</v>
      </c>
      <c r="T2569" s="6">
        <v>7613.3455619973101</v>
      </c>
      <c r="U2569" s="71">
        <v>7612.4125970667301</v>
      </c>
      <c r="V2569" s="20">
        <v>1.06851818482564</v>
      </c>
      <c r="W2569" s="79">
        <v>7122.9447830734598</v>
      </c>
      <c r="X2569" s="6">
        <v>17509.2571776517</v>
      </c>
      <c r="Y2569" s="6">
        <v>7614.5148641675696</v>
      </c>
      <c r="Z2569" s="71">
        <v>7611.5010772615096</v>
      </c>
      <c r="AA2569" s="20">
        <v>1.0685890890729699</v>
      </c>
    </row>
    <row r="2570" spans="1:27" x14ac:dyDescent="0.2">
      <c r="A2570" s="52" t="s">
        <v>3757</v>
      </c>
      <c r="B2570" s="1" t="s">
        <v>9700</v>
      </c>
      <c r="C2570" s="131" t="s">
        <v>45</v>
      </c>
      <c r="D2570" s="131" t="s">
        <v>26162</v>
      </c>
      <c r="E2570" s="131" t="s">
        <v>6363</v>
      </c>
      <c r="F2570" s="131" t="s">
        <v>26190</v>
      </c>
      <c r="G2570" s="131" t="s">
        <v>26190</v>
      </c>
      <c r="H2570" s="79">
        <v>12173.166666666701</v>
      </c>
      <c r="I2570" s="6">
        <v>19489.748586330999</v>
      </c>
      <c r="J2570" s="6">
        <v>8466.2938394073899</v>
      </c>
      <c r="K2570" s="71">
        <v>8470.4650990408099</v>
      </c>
      <c r="L2570" s="20">
        <v>0.69583086562309004</v>
      </c>
      <c r="M2570" s="79">
        <v>12152.1665250471</v>
      </c>
      <c r="N2570" s="6">
        <v>19456.126481939398</v>
      </c>
      <c r="O2570" s="6">
        <v>8455.1689229577405</v>
      </c>
      <c r="P2570" s="71">
        <v>8456.6274950371007</v>
      </c>
      <c r="Q2570" s="20">
        <v>0.69589463554560205</v>
      </c>
      <c r="R2570" s="79">
        <v>12133.7517566883</v>
      </c>
      <c r="S2570" s="6">
        <v>19426.643668188899</v>
      </c>
      <c r="T2570" s="6">
        <v>8445.4884261134503</v>
      </c>
      <c r="U2570" s="71">
        <v>8444.4534876019807</v>
      </c>
      <c r="V2570" s="20">
        <v>0.69594744123121299</v>
      </c>
      <c r="W2570" s="79">
        <v>12126.2463786304</v>
      </c>
      <c r="X2570" s="6">
        <v>19414.627244245901</v>
      </c>
      <c r="Y2570" s="6">
        <v>8443.1318949540091</v>
      </c>
      <c r="Z2570" s="71">
        <v>8439.7901455707506</v>
      </c>
      <c r="AA2570" s="20">
        <v>0.69599362259733299</v>
      </c>
    </row>
    <row r="2571" spans="1:27" x14ac:dyDescent="0.2">
      <c r="A2571" s="52" t="s">
        <v>3756</v>
      </c>
      <c r="B2571" s="1" t="s">
        <v>9699</v>
      </c>
      <c r="C2571" s="131" t="s">
        <v>45</v>
      </c>
      <c r="D2571" s="131" t="s">
        <v>26162</v>
      </c>
      <c r="E2571" s="131" t="s">
        <v>6363</v>
      </c>
      <c r="F2571" s="131" t="s">
        <v>26215</v>
      </c>
      <c r="G2571" s="131" t="s">
        <v>26215</v>
      </c>
      <c r="H2571" s="79">
        <v>13435</v>
      </c>
      <c r="I2571" s="6">
        <v>36373.6569592093</v>
      </c>
      <c r="J2571" s="6">
        <v>15800.617769202499</v>
      </c>
      <c r="K2571" s="71">
        <v>15808.4025780379</v>
      </c>
      <c r="L2571" s="20">
        <v>1.1766581747702201</v>
      </c>
      <c r="M2571" s="79">
        <v>13391.4698664855</v>
      </c>
      <c r="N2571" s="6">
        <v>36255.804324758603</v>
      </c>
      <c r="O2571" s="6">
        <v>15755.9085714259</v>
      </c>
      <c r="P2571" s="71">
        <v>15758.626568965299</v>
      </c>
      <c r="Q2571" s="20">
        <v>1.1767660104589399</v>
      </c>
      <c r="R2571" s="79">
        <v>13351.411929121299</v>
      </c>
      <c r="S2571" s="6">
        <v>36147.352246442402</v>
      </c>
      <c r="T2571" s="6">
        <v>15714.6056851743</v>
      </c>
      <c r="U2571" s="71">
        <v>15712.6799646244</v>
      </c>
      <c r="V2571" s="20">
        <v>1.17685530549415</v>
      </c>
      <c r="W2571" s="79">
        <v>13328.2996457341</v>
      </c>
      <c r="X2571" s="6">
        <v>36084.778501189598</v>
      </c>
      <c r="Y2571" s="6">
        <v>15692.732106203201</v>
      </c>
      <c r="Z2571" s="71">
        <v>15686.5210013087</v>
      </c>
      <c r="AA2571" s="20">
        <v>1.1769333987272299</v>
      </c>
    </row>
    <row r="2572" spans="1:27" x14ac:dyDescent="0.2">
      <c r="A2572" s="52" t="s">
        <v>3755</v>
      </c>
      <c r="B2572" s="1" t="s">
        <v>8013</v>
      </c>
      <c r="C2572" s="131" t="s">
        <v>45</v>
      </c>
      <c r="D2572" s="131" t="s">
        <v>26162</v>
      </c>
      <c r="E2572" s="131" t="s">
        <v>6363</v>
      </c>
      <c r="F2572" s="131" t="s">
        <v>26215</v>
      </c>
      <c r="G2572" s="131" t="s">
        <v>26215</v>
      </c>
      <c r="H2572" s="79">
        <v>12512.666666666701</v>
      </c>
      <c r="I2572" s="6">
        <v>28958.903413796801</v>
      </c>
      <c r="J2572" s="6">
        <v>12579.6689722397</v>
      </c>
      <c r="K2572" s="71">
        <v>12585.8668513095</v>
      </c>
      <c r="L2572" s="20">
        <v>1.00585008668359</v>
      </c>
      <c r="M2572" s="79">
        <v>12469.772362592001</v>
      </c>
      <c r="N2572" s="6">
        <v>28859.630249906801</v>
      </c>
      <c r="O2572" s="6">
        <v>12541.707571832099</v>
      </c>
      <c r="P2572" s="71">
        <v>12543.8710986237</v>
      </c>
      <c r="Q2572" s="20">
        <v>1.0059422685416399</v>
      </c>
      <c r="R2572" s="79">
        <v>12433.4934294125</v>
      </c>
      <c r="S2572" s="6">
        <v>28775.667482425801</v>
      </c>
      <c r="T2572" s="6">
        <v>12509.858667684801</v>
      </c>
      <c r="U2572" s="71">
        <v>12508.3256675959</v>
      </c>
      <c r="V2572" s="20">
        <v>1.0060186011765899</v>
      </c>
      <c r="W2572" s="79">
        <v>12422.2665877737</v>
      </c>
      <c r="X2572" s="6">
        <v>28749.684450085701</v>
      </c>
      <c r="Y2572" s="6">
        <v>12502.809077744399</v>
      </c>
      <c r="Z2572" s="71">
        <v>12497.860528433001</v>
      </c>
      <c r="AA2572" s="20">
        <v>1.00608535810476</v>
      </c>
    </row>
    <row r="2573" spans="1:27" x14ac:dyDescent="0.2">
      <c r="A2573" s="52" t="s">
        <v>3754</v>
      </c>
      <c r="B2573" s="1" t="s">
        <v>9698</v>
      </c>
      <c r="C2573" s="131" t="s">
        <v>45</v>
      </c>
      <c r="D2573" s="131" t="s">
        <v>26162</v>
      </c>
      <c r="E2573" s="131" t="s">
        <v>6363</v>
      </c>
      <c r="F2573" s="131" t="s">
        <v>26190</v>
      </c>
      <c r="G2573" s="131" t="s">
        <v>26190</v>
      </c>
      <c r="H2573" s="79">
        <v>9742.3333333333303</v>
      </c>
      <c r="I2573" s="6">
        <v>14270.936790326101</v>
      </c>
      <c r="J2573" s="6">
        <v>6199.2561728193496</v>
      </c>
      <c r="K2573" s="71">
        <v>6202.3104853109098</v>
      </c>
      <c r="L2573" s="20">
        <v>0.636635010638545</v>
      </c>
      <c r="M2573" s="79">
        <v>9711.1748027836093</v>
      </c>
      <c r="N2573" s="6">
        <v>14225.294601259</v>
      </c>
      <c r="O2573" s="6">
        <v>6181.9740401119298</v>
      </c>
      <c r="P2573" s="71">
        <v>6183.0404711687697</v>
      </c>
      <c r="Q2573" s="20">
        <v>0.63669335551414996</v>
      </c>
      <c r="R2573" s="79">
        <v>9682.8826559523804</v>
      </c>
      <c r="S2573" s="6">
        <v>14183.8511990188</v>
      </c>
      <c r="T2573" s="6">
        <v>6166.2504951992396</v>
      </c>
      <c r="U2573" s="71">
        <v>6165.4948621574404</v>
      </c>
      <c r="V2573" s="20">
        <v>0.63674166890448802</v>
      </c>
      <c r="W2573" s="79">
        <v>9661.9976477444798</v>
      </c>
      <c r="X2573" s="6">
        <v>14153.2580524078</v>
      </c>
      <c r="Y2573" s="6">
        <v>6155.0408862583399</v>
      </c>
      <c r="Z2573" s="71">
        <v>6152.6047518544801</v>
      </c>
      <c r="AA2573" s="20">
        <v>0.63678392152069696</v>
      </c>
    </row>
    <row r="2574" spans="1:27" x14ac:dyDescent="0.2">
      <c r="A2574" s="52" t="s">
        <v>3753</v>
      </c>
      <c r="B2574" s="1" t="s">
        <v>9697</v>
      </c>
      <c r="C2574" s="131" t="s">
        <v>45</v>
      </c>
      <c r="D2574" s="131" t="s">
        <v>26162</v>
      </c>
      <c r="E2574" s="131" t="s">
        <v>6363</v>
      </c>
      <c r="F2574" s="131" t="s">
        <v>26190</v>
      </c>
      <c r="G2574" s="131" t="s">
        <v>26190</v>
      </c>
      <c r="H2574" s="79">
        <v>21071.666666666701</v>
      </c>
      <c r="I2574" s="6">
        <v>29884.860909372899</v>
      </c>
      <c r="J2574" s="6">
        <v>12981.9023928313</v>
      </c>
      <c r="K2574" s="71">
        <v>12988.298448347799</v>
      </c>
      <c r="L2574" s="20">
        <v>0.61638685984408004</v>
      </c>
      <c r="M2574" s="79">
        <v>21040.553276595401</v>
      </c>
      <c r="N2574" s="6">
        <v>29840.734388703899</v>
      </c>
      <c r="O2574" s="6">
        <v>12968.072050508999</v>
      </c>
      <c r="P2574" s="71">
        <v>12970.3091279687</v>
      </c>
      <c r="Q2574" s="20">
        <v>0.61644334906327403</v>
      </c>
      <c r="R2574" s="79">
        <v>21006.258349439999</v>
      </c>
      <c r="S2574" s="6">
        <v>29792.0956576463</v>
      </c>
      <c r="T2574" s="6">
        <v>12951.7380029122</v>
      </c>
      <c r="U2574" s="71">
        <v>12950.150853445801</v>
      </c>
      <c r="V2574" s="20">
        <v>0.61649012584818397</v>
      </c>
      <c r="W2574" s="79">
        <v>20991.253403725001</v>
      </c>
      <c r="X2574" s="6">
        <v>29770.814914991199</v>
      </c>
      <c r="Y2574" s="6">
        <v>12946.883490747001</v>
      </c>
      <c r="Z2574" s="71">
        <v>12941.7591790036</v>
      </c>
      <c r="AA2574" s="20">
        <v>0.61653103462164105</v>
      </c>
    </row>
    <row r="2575" spans="1:27" x14ac:dyDescent="0.2">
      <c r="A2575" s="52" t="s">
        <v>3752</v>
      </c>
      <c r="B2575" s="1" t="s">
        <v>9696</v>
      </c>
      <c r="C2575" s="131" t="s">
        <v>45</v>
      </c>
      <c r="D2575" s="131" t="s">
        <v>26162</v>
      </c>
      <c r="E2575" s="131" t="s">
        <v>6363</v>
      </c>
      <c r="F2575" s="131" t="s">
        <v>26215</v>
      </c>
      <c r="G2575" s="131" t="s">
        <v>26215</v>
      </c>
      <c r="H2575" s="79">
        <v>8186.75</v>
      </c>
      <c r="I2575" s="6">
        <v>15455.0248192489</v>
      </c>
      <c r="J2575" s="6">
        <v>6713.6207958507603</v>
      </c>
      <c r="K2575" s="71">
        <v>6716.92853072874</v>
      </c>
      <c r="L2575" s="20">
        <v>0.82046337444391804</v>
      </c>
      <c r="M2575" s="79">
        <v>8163.8165713223198</v>
      </c>
      <c r="N2575" s="6">
        <v>15411.7308736167</v>
      </c>
      <c r="O2575" s="6">
        <v>6697.5709708998102</v>
      </c>
      <c r="P2575" s="71">
        <v>6698.7263458079597</v>
      </c>
      <c r="Q2575" s="20">
        <v>0.82053856640276501</v>
      </c>
      <c r="R2575" s="79">
        <v>8146.7158265675898</v>
      </c>
      <c r="S2575" s="6">
        <v>15379.447924386301</v>
      </c>
      <c r="T2575" s="6">
        <v>6686.02109885347</v>
      </c>
      <c r="U2575" s="71">
        <v>6685.2017713765299</v>
      </c>
      <c r="V2575" s="20">
        <v>0.82060083028490405</v>
      </c>
      <c r="W2575" s="79">
        <v>8147.6925145485402</v>
      </c>
      <c r="X2575" s="6">
        <v>15381.291725282401</v>
      </c>
      <c r="Y2575" s="6">
        <v>6689.0944192510096</v>
      </c>
      <c r="Z2575" s="71">
        <v>6686.4469091293904</v>
      </c>
      <c r="AA2575" s="20">
        <v>0.82065528334434001</v>
      </c>
    </row>
    <row r="2576" spans="1:27" x14ac:dyDescent="0.2">
      <c r="A2576" s="52" t="s">
        <v>3751</v>
      </c>
      <c r="B2576" s="1" t="s">
        <v>9695</v>
      </c>
      <c r="C2576" s="131" t="s">
        <v>45</v>
      </c>
      <c r="D2576" s="131" t="s">
        <v>26162</v>
      </c>
      <c r="E2576" s="131" t="s">
        <v>6363</v>
      </c>
      <c r="F2576" s="131" t="s">
        <v>26190</v>
      </c>
      <c r="G2576" s="131" t="s">
        <v>26190</v>
      </c>
      <c r="H2576" s="79">
        <v>11566.666666666701</v>
      </c>
      <c r="I2576" s="6">
        <v>14453.087110955301</v>
      </c>
      <c r="J2576" s="6">
        <v>6278.3817772651</v>
      </c>
      <c r="K2576" s="71">
        <v>6281.4750741630696</v>
      </c>
      <c r="L2576" s="20">
        <v>0.54306700929363705</v>
      </c>
      <c r="M2576" s="79">
        <v>11537.0511397177</v>
      </c>
      <c r="N2576" s="6">
        <v>14416.0811348028</v>
      </c>
      <c r="O2576" s="6">
        <v>6264.8853210822599</v>
      </c>
      <c r="P2576" s="71">
        <v>6265.9660548787097</v>
      </c>
      <c r="Q2576" s="20">
        <v>0.54311677906214395</v>
      </c>
      <c r="R2576" s="79">
        <v>11510.439697271901</v>
      </c>
      <c r="S2576" s="6">
        <v>14382.828901735</v>
      </c>
      <c r="T2576" s="6">
        <v>6252.7535429746004</v>
      </c>
      <c r="U2576" s="71">
        <v>6251.98730955886</v>
      </c>
      <c r="V2576" s="20">
        <v>0.54315799170040802</v>
      </c>
      <c r="W2576" s="79">
        <v>11489.5211220153</v>
      </c>
      <c r="X2576" s="6">
        <v>14356.6901705747</v>
      </c>
      <c r="Y2576" s="6">
        <v>6243.5104810512303</v>
      </c>
      <c r="Z2576" s="71">
        <v>6241.0393308241601</v>
      </c>
      <c r="AA2576" s="20">
        <v>0.54319403433321301</v>
      </c>
    </row>
    <row r="2577" spans="1:27" x14ac:dyDescent="0.2">
      <c r="A2577" s="52" t="s">
        <v>3750</v>
      </c>
      <c r="B2577" s="1" t="s">
        <v>9694</v>
      </c>
      <c r="C2577" s="131" t="s">
        <v>45</v>
      </c>
      <c r="D2577" s="131" t="s">
        <v>26162</v>
      </c>
      <c r="E2577" s="131" t="s">
        <v>6363</v>
      </c>
      <c r="F2577" s="131" t="s">
        <v>26190</v>
      </c>
      <c r="G2577" s="131" t="s">
        <v>26190</v>
      </c>
      <c r="H2577" s="79">
        <v>7257.3333333333303</v>
      </c>
      <c r="I2577" s="6">
        <v>17829.005153362501</v>
      </c>
      <c r="J2577" s="6">
        <v>7744.8714037563504</v>
      </c>
      <c r="K2577" s="71">
        <v>7748.6872256573297</v>
      </c>
      <c r="L2577" s="20">
        <v>1.06770446798512</v>
      </c>
      <c r="M2577" s="79">
        <v>7215.7876027898301</v>
      </c>
      <c r="N2577" s="6">
        <v>17726.940247433799</v>
      </c>
      <c r="O2577" s="6">
        <v>7703.7057925360596</v>
      </c>
      <c r="P2577" s="71">
        <v>7705.0347322981197</v>
      </c>
      <c r="Q2577" s="20">
        <v>1.06780231853265</v>
      </c>
      <c r="R2577" s="79">
        <v>7176.4419498816296</v>
      </c>
      <c r="S2577" s="6">
        <v>17630.280246267699</v>
      </c>
      <c r="T2577" s="6">
        <v>7664.5420749034502</v>
      </c>
      <c r="U2577" s="71">
        <v>7663.6028361802501</v>
      </c>
      <c r="V2577" s="20">
        <v>1.0678833452149199</v>
      </c>
      <c r="W2577" s="79">
        <v>7144.4699305779104</v>
      </c>
      <c r="X2577" s="6">
        <v>17551.734963758499</v>
      </c>
      <c r="Y2577" s="6">
        <v>7632.9878199546702</v>
      </c>
      <c r="Z2577" s="71">
        <v>7629.96672154509</v>
      </c>
      <c r="AA2577" s="20">
        <v>1.0679542073358399</v>
      </c>
    </row>
    <row r="2578" spans="1:27" x14ac:dyDescent="0.2">
      <c r="A2578" s="52" t="s">
        <v>3749</v>
      </c>
      <c r="B2578" s="1" t="s">
        <v>9693</v>
      </c>
      <c r="C2578" s="131" t="s">
        <v>45</v>
      </c>
      <c r="D2578" s="131" t="s">
        <v>26162</v>
      </c>
      <c r="E2578" s="131" t="s">
        <v>6363</v>
      </c>
      <c r="F2578" s="131" t="s">
        <v>26190</v>
      </c>
      <c r="G2578" s="131" t="s">
        <v>26190</v>
      </c>
      <c r="H2578" s="79">
        <v>8.3333333333333301E-2</v>
      </c>
      <c r="I2578" s="6">
        <v>0.16077635521955499</v>
      </c>
      <c r="J2578" s="6">
        <v>6.9840811937017494E-2</v>
      </c>
      <c r="K2578" s="71">
        <v>6.9875221817553707E-2</v>
      </c>
      <c r="L2578" s="20">
        <v>0.83850266181064403</v>
      </c>
      <c r="M2578" s="79">
        <v>8.3930544101732105E-2</v>
      </c>
      <c r="N2578" s="6">
        <v>0.161928563667248</v>
      </c>
      <c r="O2578" s="6">
        <v>7.0370294957191507E-2</v>
      </c>
      <c r="P2578" s="71">
        <v>7.0382434294486304E-2</v>
      </c>
      <c r="Q2578" s="20">
        <v>0.83857950699301897</v>
      </c>
      <c r="R2578" s="79">
        <v>8.4479396400032103E-2</v>
      </c>
      <c r="S2578" s="6">
        <v>0.162987473332142</v>
      </c>
      <c r="T2578" s="6">
        <v>7.0856749273788197E-2</v>
      </c>
      <c r="U2578" s="71">
        <v>7.0848066249797004E-2</v>
      </c>
      <c r="V2578" s="20">
        <v>0.83864313985285599</v>
      </c>
      <c r="W2578" s="79">
        <v>8.5021060277101199E-2</v>
      </c>
      <c r="X2578" s="6">
        <v>0.16403251425905399</v>
      </c>
      <c r="Y2578" s="6">
        <v>7.1335294545023104E-2</v>
      </c>
      <c r="Z2578" s="71">
        <v>7.1307060392161795E-2</v>
      </c>
      <c r="AA2578" s="20">
        <v>0.83869879015572601</v>
      </c>
    </row>
    <row r="2579" spans="1:27" x14ac:dyDescent="0.2">
      <c r="A2579" s="52" t="s">
        <v>3748</v>
      </c>
      <c r="B2579" s="1" t="s">
        <v>18793</v>
      </c>
      <c r="C2579" s="131" t="s">
        <v>45</v>
      </c>
      <c r="D2579" s="131" t="s">
        <v>26162</v>
      </c>
      <c r="E2579" s="131" t="s">
        <v>6363</v>
      </c>
      <c r="F2579" s="131" t="s">
        <v>26190</v>
      </c>
      <c r="G2579" s="131" t="s">
        <v>26190</v>
      </c>
      <c r="H2579" s="79">
        <v>6976.5</v>
      </c>
      <c r="I2579" s="6">
        <v>15657.003986109199</v>
      </c>
      <c r="J2579" s="6">
        <v>6801.3599972316097</v>
      </c>
      <c r="K2579" s="71">
        <v>6804.7109603504196</v>
      </c>
      <c r="L2579" s="20">
        <v>0.97537604247837995</v>
      </c>
      <c r="M2579" s="79">
        <v>6943.23817972497</v>
      </c>
      <c r="N2579" s="6">
        <v>15582.356175225301</v>
      </c>
      <c r="O2579" s="6">
        <v>6771.7206609201003</v>
      </c>
      <c r="P2579" s="71">
        <v>6772.8888271359601</v>
      </c>
      <c r="Q2579" s="20">
        <v>0.97546543152063503</v>
      </c>
      <c r="R2579" s="79">
        <v>6909.7207769587303</v>
      </c>
      <c r="S2579" s="6">
        <v>15507.134773560399</v>
      </c>
      <c r="T2579" s="6">
        <v>6741.5313468039603</v>
      </c>
      <c r="U2579" s="71">
        <v>6740.7052169148301</v>
      </c>
      <c r="V2579" s="20">
        <v>0.97553945152060195</v>
      </c>
      <c r="W2579" s="79">
        <v>6884.0203071161304</v>
      </c>
      <c r="X2579" s="6">
        <v>15449.456516730999</v>
      </c>
      <c r="Y2579" s="6">
        <v>6718.7382706395601</v>
      </c>
      <c r="Z2579" s="71">
        <v>6716.0790276298003</v>
      </c>
      <c r="AA2579" s="20">
        <v>0.97560418592711995</v>
      </c>
    </row>
    <row r="2580" spans="1:27" x14ac:dyDescent="0.2">
      <c r="A2580" s="52" t="s">
        <v>3747</v>
      </c>
      <c r="B2580" s="1" t="s">
        <v>9692</v>
      </c>
      <c r="C2580" s="131" t="s">
        <v>45</v>
      </c>
      <c r="D2580" s="131" t="s">
        <v>26162</v>
      </c>
      <c r="E2580" s="131" t="s">
        <v>6363</v>
      </c>
      <c r="F2580" s="131" t="s">
        <v>26215</v>
      </c>
      <c r="G2580" s="131" t="s">
        <v>26215</v>
      </c>
      <c r="H2580" s="79">
        <v>10887</v>
      </c>
      <c r="I2580" s="6">
        <v>24459.270870287099</v>
      </c>
      <c r="J2580" s="6">
        <v>10625.0408191895</v>
      </c>
      <c r="K2580" s="71">
        <v>10630.2756722094</v>
      </c>
      <c r="L2580" s="20">
        <v>0.97641918546977302</v>
      </c>
      <c r="M2580" s="79">
        <v>10847.329599807999</v>
      </c>
      <c r="N2580" s="6">
        <v>24370.1453936793</v>
      </c>
      <c r="O2580" s="6">
        <v>10590.684439262501</v>
      </c>
      <c r="P2580" s="71">
        <v>10592.5114017709</v>
      </c>
      <c r="Q2580" s="20">
        <v>0.97650867011162101</v>
      </c>
      <c r="R2580" s="79">
        <v>10815.3023378654</v>
      </c>
      <c r="S2580" s="6">
        <v>24298.191368228101</v>
      </c>
      <c r="T2580" s="6">
        <v>10563.332373872199</v>
      </c>
      <c r="U2580" s="71">
        <v>10562.0379076518</v>
      </c>
      <c r="V2580" s="20">
        <v>0.97658276927433296</v>
      </c>
      <c r="W2580" s="79">
        <v>10813.898905215699</v>
      </c>
      <c r="X2580" s="6">
        <v>24295.038347255599</v>
      </c>
      <c r="Y2580" s="6">
        <v>10565.549911324701</v>
      </c>
      <c r="Z2580" s="71">
        <v>10561.368119504001</v>
      </c>
      <c r="AA2580" s="20">
        <v>0.97664757291285897</v>
      </c>
    </row>
    <row r="2581" spans="1:27" x14ac:dyDescent="0.2">
      <c r="A2581" s="52" t="s">
        <v>3746</v>
      </c>
      <c r="B2581" s="1" t="s">
        <v>9691</v>
      </c>
      <c r="C2581" s="131" t="s">
        <v>45</v>
      </c>
      <c r="D2581" s="131" t="s">
        <v>26162</v>
      </c>
      <c r="E2581" s="131" t="s">
        <v>6363</v>
      </c>
      <c r="F2581" s="131" t="s">
        <v>26190</v>
      </c>
      <c r="G2581" s="131" t="s">
        <v>26190</v>
      </c>
      <c r="H2581" s="79">
        <v>6266.5833333333303</v>
      </c>
      <c r="I2581" s="6">
        <v>13504.165557067099</v>
      </c>
      <c r="J2581" s="6">
        <v>5866.1728321277396</v>
      </c>
      <c r="K2581" s="71">
        <v>5869.0630377361804</v>
      </c>
      <c r="L2581" s="20">
        <v>0.93656506672740503</v>
      </c>
      <c r="M2581" s="79">
        <v>6246.97979490746</v>
      </c>
      <c r="N2581" s="6">
        <v>13461.920937579</v>
      </c>
      <c r="O2581" s="6">
        <v>5850.2300373299404</v>
      </c>
      <c r="P2581" s="71">
        <v>5851.2392403710701</v>
      </c>
      <c r="Q2581" s="20">
        <v>0.93665089890974196</v>
      </c>
      <c r="R2581" s="79">
        <v>6226.9528211332599</v>
      </c>
      <c r="S2581" s="6">
        <v>13418.763836640899</v>
      </c>
      <c r="T2581" s="6">
        <v>5833.6384097411001</v>
      </c>
      <c r="U2581" s="71">
        <v>5832.9235361011597</v>
      </c>
      <c r="V2581" s="20">
        <v>0.93672197359600595</v>
      </c>
      <c r="W2581" s="79">
        <v>6212.1517092077902</v>
      </c>
      <c r="X2581" s="6">
        <v>13386.8681998579</v>
      </c>
      <c r="Y2581" s="6">
        <v>5821.7493671048796</v>
      </c>
      <c r="Z2581" s="71">
        <v>5819.4451478176497</v>
      </c>
      <c r="AA2581" s="20">
        <v>0.93678413216984702</v>
      </c>
    </row>
    <row r="2582" spans="1:27" x14ac:dyDescent="0.2">
      <c r="A2582" s="52" t="s">
        <v>3745</v>
      </c>
      <c r="B2582" s="1" t="s">
        <v>9690</v>
      </c>
      <c r="C2582" s="131" t="s">
        <v>45</v>
      </c>
      <c r="D2582" s="131" t="s">
        <v>26162</v>
      </c>
      <c r="E2582" s="131" t="s">
        <v>6363</v>
      </c>
      <c r="F2582" s="131" t="s">
        <v>26215</v>
      </c>
      <c r="G2582" s="131" t="s">
        <v>26215</v>
      </c>
      <c r="H2582" s="79">
        <v>5420.5833333333303</v>
      </c>
      <c r="I2582" s="6">
        <v>11923.5046683086</v>
      </c>
      <c r="J2582" s="6">
        <v>5179.5380361265998</v>
      </c>
      <c r="K2582" s="71">
        <v>5182.0899435301999</v>
      </c>
      <c r="L2582" s="20">
        <v>0.956002264860215</v>
      </c>
      <c r="M2582" s="79">
        <v>5405.3375178937304</v>
      </c>
      <c r="N2582" s="6">
        <v>11889.9688769762</v>
      </c>
      <c r="O2582" s="6">
        <v>5167.0971319427299</v>
      </c>
      <c r="P2582" s="71">
        <v>5167.9884900784</v>
      </c>
      <c r="Q2582" s="20">
        <v>0.95608987837862003</v>
      </c>
      <c r="R2582" s="79">
        <v>5393.3776904657598</v>
      </c>
      <c r="S2582" s="6">
        <v>11863.661181032699</v>
      </c>
      <c r="T2582" s="6">
        <v>5157.5771351492804</v>
      </c>
      <c r="U2582" s="71">
        <v>5156.9451083281301</v>
      </c>
      <c r="V2582" s="20">
        <v>0.95616242812818497</v>
      </c>
      <c r="W2582" s="79">
        <v>5391.1341345760302</v>
      </c>
      <c r="X2582" s="6">
        <v>11858.726094257099</v>
      </c>
      <c r="Y2582" s="6">
        <v>5157.1831516682796</v>
      </c>
      <c r="Z2582" s="71">
        <v>5155.1419643658901</v>
      </c>
      <c r="AA2582" s="20">
        <v>0.95622587672293202</v>
      </c>
    </row>
    <row r="2583" spans="1:27" x14ac:dyDescent="0.2">
      <c r="A2583" s="52" t="s">
        <v>3744</v>
      </c>
      <c r="B2583" s="1" t="s">
        <v>9689</v>
      </c>
      <c r="C2583" s="131" t="s">
        <v>45</v>
      </c>
      <c r="D2583" s="131" t="s">
        <v>26162</v>
      </c>
      <c r="E2583" s="131" t="s">
        <v>6363</v>
      </c>
      <c r="F2583" s="131" t="s">
        <v>26215</v>
      </c>
      <c r="G2583" s="131" t="s">
        <v>26215</v>
      </c>
      <c r="H2583" s="79">
        <v>2913.6666666666702</v>
      </c>
      <c r="I2583" s="6">
        <v>5081.1014515913403</v>
      </c>
      <c r="J2583" s="6">
        <v>2207.2166670832298</v>
      </c>
      <c r="K2583" s="71">
        <v>2208.3041410075102</v>
      </c>
      <c r="L2583" s="20">
        <v>0.75791241540127297</v>
      </c>
      <c r="M2583" s="79">
        <v>2913.5842733509999</v>
      </c>
      <c r="N2583" s="6">
        <v>5080.9577670715398</v>
      </c>
      <c r="O2583" s="6">
        <v>2208.0631646223701</v>
      </c>
      <c r="P2583" s="71">
        <v>2208.4440699964298</v>
      </c>
      <c r="Q2583" s="20">
        <v>0.75798187483227797</v>
      </c>
      <c r="R2583" s="79">
        <v>2913.0321938327902</v>
      </c>
      <c r="S2583" s="6">
        <v>5079.9950035291404</v>
      </c>
      <c r="T2583" s="6">
        <v>2208.4637850887898</v>
      </c>
      <c r="U2583" s="71">
        <v>2208.1931525206001</v>
      </c>
      <c r="V2583" s="20">
        <v>0.75803939180472801</v>
      </c>
      <c r="W2583" s="79">
        <v>2915.4415704143498</v>
      </c>
      <c r="X2583" s="6">
        <v>5084.1966807443496</v>
      </c>
      <c r="Y2583" s="6">
        <v>2211.0413254590999</v>
      </c>
      <c r="Z2583" s="71">
        <v>2210.1662063590302</v>
      </c>
      <c r="AA2583" s="20">
        <v>0.75808969344047294</v>
      </c>
    </row>
    <row r="2584" spans="1:27" x14ac:dyDescent="0.2">
      <c r="A2584" s="52" t="s">
        <v>3743</v>
      </c>
      <c r="B2584" s="1" t="s">
        <v>9688</v>
      </c>
      <c r="C2584" s="131" t="s">
        <v>45</v>
      </c>
      <c r="D2584" s="131" t="s">
        <v>26162</v>
      </c>
      <c r="E2584" s="131" t="s">
        <v>6363</v>
      </c>
      <c r="F2584" s="131" t="s">
        <v>26215</v>
      </c>
      <c r="G2584" s="131" t="s">
        <v>26215</v>
      </c>
      <c r="H2584" s="79">
        <v>17209.833333333299</v>
      </c>
      <c r="I2584" s="6">
        <v>23410.282900532198</v>
      </c>
      <c r="J2584" s="6">
        <v>10169.363294843401</v>
      </c>
      <c r="K2584" s="71">
        <v>10174.3736400327</v>
      </c>
      <c r="L2584" s="20">
        <v>0.59119536156844499</v>
      </c>
      <c r="M2584" s="79">
        <v>17165.2802875505</v>
      </c>
      <c r="N2584" s="6">
        <v>23349.678048314701</v>
      </c>
      <c r="O2584" s="6">
        <v>10147.21364905</v>
      </c>
      <c r="P2584" s="71">
        <v>10148.964109939299</v>
      </c>
      <c r="Q2584" s="20">
        <v>0.59124954209457503</v>
      </c>
      <c r="R2584" s="79">
        <v>17131.703886822099</v>
      </c>
      <c r="S2584" s="6">
        <v>23304.004564753901</v>
      </c>
      <c r="T2584" s="6">
        <v>10131.122194617999</v>
      </c>
      <c r="U2584" s="71">
        <v>10129.8806928842</v>
      </c>
      <c r="V2584" s="20">
        <v>0.59129440712994497</v>
      </c>
      <c r="W2584" s="79">
        <v>17123.2987640475</v>
      </c>
      <c r="X2584" s="6">
        <v>23292.571199993399</v>
      </c>
      <c r="Y2584" s="6">
        <v>10129.591896874501</v>
      </c>
      <c r="Z2584" s="71">
        <v>10125.582655055799</v>
      </c>
      <c r="AA2584" s="20">
        <v>0.59133364397727295</v>
      </c>
    </row>
    <row r="2585" spans="1:27" x14ac:dyDescent="0.2">
      <c r="A2585" s="52" t="s">
        <v>3742</v>
      </c>
      <c r="B2585" s="1" t="s">
        <v>26466</v>
      </c>
      <c r="C2585" s="131" t="s">
        <v>45</v>
      </c>
      <c r="D2585" s="131" t="s">
        <v>26162</v>
      </c>
      <c r="E2585" s="131" t="s">
        <v>6363</v>
      </c>
      <c r="F2585" s="131" t="s">
        <v>26215</v>
      </c>
      <c r="G2585" s="131" t="s">
        <v>26215</v>
      </c>
      <c r="H2585" s="79">
        <v>7320.8333333333303</v>
      </c>
      <c r="I2585" s="6">
        <v>15653.4577253877</v>
      </c>
      <c r="J2585" s="6">
        <v>6799.8195112080803</v>
      </c>
      <c r="K2585" s="71">
        <v>6803.1697153445803</v>
      </c>
      <c r="L2585" s="20">
        <v>0.92928897648417796</v>
      </c>
      <c r="M2585" s="79">
        <v>7302.4499708447202</v>
      </c>
      <c r="N2585" s="6">
        <v>15614.1502894082</v>
      </c>
      <c r="O2585" s="6">
        <v>6785.5376252794904</v>
      </c>
      <c r="P2585" s="71">
        <v>6786.7081750122998</v>
      </c>
      <c r="Q2585" s="20">
        <v>0.92937414184396605</v>
      </c>
      <c r="R2585" s="79">
        <v>7289.4315401214299</v>
      </c>
      <c r="S2585" s="6">
        <v>15586.314188557501</v>
      </c>
      <c r="T2585" s="6">
        <v>6775.9535992715701</v>
      </c>
      <c r="U2585" s="71">
        <v>6775.1232511640401</v>
      </c>
      <c r="V2585" s="20">
        <v>0.92944466435734896</v>
      </c>
      <c r="W2585" s="79">
        <v>7291.5988781255301</v>
      </c>
      <c r="X2585" s="6">
        <v>15590.948406040599</v>
      </c>
      <c r="Y2585" s="6">
        <v>6780.2709834997104</v>
      </c>
      <c r="Z2585" s="71">
        <v>6777.5873861499003</v>
      </c>
      <c r="AA2585" s="20">
        <v>0.929506340026789</v>
      </c>
    </row>
    <row r="2586" spans="1:27" x14ac:dyDescent="0.2">
      <c r="A2586" s="52" t="s">
        <v>3741</v>
      </c>
      <c r="B2586" s="1" t="s">
        <v>9687</v>
      </c>
      <c r="C2586" s="131" t="s">
        <v>45</v>
      </c>
      <c r="D2586" s="131" t="s">
        <v>26162</v>
      </c>
      <c r="E2586" s="131" t="s">
        <v>6363</v>
      </c>
      <c r="F2586" s="131" t="s">
        <v>26215</v>
      </c>
      <c r="G2586" s="131" t="s">
        <v>26215</v>
      </c>
      <c r="H2586" s="79">
        <v>3190</v>
      </c>
      <c r="I2586" s="6">
        <v>7116.4512479428604</v>
      </c>
      <c r="J2586" s="6">
        <v>3091.36708931985</v>
      </c>
      <c r="K2586" s="71">
        <v>3092.8901754536801</v>
      </c>
      <c r="L2586" s="20">
        <v>0.96955804873156104</v>
      </c>
      <c r="M2586" s="79">
        <v>3183.34328591959</v>
      </c>
      <c r="N2586" s="6">
        <v>7101.6010343927801</v>
      </c>
      <c r="O2586" s="6">
        <v>3086.1865759857601</v>
      </c>
      <c r="P2586" s="71">
        <v>3086.7189634061001</v>
      </c>
      <c r="Q2586" s="20">
        <v>0.96964690457957503</v>
      </c>
      <c r="R2586" s="79">
        <v>3178.4121116649799</v>
      </c>
      <c r="S2586" s="6">
        <v>7090.6002628636197</v>
      </c>
      <c r="T2586" s="6">
        <v>3082.5490742011698</v>
      </c>
      <c r="U2586" s="71">
        <v>3082.1713282864998</v>
      </c>
      <c r="V2586" s="20">
        <v>0.96972048305967995</v>
      </c>
      <c r="W2586" s="79">
        <v>3178.4050739682302</v>
      </c>
      <c r="X2586" s="6">
        <v>7090.5845627301396</v>
      </c>
      <c r="Y2586" s="6">
        <v>3083.5894978719498</v>
      </c>
      <c r="Z2586" s="71">
        <v>3082.3690285685002</v>
      </c>
      <c r="AA2586" s="20">
        <v>0.96978483133371496</v>
      </c>
    </row>
    <row r="2587" spans="1:27" x14ac:dyDescent="0.2">
      <c r="A2587" s="52" t="s">
        <v>3740</v>
      </c>
      <c r="B2587" s="1" t="s">
        <v>9686</v>
      </c>
      <c r="C2587" s="131" t="s">
        <v>45</v>
      </c>
      <c r="D2587" s="131" t="s">
        <v>26162</v>
      </c>
      <c r="E2587" s="131" t="s">
        <v>6363</v>
      </c>
      <c r="F2587" s="131" t="s">
        <v>26215</v>
      </c>
      <c r="G2587" s="131" t="s">
        <v>26215</v>
      </c>
      <c r="H2587" s="79">
        <v>19011.333333333299</v>
      </c>
      <c r="I2587" s="6">
        <v>30089.696987606399</v>
      </c>
      <c r="J2587" s="6">
        <v>13070.8826287515</v>
      </c>
      <c r="K2587" s="71">
        <v>13077.322523954301</v>
      </c>
      <c r="L2587" s="20">
        <v>0.68786982452331902</v>
      </c>
      <c r="M2587" s="79">
        <v>18960.001546989999</v>
      </c>
      <c r="N2587" s="6">
        <v>30008.452928085499</v>
      </c>
      <c r="O2587" s="6">
        <v>13040.9585309345</v>
      </c>
      <c r="P2587" s="71">
        <v>13043.2081817901</v>
      </c>
      <c r="Q2587" s="20">
        <v>0.68793286485046701</v>
      </c>
      <c r="R2587" s="79">
        <v>18915.415357142101</v>
      </c>
      <c r="S2587" s="6">
        <v>29937.885287256198</v>
      </c>
      <c r="T2587" s="6">
        <v>13015.118206438299</v>
      </c>
      <c r="U2587" s="71">
        <v>13013.5232901489</v>
      </c>
      <c r="V2587" s="20">
        <v>0.68798506638318002</v>
      </c>
      <c r="W2587" s="79">
        <v>18900.393170582702</v>
      </c>
      <c r="X2587" s="6">
        <v>29914.109309330801</v>
      </c>
      <c r="Y2587" s="6">
        <v>13009.200086167401</v>
      </c>
      <c r="Z2587" s="71">
        <v>13004.0511098272</v>
      </c>
      <c r="AA2587" s="20">
        <v>0.68803071938562499</v>
      </c>
    </row>
    <row r="2588" spans="1:27" x14ac:dyDescent="0.2">
      <c r="A2588" s="52" t="s">
        <v>3739</v>
      </c>
      <c r="B2588" s="1" t="s">
        <v>9685</v>
      </c>
      <c r="C2588" s="131" t="s">
        <v>45</v>
      </c>
      <c r="D2588" s="131" t="s">
        <v>26162</v>
      </c>
      <c r="E2588" s="131" t="s">
        <v>6363</v>
      </c>
      <c r="F2588" s="131" t="s">
        <v>26243</v>
      </c>
      <c r="G2588" s="131" t="s">
        <v>26243</v>
      </c>
      <c r="H2588" s="79">
        <v>4592</v>
      </c>
      <c r="I2588" s="6">
        <v>9194.5988969341106</v>
      </c>
      <c r="J2588" s="6">
        <v>3994.1087824770898</v>
      </c>
      <c r="K2588" s="71">
        <v>3996.0766405566601</v>
      </c>
      <c r="L2588" s="20">
        <v>0.87022574925014295</v>
      </c>
      <c r="M2588" s="79">
        <v>4614.1253170754298</v>
      </c>
      <c r="N2588" s="6">
        <v>9238.9005990194892</v>
      </c>
      <c r="O2588" s="6">
        <v>4015.0060341989802</v>
      </c>
      <c r="P2588" s="71">
        <v>4015.6986490660902</v>
      </c>
      <c r="Q2588" s="20">
        <v>0.87030550171778998</v>
      </c>
      <c r="R2588" s="79">
        <v>4636.0333128877401</v>
      </c>
      <c r="S2588" s="6">
        <v>9282.7671569745999</v>
      </c>
      <c r="T2588" s="6">
        <v>4035.56599511376</v>
      </c>
      <c r="U2588" s="71">
        <v>4035.0714633053899</v>
      </c>
      <c r="V2588" s="20">
        <v>0.87037154200084599</v>
      </c>
      <c r="W2588" s="79">
        <v>4663.0497561006896</v>
      </c>
      <c r="X2588" s="6">
        <v>9336.8624006516202</v>
      </c>
      <c r="Y2588" s="6">
        <v>4060.4622350966201</v>
      </c>
      <c r="Z2588" s="71">
        <v>4058.8551244487398</v>
      </c>
      <c r="AA2588" s="20">
        <v>0.87042929772270194</v>
      </c>
    </row>
    <row r="2589" spans="1:27" x14ac:dyDescent="0.2">
      <c r="A2589" s="52" t="s">
        <v>3738</v>
      </c>
      <c r="B2589" s="1" t="s">
        <v>9684</v>
      </c>
      <c r="C2589" s="131" t="s">
        <v>45</v>
      </c>
      <c r="D2589" s="131" t="s">
        <v>26162</v>
      </c>
      <c r="E2589" s="131" t="s">
        <v>6363</v>
      </c>
      <c r="F2589" s="131" t="s">
        <v>26215</v>
      </c>
      <c r="G2589" s="131" t="s">
        <v>26215</v>
      </c>
      <c r="H2589" s="79">
        <v>8394.25</v>
      </c>
      <c r="I2589" s="6">
        <v>12861.9340487923</v>
      </c>
      <c r="J2589" s="6">
        <v>5587.1892096404799</v>
      </c>
      <c r="K2589" s="71">
        <v>5589.9419627644002</v>
      </c>
      <c r="L2589" s="20">
        <v>0.66592512288344996</v>
      </c>
      <c r="M2589" s="79">
        <v>8382.82266287926</v>
      </c>
      <c r="N2589" s="6">
        <v>12844.424723194399</v>
      </c>
      <c r="O2589" s="6">
        <v>5581.8808977026101</v>
      </c>
      <c r="P2589" s="71">
        <v>5582.8438087575896</v>
      </c>
      <c r="Q2589" s="20">
        <v>0.66598615207255796</v>
      </c>
      <c r="R2589" s="79">
        <v>8373.7673514620692</v>
      </c>
      <c r="S2589" s="6">
        <v>12830.5498900361</v>
      </c>
      <c r="T2589" s="6">
        <v>5577.9198119750799</v>
      </c>
      <c r="U2589" s="71">
        <v>5577.2362749508002</v>
      </c>
      <c r="V2589" s="20">
        <v>0.66603668825083995</v>
      </c>
      <c r="W2589" s="79">
        <v>8377.5391366755703</v>
      </c>
      <c r="X2589" s="6">
        <v>12836.329138052501</v>
      </c>
      <c r="Y2589" s="6">
        <v>5582.3281382721398</v>
      </c>
      <c r="Z2589" s="71">
        <v>5580.1186807100303</v>
      </c>
      <c r="AA2589" s="20">
        <v>0.66608088481271699</v>
      </c>
    </row>
    <row r="2590" spans="1:27" x14ac:dyDescent="0.2">
      <c r="A2590" s="52" t="s">
        <v>3737</v>
      </c>
      <c r="B2590" s="1" t="s">
        <v>9683</v>
      </c>
      <c r="C2590" s="131" t="s">
        <v>45</v>
      </c>
      <c r="D2590" s="131" t="s">
        <v>26162</v>
      </c>
      <c r="E2590" s="131" t="s">
        <v>6363</v>
      </c>
      <c r="F2590" s="131" t="s">
        <v>26215</v>
      </c>
      <c r="G2590" s="131" t="s">
        <v>26215</v>
      </c>
      <c r="H2590" s="79">
        <v>12420.25</v>
      </c>
      <c r="I2590" s="6">
        <v>28094.172520797201</v>
      </c>
      <c r="J2590" s="6">
        <v>12204.0322214772</v>
      </c>
      <c r="K2590" s="71">
        <v>12210.045028017599</v>
      </c>
      <c r="L2590" s="20">
        <v>0.98307562472716903</v>
      </c>
      <c r="M2590" s="79">
        <v>12358.435040853399</v>
      </c>
      <c r="N2590" s="6">
        <v>27954.349238123399</v>
      </c>
      <c r="O2590" s="6">
        <v>12148.294017264599</v>
      </c>
      <c r="P2590" s="71">
        <v>12150.389677638401</v>
      </c>
      <c r="Q2590" s="20">
        <v>0.98316571940320396</v>
      </c>
      <c r="R2590" s="79">
        <v>12302.447904668101</v>
      </c>
      <c r="S2590" s="6">
        <v>27827.708287825699</v>
      </c>
      <c r="T2590" s="6">
        <v>12097.745358604399</v>
      </c>
      <c r="U2590" s="71">
        <v>12096.2628602642</v>
      </c>
      <c r="V2590" s="20">
        <v>0.98324032371430203</v>
      </c>
      <c r="W2590" s="79">
        <v>12270.1462213785</v>
      </c>
      <c r="X2590" s="6">
        <v>27754.6430062853</v>
      </c>
      <c r="Y2590" s="6">
        <v>12070.0803910042</v>
      </c>
      <c r="Z2590" s="71">
        <v>12065.303113543199</v>
      </c>
      <c r="AA2590" s="20">
        <v>0.98330556913181899</v>
      </c>
    </row>
    <row r="2591" spans="1:27" x14ac:dyDescent="0.2">
      <c r="A2591" s="52" t="s">
        <v>3736</v>
      </c>
      <c r="B2591" s="1" t="s">
        <v>8655</v>
      </c>
      <c r="C2591" s="131" t="s">
        <v>45</v>
      </c>
      <c r="D2591" s="131" t="s">
        <v>26162</v>
      </c>
      <c r="E2591" s="131" t="s">
        <v>6363</v>
      </c>
      <c r="F2591" s="131" t="s">
        <v>26190</v>
      </c>
      <c r="G2591" s="131" t="s">
        <v>26190</v>
      </c>
      <c r="H2591" s="79">
        <v>9846.25</v>
      </c>
      <c r="I2591" s="6">
        <v>15584.378564226199</v>
      </c>
      <c r="J2591" s="6">
        <v>6769.8117112622904</v>
      </c>
      <c r="K2591" s="71">
        <v>6773.14713085115</v>
      </c>
      <c r="L2591" s="20">
        <v>0.68789103779115401</v>
      </c>
      <c r="M2591" s="79">
        <v>9817.1974568055302</v>
      </c>
      <c r="N2591" s="6">
        <v>15538.394983533501</v>
      </c>
      <c r="O2591" s="6">
        <v>6752.61617462095</v>
      </c>
      <c r="P2591" s="71">
        <v>6753.7810451876603</v>
      </c>
      <c r="Q2591" s="20">
        <v>0.68795408006240799</v>
      </c>
      <c r="R2591" s="79">
        <v>9792.0668252443993</v>
      </c>
      <c r="S2591" s="6">
        <v>15498.618898647699</v>
      </c>
      <c r="T2591" s="6">
        <v>6737.8291775439402</v>
      </c>
      <c r="U2591" s="71">
        <v>6737.0035013310699</v>
      </c>
      <c r="V2591" s="20">
        <v>0.68800628320496704</v>
      </c>
      <c r="W2591" s="79">
        <v>9776.3378803675805</v>
      </c>
      <c r="X2591" s="6">
        <v>15473.723549517201</v>
      </c>
      <c r="Y2591" s="6">
        <v>6729.2916413499697</v>
      </c>
      <c r="Z2591" s="71">
        <v>6726.6282213688501</v>
      </c>
      <c r="AA2591" s="20">
        <v>0.68805193761530803</v>
      </c>
    </row>
    <row r="2592" spans="1:27" x14ac:dyDescent="0.2">
      <c r="A2592" s="52" t="s">
        <v>3735</v>
      </c>
      <c r="B2592" s="1" t="s">
        <v>9682</v>
      </c>
      <c r="C2592" s="131" t="s">
        <v>45</v>
      </c>
      <c r="D2592" s="131" t="s">
        <v>26162</v>
      </c>
      <c r="E2592" s="131" t="s">
        <v>6363</v>
      </c>
      <c r="F2592" s="131" t="s">
        <v>26215</v>
      </c>
      <c r="G2592" s="131" t="s">
        <v>26215</v>
      </c>
      <c r="H2592" s="79">
        <v>5873.4166666666697</v>
      </c>
      <c r="I2592" s="6">
        <v>16557.364944051798</v>
      </c>
      <c r="J2592" s="6">
        <v>7192.4743514115798</v>
      </c>
      <c r="K2592" s="71">
        <v>7196.0180127226004</v>
      </c>
      <c r="L2592" s="20">
        <v>1.2251843213443501</v>
      </c>
      <c r="M2592" s="79">
        <v>5849.8031356831998</v>
      </c>
      <c r="N2592" s="6">
        <v>16490.7975826164</v>
      </c>
      <c r="O2592" s="6">
        <v>7166.5076481054002</v>
      </c>
      <c r="P2592" s="71">
        <v>7167.7439176651596</v>
      </c>
      <c r="Q2592" s="20">
        <v>1.2252966042468401</v>
      </c>
      <c r="R2592" s="79">
        <v>5828.1925775441996</v>
      </c>
      <c r="S2592" s="6">
        <v>16429.876670980299</v>
      </c>
      <c r="T2592" s="6">
        <v>7142.6817538457299</v>
      </c>
      <c r="U2592" s="71">
        <v>7141.8064656386696</v>
      </c>
      <c r="V2592" s="20">
        <v>1.22538958186725</v>
      </c>
      <c r="W2592" s="79">
        <v>5814.6163073734897</v>
      </c>
      <c r="X2592" s="6">
        <v>16391.604695305301</v>
      </c>
      <c r="Y2592" s="6">
        <v>7128.4644650299897</v>
      </c>
      <c r="Z2592" s="71">
        <v>7125.6430544413697</v>
      </c>
      <c r="AA2592" s="20">
        <v>1.2254708957159199</v>
      </c>
    </row>
    <row r="2593" spans="1:27" x14ac:dyDescent="0.2">
      <c r="A2593" s="52" t="s">
        <v>3734</v>
      </c>
      <c r="B2593" s="1" t="s">
        <v>9600</v>
      </c>
      <c r="C2593" s="131" t="s">
        <v>45</v>
      </c>
      <c r="D2593" s="131" t="s">
        <v>26162</v>
      </c>
      <c r="E2593" s="131" t="s">
        <v>6363</v>
      </c>
      <c r="F2593" s="131" t="s">
        <v>26215</v>
      </c>
      <c r="G2593" s="131" t="s">
        <v>26215</v>
      </c>
      <c r="H2593" s="79">
        <v>4593.8333333333303</v>
      </c>
      <c r="I2593" s="6">
        <v>11158.981180578199</v>
      </c>
      <c r="J2593" s="6">
        <v>4847.4311099862798</v>
      </c>
      <c r="K2593" s="71">
        <v>4849.8193915765996</v>
      </c>
      <c r="L2593" s="20">
        <v>1.0557238453528099</v>
      </c>
      <c r="M2593" s="79">
        <v>4580.4933153400298</v>
      </c>
      <c r="N2593" s="6">
        <v>11126.5766506498</v>
      </c>
      <c r="O2593" s="6">
        <v>4835.3450622769697</v>
      </c>
      <c r="P2593" s="71">
        <v>4836.1791910053398</v>
      </c>
      <c r="Q2593" s="20">
        <v>1.0558205979275299</v>
      </c>
      <c r="R2593" s="79">
        <v>4567.4251036421201</v>
      </c>
      <c r="S2593" s="6">
        <v>11094.8323713477</v>
      </c>
      <c r="T2593" s="6">
        <v>4823.3385026422102</v>
      </c>
      <c r="U2593" s="71">
        <v>4822.7474345454502</v>
      </c>
      <c r="V2593" s="20">
        <v>1.0559007154161599</v>
      </c>
      <c r="W2593" s="79">
        <v>4562.0746297202404</v>
      </c>
      <c r="X2593" s="6">
        <v>11081.835417938801</v>
      </c>
      <c r="Y2593" s="6">
        <v>4819.32498083686</v>
      </c>
      <c r="Z2593" s="71">
        <v>4817.4175161089897</v>
      </c>
      <c r="AA2593" s="20">
        <v>1.05597078239915</v>
      </c>
    </row>
    <row r="2594" spans="1:27" x14ac:dyDescent="0.2">
      <c r="A2594" s="52" t="s">
        <v>3733</v>
      </c>
      <c r="B2594" s="1" t="s">
        <v>9681</v>
      </c>
      <c r="C2594" s="131" t="s">
        <v>45</v>
      </c>
      <c r="D2594" s="131" t="s">
        <v>26162</v>
      </c>
      <c r="E2594" s="131" t="s">
        <v>6363</v>
      </c>
      <c r="F2594" s="131" t="s">
        <v>26190</v>
      </c>
      <c r="G2594" s="131" t="s">
        <v>26190</v>
      </c>
      <c r="H2594" s="79">
        <v>6859.1666666666697</v>
      </c>
      <c r="I2594" s="6">
        <v>9254.7608275859802</v>
      </c>
      <c r="J2594" s="6">
        <v>4020.2429617143798</v>
      </c>
      <c r="K2594" s="71">
        <v>4022.2236958467902</v>
      </c>
      <c r="L2594" s="20">
        <v>0.58640121917338695</v>
      </c>
      <c r="M2594" s="79">
        <v>6841.8248091487103</v>
      </c>
      <c r="N2594" s="6">
        <v>9231.3622499694502</v>
      </c>
      <c r="O2594" s="6">
        <v>4011.7300473432501</v>
      </c>
      <c r="P2594" s="71">
        <v>4012.4220970811398</v>
      </c>
      <c r="Q2594" s="20">
        <v>0.58645496033687305</v>
      </c>
      <c r="R2594" s="79">
        <v>6827.3294065661603</v>
      </c>
      <c r="S2594" s="6">
        <v>9211.80426420814</v>
      </c>
      <c r="T2594" s="6">
        <v>4004.7157721015301</v>
      </c>
      <c r="U2594" s="71">
        <v>4004.2250207830898</v>
      </c>
      <c r="V2594" s="20">
        <v>0.58649946155110599</v>
      </c>
      <c r="W2594" s="79">
        <v>6816.82174348016</v>
      </c>
      <c r="X2594" s="6">
        <v>9197.6267535215502</v>
      </c>
      <c r="Y2594" s="6">
        <v>3999.9107283172698</v>
      </c>
      <c r="Z2594" s="71">
        <v>3998.3275836529801</v>
      </c>
      <c r="AA2594" s="20">
        <v>0.58653838021760096</v>
      </c>
    </row>
    <row r="2595" spans="1:27" x14ac:dyDescent="0.2">
      <c r="A2595" s="52" t="s">
        <v>3732</v>
      </c>
      <c r="B2595" s="1" t="s">
        <v>18794</v>
      </c>
      <c r="C2595" s="131" t="s">
        <v>45</v>
      </c>
      <c r="D2595" s="131" t="s">
        <v>26162</v>
      </c>
      <c r="E2595" s="131" t="s">
        <v>6363</v>
      </c>
      <c r="F2595" s="131" t="s">
        <v>26215</v>
      </c>
      <c r="G2595" s="131" t="s">
        <v>26215</v>
      </c>
      <c r="H2595" s="79">
        <v>7039</v>
      </c>
      <c r="I2595" s="6">
        <v>16063.4602783309</v>
      </c>
      <c r="J2595" s="6">
        <v>6977.9235063801398</v>
      </c>
      <c r="K2595" s="71">
        <v>6981.36146060183</v>
      </c>
      <c r="L2595" s="20">
        <v>0.99181154433894403</v>
      </c>
      <c r="M2595" s="79">
        <v>7010.9467049860596</v>
      </c>
      <c r="N2595" s="6">
        <v>15999.4408167408</v>
      </c>
      <c r="O2595" s="6">
        <v>6952.9757068542604</v>
      </c>
      <c r="P2595" s="71">
        <v>6954.1751407540296</v>
      </c>
      <c r="Q2595" s="20">
        <v>0.99190243962464397</v>
      </c>
      <c r="R2595" s="79">
        <v>6987.3960994526897</v>
      </c>
      <c r="S2595" s="6">
        <v>15945.6967882544</v>
      </c>
      <c r="T2595" s="6">
        <v>6932.1906538100302</v>
      </c>
      <c r="U2595" s="71">
        <v>6931.3411598891898</v>
      </c>
      <c r="V2595" s="20">
        <v>0.99197770689314702</v>
      </c>
      <c r="W2595" s="79">
        <v>6978.6694596474299</v>
      </c>
      <c r="X2595" s="6">
        <v>15925.7820231066</v>
      </c>
      <c r="Y2595" s="6">
        <v>6925.8851308221101</v>
      </c>
      <c r="Z2595" s="71">
        <v>6923.1439001209501</v>
      </c>
      <c r="AA2595" s="20">
        <v>0.99204353210199303</v>
      </c>
    </row>
    <row r="2596" spans="1:27" x14ac:dyDescent="0.2">
      <c r="A2596" s="52" t="s">
        <v>3731</v>
      </c>
      <c r="B2596" s="1" t="s">
        <v>18795</v>
      </c>
      <c r="C2596" s="131" t="s">
        <v>45</v>
      </c>
      <c r="D2596" s="131" t="s">
        <v>26162</v>
      </c>
      <c r="E2596" s="131" t="s">
        <v>6363</v>
      </c>
      <c r="F2596" s="131" t="s">
        <v>26190</v>
      </c>
      <c r="G2596" s="131" t="s">
        <v>26190</v>
      </c>
      <c r="H2596" s="79">
        <v>9317.75</v>
      </c>
      <c r="I2596" s="6">
        <v>21175.662338271599</v>
      </c>
      <c r="J2596" s="6">
        <v>9198.6501932414194</v>
      </c>
      <c r="K2596" s="71">
        <v>9203.1822776411409</v>
      </c>
      <c r="L2596" s="20">
        <v>0.98770435755854602</v>
      </c>
      <c r="M2596" s="79">
        <v>9268.1242740206399</v>
      </c>
      <c r="N2596" s="6">
        <v>21062.882148136599</v>
      </c>
      <c r="O2596" s="6">
        <v>9153.4266459545797</v>
      </c>
      <c r="P2596" s="71">
        <v>9155.0056720695993</v>
      </c>
      <c r="Q2596" s="20">
        <v>0.98779487643814501</v>
      </c>
      <c r="R2596" s="79">
        <v>9220.3426912475297</v>
      </c>
      <c r="S2596" s="6">
        <v>20954.2929862905</v>
      </c>
      <c r="T2596" s="6">
        <v>9109.6147083242195</v>
      </c>
      <c r="U2596" s="71">
        <v>9108.4983855480095</v>
      </c>
      <c r="V2596" s="20">
        <v>0.98786983201766598</v>
      </c>
      <c r="W2596" s="79">
        <v>9181.1347652878503</v>
      </c>
      <c r="X2596" s="6">
        <v>20865.1884491323</v>
      </c>
      <c r="Y2596" s="6">
        <v>9073.9593334869296</v>
      </c>
      <c r="Z2596" s="71">
        <v>9070.3679057580193</v>
      </c>
      <c r="AA2596" s="20">
        <v>0.98793538463800601</v>
      </c>
    </row>
    <row r="2597" spans="1:27" x14ac:dyDescent="0.2">
      <c r="A2597" s="52" t="s">
        <v>3730</v>
      </c>
      <c r="B2597" s="1" t="s">
        <v>9680</v>
      </c>
      <c r="C2597" s="131" t="s">
        <v>45</v>
      </c>
      <c r="D2597" s="131" t="s">
        <v>26162</v>
      </c>
      <c r="E2597" s="131" t="s">
        <v>6363</v>
      </c>
      <c r="F2597" s="131" t="s">
        <v>26215</v>
      </c>
      <c r="G2597" s="131" t="s">
        <v>26215</v>
      </c>
      <c r="H2597" s="79">
        <v>6715</v>
      </c>
      <c r="I2597" s="6">
        <v>12550.746711416599</v>
      </c>
      <c r="J2597" s="6">
        <v>5452.01027566627</v>
      </c>
      <c r="K2597" s="71">
        <v>5454.6964274601096</v>
      </c>
      <c r="L2597" s="20">
        <v>0.81231517907075401</v>
      </c>
      <c r="M2597" s="79">
        <v>6690.9037566975003</v>
      </c>
      <c r="N2597" s="6">
        <v>12505.709355290601</v>
      </c>
      <c r="O2597" s="6">
        <v>5434.6832705137103</v>
      </c>
      <c r="P2597" s="71">
        <v>5435.6207890128399</v>
      </c>
      <c r="Q2597" s="20">
        <v>0.81238962428234895</v>
      </c>
      <c r="R2597" s="79">
        <v>6671.1038978750703</v>
      </c>
      <c r="S2597" s="6">
        <v>12468.702205178601</v>
      </c>
      <c r="T2597" s="6">
        <v>5420.6110927399504</v>
      </c>
      <c r="U2597" s="71">
        <v>5419.9468328543699</v>
      </c>
      <c r="V2597" s="20">
        <v>0.81245126980869897</v>
      </c>
      <c r="W2597" s="79">
        <v>6662.69702800293</v>
      </c>
      <c r="X2597" s="6">
        <v>12452.989249943799</v>
      </c>
      <c r="Y2597" s="6">
        <v>5415.6193369554503</v>
      </c>
      <c r="Z2597" s="71">
        <v>5413.47586190325</v>
      </c>
      <c r="AA2597" s="20">
        <v>0.81250518208328104</v>
      </c>
    </row>
    <row r="2598" spans="1:27" x14ac:dyDescent="0.2">
      <c r="A2598" s="52" t="s">
        <v>3729</v>
      </c>
      <c r="B2598" s="1" t="s">
        <v>9679</v>
      </c>
      <c r="C2598" s="131" t="s">
        <v>45</v>
      </c>
      <c r="D2598" s="131" t="s">
        <v>26162</v>
      </c>
      <c r="E2598" s="131" t="s">
        <v>6363</v>
      </c>
      <c r="F2598" s="131" t="s">
        <v>26190</v>
      </c>
      <c r="G2598" s="131" t="s">
        <v>26190</v>
      </c>
      <c r="H2598" s="79">
        <v>8934.5</v>
      </c>
      <c r="I2598" s="6">
        <v>13905.368433079</v>
      </c>
      <c r="J2598" s="6">
        <v>6040.4542715462903</v>
      </c>
      <c r="K2598" s="71">
        <v>6043.4303439043197</v>
      </c>
      <c r="L2598" s="20">
        <v>0.676415058918162</v>
      </c>
      <c r="M2598" s="79">
        <v>8907.0607597973594</v>
      </c>
      <c r="N2598" s="6">
        <v>13862.662882176101</v>
      </c>
      <c r="O2598" s="6">
        <v>6024.3829366353802</v>
      </c>
      <c r="P2598" s="71">
        <v>6025.4221821935498</v>
      </c>
      <c r="Q2598" s="20">
        <v>0.67647704946503895</v>
      </c>
      <c r="R2598" s="79">
        <v>8882.7267011288895</v>
      </c>
      <c r="S2598" s="6">
        <v>13824.7901359388</v>
      </c>
      <c r="T2598" s="6">
        <v>6010.1532246513798</v>
      </c>
      <c r="U2598" s="71">
        <v>6009.4167202932904</v>
      </c>
      <c r="V2598" s="20">
        <v>0.67652838171071505</v>
      </c>
      <c r="W2598" s="79">
        <v>8863.4331232766708</v>
      </c>
      <c r="X2598" s="6">
        <v>13794.7622319232</v>
      </c>
      <c r="Y2598" s="6">
        <v>5999.1363994988496</v>
      </c>
      <c r="Z2598" s="71">
        <v>5996.7619713112399</v>
      </c>
      <c r="AA2598" s="20">
        <v>0.67657327447565097</v>
      </c>
    </row>
    <row r="2599" spans="1:27" x14ac:dyDescent="0.2">
      <c r="A2599" s="52" t="s">
        <v>3728</v>
      </c>
      <c r="B2599" s="1" t="s">
        <v>9678</v>
      </c>
      <c r="C2599" s="131" t="s">
        <v>45</v>
      </c>
      <c r="D2599" s="131" t="s">
        <v>26162</v>
      </c>
      <c r="E2599" s="131" t="s">
        <v>6363</v>
      </c>
      <c r="F2599" s="131" t="s">
        <v>26190</v>
      </c>
      <c r="G2599" s="131" t="s">
        <v>26190</v>
      </c>
      <c r="H2599" s="79">
        <v>5953.5833333333303</v>
      </c>
      <c r="I2599" s="6">
        <v>11181.564973316799</v>
      </c>
      <c r="J2599" s="6">
        <v>4857.2414482000704</v>
      </c>
      <c r="K2599" s="71">
        <v>4859.6345632474504</v>
      </c>
      <c r="L2599" s="20">
        <v>0.81625372337345103</v>
      </c>
      <c r="M2599" s="79">
        <v>5931.2626293430203</v>
      </c>
      <c r="N2599" s="6">
        <v>11139.6439338446</v>
      </c>
      <c r="O2599" s="6">
        <v>4841.02379215562</v>
      </c>
      <c r="P2599" s="71">
        <v>4841.8589005021304</v>
      </c>
      <c r="Q2599" s="20">
        <v>0.81632852953578405</v>
      </c>
      <c r="R2599" s="79">
        <v>5908.7818447414202</v>
      </c>
      <c r="S2599" s="6">
        <v>11097.422243208901</v>
      </c>
      <c r="T2599" s="6">
        <v>4824.4644167837496</v>
      </c>
      <c r="U2599" s="71">
        <v>4823.8732107136902</v>
      </c>
      <c r="V2599" s="20">
        <v>0.81639047395306097</v>
      </c>
      <c r="W2599" s="79">
        <v>5893.0271647492</v>
      </c>
      <c r="X2599" s="6">
        <v>11067.833007936</v>
      </c>
      <c r="Y2599" s="6">
        <v>4813.23554151804</v>
      </c>
      <c r="Z2599" s="71">
        <v>4811.3304869597996</v>
      </c>
      <c r="AA2599" s="20">
        <v>0.81644464762357305</v>
      </c>
    </row>
    <row r="2600" spans="1:27" x14ac:dyDescent="0.2">
      <c r="A2600" s="52" t="s">
        <v>3727</v>
      </c>
      <c r="B2600" s="1" t="s">
        <v>9677</v>
      </c>
      <c r="C2600" s="131" t="s">
        <v>45</v>
      </c>
      <c r="D2600" s="131" t="s">
        <v>26162</v>
      </c>
      <c r="E2600" s="131" t="s">
        <v>6363</v>
      </c>
      <c r="F2600" s="131" t="s">
        <v>26190</v>
      </c>
      <c r="G2600" s="131" t="s">
        <v>26190</v>
      </c>
      <c r="H2600" s="79">
        <v>4696.25</v>
      </c>
      <c r="I2600" s="6">
        <v>11373.7675481596</v>
      </c>
      <c r="J2600" s="6">
        <v>4940.73372456792</v>
      </c>
      <c r="K2600" s="71">
        <v>4943.1679754379802</v>
      </c>
      <c r="L2600" s="20">
        <v>1.05257768973926</v>
      </c>
      <c r="M2600" s="79">
        <v>4680.4653376073502</v>
      </c>
      <c r="N2600" s="6">
        <v>11335.5389442991</v>
      </c>
      <c r="O2600" s="6">
        <v>4926.1550954545901</v>
      </c>
      <c r="P2600" s="71">
        <v>4927.0048895091304</v>
      </c>
      <c r="Q2600" s="20">
        <v>1.0526741539822599</v>
      </c>
      <c r="R2600" s="79">
        <v>4665.8085444206199</v>
      </c>
      <c r="S2600" s="6">
        <v>11300.0419075767</v>
      </c>
      <c r="T2600" s="6">
        <v>4912.5507614735297</v>
      </c>
      <c r="U2600" s="71">
        <v>4911.948761007</v>
      </c>
      <c r="V2600" s="20">
        <v>1.0527540327133</v>
      </c>
      <c r="W2600" s="79">
        <v>4655.6947514564599</v>
      </c>
      <c r="X2600" s="6">
        <v>11275.5474853878</v>
      </c>
      <c r="Y2600" s="6">
        <v>4903.5674705092297</v>
      </c>
      <c r="Z2600" s="71">
        <v>4901.6266630252003</v>
      </c>
      <c r="AA2600" s="20">
        <v>1.0528238908901399</v>
      </c>
    </row>
    <row r="2601" spans="1:27" x14ac:dyDescent="0.2">
      <c r="A2601" s="52" t="s">
        <v>3726</v>
      </c>
      <c r="B2601" s="1" t="s">
        <v>9676</v>
      </c>
      <c r="C2601" s="131" t="s">
        <v>45</v>
      </c>
      <c r="D2601" s="131" t="s">
        <v>26162</v>
      </c>
      <c r="E2601" s="131" t="s">
        <v>6363</v>
      </c>
      <c r="F2601" s="131" t="s">
        <v>26190</v>
      </c>
      <c r="G2601" s="131" t="s">
        <v>26190</v>
      </c>
      <c r="H2601" s="79">
        <v>3865.4166666666702</v>
      </c>
      <c r="I2601" s="6">
        <v>9512.3744098167699</v>
      </c>
      <c r="J2601" s="6">
        <v>4132.1496019938704</v>
      </c>
      <c r="K2601" s="71">
        <v>4134.18547142635</v>
      </c>
      <c r="L2601" s="20">
        <v>1.06953165154934</v>
      </c>
      <c r="M2601" s="79">
        <v>3853.05848638201</v>
      </c>
      <c r="N2601" s="6">
        <v>9481.9622581578296</v>
      </c>
      <c r="O2601" s="6">
        <v>4120.6348390187304</v>
      </c>
      <c r="P2601" s="71">
        <v>4121.3456755472698</v>
      </c>
      <c r="Q2601" s="20">
        <v>1.0696296695504299</v>
      </c>
      <c r="R2601" s="79">
        <v>3839.7862056435602</v>
      </c>
      <c r="S2601" s="6">
        <v>9449.30060366014</v>
      </c>
      <c r="T2601" s="6">
        <v>4107.9643115994104</v>
      </c>
      <c r="U2601" s="71">
        <v>4107.4609078582298</v>
      </c>
      <c r="V2601" s="20">
        <v>1.06971083489525</v>
      </c>
      <c r="W2601" s="79">
        <v>3829.2255998574201</v>
      </c>
      <c r="X2601" s="6">
        <v>9423.3120893820796</v>
      </c>
      <c r="Y2601" s="6">
        <v>4098.0579156650101</v>
      </c>
      <c r="Z2601" s="71">
        <v>4096.43592483476</v>
      </c>
      <c r="AA2601" s="20">
        <v>1.0697818182839101</v>
      </c>
    </row>
    <row r="2602" spans="1:27" x14ac:dyDescent="0.2">
      <c r="A2602" s="52" t="s">
        <v>3725</v>
      </c>
      <c r="B2602" s="1" t="s">
        <v>18796</v>
      </c>
      <c r="C2602" s="131" t="s">
        <v>45</v>
      </c>
      <c r="D2602" s="131" t="s">
        <v>26162</v>
      </c>
      <c r="E2602" s="131" t="s">
        <v>6363</v>
      </c>
      <c r="F2602" s="131" t="s">
        <v>26215</v>
      </c>
      <c r="G2602" s="131" t="s">
        <v>26215</v>
      </c>
      <c r="H2602" s="79">
        <v>23339.833333333299</v>
      </c>
      <c r="I2602" s="6">
        <v>50989.467485768902</v>
      </c>
      <c r="J2602" s="6">
        <v>22149.686156146301</v>
      </c>
      <c r="K2602" s="71">
        <v>22160.5990884764</v>
      </c>
      <c r="L2602" s="20">
        <v>0.94947546419824902</v>
      </c>
      <c r="M2602" s="79">
        <v>23220.811714445001</v>
      </c>
      <c r="N2602" s="6">
        <v>50729.446393084298</v>
      </c>
      <c r="O2602" s="6">
        <v>22045.8085025207</v>
      </c>
      <c r="P2602" s="71">
        <v>22049.611549040699</v>
      </c>
      <c r="Q2602" s="20">
        <v>0.94956247956328999</v>
      </c>
      <c r="R2602" s="79">
        <v>23124.326810165101</v>
      </c>
      <c r="S2602" s="6">
        <v>50518.660231101603</v>
      </c>
      <c r="T2602" s="6">
        <v>21962.350654692498</v>
      </c>
      <c r="U2602" s="71">
        <v>21959.6593144943</v>
      </c>
      <c r="V2602" s="20">
        <v>0.94963453400257203</v>
      </c>
      <c r="W2602" s="79">
        <v>23082.819705936701</v>
      </c>
      <c r="X2602" s="6">
        <v>50427.981556954597</v>
      </c>
      <c r="Y2602" s="6">
        <v>21930.377242131399</v>
      </c>
      <c r="Z2602" s="71">
        <v>21921.697308484199</v>
      </c>
      <c r="AA2602" s="20">
        <v>0.94969754942226703</v>
      </c>
    </row>
    <row r="2603" spans="1:27" x14ac:dyDescent="0.2">
      <c r="A2603" s="52" t="s">
        <v>3724</v>
      </c>
      <c r="B2603" s="1" t="s">
        <v>9675</v>
      </c>
      <c r="C2603" s="131" t="s">
        <v>45</v>
      </c>
      <c r="D2603" s="131" t="s">
        <v>26162</v>
      </c>
      <c r="E2603" s="131" t="s">
        <v>6363</v>
      </c>
      <c r="F2603" s="131" t="s">
        <v>26215</v>
      </c>
      <c r="G2603" s="131" t="s">
        <v>26215</v>
      </c>
      <c r="H2603" s="79">
        <v>5499.8333333333303</v>
      </c>
      <c r="I2603" s="6">
        <v>8439.9186267904806</v>
      </c>
      <c r="J2603" s="6">
        <v>3666.27772331605</v>
      </c>
      <c r="K2603" s="71">
        <v>3668.0840622598998</v>
      </c>
      <c r="L2603" s="20">
        <v>0.66694458539832702</v>
      </c>
      <c r="M2603" s="79">
        <v>5491.7488089694598</v>
      </c>
      <c r="N2603" s="6">
        <v>8427.5123003380195</v>
      </c>
      <c r="O2603" s="6">
        <v>3662.3960152503801</v>
      </c>
      <c r="P2603" s="71">
        <v>3663.02780257717</v>
      </c>
      <c r="Q2603" s="20">
        <v>0.66700570801681403</v>
      </c>
      <c r="R2603" s="79">
        <v>5485.3882793814801</v>
      </c>
      <c r="S2603" s="6">
        <v>8417.7515768956491</v>
      </c>
      <c r="T2603" s="6">
        <v>3659.5113767893799</v>
      </c>
      <c r="U2603" s="71">
        <v>3659.0629279767199</v>
      </c>
      <c r="V2603" s="20">
        <v>0.66705632156076</v>
      </c>
      <c r="W2603" s="79">
        <v>5484.4585977632696</v>
      </c>
      <c r="X2603" s="6">
        <v>8416.3249087166405</v>
      </c>
      <c r="Y2603" s="6">
        <v>3660.1342060863899</v>
      </c>
      <c r="Z2603" s="71">
        <v>3658.6855432705102</v>
      </c>
      <c r="AA2603" s="20">
        <v>0.66710058578300402</v>
      </c>
    </row>
    <row r="2604" spans="1:27" x14ac:dyDescent="0.2">
      <c r="A2604" s="52" t="s">
        <v>3723</v>
      </c>
      <c r="B2604" s="1" t="s">
        <v>9674</v>
      </c>
      <c r="C2604" s="131" t="s">
        <v>45</v>
      </c>
      <c r="D2604" s="131" t="s">
        <v>26162</v>
      </c>
      <c r="E2604" s="131" t="s">
        <v>6363</v>
      </c>
      <c r="F2604" s="131" t="s">
        <v>26190</v>
      </c>
      <c r="G2604" s="131" t="s">
        <v>26190</v>
      </c>
      <c r="H2604" s="79">
        <v>5630.5833333333303</v>
      </c>
      <c r="I2604" s="6">
        <v>12123.696358000499</v>
      </c>
      <c r="J2604" s="6">
        <v>5266.5007622814301</v>
      </c>
      <c r="K2604" s="71">
        <v>5269.0955153641598</v>
      </c>
      <c r="L2604" s="20">
        <v>0.935799224242158</v>
      </c>
      <c r="M2604" s="79">
        <v>5604.7405414973</v>
      </c>
      <c r="N2604" s="6">
        <v>12068.0520059476</v>
      </c>
      <c r="O2604" s="6">
        <v>5244.4878160123499</v>
      </c>
      <c r="P2604" s="71">
        <v>5245.3925245484797</v>
      </c>
      <c r="Q2604" s="20">
        <v>0.93588498623830596</v>
      </c>
      <c r="R2604" s="79">
        <v>5579.3140711563301</v>
      </c>
      <c r="S2604" s="6">
        <v>12013.304071742599</v>
      </c>
      <c r="T2604" s="6">
        <v>5222.6324953610601</v>
      </c>
      <c r="U2604" s="71">
        <v>5221.9924964376096</v>
      </c>
      <c r="V2604" s="20">
        <v>0.93595600280579605</v>
      </c>
      <c r="W2604" s="79">
        <v>5558.8153424142602</v>
      </c>
      <c r="X2604" s="6">
        <v>11969.166484519101</v>
      </c>
      <c r="Y2604" s="6">
        <v>5205.21203060486</v>
      </c>
      <c r="Z2604" s="71">
        <v>5203.1518337123598</v>
      </c>
      <c r="AA2604" s="20">
        <v>0.93601811055169304</v>
      </c>
    </row>
    <row r="2605" spans="1:27" x14ac:dyDescent="0.2">
      <c r="A2605" s="52" t="s">
        <v>3722</v>
      </c>
      <c r="B2605" s="1" t="s">
        <v>18797</v>
      </c>
      <c r="C2605" s="131" t="s">
        <v>45</v>
      </c>
      <c r="D2605" s="131" t="s">
        <v>26162</v>
      </c>
      <c r="E2605" s="131" t="s">
        <v>6363</v>
      </c>
      <c r="F2605" s="131" t="s">
        <v>26190</v>
      </c>
      <c r="G2605" s="131" t="s">
        <v>26190</v>
      </c>
      <c r="H2605" s="79">
        <v>4324.1666666666697</v>
      </c>
      <c r="I2605" s="6">
        <v>7190.1948112311902</v>
      </c>
      <c r="J2605" s="6">
        <v>3123.4010928780999</v>
      </c>
      <c r="K2605" s="71">
        <v>3124.9399618501502</v>
      </c>
      <c r="L2605" s="20">
        <v>0.72266871347469197</v>
      </c>
      <c r="M2605" s="79">
        <v>4300.6230614678698</v>
      </c>
      <c r="N2605" s="6">
        <v>7151.0466652443602</v>
      </c>
      <c r="O2605" s="6">
        <v>3107.6744688477102</v>
      </c>
      <c r="P2605" s="71">
        <v>3108.21056307046</v>
      </c>
      <c r="Q2605" s="20">
        <v>0.72273494297116503</v>
      </c>
      <c r="R2605" s="79">
        <v>4278.3672361979498</v>
      </c>
      <c r="S2605" s="6">
        <v>7114.0398309312804</v>
      </c>
      <c r="T2605" s="6">
        <v>3092.7391309196501</v>
      </c>
      <c r="U2605" s="71">
        <v>3092.3601362812101</v>
      </c>
      <c r="V2605" s="20">
        <v>0.722789785345611</v>
      </c>
      <c r="W2605" s="79">
        <v>4260.3845091888397</v>
      </c>
      <c r="X2605" s="6">
        <v>7084.13827523284</v>
      </c>
      <c r="Y2605" s="6">
        <v>3080.7861035606502</v>
      </c>
      <c r="Z2605" s="71">
        <v>3079.5667438266601</v>
      </c>
      <c r="AA2605" s="20">
        <v>0.722837747903884</v>
      </c>
    </row>
    <row r="2606" spans="1:27" x14ac:dyDescent="0.2">
      <c r="A2606" s="52" t="s">
        <v>3721</v>
      </c>
      <c r="B2606" s="1" t="s">
        <v>18798</v>
      </c>
      <c r="C2606" s="131" t="s">
        <v>45</v>
      </c>
      <c r="D2606" s="131" t="s">
        <v>26162</v>
      </c>
      <c r="E2606" s="131" t="s">
        <v>6363</v>
      </c>
      <c r="F2606" s="131" t="s">
        <v>26190</v>
      </c>
      <c r="G2606" s="131" t="s">
        <v>26190</v>
      </c>
      <c r="H2606" s="79">
        <v>6323.25</v>
      </c>
      <c r="I2606" s="6">
        <v>16551.647613609101</v>
      </c>
      <c r="J2606" s="6">
        <v>7189.9907585991596</v>
      </c>
      <c r="K2606" s="71">
        <v>7193.5331962684504</v>
      </c>
      <c r="L2606" s="20">
        <v>1.1376322613005101</v>
      </c>
      <c r="M2606" s="79">
        <v>6298.7286562761101</v>
      </c>
      <c r="N2606" s="6">
        <v>16487.460899446301</v>
      </c>
      <c r="O2606" s="6">
        <v>7165.0576051139797</v>
      </c>
      <c r="P2606" s="71">
        <v>7166.2936245318197</v>
      </c>
      <c r="Q2606" s="20">
        <v>1.13773652043119</v>
      </c>
      <c r="R2606" s="79">
        <v>6274.0573185816902</v>
      </c>
      <c r="S2606" s="6">
        <v>16422.881563238701</v>
      </c>
      <c r="T2606" s="6">
        <v>7139.6407189413203</v>
      </c>
      <c r="U2606" s="71">
        <v>7138.7658033928901</v>
      </c>
      <c r="V2606" s="20">
        <v>1.1378228538413599</v>
      </c>
      <c r="W2606" s="79">
        <v>6253.1916289855699</v>
      </c>
      <c r="X2606" s="6">
        <v>16368.263836372</v>
      </c>
      <c r="Y2606" s="6">
        <v>7118.31387351793</v>
      </c>
      <c r="Z2606" s="71">
        <v>7115.4964804826704</v>
      </c>
      <c r="AA2606" s="20">
        <v>1.1378983569766301</v>
      </c>
    </row>
    <row r="2607" spans="1:27" x14ac:dyDescent="0.2">
      <c r="A2607" s="52" t="s">
        <v>3720</v>
      </c>
      <c r="B2607" s="1" t="s">
        <v>7392</v>
      </c>
      <c r="C2607" s="131" t="s">
        <v>45</v>
      </c>
      <c r="D2607" s="131" t="s">
        <v>26162</v>
      </c>
      <c r="E2607" s="131" t="s">
        <v>6363</v>
      </c>
      <c r="F2607" s="131" t="s">
        <v>26190</v>
      </c>
      <c r="G2607" s="131" t="s">
        <v>26190</v>
      </c>
      <c r="H2607" s="79">
        <v>8413.1666666666697</v>
      </c>
      <c r="I2607" s="6">
        <v>11952.4017062319</v>
      </c>
      <c r="J2607" s="6">
        <v>5192.0908308978296</v>
      </c>
      <c r="K2607" s="71">
        <v>5194.6489229398503</v>
      </c>
      <c r="L2607" s="20">
        <v>0.61744276902551798</v>
      </c>
      <c r="M2607" s="79">
        <v>8383.12059647555</v>
      </c>
      <c r="N2607" s="6">
        <v>11909.7159120658</v>
      </c>
      <c r="O2607" s="6">
        <v>5175.6787228141402</v>
      </c>
      <c r="P2607" s="71">
        <v>5176.5715613305101</v>
      </c>
      <c r="Q2607" s="20">
        <v>0.617499355014271</v>
      </c>
      <c r="R2607" s="79">
        <v>8357.5965097159806</v>
      </c>
      <c r="S2607" s="6">
        <v>11873.4544007678</v>
      </c>
      <c r="T2607" s="6">
        <v>5161.8346139675396</v>
      </c>
      <c r="U2607" s="71">
        <v>5161.2020654206399</v>
      </c>
      <c r="V2607" s="20">
        <v>0.617546211930735</v>
      </c>
      <c r="W2607" s="79">
        <v>8337.5875097958797</v>
      </c>
      <c r="X2607" s="6">
        <v>11845.028052608999</v>
      </c>
      <c r="Y2607" s="6">
        <v>5151.2260776085004</v>
      </c>
      <c r="Z2607" s="71">
        <v>5149.1872480862303</v>
      </c>
      <c r="AA2607" s="20">
        <v>0.61758719078347601</v>
      </c>
    </row>
    <row r="2608" spans="1:27" x14ac:dyDescent="0.2">
      <c r="A2608" s="52" t="s">
        <v>3719</v>
      </c>
      <c r="B2608" s="1" t="s">
        <v>9673</v>
      </c>
      <c r="C2608" s="131" t="s">
        <v>45</v>
      </c>
      <c r="D2608" s="131" t="s">
        <v>26162</v>
      </c>
      <c r="E2608" s="131" t="s">
        <v>6363</v>
      </c>
      <c r="F2608" s="131" t="s">
        <v>26215</v>
      </c>
      <c r="G2608" s="131" t="s">
        <v>26215</v>
      </c>
      <c r="H2608" s="79">
        <v>10678.833333333299</v>
      </c>
      <c r="I2608" s="6">
        <v>14849.723057124</v>
      </c>
      <c r="J2608" s="6">
        <v>6450.6793547665002</v>
      </c>
      <c r="K2608" s="71">
        <v>6453.8575409848299</v>
      </c>
      <c r="L2608" s="20">
        <v>0.60435979657436001</v>
      </c>
      <c r="M2608" s="79">
        <v>10643.946286517301</v>
      </c>
      <c r="N2608" s="6">
        <v>14801.209987640899</v>
      </c>
      <c r="O2608" s="6">
        <v>6432.2531427744998</v>
      </c>
      <c r="P2608" s="71">
        <v>6433.3627486176101</v>
      </c>
      <c r="Q2608" s="20">
        <v>0.60441518356464896</v>
      </c>
      <c r="R2608" s="79">
        <v>10612.5094443503</v>
      </c>
      <c r="S2608" s="6">
        <v>14757.4946879074</v>
      </c>
      <c r="T2608" s="6">
        <v>6415.63477016058</v>
      </c>
      <c r="U2608" s="71">
        <v>6414.84857673231</v>
      </c>
      <c r="V2608" s="20">
        <v>0.60446104763160902</v>
      </c>
      <c r="W2608" s="79">
        <v>10593.668132278999</v>
      </c>
      <c r="X2608" s="6">
        <v>14731.2944226201</v>
      </c>
      <c r="Y2608" s="6">
        <v>6406.4202845019799</v>
      </c>
      <c r="Z2608" s="71">
        <v>6403.88465538935</v>
      </c>
      <c r="AA2608" s="20">
        <v>0.604501158184924</v>
      </c>
    </row>
    <row r="2609" spans="1:27" x14ac:dyDescent="0.2">
      <c r="A2609" s="52" t="s">
        <v>3718</v>
      </c>
      <c r="B2609" s="1" t="s">
        <v>9672</v>
      </c>
      <c r="C2609" s="131" t="s">
        <v>45</v>
      </c>
      <c r="D2609" s="131" t="s">
        <v>26162</v>
      </c>
      <c r="E2609" s="131" t="s">
        <v>6363</v>
      </c>
      <c r="F2609" s="131" t="s">
        <v>26215</v>
      </c>
      <c r="G2609" s="131" t="s">
        <v>26215</v>
      </c>
      <c r="H2609" s="79">
        <v>1781.1666666666699</v>
      </c>
      <c r="I2609" s="6">
        <v>3713.62588278063</v>
      </c>
      <c r="J2609" s="6">
        <v>1613.18899492116</v>
      </c>
      <c r="K2609" s="71">
        <v>1613.98379725891</v>
      </c>
      <c r="L2609" s="20">
        <v>0.90613855932941501</v>
      </c>
      <c r="M2609" s="79">
        <v>1777.15462935253</v>
      </c>
      <c r="N2609" s="6">
        <v>3705.2610251335</v>
      </c>
      <c r="O2609" s="6">
        <v>1610.2181438960599</v>
      </c>
      <c r="P2609" s="71">
        <v>1610.495917084</v>
      </c>
      <c r="Q2609" s="20">
        <v>0.906221603052493</v>
      </c>
      <c r="R2609" s="79">
        <v>1774.3953119478001</v>
      </c>
      <c r="S2609" s="6">
        <v>3699.5080135120902</v>
      </c>
      <c r="T2609" s="6">
        <v>1608.3144697605501</v>
      </c>
      <c r="U2609" s="71">
        <v>1608.11738150475</v>
      </c>
      <c r="V2609" s="20">
        <v>0.90629036871128599</v>
      </c>
      <c r="W2609" s="79">
        <v>1774.5364179552701</v>
      </c>
      <c r="X2609" s="6">
        <v>3699.8022110913398</v>
      </c>
      <c r="Y2609" s="6">
        <v>1608.9888134599601</v>
      </c>
      <c r="Z2609" s="71">
        <v>1608.35198373351</v>
      </c>
      <c r="AA2609" s="20">
        <v>0.90635050791842897</v>
      </c>
    </row>
    <row r="2610" spans="1:27" x14ac:dyDescent="0.2">
      <c r="A2610" s="52" t="s">
        <v>3717</v>
      </c>
      <c r="B2610" s="1" t="s">
        <v>9671</v>
      </c>
      <c r="C2610" s="131" t="s">
        <v>45</v>
      </c>
      <c r="D2610" s="131" t="s">
        <v>26162</v>
      </c>
      <c r="E2610" s="131" t="s">
        <v>6363</v>
      </c>
      <c r="F2610" s="131" t="s">
        <v>26190</v>
      </c>
      <c r="G2610" s="131" t="s">
        <v>26190</v>
      </c>
      <c r="H2610" s="79">
        <v>8251.4166666666697</v>
      </c>
      <c r="I2610" s="6">
        <v>12821.6139222579</v>
      </c>
      <c r="J2610" s="6">
        <v>5569.6742562089203</v>
      </c>
      <c r="K2610" s="71">
        <v>5572.4183798877002</v>
      </c>
      <c r="L2610" s="20">
        <v>0.675328686575562</v>
      </c>
      <c r="M2610" s="79">
        <v>8205.5181905586396</v>
      </c>
      <c r="N2610" s="6">
        <v>12750.293740033399</v>
      </c>
      <c r="O2610" s="6">
        <v>5540.9738155940904</v>
      </c>
      <c r="P2610" s="71">
        <v>5541.9296699091901</v>
      </c>
      <c r="Q2610" s="20">
        <v>0.67539057756106002</v>
      </c>
      <c r="R2610" s="79">
        <v>8162.8601211230798</v>
      </c>
      <c r="S2610" s="6">
        <v>12684.008722676201</v>
      </c>
      <c r="T2610" s="6">
        <v>5514.2128868867303</v>
      </c>
      <c r="U2610" s="71">
        <v>5513.5371567229804</v>
      </c>
      <c r="V2610" s="20">
        <v>0.67544182736337399</v>
      </c>
      <c r="W2610" s="79">
        <v>8131.0114028114303</v>
      </c>
      <c r="X2610" s="6">
        <v>12634.5200122393</v>
      </c>
      <c r="Y2610" s="6">
        <v>5494.5643586532597</v>
      </c>
      <c r="Z2610" s="71">
        <v>5492.3896375562499</v>
      </c>
      <c r="AA2610" s="20">
        <v>0.67548664802722602</v>
      </c>
    </row>
    <row r="2611" spans="1:27" x14ac:dyDescent="0.2">
      <c r="A2611" s="52" t="s">
        <v>3716</v>
      </c>
      <c r="B2611" s="1" t="s">
        <v>9670</v>
      </c>
      <c r="C2611" s="131" t="s">
        <v>45</v>
      </c>
      <c r="D2611" s="131" t="s">
        <v>26162</v>
      </c>
      <c r="E2611" s="131" t="s">
        <v>6363</v>
      </c>
      <c r="F2611" s="131" t="s">
        <v>26190</v>
      </c>
      <c r="G2611" s="131" t="s">
        <v>26190</v>
      </c>
      <c r="H2611" s="79">
        <v>12926</v>
      </c>
      <c r="I2611" s="6">
        <v>21287.480944505402</v>
      </c>
      <c r="J2611" s="6">
        <v>9247.2238920192503</v>
      </c>
      <c r="K2611" s="71">
        <v>9251.7799082022102</v>
      </c>
      <c r="L2611" s="20">
        <v>0.715749644762665</v>
      </c>
      <c r="M2611" s="79">
        <v>12856.8925364722</v>
      </c>
      <c r="N2611" s="6">
        <v>21173.669725801199</v>
      </c>
      <c r="O2611" s="6">
        <v>9201.5722871020207</v>
      </c>
      <c r="P2611" s="71">
        <v>9203.1596186558309</v>
      </c>
      <c r="Q2611" s="20">
        <v>0.715815240156086</v>
      </c>
      <c r="R2611" s="79">
        <v>12794.6206143051</v>
      </c>
      <c r="S2611" s="6">
        <v>21071.1157758933</v>
      </c>
      <c r="T2611" s="6">
        <v>9160.4019433375706</v>
      </c>
      <c r="U2611" s="71">
        <v>9159.2793969230406</v>
      </c>
      <c r="V2611" s="20">
        <v>0.71586955745154501</v>
      </c>
      <c r="W2611" s="79">
        <v>12749.866884466501</v>
      </c>
      <c r="X2611" s="6">
        <v>20997.4120646806</v>
      </c>
      <c r="Y2611" s="6">
        <v>9131.4614122884996</v>
      </c>
      <c r="Z2611" s="71">
        <v>9127.8472255243505</v>
      </c>
      <c r="AA2611" s="20">
        <v>0.71591706080045903</v>
      </c>
    </row>
    <row r="2612" spans="1:27" x14ac:dyDescent="0.2">
      <c r="A2612" s="52" t="s">
        <v>3715</v>
      </c>
      <c r="B2612" s="1" t="s">
        <v>9669</v>
      </c>
      <c r="C2612" s="131" t="s">
        <v>45</v>
      </c>
      <c r="D2612" s="131" t="s">
        <v>26162</v>
      </c>
      <c r="E2612" s="131" t="s">
        <v>6363</v>
      </c>
      <c r="F2612" s="131" t="s">
        <v>26215</v>
      </c>
      <c r="G2612" s="131" t="s">
        <v>26215</v>
      </c>
      <c r="H2612" s="79">
        <v>12648.333333333299</v>
      </c>
      <c r="I2612" s="6">
        <v>31279.5308888215</v>
      </c>
      <c r="J2612" s="6">
        <v>13587.7432430972</v>
      </c>
      <c r="K2612" s="71">
        <v>13594.437790436899</v>
      </c>
      <c r="L2612" s="20">
        <v>1.0748007213416899</v>
      </c>
      <c r="M2612" s="79">
        <v>12597.7328821012</v>
      </c>
      <c r="N2612" s="6">
        <v>31154.395162588498</v>
      </c>
      <c r="O2612" s="6">
        <v>13538.9577178574</v>
      </c>
      <c r="P2612" s="71">
        <v>13541.2932768381</v>
      </c>
      <c r="Q2612" s="20">
        <v>1.0748992222304901</v>
      </c>
      <c r="R2612" s="79">
        <v>12556.1615702052</v>
      </c>
      <c r="S2612" s="6">
        <v>31051.588642530001</v>
      </c>
      <c r="T2612" s="6">
        <v>13499.286699861101</v>
      </c>
      <c r="U2612" s="71">
        <v>13497.6324519387</v>
      </c>
      <c r="V2612" s="20">
        <v>1.0749807874380599</v>
      </c>
      <c r="W2612" s="79">
        <v>12535.8096443048</v>
      </c>
      <c r="X2612" s="6">
        <v>31001.258003854298</v>
      </c>
      <c r="Y2612" s="6">
        <v>13481.984842825999</v>
      </c>
      <c r="Z2612" s="71">
        <v>13476.648740643301</v>
      </c>
      <c r="AA2612" s="20">
        <v>1.07505212052785</v>
      </c>
    </row>
    <row r="2613" spans="1:27" x14ac:dyDescent="0.2">
      <c r="A2613" s="52" t="s">
        <v>3714</v>
      </c>
      <c r="B2613" s="1" t="s">
        <v>9668</v>
      </c>
      <c r="C2613" s="131" t="s">
        <v>46</v>
      </c>
      <c r="D2613" s="131" t="s">
        <v>46</v>
      </c>
      <c r="E2613" s="131" t="s">
        <v>6363</v>
      </c>
      <c r="F2613" s="131" t="s">
        <v>26295</v>
      </c>
      <c r="G2613" s="131" t="s">
        <v>26295</v>
      </c>
      <c r="H2613" s="79">
        <v>11620.5</v>
      </c>
      <c r="I2613" s="6">
        <v>21883.683067063899</v>
      </c>
      <c r="J2613" s="6">
        <v>9506.2124743962595</v>
      </c>
      <c r="K2613" s="71">
        <v>9511.7745676922805</v>
      </c>
      <c r="L2613" s="20">
        <v>0.81853401899163403</v>
      </c>
      <c r="M2613" s="79">
        <v>11632.053339837799</v>
      </c>
      <c r="N2613" s="6">
        <v>21905.440274359298</v>
      </c>
      <c r="O2613" s="6">
        <v>9519.5823291649995</v>
      </c>
      <c r="P2613" s="71">
        <v>9521.2525730132293</v>
      </c>
      <c r="Q2613" s="20">
        <v>0.81853584185386996</v>
      </c>
      <c r="R2613" s="79">
        <v>11643.682484871901</v>
      </c>
      <c r="S2613" s="6">
        <v>21927.340237723001</v>
      </c>
      <c r="T2613" s="6">
        <v>9532.6347338313008</v>
      </c>
      <c r="U2613" s="71">
        <v>9530.7597928201594</v>
      </c>
      <c r="V2613" s="20">
        <v>0.81853484112118502</v>
      </c>
      <c r="W2613" s="79">
        <v>11672.5585406787</v>
      </c>
      <c r="X2613" s="6">
        <v>21981.7195203273</v>
      </c>
      <c r="Y2613" s="6">
        <v>9559.5220476362501</v>
      </c>
      <c r="Z2613" s="71">
        <v>9554.5979815193405</v>
      </c>
      <c r="AA2613" s="20">
        <v>0.81855215788566604</v>
      </c>
    </row>
    <row r="2614" spans="1:27" x14ac:dyDescent="0.2">
      <c r="A2614" s="52" t="s">
        <v>3713</v>
      </c>
      <c r="B2614" s="1" t="s">
        <v>9667</v>
      </c>
      <c r="C2614" s="131" t="s">
        <v>46</v>
      </c>
      <c r="D2614" s="131" t="s">
        <v>46</v>
      </c>
      <c r="E2614" s="131" t="s">
        <v>6363</v>
      </c>
      <c r="F2614" s="131" t="s">
        <v>26295</v>
      </c>
      <c r="G2614" s="131" t="s">
        <v>26295</v>
      </c>
      <c r="H2614" s="79">
        <v>15920</v>
      </c>
      <c r="I2614" s="6">
        <v>24561.263998889499</v>
      </c>
      <c r="J2614" s="6">
        <v>10669.346357176501</v>
      </c>
      <c r="K2614" s="71">
        <v>10675.589001132301</v>
      </c>
      <c r="L2614" s="20">
        <v>0.67057719856358899</v>
      </c>
      <c r="M2614" s="79">
        <v>15949.2825594316</v>
      </c>
      <c r="N2614" s="6">
        <v>24606.4409255705</v>
      </c>
      <c r="O2614" s="6">
        <v>10693.372846419799</v>
      </c>
      <c r="P2614" s="71">
        <v>10695.2490358991</v>
      </c>
      <c r="Q2614" s="20">
        <v>0.67057869192833996</v>
      </c>
      <c r="R2614" s="79">
        <v>15982.291172487799</v>
      </c>
      <c r="S2614" s="6">
        <v>24657.366381569998</v>
      </c>
      <c r="T2614" s="6">
        <v>10719.479182859901</v>
      </c>
      <c r="U2614" s="71">
        <v>10717.370805512101</v>
      </c>
      <c r="V2614" s="20">
        <v>0.67057787208639696</v>
      </c>
      <c r="W2614" s="79">
        <v>16028.264641264601</v>
      </c>
      <c r="X2614" s="6">
        <v>24728.293925764199</v>
      </c>
      <c r="Y2614" s="6">
        <v>10753.966302098101</v>
      </c>
      <c r="Z2614" s="71">
        <v>10748.426983204699</v>
      </c>
      <c r="AA2614" s="20">
        <v>0.67059205870191196</v>
      </c>
    </row>
    <row r="2615" spans="1:27" x14ac:dyDescent="0.2">
      <c r="A2615" s="52" t="s">
        <v>3712</v>
      </c>
      <c r="B2615" s="1" t="s">
        <v>9666</v>
      </c>
      <c r="C2615" s="131" t="s">
        <v>46</v>
      </c>
      <c r="D2615" s="131" t="s">
        <v>46</v>
      </c>
      <c r="E2615" s="131" t="s">
        <v>6363</v>
      </c>
      <c r="F2615" s="131" t="s">
        <v>26295</v>
      </c>
      <c r="G2615" s="131" t="s">
        <v>26295</v>
      </c>
      <c r="H2615" s="79">
        <v>8801.0833333333303</v>
      </c>
      <c r="I2615" s="6">
        <v>16923.019221562801</v>
      </c>
      <c r="J2615" s="6">
        <v>7351.31357621385</v>
      </c>
      <c r="K2615" s="71">
        <v>7355.6148362655604</v>
      </c>
      <c r="L2615" s="20">
        <v>0.83576243488194402</v>
      </c>
      <c r="M2615" s="79">
        <v>8805.0431442098998</v>
      </c>
      <c r="N2615" s="6">
        <v>16930.633279178201</v>
      </c>
      <c r="O2615" s="6">
        <v>7357.6497603973303</v>
      </c>
      <c r="P2615" s="71">
        <v>7358.9406856527503</v>
      </c>
      <c r="Q2615" s="20">
        <v>0.83576429611158798</v>
      </c>
      <c r="R2615" s="79">
        <v>8811.4039810128306</v>
      </c>
      <c r="S2615" s="6">
        <v>16942.864110248</v>
      </c>
      <c r="T2615" s="6">
        <v>7365.6965759156501</v>
      </c>
      <c r="U2615" s="71">
        <v>7364.2478424887104</v>
      </c>
      <c r="V2615" s="20">
        <v>0.83576327431559005</v>
      </c>
      <c r="W2615" s="79">
        <v>8826.4280197547196</v>
      </c>
      <c r="X2615" s="6">
        <v>16971.752837553999</v>
      </c>
      <c r="Y2615" s="6">
        <v>7380.7622414433999</v>
      </c>
      <c r="Z2615" s="71">
        <v>7376.9604445450796</v>
      </c>
      <c r="AA2615" s="20">
        <v>0.83578095556146403</v>
      </c>
    </row>
    <row r="2616" spans="1:27" x14ac:dyDescent="0.2">
      <c r="A2616" s="52" t="s">
        <v>3711</v>
      </c>
      <c r="B2616" s="1" t="s">
        <v>26465</v>
      </c>
      <c r="C2616" s="131" t="s">
        <v>46</v>
      </c>
      <c r="D2616" s="131" t="s">
        <v>46</v>
      </c>
      <c r="E2616" s="131" t="s">
        <v>6363</v>
      </c>
      <c r="F2616" s="131" t="s">
        <v>26295</v>
      </c>
      <c r="G2616" s="131" t="s">
        <v>26295</v>
      </c>
      <c r="H2616" s="79">
        <v>6982.5833333333303</v>
      </c>
      <c r="I2616" s="6">
        <v>16267.7615739057</v>
      </c>
      <c r="J2616" s="6">
        <v>7066.67143416618</v>
      </c>
      <c r="K2616" s="71">
        <v>7070.80614984974</v>
      </c>
      <c r="L2616" s="20">
        <v>1.0126346958288699</v>
      </c>
      <c r="M2616" s="79">
        <v>6988.6133583678802</v>
      </c>
      <c r="N2616" s="6">
        <v>16281.810100770899</v>
      </c>
      <c r="O2616" s="6">
        <v>7075.6866687379197</v>
      </c>
      <c r="P2616" s="71">
        <v>7076.9281225876703</v>
      </c>
      <c r="Q2616" s="20">
        <v>1.01263695095023</v>
      </c>
      <c r="R2616" s="79">
        <v>6996.5061480926797</v>
      </c>
      <c r="S2616" s="6">
        <v>16300.198427163299</v>
      </c>
      <c r="T2616" s="6">
        <v>7086.3057721794803</v>
      </c>
      <c r="U2616" s="71">
        <v>7084.9119911650296</v>
      </c>
      <c r="V2616" s="20">
        <v>1.0126357129117101</v>
      </c>
      <c r="W2616" s="79">
        <v>7010.5630730407502</v>
      </c>
      <c r="X2616" s="6">
        <v>16332.9477253244</v>
      </c>
      <c r="Y2616" s="6">
        <v>7102.9554234255802</v>
      </c>
      <c r="Z2616" s="71">
        <v>7099.2967235495698</v>
      </c>
      <c r="AA2616" s="20">
        <v>1.0126571360366301</v>
      </c>
    </row>
    <row r="2617" spans="1:27" x14ac:dyDescent="0.2">
      <c r="A2617" s="52" t="s">
        <v>3710</v>
      </c>
      <c r="B2617" s="1" t="s">
        <v>9665</v>
      </c>
      <c r="C2617" s="131" t="s">
        <v>46</v>
      </c>
      <c r="D2617" s="131" t="s">
        <v>46</v>
      </c>
      <c r="E2617" s="131" t="s">
        <v>6363</v>
      </c>
      <c r="F2617" s="131" t="s">
        <v>26247</v>
      </c>
      <c r="G2617" s="131" t="s">
        <v>26247</v>
      </c>
      <c r="H2617" s="79">
        <v>13963.75</v>
      </c>
      <c r="I2617" s="6">
        <v>28401.670867463199</v>
      </c>
      <c r="J2617" s="6">
        <v>12337.6086679088</v>
      </c>
      <c r="K2617" s="71">
        <v>12344.8274136128</v>
      </c>
      <c r="L2617" s="20">
        <v>0.88406247702893404</v>
      </c>
      <c r="M2617" s="79">
        <v>13952.230575932899</v>
      </c>
      <c r="N2617" s="6">
        <v>28378.240851103899</v>
      </c>
      <c r="O2617" s="6">
        <v>12332.507210785099</v>
      </c>
      <c r="P2617" s="71">
        <v>12334.670992092901</v>
      </c>
      <c r="Q2617" s="20">
        <v>0.88406444582200305</v>
      </c>
      <c r="R2617" s="79">
        <v>13942.835609848</v>
      </c>
      <c r="S2617" s="6">
        <v>28359.131891508401</v>
      </c>
      <c r="T2617" s="6">
        <v>12328.775070731899</v>
      </c>
      <c r="U2617" s="71">
        <v>12326.3501665325</v>
      </c>
      <c r="V2617" s="20">
        <v>0.88406336497478699</v>
      </c>
      <c r="W2617" s="79">
        <v>13944.925876473901</v>
      </c>
      <c r="X2617" s="6">
        <v>28363.383404514101</v>
      </c>
      <c r="Y2617" s="6">
        <v>12334.812513201199</v>
      </c>
      <c r="Z2617" s="71">
        <v>12328.458907649399</v>
      </c>
      <c r="AA2617" s="20">
        <v>0.88408206804801903</v>
      </c>
    </row>
    <row r="2618" spans="1:27" x14ac:dyDescent="0.2">
      <c r="A2618" s="52" t="s">
        <v>3709</v>
      </c>
      <c r="B2618" s="1" t="s">
        <v>26464</v>
      </c>
      <c r="C2618" s="131" t="s">
        <v>46</v>
      </c>
      <c r="D2618" s="131" t="s">
        <v>46</v>
      </c>
      <c r="E2618" s="131" t="s">
        <v>6363</v>
      </c>
      <c r="F2618" s="131" t="s">
        <v>26247</v>
      </c>
      <c r="G2618" s="131" t="s">
        <v>26247</v>
      </c>
      <c r="H2618" s="79">
        <v>14694.25</v>
      </c>
      <c r="I2618" s="6">
        <v>22417.385109993498</v>
      </c>
      <c r="J2618" s="6">
        <v>9738.0511919722994</v>
      </c>
      <c r="K2618" s="71">
        <v>9743.7489343062807</v>
      </c>
      <c r="L2618" s="20">
        <v>0.66309943918922598</v>
      </c>
      <c r="M2618" s="79">
        <v>14681.4442963077</v>
      </c>
      <c r="N2618" s="6">
        <v>22397.848870221202</v>
      </c>
      <c r="O2618" s="6">
        <v>9733.5713706627503</v>
      </c>
      <c r="P2618" s="71">
        <v>9735.2791596330098</v>
      </c>
      <c r="Q2618" s="20">
        <v>0.66310091590112596</v>
      </c>
      <c r="R2618" s="79">
        <v>14672.7921275443</v>
      </c>
      <c r="S2618" s="6">
        <v>22384.649217349801</v>
      </c>
      <c r="T2618" s="6">
        <v>9731.4440475019201</v>
      </c>
      <c r="U2618" s="71">
        <v>9729.5300033733292</v>
      </c>
      <c r="V2618" s="20">
        <v>0.66310010520142804</v>
      </c>
      <c r="W2618" s="79">
        <v>14679.9570763913</v>
      </c>
      <c r="X2618" s="6">
        <v>22395.5799839828</v>
      </c>
      <c r="Y2618" s="6">
        <v>9739.5037921627008</v>
      </c>
      <c r="Z2618" s="71">
        <v>9734.4870182717495</v>
      </c>
      <c r="AA2618" s="20">
        <v>0.66311413361875604</v>
      </c>
    </row>
    <row r="2619" spans="1:27" x14ac:dyDescent="0.2">
      <c r="A2619" s="52" t="s">
        <v>3708</v>
      </c>
      <c r="B2619" s="1" t="s">
        <v>9664</v>
      </c>
      <c r="C2619" s="131" t="s">
        <v>46</v>
      </c>
      <c r="D2619" s="131" t="s">
        <v>46</v>
      </c>
      <c r="E2619" s="131" t="s">
        <v>6363</v>
      </c>
      <c r="F2619" s="131" t="s">
        <v>26247</v>
      </c>
      <c r="G2619" s="131" t="s">
        <v>26247</v>
      </c>
      <c r="H2619" s="79">
        <v>7220.5</v>
      </c>
      <c r="I2619" s="6">
        <v>12092.1795374024</v>
      </c>
      <c r="J2619" s="6">
        <v>5252.8099410332397</v>
      </c>
      <c r="K2619" s="71">
        <v>5255.8833647587298</v>
      </c>
      <c r="L2619" s="20">
        <v>0.72791127550152002</v>
      </c>
      <c r="M2619" s="79">
        <v>7230.1786359643502</v>
      </c>
      <c r="N2619" s="6">
        <v>12108.3883600266</v>
      </c>
      <c r="O2619" s="6">
        <v>5262.0170342660704</v>
      </c>
      <c r="P2619" s="71">
        <v>5262.9402734668001</v>
      </c>
      <c r="Q2619" s="20">
        <v>0.72791289654834801</v>
      </c>
      <c r="R2619" s="79">
        <v>7241.0195523058201</v>
      </c>
      <c r="S2619" s="6">
        <v>12126.543654916301</v>
      </c>
      <c r="T2619" s="6">
        <v>5271.8619765522799</v>
      </c>
      <c r="U2619" s="71">
        <v>5270.8250722230096</v>
      </c>
      <c r="V2619" s="20">
        <v>0.72791200661025401</v>
      </c>
      <c r="W2619" s="79">
        <v>7258.3886481217596</v>
      </c>
      <c r="X2619" s="6">
        <v>12155.6316993743</v>
      </c>
      <c r="Y2619" s="6">
        <v>5286.3029721427501</v>
      </c>
      <c r="Z2619" s="71">
        <v>5283.5800216417601</v>
      </c>
      <c r="AA2619" s="20">
        <v>0.72792740617560903</v>
      </c>
    </row>
    <row r="2620" spans="1:27" x14ac:dyDescent="0.2">
      <c r="A2620" s="52" t="s">
        <v>3707</v>
      </c>
      <c r="B2620" s="1" t="s">
        <v>9663</v>
      </c>
      <c r="C2620" s="131" t="s">
        <v>46</v>
      </c>
      <c r="D2620" s="131" t="s">
        <v>46</v>
      </c>
      <c r="E2620" s="131" t="s">
        <v>6363</v>
      </c>
      <c r="F2620" s="131" t="s">
        <v>26247</v>
      </c>
      <c r="G2620" s="131" t="s">
        <v>26247</v>
      </c>
      <c r="H2620" s="79">
        <v>16171.5</v>
      </c>
      <c r="I2620" s="6">
        <v>27149.033662606798</v>
      </c>
      <c r="J2620" s="6">
        <v>11793.4664690748</v>
      </c>
      <c r="K2620" s="71">
        <v>11800.3668366987</v>
      </c>
      <c r="L2620" s="20">
        <v>0.72970143998384196</v>
      </c>
      <c r="M2620" s="79">
        <v>16167.680108946701</v>
      </c>
      <c r="N2620" s="6">
        <v>27142.6207540459</v>
      </c>
      <c r="O2620" s="6">
        <v>11795.536161849701</v>
      </c>
      <c r="P2620" s="71">
        <v>11797.6057297183</v>
      </c>
      <c r="Q2620" s="20">
        <v>0.72970306501733795</v>
      </c>
      <c r="R2620" s="79">
        <v>16171.9124199486</v>
      </c>
      <c r="S2620" s="6">
        <v>27149.7260413638</v>
      </c>
      <c r="T2620" s="6">
        <v>11803.0011241703</v>
      </c>
      <c r="U2620" s="71">
        <v>11800.6796326331</v>
      </c>
      <c r="V2620" s="20">
        <v>0.72970217289060402</v>
      </c>
      <c r="W2620" s="79">
        <v>16187.092654390901</v>
      </c>
      <c r="X2620" s="6">
        <v>27175.210918826</v>
      </c>
      <c r="Y2620" s="6">
        <v>11818.0940161416</v>
      </c>
      <c r="Z2620" s="71">
        <v>11812.006569925999</v>
      </c>
      <c r="AA2620" s="20">
        <v>0.72971761032836902</v>
      </c>
    </row>
    <row r="2621" spans="1:27" x14ac:dyDescent="0.2">
      <c r="A2621" s="52" t="s">
        <v>3706</v>
      </c>
      <c r="B2621" s="1" t="s">
        <v>7772</v>
      </c>
      <c r="C2621" s="131" t="s">
        <v>46</v>
      </c>
      <c r="D2621" s="131" t="s">
        <v>46</v>
      </c>
      <c r="E2621" s="131" t="s">
        <v>6363</v>
      </c>
      <c r="F2621" s="131" t="s">
        <v>26295</v>
      </c>
      <c r="G2621" s="131" t="s">
        <v>26295</v>
      </c>
      <c r="H2621" s="79">
        <v>9553.4166666666697</v>
      </c>
      <c r="I2621" s="6">
        <v>22031.031306485602</v>
      </c>
      <c r="J2621" s="6">
        <v>9570.2201493099492</v>
      </c>
      <c r="K2621" s="71">
        <v>9575.8196935529704</v>
      </c>
      <c r="L2621" s="20">
        <v>1.00234502771814</v>
      </c>
      <c r="M2621" s="79">
        <v>9567.6532491582002</v>
      </c>
      <c r="N2621" s="6">
        <v>22063.8621360738</v>
      </c>
      <c r="O2621" s="6">
        <v>9588.4286950194291</v>
      </c>
      <c r="P2621" s="71">
        <v>9590.1110182021403</v>
      </c>
      <c r="Q2621" s="20">
        <v>1.00234725992457</v>
      </c>
      <c r="R2621" s="79">
        <v>9584.3837264212398</v>
      </c>
      <c r="S2621" s="6">
        <v>22102.444109541</v>
      </c>
      <c r="T2621" s="6">
        <v>9608.7589345972901</v>
      </c>
      <c r="U2621" s="71">
        <v>9606.8690209799406</v>
      </c>
      <c r="V2621" s="20">
        <v>1.0023460344661199</v>
      </c>
      <c r="W2621" s="79">
        <v>9610.7430104309096</v>
      </c>
      <c r="X2621" s="6">
        <v>22163.230970566299</v>
      </c>
      <c r="Y2621" s="6">
        <v>9638.4586708086899</v>
      </c>
      <c r="Z2621" s="71">
        <v>9633.4939447979395</v>
      </c>
      <c r="AA2621" s="20">
        <v>1.00236723990459</v>
      </c>
    </row>
    <row r="2622" spans="1:27" x14ac:dyDescent="0.2">
      <c r="A2622" s="52" t="s">
        <v>3705</v>
      </c>
      <c r="B2622" s="1" t="s">
        <v>9662</v>
      </c>
      <c r="C2622" s="131" t="s">
        <v>46</v>
      </c>
      <c r="D2622" s="131" t="s">
        <v>46</v>
      </c>
      <c r="E2622" s="131" t="s">
        <v>6363</v>
      </c>
      <c r="F2622" s="131" t="s">
        <v>26247</v>
      </c>
      <c r="G2622" s="131" t="s">
        <v>26247</v>
      </c>
      <c r="H2622" s="79">
        <v>9536.75</v>
      </c>
      <c r="I2622" s="6">
        <v>13816.085648866299</v>
      </c>
      <c r="J2622" s="6">
        <v>6001.67007263288</v>
      </c>
      <c r="K2622" s="71">
        <v>6005.18165508129</v>
      </c>
      <c r="L2622" s="20">
        <v>0.62968848455514603</v>
      </c>
      <c r="M2622" s="79">
        <v>9564.4471291555601</v>
      </c>
      <c r="N2622" s="6">
        <v>13856.2110488863</v>
      </c>
      <c r="O2622" s="6">
        <v>6021.5791236370196</v>
      </c>
      <c r="P2622" s="71">
        <v>6022.63563064963</v>
      </c>
      <c r="Q2622" s="20">
        <v>0.62968988686138205</v>
      </c>
      <c r="R2622" s="79">
        <v>9595.8945154203902</v>
      </c>
      <c r="S2622" s="6">
        <v>13901.769523426199</v>
      </c>
      <c r="T2622" s="6">
        <v>6043.6190428945201</v>
      </c>
      <c r="U2622" s="71">
        <v>6042.4303443326198</v>
      </c>
      <c r="V2622" s="20">
        <v>0.62968911700963104</v>
      </c>
      <c r="W2622" s="79">
        <v>9633.9763927964505</v>
      </c>
      <c r="X2622" s="6">
        <v>13956.939521538499</v>
      </c>
      <c r="Y2622" s="6">
        <v>6069.6648845097397</v>
      </c>
      <c r="Z2622" s="71">
        <v>6066.5384278678803</v>
      </c>
      <c r="AA2622" s="20">
        <v>0.62970243859056696</v>
      </c>
    </row>
    <row r="2623" spans="1:27" x14ac:dyDescent="0.2">
      <c r="A2623" s="52" t="s">
        <v>3704</v>
      </c>
      <c r="B2623" s="1" t="s">
        <v>9661</v>
      </c>
      <c r="C2623" s="131" t="s">
        <v>46</v>
      </c>
      <c r="D2623" s="131" t="s">
        <v>46</v>
      </c>
      <c r="E2623" s="131" t="s">
        <v>6363</v>
      </c>
      <c r="F2623" s="131" t="s">
        <v>26247</v>
      </c>
      <c r="G2623" s="131" t="s">
        <v>26247</v>
      </c>
      <c r="H2623" s="79">
        <v>6311</v>
      </c>
      <c r="I2623" s="6">
        <v>8633.80740532868</v>
      </c>
      <c r="J2623" s="6">
        <v>3750.5024819883902</v>
      </c>
      <c r="K2623" s="71">
        <v>3752.6969042956898</v>
      </c>
      <c r="L2623" s="20">
        <v>0.59462793603164199</v>
      </c>
      <c r="M2623" s="79">
        <v>6314.5087689441798</v>
      </c>
      <c r="N2623" s="6">
        <v>8638.6076010653196</v>
      </c>
      <c r="O2623" s="6">
        <v>3754.13300247385</v>
      </c>
      <c r="P2623" s="71">
        <v>3754.7916781736899</v>
      </c>
      <c r="Q2623" s="20">
        <v>0.59462926025859397</v>
      </c>
      <c r="R2623" s="79">
        <v>6318.6785799711597</v>
      </c>
      <c r="S2623" s="6">
        <v>8644.3121400169093</v>
      </c>
      <c r="T2623" s="6">
        <v>3758.00572539307</v>
      </c>
      <c r="U2623" s="71">
        <v>3757.2665762227398</v>
      </c>
      <c r="V2623" s="20">
        <v>0.59462853327156995</v>
      </c>
      <c r="W2623" s="79">
        <v>6327.7746798520802</v>
      </c>
      <c r="X2623" s="6">
        <v>8656.7561226680791</v>
      </c>
      <c r="Y2623" s="6">
        <v>3764.69415593851</v>
      </c>
      <c r="Z2623" s="71">
        <v>3762.7549791845499</v>
      </c>
      <c r="AA2623" s="20">
        <v>0.59464111311759105</v>
      </c>
    </row>
    <row r="2624" spans="1:27" x14ac:dyDescent="0.2">
      <c r="A2624" s="52" t="s">
        <v>3703</v>
      </c>
      <c r="B2624" s="1" t="s">
        <v>9660</v>
      </c>
      <c r="C2624" s="131" t="s">
        <v>46</v>
      </c>
      <c r="D2624" s="131" t="s">
        <v>46</v>
      </c>
      <c r="E2624" s="131" t="s">
        <v>6363</v>
      </c>
      <c r="F2624" s="131" t="s">
        <v>26295</v>
      </c>
      <c r="G2624" s="131" t="s">
        <v>26295</v>
      </c>
      <c r="H2624" s="79">
        <v>9946.5833333333303</v>
      </c>
      <c r="I2624" s="6">
        <v>17379.938834369099</v>
      </c>
      <c r="J2624" s="6">
        <v>7549.7982147339999</v>
      </c>
      <c r="K2624" s="71">
        <v>7554.21560832263</v>
      </c>
      <c r="L2624" s="20">
        <v>0.75947844150731403</v>
      </c>
      <c r="M2624" s="79">
        <v>9961.6190312499093</v>
      </c>
      <c r="N2624" s="6">
        <v>17406.211123190798</v>
      </c>
      <c r="O2624" s="6">
        <v>7564.3245582238796</v>
      </c>
      <c r="P2624" s="71">
        <v>7565.6517452918197</v>
      </c>
      <c r="Q2624" s="20">
        <v>0.75948013285371896</v>
      </c>
      <c r="R2624" s="79">
        <v>9977.8194494805102</v>
      </c>
      <c r="S2624" s="6">
        <v>17434.5185598756</v>
      </c>
      <c r="T2624" s="6">
        <v>7579.43714968121</v>
      </c>
      <c r="U2624" s="71">
        <v>7577.9463763588201</v>
      </c>
      <c r="V2624" s="20">
        <v>0.75947920432187799</v>
      </c>
      <c r="W2624" s="79">
        <v>10000.9458876586</v>
      </c>
      <c r="X2624" s="6">
        <v>17474.928021850901</v>
      </c>
      <c r="Y2624" s="6">
        <v>7599.5856261954896</v>
      </c>
      <c r="Z2624" s="71">
        <v>7595.6711143717803</v>
      </c>
      <c r="AA2624" s="20">
        <v>0.75949527171675002</v>
      </c>
    </row>
    <row r="2625" spans="1:27" x14ac:dyDescent="0.2">
      <c r="A2625" s="52" t="s">
        <v>3702</v>
      </c>
      <c r="B2625" s="1" t="s">
        <v>9659</v>
      </c>
      <c r="C2625" s="131" t="s">
        <v>46</v>
      </c>
      <c r="D2625" s="131" t="s">
        <v>46</v>
      </c>
      <c r="E2625" s="131" t="s">
        <v>6363</v>
      </c>
      <c r="F2625" s="131" t="s">
        <v>26247</v>
      </c>
      <c r="G2625" s="131" t="s">
        <v>26247</v>
      </c>
      <c r="H2625" s="79">
        <v>6352.3333333333303</v>
      </c>
      <c r="I2625" s="6">
        <v>9549.48302747245</v>
      </c>
      <c r="J2625" s="6">
        <v>4148.2694846929999</v>
      </c>
      <c r="K2625" s="71">
        <v>4150.6966408241196</v>
      </c>
      <c r="L2625" s="20">
        <v>0.65341291506912602</v>
      </c>
      <c r="M2625" s="79">
        <v>6354.9596315886602</v>
      </c>
      <c r="N2625" s="6">
        <v>9553.4311500438398</v>
      </c>
      <c r="O2625" s="6">
        <v>4151.69351630446</v>
      </c>
      <c r="P2625" s="71">
        <v>4152.4219453799797</v>
      </c>
      <c r="Q2625" s="20">
        <v>0.65341437020929205</v>
      </c>
      <c r="R2625" s="79">
        <v>6361.9213360743897</v>
      </c>
      <c r="S2625" s="6">
        <v>9563.8967026746996</v>
      </c>
      <c r="T2625" s="6">
        <v>4157.7835209510504</v>
      </c>
      <c r="U2625" s="71">
        <v>4156.9657408664798</v>
      </c>
      <c r="V2625" s="20">
        <v>0.65341357135225497</v>
      </c>
      <c r="W2625" s="79">
        <v>6375.0452862161401</v>
      </c>
      <c r="X2625" s="6">
        <v>9583.6259789194501</v>
      </c>
      <c r="Y2625" s="6">
        <v>4167.7760357673797</v>
      </c>
      <c r="Z2625" s="71">
        <v>4165.6292333793199</v>
      </c>
      <c r="AA2625" s="20">
        <v>0.65342739484315004</v>
      </c>
    </row>
    <row r="2626" spans="1:27" x14ac:dyDescent="0.2">
      <c r="A2626" s="52" t="s">
        <v>3701</v>
      </c>
      <c r="B2626" s="1" t="s">
        <v>9658</v>
      </c>
      <c r="C2626" s="131" t="s">
        <v>46</v>
      </c>
      <c r="D2626" s="131" t="s">
        <v>46</v>
      </c>
      <c r="E2626" s="131" t="s">
        <v>6363</v>
      </c>
      <c r="F2626" s="131" t="s">
        <v>26247</v>
      </c>
      <c r="G2626" s="131" t="s">
        <v>26247</v>
      </c>
      <c r="H2626" s="79">
        <v>15636.833333333299</v>
      </c>
      <c r="I2626" s="6">
        <v>35088.9429483153</v>
      </c>
      <c r="J2626" s="6">
        <v>15242.5414929667</v>
      </c>
      <c r="K2626" s="71">
        <v>15251.4599174266</v>
      </c>
      <c r="L2626" s="20">
        <v>0.97535476603915305</v>
      </c>
      <c r="M2626" s="79">
        <v>15616.6505705651</v>
      </c>
      <c r="N2626" s="6">
        <v>35043.652971999902</v>
      </c>
      <c r="O2626" s="6">
        <v>15229.1364794949</v>
      </c>
      <c r="P2626" s="71">
        <v>15231.8084844883</v>
      </c>
      <c r="Q2626" s="20">
        <v>0.97535693813869695</v>
      </c>
      <c r="R2626" s="79">
        <v>15599.532921448999</v>
      </c>
      <c r="S2626" s="6">
        <v>35005.241088951698</v>
      </c>
      <c r="T2626" s="6">
        <v>15218.0872578703</v>
      </c>
      <c r="U2626" s="71">
        <v>15215.0940648332</v>
      </c>
      <c r="V2626" s="20">
        <v>0.97535574567830996</v>
      </c>
      <c r="W2626" s="79">
        <v>15596.2221047479</v>
      </c>
      <c r="X2626" s="6">
        <v>34997.8116397876</v>
      </c>
      <c r="Y2626" s="6">
        <v>15220.026426057701</v>
      </c>
      <c r="Z2626" s="71">
        <v>15212.1866600057</v>
      </c>
      <c r="AA2626" s="20">
        <v>0.97537638011545802</v>
      </c>
    </row>
    <row r="2627" spans="1:27" x14ac:dyDescent="0.2">
      <c r="A2627" s="52" t="s">
        <v>3700</v>
      </c>
      <c r="B2627" s="1" t="s">
        <v>9657</v>
      </c>
      <c r="C2627" s="131" t="s">
        <v>46</v>
      </c>
      <c r="D2627" s="131" t="s">
        <v>46</v>
      </c>
      <c r="E2627" s="131" t="s">
        <v>6363</v>
      </c>
      <c r="F2627" s="131" t="s">
        <v>26247</v>
      </c>
      <c r="G2627" s="131" t="s">
        <v>26247</v>
      </c>
      <c r="H2627" s="79">
        <v>10507.666666666701</v>
      </c>
      <c r="I2627" s="6">
        <v>15347.168050156501</v>
      </c>
      <c r="J2627" s="6">
        <v>6666.7681083642901</v>
      </c>
      <c r="K2627" s="71">
        <v>6670.66884025951</v>
      </c>
      <c r="L2627" s="20">
        <v>0.63483826161147505</v>
      </c>
      <c r="M2627" s="79">
        <v>10509.7489980716</v>
      </c>
      <c r="N2627" s="6">
        <v>15350.2094380328</v>
      </c>
      <c r="O2627" s="6">
        <v>6670.8352210717103</v>
      </c>
      <c r="P2627" s="71">
        <v>6672.0056423260603</v>
      </c>
      <c r="Q2627" s="20">
        <v>0.63483967538618202</v>
      </c>
      <c r="R2627" s="79">
        <v>10516.306158326999</v>
      </c>
      <c r="S2627" s="6">
        <v>15359.786620442799</v>
      </c>
      <c r="T2627" s="6">
        <v>6677.4735948309999</v>
      </c>
      <c r="U2627" s="71">
        <v>6676.1602256058804</v>
      </c>
      <c r="V2627" s="20">
        <v>0.63483889923835801</v>
      </c>
      <c r="W2627" s="79">
        <v>10533.3892340448</v>
      </c>
      <c r="X2627" s="6">
        <v>15384.7376245213</v>
      </c>
      <c r="Y2627" s="6">
        <v>6690.5929894478304</v>
      </c>
      <c r="Z2627" s="71">
        <v>6687.1466955769401</v>
      </c>
      <c r="AA2627" s="20">
        <v>0.63485232976708905</v>
      </c>
    </row>
    <row r="2628" spans="1:27" x14ac:dyDescent="0.2">
      <c r="A2628" s="52" t="s">
        <v>3699</v>
      </c>
      <c r="B2628" s="1" t="s">
        <v>9656</v>
      </c>
      <c r="C2628" s="131" t="s">
        <v>46</v>
      </c>
      <c r="D2628" s="131" t="s">
        <v>46</v>
      </c>
      <c r="E2628" s="131" t="s">
        <v>6363</v>
      </c>
      <c r="F2628" s="131" t="s">
        <v>26247</v>
      </c>
      <c r="G2628" s="131" t="s">
        <v>26247</v>
      </c>
      <c r="H2628" s="79">
        <v>18770.833333333299</v>
      </c>
      <c r="I2628" s="6">
        <v>39404.731906643203</v>
      </c>
      <c r="J2628" s="6">
        <v>17117.308492049498</v>
      </c>
      <c r="K2628" s="71">
        <v>17127.323844332601</v>
      </c>
      <c r="L2628" s="20">
        <v>0.91244344564702196</v>
      </c>
      <c r="M2628" s="79">
        <v>18735.5364329736</v>
      </c>
      <c r="N2628" s="6">
        <v>39330.6347756787</v>
      </c>
      <c r="O2628" s="6">
        <v>17092.156611143299</v>
      </c>
      <c r="P2628" s="71">
        <v>17095.155489502202</v>
      </c>
      <c r="Q2628" s="20">
        <v>0.91244547764405703</v>
      </c>
      <c r="R2628" s="79">
        <v>18699.7653544514</v>
      </c>
      <c r="S2628" s="6">
        <v>39255.542224690398</v>
      </c>
      <c r="T2628" s="6">
        <v>17065.852093756901</v>
      </c>
      <c r="U2628" s="71">
        <v>17062.495470234298</v>
      </c>
      <c r="V2628" s="20">
        <v>0.91244436209851099</v>
      </c>
      <c r="W2628" s="79">
        <v>18684.839638458601</v>
      </c>
      <c r="X2628" s="6">
        <v>39224.209367657997</v>
      </c>
      <c r="Y2628" s="6">
        <v>17058.023777643299</v>
      </c>
      <c r="Z2628" s="71">
        <v>17049.2372675556</v>
      </c>
      <c r="AA2628" s="20">
        <v>0.912463665594619</v>
      </c>
    </row>
    <row r="2629" spans="1:27" x14ac:dyDescent="0.2">
      <c r="A2629" s="52" t="s">
        <v>3698</v>
      </c>
      <c r="B2629" s="1" t="s">
        <v>9655</v>
      </c>
      <c r="C2629" s="131" t="s">
        <v>46</v>
      </c>
      <c r="D2629" s="131" t="s">
        <v>46</v>
      </c>
      <c r="E2629" s="131" t="s">
        <v>6363</v>
      </c>
      <c r="F2629" s="131" t="s">
        <v>26295</v>
      </c>
      <c r="G2629" s="131" t="s">
        <v>26295</v>
      </c>
      <c r="H2629" s="79">
        <v>6916.9166666666697</v>
      </c>
      <c r="I2629" s="6">
        <v>12286.4200316475</v>
      </c>
      <c r="J2629" s="6">
        <v>5337.18748405317</v>
      </c>
      <c r="K2629" s="71">
        <v>5340.3102771534304</v>
      </c>
      <c r="L2629" s="20">
        <v>0.77206514614943</v>
      </c>
      <c r="M2629" s="79">
        <v>6927.2626222128101</v>
      </c>
      <c r="N2629" s="6">
        <v>12304.797404340299</v>
      </c>
      <c r="O2629" s="6">
        <v>5347.3717244306799</v>
      </c>
      <c r="P2629" s="71">
        <v>5348.3099394088304</v>
      </c>
      <c r="Q2629" s="20">
        <v>0.77206686552622605</v>
      </c>
      <c r="R2629" s="79">
        <v>6936.99596034755</v>
      </c>
      <c r="S2629" s="6">
        <v>12322.086593497401</v>
      </c>
      <c r="T2629" s="6">
        <v>5356.87180392144</v>
      </c>
      <c r="U2629" s="71">
        <v>5355.8181793027397</v>
      </c>
      <c r="V2629" s="20">
        <v>0.77206592160598797</v>
      </c>
      <c r="W2629" s="79">
        <v>6950.3541202515098</v>
      </c>
      <c r="X2629" s="6">
        <v>12345.814501659301</v>
      </c>
      <c r="Y2629" s="6">
        <v>5369.0106370205303</v>
      </c>
      <c r="Z2629" s="71">
        <v>5366.2450841793598</v>
      </c>
      <c r="AA2629" s="20">
        <v>0.772082255283012</v>
      </c>
    </row>
    <row r="2630" spans="1:27" x14ac:dyDescent="0.2">
      <c r="A2630" s="52" t="s">
        <v>3697</v>
      </c>
      <c r="B2630" s="1" t="s">
        <v>9654</v>
      </c>
      <c r="C2630" s="131" t="s">
        <v>46</v>
      </c>
      <c r="D2630" s="131" t="s">
        <v>46</v>
      </c>
      <c r="E2630" s="131" t="s">
        <v>6363</v>
      </c>
      <c r="F2630" s="131" t="s">
        <v>26247</v>
      </c>
      <c r="G2630" s="131" t="s">
        <v>26247</v>
      </c>
      <c r="H2630" s="79">
        <v>11111.416666666701</v>
      </c>
      <c r="I2630" s="6">
        <v>21808.641199227699</v>
      </c>
      <c r="J2630" s="6">
        <v>9473.6144908694605</v>
      </c>
      <c r="K2630" s="71">
        <v>9479.15751105659</v>
      </c>
      <c r="L2630" s="20">
        <v>0.85310071572541102</v>
      </c>
      <c r="M2630" s="79">
        <v>11092.376828820299</v>
      </c>
      <c r="N2630" s="6">
        <v>21771.271257613698</v>
      </c>
      <c r="O2630" s="6">
        <v>9461.2756717805496</v>
      </c>
      <c r="P2630" s="71">
        <v>9462.9356855228398</v>
      </c>
      <c r="Q2630" s="20">
        <v>0.85310261556712996</v>
      </c>
      <c r="R2630" s="79">
        <v>11077.5906011516</v>
      </c>
      <c r="S2630" s="6">
        <v>21742.249977646301</v>
      </c>
      <c r="T2630" s="6">
        <v>9452.1690766666707</v>
      </c>
      <c r="U2630" s="71">
        <v>9450.3099621677993</v>
      </c>
      <c r="V2630" s="20">
        <v>0.85310157257349795</v>
      </c>
      <c r="W2630" s="79">
        <v>11070.3635484436</v>
      </c>
      <c r="X2630" s="6">
        <v>21728.0652697765</v>
      </c>
      <c r="Y2630" s="6">
        <v>9449.2115963371998</v>
      </c>
      <c r="Z2630" s="71">
        <v>9444.3443506296007</v>
      </c>
      <c r="AA2630" s="20">
        <v>0.85311962062505098</v>
      </c>
    </row>
    <row r="2631" spans="1:27" x14ac:dyDescent="0.2">
      <c r="A2631" s="52" t="s">
        <v>3696</v>
      </c>
      <c r="B2631" s="1" t="s">
        <v>9653</v>
      </c>
      <c r="C2631" s="131" t="s">
        <v>46</v>
      </c>
      <c r="D2631" s="131" t="s">
        <v>46</v>
      </c>
      <c r="E2631" s="131" t="s">
        <v>6363</v>
      </c>
      <c r="F2631" s="131" t="s">
        <v>26295</v>
      </c>
      <c r="G2631" s="131" t="s">
        <v>26295</v>
      </c>
      <c r="H2631" s="79">
        <v>8146.8333333333303</v>
      </c>
      <c r="I2631" s="6">
        <v>15912.237505221499</v>
      </c>
      <c r="J2631" s="6">
        <v>6912.2327445581896</v>
      </c>
      <c r="K2631" s="71">
        <v>6916.2770980283603</v>
      </c>
      <c r="L2631" s="20">
        <v>0.84895281578057302</v>
      </c>
      <c r="M2631" s="79">
        <v>8148.0628553205397</v>
      </c>
      <c r="N2631" s="6">
        <v>15914.6389838179</v>
      </c>
      <c r="O2631" s="6">
        <v>6916.1228511223999</v>
      </c>
      <c r="P2631" s="71">
        <v>6917.3363089450504</v>
      </c>
      <c r="Q2631" s="20">
        <v>0.84895470638498505</v>
      </c>
      <c r="R2631" s="79">
        <v>8151.5618089115997</v>
      </c>
      <c r="S2631" s="6">
        <v>15921.4730723873</v>
      </c>
      <c r="T2631" s="6">
        <v>6921.6596987213998</v>
      </c>
      <c r="U2631" s="71">
        <v>6920.2983013746398</v>
      </c>
      <c r="V2631" s="20">
        <v>0.84895366846253995</v>
      </c>
      <c r="W2631" s="79">
        <v>8165.0018286332497</v>
      </c>
      <c r="X2631" s="6">
        <v>15947.7238593048</v>
      </c>
      <c r="Y2631" s="6">
        <v>6935.4273082076597</v>
      </c>
      <c r="Z2631" s="71">
        <v>6931.8549012981503</v>
      </c>
      <c r="AA2631" s="20">
        <v>0.84897162876183696</v>
      </c>
    </row>
    <row r="2632" spans="1:27" x14ac:dyDescent="0.2">
      <c r="A2632" s="52" t="s">
        <v>3695</v>
      </c>
      <c r="B2632" s="1" t="s">
        <v>9652</v>
      </c>
      <c r="C2632" s="131" t="s">
        <v>46</v>
      </c>
      <c r="D2632" s="131" t="s">
        <v>46</v>
      </c>
      <c r="E2632" s="131" t="s">
        <v>6363</v>
      </c>
      <c r="F2632" s="131" t="s">
        <v>26247</v>
      </c>
      <c r="G2632" s="131" t="s">
        <v>26247</v>
      </c>
      <c r="H2632" s="79">
        <v>9153.25</v>
      </c>
      <c r="I2632" s="6">
        <v>13255.4640191895</v>
      </c>
      <c r="J2632" s="6">
        <v>5758.1375597045098</v>
      </c>
      <c r="K2632" s="71">
        <v>5761.5066510649904</v>
      </c>
      <c r="L2632" s="20">
        <v>0.62944928315789395</v>
      </c>
      <c r="M2632" s="79">
        <v>9158.4940443302094</v>
      </c>
      <c r="N2632" s="6">
        <v>13263.058287993899</v>
      </c>
      <c r="O2632" s="6">
        <v>5763.8090687846498</v>
      </c>
      <c r="P2632" s="71">
        <v>5764.82034914409</v>
      </c>
      <c r="Q2632" s="20">
        <v>0.62945068493143197</v>
      </c>
      <c r="R2632" s="79">
        <v>9166.1592075280805</v>
      </c>
      <c r="S2632" s="6">
        <v>13274.1587490291</v>
      </c>
      <c r="T2632" s="6">
        <v>5770.7731709154205</v>
      </c>
      <c r="U2632" s="71">
        <v>5769.6381374659904</v>
      </c>
      <c r="V2632" s="20">
        <v>0.62944991537212602</v>
      </c>
      <c r="W2632" s="79">
        <v>9181.7078677737009</v>
      </c>
      <c r="X2632" s="6">
        <v>13296.6758556779</v>
      </c>
      <c r="Y2632" s="6">
        <v>5782.5260614886001</v>
      </c>
      <c r="Z2632" s="71">
        <v>5779.5475087421701</v>
      </c>
      <c r="AA2632" s="20">
        <v>0.62946323189255904</v>
      </c>
    </row>
    <row r="2633" spans="1:27" x14ac:dyDescent="0.2">
      <c r="A2633" s="52" t="s">
        <v>3694</v>
      </c>
      <c r="B2633" s="1" t="s">
        <v>9651</v>
      </c>
      <c r="C2633" s="131" t="s">
        <v>46</v>
      </c>
      <c r="D2633" s="131" t="s">
        <v>46</v>
      </c>
      <c r="E2633" s="131" t="s">
        <v>6363</v>
      </c>
      <c r="F2633" s="131" t="s">
        <v>26247</v>
      </c>
      <c r="G2633" s="131" t="s">
        <v>26247</v>
      </c>
      <c r="H2633" s="79">
        <v>7192.5</v>
      </c>
      <c r="I2633" s="6">
        <v>15391.8376680457</v>
      </c>
      <c r="J2633" s="6">
        <v>6686.1724690244</v>
      </c>
      <c r="K2633" s="71">
        <v>6690.0845544281501</v>
      </c>
      <c r="L2633" s="20">
        <v>0.93014731378910598</v>
      </c>
      <c r="M2633" s="79">
        <v>7178.9477138208604</v>
      </c>
      <c r="N2633" s="6">
        <v>15362.8359872809</v>
      </c>
      <c r="O2633" s="6">
        <v>6676.3224184800201</v>
      </c>
      <c r="P2633" s="71">
        <v>6677.4938024822504</v>
      </c>
      <c r="Q2633" s="20">
        <v>0.930149385212374</v>
      </c>
      <c r="R2633" s="79">
        <v>7166.4342536390805</v>
      </c>
      <c r="S2633" s="6">
        <v>15336.0573779263</v>
      </c>
      <c r="T2633" s="6">
        <v>6667.15760579775</v>
      </c>
      <c r="U2633" s="71">
        <v>6665.8462655888898</v>
      </c>
      <c r="V2633" s="20">
        <v>0.93014824802223095</v>
      </c>
      <c r="W2633" s="79">
        <v>7161.9921469247201</v>
      </c>
      <c r="X2633" s="6">
        <v>15326.551338933999</v>
      </c>
      <c r="Y2633" s="6">
        <v>6665.2886414678296</v>
      </c>
      <c r="Z2633" s="71">
        <v>6661.8553817509301</v>
      </c>
      <c r="AA2633" s="20">
        <v>0.930167926058318</v>
      </c>
    </row>
    <row r="2634" spans="1:27" x14ac:dyDescent="0.2">
      <c r="A2634" s="52" t="s">
        <v>3693</v>
      </c>
      <c r="B2634" s="1" t="s">
        <v>9650</v>
      </c>
      <c r="C2634" s="131" t="s">
        <v>46</v>
      </c>
      <c r="D2634" s="131" t="s">
        <v>46</v>
      </c>
      <c r="E2634" s="131" t="s">
        <v>6363</v>
      </c>
      <c r="F2634" s="131" t="s">
        <v>26295</v>
      </c>
      <c r="G2634" s="131" t="s">
        <v>26295</v>
      </c>
      <c r="H2634" s="79">
        <v>14571.916666666701</v>
      </c>
      <c r="I2634" s="6">
        <v>27268.8273334074</v>
      </c>
      <c r="J2634" s="6">
        <v>11845.504514235099</v>
      </c>
      <c r="K2634" s="71">
        <v>11852.4353293651</v>
      </c>
      <c r="L2634" s="20">
        <v>0.81337517915386004</v>
      </c>
      <c r="M2634" s="79">
        <v>14593.141010806101</v>
      </c>
      <c r="N2634" s="6">
        <v>27308.545030731799</v>
      </c>
      <c r="O2634" s="6">
        <v>11867.6428984656</v>
      </c>
      <c r="P2634" s="71">
        <v>11869.7251177121</v>
      </c>
      <c r="Q2634" s="20">
        <v>0.81337699052744095</v>
      </c>
      <c r="R2634" s="79">
        <v>14617.207225253</v>
      </c>
      <c r="S2634" s="6">
        <v>27353.580797908799</v>
      </c>
      <c r="T2634" s="6">
        <v>11891.6244096135</v>
      </c>
      <c r="U2634" s="71">
        <v>11889.2854870682</v>
      </c>
      <c r="V2634" s="20">
        <v>0.81337599610191003</v>
      </c>
      <c r="W2634" s="79">
        <v>14655.787208006401</v>
      </c>
      <c r="X2634" s="6">
        <v>27425.7765777979</v>
      </c>
      <c r="Y2634" s="6">
        <v>11927.0612850173</v>
      </c>
      <c r="Z2634" s="71">
        <v>11920.9177102596</v>
      </c>
      <c r="AA2634" s="20">
        <v>0.81339320372686497</v>
      </c>
    </row>
    <row r="2635" spans="1:27" x14ac:dyDescent="0.2">
      <c r="A2635" s="52" t="s">
        <v>3692</v>
      </c>
      <c r="B2635" s="1" t="s">
        <v>9649</v>
      </c>
      <c r="C2635" s="131" t="s">
        <v>46</v>
      </c>
      <c r="D2635" s="131" t="s">
        <v>46</v>
      </c>
      <c r="E2635" s="131" t="s">
        <v>6363</v>
      </c>
      <c r="F2635" s="131" t="s">
        <v>26295</v>
      </c>
      <c r="G2635" s="131" t="s">
        <v>26295</v>
      </c>
      <c r="H2635" s="79">
        <v>11692.25</v>
      </c>
      <c r="I2635" s="6">
        <v>27317.126334727702</v>
      </c>
      <c r="J2635" s="6">
        <v>11866.485469198</v>
      </c>
      <c r="K2635" s="71">
        <v>11873.4285603032</v>
      </c>
      <c r="L2635" s="20">
        <v>1.01549561122138</v>
      </c>
      <c r="M2635" s="79">
        <v>11687.5080619952</v>
      </c>
      <c r="N2635" s="6">
        <v>27306.047532995999</v>
      </c>
      <c r="O2635" s="6">
        <v>11866.557545465799</v>
      </c>
      <c r="P2635" s="71">
        <v>11868.639574283299</v>
      </c>
      <c r="Q2635" s="20">
        <v>1.0154978727139501</v>
      </c>
      <c r="R2635" s="79">
        <v>11686.5609857785</v>
      </c>
      <c r="S2635" s="6">
        <v>27303.8348364952</v>
      </c>
      <c r="T2635" s="6">
        <v>11869.9979800284</v>
      </c>
      <c r="U2635" s="71">
        <v>11867.6633111109</v>
      </c>
      <c r="V2635" s="20">
        <v>1.0154966311777101</v>
      </c>
      <c r="W2635" s="79">
        <v>11695.9308885358</v>
      </c>
      <c r="X2635" s="6">
        <v>27325.7261591549</v>
      </c>
      <c r="Y2635" s="6">
        <v>11883.5508498119</v>
      </c>
      <c r="Z2635" s="71">
        <v>11877.429687080499</v>
      </c>
      <c r="AA2635" s="20">
        <v>1.01551811482765</v>
      </c>
    </row>
    <row r="2636" spans="1:27" x14ac:dyDescent="0.2">
      <c r="A2636" s="52" t="s">
        <v>3691</v>
      </c>
      <c r="B2636" s="1" t="s">
        <v>9648</v>
      </c>
      <c r="C2636" s="131" t="s">
        <v>46</v>
      </c>
      <c r="D2636" s="131" t="s">
        <v>46</v>
      </c>
      <c r="E2636" s="131" t="s">
        <v>6363</v>
      </c>
      <c r="F2636" s="131" t="s">
        <v>26282</v>
      </c>
      <c r="G2636" s="131" t="s">
        <v>26282</v>
      </c>
      <c r="H2636" s="79">
        <v>5545.3333333333303</v>
      </c>
      <c r="I2636" s="6">
        <v>12562.714706152899</v>
      </c>
      <c r="J2636" s="6">
        <v>5457.2091400670897</v>
      </c>
      <c r="K2636" s="71">
        <v>5460.4021579440496</v>
      </c>
      <c r="L2636" s="20">
        <v>0.98468420737149198</v>
      </c>
      <c r="M2636" s="79">
        <v>5545.1566351435004</v>
      </c>
      <c r="N2636" s="6">
        <v>12562.3144039863</v>
      </c>
      <c r="O2636" s="6">
        <v>5459.2824757593698</v>
      </c>
      <c r="P2636" s="71">
        <v>5460.2403258682898</v>
      </c>
      <c r="Q2636" s="20">
        <v>0.98468640024755405</v>
      </c>
      <c r="R2636" s="79">
        <v>5545.7763562383698</v>
      </c>
      <c r="S2636" s="6">
        <v>12563.718355533299</v>
      </c>
      <c r="T2636" s="6">
        <v>5461.91816625307</v>
      </c>
      <c r="U2636" s="71">
        <v>5460.8438804280804</v>
      </c>
      <c r="V2636" s="20">
        <v>0.98468519638107099</v>
      </c>
      <c r="W2636" s="79">
        <v>5550.8631095467899</v>
      </c>
      <c r="X2636" s="6">
        <v>12575.242176871599</v>
      </c>
      <c r="Y2636" s="6">
        <v>5468.7853119499396</v>
      </c>
      <c r="Z2636" s="71">
        <v>5465.9683656297102</v>
      </c>
      <c r="AA2636" s="20">
        <v>0.98470602819027098</v>
      </c>
    </row>
    <row r="2637" spans="1:27" x14ac:dyDescent="0.2">
      <c r="A2637" s="52" t="s">
        <v>3690</v>
      </c>
      <c r="B2637" s="1" t="s">
        <v>9647</v>
      </c>
      <c r="C2637" s="131" t="s">
        <v>46</v>
      </c>
      <c r="D2637" s="131" t="s">
        <v>46</v>
      </c>
      <c r="E2637" s="131" t="s">
        <v>6363</v>
      </c>
      <c r="F2637" s="131" t="s">
        <v>26247</v>
      </c>
      <c r="G2637" s="131" t="s">
        <v>26247</v>
      </c>
      <c r="H2637" s="79">
        <v>6149.3333333333303</v>
      </c>
      <c r="I2637" s="6">
        <v>12454.580543599401</v>
      </c>
      <c r="J2637" s="6">
        <v>5410.2359536146796</v>
      </c>
      <c r="K2637" s="71">
        <v>5413.4014874388504</v>
      </c>
      <c r="L2637" s="20">
        <v>0.88032331213771498</v>
      </c>
      <c r="M2637" s="79">
        <v>6134.88522513518</v>
      </c>
      <c r="N2637" s="6">
        <v>12425.3180012225</v>
      </c>
      <c r="O2637" s="6">
        <v>5399.74710378895</v>
      </c>
      <c r="P2637" s="71">
        <v>5400.69450820968</v>
      </c>
      <c r="Q2637" s="20">
        <v>0.88032527260372395</v>
      </c>
      <c r="R2637" s="79">
        <v>6122.0620976868604</v>
      </c>
      <c r="S2637" s="6">
        <v>12399.3466210795</v>
      </c>
      <c r="T2637" s="6">
        <v>5390.4596269077801</v>
      </c>
      <c r="U2637" s="71">
        <v>5389.3993960161597</v>
      </c>
      <c r="V2637" s="20">
        <v>0.88032419632797798</v>
      </c>
      <c r="W2637" s="79">
        <v>6112.2248542748002</v>
      </c>
      <c r="X2637" s="6">
        <v>12379.4227148996</v>
      </c>
      <c r="Y2637" s="6">
        <v>5383.6263478231103</v>
      </c>
      <c r="Z2637" s="71">
        <v>5380.8532664961003</v>
      </c>
      <c r="AA2637" s="20">
        <v>0.88034282029608302</v>
      </c>
    </row>
    <row r="2638" spans="1:27" x14ac:dyDescent="0.2">
      <c r="A2638" s="52" t="s">
        <v>3689</v>
      </c>
      <c r="B2638" s="1" t="s">
        <v>9646</v>
      </c>
      <c r="C2638" s="131" t="s">
        <v>46</v>
      </c>
      <c r="D2638" s="131" t="s">
        <v>46</v>
      </c>
      <c r="E2638" s="131" t="s">
        <v>6363</v>
      </c>
      <c r="F2638" s="131" t="s">
        <v>26295</v>
      </c>
      <c r="G2638" s="131" t="s">
        <v>26295</v>
      </c>
      <c r="H2638" s="79">
        <v>10335.666666666701</v>
      </c>
      <c r="I2638" s="6">
        <v>21985.094669891801</v>
      </c>
      <c r="J2638" s="6">
        <v>9550.2653991666102</v>
      </c>
      <c r="K2638" s="71">
        <v>9555.8532678677402</v>
      </c>
      <c r="L2638" s="20">
        <v>0.92455122403338696</v>
      </c>
      <c r="M2638" s="79">
        <v>10339.6678939746</v>
      </c>
      <c r="N2638" s="6">
        <v>21993.605718477102</v>
      </c>
      <c r="O2638" s="6">
        <v>9557.89693016616</v>
      </c>
      <c r="P2638" s="71">
        <v>9559.5738964444809</v>
      </c>
      <c r="Q2638" s="20">
        <v>0.92455328299425099</v>
      </c>
      <c r="R2638" s="79">
        <v>10349.309658858499</v>
      </c>
      <c r="S2638" s="6">
        <v>22014.114808078499</v>
      </c>
      <c r="T2638" s="6">
        <v>9570.3588843400594</v>
      </c>
      <c r="U2638" s="71">
        <v>9568.4765234960105</v>
      </c>
      <c r="V2638" s="20">
        <v>0.92455215264583901</v>
      </c>
      <c r="W2638" s="79">
        <v>10372.7222408942</v>
      </c>
      <c r="X2638" s="6">
        <v>22063.915933552202</v>
      </c>
      <c r="Y2638" s="6">
        <v>9595.2680421083205</v>
      </c>
      <c r="Z2638" s="71">
        <v>9590.3255633930203</v>
      </c>
      <c r="AA2638" s="20">
        <v>0.92457171229201796</v>
      </c>
    </row>
    <row r="2639" spans="1:27" x14ac:dyDescent="0.2">
      <c r="A2639" s="52" t="s">
        <v>3688</v>
      </c>
      <c r="B2639" s="1" t="s">
        <v>9645</v>
      </c>
      <c r="C2639" s="131" t="s">
        <v>46</v>
      </c>
      <c r="D2639" s="131" t="s">
        <v>46</v>
      </c>
      <c r="E2639" s="131" t="s">
        <v>6363</v>
      </c>
      <c r="F2639" s="131" t="s">
        <v>26295</v>
      </c>
      <c r="G2639" s="131" t="s">
        <v>26295</v>
      </c>
      <c r="H2639" s="79">
        <v>1994.8333333333301</v>
      </c>
      <c r="I2639" s="6">
        <v>4535.0349605491501</v>
      </c>
      <c r="J2639" s="6">
        <v>1970.0068668367801</v>
      </c>
      <c r="K2639" s="71">
        <v>1971.15951959061</v>
      </c>
      <c r="L2639" s="20">
        <v>0.98813243525304295</v>
      </c>
      <c r="M2639" s="79">
        <v>1999.0805509265299</v>
      </c>
      <c r="N2639" s="6">
        <v>4544.6905442755497</v>
      </c>
      <c r="O2639" s="6">
        <v>1975.0142090250299</v>
      </c>
      <c r="P2639" s="71">
        <v>1975.36073214115</v>
      </c>
      <c r="Q2639" s="20">
        <v>0.988134635808253</v>
      </c>
      <c r="R2639" s="79">
        <v>2003.21030720415</v>
      </c>
      <c r="S2639" s="6">
        <v>4554.0790925740903</v>
      </c>
      <c r="T2639" s="6">
        <v>1979.82847293999</v>
      </c>
      <c r="U2639" s="71">
        <v>1979.43906731368</v>
      </c>
      <c r="V2639" s="20">
        <v>0.98813342772599599</v>
      </c>
      <c r="W2639" s="79">
        <v>2009.50138647071</v>
      </c>
      <c r="X2639" s="6">
        <v>4568.3811718188699</v>
      </c>
      <c r="Y2639" s="6">
        <v>1986.72085200724</v>
      </c>
      <c r="Z2639" s="71">
        <v>1985.69750117627</v>
      </c>
      <c r="AA2639" s="20">
        <v>0.98815433248531004</v>
      </c>
    </row>
    <row r="2640" spans="1:27" x14ac:dyDescent="0.2">
      <c r="A2640" s="52" t="s">
        <v>3687</v>
      </c>
      <c r="B2640" s="1" t="s">
        <v>9644</v>
      </c>
      <c r="C2640" s="131" t="s">
        <v>46</v>
      </c>
      <c r="D2640" s="131" t="s">
        <v>46</v>
      </c>
      <c r="E2640" s="131" t="s">
        <v>6363</v>
      </c>
      <c r="F2640" s="131" t="s">
        <v>26247</v>
      </c>
      <c r="G2640" s="131" t="s">
        <v>26247</v>
      </c>
      <c r="H2640" s="79">
        <v>7780.8333333333303</v>
      </c>
      <c r="I2640" s="6">
        <v>15184.034313669599</v>
      </c>
      <c r="J2640" s="6">
        <v>6595.9032564089002</v>
      </c>
      <c r="K2640" s="71">
        <v>6599.7625252168</v>
      </c>
      <c r="L2640" s="20">
        <v>0.84820767165686595</v>
      </c>
      <c r="M2640" s="79">
        <v>7778.19486309904</v>
      </c>
      <c r="N2640" s="6">
        <v>15178.8854278296</v>
      </c>
      <c r="O2640" s="6">
        <v>6596.3818889467102</v>
      </c>
      <c r="P2640" s="71">
        <v>6597.5392471048399</v>
      </c>
      <c r="Q2640" s="20">
        <v>0.84820956060185404</v>
      </c>
      <c r="R2640" s="79">
        <v>7778.5212579441604</v>
      </c>
      <c r="S2640" s="6">
        <v>15179.522376381999</v>
      </c>
      <c r="T2640" s="6">
        <v>6599.1059872884698</v>
      </c>
      <c r="U2640" s="71">
        <v>6597.8080319174796</v>
      </c>
      <c r="V2640" s="20">
        <v>0.84820852359041599</v>
      </c>
      <c r="W2640" s="79">
        <v>7786.2336830937502</v>
      </c>
      <c r="X2640" s="6">
        <v>15194.572914427999</v>
      </c>
      <c r="Y2640" s="6">
        <v>6607.8931925944698</v>
      </c>
      <c r="Z2640" s="71">
        <v>6604.4894970109799</v>
      </c>
      <c r="AA2640" s="20">
        <v>0.84822646812557201</v>
      </c>
    </row>
    <row r="2641" spans="1:27" x14ac:dyDescent="0.2">
      <c r="A2641" s="52" t="s">
        <v>3686</v>
      </c>
      <c r="B2641" s="1" t="s">
        <v>9643</v>
      </c>
      <c r="C2641" s="131" t="s">
        <v>46</v>
      </c>
      <c r="D2641" s="131" t="s">
        <v>46</v>
      </c>
      <c r="E2641" s="131" t="s">
        <v>6363</v>
      </c>
      <c r="F2641" s="131" t="s">
        <v>26295</v>
      </c>
      <c r="G2641" s="131" t="s">
        <v>26295</v>
      </c>
      <c r="H2641" s="79">
        <v>15418.833333333299</v>
      </c>
      <c r="I2641" s="6">
        <v>29120.422965369798</v>
      </c>
      <c r="J2641" s="6">
        <v>12649.832626653701</v>
      </c>
      <c r="K2641" s="71">
        <v>12657.2340548711</v>
      </c>
      <c r="L2641" s="20">
        <v>0.82089440758840904</v>
      </c>
      <c r="M2641" s="79">
        <v>15423.3450126882</v>
      </c>
      <c r="N2641" s="6">
        <v>29128.943844236401</v>
      </c>
      <c r="O2641" s="6">
        <v>12658.7448420935</v>
      </c>
      <c r="P2641" s="71">
        <v>12660.965862929101</v>
      </c>
      <c r="Q2641" s="20">
        <v>0.82089623570719406</v>
      </c>
      <c r="R2641" s="79">
        <v>15431.229441473501</v>
      </c>
      <c r="S2641" s="6">
        <v>29143.834588309299</v>
      </c>
      <c r="T2641" s="6">
        <v>12669.914675542999</v>
      </c>
      <c r="U2641" s="71">
        <v>12667.4226737727</v>
      </c>
      <c r="V2641" s="20">
        <v>0.82089523208871795</v>
      </c>
      <c r="W2641" s="79">
        <v>15457.100501099299</v>
      </c>
      <c r="X2641" s="6">
        <v>29192.6953667208</v>
      </c>
      <c r="Y2641" s="6">
        <v>12695.467919606201</v>
      </c>
      <c r="Z2641" s="71">
        <v>12688.9285421028</v>
      </c>
      <c r="AA2641" s="20">
        <v>0.820912598789172</v>
      </c>
    </row>
    <row r="2642" spans="1:27" x14ac:dyDescent="0.2">
      <c r="A2642" s="52" t="s">
        <v>3685</v>
      </c>
      <c r="B2642" s="1" t="s">
        <v>9642</v>
      </c>
      <c r="C2642" s="131" t="s">
        <v>46</v>
      </c>
      <c r="D2642" s="131" t="s">
        <v>46</v>
      </c>
      <c r="E2642" s="131" t="s">
        <v>6363</v>
      </c>
      <c r="F2642" s="131" t="s">
        <v>26247</v>
      </c>
      <c r="G2642" s="131" t="s">
        <v>26247</v>
      </c>
      <c r="H2642" s="79">
        <v>15181.083333333299</v>
      </c>
      <c r="I2642" s="6">
        <v>25079.321925619301</v>
      </c>
      <c r="J2642" s="6">
        <v>10894.389313174701</v>
      </c>
      <c r="K2642" s="71">
        <v>10900.763629962399</v>
      </c>
      <c r="L2642" s="20">
        <v>0.71804912670674803</v>
      </c>
      <c r="M2642" s="79">
        <v>15162.377625244901</v>
      </c>
      <c r="N2642" s="6">
        <v>25048.4198836045</v>
      </c>
      <c r="O2642" s="6">
        <v>10885.446369072901</v>
      </c>
      <c r="P2642" s="71">
        <v>10887.3562585202</v>
      </c>
      <c r="Q2642" s="20">
        <v>0.71805072579072804</v>
      </c>
      <c r="R2642" s="79">
        <v>15147.4797530165</v>
      </c>
      <c r="S2642" s="6">
        <v>25023.808429637898</v>
      </c>
      <c r="T2642" s="6">
        <v>10878.7852435804</v>
      </c>
      <c r="U2642" s="71">
        <v>10876.645532873499</v>
      </c>
      <c r="V2642" s="20">
        <v>0.71804984791001203</v>
      </c>
      <c r="W2642" s="79">
        <v>15144.456090903101</v>
      </c>
      <c r="X2642" s="6">
        <v>25018.813305517098</v>
      </c>
      <c r="Y2642" s="6">
        <v>10880.3088483874</v>
      </c>
      <c r="Z2642" s="71">
        <v>10874.7044510258</v>
      </c>
      <c r="AA2642" s="20">
        <v>0.71806503883344897</v>
      </c>
    </row>
    <row r="2643" spans="1:27" x14ac:dyDescent="0.2">
      <c r="A2643" s="52" t="s">
        <v>3684</v>
      </c>
      <c r="B2643" s="1" t="s">
        <v>6626</v>
      </c>
      <c r="C2643" s="131" t="s">
        <v>46</v>
      </c>
      <c r="D2643" s="131" t="s">
        <v>46</v>
      </c>
      <c r="E2643" s="131" t="s">
        <v>6363</v>
      </c>
      <c r="F2643" s="131" t="s">
        <v>26295</v>
      </c>
      <c r="G2643" s="131" t="s">
        <v>26295</v>
      </c>
      <c r="H2643" s="79">
        <v>6579.6666666666697</v>
      </c>
      <c r="I2643" s="6">
        <v>14471.076568233901</v>
      </c>
      <c r="J2643" s="6">
        <v>6286.1963486361901</v>
      </c>
      <c r="K2643" s="71">
        <v>6289.8744076594203</v>
      </c>
      <c r="L2643" s="20">
        <v>0.95595639206536598</v>
      </c>
      <c r="M2643" s="79">
        <v>6587.97171057784</v>
      </c>
      <c r="N2643" s="6">
        <v>14489.342375976101</v>
      </c>
      <c r="O2643" s="6">
        <v>6296.7229106559498</v>
      </c>
      <c r="P2643" s="71">
        <v>6297.8276926035096</v>
      </c>
      <c r="Q2643" s="20">
        <v>0.95595852096503997</v>
      </c>
      <c r="R2643" s="79">
        <v>6597.5417631807404</v>
      </c>
      <c r="S2643" s="6">
        <v>14510.3903972505</v>
      </c>
      <c r="T2643" s="6">
        <v>6308.2092950023198</v>
      </c>
      <c r="U2643" s="71">
        <v>6306.9685550973199</v>
      </c>
      <c r="V2643" s="20">
        <v>0.95595735222093803</v>
      </c>
      <c r="W2643" s="79">
        <v>6612.9521223656902</v>
      </c>
      <c r="X2643" s="6">
        <v>14544.283373750301</v>
      </c>
      <c r="Y2643" s="6">
        <v>6325.09196789009</v>
      </c>
      <c r="Z2643" s="71">
        <v>6321.8339419249596</v>
      </c>
      <c r="AA2643" s="20">
        <v>0.95597757626943303</v>
      </c>
    </row>
    <row r="2644" spans="1:27" x14ac:dyDescent="0.2">
      <c r="A2644" s="52" t="s">
        <v>3683</v>
      </c>
      <c r="B2644" s="1" t="s">
        <v>9641</v>
      </c>
      <c r="C2644" s="131" t="s">
        <v>46</v>
      </c>
      <c r="D2644" s="131" t="s">
        <v>46</v>
      </c>
      <c r="E2644" s="131" t="s">
        <v>6363</v>
      </c>
      <c r="F2644" s="131" t="s">
        <v>26247</v>
      </c>
      <c r="G2644" s="131" t="s">
        <v>26247</v>
      </c>
      <c r="H2644" s="79">
        <v>4724</v>
      </c>
      <c r="I2644" s="6">
        <v>6887.3701054805497</v>
      </c>
      <c r="J2644" s="6">
        <v>2991.8548633636201</v>
      </c>
      <c r="K2644" s="71">
        <v>2993.60540028071</v>
      </c>
      <c r="L2644" s="20">
        <v>0.633701397180506</v>
      </c>
      <c r="M2644" s="79">
        <v>4729.9941027844498</v>
      </c>
      <c r="N2644" s="6">
        <v>6896.1092257868104</v>
      </c>
      <c r="O2644" s="6">
        <v>2996.88473290511</v>
      </c>
      <c r="P2644" s="71">
        <v>2997.4105467607901</v>
      </c>
      <c r="Q2644" s="20">
        <v>0.63370280842343496</v>
      </c>
      <c r="R2644" s="79">
        <v>4736.2288767308801</v>
      </c>
      <c r="S2644" s="6">
        <v>6905.1992333424996</v>
      </c>
      <c r="T2644" s="6">
        <v>3001.9483139384001</v>
      </c>
      <c r="U2644" s="71">
        <v>3001.35787108977</v>
      </c>
      <c r="V2644" s="20">
        <v>0.63370203366553102</v>
      </c>
      <c r="W2644" s="79">
        <v>4746.5231602018903</v>
      </c>
      <c r="X2644" s="6">
        <v>6920.2078151027799</v>
      </c>
      <c r="Y2644" s="6">
        <v>3009.4951908345902</v>
      </c>
      <c r="Z2644" s="71">
        <v>3007.9450136160699</v>
      </c>
      <c r="AA2644" s="20">
        <v>0.633715440142955</v>
      </c>
    </row>
    <row r="2645" spans="1:27" x14ac:dyDescent="0.2">
      <c r="A2645" s="52" t="s">
        <v>3682</v>
      </c>
      <c r="B2645" s="1" t="s">
        <v>9640</v>
      </c>
      <c r="C2645" s="131" t="s">
        <v>46</v>
      </c>
      <c r="D2645" s="131" t="s">
        <v>46</v>
      </c>
      <c r="E2645" s="131" t="s">
        <v>6363</v>
      </c>
      <c r="F2645" s="131" t="s">
        <v>26247</v>
      </c>
      <c r="G2645" s="131" t="s">
        <v>26247</v>
      </c>
      <c r="H2645" s="79">
        <v>7669.5</v>
      </c>
      <c r="I2645" s="6">
        <v>11736.6777725353</v>
      </c>
      <c r="J2645" s="6">
        <v>5098.3809401428098</v>
      </c>
      <c r="K2645" s="71">
        <v>5101.3640073237902</v>
      </c>
      <c r="L2645" s="20">
        <v>0.66514948918753403</v>
      </c>
      <c r="M2645" s="79">
        <v>7673.3190319937703</v>
      </c>
      <c r="N2645" s="6">
        <v>11742.522058070699</v>
      </c>
      <c r="O2645" s="6">
        <v>5103.0202581541198</v>
      </c>
      <c r="P2645" s="71">
        <v>5103.9156008171603</v>
      </c>
      <c r="Q2645" s="20">
        <v>0.66515097046486205</v>
      </c>
      <c r="R2645" s="79">
        <v>7679.9070104471803</v>
      </c>
      <c r="S2645" s="6">
        <v>11752.6036775088</v>
      </c>
      <c r="T2645" s="6">
        <v>5109.29628557666</v>
      </c>
      <c r="U2645" s="71">
        <v>5108.2913557318298</v>
      </c>
      <c r="V2645" s="20">
        <v>0.66515015725879101</v>
      </c>
      <c r="W2645" s="79">
        <v>7690.9237825166701</v>
      </c>
      <c r="X2645" s="6">
        <v>11769.4627040259</v>
      </c>
      <c r="Y2645" s="6">
        <v>5118.3638342726499</v>
      </c>
      <c r="Z2645" s="71">
        <v>5115.72738845404</v>
      </c>
      <c r="AA2645" s="20">
        <v>0.66516422904662298</v>
      </c>
    </row>
    <row r="2646" spans="1:27" x14ac:dyDescent="0.2">
      <c r="A2646" s="52" t="s">
        <v>3681</v>
      </c>
      <c r="B2646" s="1" t="s">
        <v>9639</v>
      </c>
      <c r="C2646" s="131" t="s">
        <v>46</v>
      </c>
      <c r="D2646" s="131" t="s">
        <v>46</v>
      </c>
      <c r="E2646" s="131" t="s">
        <v>6363</v>
      </c>
      <c r="F2646" s="131" t="s">
        <v>26295</v>
      </c>
      <c r="G2646" s="131" t="s">
        <v>26295</v>
      </c>
      <c r="H2646" s="79">
        <v>14370.166666666701</v>
      </c>
      <c r="I2646" s="6">
        <v>29962.813375749101</v>
      </c>
      <c r="J2646" s="6">
        <v>13015.764732456901</v>
      </c>
      <c r="K2646" s="71">
        <v>13023.3802678718</v>
      </c>
      <c r="L2646" s="20">
        <v>0.90627899939957701</v>
      </c>
      <c r="M2646" s="79">
        <v>14379.8073826036</v>
      </c>
      <c r="N2646" s="6">
        <v>29982.9149500124</v>
      </c>
      <c r="O2646" s="6">
        <v>13029.860334242599</v>
      </c>
      <c r="P2646" s="71">
        <v>13032.1464685828</v>
      </c>
      <c r="Q2646" s="20">
        <v>0.90628101766848901</v>
      </c>
      <c r="R2646" s="79">
        <v>14394.6138526338</v>
      </c>
      <c r="S2646" s="6">
        <v>30013.787486745001</v>
      </c>
      <c r="T2646" s="6">
        <v>13048.115730779</v>
      </c>
      <c r="U2646" s="71">
        <v>13045.549341948999</v>
      </c>
      <c r="V2646" s="20">
        <v>0.90627990965954197</v>
      </c>
      <c r="W2646" s="79">
        <v>14423.370042918301</v>
      </c>
      <c r="X2646" s="6">
        <v>30073.746176360601</v>
      </c>
      <c r="Y2646" s="6">
        <v>13078.6237792764</v>
      </c>
      <c r="Z2646" s="71">
        <v>13071.887039940801</v>
      </c>
      <c r="AA2646" s="20">
        <v>0.90629908274168902</v>
      </c>
    </row>
    <row r="2647" spans="1:27" x14ac:dyDescent="0.2">
      <c r="A2647" s="52" t="s">
        <v>3680</v>
      </c>
      <c r="B2647" s="1" t="s">
        <v>7614</v>
      </c>
      <c r="C2647" s="131" t="s">
        <v>46</v>
      </c>
      <c r="D2647" s="131" t="s">
        <v>46</v>
      </c>
      <c r="E2647" s="131" t="s">
        <v>6363</v>
      </c>
      <c r="F2647" s="131" t="s">
        <v>26295</v>
      </c>
      <c r="G2647" s="131" t="s">
        <v>26295</v>
      </c>
      <c r="H2647" s="79">
        <v>6641.0833333333303</v>
      </c>
      <c r="I2647" s="6">
        <v>11518.9976307702</v>
      </c>
      <c r="J2647" s="6">
        <v>5003.8212779171099</v>
      </c>
      <c r="K2647" s="71">
        <v>5006.7490181563899</v>
      </c>
      <c r="L2647" s="20">
        <v>0.75390546494518496</v>
      </c>
      <c r="M2647" s="79">
        <v>6666.6115177328402</v>
      </c>
      <c r="N2647" s="6">
        <v>11563.2764149468</v>
      </c>
      <c r="O2647" s="6">
        <v>5025.1243731369404</v>
      </c>
      <c r="P2647" s="71">
        <v>5026.0060486958801</v>
      </c>
      <c r="Q2647" s="20">
        <v>0.75390714388066005</v>
      </c>
      <c r="R2647" s="79">
        <v>6693.4853317285497</v>
      </c>
      <c r="S2647" s="6">
        <v>11609.889201477101</v>
      </c>
      <c r="T2647" s="6">
        <v>5047.2529663007799</v>
      </c>
      <c r="U2647" s="71">
        <v>5046.26023954219</v>
      </c>
      <c r="V2647" s="20">
        <v>0.75390622216229197</v>
      </c>
      <c r="W2647" s="79">
        <v>6724.9362292104997</v>
      </c>
      <c r="X2647" s="6">
        <v>11664.4409659101</v>
      </c>
      <c r="Y2647" s="6">
        <v>5072.6914463563899</v>
      </c>
      <c r="Z2647" s="71">
        <v>5070.0785261760602</v>
      </c>
      <c r="AA2647" s="20">
        <v>0.75392217165623399</v>
      </c>
    </row>
    <row r="2648" spans="1:27" x14ac:dyDescent="0.2">
      <c r="A2648" s="52" t="s">
        <v>3679</v>
      </c>
      <c r="B2648" s="1" t="s">
        <v>9638</v>
      </c>
      <c r="C2648" s="131" t="s">
        <v>46</v>
      </c>
      <c r="D2648" s="131" t="s">
        <v>46</v>
      </c>
      <c r="E2648" s="131" t="s">
        <v>6363</v>
      </c>
      <c r="F2648" s="131" t="s">
        <v>26247</v>
      </c>
      <c r="G2648" s="131" t="s">
        <v>26247</v>
      </c>
      <c r="H2648" s="79">
        <v>6827.1666666666697</v>
      </c>
      <c r="I2648" s="6">
        <v>10442.644221132299</v>
      </c>
      <c r="J2648" s="6">
        <v>4536.2562808276398</v>
      </c>
      <c r="K2648" s="71">
        <v>4538.9104483750798</v>
      </c>
      <c r="L2648" s="20">
        <v>0.66483076655153395</v>
      </c>
      <c r="M2648" s="79">
        <v>6826.67834467384</v>
      </c>
      <c r="N2648" s="6">
        <v>10441.897297395801</v>
      </c>
      <c r="O2648" s="6">
        <v>4537.7997314939803</v>
      </c>
      <c r="P2648" s="71">
        <v>4538.5959042486202</v>
      </c>
      <c r="Q2648" s="20">
        <v>0.66483224711907296</v>
      </c>
      <c r="R2648" s="79">
        <v>6829.6435155102199</v>
      </c>
      <c r="S2648" s="6">
        <v>10446.4327402246</v>
      </c>
      <c r="T2648" s="6">
        <v>4541.4549372832798</v>
      </c>
      <c r="U2648" s="71">
        <v>4540.56169419258</v>
      </c>
      <c r="V2648" s="20">
        <v>0.664831434302668</v>
      </c>
      <c r="W2648" s="79">
        <v>6837.2465286660499</v>
      </c>
      <c r="X2648" s="6">
        <v>10458.062097653699</v>
      </c>
      <c r="Y2648" s="6">
        <v>4548.0552649950796</v>
      </c>
      <c r="Z2648" s="71">
        <v>4545.7125825140301</v>
      </c>
      <c r="AA2648" s="20">
        <v>0.66484549934765902</v>
      </c>
    </row>
    <row r="2649" spans="1:27" x14ac:dyDescent="0.2">
      <c r="A2649" s="52" t="s">
        <v>3678</v>
      </c>
      <c r="B2649" s="1" t="s">
        <v>9637</v>
      </c>
      <c r="C2649" s="131" t="s">
        <v>46</v>
      </c>
      <c r="D2649" s="131" t="s">
        <v>46</v>
      </c>
      <c r="E2649" s="131" t="s">
        <v>6363</v>
      </c>
      <c r="F2649" s="131" t="s">
        <v>26247</v>
      </c>
      <c r="G2649" s="131" t="s">
        <v>26247</v>
      </c>
      <c r="H2649" s="79">
        <v>6405.3333333333303</v>
      </c>
      <c r="I2649" s="6">
        <v>13631.9321937717</v>
      </c>
      <c r="J2649" s="6">
        <v>5921.6743120171504</v>
      </c>
      <c r="K2649" s="71">
        <v>5925.1390888755204</v>
      </c>
      <c r="L2649" s="20">
        <v>0.92503212253468803</v>
      </c>
      <c r="M2649" s="79">
        <v>6399.5582822962297</v>
      </c>
      <c r="N2649" s="6">
        <v>13619.641638377299</v>
      </c>
      <c r="O2649" s="6">
        <v>5918.7716953590598</v>
      </c>
      <c r="P2649" s="71">
        <v>5919.8101644506096</v>
      </c>
      <c r="Q2649" s="20">
        <v>0.92503418256650705</v>
      </c>
      <c r="R2649" s="79">
        <v>6393.5323409851699</v>
      </c>
      <c r="S2649" s="6">
        <v>13606.8171343146</v>
      </c>
      <c r="T2649" s="6">
        <v>5915.3922101464896</v>
      </c>
      <c r="U2649" s="71">
        <v>5914.2287320775804</v>
      </c>
      <c r="V2649" s="20">
        <v>0.92503305163015204</v>
      </c>
      <c r="W2649" s="79">
        <v>6394.9152401577103</v>
      </c>
      <c r="X2649" s="6">
        <v>13609.7602423107</v>
      </c>
      <c r="Y2649" s="6">
        <v>5918.6817928006703</v>
      </c>
      <c r="Z2649" s="71">
        <v>5915.6331068593199</v>
      </c>
      <c r="AA2649" s="20">
        <v>0.925052621450136</v>
      </c>
    </row>
    <row r="2650" spans="1:27" x14ac:dyDescent="0.2">
      <c r="A2650" s="52" t="s">
        <v>3677</v>
      </c>
      <c r="B2650" s="1" t="s">
        <v>9636</v>
      </c>
      <c r="C2650" s="131" t="s">
        <v>46</v>
      </c>
      <c r="D2650" s="131" t="s">
        <v>46</v>
      </c>
      <c r="E2650" s="131" t="s">
        <v>6363</v>
      </c>
      <c r="F2650" s="131" t="s">
        <v>26247</v>
      </c>
      <c r="G2650" s="131" t="s">
        <v>26247</v>
      </c>
      <c r="H2650" s="79">
        <v>6288.75</v>
      </c>
      <c r="I2650" s="6">
        <v>9776.8663221902807</v>
      </c>
      <c r="J2650" s="6">
        <v>4247.0441702014596</v>
      </c>
      <c r="K2650" s="71">
        <v>4249.5291194881002</v>
      </c>
      <c r="L2650" s="20">
        <v>0.67573510148886595</v>
      </c>
      <c r="M2650" s="79">
        <v>6295.8320781741804</v>
      </c>
      <c r="N2650" s="6">
        <v>9787.8765438706196</v>
      </c>
      <c r="O2650" s="6">
        <v>4253.5778975483199</v>
      </c>
      <c r="P2650" s="71">
        <v>4254.3242025930904</v>
      </c>
      <c r="Q2650" s="20">
        <v>0.67573660634018495</v>
      </c>
      <c r="R2650" s="79">
        <v>6302.4655542814899</v>
      </c>
      <c r="S2650" s="6">
        <v>9798.1893419867301</v>
      </c>
      <c r="T2650" s="6">
        <v>4259.6392922016203</v>
      </c>
      <c r="U2650" s="71">
        <v>4258.8014784570896</v>
      </c>
      <c r="V2650" s="20">
        <v>0.67573578019223401</v>
      </c>
      <c r="W2650" s="79">
        <v>6316.7264054792504</v>
      </c>
      <c r="X2650" s="6">
        <v>9820.3601129350209</v>
      </c>
      <c r="Y2650" s="6">
        <v>4270.7281806829396</v>
      </c>
      <c r="Z2650" s="71">
        <v>4268.5283481155502</v>
      </c>
      <c r="AA2650" s="20">
        <v>0.67575007592745395</v>
      </c>
    </row>
    <row r="2651" spans="1:27" x14ac:dyDescent="0.2">
      <c r="A2651" s="52" t="s">
        <v>3676</v>
      </c>
      <c r="B2651" s="1" t="s">
        <v>9635</v>
      </c>
      <c r="C2651" s="131" t="s">
        <v>46</v>
      </c>
      <c r="D2651" s="131" t="s">
        <v>46</v>
      </c>
      <c r="E2651" s="131" t="s">
        <v>6363</v>
      </c>
      <c r="F2651" s="131" t="s">
        <v>26247</v>
      </c>
      <c r="G2651" s="131" t="s">
        <v>26247</v>
      </c>
      <c r="H2651" s="79">
        <v>3560.5833333333298</v>
      </c>
      <c r="I2651" s="6">
        <v>6378.0449651995305</v>
      </c>
      <c r="J2651" s="6">
        <v>2770.6054060750398</v>
      </c>
      <c r="K2651" s="71">
        <v>2772.2264897396999</v>
      </c>
      <c r="L2651" s="20">
        <v>0.77858772852941804</v>
      </c>
      <c r="M2651" s="79">
        <v>3560.39938075592</v>
      </c>
      <c r="N2651" s="6">
        <v>6377.7154523921099</v>
      </c>
      <c r="O2651" s="6">
        <v>2771.6031524872201</v>
      </c>
      <c r="P2651" s="71">
        <v>2772.0894399056301</v>
      </c>
      <c r="Q2651" s="20">
        <v>0.77858946243190097</v>
      </c>
      <c r="R2651" s="79">
        <v>3561.5259388234099</v>
      </c>
      <c r="S2651" s="6">
        <v>6379.7334470120104</v>
      </c>
      <c r="T2651" s="6">
        <v>2773.50868779548</v>
      </c>
      <c r="U2651" s="71">
        <v>2772.9631759481499</v>
      </c>
      <c r="V2651" s="20">
        <v>0.77858851053720901</v>
      </c>
      <c r="W2651" s="79">
        <v>3565.54213513482</v>
      </c>
      <c r="X2651" s="6">
        <v>6386.9276279270898</v>
      </c>
      <c r="Y2651" s="6">
        <v>2777.57958922938</v>
      </c>
      <c r="Z2651" s="71">
        <v>2776.1488706773198</v>
      </c>
      <c r="AA2651" s="20">
        <v>0.77860498220485996</v>
      </c>
    </row>
    <row r="2652" spans="1:27" x14ac:dyDescent="0.2">
      <c r="A2652" s="52" t="s">
        <v>3675</v>
      </c>
      <c r="B2652" s="1" t="s">
        <v>9634</v>
      </c>
      <c r="C2652" s="131" t="s">
        <v>46</v>
      </c>
      <c r="D2652" s="131" t="s">
        <v>46</v>
      </c>
      <c r="E2652" s="131" t="s">
        <v>6363</v>
      </c>
      <c r="F2652" s="131" t="s">
        <v>26295</v>
      </c>
      <c r="G2652" s="131" t="s">
        <v>26295</v>
      </c>
      <c r="H2652" s="79">
        <v>6167.5</v>
      </c>
      <c r="I2652" s="6">
        <v>12864.971998929101</v>
      </c>
      <c r="J2652" s="6">
        <v>5588.5088869269202</v>
      </c>
      <c r="K2652" s="71">
        <v>5591.7787284014703</v>
      </c>
      <c r="L2652" s="20">
        <v>0.90665240833424798</v>
      </c>
      <c r="M2652" s="79">
        <v>6166.4948669993601</v>
      </c>
      <c r="N2652" s="6">
        <v>12862.875362057101</v>
      </c>
      <c r="O2652" s="6">
        <v>5589.8991056673403</v>
      </c>
      <c r="P2652" s="71">
        <v>5590.8798729185401</v>
      </c>
      <c r="Q2652" s="20">
        <v>0.90665442743473501</v>
      </c>
      <c r="R2652" s="79">
        <v>6166.7589814350504</v>
      </c>
      <c r="S2652" s="6">
        <v>12863.426286227301</v>
      </c>
      <c r="T2652" s="6">
        <v>5592.2124107516502</v>
      </c>
      <c r="U2652" s="71">
        <v>5591.1124978015996</v>
      </c>
      <c r="V2652" s="20">
        <v>0.90665331896926205</v>
      </c>
      <c r="W2652" s="79">
        <v>6171.1693626770002</v>
      </c>
      <c r="X2652" s="6">
        <v>12872.626031858699</v>
      </c>
      <c r="Y2652" s="6">
        <v>5598.1131161616204</v>
      </c>
      <c r="Z2652" s="71">
        <v>5595.2295536805104</v>
      </c>
      <c r="AA2652" s="20">
        <v>0.90667249995118404</v>
      </c>
    </row>
    <row r="2653" spans="1:27" x14ac:dyDescent="0.2">
      <c r="A2653" s="52" t="s">
        <v>3674</v>
      </c>
      <c r="B2653" s="1" t="s">
        <v>9633</v>
      </c>
      <c r="C2653" s="131" t="s">
        <v>46</v>
      </c>
      <c r="D2653" s="131" t="s">
        <v>46</v>
      </c>
      <c r="E2653" s="131" t="s">
        <v>6363</v>
      </c>
      <c r="F2653" s="131" t="s">
        <v>26247</v>
      </c>
      <c r="G2653" s="131" t="s">
        <v>26247</v>
      </c>
      <c r="H2653" s="79">
        <v>7379.0833333333303</v>
      </c>
      <c r="I2653" s="6">
        <v>15111.7627505006</v>
      </c>
      <c r="J2653" s="6">
        <v>6564.5086857036104</v>
      </c>
      <c r="K2653" s="71">
        <v>6568.3495855205201</v>
      </c>
      <c r="L2653" s="20">
        <v>0.89013083181341701</v>
      </c>
      <c r="M2653" s="79">
        <v>7371.3638037931496</v>
      </c>
      <c r="N2653" s="6">
        <v>15095.9537815966</v>
      </c>
      <c r="O2653" s="6">
        <v>6560.3417717830998</v>
      </c>
      <c r="P2653" s="71">
        <v>6561.4928065772501</v>
      </c>
      <c r="Q2653" s="20">
        <v>0.89013281412061596</v>
      </c>
      <c r="R2653" s="79">
        <v>7364.3625636873903</v>
      </c>
      <c r="S2653" s="6">
        <v>15081.6158110577</v>
      </c>
      <c r="T2653" s="6">
        <v>6556.5423423063303</v>
      </c>
      <c r="U2653" s="71">
        <v>6555.2527586317101</v>
      </c>
      <c r="V2653" s="20">
        <v>0.89013172585428002</v>
      </c>
      <c r="W2653" s="79">
        <v>7364.9260581726403</v>
      </c>
      <c r="X2653" s="6">
        <v>15082.769801951599</v>
      </c>
      <c r="Y2653" s="6">
        <v>6559.2716860865603</v>
      </c>
      <c r="Z2653" s="71">
        <v>6555.8930352188599</v>
      </c>
      <c r="AA2653" s="20">
        <v>0.89015055730857995</v>
      </c>
    </row>
    <row r="2654" spans="1:27" x14ac:dyDescent="0.2">
      <c r="A2654" s="52" t="s">
        <v>3673</v>
      </c>
      <c r="B2654" s="1" t="s">
        <v>9632</v>
      </c>
      <c r="C2654" s="131" t="s">
        <v>46</v>
      </c>
      <c r="D2654" s="131" t="s">
        <v>46</v>
      </c>
      <c r="E2654" s="131" t="s">
        <v>6363</v>
      </c>
      <c r="F2654" s="131" t="s">
        <v>26295</v>
      </c>
      <c r="G2654" s="131" t="s">
        <v>26295</v>
      </c>
      <c r="H2654" s="79">
        <v>5044.0833333333303</v>
      </c>
      <c r="I2654" s="6">
        <v>10797.9576945795</v>
      </c>
      <c r="J2654" s="6">
        <v>4690.60348843676</v>
      </c>
      <c r="K2654" s="71">
        <v>4693.3479646713904</v>
      </c>
      <c r="L2654" s="20">
        <v>0.93046598450423201</v>
      </c>
      <c r="M2654" s="79">
        <v>5055.8762244941199</v>
      </c>
      <c r="N2654" s="6">
        <v>10823.202943604099</v>
      </c>
      <c r="O2654" s="6">
        <v>4703.5060786932099</v>
      </c>
      <c r="P2654" s="71">
        <v>4704.3313252031403</v>
      </c>
      <c r="Q2654" s="20">
        <v>0.93046805663717502</v>
      </c>
      <c r="R2654" s="79">
        <v>5068.4964090660096</v>
      </c>
      <c r="S2654" s="6">
        <v>10850.2191941494</v>
      </c>
      <c r="T2654" s="6">
        <v>4716.9960076549996</v>
      </c>
      <c r="U2654" s="71">
        <v>4716.0682379972905</v>
      </c>
      <c r="V2654" s="20">
        <v>0.93046691905742696</v>
      </c>
      <c r="W2654" s="79">
        <v>5085.4496711708698</v>
      </c>
      <c r="X2654" s="6">
        <v>10886.5113397973</v>
      </c>
      <c r="Y2654" s="6">
        <v>4734.3814517512001</v>
      </c>
      <c r="Z2654" s="71">
        <v>4731.9427935029098</v>
      </c>
      <c r="AA2654" s="20">
        <v>0.93048660383525805</v>
      </c>
    </row>
    <row r="2655" spans="1:27" x14ac:dyDescent="0.2">
      <c r="A2655" s="52" t="s">
        <v>3672</v>
      </c>
      <c r="B2655" s="1" t="s">
        <v>9631</v>
      </c>
      <c r="C2655" s="131" t="s">
        <v>46</v>
      </c>
      <c r="D2655" s="131" t="s">
        <v>46</v>
      </c>
      <c r="E2655" s="131" t="s">
        <v>6363</v>
      </c>
      <c r="F2655" s="131" t="s">
        <v>26295</v>
      </c>
      <c r="G2655" s="131" t="s">
        <v>26295</v>
      </c>
      <c r="H2655" s="79">
        <v>17802.25</v>
      </c>
      <c r="I2655" s="6">
        <v>36022.904548054597</v>
      </c>
      <c r="J2655" s="6">
        <v>15648.251874662499</v>
      </c>
      <c r="K2655" s="71">
        <v>15657.407680624299</v>
      </c>
      <c r="L2655" s="20">
        <v>0.87951846989140403</v>
      </c>
      <c r="M2655" s="79">
        <v>17803.9797022737</v>
      </c>
      <c r="N2655" s="6">
        <v>36026.4046056261</v>
      </c>
      <c r="O2655" s="6">
        <v>15656.216920164101</v>
      </c>
      <c r="P2655" s="71">
        <v>15658.9638579071</v>
      </c>
      <c r="Q2655" s="20">
        <v>0.87952042856504198</v>
      </c>
      <c r="R2655" s="79">
        <v>17809.38261067</v>
      </c>
      <c r="S2655" s="6">
        <v>36037.337406448598</v>
      </c>
      <c r="T2655" s="6">
        <v>15666.778120426699</v>
      </c>
      <c r="U2655" s="71">
        <v>15663.696675933101</v>
      </c>
      <c r="V2655" s="20">
        <v>0.87951935327329001</v>
      </c>
      <c r="W2655" s="79">
        <v>17836.757305249299</v>
      </c>
      <c r="X2655" s="6">
        <v>36092.730180387996</v>
      </c>
      <c r="Y2655" s="6">
        <v>15696.190172918199</v>
      </c>
      <c r="Z2655" s="71">
        <v>15688.1051370963</v>
      </c>
      <c r="AA2655" s="20">
        <v>0.87953796021429198</v>
      </c>
    </row>
    <row r="2656" spans="1:27" x14ac:dyDescent="0.2">
      <c r="A2656" s="52" t="s">
        <v>3671</v>
      </c>
      <c r="B2656" s="1" t="s">
        <v>9630</v>
      </c>
      <c r="C2656" s="131" t="s">
        <v>46</v>
      </c>
      <c r="D2656" s="131" t="s">
        <v>46</v>
      </c>
      <c r="E2656" s="131" t="s">
        <v>6363</v>
      </c>
      <c r="F2656" s="131" t="s">
        <v>26247</v>
      </c>
      <c r="G2656" s="131" t="s">
        <v>26247</v>
      </c>
      <c r="H2656" s="79">
        <v>3145.5833333333298</v>
      </c>
      <c r="I2656" s="6">
        <v>5202.7736911246002</v>
      </c>
      <c r="J2656" s="6">
        <v>2260.0707573976601</v>
      </c>
      <c r="K2656" s="71">
        <v>2261.39312678948</v>
      </c>
      <c r="L2656" s="20">
        <v>0.71891057624377297</v>
      </c>
      <c r="M2656" s="79">
        <v>3147.2152340635698</v>
      </c>
      <c r="N2656" s="6">
        <v>5205.4728439640303</v>
      </c>
      <c r="O2656" s="6">
        <v>2262.1744498033199</v>
      </c>
      <c r="P2656" s="71">
        <v>2262.5713561830098</v>
      </c>
      <c r="Q2656" s="20">
        <v>0.71891217724618695</v>
      </c>
      <c r="R2656" s="79">
        <v>3151.0034723014101</v>
      </c>
      <c r="S2656" s="6">
        <v>5211.7385645477698</v>
      </c>
      <c r="T2656" s="6">
        <v>2265.73763737135</v>
      </c>
      <c r="U2656" s="71">
        <v>2265.2919972586801</v>
      </c>
      <c r="V2656" s="20">
        <v>0.71891129831227096</v>
      </c>
      <c r="W2656" s="79">
        <v>3155.57476318012</v>
      </c>
      <c r="X2656" s="6">
        <v>5219.29944893642</v>
      </c>
      <c r="Y2656" s="6">
        <v>2269.7955048141098</v>
      </c>
      <c r="Z2656" s="71">
        <v>2268.6263435232099</v>
      </c>
      <c r="AA2656" s="20">
        <v>0.718926507460385</v>
      </c>
    </row>
    <row r="2657" spans="1:27" x14ac:dyDescent="0.2">
      <c r="A2657" s="52" t="s">
        <v>3670</v>
      </c>
      <c r="B2657" s="1" t="s">
        <v>9629</v>
      </c>
      <c r="C2657" s="131" t="s">
        <v>46</v>
      </c>
      <c r="D2657" s="131" t="s">
        <v>46</v>
      </c>
      <c r="E2657" s="131" t="s">
        <v>6363</v>
      </c>
      <c r="F2657" s="131" t="s">
        <v>26295</v>
      </c>
      <c r="G2657" s="131" t="s">
        <v>26295</v>
      </c>
      <c r="H2657" s="79">
        <v>8772.75</v>
      </c>
      <c r="I2657" s="6">
        <v>15055.8730453555</v>
      </c>
      <c r="J2657" s="6">
        <v>6540.2303496203604</v>
      </c>
      <c r="K2657" s="71">
        <v>6544.05704416144</v>
      </c>
      <c r="L2657" s="20">
        <v>0.74595275645167602</v>
      </c>
      <c r="M2657" s="79">
        <v>8780.4630972964806</v>
      </c>
      <c r="N2657" s="6">
        <v>15069.110332828899</v>
      </c>
      <c r="O2657" s="6">
        <v>6548.6762486371099</v>
      </c>
      <c r="P2657" s="71">
        <v>6549.8252366746301</v>
      </c>
      <c r="Q2657" s="20">
        <v>0.74595441767659498</v>
      </c>
      <c r="R2657" s="79">
        <v>8792.4935606508898</v>
      </c>
      <c r="S2657" s="6">
        <v>15089.757123053199</v>
      </c>
      <c r="T2657" s="6">
        <v>6560.0816750601398</v>
      </c>
      <c r="U2657" s="71">
        <v>6558.7913952463896</v>
      </c>
      <c r="V2657" s="20">
        <v>0.74595350568114105</v>
      </c>
      <c r="W2657" s="79">
        <v>8813.0918589212197</v>
      </c>
      <c r="X2657" s="6">
        <v>15125.1081091988</v>
      </c>
      <c r="Y2657" s="6">
        <v>6577.68398459735</v>
      </c>
      <c r="Z2657" s="71">
        <v>6574.2958496388301</v>
      </c>
      <c r="AA2657" s="20">
        <v>0.74596928692895403</v>
      </c>
    </row>
    <row r="2658" spans="1:27" x14ac:dyDescent="0.2">
      <c r="A2658" s="52" t="s">
        <v>3669</v>
      </c>
      <c r="B2658" s="1" t="s">
        <v>9628</v>
      </c>
      <c r="C2658" s="131" t="s">
        <v>46</v>
      </c>
      <c r="D2658" s="131" t="s">
        <v>46</v>
      </c>
      <c r="E2658" s="131" t="s">
        <v>6363</v>
      </c>
      <c r="F2658" s="131" t="s">
        <v>26295</v>
      </c>
      <c r="G2658" s="131" t="s">
        <v>26295</v>
      </c>
      <c r="H2658" s="79">
        <v>6949.0833333333303</v>
      </c>
      <c r="I2658" s="6">
        <v>13327.8807648114</v>
      </c>
      <c r="J2658" s="6">
        <v>5789.5951972729399</v>
      </c>
      <c r="K2658" s="71">
        <v>5792.9826945248897</v>
      </c>
      <c r="L2658" s="20">
        <v>0.83363264140712401</v>
      </c>
      <c r="M2658" s="79">
        <v>6959.6510201404799</v>
      </c>
      <c r="N2658" s="6">
        <v>13348.148886946299</v>
      </c>
      <c r="O2658" s="6">
        <v>5800.7874153515204</v>
      </c>
      <c r="P2658" s="71">
        <v>5801.8051836905497</v>
      </c>
      <c r="Q2658" s="20">
        <v>0.83363449789375199</v>
      </c>
      <c r="R2658" s="79">
        <v>6971.4303061585797</v>
      </c>
      <c r="S2658" s="6">
        <v>13370.7407759787</v>
      </c>
      <c r="T2658" s="6">
        <v>5812.7609895373798</v>
      </c>
      <c r="U2658" s="71">
        <v>5811.6176976488796</v>
      </c>
      <c r="V2658" s="20">
        <v>0.83363347870162097</v>
      </c>
      <c r="W2658" s="79">
        <v>6993.31238812636</v>
      </c>
      <c r="X2658" s="6">
        <v>13412.709157326701</v>
      </c>
      <c r="Y2658" s="6">
        <v>5832.9872141908099</v>
      </c>
      <c r="Z2658" s="71">
        <v>5829.98266913525</v>
      </c>
      <c r="AA2658" s="20">
        <v>0.83365111488995203</v>
      </c>
    </row>
    <row r="2659" spans="1:27" x14ac:dyDescent="0.2">
      <c r="A2659" s="52" t="s">
        <v>3668</v>
      </c>
      <c r="B2659" s="1" t="s">
        <v>9627</v>
      </c>
      <c r="C2659" s="131" t="s">
        <v>46</v>
      </c>
      <c r="D2659" s="131" t="s">
        <v>46</v>
      </c>
      <c r="E2659" s="131" t="s">
        <v>6363</v>
      </c>
      <c r="F2659" s="131" t="s">
        <v>26247</v>
      </c>
      <c r="G2659" s="131" t="s">
        <v>26247</v>
      </c>
      <c r="H2659" s="79">
        <v>3394.3333333333298</v>
      </c>
      <c r="I2659" s="6">
        <v>4834.87152582411</v>
      </c>
      <c r="J2659" s="6">
        <v>2100.2550562462998</v>
      </c>
      <c r="K2659" s="71">
        <v>2101.48391733054</v>
      </c>
      <c r="L2659" s="20">
        <v>0.61911536403727896</v>
      </c>
      <c r="M2659" s="79">
        <v>3398.23156430994</v>
      </c>
      <c r="N2659" s="6">
        <v>4840.4241466479998</v>
      </c>
      <c r="O2659" s="6">
        <v>2103.5329851840502</v>
      </c>
      <c r="P2659" s="71">
        <v>2103.9020573666899</v>
      </c>
      <c r="Q2659" s="20">
        <v>0.61911674279734297</v>
      </c>
      <c r="R2659" s="79">
        <v>3403.0009695404901</v>
      </c>
      <c r="S2659" s="6">
        <v>4847.2176637483499</v>
      </c>
      <c r="T2659" s="6">
        <v>2107.2667712062798</v>
      </c>
      <c r="U2659" s="71">
        <v>2106.85230018111</v>
      </c>
      <c r="V2659" s="20">
        <v>0.61911598587219896</v>
      </c>
      <c r="W2659" s="79">
        <v>3410.14001782573</v>
      </c>
      <c r="X2659" s="6">
        <v>4857.3864886356396</v>
      </c>
      <c r="Y2659" s="6">
        <v>2112.4049549018901</v>
      </c>
      <c r="Z2659" s="71">
        <v>2111.31686476393</v>
      </c>
      <c r="AA2659" s="20">
        <v>0.61912908377002196</v>
      </c>
    </row>
    <row r="2660" spans="1:27" x14ac:dyDescent="0.2">
      <c r="A2660" s="52" t="s">
        <v>3667</v>
      </c>
      <c r="B2660" s="1" t="s">
        <v>9626</v>
      </c>
      <c r="C2660" s="131" t="s">
        <v>46</v>
      </c>
      <c r="D2660" s="131" t="s">
        <v>46</v>
      </c>
      <c r="E2660" s="131" t="s">
        <v>6363</v>
      </c>
      <c r="F2660" s="131" t="s">
        <v>26295</v>
      </c>
      <c r="G2660" s="131" t="s">
        <v>26295</v>
      </c>
      <c r="H2660" s="79">
        <v>5889.25</v>
      </c>
      <c r="I2660" s="6">
        <v>12717.149571158399</v>
      </c>
      <c r="J2660" s="6">
        <v>5524.2952258826299</v>
      </c>
      <c r="K2660" s="71">
        <v>5527.5274958875198</v>
      </c>
      <c r="L2660" s="20">
        <v>0.93857919020036795</v>
      </c>
      <c r="M2660" s="79">
        <v>5899.98936938106</v>
      </c>
      <c r="N2660" s="6">
        <v>12740.339988735999</v>
      </c>
      <c r="O2660" s="6">
        <v>5536.6481524815299</v>
      </c>
      <c r="P2660" s="71">
        <v>5537.6195766676801</v>
      </c>
      <c r="Q2660" s="20">
        <v>0.93858128040129096</v>
      </c>
      <c r="R2660" s="79">
        <v>5910.9369619776298</v>
      </c>
      <c r="S2660" s="6">
        <v>12763.980040099899</v>
      </c>
      <c r="T2660" s="6">
        <v>5548.9794089509296</v>
      </c>
      <c r="U2660" s="71">
        <v>5547.8879993507098</v>
      </c>
      <c r="V2660" s="20">
        <v>0.93858013290240705</v>
      </c>
      <c r="W2660" s="79">
        <v>5925.51940040319</v>
      </c>
      <c r="X2660" s="6">
        <v>12795.4691177533</v>
      </c>
      <c r="Y2660" s="6">
        <v>5564.5587247120902</v>
      </c>
      <c r="Z2660" s="71">
        <v>5561.69244594466</v>
      </c>
      <c r="AA2660" s="20">
        <v>0.93859998932181798</v>
      </c>
    </row>
    <row r="2661" spans="1:27" x14ac:dyDescent="0.2">
      <c r="A2661" s="52" t="s">
        <v>3666</v>
      </c>
      <c r="B2661" s="1" t="s">
        <v>9625</v>
      </c>
      <c r="C2661" s="131" t="s">
        <v>46</v>
      </c>
      <c r="D2661" s="131" t="s">
        <v>46</v>
      </c>
      <c r="E2661" s="131" t="s">
        <v>6363</v>
      </c>
      <c r="F2661" s="131" t="s">
        <v>26295</v>
      </c>
      <c r="G2661" s="131" t="s">
        <v>26295</v>
      </c>
      <c r="H2661" s="79">
        <v>8213.5</v>
      </c>
      <c r="I2661" s="6">
        <v>15299.640672966099</v>
      </c>
      <c r="J2661" s="6">
        <v>6646.1223448272303</v>
      </c>
      <c r="K2661" s="71">
        <v>6650.0109968680199</v>
      </c>
      <c r="L2661" s="20">
        <v>0.80964400034918305</v>
      </c>
      <c r="M2661" s="79">
        <v>8215.4856607374604</v>
      </c>
      <c r="N2661" s="6">
        <v>15303.339448857199</v>
      </c>
      <c r="O2661" s="6">
        <v>6650.4666407037503</v>
      </c>
      <c r="P2661" s="71">
        <v>6651.6334882197898</v>
      </c>
      <c r="Q2661" s="20">
        <v>0.80964580341349002</v>
      </c>
      <c r="R2661" s="79">
        <v>8218.1420015444492</v>
      </c>
      <c r="S2661" s="6">
        <v>15308.287529438199</v>
      </c>
      <c r="T2661" s="6">
        <v>6655.0850142576401</v>
      </c>
      <c r="U2661" s="71">
        <v>6653.7760485651297</v>
      </c>
      <c r="V2661" s="20">
        <v>0.809644813549666</v>
      </c>
      <c r="W2661" s="79">
        <v>8230.8948932400999</v>
      </c>
      <c r="X2661" s="6">
        <v>15332.0428907926</v>
      </c>
      <c r="Y2661" s="6">
        <v>6667.6768354859996</v>
      </c>
      <c r="Z2661" s="71">
        <v>6664.24234562128</v>
      </c>
      <c r="AA2661" s="20">
        <v>0.80966194223844501</v>
      </c>
    </row>
    <row r="2662" spans="1:27" x14ac:dyDescent="0.2">
      <c r="A2662" s="52" t="s">
        <v>3665</v>
      </c>
      <c r="B2662" s="1" t="s">
        <v>9015</v>
      </c>
      <c r="C2662" s="131" t="s">
        <v>46</v>
      </c>
      <c r="D2662" s="131" t="s">
        <v>46</v>
      </c>
      <c r="E2662" s="131" t="s">
        <v>6363</v>
      </c>
      <c r="F2662" s="131" t="s">
        <v>26295</v>
      </c>
      <c r="G2662" s="131" t="s">
        <v>26295</v>
      </c>
      <c r="H2662" s="79">
        <v>13714.916666666701</v>
      </c>
      <c r="I2662" s="6">
        <v>23449.161268798602</v>
      </c>
      <c r="J2662" s="6">
        <v>10186.2519524</v>
      </c>
      <c r="K2662" s="71">
        <v>10192.2119373939</v>
      </c>
      <c r="L2662" s="20">
        <v>0.74314793046942296</v>
      </c>
      <c r="M2662" s="79">
        <v>13742.904398434899</v>
      </c>
      <c r="N2662" s="6">
        <v>23497.013461541199</v>
      </c>
      <c r="O2662" s="6">
        <v>10211.2421085854</v>
      </c>
      <c r="P2662" s="71">
        <v>10213.0337065489</v>
      </c>
      <c r="Q2662" s="20">
        <v>0.743149585448039</v>
      </c>
      <c r="R2662" s="79">
        <v>13771.288597286701</v>
      </c>
      <c r="S2662" s="6">
        <v>23545.543516264701</v>
      </c>
      <c r="T2662" s="6">
        <v>10236.128208743899</v>
      </c>
      <c r="U2662" s="71">
        <v>10234.114900030199</v>
      </c>
      <c r="V2662" s="20">
        <v>0.74314867688174102</v>
      </c>
      <c r="W2662" s="79">
        <v>13809.092859442701</v>
      </c>
      <c r="X2662" s="6">
        <v>23610.179580886001</v>
      </c>
      <c r="Y2662" s="6">
        <v>10267.715045832299</v>
      </c>
      <c r="Z2662" s="71">
        <v>10262.4261927387</v>
      </c>
      <c r="AA2662" s="20">
        <v>0.74316439879113905</v>
      </c>
    </row>
    <row r="2663" spans="1:27" x14ac:dyDescent="0.2">
      <c r="A2663" s="52" t="s">
        <v>3664</v>
      </c>
      <c r="B2663" s="1" t="s">
        <v>9624</v>
      </c>
      <c r="C2663" s="131" t="s">
        <v>46</v>
      </c>
      <c r="D2663" s="131" t="s">
        <v>46</v>
      </c>
      <c r="E2663" s="131" t="s">
        <v>6363</v>
      </c>
      <c r="F2663" s="131" t="s">
        <v>26247</v>
      </c>
      <c r="G2663" s="131" t="s">
        <v>26247</v>
      </c>
      <c r="H2663" s="79">
        <v>5137.1666666666697</v>
      </c>
      <c r="I2663" s="6">
        <v>10393.846953260199</v>
      </c>
      <c r="J2663" s="6">
        <v>4515.05888022826</v>
      </c>
      <c r="K2663" s="71">
        <v>4517.70064515793</v>
      </c>
      <c r="L2663" s="20">
        <v>0.87941484835828998</v>
      </c>
      <c r="M2663" s="79">
        <v>5138.9329248365502</v>
      </c>
      <c r="N2663" s="6">
        <v>10397.4205607152</v>
      </c>
      <c r="O2663" s="6">
        <v>4518.4712016283102</v>
      </c>
      <c r="P2663" s="71">
        <v>4519.2639831251299</v>
      </c>
      <c r="Q2663" s="20">
        <v>0.87941680680116496</v>
      </c>
      <c r="R2663" s="79">
        <v>5139.9074384243904</v>
      </c>
      <c r="S2663" s="6">
        <v>10399.3922594634</v>
      </c>
      <c r="T2663" s="6">
        <v>4521.00468130428</v>
      </c>
      <c r="U2663" s="71">
        <v>4520.11546050381</v>
      </c>
      <c r="V2663" s="20">
        <v>0.87941573163609899</v>
      </c>
      <c r="W2663" s="79">
        <v>5146.32856111213</v>
      </c>
      <c r="X2663" s="6">
        <v>10412.3838890552</v>
      </c>
      <c r="Y2663" s="6">
        <v>4528.19049318819</v>
      </c>
      <c r="Z2663" s="71">
        <v>4525.8580429603098</v>
      </c>
      <c r="AA2663" s="20">
        <v>0.87943433638490198</v>
      </c>
    </row>
    <row r="2664" spans="1:27" x14ac:dyDescent="0.2">
      <c r="A2664" s="52" t="s">
        <v>3663</v>
      </c>
      <c r="B2664" s="1" t="s">
        <v>9623</v>
      </c>
      <c r="C2664" s="131" t="s">
        <v>46</v>
      </c>
      <c r="D2664" s="131" t="s">
        <v>46</v>
      </c>
      <c r="E2664" s="131" t="s">
        <v>6363</v>
      </c>
      <c r="F2664" s="131" t="s">
        <v>26295</v>
      </c>
      <c r="G2664" s="131" t="s">
        <v>26295</v>
      </c>
      <c r="H2664" s="79">
        <v>4559.8333333333303</v>
      </c>
      <c r="I2664" s="6">
        <v>7596.74527625053</v>
      </c>
      <c r="J2664" s="6">
        <v>3300.00551043408</v>
      </c>
      <c r="K2664" s="71">
        <v>3301.93634656633</v>
      </c>
      <c r="L2664" s="20">
        <v>0.72413531486523497</v>
      </c>
      <c r="M2664" s="79">
        <v>4568.5076738080497</v>
      </c>
      <c r="N2664" s="6">
        <v>7611.1968472200697</v>
      </c>
      <c r="O2664" s="6">
        <v>3307.6447723994402</v>
      </c>
      <c r="P2664" s="71">
        <v>3308.2251101855099</v>
      </c>
      <c r="Q2664" s="20">
        <v>0.72413692750305902</v>
      </c>
      <c r="R2664" s="79">
        <v>4578.9322089843599</v>
      </c>
      <c r="S2664" s="6">
        <v>7628.5642667217398</v>
      </c>
      <c r="T2664" s="6">
        <v>3316.4221428511701</v>
      </c>
      <c r="U2664" s="71">
        <v>3315.7698472309698</v>
      </c>
      <c r="V2664" s="20">
        <v>0.72413604218142202</v>
      </c>
      <c r="W2664" s="79">
        <v>4592.6803286030399</v>
      </c>
      <c r="X2664" s="6">
        <v>7651.4688237824203</v>
      </c>
      <c r="Y2664" s="6">
        <v>3327.5096995988101</v>
      </c>
      <c r="Z2664" s="71">
        <v>3325.79571456024</v>
      </c>
      <c r="AA2664" s="20">
        <v>0.72415136186320495</v>
      </c>
    </row>
    <row r="2665" spans="1:27" x14ac:dyDescent="0.2">
      <c r="A2665" s="52" t="s">
        <v>3662</v>
      </c>
      <c r="B2665" s="1" t="s">
        <v>9622</v>
      </c>
      <c r="C2665" s="131" t="s">
        <v>46</v>
      </c>
      <c r="D2665" s="131" t="s">
        <v>46</v>
      </c>
      <c r="E2665" s="131" t="s">
        <v>6363</v>
      </c>
      <c r="F2665" s="131" t="s">
        <v>26247</v>
      </c>
      <c r="G2665" s="131" t="s">
        <v>26247</v>
      </c>
      <c r="H2665" s="79">
        <v>8496.8333333333303</v>
      </c>
      <c r="I2665" s="6">
        <v>12931.169209372199</v>
      </c>
      <c r="J2665" s="6">
        <v>5617.2647753098599</v>
      </c>
      <c r="K2665" s="71">
        <v>5620.5514418800503</v>
      </c>
      <c r="L2665" s="20">
        <v>0.66148778272847297</v>
      </c>
      <c r="M2665" s="79">
        <v>8486.5702893387697</v>
      </c>
      <c r="N2665" s="6">
        <v>12915.550077715699</v>
      </c>
      <c r="O2665" s="6">
        <v>5612.79028183623</v>
      </c>
      <c r="P2665" s="71">
        <v>5613.7750654239499</v>
      </c>
      <c r="Q2665" s="20">
        <v>0.66148925585123997</v>
      </c>
      <c r="R2665" s="79">
        <v>8478.5218677492303</v>
      </c>
      <c r="S2665" s="6">
        <v>12903.301337819301</v>
      </c>
      <c r="T2665" s="6">
        <v>5609.5475867328096</v>
      </c>
      <c r="U2665" s="71">
        <v>5608.44426418684</v>
      </c>
      <c r="V2665" s="20">
        <v>0.66148844712193899</v>
      </c>
      <c r="W2665" s="79">
        <v>8478.0966852397705</v>
      </c>
      <c r="X2665" s="6">
        <v>12902.6542606366</v>
      </c>
      <c r="Y2665" s="6">
        <v>5611.1719451030203</v>
      </c>
      <c r="Z2665" s="71">
        <v>5608.2816560787996</v>
      </c>
      <c r="AA2665" s="20">
        <v>0.66150244144334103</v>
      </c>
    </row>
    <row r="2666" spans="1:27" x14ac:dyDescent="0.2">
      <c r="A2666" s="52" t="s">
        <v>3661</v>
      </c>
      <c r="B2666" s="1" t="s">
        <v>9621</v>
      </c>
      <c r="C2666" s="131" t="s">
        <v>46</v>
      </c>
      <c r="D2666" s="131" t="s">
        <v>46</v>
      </c>
      <c r="E2666" s="131" t="s">
        <v>6363</v>
      </c>
      <c r="F2666" s="131" t="s">
        <v>26247</v>
      </c>
      <c r="G2666" s="131" t="s">
        <v>26247</v>
      </c>
      <c r="H2666" s="79">
        <v>0.83333333333333304</v>
      </c>
      <c r="I2666" s="6">
        <v>1.5220289379717</v>
      </c>
      <c r="J2666" s="6">
        <v>0.66116523586081999</v>
      </c>
      <c r="K2666" s="71">
        <v>0.66155208422296696</v>
      </c>
      <c r="L2666" s="20">
        <v>0.79386250106755996</v>
      </c>
      <c r="M2666" s="79">
        <v>0.82560233246104797</v>
      </c>
      <c r="N2666" s="6">
        <v>1.50790876951518</v>
      </c>
      <c r="O2666" s="6">
        <v>0.65530121725387402</v>
      </c>
      <c r="P2666" s="71">
        <v>0.65541619213292002</v>
      </c>
      <c r="Q2666" s="20">
        <v>0.79386426898671902</v>
      </c>
      <c r="R2666" s="79">
        <v>0.81456249580130902</v>
      </c>
      <c r="S2666" s="6">
        <v>1.4877452284752599</v>
      </c>
      <c r="T2666" s="6">
        <v>0.64677848231025403</v>
      </c>
      <c r="U2666" s="71">
        <v>0.64665126968379105</v>
      </c>
      <c r="V2666" s="20">
        <v>0.79386329841722003</v>
      </c>
      <c r="W2666" s="79">
        <v>0.80166291759559205</v>
      </c>
      <c r="X2666" s="6">
        <v>1.4641849908951801</v>
      </c>
      <c r="Y2666" s="6">
        <v>0.63675221992242803</v>
      </c>
      <c r="Z2666" s="71">
        <v>0.63642423176409102</v>
      </c>
      <c r="AA2666" s="20">
        <v>0.79388009323532405</v>
      </c>
    </row>
    <row r="2667" spans="1:27" x14ac:dyDescent="0.2">
      <c r="A2667" s="52" t="s">
        <v>3660</v>
      </c>
      <c r="B2667" s="1" t="s">
        <v>9620</v>
      </c>
      <c r="C2667" s="131" t="s">
        <v>46</v>
      </c>
      <c r="D2667" s="131" t="s">
        <v>46</v>
      </c>
      <c r="E2667" s="131" t="s">
        <v>6363</v>
      </c>
      <c r="F2667" s="131" t="s">
        <v>26295</v>
      </c>
      <c r="G2667" s="131" t="s">
        <v>26295</v>
      </c>
      <c r="H2667" s="79">
        <v>8848.6666666666606</v>
      </c>
      <c r="I2667" s="6">
        <v>17550.777785244401</v>
      </c>
      <c r="J2667" s="6">
        <v>7624.0101908874904</v>
      </c>
      <c r="K2667" s="71">
        <v>7628.4710059687604</v>
      </c>
      <c r="L2667" s="20">
        <v>0.86210400881135696</v>
      </c>
      <c r="M2667" s="79">
        <v>8856.6306734005593</v>
      </c>
      <c r="N2667" s="6">
        <v>17566.5738952949</v>
      </c>
      <c r="O2667" s="6">
        <v>7634.0143974810699</v>
      </c>
      <c r="P2667" s="71">
        <v>7635.3538118738297</v>
      </c>
      <c r="Q2667" s="20">
        <v>0.86210592870326797</v>
      </c>
      <c r="R2667" s="79">
        <v>8866.7403388913808</v>
      </c>
      <c r="S2667" s="6">
        <v>17586.625785505701</v>
      </c>
      <c r="T2667" s="6">
        <v>7645.5638484320998</v>
      </c>
      <c r="U2667" s="71">
        <v>7644.0600688776603</v>
      </c>
      <c r="V2667" s="20">
        <v>0.86210487470228603</v>
      </c>
      <c r="W2667" s="79">
        <v>8885.2763490587204</v>
      </c>
      <c r="X2667" s="6">
        <v>17623.390804205999</v>
      </c>
      <c r="Y2667" s="6">
        <v>7664.1498764974103</v>
      </c>
      <c r="Z2667" s="71">
        <v>7660.2021079234401</v>
      </c>
      <c r="AA2667" s="20">
        <v>0.86212311322595403</v>
      </c>
    </row>
    <row r="2668" spans="1:27" x14ac:dyDescent="0.2">
      <c r="A2668" s="52" t="s">
        <v>3659</v>
      </c>
      <c r="B2668" s="1" t="s">
        <v>9096</v>
      </c>
      <c r="C2668" s="131" t="s">
        <v>46</v>
      </c>
      <c r="D2668" s="131" t="s">
        <v>46</v>
      </c>
      <c r="E2668" s="131" t="s">
        <v>6363</v>
      </c>
      <c r="F2668" s="131" t="s">
        <v>26295</v>
      </c>
      <c r="G2668" s="131" t="s">
        <v>26295</v>
      </c>
      <c r="H2668" s="79">
        <v>8301.3333333333303</v>
      </c>
      <c r="I2668" s="6">
        <v>19157.0136140377</v>
      </c>
      <c r="J2668" s="6">
        <v>8321.7546713619995</v>
      </c>
      <c r="K2668" s="71">
        <v>8326.6237373536696</v>
      </c>
      <c r="L2668" s="20">
        <v>1.0030465472237799</v>
      </c>
      <c r="M2668" s="79">
        <v>8309.7064374787205</v>
      </c>
      <c r="N2668" s="6">
        <v>19176.336253385402</v>
      </c>
      <c r="O2668" s="6">
        <v>8333.5787571242199</v>
      </c>
      <c r="P2668" s="71">
        <v>8335.0409125183996</v>
      </c>
      <c r="Q2668" s="20">
        <v>1.00304878099248</v>
      </c>
      <c r="R2668" s="79">
        <v>8318.9455503779009</v>
      </c>
      <c r="S2668" s="6">
        <v>19197.657383917602</v>
      </c>
      <c r="T2668" s="6">
        <v>8345.9395258204695</v>
      </c>
      <c r="U2668" s="71">
        <v>8344.2979917923203</v>
      </c>
      <c r="V2668" s="20">
        <v>1.00304755467636</v>
      </c>
      <c r="W2668" s="79">
        <v>8337.0963258894808</v>
      </c>
      <c r="X2668" s="6">
        <v>19239.5439869027</v>
      </c>
      <c r="Y2668" s="6">
        <v>8366.9907970204895</v>
      </c>
      <c r="Z2668" s="71">
        <v>8362.6809983005496</v>
      </c>
      <c r="AA2668" s="20">
        <v>1.0030687749560501</v>
      </c>
    </row>
    <row r="2669" spans="1:27" x14ac:dyDescent="0.2">
      <c r="A2669" s="52" t="s">
        <v>3658</v>
      </c>
      <c r="B2669" s="1" t="s">
        <v>9619</v>
      </c>
      <c r="C2669" s="131" t="s">
        <v>46</v>
      </c>
      <c r="D2669" s="131" t="s">
        <v>46</v>
      </c>
      <c r="E2669" s="131" t="s">
        <v>6363</v>
      </c>
      <c r="F2669" s="131" t="s">
        <v>26247</v>
      </c>
      <c r="G2669" s="131" t="s">
        <v>26247</v>
      </c>
      <c r="H2669" s="79">
        <v>7121.5</v>
      </c>
      <c r="I2669" s="6">
        <v>14255.4244946087</v>
      </c>
      <c r="J2669" s="6">
        <v>6192.5176737009697</v>
      </c>
      <c r="K2669" s="71">
        <v>6196.1409212489398</v>
      </c>
      <c r="L2669" s="20">
        <v>0.87006121199872799</v>
      </c>
      <c r="M2669" s="79">
        <v>7115.8722201779701</v>
      </c>
      <c r="N2669" s="6">
        <v>14244.1591164826</v>
      </c>
      <c r="O2669" s="6">
        <v>6190.1721088803197</v>
      </c>
      <c r="P2669" s="71">
        <v>6191.2581961189098</v>
      </c>
      <c r="Q2669" s="20">
        <v>0.87006314961120301</v>
      </c>
      <c r="R2669" s="79">
        <v>7111.0409249261602</v>
      </c>
      <c r="S2669" s="6">
        <v>14234.488097080301</v>
      </c>
      <c r="T2669" s="6">
        <v>6188.2642482601004</v>
      </c>
      <c r="U2669" s="71">
        <v>6187.0470999321897</v>
      </c>
      <c r="V2669" s="20">
        <v>0.870062085881814</v>
      </c>
      <c r="W2669" s="79">
        <v>7112.1145966183103</v>
      </c>
      <c r="X2669" s="6">
        <v>14236.6373136414</v>
      </c>
      <c r="Y2669" s="6">
        <v>6191.3012836918097</v>
      </c>
      <c r="Z2669" s="71">
        <v>6188.1121726966503</v>
      </c>
      <c r="AA2669" s="20">
        <v>0.87008049274669896</v>
      </c>
    </row>
    <row r="2670" spans="1:27" x14ac:dyDescent="0.2">
      <c r="A2670" s="52" t="s">
        <v>3657</v>
      </c>
      <c r="B2670" s="1" t="s">
        <v>9618</v>
      </c>
      <c r="C2670" s="131" t="s">
        <v>46</v>
      </c>
      <c r="D2670" s="131" t="s">
        <v>46</v>
      </c>
      <c r="E2670" s="131" t="s">
        <v>6363</v>
      </c>
      <c r="F2670" s="131" t="s">
        <v>26247</v>
      </c>
      <c r="G2670" s="131" t="s">
        <v>26247</v>
      </c>
      <c r="H2670" s="79">
        <v>8373.1666666666697</v>
      </c>
      <c r="I2670" s="6">
        <v>22764.686050523698</v>
      </c>
      <c r="J2670" s="6">
        <v>9888.9177770494007</v>
      </c>
      <c r="K2670" s="71">
        <v>9894.7037915552592</v>
      </c>
      <c r="L2670" s="20">
        <v>1.1817158532083001</v>
      </c>
      <c r="M2670" s="79">
        <v>8361.5949788381204</v>
      </c>
      <c r="N2670" s="6">
        <v>22733.225331899699</v>
      </c>
      <c r="O2670" s="6">
        <v>9879.3179887734004</v>
      </c>
      <c r="P2670" s="71">
        <v>9881.0513494950101</v>
      </c>
      <c r="Q2670" s="20">
        <v>1.1817184848707001</v>
      </c>
      <c r="R2670" s="79">
        <v>8351.1242109902796</v>
      </c>
      <c r="S2670" s="6">
        <v>22704.757757772401</v>
      </c>
      <c r="T2670" s="6">
        <v>9870.60719989276</v>
      </c>
      <c r="U2670" s="71">
        <v>9868.6657842442401</v>
      </c>
      <c r="V2670" s="20">
        <v>1.1817170401150101</v>
      </c>
      <c r="W2670" s="79">
        <v>8347.5726552691904</v>
      </c>
      <c r="X2670" s="6">
        <v>22695.101906623098</v>
      </c>
      <c r="Y2670" s="6">
        <v>9869.7614101157797</v>
      </c>
      <c r="Z2670" s="71">
        <v>9864.6775411211293</v>
      </c>
      <c r="AA2670" s="20">
        <v>1.18174204029171</v>
      </c>
    </row>
    <row r="2671" spans="1:27" x14ac:dyDescent="0.2">
      <c r="A2671" s="52" t="s">
        <v>3656</v>
      </c>
      <c r="B2671" s="1" t="s">
        <v>9617</v>
      </c>
      <c r="C2671" s="131" t="s">
        <v>46</v>
      </c>
      <c r="D2671" s="131" t="s">
        <v>46</v>
      </c>
      <c r="E2671" s="131" t="s">
        <v>6363</v>
      </c>
      <c r="F2671" s="131" t="s">
        <v>26247</v>
      </c>
      <c r="G2671" s="131" t="s">
        <v>26247</v>
      </c>
      <c r="H2671" s="79">
        <v>6328</v>
      </c>
      <c r="I2671" s="6">
        <v>9390.9768295018202</v>
      </c>
      <c r="J2671" s="6">
        <v>4079.4148228977301</v>
      </c>
      <c r="K2671" s="71">
        <v>4081.80169210555</v>
      </c>
      <c r="L2671" s="20">
        <v>0.64503819407483498</v>
      </c>
      <c r="M2671" s="79">
        <v>6319.0859271371601</v>
      </c>
      <c r="N2671" s="6">
        <v>9377.7480286624796</v>
      </c>
      <c r="O2671" s="6">
        <v>4075.34581834048</v>
      </c>
      <c r="P2671" s="71">
        <v>4076.0608519467</v>
      </c>
      <c r="Q2671" s="20">
        <v>0.64503963056462899</v>
      </c>
      <c r="R2671" s="79">
        <v>6312.5482714596901</v>
      </c>
      <c r="S2671" s="6">
        <v>9368.0459153586798</v>
      </c>
      <c r="T2671" s="6">
        <v>4072.6398602253898</v>
      </c>
      <c r="U2671" s="71">
        <v>4071.8388267534501</v>
      </c>
      <c r="V2671" s="20">
        <v>0.645038841946455</v>
      </c>
      <c r="W2671" s="79">
        <v>6311.0817254997201</v>
      </c>
      <c r="X2671" s="6">
        <v>9365.8695090487108</v>
      </c>
      <c r="Y2671" s="6">
        <v>4073.0769940104401</v>
      </c>
      <c r="Z2671" s="71">
        <v>4070.9789706659899</v>
      </c>
      <c r="AA2671" s="20">
        <v>0.64505248826319705</v>
      </c>
    </row>
    <row r="2672" spans="1:27" x14ac:dyDescent="0.2">
      <c r="A2672" s="52" t="s">
        <v>3655</v>
      </c>
      <c r="B2672" s="1" t="s">
        <v>9616</v>
      </c>
      <c r="C2672" s="131" t="s">
        <v>46</v>
      </c>
      <c r="D2672" s="131" t="s">
        <v>46</v>
      </c>
      <c r="E2672" s="131" t="s">
        <v>6363</v>
      </c>
      <c r="F2672" s="131" t="s">
        <v>26295</v>
      </c>
      <c r="G2672" s="131" t="s">
        <v>26295</v>
      </c>
      <c r="H2672" s="79">
        <v>8420.5</v>
      </c>
      <c r="I2672" s="6">
        <v>14719.0481288052</v>
      </c>
      <c r="J2672" s="6">
        <v>6393.9145209006401</v>
      </c>
      <c r="K2672" s="71">
        <v>6397.6556059213899</v>
      </c>
      <c r="L2672" s="20">
        <v>0.75977146320543798</v>
      </c>
      <c r="M2672" s="79">
        <v>8436.3998419957607</v>
      </c>
      <c r="N2672" s="6">
        <v>14746.8410792923</v>
      </c>
      <c r="O2672" s="6">
        <v>6408.6257108357204</v>
      </c>
      <c r="P2672" s="71">
        <v>6409.7501265190003</v>
      </c>
      <c r="Q2672" s="20">
        <v>0.75977315520439803</v>
      </c>
      <c r="R2672" s="79">
        <v>8453.7880056710801</v>
      </c>
      <c r="S2672" s="6">
        <v>14777.2356185724</v>
      </c>
      <c r="T2672" s="6">
        <v>6424.2168908964104</v>
      </c>
      <c r="U2672" s="71">
        <v>6422.9533338579304</v>
      </c>
      <c r="V2672" s="20">
        <v>0.75977222631431096</v>
      </c>
      <c r="W2672" s="79">
        <v>8474.63234858338</v>
      </c>
      <c r="X2672" s="6">
        <v>14813.671564958</v>
      </c>
      <c r="Y2672" s="6">
        <v>6442.2448753704002</v>
      </c>
      <c r="Z2672" s="71">
        <v>6438.9265044780504</v>
      </c>
      <c r="AA2672" s="20">
        <v>0.75978829990829899</v>
      </c>
    </row>
    <row r="2673" spans="1:27" x14ac:dyDescent="0.2">
      <c r="A2673" s="52" t="s">
        <v>3654</v>
      </c>
      <c r="B2673" s="1" t="s">
        <v>9615</v>
      </c>
      <c r="C2673" s="131" t="s">
        <v>46</v>
      </c>
      <c r="D2673" s="131" t="s">
        <v>46</v>
      </c>
      <c r="E2673" s="131" t="s">
        <v>6363</v>
      </c>
      <c r="F2673" s="131" t="s">
        <v>26295</v>
      </c>
      <c r="G2673" s="131" t="s">
        <v>26295</v>
      </c>
      <c r="H2673" s="79">
        <v>15541.416666666701</v>
      </c>
      <c r="I2673" s="6">
        <v>35025.341469196799</v>
      </c>
      <c r="J2673" s="6">
        <v>15214.9131832195</v>
      </c>
      <c r="K2673" s="71">
        <v>15223.815442331001</v>
      </c>
      <c r="L2673" s="20">
        <v>0.97956420375647701</v>
      </c>
      <c r="M2673" s="79">
        <v>15549.038898934599</v>
      </c>
      <c r="N2673" s="6">
        <v>35042.519522759503</v>
      </c>
      <c r="O2673" s="6">
        <v>15228.6439094655</v>
      </c>
      <c r="P2673" s="71">
        <v>15231.3158280358</v>
      </c>
      <c r="Q2673" s="20">
        <v>0.97956638523037198</v>
      </c>
      <c r="R2673" s="79">
        <v>15559.365851086701</v>
      </c>
      <c r="S2673" s="6">
        <v>35065.793142740302</v>
      </c>
      <c r="T2673" s="6">
        <v>15244.4114998848</v>
      </c>
      <c r="U2673" s="71">
        <v>15241.4131292233</v>
      </c>
      <c r="V2673" s="20">
        <v>0.97956518762356204</v>
      </c>
      <c r="W2673" s="79">
        <v>15583.811215395899</v>
      </c>
      <c r="X2673" s="6">
        <v>35120.885110907198</v>
      </c>
      <c r="Y2673" s="6">
        <v>15273.549243486101</v>
      </c>
      <c r="Z2673" s="71">
        <v>15265.681908075299</v>
      </c>
      <c r="AA2673" s="20">
        <v>0.97958591111484805</v>
      </c>
    </row>
    <row r="2674" spans="1:27" x14ac:dyDescent="0.2">
      <c r="A2674" s="52" t="s">
        <v>3653</v>
      </c>
      <c r="B2674" s="1" t="s">
        <v>9614</v>
      </c>
      <c r="C2674" s="131" t="s">
        <v>46</v>
      </c>
      <c r="D2674" s="131" t="s">
        <v>46</v>
      </c>
      <c r="E2674" s="131" t="s">
        <v>6363</v>
      </c>
      <c r="F2674" s="131" t="s">
        <v>26295</v>
      </c>
      <c r="G2674" s="131" t="s">
        <v>26295</v>
      </c>
      <c r="H2674" s="79">
        <v>6608.4166666666697</v>
      </c>
      <c r="I2674" s="6">
        <v>12342.6673046173</v>
      </c>
      <c r="J2674" s="6">
        <v>5361.6211466280301</v>
      </c>
      <c r="K2674" s="71">
        <v>5364.7582358857999</v>
      </c>
      <c r="L2674" s="20">
        <v>0.811806898155504</v>
      </c>
      <c r="M2674" s="79">
        <v>6604.1633050569599</v>
      </c>
      <c r="N2674" s="6">
        <v>12334.7232190786</v>
      </c>
      <c r="O2674" s="6">
        <v>5360.3767703736303</v>
      </c>
      <c r="P2674" s="71">
        <v>5361.31726713235</v>
      </c>
      <c r="Q2674" s="20">
        <v>0.81180870603654898</v>
      </c>
      <c r="R2674" s="79">
        <v>6601.8466640205497</v>
      </c>
      <c r="S2674" s="6">
        <v>12330.3963839199</v>
      </c>
      <c r="T2674" s="6">
        <v>5360.4843805474302</v>
      </c>
      <c r="U2674" s="71">
        <v>5359.4300453835103</v>
      </c>
      <c r="V2674" s="20">
        <v>0.81180771352838399</v>
      </c>
      <c r="W2674" s="79">
        <v>6607.3337231072401</v>
      </c>
      <c r="X2674" s="6">
        <v>12340.6446700381</v>
      </c>
      <c r="Y2674" s="6">
        <v>5366.7623543363898</v>
      </c>
      <c r="Z2674" s="71">
        <v>5363.9979595753503</v>
      </c>
      <c r="AA2674" s="20">
        <v>0.81182488797505703</v>
      </c>
    </row>
    <row r="2675" spans="1:27" x14ac:dyDescent="0.2">
      <c r="A2675" s="52" t="s">
        <v>3652</v>
      </c>
      <c r="B2675" s="1" t="s">
        <v>9613</v>
      </c>
      <c r="C2675" s="131" t="s">
        <v>46</v>
      </c>
      <c r="D2675" s="131" t="s">
        <v>46</v>
      </c>
      <c r="E2675" s="131" t="s">
        <v>6363</v>
      </c>
      <c r="F2675" s="131" t="s">
        <v>26295</v>
      </c>
      <c r="G2675" s="131" t="s">
        <v>26295</v>
      </c>
      <c r="H2675" s="79">
        <v>4485.0833333333303</v>
      </c>
      <c r="I2675" s="6">
        <v>9070.6721250119408</v>
      </c>
      <c r="J2675" s="6">
        <v>3940.27532941767</v>
      </c>
      <c r="K2675" s="71">
        <v>3942.58078798524</v>
      </c>
      <c r="L2675" s="20">
        <v>0.87904292851903199</v>
      </c>
      <c r="M2675" s="79">
        <v>4486.4129259024803</v>
      </c>
      <c r="N2675" s="6">
        <v>9073.3611047606391</v>
      </c>
      <c r="O2675" s="6">
        <v>3943.0665148563799</v>
      </c>
      <c r="P2675" s="71">
        <v>3943.7583395984698</v>
      </c>
      <c r="Q2675" s="20">
        <v>0.87904488613364695</v>
      </c>
      <c r="R2675" s="79">
        <v>4489.0074346502697</v>
      </c>
      <c r="S2675" s="6">
        <v>9078.6082621549704</v>
      </c>
      <c r="T2675" s="6">
        <v>3946.8104893898999</v>
      </c>
      <c r="U2675" s="71">
        <v>3946.0342048624502</v>
      </c>
      <c r="V2675" s="20">
        <v>0.87904381142328702</v>
      </c>
      <c r="W2675" s="79">
        <v>4497.6352762365404</v>
      </c>
      <c r="X2675" s="6">
        <v>9096.0572851405395</v>
      </c>
      <c r="Y2675" s="6">
        <v>3955.7396810314999</v>
      </c>
      <c r="Z2675" s="71">
        <v>3953.7020976007002</v>
      </c>
      <c r="AA2675" s="20">
        <v>0.87906240830381799</v>
      </c>
    </row>
    <row r="2676" spans="1:27" x14ac:dyDescent="0.2">
      <c r="A2676" s="52" t="s">
        <v>3651</v>
      </c>
      <c r="B2676" s="1" t="s">
        <v>9612</v>
      </c>
      <c r="C2676" s="131" t="s">
        <v>46</v>
      </c>
      <c r="D2676" s="131" t="s">
        <v>46</v>
      </c>
      <c r="E2676" s="131" t="s">
        <v>6363</v>
      </c>
      <c r="F2676" s="131" t="s">
        <v>26247</v>
      </c>
      <c r="G2676" s="131" t="s">
        <v>26247</v>
      </c>
      <c r="H2676" s="79">
        <v>11113.833333333299</v>
      </c>
      <c r="I2676" s="6">
        <v>17564.8470026383</v>
      </c>
      <c r="J2676" s="6">
        <v>7630.1218207025004</v>
      </c>
      <c r="K2676" s="71">
        <v>7634.5862117037595</v>
      </c>
      <c r="L2676" s="20">
        <v>0.68694445766121104</v>
      </c>
      <c r="M2676" s="79">
        <v>11116.930817554001</v>
      </c>
      <c r="N2676" s="6">
        <v>17569.742418540001</v>
      </c>
      <c r="O2676" s="6">
        <v>7635.3913621764204</v>
      </c>
      <c r="P2676" s="71">
        <v>7636.7310181624298</v>
      </c>
      <c r="Q2676" s="20">
        <v>0.68694598747558799</v>
      </c>
      <c r="R2676" s="79">
        <v>11122.938319634</v>
      </c>
      <c r="S2676" s="6">
        <v>17579.2369693164</v>
      </c>
      <c r="T2676" s="6">
        <v>7642.3516537434098</v>
      </c>
      <c r="U2676" s="71">
        <v>7640.8485059844497</v>
      </c>
      <c r="V2676" s="20">
        <v>0.68694514762317505</v>
      </c>
      <c r="W2676" s="79">
        <v>11137.572322726</v>
      </c>
      <c r="X2676" s="6">
        <v>17602.365265165099</v>
      </c>
      <c r="Y2676" s="6">
        <v>7655.0061830825798</v>
      </c>
      <c r="Z2676" s="71">
        <v>7651.0631243833004</v>
      </c>
      <c r="AA2676" s="20">
        <v>0.68695968050159895</v>
      </c>
    </row>
    <row r="2677" spans="1:27" x14ac:dyDescent="0.2">
      <c r="A2677" s="52" t="s">
        <v>3650</v>
      </c>
      <c r="B2677" s="1" t="s">
        <v>9611</v>
      </c>
      <c r="C2677" s="131" t="s">
        <v>46</v>
      </c>
      <c r="D2677" s="131" t="s">
        <v>46</v>
      </c>
      <c r="E2677" s="131" t="s">
        <v>6363</v>
      </c>
      <c r="F2677" s="131" t="s">
        <v>26247</v>
      </c>
      <c r="G2677" s="131" t="s">
        <v>26247</v>
      </c>
      <c r="H2677" s="79">
        <v>11232.083333333299</v>
      </c>
      <c r="I2677" s="6">
        <v>23283.1373006047</v>
      </c>
      <c r="J2677" s="6">
        <v>10114.131591642799</v>
      </c>
      <c r="K2677" s="71">
        <v>10120.04937895</v>
      </c>
      <c r="L2677" s="20">
        <v>0.90099486253960404</v>
      </c>
      <c r="M2677" s="79">
        <v>11212.0149838781</v>
      </c>
      <c r="N2677" s="6">
        <v>23241.537347871399</v>
      </c>
      <c r="O2677" s="6">
        <v>10100.218277667</v>
      </c>
      <c r="P2677" s="71">
        <v>10101.990396113</v>
      </c>
      <c r="Q2677" s="20">
        <v>0.90099686904082699</v>
      </c>
      <c r="R2677" s="79">
        <v>11191.3992022815</v>
      </c>
      <c r="S2677" s="6">
        <v>23198.802615655899</v>
      </c>
      <c r="T2677" s="6">
        <v>10085.386973512101</v>
      </c>
      <c r="U2677" s="71">
        <v>10083.4033135715</v>
      </c>
      <c r="V2677" s="20">
        <v>0.90099576749222099</v>
      </c>
      <c r="W2677" s="79">
        <v>11180.324646462899</v>
      </c>
      <c r="X2677" s="6">
        <v>23175.846019269102</v>
      </c>
      <c r="Y2677" s="6">
        <v>10078.829856279001</v>
      </c>
      <c r="Z2677" s="71">
        <v>10073.6382970832</v>
      </c>
      <c r="AA2677" s="20">
        <v>0.90101482878408001</v>
      </c>
    </row>
    <row r="2678" spans="1:27" x14ac:dyDescent="0.2">
      <c r="A2678" s="52" t="s">
        <v>3649</v>
      </c>
      <c r="B2678" s="1" t="s">
        <v>9610</v>
      </c>
      <c r="C2678" s="131" t="s">
        <v>46</v>
      </c>
      <c r="D2678" s="131" t="s">
        <v>46</v>
      </c>
      <c r="E2678" s="131" t="s">
        <v>6363</v>
      </c>
      <c r="F2678" s="131" t="s">
        <v>26295</v>
      </c>
      <c r="G2678" s="131" t="s">
        <v>26295</v>
      </c>
      <c r="H2678" s="79">
        <v>7662.1666666666697</v>
      </c>
      <c r="I2678" s="6">
        <v>14819.7301400428</v>
      </c>
      <c r="J2678" s="6">
        <v>6437.6505130661499</v>
      </c>
      <c r="K2678" s="71">
        <v>6441.41718805446</v>
      </c>
      <c r="L2678" s="20">
        <v>0.840678292222103</v>
      </c>
      <c r="M2678" s="79">
        <v>7664.3906198517698</v>
      </c>
      <c r="N2678" s="6">
        <v>14824.031584722999</v>
      </c>
      <c r="O2678" s="6">
        <v>6442.1708650199898</v>
      </c>
      <c r="P2678" s="71">
        <v>6443.3011663173102</v>
      </c>
      <c r="Q2678" s="20">
        <v>0.84068016439928295</v>
      </c>
      <c r="R2678" s="79">
        <v>7667.5200806479597</v>
      </c>
      <c r="S2678" s="6">
        <v>14830.084411097199</v>
      </c>
      <c r="T2678" s="6">
        <v>6447.1922371901601</v>
      </c>
      <c r="U2678" s="71">
        <v>6445.9241612101496</v>
      </c>
      <c r="V2678" s="20">
        <v>0.84067913659320004</v>
      </c>
      <c r="W2678" s="79">
        <v>7681.3950354511699</v>
      </c>
      <c r="X2678" s="6">
        <v>14856.920565260099</v>
      </c>
      <c r="Y2678" s="6">
        <v>6461.0532207113702</v>
      </c>
      <c r="Z2678" s="71">
        <v>6457.72516172629</v>
      </c>
      <c r="AA2678" s="20">
        <v>0.84069692183810396</v>
      </c>
    </row>
    <row r="2679" spans="1:27" x14ac:dyDescent="0.2">
      <c r="A2679" s="52" t="s">
        <v>3648</v>
      </c>
      <c r="B2679" s="1" t="s">
        <v>9609</v>
      </c>
      <c r="C2679" s="131" t="s">
        <v>46</v>
      </c>
      <c r="D2679" s="131" t="s">
        <v>46</v>
      </c>
      <c r="E2679" s="131" t="s">
        <v>6363</v>
      </c>
      <c r="F2679" s="131" t="s">
        <v>26247</v>
      </c>
      <c r="G2679" s="131" t="s">
        <v>26247</v>
      </c>
      <c r="H2679" s="79">
        <v>6178.4166666666697</v>
      </c>
      <c r="I2679" s="6">
        <v>10281.530397967899</v>
      </c>
      <c r="J2679" s="6">
        <v>4466.2688737321696</v>
      </c>
      <c r="K2679" s="71">
        <v>4468.8820915860397</v>
      </c>
      <c r="L2679" s="20">
        <v>0.723305392414892</v>
      </c>
      <c r="M2679" s="79">
        <v>6171.40608651598</v>
      </c>
      <c r="N2679" s="6">
        <v>10269.864060649599</v>
      </c>
      <c r="O2679" s="6">
        <v>4463.0381864144501</v>
      </c>
      <c r="P2679" s="71">
        <v>4463.82124199584</v>
      </c>
      <c r="Q2679" s="20">
        <v>0.72330700320449204</v>
      </c>
      <c r="R2679" s="79">
        <v>6166.4255224244198</v>
      </c>
      <c r="S2679" s="6">
        <v>10261.575881999701</v>
      </c>
      <c r="T2679" s="6">
        <v>4461.0907486312799</v>
      </c>
      <c r="U2679" s="71">
        <v>4460.2133120953604</v>
      </c>
      <c r="V2679" s="20">
        <v>0.72330611889751095</v>
      </c>
      <c r="W2679" s="79">
        <v>6167.60464096552</v>
      </c>
      <c r="X2679" s="6">
        <v>10263.5380583593</v>
      </c>
      <c r="Y2679" s="6">
        <v>4463.4596608745696</v>
      </c>
      <c r="Z2679" s="71">
        <v>4461.1605532025796</v>
      </c>
      <c r="AA2679" s="20">
        <v>0.72332142102159802</v>
      </c>
    </row>
    <row r="2680" spans="1:27" x14ac:dyDescent="0.2">
      <c r="A2680" s="52" t="s">
        <v>3647</v>
      </c>
      <c r="B2680" s="1" t="s">
        <v>9608</v>
      </c>
      <c r="C2680" s="131" t="s">
        <v>46</v>
      </c>
      <c r="D2680" s="131" t="s">
        <v>46</v>
      </c>
      <c r="E2680" s="131" t="s">
        <v>6363</v>
      </c>
      <c r="F2680" s="131" t="s">
        <v>26295</v>
      </c>
      <c r="G2680" s="131" t="s">
        <v>26295</v>
      </c>
      <c r="H2680" s="79">
        <v>3731.3333333333298</v>
      </c>
      <c r="I2680" s="6">
        <v>6765.9255674317001</v>
      </c>
      <c r="J2680" s="6">
        <v>2939.0996859554398</v>
      </c>
      <c r="K2680" s="71">
        <v>2940.81935577174</v>
      </c>
      <c r="L2680" s="20">
        <v>0.78814168905799897</v>
      </c>
      <c r="M2680" s="79">
        <v>3740.0657142063001</v>
      </c>
      <c r="N2680" s="6">
        <v>6781.7597569116797</v>
      </c>
      <c r="O2680" s="6">
        <v>2947.1911787186</v>
      </c>
      <c r="P2680" s="71">
        <v>2947.7082736672701</v>
      </c>
      <c r="Q2680" s="20">
        <v>0.788143444237</v>
      </c>
      <c r="R2680" s="79">
        <v>3750.26634176583</v>
      </c>
      <c r="S2680" s="6">
        <v>6800.2562783005096</v>
      </c>
      <c r="T2680" s="6">
        <v>2956.3256872331699</v>
      </c>
      <c r="U2680" s="71">
        <v>2955.74421774147</v>
      </c>
      <c r="V2680" s="20">
        <v>0.78814248066171699</v>
      </c>
      <c r="W2680" s="79">
        <v>3763.0275884023299</v>
      </c>
      <c r="X2680" s="6">
        <v>6823.3959008367601</v>
      </c>
      <c r="Y2680" s="6">
        <v>2967.3931328930298</v>
      </c>
      <c r="Z2680" s="71">
        <v>2965.8646422521301</v>
      </c>
      <c r="AA2680" s="20">
        <v>0.78815915445130902</v>
      </c>
    </row>
    <row r="2681" spans="1:27" x14ac:dyDescent="0.2">
      <c r="A2681" s="52" t="s">
        <v>3646</v>
      </c>
      <c r="B2681" s="1" t="s">
        <v>9607</v>
      </c>
      <c r="C2681" s="131" t="s">
        <v>46</v>
      </c>
      <c r="D2681" s="131" t="s">
        <v>46</v>
      </c>
      <c r="E2681" s="131" t="s">
        <v>6363</v>
      </c>
      <c r="F2681" s="131" t="s">
        <v>26295</v>
      </c>
      <c r="G2681" s="131" t="s">
        <v>26295</v>
      </c>
      <c r="H2681" s="79">
        <v>3949.9166666666702</v>
      </c>
      <c r="I2681" s="6">
        <v>8584.6705885821193</v>
      </c>
      <c r="J2681" s="6">
        <v>3729.1575822803802</v>
      </c>
      <c r="K2681" s="71">
        <v>3731.3395156680599</v>
      </c>
      <c r="L2681" s="20">
        <v>0.94466284495488695</v>
      </c>
      <c r="M2681" s="79">
        <v>3954.22748712471</v>
      </c>
      <c r="N2681" s="6">
        <v>8594.0396403170907</v>
      </c>
      <c r="O2681" s="6">
        <v>3734.7648288022901</v>
      </c>
      <c r="P2681" s="71">
        <v>3735.42010628866</v>
      </c>
      <c r="Q2681" s="20">
        <v>0.94466494870401096</v>
      </c>
      <c r="R2681" s="79">
        <v>3959.47175720411</v>
      </c>
      <c r="S2681" s="6">
        <v>8605.4374329563998</v>
      </c>
      <c r="T2681" s="6">
        <v>3741.1054365858099</v>
      </c>
      <c r="U2681" s="71">
        <v>3740.36961147493</v>
      </c>
      <c r="V2681" s="20">
        <v>0.94466379376730303</v>
      </c>
      <c r="W2681" s="79">
        <v>3967.9630808501902</v>
      </c>
      <c r="X2681" s="6">
        <v>8623.8923074548402</v>
      </c>
      <c r="Y2681" s="6">
        <v>3750.40217273811</v>
      </c>
      <c r="Z2681" s="71">
        <v>3748.47035771938</v>
      </c>
      <c r="AA2681" s="20">
        <v>0.94468377889146504</v>
      </c>
    </row>
    <row r="2682" spans="1:27" x14ac:dyDescent="0.2">
      <c r="A2682" s="52" t="s">
        <v>3645</v>
      </c>
      <c r="B2682" s="1" t="s">
        <v>9606</v>
      </c>
      <c r="C2682" s="131" t="s">
        <v>46</v>
      </c>
      <c r="D2682" s="131" t="s">
        <v>46</v>
      </c>
      <c r="E2682" s="131" t="s">
        <v>6363</v>
      </c>
      <c r="F2682" s="131" t="s">
        <v>26247</v>
      </c>
      <c r="G2682" s="131" t="s">
        <v>26247</v>
      </c>
      <c r="H2682" s="79">
        <v>4827.0833333333303</v>
      </c>
      <c r="I2682" s="6">
        <v>7919.2942167350702</v>
      </c>
      <c r="J2682" s="6">
        <v>3440.1198939334499</v>
      </c>
      <c r="K2682" s="71">
        <v>3442.1327111149599</v>
      </c>
      <c r="L2682" s="20">
        <v>0.71308748439153302</v>
      </c>
      <c r="M2682" s="79">
        <v>4824.1131944184199</v>
      </c>
      <c r="N2682" s="6">
        <v>7914.4214183374697</v>
      </c>
      <c r="O2682" s="6">
        <v>3439.41894506268</v>
      </c>
      <c r="P2682" s="71">
        <v>3440.0224030859299</v>
      </c>
      <c r="Q2682" s="20">
        <v>0.71308907242601505</v>
      </c>
      <c r="R2682" s="79">
        <v>4823.6547028232599</v>
      </c>
      <c r="S2682" s="6">
        <v>7913.66921880262</v>
      </c>
      <c r="T2682" s="6">
        <v>3440.3679264951902</v>
      </c>
      <c r="U2682" s="71">
        <v>3439.6912524067602</v>
      </c>
      <c r="V2682" s="20">
        <v>0.71308820061136102</v>
      </c>
      <c r="W2682" s="79">
        <v>4826.58714033876</v>
      </c>
      <c r="X2682" s="6">
        <v>7918.4801644304098</v>
      </c>
      <c r="Y2682" s="6">
        <v>3443.6289502121599</v>
      </c>
      <c r="Z2682" s="71">
        <v>3441.8551526782999</v>
      </c>
      <c r="AA2682" s="20">
        <v>0.71310328656714805</v>
      </c>
    </row>
    <row r="2683" spans="1:27" x14ac:dyDescent="0.2">
      <c r="A2683" s="52" t="s">
        <v>3644</v>
      </c>
      <c r="B2683" s="1" t="s">
        <v>9605</v>
      </c>
      <c r="C2683" s="131" t="s">
        <v>46</v>
      </c>
      <c r="D2683" s="131" t="s">
        <v>46</v>
      </c>
      <c r="E2683" s="131" t="s">
        <v>6363</v>
      </c>
      <c r="F2683" s="131" t="s">
        <v>26247</v>
      </c>
      <c r="G2683" s="131" t="s">
        <v>26247</v>
      </c>
      <c r="H2683" s="79">
        <v>922</v>
      </c>
      <c r="I2683" s="6">
        <v>1683.9728169718901</v>
      </c>
      <c r="J2683" s="6">
        <v>731.51321695641104</v>
      </c>
      <c r="K2683" s="71">
        <v>731.94122598429101</v>
      </c>
      <c r="L2683" s="20">
        <v>0.79386250106755996</v>
      </c>
      <c r="M2683" s="79">
        <v>921.84896717394702</v>
      </c>
      <c r="N2683" s="6">
        <v>1683.6969653736901</v>
      </c>
      <c r="O2683" s="6">
        <v>731.69457808165203</v>
      </c>
      <c r="P2683" s="71">
        <v>731.82295644170699</v>
      </c>
      <c r="Q2683" s="20">
        <v>0.79386426898671902</v>
      </c>
      <c r="R2683" s="79">
        <v>921.43911590526704</v>
      </c>
      <c r="S2683" s="6">
        <v>1682.94839878426</v>
      </c>
      <c r="T2683" s="6">
        <v>731.64059970652102</v>
      </c>
      <c r="U2683" s="71">
        <v>731.49669584320202</v>
      </c>
      <c r="V2683" s="20">
        <v>0.79386329841722003</v>
      </c>
      <c r="W2683" s="79">
        <v>921.830424905923</v>
      </c>
      <c r="X2683" s="6">
        <v>1683.6630991314801</v>
      </c>
      <c r="Y2683" s="6">
        <v>732.19997653301596</v>
      </c>
      <c r="Z2683" s="71">
        <v>731.82282367147297</v>
      </c>
      <c r="AA2683" s="20">
        <v>0.79388009323532405</v>
      </c>
    </row>
    <row r="2684" spans="1:27" x14ac:dyDescent="0.2">
      <c r="A2684" s="52" t="s">
        <v>3643</v>
      </c>
      <c r="B2684" s="1" t="s">
        <v>9604</v>
      </c>
      <c r="C2684" s="131" t="s">
        <v>46</v>
      </c>
      <c r="D2684" s="131" t="s">
        <v>46</v>
      </c>
      <c r="E2684" s="131" t="s">
        <v>6363</v>
      </c>
      <c r="F2684" s="131" t="s">
        <v>26295</v>
      </c>
      <c r="G2684" s="131" t="s">
        <v>26295</v>
      </c>
      <c r="H2684" s="79">
        <v>3436.0833333333298</v>
      </c>
      <c r="I2684" s="6">
        <v>7447.9201962401903</v>
      </c>
      <c r="J2684" s="6">
        <v>3235.35629998071</v>
      </c>
      <c r="K2684" s="71">
        <v>3237.2493098029499</v>
      </c>
      <c r="L2684" s="20">
        <v>0.94213352697197505</v>
      </c>
      <c r="M2684" s="79">
        <v>3442.2745998426599</v>
      </c>
      <c r="N2684" s="6">
        <v>7461.3401440126299</v>
      </c>
      <c r="O2684" s="6">
        <v>3242.5206203215498</v>
      </c>
      <c r="P2684" s="71">
        <v>3243.08953184851</v>
      </c>
      <c r="Q2684" s="20">
        <v>0.94213562508834903</v>
      </c>
      <c r="R2684" s="79">
        <v>3448.0652459817702</v>
      </c>
      <c r="S2684" s="6">
        <v>7473.8917226982803</v>
      </c>
      <c r="T2684" s="6">
        <v>3249.1802042693298</v>
      </c>
      <c r="U2684" s="71">
        <v>3248.5411342338498</v>
      </c>
      <c r="V2684" s="20">
        <v>0.94213447324396304</v>
      </c>
      <c r="W2684" s="79">
        <v>3458.6642841819098</v>
      </c>
      <c r="X2684" s="6">
        <v>7496.8657844463496</v>
      </c>
      <c r="Y2684" s="6">
        <v>3260.2751430938902</v>
      </c>
      <c r="Z2684" s="71">
        <v>3258.5957902680998</v>
      </c>
      <c r="AA2684" s="20">
        <v>0.94215440485831004</v>
      </c>
    </row>
    <row r="2685" spans="1:27" x14ac:dyDescent="0.2">
      <c r="A2685" s="52" t="s">
        <v>3642</v>
      </c>
      <c r="B2685" s="1" t="s">
        <v>9603</v>
      </c>
      <c r="C2685" s="131" t="s">
        <v>46</v>
      </c>
      <c r="D2685" s="131" t="s">
        <v>46</v>
      </c>
      <c r="E2685" s="131" t="s">
        <v>6363</v>
      </c>
      <c r="F2685" s="131" t="s">
        <v>26247</v>
      </c>
      <c r="G2685" s="131" t="s">
        <v>26247</v>
      </c>
      <c r="H2685" s="79">
        <v>6669.1666666666697</v>
      </c>
      <c r="I2685" s="6">
        <v>11093.212316220201</v>
      </c>
      <c r="J2685" s="6">
        <v>4818.8612939790501</v>
      </c>
      <c r="K2685" s="71">
        <v>4821.68081396873</v>
      </c>
      <c r="L2685" s="20">
        <v>0.72298100421872702</v>
      </c>
      <c r="M2685" s="79">
        <v>6666.35742605203</v>
      </c>
      <c r="N2685" s="6">
        <v>11088.539543122301</v>
      </c>
      <c r="O2685" s="6">
        <v>4818.8150417826701</v>
      </c>
      <c r="P2685" s="71">
        <v>4819.6605196514502</v>
      </c>
      <c r="Q2685" s="20">
        <v>0.72298261428592003</v>
      </c>
      <c r="R2685" s="79">
        <v>6664.3065257487197</v>
      </c>
      <c r="S2685" s="6">
        <v>11085.1281615148</v>
      </c>
      <c r="T2685" s="6">
        <v>4819.1197197567999</v>
      </c>
      <c r="U2685" s="71">
        <v>4818.1718637387603</v>
      </c>
      <c r="V2685" s="20">
        <v>0.72298173037553304</v>
      </c>
      <c r="W2685" s="79">
        <v>6667.2114335245396</v>
      </c>
      <c r="X2685" s="6">
        <v>11089.960063359</v>
      </c>
      <c r="Y2685" s="6">
        <v>4822.8582679826604</v>
      </c>
      <c r="Z2685" s="71">
        <v>4820.3740357306997</v>
      </c>
      <c r="AA2685" s="20">
        <v>0.72299702563691903</v>
      </c>
    </row>
    <row r="2686" spans="1:27" x14ac:dyDescent="0.2">
      <c r="A2686" s="52" t="s">
        <v>3641</v>
      </c>
      <c r="B2686" s="1" t="s">
        <v>8999</v>
      </c>
      <c r="C2686" s="131" t="s">
        <v>46</v>
      </c>
      <c r="D2686" s="131" t="s">
        <v>46</v>
      </c>
      <c r="E2686" s="131" t="s">
        <v>6363</v>
      </c>
      <c r="F2686" s="131" t="s">
        <v>26295</v>
      </c>
      <c r="G2686" s="131" t="s">
        <v>26295</v>
      </c>
      <c r="H2686" s="79">
        <v>2862.8333333333298</v>
      </c>
      <c r="I2686" s="6">
        <v>5617.0127531959797</v>
      </c>
      <c r="J2686" s="6">
        <v>2440.0150806259498</v>
      </c>
      <c r="K2686" s="71">
        <v>2441.44273559986</v>
      </c>
      <c r="L2686" s="20">
        <v>0.85280645127782195</v>
      </c>
      <c r="M2686" s="79">
        <v>2866.3598810131698</v>
      </c>
      <c r="N2686" s="6">
        <v>5623.9320045061304</v>
      </c>
      <c r="O2686" s="6">
        <v>2444.0268289511901</v>
      </c>
      <c r="P2686" s="71">
        <v>2444.4556419636601</v>
      </c>
      <c r="Q2686" s="20">
        <v>0.85280835046421999</v>
      </c>
      <c r="R2686" s="79">
        <v>2869.3214292523098</v>
      </c>
      <c r="S2686" s="6">
        <v>5629.74270051654</v>
      </c>
      <c r="T2686" s="6">
        <v>2447.4596657715801</v>
      </c>
      <c r="U2686" s="71">
        <v>2446.9782833805998</v>
      </c>
      <c r="V2686" s="20">
        <v>0.85280730783035197</v>
      </c>
      <c r="W2686" s="79">
        <v>2874.1454905354799</v>
      </c>
      <c r="X2686" s="6">
        <v>5639.2077341369804</v>
      </c>
      <c r="Y2686" s="6">
        <v>2452.4073567507999</v>
      </c>
      <c r="Z2686" s="71">
        <v>2451.1441329295599</v>
      </c>
      <c r="AA2686" s="20">
        <v>0.85282534965649703</v>
      </c>
    </row>
    <row r="2687" spans="1:27" x14ac:dyDescent="0.2">
      <c r="A2687" s="52" t="s">
        <v>3640</v>
      </c>
      <c r="B2687" s="1" t="s">
        <v>9011</v>
      </c>
      <c r="C2687" s="131" t="s">
        <v>46</v>
      </c>
      <c r="D2687" s="131" t="s">
        <v>46</v>
      </c>
      <c r="E2687" s="131" t="s">
        <v>6363</v>
      </c>
      <c r="F2687" s="131" t="s">
        <v>26295</v>
      </c>
      <c r="G2687" s="131" t="s">
        <v>26295</v>
      </c>
      <c r="H2687" s="79">
        <v>3497.6666666666702</v>
      </c>
      <c r="I2687" s="6">
        <v>6487.6164802945004</v>
      </c>
      <c r="J2687" s="6">
        <v>2818.2029745667</v>
      </c>
      <c r="K2687" s="71">
        <v>2819.85190761063</v>
      </c>
      <c r="L2687" s="20">
        <v>0.806209446567416</v>
      </c>
      <c r="M2687" s="79">
        <v>3501.9224552340202</v>
      </c>
      <c r="N2687" s="6">
        <v>6495.5102925635001</v>
      </c>
      <c r="O2687" s="6">
        <v>2822.7939829347001</v>
      </c>
      <c r="P2687" s="71">
        <v>2823.2892519624602</v>
      </c>
      <c r="Q2687" s="20">
        <v>0.80621124198302496</v>
      </c>
      <c r="R2687" s="79">
        <v>3507.5523530714099</v>
      </c>
      <c r="S2687" s="6">
        <v>6505.9528594153799</v>
      </c>
      <c r="T2687" s="6">
        <v>2828.3809861096202</v>
      </c>
      <c r="U2687" s="71">
        <v>2827.8246816194101</v>
      </c>
      <c r="V2687" s="20">
        <v>0.80621025631825705</v>
      </c>
      <c r="W2687" s="79">
        <v>3517.8199996418298</v>
      </c>
      <c r="X2687" s="6">
        <v>6524.9977140148403</v>
      </c>
      <c r="Y2687" s="6">
        <v>2837.6242108912302</v>
      </c>
      <c r="Z2687" s="71">
        <v>2836.16256362898</v>
      </c>
      <c r="AA2687" s="20">
        <v>0.80622731234621003</v>
      </c>
    </row>
    <row r="2688" spans="1:27" x14ac:dyDescent="0.2">
      <c r="A2688" s="52" t="s">
        <v>3639</v>
      </c>
      <c r="B2688" s="1" t="s">
        <v>9602</v>
      </c>
      <c r="C2688" s="131" t="s">
        <v>46</v>
      </c>
      <c r="D2688" s="131" t="s">
        <v>46</v>
      </c>
      <c r="E2688" s="131" t="s">
        <v>6363</v>
      </c>
      <c r="F2688" s="131" t="s">
        <v>26247</v>
      </c>
      <c r="G2688" s="131" t="s">
        <v>26247</v>
      </c>
      <c r="H2688" s="79">
        <v>4869.0833333333303</v>
      </c>
      <c r="I2688" s="6">
        <v>6869.5782921308401</v>
      </c>
      <c r="J2688" s="6">
        <v>2984.1261479783302</v>
      </c>
      <c r="K2688" s="71">
        <v>2985.8721628172402</v>
      </c>
      <c r="L2688" s="20">
        <v>0.61323086059674004</v>
      </c>
      <c r="M2688" s="79">
        <v>4867.2711288310202</v>
      </c>
      <c r="N2688" s="6">
        <v>6867.02153147226</v>
      </c>
      <c r="O2688" s="6">
        <v>2984.24391412562</v>
      </c>
      <c r="P2688" s="71">
        <v>2984.7675101056602</v>
      </c>
      <c r="Q2688" s="20">
        <v>0.61323222625210905</v>
      </c>
      <c r="R2688" s="79">
        <v>4865.5711605808601</v>
      </c>
      <c r="S2688" s="6">
        <v>6864.6231200693001</v>
      </c>
      <c r="T2688" s="6">
        <v>2984.3083602295301</v>
      </c>
      <c r="U2688" s="71">
        <v>2983.7213869224902</v>
      </c>
      <c r="V2688" s="20">
        <v>0.61323147652130805</v>
      </c>
      <c r="W2688" s="79">
        <v>4869.82220690954</v>
      </c>
      <c r="X2688" s="6">
        <v>6870.62073678258</v>
      </c>
      <c r="Y2688" s="6">
        <v>2987.9305098713198</v>
      </c>
      <c r="Z2688" s="71">
        <v>2986.39144052141</v>
      </c>
      <c r="AA2688" s="20">
        <v>0.61324444992759197</v>
      </c>
    </row>
    <row r="2689" spans="1:27" x14ac:dyDescent="0.2">
      <c r="A2689" s="52" t="s">
        <v>3638</v>
      </c>
      <c r="B2689" s="1" t="s">
        <v>9601</v>
      </c>
      <c r="C2689" s="131" t="s">
        <v>41</v>
      </c>
      <c r="D2689" s="131" t="s">
        <v>26170</v>
      </c>
      <c r="E2689" s="131" t="s">
        <v>6359</v>
      </c>
      <c r="F2689" s="131" t="s">
        <v>26206</v>
      </c>
      <c r="G2689" s="131" t="s">
        <v>26206</v>
      </c>
      <c r="H2689" s="79">
        <v>9141.4166666666697</v>
      </c>
      <c r="I2689" s="6">
        <v>17185.393801682199</v>
      </c>
      <c r="J2689" s="6">
        <v>7465.28838104227</v>
      </c>
      <c r="K2689" s="71">
        <v>7466.0949181567003</v>
      </c>
      <c r="L2689" s="20">
        <v>0.81673280962907302</v>
      </c>
      <c r="M2689" s="79">
        <v>9140.6905134392091</v>
      </c>
      <c r="N2689" s="6">
        <v>17184.028670912099</v>
      </c>
      <c r="O2689" s="6">
        <v>7467.7693591467496</v>
      </c>
      <c r="P2689" s="71">
        <v>7467.9027654247202</v>
      </c>
      <c r="Q2689" s="20">
        <v>0.81699547254607796</v>
      </c>
      <c r="R2689" s="79">
        <v>9139.6673466336506</v>
      </c>
      <c r="S2689" s="6">
        <v>17182.105169870702</v>
      </c>
      <c r="T2689" s="6">
        <v>7469.7036105123198</v>
      </c>
      <c r="U2689" s="71">
        <v>7469.2336832324399</v>
      </c>
      <c r="V2689" s="20">
        <v>0.81723255343461998</v>
      </c>
      <c r="W2689" s="79">
        <v>9147.9056343669909</v>
      </c>
      <c r="X2689" s="6">
        <v>17197.5927276652</v>
      </c>
      <c r="Y2689" s="6">
        <v>7478.9766421301601</v>
      </c>
      <c r="Z2689" s="71">
        <v>7477.86481667522</v>
      </c>
      <c r="AA2689" s="20">
        <v>0.81744009126878903</v>
      </c>
    </row>
    <row r="2690" spans="1:27" x14ac:dyDescent="0.2">
      <c r="A2690" s="52" t="s">
        <v>3637</v>
      </c>
      <c r="B2690" s="1" t="s">
        <v>9600</v>
      </c>
      <c r="C2690" s="131" t="s">
        <v>41</v>
      </c>
      <c r="D2690" s="131" t="s">
        <v>26170</v>
      </c>
      <c r="E2690" s="131" t="s">
        <v>6359</v>
      </c>
      <c r="F2690" s="131" t="s">
        <v>26319</v>
      </c>
      <c r="G2690" s="131" t="s">
        <v>26319</v>
      </c>
      <c r="H2690" s="79">
        <v>6209.75</v>
      </c>
      <c r="I2690" s="6">
        <v>15998.133309991799</v>
      </c>
      <c r="J2690" s="6">
        <v>6949.5456488030404</v>
      </c>
      <c r="K2690" s="71">
        <v>6950.2964659460804</v>
      </c>
      <c r="L2690" s="20">
        <v>1.11925543958228</v>
      </c>
      <c r="M2690" s="79">
        <v>6219.7094644036297</v>
      </c>
      <c r="N2690" s="6">
        <v>16023.791804975601</v>
      </c>
      <c r="O2690" s="6">
        <v>6963.5580660487904</v>
      </c>
      <c r="P2690" s="71">
        <v>6963.6824649580703</v>
      </c>
      <c r="Q2690" s="20">
        <v>1.1196153943865601</v>
      </c>
      <c r="R2690" s="79">
        <v>6232.7119464768202</v>
      </c>
      <c r="S2690" s="6">
        <v>16057.2900040283</v>
      </c>
      <c r="T2690" s="6">
        <v>6980.7043975296901</v>
      </c>
      <c r="U2690" s="71">
        <v>6980.26523372879</v>
      </c>
      <c r="V2690" s="20">
        <v>1.1199402914287599</v>
      </c>
      <c r="W2690" s="79">
        <v>6248.0463889041503</v>
      </c>
      <c r="X2690" s="6">
        <v>16096.796015411501</v>
      </c>
      <c r="Y2690" s="6">
        <v>7000.2565660677001</v>
      </c>
      <c r="Z2690" s="71">
        <v>6999.2159071896604</v>
      </c>
      <c r="AA2690" s="20">
        <v>1.1202247024957299</v>
      </c>
    </row>
    <row r="2691" spans="1:27" x14ac:dyDescent="0.2">
      <c r="A2691" s="52" t="s">
        <v>3636</v>
      </c>
      <c r="B2691" s="1" t="s">
        <v>9599</v>
      </c>
      <c r="C2691" s="131" t="s">
        <v>41</v>
      </c>
      <c r="D2691" s="131" t="s">
        <v>26170</v>
      </c>
      <c r="E2691" s="131" t="s">
        <v>6359</v>
      </c>
      <c r="F2691" s="131" t="s">
        <v>26319</v>
      </c>
      <c r="G2691" s="131" t="s">
        <v>26319</v>
      </c>
      <c r="H2691" s="79">
        <v>18131</v>
      </c>
      <c r="I2691" s="6">
        <v>43303.175049345104</v>
      </c>
      <c r="J2691" s="6">
        <v>18810.7816025998</v>
      </c>
      <c r="K2691" s="71">
        <v>18812.8138875886</v>
      </c>
      <c r="L2691" s="20">
        <v>1.03760486942742</v>
      </c>
      <c r="M2691" s="79">
        <v>18166.336707354301</v>
      </c>
      <c r="N2691" s="6">
        <v>43387.571476692297</v>
      </c>
      <c r="O2691" s="6">
        <v>18855.2046232262</v>
      </c>
      <c r="P2691" s="71">
        <v>18855.541457767798</v>
      </c>
      <c r="Q2691" s="20">
        <v>1.03793856524384</v>
      </c>
      <c r="R2691" s="79">
        <v>18209.459962673802</v>
      </c>
      <c r="S2691" s="6">
        <v>43490.564906387102</v>
      </c>
      <c r="T2691" s="6">
        <v>18906.974814361802</v>
      </c>
      <c r="U2691" s="71">
        <v>18905.785355755601</v>
      </c>
      <c r="V2691" s="20">
        <v>1.0382397607896801</v>
      </c>
      <c r="W2691" s="79">
        <v>18258.935939018</v>
      </c>
      <c r="X2691" s="6">
        <v>43608.7308577617</v>
      </c>
      <c r="Y2691" s="6">
        <v>18964.786795623801</v>
      </c>
      <c r="Z2691" s="71">
        <v>18961.967488422299</v>
      </c>
      <c r="AA2691" s="20">
        <v>1.0385034238442099</v>
      </c>
    </row>
    <row r="2692" spans="1:27" x14ac:dyDescent="0.2">
      <c r="A2692" s="52" t="s">
        <v>3635</v>
      </c>
      <c r="B2692" s="1" t="s">
        <v>9598</v>
      </c>
      <c r="C2692" s="131" t="s">
        <v>41</v>
      </c>
      <c r="D2692" s="131" t="s">
        <v>26170</v>
      </c>
      <c r="E2692" s="131" t="s">
        <v>6359</v>
      </c>
      <c r="F2692" s="131" t="s">
        <v>26460</v>
      </c>
      <c r="G2692" s="131" t="s">
        <v>26460</v>
      </c>
      <c r="H2692" s="79">
        <v>10147.416666666701</v>
      </c>
      <c r="I2692" s="6">
        <v>16633.638886227702</v>
      </c>
      <c r="J2692" s="6">
        <v>7225.6075446844698</v>
      </c>
      <c r="K2692" s="71">
        <v>7226.3881870872401</v>
      </c>
      <c r="L2692" s="20">
        <v>0.71214067821076699</v>
      </c>
      <c r="M2692" s="79">
        <v>10247.6391157248</v>
      </c>
      <c r="N2692" s="6">
        <v>16797.9234603896</v>
      </c>
      <c r="O2692" s="6">
        <v>7299.9772356718104</v>
      </c>
      <c r="P2692" s="71">
        <v>7300.1076444653099</v>
      </c>
      <c r="Q2692" s="20">
        <v>0.71236970408759204</v>
      </c>
      <c r="R2692" s="79">
        <v>10353.142993392599</v>
      </c>
      <c r="S2692" s="6">
        <v>16970.865348938099</v>
      </c>
      <c r="T2692" s="6">
        <v>7377.8697614290104</v>
      </c>
      <c r="U2692" s="71">
        <v>7377.4056115177</v>
      </c>
      <c r="V2692" s="20">
        <v>0.71257642401210897</v>
      </c>
      <c r="W2692" s="79">
        <v>10459.384693010399</v>
      </c>
      <c r="X2692" s="6">
        <v>17145.0166747535</v>
      </c>
      <c r="Y2692" s="6">
        <v>7456.1121006859903</v>
      </c>
      <c r="Z2692" s="71">
        <v>7455.0036742761904</v>
      </c>
      <c r="AA2692" s="20">
        <v>0.71275738421382595</v>
      </c>
    </row>
    <row r="2693" spans="1:27" x14ac:dyDescent="0.2">
      <c r="A2693" s="52" t="s">
        <v>3634</v>
      </c>
      <c r="B2693" s="1" t="s">
        <v>9597</v>
      </c>
      <c r="C2693" s="131" t="s">
        <v>41</v>
      </c>
      <c r="D2693" s="131" t="s">
        <v>26170</v>
      </c>
      <c r="E2693" s="131" t="s">
        <v>6359</v>
      </c>
      <c r="F2693" s="131" t="s">
        <v>26206</v>
      </c>
      <c r="G2693" s="131" t="s">
        <v>26206</v>
      </c>
      <c r="H2693" s="79">
        <v>6526</v>
      </c>
      <c r="I2693" s="6">
        <v>22261.943346136901</v>
      </c>
      <c r="J2693" s="6">
        <v>9670.5277120312003</v>
      </c>
      <c r="K2693" s="71">
        <v>9671.5724994684406</v>
      </c>
      <c r="L2693" s="20">
        <v>1.482006205864</v>
      </c>
      <c r="M2693" s="79">
        <v>6526.1284785895896</v>
      </c>
      <c r="N2693" s="6">
        <v>22262.3816212032</v>
      </c>
      <c r="O2693" s="6">
        <v>9674.7005324700003</v>
      </c>
      <c r="P2693" s="71">
        <v>9674.87336397115</v>
      </c>
      <c r="Q2693" s="20">
        <v>1.48248282204552</v>
      </c>
      <c r="R2693" s="79">
        <v>6523.8422912761098</v>
      </c>
      <c r="S2693" s="6">
        <v>22254.582820643602</v>
      </c>
      <c r="T2693" s="6">
        <v>9674.8993212604491</v>
      </c>
      <c r="U2693" s="71">
        <v>9674.2906626900094</v>
      </c>
      <c r="V2693" s="20">
        <v>1.48291301824184</v>
      </c>
      <c r="W2693" s="79">
        <v>6533.7039847778296</v>
      </c>
      <c r="X2693" s="6">
        <v>22288.2237127724</v>
      </c>
      <c r="Y2693" s="6">
        <v>9692.8161506140696</v>
      </c>
      <c r="Z2693" s="71">
        <v>9691.3752155447492</v>
      </c>
      <c r="AA2693" s="20">
        <v>1.4832896069555099</v>
      </c>
    </row>
    <row r="2694" spans="1:27" x14ac:dyDescent="0.2">
      <c r="A2694" s="52" t="s">
        <v>3633</v>
      </c>
      <c r="B2694" s="1" t="s">
        <v>9596</v>
      </c>
      <c r="C2694" s="131" t="s">
        <v>41</v>
      </c>
      <c r="D2694" s="131" t="s">
        <v>26170</v>
      </c>
      <c r="E2694" s="131" t="s">
        <v>6359</v>
      </c>
      <c r="F2694" s="131" t="s">
        <v>26460</v>
      </c>
      <c r="G2694" s="131" t="s">
        <v>26460</v>
      </c>
      <c r="H2694" s="79">
        <v>14656.166666666701</v>
      </c>
      <c r="I2694" s="6">
        <v>23212.620717068399</v>
      </c>
      <c r="J2694" s="6">
        <v>10083.4993793223</v>
      </c>
      <c r="K2694" s="71">
        <v>10084.588783519101</v>
      </c>
      <c r="L2694" s="20">
        <v>0.68807820031516598</v>
      </c>
      <c r="M2694" s="79">
        <v>14781.526723782799</v>
      </c>
      <c r="N2694" s="6">
        <v>23411.167548930302</v>
      </c>
      <c r="O2694" s="6">
        <v>10173.9355207019</v>
      </c>
      <c r="P2694" s="71">
        <v>10174.1172706737</v>
      </c>
      <c r="Q2694" s="20">
        <v>0.68829948765062199</v>
      </c>
      <c r="R2694" s="79">
        <v>14899.032116549201</v>
      </c>
      <c r="S2694" s="6">
        <v>23597.274064810801</v>
      </c>
      <c r="T2694" s="6">
        <v>10258.6174125655</v>
      </c>
      <c r="U2694" s="71">
        <v>10257.972031647099</v>
      </c>
      <c r="V2694" s="20">
        <v>0.68849922272823105</v>
      </c>
      <c r="W2694" s="79">
        <v>15018.4695985662</v>
      </c>
      <c r="X2694" s="6">
        <v>23786.440647896099</v>
      </c>
      <c r="Y2694" s="6">
        <v>10344.368355627599</v>
      </c>
      <c r="Z2694" s="71">
        <v>10342.830560738899</v>
      </c>
      <c r="AA2694" s="20">
        <v>0.68867406847674095</v>
      </c>
    </row>
    <row r="2695" spans="1:27" x14ac:dyDescent="0.2">
      <c r="A2695" s="52" t="s">
        <v>3632</v>
      </c>
      <c r="B2695" s="1" t="s">
        <v>9595</v>
      </c>
      <c r="C2695" s="131" t="s">
        <v>41</v>
      </c>
      <c r="D2695" s="131" t="s">
        <v>26170</v>
      </c>
      <c r="E2695" s="131" t="s">
        <v>6359</v>
      </c>
      <c r="F2695" s="131" t="s">
        <v>26206</v>
      </c>
      <c r="G2695" s="131" t="s">
        <v>26206</v>
      </c>
      <c r="H2695" s="79">
        <v>18760.083333333299</v>
      </c>
      <c r="I2695" s="6">
        <v>51504.764798919598</v>
      </c>
      <c r="J2695" s="6">
        <v>22373.529909105298</v>
      </c>
      <c r="K2695" s="71">
        <v>22375.947107387801</v>
      </c>
      <c r="L2695" s="20">
        <v>1.1927424153617501</v>
      </c>
      <c r="M2695" s="79">
        <v>18764.794300437301</v>
      </c>
      <c r="N2695" s="6">
        <v>51517.698496939898</v>
      </c>
      <c r="O2695" s="6">
        <v>22388.364082541299</v>
      </c>
      <c r="P2695" s="71">
        <v>22388.764034411601</v>
      </c>
      <c r="Q2695" s="20">
        <v>1.19312600372549</v>
      </c>
      <c r="R2695" s="79">
        <v>18771.720423303199</v>
      </c>
      <c r="S2695" s="6">
        <v>51536.713781831502</v>
      </c>
      <c r="T2695" s="6">
        <v>22404.936601431898</v>
      </c>
      <c r="U2695" s="71">
        <v>22403.527082197699</v>
      </c>
      <c r="V2695" s="20">
        <v>1.1934722325389999</v>
      </c>
      <c r="W2695" s="79">
        <v>18804.4404021222</v>
      </c>
      <c r="X2695" s="6">
        <v>51626.544662822598</v>
      </c>
      <c r="Y2695" s="6">
        <v>22451.614464971699</v>
      </c>
      <c r="Z2695" s="71">
        <v>22448.276805601799</v>
      </c>
      <c r="AA2695" s="20">
        <v>1.1937753171888299</v>
      </c>
    </row>
    <row r="2696" spans="1:27" x14ac:dyDescent="0.2">
      <c r="A2696" s="52" t="s">
        <v>3631</v>
      </c>
      <c r="B2696" s="1" t="s">
        <v>9594</v>
      </c>
      <c r="C2696" s="131" t="s">
        <v>41</v>
      </c>
      <c r="D2696" s="131" t="s">
        <v>26170</v>
      </c>
      <c r="E2696" s="131" t="s">
        <v>6359</v>
      </c>
      <c r="F2696" s="131" t="s">
        <v>26460</v>
      </c>
      <c r="G2696" s="131" t="s">
        <v>26460</v>
      </c>
      <c r="H2696" s="79">
        <v>6696.1666666666697</v>
      </c>
      <c r="I2696" s="6">
        <v>12568.1931468855</v>
      </c>
      <c r="J2696" s="6">
        <v>5459.5889598383901</v>
      </c>
      <c r="K2696" s="71">
        <v>5460.1788045839503</v>
      </c>
      <c r="L2696" s="20">
        <v>0.81541859341174605</v>
      </c>
      <c r="M2696" s="79">
        <v>6754.5914854933899</v>
      </c>
      <c r="N2696" s="6">
        <v>12677.8520673005</v>
      </c>
      <c r="O2696" s="6">
        <v>5509.4923909340296</v>
      </c>
      <c r="P2696" s="71">
        <v>5509.5908140156798</v>
      </c>
      <c r="Q2696" s="20">
        <v>0.81568083367416799</v>
      </c>
      <c r="R2696" s="79">
        <v>6811.0994393252904</v>
      </c>
      <c r="S2696" s="6">
        <v>12783.9131785972</v>
      </c>
      <c r="T2696" s="6">
        <v>5557.6450896187098</v>
      </c>
      <c r="U2696" s="71">
        <v>5557.2954520459598</v>
      </c>
      <c r="V2696" s="20">
        <v>0.81591753307252701</v>
      </c>
      <c r="W2696" s="79">
        <v>6866.9019802395196</v>
      </c>
      <c r="X2696" s="6">
        <v>12888.6502837515</v>
      </c>
      <c r="Y2696" s="6">
        <v>5605.0818243704498</v>
      </c>
      <c r="Z2696" s="71">
        <v>5604.24857231639</v>
      </c>
      <c r="AA2696" s="20">
        <v>0.81612473695465704</v>
      </c>
    </row>
    <row r="2697" spans="1:27" x14ac:dyDescent="0.2">
      <c r="A2697" s="52" t="s">
        <v>3630</v>
      </c>
      <c r="B2697" s="1" t="s">
        <v>9593</v>
      </c>
      <c r="C2697" s="131" t="s">
        <v>41</v>
      </c>
      <c r="D2697" s="131" t="s">
        <v>26170</v>
      </c>
      <c r="E2697" s="131" t="s">
        <v>6359</v>
      </c>
      <c r="F2697" s="131" t="s">
        <v>26206</v>
      </c>
      <c r="G2697" s="131" t="s">
        <v>26206</v>
      </c>
      <c r="H2697" s="79">
        <v>8666.9166666666697</v>
      </c>
      <c r="I2697" s="6">
        <v>17522.781687241601</v>
      </c>
      <c r="J2697" s="6">
        <v>7611.84876197019</v>
      </c>
      <c r="K2697" s="71">
        <v>7612.6711332199902</v>
      </c>
      <c r="L2697" s="20">
        <v>0.87835979345441795</v>
      </c>
      <c r="M2697" s="79">
        <v>8666.8679529823003</v>
      </c>
      <c r="N2697" s="6">
        <v>17522.683197860701</v>
      </c>
      <c r="O2697" s="6">
        <v>7614.9405463064004</v>
      </c>
      <c r="P2697" s="71">
        <v>7615.0765816907797</v>
      </c>
      <c r="Q2697" s="20">
        <v>0.878642275733578</v>
      </c>
      <c r="R2697" s="79">
        <v>8670.9089207156794</v>
      </c>
      <c r="S2697" s="6">
        <v>17530.853230886401</v>
      </c>
      <c r="T2697" s="6">
        <v>7621.3174334271198</v>
      </c>
      <c r="U2697" s="71">
        <v>7620.8379679546897</v>
      </c>
      <c r="V2697" s="20">
        <v>0.87889724567948502</v>
      </c>
      <c r="W2697" s="79">
        <v>8681.4476292469008</v>
      </c>
      <c r="X2697" s="6">
        <v>17552.160403432299</v>
      </c>
      <c r="Y2697" s="6">
        <v>7633.1728373250198</v>
      </c>
      <c r="Z2697" s="71">
        <v>7632.0380890474798</v>
      </c>
      <c r="AA2697" s="20">
        <v>0.87912044338503303</v>
      </c>
    </row>
    <row r="2698" spans="1:27" x14ac:dyDescent="0.2">
      <c r="A2698" s="52" t="s">
        <v>3629</v>
      </c>
      <c r="B2698" s="1" t="s">
        <v>6830</v>
      </c>
      <c r="C2698" s="131" t="s">
        <v>41</v>
      </c>
      <c r="D2698" s="131" t="s">
        <v>26170</v>
      </c>
      <c r="E2698" s="131" t="s">
        <v>6359</v>
      </c>
      <c r="F2698" s="131" t="s">
        <v>26461</v>
      </c>
      <c r="G2698" s="131" t="s">
        <v>26461</v>
      </c>
      <c r="H2698" s="79">
        <v>11761.416666666701</v>
      </c>
      <c r="I2698" s="6">
        <v>25034.846436629701</v>
      </c>
      <c r="J2698" s="6">
        <v>10875.0692815812</v>
      </c>
      <c r="K2698" s="71">
        <v>10876.2442056497</v>
      </c>
      <c r="L2698" s="20">
        <v>0.92473929917595499</v>
      </c>
      <c r="M2698" s="79">
        <v>11802.5322438444</v>
      </c>
      <c r="N2698" s="6">
        <v>25122.3632885507</v>
      </c>
      <c r="O2698" s="6">
        <v>10917.580410766101</v>
      </c>
      <c r="P2698" s="71">
        <v>10917.775445413899</v>
      </c>
      <c r="Q2698" s="20">
        <v>0.92503669719759296</v>
      </c>
      <c r="R2698" s="79">
        <v>11835.899842488499</v>
      </c>
      <c r="S2698" s="6">
        <v>25193.388126092901</v>
      </c>
      <c r="T2698" s="6">
        <v>10952.5078787497</v>
      </c>
      <c r="U2698" s="71">
        <v>10951.818844418</v>
      </c>
      <c r="V2698" s="20">
        <v>0.92530513016873595</v>
      </c>
      <c r="W2698" s="79">
        <v>11873.0653700065</v>
      </c>
      <c r="X2698" s="6">
        <v>25272.4970719382</v>
      </c>
      <c r="Y2698" s="6">
        <v>10990.632135698301</v>
      </c>
      <c r="Z2698" s="71">
        <v>10988.998267168001</v>
      </c>
      <c r="AA2698" s="20">
        <v>0.92554011324895402</v>
      </c>
    </row>
    <row r="2699" spans="1:27" x14ac:dyDescent="0.2">
      <c r="A2699" s="52" t="s">
        <v>3628</v>
      </c>
      <c r="B2699" s="1" t="s">
        <v>9592</v>
      </c>
      <c r="C2699" s="131" t="s">
        <v>41</v>
      </c>
      <c r="D2699" s="131" t="s">
        <v>26170</v>
      </c>
      <c r="E2699" s="131" t="s">
        <v>6359</v>
      </c>
      <c r="F2699" s="131" t="s">
        <v>26319</v>
      </c>
      <c r="G2699" s="131" t="s">
        <v>26319</v>
      </c>
      <c r="H2699" s="79">
        <v>11818.416666666701</v>
      </c>
      <c r="I2699" s="6">
        <v>39421.750862446599</v>
      </c>
      <c r="J2699" s="6">
        <v>17124.701480216201</v>
      </c>
      <c r="K2699" s="71">
        <v>17126.551603963999</v>
      </c>
      <c r="L2699" s="20">
        <v>1.4491409540728599</v>
      </c>
      <c r="M2699" s="79">
        <v>11826.3200400306</v>
      </c>
      <c r="N2699" s="6">
        <v>39448.113515288802</v>
      </c>
      <c r="O2699" s="6">
        <v>17143.210071819602</v>
      </c>
      <c r="P2699" s="71">
        <v>17143.516322821499</v>
      </c>
      <c r="Q2699" s="20">
        <v>1.4496070007232</v>
      </c>
      <c r="R2699" s="79">
        <v>11834.345673453599</v>
      </c>
      <c r="S2699" s="6">
        <v>39474.883981268897</v>
      </c>
      <c r="T2699" s="6">
        <v>17161.2081572225</v>
      </c>
      <c r="U2699" s="71">
        <v>17160.1285267192</v>
      </c>
      <c r="V2699" s="20">
        <v>1.45002765680676</v>
      </c>
      <c r="W2699" s="79">
        <v>11849.1046937704</v>
      </c>
      <c r="X2699" s="6">
        <v>39524.114469439402</v>
      </c>
      <c r="Y2699" s="6">
        <v>17188.448034491099</v>
      </c>
      <c r="Z2699" s="71">
        <v>17185.892797996901</v>
      </c>
      <c r="AA2699" s="20">
        <v>1.45039589421742</v>
      </c>
    </row>
    <row r="2700" spans="1:27" x14ac:dyDescent="0.2">
      <c r="A2700" s="52" t="s">
        <v>3627</v>
      </c>
      <c r="B2700" s="1" t="s">
        <v>9591</v>
      </c>
      <c r="C2700" s="131" t="s">
        <v>41</v>
      </c>
      <c r="D2700" s="131" t="s">
        <v>26170</v>
      </c>
      <c r="E2700" s="131" t="s">
        <v>6359</v>
      </c>
      <c r="F2700" s="131" t="s">
        <v>26206</v>
      </c>
      <c r="G2700" s="131" t="s">
        <v>26206</v>
      </c>
      <c r="H2700" s="79">
        <v>12602.833333333299</v>
      </c>
      <c r="I2700" s="6">
        <v>23566.916196973099</v>
      </c>
      <c r="J2700" s="6">
        <v>10237.404373302101</v>
      </c>
      <c r="K2700" s="71">
        <v>10238.5104051339</v>
      </c>
      <c r="L2700" s="20">
        <v>0.81239750890412299</v>
      </c>
      <c r="M2700" s="79">
        <v>12583.138421768001</v>
      </c>
      <c r="N2700" s="6">
        <v>23530.087309524599</v>
      </c>
      <c r="O2700" s="6">
        <v>10225.615214758</v>
      </c>
      <c r="P2700" s="71">
        <v>10225.797887949901</v>
      </c>
      <c r="Q2700" s="20">
        <v>0.81265877757968197</v>
      </c>
      <c r="R2700" s="79">
        <v>12562.295360861101</v>
      </c>
      <c r="S2700" s="6">
        <v>23491.111417620799</v>
      </c>
      <c r="T2700" s="6">
        <v>10212.4645400753</v>
      </c>
      <c r="U2700" s="71">
        <v>10211.822062685</v>
      </c>
      <c r="V2700" s="20">
        <v>0.812894600018782</v>
      </c>
      <c r="W2700" s="79">
        <v>12557.358499108201</v>
      </c>
      <c r="X2700" s="6">
        <v>23481.879635835801</v>
      </c>
      <c r="Y2700" s="6">
        <v>10211.9193128241</v>
      </c>
      <c r="Z2700" s="71">
        <v>10210.401207823999</v>
      </c>
      <c r="AA2700" s="20">
        <v>0.81310103622104402</v>
      </c>
    </row>
    <row r="2701" spans="1:27" x14ac:dyDescent="0.2">
      <c r="A2701" s="52" t="s">
        <v>3626</v>
      </c>
      <c r="B2701" s="1" t="s">
        <v>9590</v>
      </c>
      <c r="C2701" s="131" t="s">
        <v>41</v>
      </c>
      <c r="D2701" s="131" t="s">
        <v>26170</v>
      </c>
      <c r="E2701" s="131" t="s">
        <v>6359</v>
      </c>
      <c r="F2701" s="131" t="s">
        <v>26460</v>
      </c>
      <c r="G2701" s="131" t="s">
        <v>26460</v>
      </c>
      <c r="H2701" s="79">
        <v>11133.083333333299</v>
      </c>
      <c r="I2701" s="6">
        <v>13817.6823508463</v>
      </c>
      <c r="J2701" s="6">
        <v>6002.3636756353199</v>
      </c>
      <c r="K2701" s="71">
        <v>6003.0121608420004</v>
      </c>
      <c r="L2701" s="20">
        <v>0.53920481695026101</v>
      </c>
      <c r="M2701" s="79">
        <v>11228.615024987401</v>
      </c>
      <c r="N2701" s="6">
        <v>13936.2502740524</v>
      </c>
      <c r="O2701" s="6">
        <v>6056.36226353232</v>
      </c>
      <c r="P2701" s="71">
        <v>6056.4704560472201</v>
      </c>
      <c r="Q2701" s="20">
        <v>0.53937822630569998</v>
      </c>
      <c r="R2701" s="79">
        <v>11318.327341783601</v>
      </c>
      <c r="S2701" s="6">
        <v>14047.5955554389</v>
      </c>
      <c r="T2701" s="6">
        <v>6107.0150719062904</v>
      </c>
      <c r="U2701" s="71">
        <v>6106.6308728629801</v>
      </c>
      <c r="V2701" s="20">
        <v>0.53953474647435395</v>
      </c>
      <c r="W2701" s="79">
        <v>11412.1510781585</v>
      </c>
      <c r="X2701" s="6">
        <v>14164.0436720461</v>
      </c>
      <c r="Y2701" s="6">
        <v>6159.7313914135402</v>
      </c>
      <c r="Z2701" s="71">
        <v>6158.8156850964497</v>
      </c>
      <c r="AA2701" s="20">
        <v>0.53967176239751102</v>
      </c>
    </row>
    <row r="2702" spans="1:27" x14ac:dyDescent="0.2">
      <c r="A2702" s="52" t="s">
        <v>3625</v>
      </c>
      <c r="B2702" s="1" t="s">
        <v>9589</v>
      </c>
      <c r="C2702" s="131" t="s">
        <v>41</v>
      </c>
      <c r="D2702" s="131" t="s">
        <v>26170</v>
      </c>
      <c r="E2702" s="131" t="s">
        <v>6359</v>
      </c>
      <c r="F2702" s="131" t="s">
        <v>26461</v>
      </c>
      <c r="G2702" s="131" t="s">
        <v>26461</v>
      </c>
      <c r="H2702" s="79">
        <v>28583.166666666701</v>
      </c>
      <c r="I2702" s="6">
        <v>43138.025853769803</v>
      </c>
      <c r="J2702" s="6">
        <v>18739.0412406916</v>
      </c>
      <c r="K2702" s="71">
        <v>18741.065774973202</v>
      </c>
      <c r="L2702" s="20">
        <v>0.65566793188204697</v>
      </c>
      <c r="M2702" s="79">
        <v>28709.029525573402</v>
      </c>
      <c r="N2702" s="6">
        <v>43327.9794486553</v>
      </c>
      <c r="O2702" s="6">
        <v>18829.307347939499</v>
      </c>
      <c r="P2702" s="71">
        <v>18829.6437198452</v>
      </c>
      <c r="Q2702" s="20">
        <v>0.65587879600987997</v>
      </c>
      <c r="R2702" s="79">
        <v>28832.115843969099</v>
      </c>
      <c r="S2702" s="6">
        <v>43513.742658418603</v>
      </c>
      <c r="T2702" s="6">
        <v>18917.051049859299</v>
      </c>
      <c r="U2702" s="71">
        <v>18915.860957346002</v>
      </c>
      <c r="V2702" s="20">
        <v>0.65606912304712695</v>
      </c>
      <c r="W2702" s="79">
        <v>28954.604119023999</v>
      </c>
      <c r="X2702" s="6">
        <v>43698.6032946708</v>
      </c>
      <c r="Y2702" s="6">
        <v>19003.870978338098</v>
      </c>
      <c r="Z2702" s="71">
        <v>19001.045860877901</v>
      </c>
      <c r="AA2702" s="20">
        <v>0.65623573310725103</v>
      </c>
    </row>
    <row r="2703" spans="1:27" x14ac:dyDescent="0.2">
      <c r="A2703" s="52" t="s">
        <v>3624</v>
      </c>
      <c r="B2703" s="1" t="s">
        <v>9588</v>
      </c>
      <c r="C2703" s="131" t="s">
        <v>41</v>
      </c>
      <c r="D2703" s="131" t="s">
        <v>26170</v>
      </c>
      <c r="E2703" s="131" t="s">
        <v>6359</v>
      </c>
      <c r="F2703" s="131" t="s">
        <v>26319</v>
      </c>
      <c r="G2703" s="131" t="s">
        <v>26319</v>
      </c>
      <c r="H2703" s="79">
        <v>14248.416666666701</v>
      </c>
      <c r="I2703" s="6">
        <v>24893.583660455301</v>
      </c>
      <c r="J2703" s="6">
        <v>10813.7051153701</v>
      </c>
      <c r="K2703" s="71">
        <v>10814.8734097581</v>
      </c>
      <c r="L2703" s="20">
        <v>0.75902282076427696</v>
      </c>
      <c r="M2703" s="79">
        <v>14283.1609772668</v>
      </c>
      <c r="N2703" s="6">
        <v>24954.285871998101</v>
      </c>
      <c r="O2703" s="6">
        <v>10844.5379708742</v>
      </c>
      <c r="P2703" s="71">
        <v>10844.7317006718</v>
      </c>
      <c r="Q2703" s="20">
        <v>0.75926692403259899</v>
      </c>
      <c r="R2703" s="79">
        <v>14315.241871383299</v>
      </c>
      <c r="S2703" s="6">
        <v>25010.3347959083</v>
      </c>
      <c r="T2703" s="6">
        <v>10872.927751176399</v>
      </c>
      <c r="U2703" s="71">
        <v>10872.243723318201</v>
      </c>
      <c r="V2703" s="20">
        <v>0.75948725288757901</v>
      </c>
      <c r="W2703" s="79">
        <v>14352.7754853771</v>
      </c>
      <c r="X2703" s="6">
        <v>25075.9102336494</v>
      </c>
      <c r="Y2703" s="6">
        <v>10905.139451053699</v>
      </c>
      <c r="Z2703" s="71">
        <v>10903.518291875</v>
      </c>
      <c r="AA2703" s="20">
        <v>0.75968012618769498</v>
      </c>
    </row>
    <row r="2704" spans="1:27" x14ac:dyDescent="0.2">
      <c r="A2704" s="52" t="s">
        <v>3623</v>
      </c>
      <c r="B2704" s="1" t="s">
        <v>9587</v>
      </c>
      <c r="C2704" s="131" t="s">
        <v>41</v>
      </c>
      <c r="D2704" s="131" t="s">
        <v>26170</v>
      </c>
      <c r="E2704" s="131" t="s">
        <v>6359</v>
      </c>
      <c r="F2704" s="131" t="s">
        <v>26462</v>
      </c>
      <c r="G2704" s="131" t="s">
        <v>26462</v>
      </c>
      <c r="H2704" s="79">
        <v>8457</v>
      </c>
      <c r="I2704" s="6">
        <v>12237.7136589156</v>
      </c>
      <c r="J2704" s="6">
        <v>5316.0295680557801</v>
      </c>
      <c r="K2704" s="71">
        <v>5316.6039028877603</v>
      </c>
      <c r="L2704" s="20">
        <v>0.62866310782638801</v>
      </c>
      <c r="M2704" s="79">
        <v>8503.9763215717103</v>
      </c>
      <c r="N2704" s="6">
        <v>12305.690810641299</v>
      </c>
      <c r="O2704" s="6">
        <v>5347.7599775188801</v>
      </c>
      <c r="P2704" s="71">
        <v>5347.8555113683897</v>
      </c>
      <c r="Q2704" s="20">
        <v>0.62886528714839995</v>
      </c>
      <c r="R2704" s="79">
        <v>8551.1899523697703</v>
      </c>
      <c r="S2704" s="6">
        <v>12374.0113610143</v>
      </c>
      <c r="T2704" s="6">
        <v>5379.4454419920403</v>
      </c>
      <c r="U2704" s="71">
        <v>5379.1070151553704</v>
      </c>
      <c r="V2704" s="20">
        <v>0.62904777523561695</v>
      </c>
      <c r="W2704" s="79">
        <v>8601.5402164919506</v>
      </c>
      <c r="X2704" s="6">
        <v>12446.870781018701</v>
      </c>
      <c r="Y2704" s="6">
        <v>5412.9585060530599</v>
      </c>
      <c r="Z2704" s="71">
        <v>5412.1538150717197</v>
      </c>
      <c r="AA2704" s="20">
        <v>0.62920752317065998</v>
      </c>
    </row>
    <row r="2705" spans="1:27" x14ac:dyDescent="0.2">
      <c r="A2705" s="52" t="s">
        <v>3622</v>
      </c>
      <c r="B2705" s="1" t="s">
        <v>9586</v>
      </c>
      <c r="C2705" s="131" t="s">
        <v>41</v>
      </c>
      <c r="D2705" s="131" t="s">
        <v>26170</v>
      </c>
      <c r="E2705" s="131" t="s">
        <v>6359</v>
      </c>
      <c r="F2705" s="131" t="s">
        <v>26460</v>
      </c>
      <c r="G2705" s="131" t="s">
        <v>26460</v>
      </c>
      <c r="H2705" s="79">
        <v>10606.583333333299</v>
      </c>
      <c r="I2705" s="6">
        <v>13665.8845038656</v>
      </c>
      <c r="J2705" s="6">
        <v>5936.4231032859598</v>
      </c>
      <c r="K2705" s="71">
        <v>5937.06446438488</v>
      </c>
      <c r="L2705" s="20">
        <v>0.55975277596947304</v>
      </c>
      <c r="M2705" s="79">
        <v>10702.029701994499</v>
      </c>
      <c r="N2705" s="6">
        <v>13788.860867643099</v>
      </c>
      <c r="O2705" s="6">
        <v>5992.31033984637</v>
      </c>
      <c r="P2705" s="71">
        <v>5992.4173881201496</v>
      </c>
      <c r="Q2705" s="20">
        <v>0.55993279358992898</v>
      </c>
      <c r="R2705" s="79">
        <v>10795.256216333401</v>
      </c>
      <c r="S2705" s="6">
        <v>13908.9770952365</v>
      </c>
      <c r="T2705" s="6">
        <v>6046.7524438743203</v>
      </c>
      <c r="U2705" s="71">
        <v>6046.3720360193101</v>
      </c>
      <c r="V2705" s="20">
        <v>0.56009527841229201</v>
      </c>
      <c r="W2705" s="79">
        <v>10885.3118839204</v>
      </c>
      <c r="X2705" s="6">
        <v>14025.0078954936</v>
      </c>
      <c r="Y2705" s="6">
        <v>6099.26680536809</v>
      </c>
      <c r="Z2705" s="71">
        <v>6098.36008772273</v>
      </c>
      <c r="AA2705" s="20">
        <v>0.56023751572347302</v>
      </c>
    </row>
    <row r="2706" spans="1:27" x14ac:dyDescent="0.2">
      <c r="A2706" s="52" t="s">
        <v>3621</v>
      </c>
      <c r="B2706" s="1" t="s">
        <v>9585</v>
      </c>
      <c r="C2706" s="131" t="s">
        <v>41</v>
      </c>
      <c r="D2706" s="131" t="s">
        <v>26170</v>
      </c>
      <c r="E2706" s="131" t="s">
        <v>6359</v>
      </c>
      <c r="F2706" s="131" t="s">
        <v>26206</v>
      </c>
      <c r="G2706" s="131" t="s">
        <v>26206</v>
      </c>
      <c r="H2706" s="79">
        <v>12685.166666666701</v>
      </c>
      <c r="I2706" s="6">
        <v>31502.117423366399</v>
      </c>
      <c r="J2706" s="6">
        <v>13684.434229017599</v>
      </c>
      <c r="K2706" s="71">
        <v>13685.9126721175</v>
      </c>
      <c r="L2706" s="20">
        <v>1.07889104114655</v>
      </c>
      <c r="M2706" s="79">
        <v>12672.9145796225</v>
      </c>
      <c r="N2706" s="6">
        <v>31471.690808179599</v>
      </c>
      <c r="O2706" s="6">
        <v>13676.8468441685</v>
      </c>
      <c r="P2706" s="71">
        <v>13677.091171107901</v>
      </c>
      <c r="Q2706" s="20">
        <v>1.07923801467896</v>
      </c>
      <c r="R2706" s="79">
        <v>12663.1104517517</v>
      </c>
      <c r="S2706" s="6">
        <v>31447.343411291899</v>
      </c>
      <c r="T2706" s="6">
        <v>13671.3360963624</v>
      </c>
      <c r="U2706" s="71">
        <v>13670.476017553499</v>
      </c>
      <c r="V2706" s="20">
        <v>1.07955119475898</v>
      </c>
      <c r="W2706" s="79">
        <v>12670.9703774524</v>
      </c>
      <c r="X2706" s="6">
        <v>31466.8626110683</v>
      </c>
      <c r="Y2706" s="6">
        <v>13684.469343823601</v>
      </c>
      <c r="Z2706" s="71">
        <v>13682.4350091704</v>
      </c>
      <c r="AA2706" s="20">
        <v>1.0798253489344301</v>
      </c>
    </row>
    <row r="2707" spans="1:27" x14ac:dyDescent="0.2">
      <c r="A2707" s="52" t="s">
        <v>3620</v>
      </c>
      <c r="B2707" s="1" t="s">
        <v>9584</v>
      </c>
      <c r="C2707" s="131" t="s">
        <v>41</v>
      </c>
      <c r="D2707" s="131" t="s">
        <v>26170</v>
      </c>
      <c r="E2707" s="131" t="s">
        <v>6359</v>
      </c>
      <c r="F2707" s="131" t="s">
        <v>26461</v>
      </c>
      <c r="G2707" s="131" t="s">
        <v>26461</v>
      </c>
      <c r="H2707" s="79">
        <v>18028.166666666701</v>
      </c>
      <c r="I2707" s="6">
        <v>29717.744702893</v>
      </c>
      <c r="J2707" s="6">
        <v>12909.3075667298</v>
      </c>
      <c r="K2707" s="71">
        <v>12910.7022664578</v>
      </c>
      <c r="L2707" s="20">
        <v>0.71614060959005599</v>
      </c>
      <c r="M2707" s="79">
        <v>18136.378870126198</v>
      </c>
      <c r="N2707" s="6">
        <v>29896.122387968</v>
      </c>
      <c r="O2707" s="6">
        <v>12992.1423550744</v>
      </c>
      <c r="P2707" s="71">
        <v>12992.374450265201</v>
      </c>
      <c r="Q2707" s="20">
        <v>0.71637092185287099</v>
      </c>
      <c r="R2707" s="79">
        <v>18245.722807593102</v>
      </c>
      <c r="S2707" s="6">
        <v>30076.3656305857</v>
      </c>
      <c r="T2707" s="6">
        <v>13075.320789900999</v>
      </c>
      <c r="U2707" s="71">
        <v>13074.498207071299</v>
      </c>
      <c r="V2707" s="20">
        <v>0.716578802875943</v>
      </c>
      <c r="W2707" s="79">
        <v>18355.8894201482</v>
      </c>
      <c r="X2707" s="6">
        <v>30257.9649760559</v>
      </c>
      <c r="Y2707" s="6">
        <v>13158.737788357799</v>
      </c>
      <c r="Z2707" s="71">
        <v>13156.7816090129</v>
      </c>
      <c r="AA2707" s="20">
        <v>0.71676077948974204</v>
      </c>
    </row>
    <row r="2708" spans="1:27" x14ac:dyDescent="0.2">
      <c r="A2708" s="52" t="s">
        <v>3619</v>
      </c>
      <c r="B2708" s="1" t="s">
        <v>26463</v>
      </c>
      <c r="C2708" s="131" t="s">
        <v>41</v>
      </c>
      <c r="D2708" s="131" t="s">
        <v>26170</v>
      </c>
      <c r="E2708" s="131" t="s">
        <v>6359</v>
      </c>
      <c r="F2708" s="131" t="s">
        <v>26460</v>
      </c>
      <c r="G2708" s="131" t="s">
        <v>26460</v>
      </c>
      <c r="H2708" s="79">
        <v>7985.9166666666697</v>
      </c>
      <c r="I2708" s="6">
        <v>9714.4284884993303</v>
      </c>
      <c r="J2708" s="6">
        <v>4219.9213448667897</v>
      </c>
      <c r="K2708" s="71">
        <v>4220.3772580225695</v>
      </c>
      <c r="L2708" s="20">
        <v>0.52847749784799103</v>
      </c>
      <c r="M2708" s="79">
        <v>8055.0672679910103</v>
      </c>
      <c r="N2708" s="6">
        <v>9798.5463924972501</v>
      </c>
      <c r="O2708" s="6">
        <v>4258.2147594953403</v>
      </c>
      <c r="P2708" s="71">
        <v>4258.29082941054</v>
      </c>
      <c r="Q2708" s="20">
        <v>0.52864745727599505</v>
      </c>
      <c r="R2708" s="79">
        <v>8125.9814670198703</v>
      </c>
      <c r="S2708" s="6">
        <v>9884.8096161244794</v>
      </c>
      <c r="T2708" s="6">
        <v>4297.2963643748799</v>
      </c>
      <c r="U2708" s="71">
        <v>4297.0260167283504</v>
      </c>
      <c r="V2708" s="20">
        <v>0.52880086352255096</v>
      </c>
      <c r="W2708" s="79">
        <v>8196.1073552900398</v>
      </c>
      <c r="X2708" s="6">
        <v>9970.1139030620707</v>
      </c>
      <c r="Y2708" s="6">
        <v>4335.8538710145303</v>
      </c>
      <c r="Z2708" s="71">
        <v>4335.20930252162</v>
      </c>
      <c r="AA2708" s="20">
        <v>0.52893515355475895</v>
      </c>
    </row>
    <row r="2709" spans="1:27" x14ac:dyDescent="0.2">
      <c r="A2709" s="52" t="s">
        <v>3618</v>
      </c>
      <c r="B2709" s="1" t="s">
        <v>18800</v>
      </c>
      <c r="C2709" s="131" t="s">
        <v>41</v>
      </c>
      <c r="D2709" s="131" t="s">
        <v>26170</v>
      </c>
      <c r="E2709" s="131" t="s">
        <v>6359</v>
      </c>
      <c r="F2709" s="131" t="s">
        <v>26459</v>
      </c>
      <c r="G2709" s="131" t="s">
        <v>26459</v>
      </c>
      <c r="H2709" s="79">
        <v>20071.083333333299</v>
      </c>
      <c r="I2709" s="6">
        <v>47377.5544254462</v>
      </c>
      <c r="J2709" s="6">
        <v>20580.680934984499</v>
      </c>
      <c r="K2709" s="71">
        <v>20582.904436899898</v>
      </c>
      <c r="L2709" s="20">
        <v>1.0255004224269499</v>
      </c>
      <c r="M2709" s="79">
        <v>20094.524332142199</v>
      </c>
      <c r="N2709" s="6">
        <v>47432.886625428102</v>
      </c>
      <c r="O2709" s="6">
        <v>20613.202185634698</v>
      </c>
      <c r="P2709" s="71">
        <v>20613.570425526501</v>
      </c>
      <c r="Q2709" s="20">
        <v>1.0258302254288301</v>
      </c>
      <c r="R2709" s="79">
        <v>20126.642637927602</v>
      </c>
      <c r="S2709" s="6">
        <v>47508.701505727899</v>
      </c>
      <c r="T2709" s="6">
        <v>20653.809044911101</v>
      </c>
      <c r="U2709" s="71">
        <v>20652.509691039799</v>
      </c>
      <c r="V2709" s="20">
        <v>1.0261279073003999</v>
      </c>
      <c r="W2709" s="79">
        <v>20159.517089382301</v>
      </c>
      <c r="X2709" s="6">
        <v>47586.301258921798</v>
      </c>
      <c r="Y2709" s="6">
        <v>20694.572853113699</v>
      </c>
      <c r="Z2709" s="71">
        <v>20691.496395734801</v>
      </c>
      <c r="AA2709" s="20">
        <v>1.0263884945256301</v>
      </c>
    </row>
    <row r="2710" spans="1:27" x14ac:dyDescent="0.2">
      <c r="A2710" s="52" t="s">
        <v>3617</v>
      </c>
      <c r="B2710" s="1" t="s">
        <v>9583</v>
      </c>
      <c r="C2710" s="131" t="s">
        <v>41</v>
      </c>
      <c r="D2710" s="131" t="s">
        <v>26170</v>
      </c>
      <c r="E2710" s="131" t="s">
        <v>6359</v>
      </c>
      <c r="F2710" s="131" t="s">
        <v>26319</v>
      </c>
      <c r="G2710" s="131" t="s">
        <v>26319</v>
      </c>
      <c r="H2710" s="79">
        <v>27994.416666666701</v>
      </c>
      <c r="I2710" s="6">
        <v>63043.889047069599</v>
      </c>
      <c r="J2710" s="6">
        <v>27386.0941349356</v>
      </c>
      <c r="K2710" s="71">
        <v>27389.0528821683</v>
      </c>
      <c r="L2710" s="20">
        <v>0.97837555282160404</v>
      </c>
      <c r="M2710" s="79">
        <v>28042.545662455501</v>
      </c>
      <c r="N2710" s="6">
        <v>63152.276341099903</v>
      </c>
      <c r="O2710" s="6">
        <v>27444.4743576771</v>
      </c>
      <c r="P2710" s="71">
        <v>27444.964633286701</v>
      </c>
      <c r="Q2710" s="20">
        <v>0.97869020037047305</v>
      </c>
      <c r="R2710" s="79">
        <v>28095.702860896999</v>
      </c>
      <c r="S2710" s="6">
        <v>63271.987230614199</v>
      </c>
      <c r="T2710" s="6">
        <v>27506.6987885493</v>
      </c>
      <c r="U2710" s="71">
        <v>27504.968311837802</v>
      </c>
      <c r="V2710" s="20">
        <v>0.97897420285287096</v>
      </c>
      <c r="W2710" s="79">
        <v>28162.6853719758</v>
      </c>
      <c r="X2710" s="6">
        <v>63422.832952703298</v>
      </c>
      <c r="Y2710" s="6">
        <v>27581.644346533401</v>
      </c>
      <c r="Z2710" s="71">
        <v>27577.544056381299</v>
      </c>
      <c r="AA2710" s="20">
        <v>0.97922281530096</v>
      </c>
    </row>
    <row r="2711" spans="1:27" x14ac:dyDescent="0.2">
      <c r="A2711" s="52" t="s">
        <v>3616</v>
      </c>
      <c r="B2711" s="1" t="s">
        <v>9582</v>
      </c>
      <c r="C2711" s="131" t="s">
        <v>41</v>
      </c>
      <c r="D2711" s="131" t="s">
        <v>26170</v>
      </c>
      <c r="E2711" s="131" t="s">
        <v>6359</v>
      </c>
      <c r="F2711" s="131" t="s">
        <v>26206</v>
      </c>
      <c r="G2711" s="131" t="s">
        <v>26206</v>
      </c>
      <c r="H2711" s="79">
        <v>31276.833333333299</v>
      </c>
      <c r="I2711" s="6">
        <v>61818.557292857498</v>
      </c>
      <c r="J2711" s="6">
        <v>26853.813349682601</v>
      </c>
      <c r="K2711" s="71">
        <v>26856.7145902007</v>
      </c>
      <c r="L2711" s="20">
        <v>0.85867754909759697</v>
      </c>
      <c r="M2711" s="79">
        <v>31244.463218125398</v>
      </c>
      <c r="N2711" s="6">
        <v>61754.577867567503</v>
      </c>
      <c r="O2711" s="6">
        <v>26837.067908708599</v>
      </c>
      <c r="P2711" s="71">
        <v>26837.547333442999</v>
      </c>
      <c r="Q2711" s="20">
        <v>0.85895370152731898</v>
      </c>
      <c r="R2711" s="79">
        <v>31212.3185629736</v>
      </c>
      <c r="S2711" s="6">
        <v>61691.044063330301</v>
      </c>
      <c r="T2711" s="6">
        <v>26819.403677273702</v>
      </c>
      <c r="U2711" s="71">
        <v>26817.7164390545</v>
      </c>
      <c r="V2711" s="20">
        <v>0.85920295811883896</v>
      </c>
      <c r="W2711" s="79">
        <v>31212.831689782499</v>
      </c>
      <c r="X2711" s="6">
        <v>61692.058256765202</v>
      </c>
      <c r="Y2711" s="6">
        <v>26828.956239035298</v>
      </c>
      <c r="Z2711" s="71">
        <v>26824.967843576502</v>
      </c>
      <c r="AA2711" s="20">
        <v>0.85942115442084699</v>
      </c>
    </row>
    <row r="2712" spans="1:27" x14ac:dyDescent="0.2">
      <c r="A2712" s="52" t="s">
        <v>3615</v>
      </c>
      <c r="B2712" s="1" t="s">
        <v>9581</v>
      </c>
      <c r="C2712" s="131" t="s">
        <v>41</v>
      </c>
      <c r="D2712" s="131" t="s">
        <v>26170</v>
      </c>
      <c r="E2712" s="131" t="s">
        <v>6359</v>
      </c>
      <c r="F2712" s="131" t="s">
        <v>26206</v>
      </c>
      <c r="G2712" s="131" t="s">
        <v>26206</v>
      </c>
      <c r="H2712" s="79">
        <v>9367.8333333333303</v>
      </c>
      <c r="I2712" s="6">
        <v>14311.330902670699</v>
      </c>
      <c r="J2712" s="6">
        <v>6216.8032654858898</v>
      </c>
      <c r="K2712" s="71">
        <v>6217.4749183827198</v>
      </c>
      <c r="L2712" s="20">
        <v>0.66370468999050503</v>
      </c>
      <c r="M2712" s="79">
        <v>9371.9559840471993</v>
      </c>
      <c r="N2712" s="6">
        <v>14317.6291166187</v>
      </c>
      <c r="O2712" s="6">
        <v>6222.1004201244396</v>
      </c>
      <c r="P2712" s="71">
        <v>6222.2115734311801</v>
      </c>
      <c r="Q2712" s="20">
        <v>0.66391813875593697</v>
      </c>
      <c r="R2712" s="79">
        <v>9376.0952592249305</v>
      </c>
      <c r="S2712" s="6">
        <v>14323.952727923201</v>
      </c>
      <c r="T2712" s="6">
        <v>6227.15786865257</v>
      </c>
      <c r="U2712" s="71">
        <v>6226.7661112936103</v>
      </c>
      <c r="V2712" s="20">
        <v>0.66411079870026302</v>
      </c>
      <c r="W2712" s="79">
        <v>9389.3439042216305</v>
      </c>
      <c r="X2712" s="6">
        <v>14344.192812883401</v>
      </c>
      <c r="Y2712" s="6">
        <v>6238.0755665407196</v>
      </c>
      <c r="Z2712" s="71">
        <v>6237.14821357031</v>
      </c>
      <c r="AA2712" s="20">
        <v>0.66427945095993002</v>
      </c>
    </row>
    <row r="2713" spans="1:27" x14ac:dyDescent="0.2">
      <c r="A2713" s="52" t="s">
        <v>3614</v>
      </c>
      <c r="B2713" s="1" t="s">
        <v>9580</v>
      </c>
      <c r="C2713" s="131" t="s">
        <v>41</v>
      </c>
      <c r="D2713" s="131" t="s">
        <v>26170</v>
      </c>
      <c r="E2713" s="131" t="s">
        <v>6359</v>
      </c>
      <c r="F2713" s="131" t="s">
        <v>26460</v>
      </c>
      <c r="G2713" s="131" t="s">
        <v>26460</v>
      </c>
      <c r="H2713" s="79">
        <v>9695.1666666666697</v>
      </c>
      <c r="I2713" s="6">
        <v>15391.659776598301</v>
      </c>
      <c r="J2713" s="6">
        <v>6686.0951934629302</v>
      </c>
      <c r="K2713" s="71">
        <v>6686.81754786492</v>
      </c>
      <c r="L2713" s="20">
        <v>0.689706301889077</v>
      </c>
      <c r="M2713" s="79">
        <v>9781.0424517035099</v>
      </c>
      <c r="N2713" s="6">
        <v>15527.992746600799</v>
      </c>
      <c r="O2713" s="6">
        <v>6748.0956103388198</v>
      </c>
      <c r="P2713" s="71">
        <v>6748.2161601677499</v>
      </c>
      <c r="Q2713" s="20">
        <v>0.68992811282527999</v>
      </c>
      <c r="R2713" s="79">
        <v>9857.6684301413006</v>
      </c>
      <c r="S2713" s="6">
        <v>15649.6410927007</v>
      </c>
      <c r="T2713" s="6">
        <v>6803.4841724955204</v>
      </c>
      <c r="U2713" s="71">
        <v>6803.0561578141396</v>
      </c>
      <c r="V2713" s="20">
        <v>0.69012832050759298</v>
      </c>
      <c r="W2713" s="79">
        <v>9936.4363239107697</v>
      </c>
      <c r="X2713" s="6">
        <v>15774.689858121899</v>
      </c>
      <c r="Y2713" s="6">
        <v>6860.1774012215501</v>
      </c>
      <c r="Z2713" s="71">
        <v>6859.1575665269102</v>
      </c>
      <c r="AA2713" s="20">
        <v>0.69030357996872804</v>
      </c>
    </row>
    <row r="2714" spans="1:27" x14ac:dyDescent="0.2">
      <c r="A2714" s="52" t="s">
        <v>3613</v>
      </c>
      <c r="B2714" s="1" t="s">
        <v>9579</v>
      </c>
      <c r="C2714" s="131" t="s">
        <v>41</v>
      </c>
      <c r="D2714" s="131" t="s">
        <v>26170</v>
      </c>
      <c r="E2714" s="131" t="s">
        <v>6359</v>
      </c>
      <c r="F2714" s="131" t="s">
        <v>26206</v>
      </c>
      <c r="G2714" s="131" t="s">
        <v>26206</v>
      </c>
      <c r="H2714" s="79">
        <v>18390.916666666701</v>
      </c>
      <c r="I2714" s="6">
        <v>41672.545033398397</v>
      </c>
      <c r="J2714" s="6">
        <v>18102.440353495898</v>
      </c>
      <c r="K2714" s="71">
        <v>18104.396110495702</v>
      </c>
      <c r="L2714" s="20">
        <v>0.984420539695541</v>
      </c>
      <c r="M2714" s="79">
        <v>18389.923082275</v>
      </c>
      <c r="N2714" s="6">
        <v>41670.293639894997</v>
      </c>
      <c r="O2714" s="6">
        <v>18108.916598667402</v>
      </c>
      <c r="P2714" s="71">
        <v>18109.240101315299</v>
      </c>
      <c r="Q2714" s="20">
        <v>0.98473713132436702</v>
      </c>
      <c r="R2714" s="79">
        <v>18392.2632062866</v>
      </c>
      <c r="S2714" s="6">
        <v>41675.596199034502</v>
      </c>
      <c r="T2714" s="6">
        <v>18117.940049864399</v>
      </c>
      <c r="U2714" s="71">
        <v>18116.800230304099</v>
      </c>
      <c r="V2714" s="20">
        <v>0.98502288854325004</v>
      </c>
      <c r="W2714" s="79">
        <v>18428.371536655701</v>
      </c>
      <c r="X2714" s="6">
        <v>41757.415177971801</v>
      </c>
      <c r="Y2714" s="6">
        <v>18159.677211647799</v>
      </c>
      <c r="Z2714" s="71">
        <v>18156.977592121901</v>
      </c>
      <c r="AA2714" s="20">
        <v>0.985273037067114</v>
      </c>
    </row>
    <row r="2715" spans="1:27" x14ac:dyDescent="0.2">
      <c r="A2715" s="52" t="s">
        <v>3612</v>
      </c>
      <c r="B2715" s="1" t="s">
        <v>9578</v>
      </c>
      <c r="C2715" s="131" t="s">
        <v>41</v>
      </c>
      <c r="D2715" s="131" t="s">
        <v>26170</v>
      </c>
      <c r="E2715" s="131" t="s">
        <v>6359</v>
      </c>
      <c r="F2715" s="131" t="s">
        <v>26462</v>
      </c>
      <c r="G2715" s="131" t="s">
        <v>26462</v>
      </c>
      <c r="H2715" s="79">
        <v>18643.416666666701</v>
      </c>
      <c r="I2715" s="6">
        <v>34898.566292468196</v>
      </c>
      <c r="J2715" s="6">
        <v>15159.842390850201</v>
      </c>
      <c r="K2715" s="71">
        <v>15161.480234549401</v>
      </c>
      <c r="L2715" s="20">
        <v>0.81323506874451801</v>
      </c>
      <c r="M2715" s="79">
        <v>18772.035590306899</v>
      </c>
      <c r="N2715" s="6">
        <v>35139.327742656104</v>
      </c>
      <c r="O2715" s="6">
        <v>15270.714454859801</v>
      </c>
      <c r="P2715" s="71">
        <v>15270.987255087</v>
      </c>
      <c r="Q2715" s="20">
        <v>0.81349660678100799</v>
      </c>
      <c r="R2715" s="79">
        <v>18908.294779322299</v>
      </c>
      <c r="S2715" s="6">
        <v>35394.390987008497</v>
      </c>
      <c r="T2715" s="6">
        <v>15387.2652700992</v>
      </c>
      <c r="U2715" s="71">
        <v>15386.297240296401</v>
      </c>
      <c r="V2715" s="20">
        <v>0.81373267234666002</v>
      </c>
      <c r="W2715" s="79">
        <v>19050.412434018599</v>
      </c>
      <c r="X2715" s="6">
        <v>35660.420679013099</v>
      </c>
      <c r="Y2715" s="6">
        <v>15508.1852169832</v>
      </c>
      <c r="Z2715" s="71">
        <v>15505.879768536301</v>
      </c>
      <c r="AA2715" s="20">
        <v>0.813939321379058</v>
      </c>
    </row>
    <row r="2716" spans="1:27" x14ac:dyDescent="0.2">
      <c r="A2716" s="52" t="s">
        <v>3611</v>
      </c>
      <c r="B2716" s="1" t="s">
        <v>9577</v>
      </c>
      <c r="C2716" s="131" t="s">
        <v>41</v>
      </c>
      <c r="D2716" s="131" t="s">
        <v>26170</v>
      </c>
      <c r="E2716" s="131" t="s">
        <v>6359</v>
      </c>
      <c r="F2716" s="131" t="s">
        <v>26460</v>
      </c>
      <c r="G2716" s="131" t="s">
        <v>26460</v>
      </c>
      <c r="H2716" s="79">
        <v>3782</v>
      </c>
      <c r="I2716" s="6">
        <v>4357.0622463363197</v>
      </c>
      <c r="J2716" s="6">
        <v>1892.69600326927</v>
      </c>
      <c r="K2716" s="71">
        <v>1892.9004869402399</v>
      </c>
      <c r="L2716" s="20">
        <v>0.50050250844532995</v>
      </c>
      <c r="M2716" s="79">
        <v>3816.9605497522998</v>
      </c>
      <c r="N2716" s="6">
        <v>4397.3386322265596</v>
      </c>
      <c r="O2716" s="6">
        <v>1910.9785794945899</v>
      </c>
      <c r="P2716" s="71">
        <v>1911.01271773953</v>
      </c>
      <c r="Q2716" s="20">
        <v>0.500663471060382</v>
      </c>
      <c r="R2716" s="79">
        <v>3851.8262835678302</v>
      </c>
      <c r="S2716" s="6">
        <v>4437.5057851875399</v>
      </c>
      <c r="T2716" s="6">
        <v>1929.14969717499</v>
      </c>
      <c r="U2716" s="71">
        <v>1929.0283322431301</v>
      </c>
      <c r="V2716" s="20">
        <v>0.50080875673768199</v>
      </c>
      <c r="W2716" s="79">
        <v>3882.1523430657298</v>
      </c>
      <c r="X2716" s="6">
        <v>4472.4429953722201</v>
      </c>
      <c r="Y2716" s="6">
        <v>1944.9987696149301</v>
      </c>
      <c r="Z2716" s="71">
        <v>1944.7096258930901</v>
      </c>
      <c r="AA2716" s="20">
        <v>0.50093593811863601</v>
      </c>
    </row>
    <row r="2717" spans="1:27" x14ac:dyDescent="0.2">
      <c r="A2717" s="52" t="s">
        <v>3610</v>
      </c>
      <c r="B2717" s="1" t="s">
        <v>9576</v>
      </c>
      <c r="C2717" s="131" t="s">
        <v>41</v>
      </c>
      <c r="D2717" s="131" t="s">
        <v>26170</v>
      </c>
      <c r="E2717" s="131" t="s">
        <v>6359</v>
      </c>
      <c r="F2717" s="131" t="s">
        <v>26462</v>
      </c>
      <c r="G2717" s="131" t="s">
        <v>26462</v>
      </c>
      <c r="H2717" s="79">
        <v>13847.666666666701</v>
      </c>
      <c r="I2717" s="6">
        <v>30831.1149005019</v>
      </c>
      <c r="J2717" s="6">
        <v>13392.952555952899</v>
      </c>
      <c r="K2717" s="71">
        <v>13394.399507866399</v>
      </c>
      <c r="L2717" s="20">
        <v>0.96726761484724899</v>
      </c>
      <c r="M2717" s="79">
        <v>13922.4641234178</v>
      </c>
      <c r="N2717" s="6">
        <v>30997.647576285501</v>
      </c>
      <c r="O2717" s="6">
        <v>13470.838952198301</v>
      </c>
      <c r="P2717" s="71">
        <v>13471.079598956299</v>
      </c>
      <c r="Q2717" s="20">
        <v>0.96757869006088704</v>
      </c>
      <c r="R2717" s="79">
        <v>13996.628099990599</v>
      </c>
      <c r="S2717" s="6">
        <v>31162.769841157598</v>
      </c>
      <c r="T2717" s="6">
        <v>13547.6213243206</v>
      </c>
      <c r="U2717" s="71">
        <v>13546.7690285443</v>
      </c>
      <c r="V2717" s="20">
        <v>0.96785946813528601</v>
      </c>
      <c r="W2717" s="79">
        <v>14075.985357143099</v>
      </c>
      <c r="X2717" s="6">
        <v>31339.4546771198</v>
      </c>
      <c r="Y2717" s="6">
        <v>13629.0615331427</v>
      </c>
      <c r="Z2717" s="71">
        <v>13627.035435420399</v>
      </c>
      <c r="AA2717" s="20">
        <v>0.96810525797436298</v>
      </c>
    </row>
    <row r="2718" spans="1:27" x14ac:dyDescent="0.2">
      <c r="A2718" s="52" t="s">
        <v>3609</v>
      </c>
      <c r="B2718" s="1" t="s">
        <v>9575</v>
      </c>
      <c r="C2718" s="131" t="s">
        <v>41</v>
      </c>
      <c r="D2718" s="131" t="s">
        <v>26170</v>
      </c>
      <c r="E2718" s="131" t="s">
        <v>6359</v>
      </c>
      <c r="F2718" s="131" t="s">
        <v>26206</v>
      </c>
      <c r="G2718" s="131" t="s">
        <v>26206</v>
      </c>
      <c r="H2718" s="79">
        <v>13859.416666666701</v>
      </c>
      <c r="I2718" s="6">
        <v>22395.846068752398</v>
      </c>
      <c r="J2718" s="6">
        <v>9728.6946909708204</v>
      </c>
      <c r="K2718" s="71">
        <v>9729.7457626699597</v>
      </c>
      <c r="L2718" s="20">
        <v>0.70203140555482402</v>
      </c>
      <c r="M2718" s="79">
        <v>13860.7346351491</v>
      </c>
      <c r="N2718" s="6">
        <v>22397.975813457</v>
      </c>
      <c r="O2718" s="6">
        <v>9733.6265371679292</v>
      </c>
      <c r="P2718" s="71">
        <v>9733.8004213393597</v>
      </c>
      <c r="Q2718" s="20">
        <v>0.70225718026919604</v>
      </c>
      <c r="R2718" s="79">
        <v>13859.4563553808</v>
      </c>
      <c r="S2718" s="6">
        <v>22395.910202932999</v>
      </c>
      <c r="T2718" s="6">
        <v>9736.3396190187304</v>
      </c>
      <c r="U2718" s="71">
        <v>9735.7270951715</v>
      </c>
      <c r="V2718" s="20">
        <v>0.70246096567790195</v>
      </c>
      <c r="W2718" s="79">
        <v>13870.9705351787</v>
      </c>
      <c r="X2718" s="6">
        <v>22414.516310575498</v>
      </c>
      <c r="Y2718" s="6">
        <v>9747.7389182363204</v>
      </c>
      <c r="Z2718" s="71">
        <v>9746.2898183425805</v>
      </c>
      <c r="AA2718" s="20">
        <v>0.70263935703883396</v>
      </c>
    </row>
    <row r="2719" spans="1:27" x14ac:dyDescent="0.2">
      <c r="A2719" s="52" t="s">
        <v>3608</v>
      </c>
      <c r="B2719" s="1" t="s">
        <v>9574</v>
      </c>
      <c r="C2719" s="131" t="s">
        <v>41</v>
      </c>
      <c r="D2719" s="131" t="s">
        <v>26170</v>
      </c>
      <c r="E2719" s="131" t="s">
        <v>6359</v>
      </c>
      <c r="F2719" s="131" t="s">
        <v>26460</v>
      </c>
      <c r="G2719" s="131" t="s">
        <v>26460</v>
      </c>
      <c r="H2719" s="79">
        <v>7445.3333333333303</v>
      </c>
      <c r="I2719" s="6">
        <v>9005.9903296787706</v>
      </c>
      <c r="J2719" s="6">
        <v>3912.17773324164</v>
      </c>
      <c r="K2719" s="71">
        <v>3912.60039829878</v>
      </c>
      <c r="L2719" s="20">
        <v>0.52551044031591698</v>
      </c>
      <c r="M2719" s="79">
        <v>7505.8984370100497</v>
      </c>
      <c r="N2719" s="6">
        <v>9079.2508156245694</v>
      </c>
      <c r="O2719" s="6">
        <v>3945.6260428440401</v>
      </c>
      <c r="P2719" s="71">
        <v>3945.69652858876</v>
      </c>
      <c r="Q2719" s="20">
        <v>0.525679445532241</v>
      </c>
      <c r="R2719" s="79">
        <v>7561.95199960846</v>
      </c>
      <c r="S2719" s="6">
        <v>9147.0540717185904</v>
      </c>
      <c r="T2719" s="6">
        <v>3976.5664422121699</v>
      </c>
      <c r="U2719" s="71">
        <v>3976.3162720382402</v>
      </c>
      <c r="V2719" s="20">
        <v>0.52583199050246798</v>
      </c>
      <c r="W2719" s="79">
        <v>7619.3921288478105</v>
      </c>
      <c r="X2719" s="6">
        <v>9216.5345402624298</v>
      </c>
      <c r="Y2719" s="6">
        <v>4008.13344283487</v>
      </c>
      <c r="Z2719" s="71">
        <v>4007.5375932953202</v>
      </c>
      <c r="AA2719" s="20">
        <v>0.52596552658346096</v>
      </c>
    </row>
    <row r="2720" spans="1:27" x14ac:dyDescent="0.2">
      <c r="A2720" s="52" t="s">
        <v>3607</v>
      </c>
      <c r="B2720" s="1" t="s">
        <v>9573</v>
      </c>
      <c r="C2720" s="131" t="s">
        <v>41</v>
      </c>
      <c r="D2720" s="131" t="s">
        <v>26170</v>
      </c>
      <c r="E2720" s="131" t="s">
        <v>6359</v>
      </c>
      <c r="F2720" s="131" t="s">
        <v>26206</v>
      </c>
      <c r="G2720" s="131" t="s">
        <v>26206</v>
      </c>
      <c r="H2720" s="79">
        <v>6918.25</v>
      </c>
      <c r="I2720" s="6">
        <v>16246.698223028099</v>
      </c>
      <c r="J2720" s="6">
        <v>7057.5215717663496</v>
      </c>
      <c r="K2720" s="71">
        <v>7058.2840544452501</v>
      </c>
      <c r="L2720" s="20">
        <v>1.0202412538496399</v>
      </c>
      <c r="M2720" s="79">
        <v>6915.3073297677101</v>
      </c>
      <c r="N2720" s="6">
        <v>16239.7877073292</v>
      </c>
      <c r="O2720" s="6">
        <v>7057.4247379560602</v>
      </c>
      <c r="P2720" s="71">
        <v>7057.55081372529</v>
      </c>
      <c r="Q2720" s="20">
        <v>1.0205693654923</v>
      </c>
      <c r="R2720" s="79">
        <v>6911.0700108335304</v>
      </c>
      <c r="S2720" s="6">
        <v>16229.836861089399</v>
      </c>
      <c r="T2720" s="6">
        <v>7055.7169683660004</v>
      </c>
      <c r="U2720" s="71">
        <v>7055.2730854416704</v>
      </c>
      <c r="V2720" s="20">
        <v>1.0208655207344299</v>
      </c>
      <c r="W2720" s="79">
        <v>6922.1045539035804</v>
      </c>
      <c r="X2720" s="6">
        <v>16255.7501905135</v>
      </c>
      <c r="Y2720" s="6">
        <v>7069.3833666369701</v>
      </c>
      <c r="Z2720" s="71">
        <v>7068.3324313614903</v>
      </c>
      <c r="AA2720" s="20">
        <v>1.02112477156611</v>
      </c>
    </row>
    <row r="2721" spans="1:27" x14ac:dyDescent="0.2">
      <c r="A2721" s="52" t="s">
        <v>3606</v>
      </c>
      <c r="B2721" s="1" t="s">
        <v>9572</v>
      </c>
      <c r="C2721" s="131" t="s">
        <v>41</v>
      </c>
      <c r="D2721" s="131" t="s">
        <v>26170</v>
      </c>
      <c r="E2721" s="131" t="s">
        <v>6359</v>
      </c>
      <c r="F2721" s="131" t="s">
        <v>26206</v>
      </c>
      <c r="G2721" s="131" t="s">
        <v>26206</v>
      </c>
      <c r="H2721" s="79">
        <v>11530.666666666701</v>
      </c>
      <c r="I2721" s="6">
        <v>23504.454692990199</v>
      </c>
      <c r="J2721" s="6">
        <v>10210.2712656569</v>
      </c>
      <c r="K2721" s="71">
        <v>10211.3743660737</v>
      </c>
      <c r="L2721" s="20">
        <v>0.88558403961092202</v>
      </c>
      <c r="M2721" s="79">
        <v>11534.440040658001</v>
      </c>
      <c r="N2721" s="6">
        <v>23512.146451028399</v>
      </c>
      <c r="O2721" s="6">
        <v>10217.8185451923</v>
      </c>
      <c r="P2721" s="71">
        <v>10218.0010791024</v>
      </c>
      <c r="Q2721" s="20">
        <v>0.885868845222201</v>
      </c>
      <c r="R2721" s="79">
        <v>11538.892214133401</v>
      </c>
      <c r="S2721" s="6">
        <v>23521.2218941717</v>
      </c>
      <c r="T2721" s="6">
        <v>10225.5546901578</v>
      </c>
      <c r="U2721" s="71">
        <v>10224.9113892517</v>
      </c>
      <c r="V2721" s="20">
        <v>0.88612591221952797</v>
      </c>
      <c r="W2721" s="79">
        <v>11552.260979648199</v>
      </c>
      <c r="X2721" s="6">
        <v>23548.473184355302</v>
      </c>
      <c r="Y2721" s="6">
        <v>10240.8798540918</v>
      </c>
      <c r="Z2721" s="71">
        <v>10239.357443814601</v>
      </c>
      <c r="AA2721" s="20">
        <v>0.88635094565933603</v>
      </c>
    </row>
    <row r="2722" spans="1:27" x14ac:dyDescent="0.2">
      <c r="A2722" s="52" t="s">
        <v>3605</v>
      </c>
      <c r="B2722" s="1" t="s">
        <v>9571</v>
      </c>
      <c r="C2722" s="131" t="s">
        <v>41</v>
      </c>
      <c r="D2722" s="131" t="s">
        <v>26170</v>
      </c>
      <c r="E2722" s="131" t="s">
        <v>6359</v>
      </c>
      <c r="F2722" s="131" t="s">
        <v>26206</v>
      </c>
      <c r="G2722" s="131" t="s">
        <v>26206</v>
      </c>
      <c r="H2722" s="79">
        <v>7139.75</v>
      </c>
      <c r="I2722" s="6">
        <v>15061.9826555648</v>
      </c>
      <c r="J2722" s="6">
        <v>6542.8843476977399</v>
      </c>
      <c r="K2722" s="71">
        <v>6543.5912298424701</v>
      </c>
      <c r="L2722" s="20">
        <v>0.91650145030883001</v>
      </c>
      <c r="M2722" s="79">
        <v>7135.9568963679603</v>
      </c>
      <c r="N2722" s="6">
        <v>15053.9807421762</v>
      </c>
      <c r="O2722" s="6">
        <v>6542.1012890827296</v>
      </c>
      <c r="P2722" s="71">
        <v>6542.2181589726697</v>
      </c>
      <c r="Q2722" s="20">
        <v>0.91679619902167697</v>
      </c>
      <c r="R2722" s="79">
        <v>7132.8260901152598</v>
      </c>
      <c r="S2722" s="6">
        <v>15047.3760081902</v>
      </c>
      <c r="T2722" s="6">
        <v>6541.6570196654802</v>
      </c>
      <c r="U2722" s="71">
        <v>6541.2454768186099</v>
      </c>
      <c r="V2722" s="20">
        <v>0.91706224071319098</v>
      </c>
      <c r="W2722" s="79">
        <v>7142.6378672508999</v>
      </c>
      <c r="X2722" s="6">
        <v>15068.074886587499</v>
      </c>
      <c r="Y2722" s="6">
        <v>6552.8810865121604</v>
      </c>
      <c r="Z2722" s="71">
        <v>6551.9069345200096</v>
      </c>
      <c r="AA2722" s="20">
        <v>0.91729513049522005</v>
      </c>
    </row>
    <row r="2723" spans="1:27" x14ac:dyDescent="0.2">
      <c r="A2723" s="52" t="s">
        <v>3604</v>
      </c>
      <c r="B2723" s="1" t="s">
        <v>9570</v>
      </c>
      <c r="C2723" s="131" t="s">
        <v>41</v>
      </c>
      <c r="D2723" s="131" t="s">
        <v>26170</v>
      </c>
      <c r="E2723" s="131" t="s">
        <v>6359</v>
      </c>
      <c r="F2723" s="131" t="s">
        <v>26459</v>
      </c>
      <c r="G2723" s="131" t="s">
        <v>26459</v>
      </c>
      <c r="H2723" s="79">
        <v>8519.3333333333303</v>
      </c>
      <c r="I2723" s="6">
        <v>24138.882856283799</v>
      </c>
      <c r="J2723" s="6">
        <v>10485.865136283101</v>
      </c>
      <c r="K2723" s="71">
        <v>10486.998011395001</v>
      </c>
      <c r="L2723" s="20">
        <v>1.23096463080777</v>
      </c>
      <c r="M2723" s="79">
        <v>8531.8031817533192</v>
      </c>
      <c r="N2723" s="6">
        <v>24174.215223086201</v>
      </c>
      <c r="O2723" s="6">
        <v>10505.537856205199</v>
      </c>
      <c r="P2723" s="71">
        <v>10505.7255300119</v>
      </c>
      <c r="Q2723" s="20">
        <v>1.23136051151299</v>
      </c>
      <c r="R2723" s="79">
        <v>8546.9015567477109</v>
      </c>
      <c r="S2723" s="6">
        <v>24216.995319961199</v>
      </c>
      <c r="T2723" s="6">
        <v>10528.033415514001</v>
      </c>
      <c r="U2723" s="71">
        <v>10527.3710853382</v>
      </c>
      <c r="V2723" s="20">
        <v>1.2317178354566301</v>
      </c>
      <c r="W2723" s="79">
        <v>8565.6445646641696</v>
      </c>
      <c r="X2723" s="6">
        <v>24270.102206940199</v>
      </c>
      <c r="Y2723" s="6">
        <v>10554.7055557269</v>
      </c>
      <c r="Z2723" s="71">
        <v>10553.1364920879</v>
      </c>
      <c r="AA2723" s="20">
        <v>1.23203063265347</v>
      </c>
    </row>
    <row r="2724" spans="1:27" x14ac:dyDescent="0.2">
      <c r="A2724" s="52" t="s">
        <v>3603</v>
      </c>
      <c r="B2724" s="1" t="s">
        <v>8650</v>
      </c>
      <c r="C2724" s="131" t="s">
        <v>41</v>
      </c>
      <c r="D2724" s="131" t="s">
        <v>26170</v>
      </c>
      <c r="E2724" s="131" t="s">
        <v>6359</v>
      </c>
      <c r="F2724" s="131" t="s">
        <v>26460</v>
      </c>
      <c r="G2724" s="131" t="s">
        <v>26460</v>
      </c>
      <c r="H2724" s="79">
        <v>6840.75</v>
      </c>
      <c r="I2724" s="6">
        <v>11876.977542204701</v>
      </c>
      <c r="J2724" s="6">
        <v>5159.3267789441998</v>
      </c>
      <c r="K2724" s="71">
        <v>5159.8841838722201</v>
      </c>
      <c r="L2724" s="20">
        <v>0.75428632589587696</v>
      </c>
      <c r="M2724" s="79">
        <v>6899.8205642656203</v>
      </c>
      <c r="N2724" s="6">
        <v>11979.5364378211</v>
      </c>
      <c r="O2724" s="6">
        <v>5206.0210594605796</v>
      </c>
      <c r="P2724" s="71">
        <v>5206.11406124721</v>
      </c>
      <c r="Q2724" s="20">
        <v>0.754528905897906</v>
      </c>
      <c r="R2724" s="79">
        <v>6958.6322425226299</v>
      </c>
      <c r="S2724" s="6">
        <v>12081.645852999</v>
      </c>
      <c r="T2724" s="6">
        <v>5252.3432231882298</v>
      </c>
      <c r="U2724" s="71">
        <v>5252.0127924920998</v>
      </c>
      <c r="V2724" s="20">
        <v>0.75474785984496195</v>
      </c>
      <c r="W2724" s="79">
        <v>7017.0501253409902</v>
      </c>
      <c r="X2724" s="6">
        <v>12183.0715566567</v>
      </c>
      <c r="Y2724" s="6">
        <v>5298.2361569162704</v>
      </c>
      <c r="Z2724" s="71">
        <v>5297.44852057143</v>
      </c>
      <c r="AA2724" s="20">
        <v>0.75493952956677801</v>
      </c>
    </row>
    <row r="2725" spans="1:27" x14ac:dyDescent="0.2">
      <c r="A2725" s="52" t="s">
        <v>3602</v>
      </c>
      <c r="B2725" s="1" t="s">
        <v>9569</v>
      </c>
      <c r="C2725" s="131" t="s">
        <v>41</v>
      </c>
      <c r="D2725" s="131" t="s">
        <v>26170</v>
      </c>
      <c r="E2725" s="131" t="s">
        <v>6359</v>
      </c>
      <c r="F2725" s="131" t="s">
        <v>26319</v>
      </c>
      <c r="G2725" s="131" t="s">
        <v>26319</v>
      </c>
      <c r="H2725" s="79">
        <v>11737.916666666701</v>
      </c>
      <c r="I2725" s="6">
        <v>24868.390164028198</v>
      </c>
      <c r="J2725" s="6">
        <v>10802.761128963701</v>
      </c>
      <c r="K2725" s="71">
        <v>10803.928240981901</v>
      </c>
      <c r="L2725" s="20">
        <v>0.920429795831049</v>
      </c>
      <c r="M2725" s="79">
        <v>11783.4111660546</v>
      </c>
      <c r="N2725" s="6">
        <v>24964.7765154759</v>
      </c>
      <c r="O2725" s="6">
        <v>10849.096954533999</v>
      </c>
      <c r="P2725" s="71">
        <v>10849.2907657746</v>
      </c>
      <c r="Q2725" s="20">
        <v>0.92072580790772995</v>
      </c>
      <c r="R2725" s="79">
        <v>11835.7695204838</v>
      </c>
      <c r="S2725" s="6">
        <v>25075.704887457599</v>
      </c>
      <c r="T2725" s="6">
        <v>10901.346574367</v>
      </c>
      <c r="U2725" s="71">
        <v>10900.660758649299</v>
      </c>
      <c r="V2725" s="20">
        <v>0.92099298991788503</v>
      </c>
      <c r="W2725" s="79">
        <v>11890.8934671799</v>
      </c>
      <c r="X2725" s="6">
        <v>25192.4925468652</v>
      </c>
      <c r="Y2725" s="6">
        <v>10955.8393607</v>
      </c>
      <c r="Z2725" s="71">
        <v>10954.2106644673</v>
      </c>
      <c r="AA2725" s="20">
        <v>0.92122687792150004</v>
      </c>
    </row>
    <row r="2726" spans="1:27" x14ac:dyDescent="0.2">
      <c r="A2726" s="52" t="s">
        <v>3601</v>
      </c>
      <c r="B2726" s="1" t="s">
        <v>9568</v>
      </c>
      <c r="C2726" s="131" t="s">
        <v>41</v>
      </c>
      <c r="D2726" s="131" t="s">
        <v>26170</v>
      </c>
      <c r="E2726" s="131" t="s">
        <v>6359</v>
      </c>
      <c r="F2726" s="131" t="s">
        <v>26462</v>
      </c>
      <c r="G2726" s="131" t="s">
        <v>26462</v>
      </c>
      <c r="H2726" s="79">
        <v>7221.9166666666697</v>
      </c>
      <c r="I2726" s="6">
        <v>11434.510411204301</v>
      </c>
      <c r="J2726" s="6">
        <v>4967.1202592584796</v>
      </c>
      <c r="K2726" s="71">
        <v>4967.65689851961</v>
      </c>
      <c r="L2726" s="20">
        <v>0.68785851842464896</v>
      </c>
      <c r="M2726" s="79">
        <v>7269.20334349718</v>
      </c>
      <c r="N2726" s="6">
        <v>11509.3797323951</v>
      </c>
      <c r="O2726" s="6">
        <v>5001.7021592762003</v>
      </c>
      <c r="P2726" s="71">
        <v>5001.7915110540198</v>
      </c>
      <c r="Q2726" s="20">
        <v>0.68807973510996601</v>
      </c>
      <c r="R2726" s="79">
        <v>7315.7748988296298</v>
      </c>
      <c r="S2726" s="6">
        <v>11583.116796791501</v>
      </c>
      <c r="T2726" s="6">
        <v>5035.6140008791699</v>
      </c>
      <c r="U2726" s="71">
        <v>5035.29720485709</v>
      </c>
      <c r="V2726" s="20">
        <v>0.68827940641840002</v>
      </c>
      <c r="W2726" s="79">
        <v>7363.3928215524102</v>
      </c>
      <c r="X2726" s="6">
        <v>11658.510581885501</v>
      </c>
      <c r="Y2726" s="6">
        <v>5070.11241077265</v>
      </c>
      <c r="Z2726" s="71">
        <v>5069.3586873279301</v>
      </c>
      <c r="AA2726" s="20">
        <v>0.68845419634411997</v>
      </c>
    </row>
    <row r="2727" spans="1:27" x14ac:dyDescent="0.2">
      <c r="A2727" s="52" t="s">
        <v>3600</v>
      </c>
      <c r="B2727" s="1" t="s">
        <v>6575</v>
      </c>
      <c r="C2727" s="131" t="s">
        <v>41</v>
      </c>
      <c r="D2727" s="131" t="s">
        <v>26170</v>
      </c>
      <c r="E2727" s="131" t="s">
        <v>6359</v>
      </c>
      <c r="F2727" s="131" t="s">
        <v>26462</v>
      </c>
      <c r="G2727" s="131" t="s">
        <v>26462</v>
      </c>
      <c r="H2727" s="79">
        <v>4211</v>
      </c>
      <c r="I2727" s="6">
        <v>6026.9518507975899</v>
      </c>
      <c r="J2727" s="6">
        <v>2618.0915109699899</v>
      </c>
      <c r="K2727" s="71">
        <v>2618.3743651431701</v>
      </c>
      <c r="L2727" s="20">
        <v>0.62179395990101505</v>
      </c>
      <c r="M2727" s="79">
        <v>4233.0128971508202</v>
      </c>
      <c r="N2727" s="6">
        <v>6058.4575908176703</v>
      </c>
      <c r="O2727" s="6">
        <v>2632.8612938700899</v>
      </c>
      <c r="P2727" s="71">
        <v>2632.90832802564</v>
      </c>
      <c r="Q2727" s="20">
        <v>0.62199393009121495</v>
      </c>
      <c r="R2727" s="79">
        <v>4252.0601664682999</v>
      </c>
      <c r="S2727" s="6">
        <v>6085.7188055091001</v>
      </c>
      <c r="T2727" s="6">
        <v>2645.6895289982799</v>
      </c>
      <c r="U2727" s="71">
        <v>2645.5230857565498</v>
      </c>
      <c r="V2727" s="20">
        <v>0.62217442420479196</v>
      </c>
      <c r="W2727" s="79">
        <v>4273.6074820646199</v>
      </c>
      <c r="X2727" s="6">
        <v>6116.5581865618196</v>
      </c>
      <c r="Y2727" s="6">
        <v>2659.9999506870799</v>
      </c>
      <c r="Z2727" s="71">
        <v>2659.6045148143899</v>
      </c>
      <c r="AA2727" s="20">
        <v>0.62233242663865496</v>
      </c>
    </row>
    <row r="2728" spans="1:27" x14ac:dyDescent="0.2">
      <c r="A2728" s="52" t="s">
        <v>3599</v>
      </c>
      <c r="B2728" s="1" t="s">
        <v>9567</v>
      </c>
      <c r="C2728" s="131" t="s">
        <v>41</v>
      </c>
      <c r="D2728" s="131" t="s">
        <v>26170</v>
      </c>
      <c r="E2728" s="131" t="s">
        <v>6359</v>
      </c>
      <c r="F2728" s="131" t="s">
        <v>26206</v>
      </c>
      <c r="G2728" s="131" t="s">
        <v>26206</v>
      </c>
      <c r="H2728" s="79">
        <v>10223.083333333299</v>
      </c>
      <c r="I2728" s="6">
        <v>32295.186763625599</v>
      </c>
      <c r="J2728" s="6">
        <v>14028.941395947801</v>
      </c>
      <c r="K2728" s="71">
        <v>14030.457059018599</v>
      </c>
      <c r="L2728" s="20">
        <v>1.37242910006133</v>
      </c>
      <c r="M2728" s="79">
        <v>10226.195874642901</v>
      </c>
      <c r="N2728" s="6">
        <v>32305.019423658301</v>
      </c>
      <c r="O2728" s="6">
        <v>14038.991601952001</v>
      </c>
      <c r="P2728" s="71">
        <v>14039.242398344601</v>
      </c>
      <c r="Q2728" s="20">
        <v>1.37287047602487</v>
      </c>
      <c r="R2728" s="79">
        <v>10227.946165015301</v>
      </c>
      <c r="S2728" s="6">
        <v>32310.548670816199</v>
      </c>
      <c r="T2728" s="6">
        <v>14046.6037006481</v>
      </c>
      <c r="U2728" s="71">
        <v>14045.720013341001</v>
      </c>
      <c r="V2728" s="20">
        <v>1.3732688642207</v>
      </c>
      <c r="W2728" s="79">
        <v>10245.2203699288</v>
      </c>
      <c r="X2728" s="6">
        <v>32365.118672417899</v>
      </c>
      <c r="Y2728" s="6">
        <v>14075.1075109131</v>
      </c>
      <c r="Z2728" s="71">
        <v>14073.015103948799</v>
      </c>
      <c r="AA2728" s="20">
        <v>1.37361760858314</v>
      </c>
    </row>
    <row r="2729" spans="1:27" x14ac:dyDescent="0.2">
      <c r="A2729" s="52" t="s">
        <v>3598</v>
      </c>
      <c r="B2729" s="1" t="s">
        <v>9566</v>
      </c>
      <c r="C2729" s="131" t="s">
        <v>41</v>
      </c>
      <c r="D2729" s="131" t="s">
        <v>26170</v>
      </c>
      <c r="E2729" s="131" t="s">
        <v>6359</v>
      </c>
      <c r="F2729" s="131" t="s">
        <v>26460</v>
      </c>
      <c r="G2729" s="131" t="s">
        <v>26460</v>
      </c>
      <c r="H2729" s="79">
        <v>9677.75</v>
      </c>
      <c r="I2729" s="6">
        <v>12056.7692805111</v>
      </c>
      <c r="J2729" s="6">
        <v>5237.42782163633</v>
      </c>
      <c r="K2729" s="71">
        <v>5237.9936644687496</v>
      </c>
      <c r="L2729" s="20">
        <v>0.54124085293262902</v>
      </c>
      <c r="M2729" s="79">
        <v>9760.0556041569307</v>
      </c>
      <c r="N2729" s="6">
        <v>12159.3075440345</v>
      </c>
      <c r="O2729" s="6">
        <v>5284.1452982144601</v>
      </c>
      <c r="P2729" s="71">
        <v>5284.2396956338998</v>
      </c>
      <c r="Q2729" s="20">
        <v>0.54141491708134104</v>
      </c>
      <c r="R2729" s="79">
        <v>9834.9601464012794</v>
      </c>
      <c r="S2729" s="6">
        <v>12252.625390011301</v>
      </c>
      <c r="T2729" s="6">
        <v>5326.6744213923002</v>
      </c>
      <c r="U2729" s="71">
        <v>5326.33931443864</v>
      </c>
      <c r="V2729" s="20">
        <v>0.54157202826974404</v>
      </c>
      <c r="W2729" s="79">
        <v>9916.4192169256403</v>
      </c>
      <c r="X2729" s="6">
        <v>12354.1090219626</v>
      </c>
      <c r="Y2729" s="6">
        <v>5372.6178002200004</v>
      </c>
      <c r="Z2729" s="71">
        <v>5371.8191062922397</v>
      </c>
      <c r="AA2729" s="20">
        <v>0.54170956156466898</v>
      </c>
    </row>
    <row r="2730" spans="1:27" x14ac:dyDescent="0.2">
      <c r="A2730" s="52" t="s">
        <v>3597</v>
      </c>
      <c r="B2730" s="1" t="s">
        <v>9565</v>
      </c>
      <c r="C2730" s="131" t="s">
        <v>41</v>
      </c>
      <c r="D2730" s="131" t="s">
        <v>26170</v>
      </c>
      <c r="E2730" s="131" t="s">
        <v>6359</v>
      </c>
      <c r="F2730" s="131" t="s">
        <v>26462</v>
      </c>
      <c r="G2730" s="131" t="s">
        <v>26462</v>
      </c>
      <c r="H2730" s="79">
        <v>6346.6666666666697</v>
      </c>
      <c r="I2730" s="6">
        <v>9492.7819279966498</v>
      </c>
      <c r="J2730" s="6">
        <v>4123.6386811167904</v>
      </c>
      <c r="K2730" s="71">
        <v>4124.0841920566399</v>
      </c>
      <c r="L2730" s="20">
        <v>0.64980318152152905</v>
      </c>
      <c r="M2730" s="79">
        <v>6382.5663904334597</v>
      </c>
      <c r="N2730" s="6">
        <v>9546.4775554641092</v>
      </c>
      <c r="O2730" s="6">
        <v>4148.6716498066198</v>
      </c>
      <c r="P2730" s="71">
        <v>4148.7457628136999</v>
      </c>
      <c r="Q2730" s="20">
        <v>0.65001215953382996</v>
      </c>
      <c r="R2730" s="79">
        <v>6416.2921039951198</v>
      </c>
      <c r="S2730" s="6">
        <v>9596.9214910009196</v>
      </c>
      <c r="T2730" s="6">
        <v>4172.1406313375801</v>
      </c>
      <c r="U2730" s="71">
        <v>4171.8781573760398</v>
      </c>
      <c r="V2730" s="20">
        <v>0.65020078415357896</v>
      </c>
      <c r="W2730" s="79">
        <v>6452.4864281553901</v>
      </c>
      <c r="X2730" s="6">
        <v>9651.0577556466196</v>
      </c>
      <c r="Y2730" s="6">
        <v>4197.1011099836396</v>
      </c>
      <c r="Z2730" s="71">
        <v>4196.4771684908001</v>
      </c>
      <c r="AA2730" s="20">
        <v>0.65036590393735505</v>
      </c>
    </row>
    <row r="2731" spans="1:27" x14ac:dyDescent="0.2">
      <c r="A2731" s="52" t="s">
        <v>3596</v>
      </c>
      <c r="B2731" s="1" t="s">
        <v>9564</v>
      </c>
      <c r="C2731" s="131" t="s">
        <v>41</v>
      </c>
      <c r="D2731" s="131" t="s">
        <v>26170</v>
      </c>
      <c r="E2731" s="131" t="s">
        <v>6359</v>
      </c>
      <c r="F2731" s="131" t="s">
        <v>26460</v>
      </c>
      <c r="G2731" s="131" t="s">
        <v>26460</v>
      </c>
      <c r="H2731" s="79">
        <v>11399.833333333299</v>
      </c>
      <c r="I2731" s="6">
        <v>21890.804761617601</v>
      </c>
      <c r="J2731" s="6">
        <v>9509.3061191633697</v>
      </c>
      <c r="K2731" s="71">
        <v>9510.3334884927408</v>
      </c>
      <c r="L2731" s="20">
        <v>0.83425197635866699</v>
      </c>
      <c r="M2731" s="79">
        <v>11497.9896934102</v>
      </c>
      <c r="N2731" s="6">
        <v>22079.291878202999</v>
      </c>
      <c r="O2731" s="6">
        <v>9595.1340932527892</v>
      </c>
      <c r="P2731" s="71">
        <v>9595.30550335726</v>
      </c>
      <c r="Q2731" s="20">
        <v>0.83452027347498703</v>
      </c>
      <c r="R2731" s="79">
        <v>11596.0207333493</v>
      </c>
      <c r="S2731" s="6">
        <v>22267.538345772798</v>
      </c>
      <c r="T2731" s="6">
        <v>9680.5315724820903</v>
      </c>
      <c r="U2731" s="71">
        <v>9679.9225595805292</v>
      </c>
      <c r="V2731" s="20">
        <v>0.83476243982056697</v>
      </c>
      <c r="W2731" s="79">
        <v>11693.300974552099</v>
      </c>
      <c r="X2731" s="6">
        <v>22454.343073970598</v>
      </c>
      <c r="Y2731" s="6">
        <v>9765.0589837757107</v>
      </c>
      <c r="Z2731" s="71">
        <v>9763.6073090792106</v>
      </c>
      <c r="AA2731" s="20">
        <v>0.83497442940428801</v>
      </c>
    </row>
    <row r="2732" spans="1:27" x14ac:dyDescent="0.2">
      <c r="A2732" s="52" t="s">
        <v>3595</v>
      </c>
      <c r="B2732" s="1" t="s">
        <v>9563</v>
      </c>
      <c r="C2732" s="131" t="s">
        <v>41</v>
      </c>
      <c r="D2732" s="131" t="s">
        <v>26170</v>
      </c>
      <c r="E2732" s="131" t="s">
        <v>6359</v>
      </c>
      <c r="F2732" s="131" t="s">
        <v>26461</v>
      </c>
      <c r="G2732" s="131" t="s">
        <v>26461</v>
      </c>
      <c r="H2732" s="79">
        <v>5466</v>
      </c>
      <c r="I2732" s="6">
        <v>11471.163805801099</v>
      </c>
      <c r="J2732" s="6">
        <v>4983.0423942974603</v>
      </c>
      <c r="K2732" s="71">
        <v>4983.5807537590999</v>
      </c>
      <c r="L2732" s="20">
        <v>0.911741813713703</v>
      </c>
      <c r="M2732" s="79">
        <v>5487.15621679369</v>
      </c>
      <c r="N2732" s="6">
        <v>11515.563079191401</v>
      </c>
      <c r="O2732" s="6">
        <v>5004.3892944425897</v>
      </c>
      <c r="P2732" s="71">
        <v>5004.4786942241299</v>
      </c>
      <c r="Q2732" s="20">
        <v>0.91203503171783196</v>
      </c>
      <c r="R2732" s="79">
        <v>5507.4623816972198</v>
      </c>
      <c r="S2732" s="6">
        <v>11558.178400061501</v>
      </c>
      <c r="T2732" s="6">
        <v>5024.7723472952403</v>
      </c>
      <c r="U2732" s="71">
        <v>5024.4562333335198</v>
      </c>
      <c r="V2732" s="20">
        <v>0.91229969178384995</v>
      </c>
      <c r="W2732" s="79">
        <v>5525.2927692215399</v>
      </c>
      <c r="X2732" s="6">
        <v>11595.597956595</v>
      </c>
      <c r="Y2732" s="6">
        <v>5042.7526481306704</v>
      </c>
      <c r="Z2732" s="71">
        <v>5042.0029919911503</v>
      </c>
      <c r="AA2732" s="20">
        <v>0.91253137210709501</v>
      </c>
    </row>
    <row r="2733" spans="1:27" x14ac:dyDescent="0.2">
      <c r="A2733" s="52" t="s">
        <v>3594</v>
      </c>
      <c r="B2733" s="1" t="s">
        <v>9562</v>
      </c>
      <c r="C2733" s="131" t="s">
        <v>41</v>
      </c>
      <c r="D2733" s="131" t="s">
        <v>26170</v>
      </c>
      <c r="E2733" s="131" t="s">
        <v>6359</v>
      </c>
      <c r="F2733" s="131" t="s">
        <v>26206</v>
      </c>
      <c r="G2733" s="131" t="s">
        <v>26206</v>
      </c>
      <c r="H2733" s="79">
        <v>8824.9166666666697</v>
      </c>
      <c r="I2733" s="6">
        <v>14851.249269354599</v>
      </c>
      <c r="J2733" s="6">
        <v>6451.3423372133002</v>
      </c>
      <c r="K2733" s="71">
        <v>6452.0393293142397</v>
      </c>
      <c r="L2733" s="20">
        <v>0.73111617627901004</v>
      </c>
      <c r="M2733" s="79">
        <v>8836.2419084255307</v>
      </c>
      <c r="N2733" s="6">
        <v>14870.308258209599</v>
      </c>
      <c r="O2733" s="6">
        <v>6462.2816045284599</v>
      </c>
      <c r="P2733" s="71">
        <v>6462.3970484976799</v>
      </c>
      <c r="Q2733" s="20">
        <v>0.73135130471424303</v>
      </c>
      <c r="R2733" s="79">
        <v>8851.3823716657207</v>
      </c>
      <c r="S2733" s="6">
        <v>14895.787795538599</v>
      </c>
      <c r="T2733" s="6">
        <v>6475.7559552638704</v>
      </c>
      <c r="U2733" s="71">
        <v>6475.3485583255297</v>
      </c>
      <c r="V2733" s="20">
        <v>0.73156353283910303</v>
      </c>
      <c r="W2733" s="79">
        <v>8871.5437895311006</v>
      </c>
      <c r="X2733" s="6">
        <v>14929.7169819153</v>
      </c>
      <c r="Y2733" s="6">
        <v>6492.7112968396204</v>
      </c>
      <c r="Z2733" s="71">
        <v>6491.7460896947396</v>
      </c>
      <c r="AA2733" s="20">
        <v>0.73174931485491301</v>
      </c>
    </row>
    <row r="2734" spans="1:27" x14ac:dyDescent="0.2">
      <c r="A2734" s="52" t="s">
        <v>3593</v>
      </c>
      <c r="B2734" s="1" t="s">
        <v>6790</v>
      </c>
      <c r="C2734" s="131" t="s">
        <v>41</v>
      </c>
      <c r="D2734" s="131" t="s">
        <v>26170</v>
      </c>
      <c r="E2734" s="131" t="s">
        <v>6359</v>
      </c>
      <c r="F2734" s="131" t="s">
        <v>26206</v>
      </c>
      <c r="G2734" s="131" t="s">
        <v>26206</v>
      </c>
      <c r="H2734" s="79">
        <v>24969.916666666701</v>
      </c>
      <c r="I2734" s="6">
        <v>50072.491281376198</v>
      </c>
      <c r="J2734" s="6">
        <v>21751.354184045998</v>
      </c>
      <c r="K2734" s="71">
        <v>21753.704163516799</v>
      </c>
      <c r="L2734" s="20">
        <v>0.87119650633662904</v>
      </c>
      <c r="M2734" s="79">
        <v>24947.4785587402</v>
      </c>
      <c r="N2734" s="6">
        <v>50027.495858343202</v>
      </c>
      <c r="O2734" s="6">
        <v>21740.757527841499</v>
      </c>
      <c r="P2734" s="71">
        <v>21741.145910690899</v>
      </c>
      <c r="Q2734" s="20">
        <v>0.87147668488822105</v>
      </c>
      <c r="R2734" s="79">
        <v>24926.243584672</v>
      </c>
      <c r="S2734" s="6">
        <v>49984.913094928997</v>
      </c>
      <c r="T2734" s="6">
        <v>21730.310816107401</v>
      </c>
      <c r="U2734" s="71">
        <v>21728.943738324298</v>
      </c>
      <c r="V2734" s="20">
        <v>0.871729575477875</v>
      </c>
      <c r="W2734" s="79">
        <v>24940.406577272599</v>
      </c>
      <c r="X2734" s="6">
        <v>50013.314324015002</v>
      </c>
      <c r="Y2734" s="6">
        <v>21750.044645673199</v>
      </c>
      <c r="Z2734" s="71">
        <v>21746.811281746501</v>
      </c>
      <c r="AA2734" s="20">
        <v>0.87195095293930303</v>
      </c>
    </row>
    <row r="2735" spans="1:27" x14ac:dyDescent="0.2">
      <c r="A2735" s="52" t="s">
        <v>3592</v>
      </c>
      <c r="B2735" s="1" t="s">
        <v>9561</v>
      </c>
      <c r="C2735" s="131" t="s">
        <v>41</v>
      </c>
      <c r="D2735" s="131" t="s">
        <v>26170</v>
      </c>
      <c r="E2735" s="131" t="s">
        <v>6359</v>
      </c>
      <c r="F2735" s="131" t="s">
        <v>26206</v>
      </c>
      <c r="G2735" s="131" t="s">
        <v>26206</v>
      </c>
      <c r="H2735" s="79">
        <v>19001.666666666701</v>
      </c>
      <c r="I2735" s="6">
        <v>49917.5576286867</v>
      </c>
      <c r="J2735" s="6">
        <v>21684.051426215599</v>
      </c>
      <c r="K2735" s="71">
        <v>21686.3941344103</v>
      </c>
      <c r="L2735" s="20">
        <v>1.14128905189424</v>
      </c>
      <c r="M2735" s="79">
        <v>19027.473577131499</v>
      </c>
      <c r="N2735" s="6">
        <v>49985.352625985797</v>
      </c>
      <c r="O2735" s="6">
        <v>21722.443083346599</v>
      </c>
      <c r="P2735" s="71">
        <v>21722.831139021699</v>
      </c>
      <c r="Q2735" s="20">
        <v>1.14165609275262</v>
      </c>
      <c r="R2735" s="79">
        <v>19059.806436668401</v>
      </c>
      <c r="S2735" s="6">
        <v>50070.291353074703</v>
      </c>
      <c r="T2735" s="6">
        <v>21767.4279374861</v>
      </c>
      <c r="U2735" s="71">
        <v>21766.058524623899</v>
      </c>
      <c r="V2735" s="20">
        <v>1.14198738570341</v>
      </c>
      <c r="W2735" s="79">
        <v>19174.311138024601</v>
      </c>
      <c r="X2735" s="6">
        <v>50371.096283977597</v>
      </c>
      <c r="Y2735" s="6">
        <v>21905.638685136099</v>
      </c>
      <c r="Z2735" s="71">
        <v>21902.382190583099</v>
      </c>
      <c r="AA2735" s="20">
        <v>1.1422773956738601</v>
      </c>
    </row>
    <row r="2736" spans="1:27" x14ac:dyDescent="0.2">
      <c r="A2736" s="52" t="s">
        <v>3591</v>
      </c>
      <c r="B2736" s="1" t="s">
        <v>9560</v>
      </c>
      <c r="C2736" s="131" t="s">
        <v>41</v>
      </c>
      <c r="D2736" s="131" t="s">
        <v>26170</v>
      </c>
      <c r="E2736" s="131" t="s">
        <v>6359</v>
      </c>
      <c r="F2736" s="131" t="s">
        <v>26206</v>
      </c>
      <c r="G2736" s="131" t="s">
        <v>26206</v>
      </c>
      <c r="H2736" s="79">
        <v>8656.8333333333303</v>
      </c>
      <c r="I2736" s="6">
        <v>15779.2674165759</v>
      </c>
      <c r="J2736" s="6">
        <v>6854.4708992814703</v>
      </c>
      <c r="K2736" s="71">
        <v>6855.2114447095801</v>
      </c>
      <c r="L2736" s="20">
        <v>0.79188442017399496</v>
      </c>
      <c r="M2736" s="79">
        <v>8651.3571232119793</v>
      </c>
      <c r="N2736" s="6">
        <v>15769.285639105199</v>
      </c>
      <c r="O2736" s="6">
        <v>6852.9557513297696</v>
      </c>
      <c r="P2736" s="71">
        <v>6853.078174409</v>
      </c>
      <c r="Q2736" s="20">
        <v>0.79213909179889097</v>
      </c>
      <c r="R2736" s="79">
        <v>8647.3541552736497</v>
      </c>
      <c r="S2736" s="6">
        <v>15761.989217986</v>
      </c>
      <c r="T2736" s="6">
        <v>6852.3261036082004</v>
      </c>
      <c r="U2736" s="71">
        <v>6851.8950162271403</v>
      </c>
      <c r="V2736" s="20">
        <v>0.79236895970641696</v>
      </c>
      <c r="W2736" s="79">
        <v>8648.4142808810593</v>
      </c>
      <c r="X2736" s="6">
        <v>15763.921564932099</v>
      </c>
      <c r="Y2736" s="6">
        <v>6855.4944310804703</v>
      </c>
      <c r="Z2736" s="71">
        <v>6854.47529255667</v>
      </c>
      <c r="AA2736" s="20">
        <v>0.79257018338145202</v>
      </c>
    </row>
    <row r="2737" spans="1:27" x14ac:dyDescent="0.2">
      <c r="A2737" s="52" t="s">
        <v>3590</v>
      </c>
      <c r="B2737" s="1" t="s">
        <v>9559</v>
      </c>
      <c r="C2737" s="131" t="s">
        <v>41</v>
      </c>
      <c r="D2737" s="131" t="s">
        <v>26170</v>
      </c>
      <c r="E2737" s="131" t="s">
        <v>6359</v>
      </c>
      <c r="F2737" s="131" t="s">
        <v>26459</v>
      </c>
      <c r="G2737" s="131" t="s">
        <v>26459</v>
      </c>
      <c r="H2737" s="79">
        <v>18572.333333333299</v>
      </c>
      <c r="I2737" s="6">
        <v>51623.669125133798</v>
      </c>
      <c r="J2737" s="6">
        <v>22425.181625393299</v>
      </c>
      <c r="K2737" s="71">
        <v>22427.604404039699</v>
      </c>
      <c r="L2737" s="20">
        <v>1.2075814062515799</v>
      </c>
      <c r="M2737" s="79">
        <v>18557.0848285293</v>
      </c>
      <c r="N2737" s="6">
        <v>51581.284371827402</v>
      </c>
      <c r="O2737" s="6">
        <v>22415.996988494499</v>
      </c>
      <c r="P2737" s="71">
        <v>22416.397434006602</v>
      </c>
      <c r="Q2737" s="20">
        <v>1.2079697668646801</v>
      </c>
      <c r="R2737" s="79">
        <v>18553.549331328799</v>
      </c>
      <c r="S2737" s="6">
        <v>51571.457101640401</v>
      </c>
      <c r="T2737" s="6">
        <v>22420.040821715302</v>
      </c>
      <c r="U2737" s="71">
        <v>22418.6303522579</v>
      </c>
      <c r="V2737" s="20">
        <v>1.20832030313481</v>
      </c>
      <c r="W2737" s="79">
        <v>18555.360266235199</v>
      </c>
      <c r="X2737" s="6">
        <v>51576.490777416999</v>
      </c>
      <c r="Y2737" s="6">
        <v>22429.8467765676</v>
      </c>
      <c r="Z2737" s="71">
        <v>22426.5123531846</v>
      </c>
      <c r="AA2737" s="20">
        <v>1.2086271584817301</v>
      </c>
    </row>
    <row r="2738" spans="1:27" x14ac:dyDescent="0.2">
      <c r="A2738" s="52" t="s">
        <v>3589</v>
      </c>
      <c r="B2738" s="1" t="s">
        <v>6649</v>
      </c>
      <c r="C2738" s="131" t="s">
        <v>41</v>
      </c>
      <c r="D2738" s="131" t="s">
        <v>26170</v>
      </c>
      <c r="E2738" s="131" t="s">
        <v>6359</v>
      </c>
      <c r="F2738" s="131" t="s">
        <v>26206</v>
      </c>
      <c r="G2738" s="131" t="s">
        <v>26206</v>
      </c>
      <c r="H2738" s="79">
        <v>6015</v>
      </c>
      <c r="I2738" s="6">
        <v>18913.8947563689</v>
      </c>
      <c r="J2738" s="6">
        <v>8216.1445000553995</v>
      </c>
      <c r="K2738" s="71">
        <v>8217.0321583933801</v>
      </c>
      <c r="L2738" s="20">
        <v>1.3660901343962399</v>
      </c>
      <c r="M2738" s="79">
        <v>6013.3506767138697</v>
      </c>
      <c r="N2738" s="6">
        <v>18908.7085340825</v>
      </c>
      <c r="O2738" s="6">
        <v>8217.2741279744896</v>
      </c>
      <c r="P2738" s="71">
        <v>8217.42092361102</v>
      </c>
      <c r="Q2738" s="20">
        <v>1.36652947173565</v>
      </c>
      <c r="R2738" s="79">
        <v>6015.4851034762396</v>
      </c>
      <c r="S2738" s="6">
        <v>18915.420142253501</v>
      </c>
      <c r="T2738" s="6">
        <v>8223.2404431273699</v>
      </c>
      <c r="U2738" s="71">
        <v>8222.7231100155495</v>
      </c>
      <c r="V2738" s="20">
        <v>1.3669260198589399</v>
      </c>
      <c r="W2738" s="79">
        <v>6018.8398771685197</v>
      </c>
      <c r="X2738" s="6">
        <v>18925.9690760103</v>
      </c>
      <c r="Y2738" s="6">
        <v>8230.6217440221808</v>
      </c>
      <c r="Z2738" s="71">
        <v>8229.3981789272693</v>
      </c>
      <c r="AA2738" s="20">
        <v>1.3672731534434299</v>
      </c>
    </row>
    <row r="2739" spans="1:27" x14ac:dyDescent="0.2">
      <c r="A2739" s="52" t="s">
        <v>3588</v>
      </c>
      <c r="B2739" s="1" t="s">
        <v>9558</v>
      </c>
      <c r="C2739" s="131" t="s">
        <v>41</v>
      </c>
      <c r="D2739" s="131" t="s">
        <v>26170</v>
      </c>
      <c r="E2739" s="131" t="s">
        <v>6359</v>
      </c>
      <c r="F2739" s="131" t="s">
        <v>26206</v>
      </c>
      <c r="G2739" s="131" t="s">
        <v>26206</v>
      </c>
      <c r="H2739" s="79">
        <v>12763.333333333299</v>
      </c>
      <c r="I2739" s="6">
        <v>17119.5141027235</v>
      </c>
      <c r="J2739" s="6">
        <v>7436.6704187855603</v>
      </c>
      <c r="K2739" s="71">
        <v>7437.4738640638197</v>
      </c>
      <c r="L2739" s="20">
        <v>0.58272190107577604</v>
      </c>
      <c r="M2739" s="79">
        <v>12802.930052965599</v>
      </c>
      <c r="N2739" s="6">
        <v>17172.625353715801</v>
      </c>
      <c r="O2739" s="6">
        <v>7462.8137492381802</v>
      </c>
      <c r="P2739" s="71">
        <v>7462.9470669877801</v>
      </c>
      <c r="Q2739" s="20">
        <v>0.58290930561314103</v>
      </c>
      <c r="R2739" s="79">
        <v>12848.8750171016</v>
      </c>
      <c r="S2739" s="6">
        <v>17234.251532468101</v>
      </c>
      <c r="T2739" s="6">
        <v>7492.3735842506003</v>
      </c>
      <c r="U2739" s="71">
        <v>7491.9022307777104</v>
      </c>
      <c r="V2739" s="20">
        <v>0.58307845790438095</v>
      </c>
      <c r="W2739" s="79">
        <v>12898.8799861312</v>
      </c>
      <c r="X2739" s="6">
        <v>17301.323413312399</v>
      </c>
      <c r="Y2739" s="6">
        <v>7524.0875705788603</v>
      </c>
      <c r="Z2739" s="71">
        <v>7522.9690389285597</v>
      </c>
      <c r="AA2739" s="20">
        <v>0.58322653183975703</v>
      </c>
    </row>
    <row r="2740" spans="1:27" x14ac:dyDescent="0.2">
      <c r="A2740" s="52" t="s">
        <v>3587</v>
      </c>
      <c r="B2740" s="1" t="s">
        <v>9557</v>
      </c>
      <c r="C2740" s="131" t="s">
        <v>41</v>
      </c>
      <c r="D2740" s="131" t="s">
        <v>26170</v>
      </c>
      <c r="E2740" s="131" t="s">
        <v>6359</v>
      </c>
      <c r="F2740" s="131" t="s">
        <v>26462</v>
      </c>
      <c r="G2740" s="131" t="s">
        <v>26462</v>
      </c>
      <c r="H2740" s="79">
        <v>17485.166666666701</v>
      </c>
      <c r="I2740" s="6">
        <v>35551.188079655498</v>
      </c>
      <c r="J2740" s="6">
        <v>15443.3395222705</v>
      </c>
      <c r="K2740" s="71">
        <v>15445.007994519599</v>
      </c>
      <c r="L2740" s="20">
        <v>0.88332060477087704</v>
      </c>
      <c r="M2740" s="79">
        <v>17581.0358401591</v>
      </c>
      <c r="N2740" s="6">
        <v>35746.111186929498</v>
      </c>
      <c r="O2740" s="6">
        <v>15534.408079885799</v>
      </c>
      <c r="P2740" s="71">
        <v>15534.6855908081</v>
      </c>
      <c r="Q2740" s="20">
        <v>0.88360468245695101</v>
      </c>
      <c r="R2740" s="79">
        <v>17669.872306591998</v>
      </c>
      <c r="S2740" s="6">
        <v>35926.735254557498</v>
      </c>
      <c r="T2740" s="6">
        <v>15618.6952292359</v>
      </c>
      <c r="U2740" s="71">
        <v>15617.7126399195</v>
      </c>
      <c r="V2740" s="20">
        <v>0.883861092425276</v>
      </c>
      <c r="W2740" s="79">
        <v>17769.017157054401</v>
      </c>
      <c r="X2740" s="6">
        <v>36128.318533293903</v>
      </c>
      <c r="Y2740" s="6">
        <v>15711.6670169353</v>
      </c>
      <c r="Z2740" s="71">
        <v>15709.3313188626</v>
      </c>
      <c r="AA2740" s="20">
        <v>0.88408555070958805</v>
      </c>
    </row>
    <row r="2741" spans="1:27" x14ac:dyDescent="0.2">
      <c r="A2741" s="52" t="s">
        <v>3586</v>
      </c>
      <c r="B2741" s="1" t="s">
        <v>9556</v>
      </c>
      <c r="C2741" s="131" t="s">
        <v>41</v>
      </c>
      <c r="D2741" s="131" t="s">
        <v>26170</v>
      </c>
      <c r="E2741" s="131" t="s">
        <v>6359</v>
      </c>
      <c r="F2741" s="131" t="s">
        <v>26462</v>
      </c>
      <c r="G2741" s="131" t="s">
        <v>26462</v>
      </c>
      <c r="H2741" s="79">
        <v>6282.9166666666697</v>
      </c>
      <c r="I2741" s="6">
        <v>9163.7592492292497</v>
      </c>
      <c r="J2741" s="6">
        <v>3980.7121232941099</v>
      </c>
      <c r="K2741" s="71">
        <v>3981.1421926906901</v>
      </c>
      <c r="L2741" s="20">
        <v>0.63364555092895103</v>
      </c>
      <c r="M2741" s="79">
        <v>6309.5707203059201</v>
      </c>
      <c r="N2741" s="6">
        <v>9202.6347179843906</v>
      </c>
      <c r="O2741" s="6">
        <v>3999.2457465293801</v>
      </c>
      <c r="P2741" s="71">
        <v>3999.3171901511701</v>
      </c>
      <c r="Q2741" s="20">
        <v>0.633849332614702</v>
      </c>
      <c r="R2741" s="79">
        <v>6334.8556669404197</v>
      </c>
      <c r="S2741" s="6">
        <v>9239.5133168710199</v>
      </c>
      <c r="T2741" s="6">
        <v>4016.7619334230699</v>
      </c>
      <c r="U2741" s="71">
        <v>4016.50923450652</v>
      </c>
      <c r="V2741" s="20">
        <v>0.63403326700360396</v>
      </c>
      <c r="W2741" s="79">
        <v>6362.0428778077303</v>
      </c>
      <c r="X2741" s="6">
        <v>9279.1664060752591</v>
      </c>
      <c r="Y2741" s="6">
        <v>4035.3711073664699</v>
      </c>
      <c r="Z2741" s="71">
        <v>4034.7712086728402</v>
      </c>
      <c r="AA2741" s="20">
        <v>0.63419428101420805</v>
      </c>
    </row>
    <row r="2742" spans="1:27" x14ac:dyDescent="0.2">
      <c r="A2742" s="52" t="s">
        <v>3585</v>
      </c>
      <c r="B2742" s="1" t="s">
        <v>9555</v>
      </c>
      <c r="C2742" s="131" t="s">
        <v>41</v>
      </c>
      <c r="D2742" s="131" t="s">
        <v>26170</v>
      </c>
      <c r="E2742" s="131" t="s">
        <v>6359</v>
      </c>
      <c r="F2742" s="131" t="s">
        <v>26206</v>
      </c>
      <c r="G2742" s="131" t="s">
        <v>26206</v>
      </c>
      <c r="H2742" s="79">
        <v>7562.1666666666697</v>
      </c>
      <c r="I2742" s="6">
        <v>14727.078303202001</v>
      </c>
      <c r="J2742" s="6">
        <v>6397.40280684356</v>
      </c>
      <c r="K2742" s="71">
        <v>6398.09397140899</v>
      </c>
      <c r="L2742" s="20">
        <v>0.84606624707323597</v>
      </c>
      <c r="M2742" s="79">
        <v>7548.3911406062698</v>
      </c>
      <c r="N2742" s="6">
        <v>14700.250905724301</v>
      </c>
      <c r="O2742" s="6">
        <v>6388.3787316627304</v>
      </c>
      <c r="P2742" s="71">
        <v>6388.4928554107801</v>
      </c>
      <c r="Q2742" s="20">
        <v>0.84633834368282002</v>
      </c>
      <c r="R2742" s="79">
        <v>7535.9305506774299</v>
      </c>
      <c r="S2742" s="6">
        <v>14675.984304408201</v>
      </c>
      <c r="T2742" s="6">
        <v>6380.1991585228498</v>
      </c>
      <c r="U2742" s="71">
        <v>6379.7977731678202</v>
      </c>
      <c r="V2742" s="20">
        <v>0.84658393947039801</v>
      </c>
      <c r="W2742" s="79">
        <v>7532.7374566314302</v>
      </c>
      <c r="X2742" s="6">
        <v>14669.765855633101</v>
      </c>
      <c r="Y2742" s="6">
        <v>6379.6624281783497</v>
      </c>
      <c r="Z2742" s="71">
        <v>6378.7140268901803</v>
      </c>
      <c r="AA2742" s="20">
        <v>0.84679893114749305</v>
      </c>
    </row>
    <row r="2743" spans="1:27" x14ac:dyDescent="0.2">
      <c r="A2743" s="52" t="s">
        <v>3584</v>
      </c>
      <c r="B2743" s="1" t="s">
        <v>9554</v>
      </c>
      <c r="C2743" s="131" t="s">
        <v>41</v>
      </c>
      <c r="D2743" s="131" t="s">
        <v>26170</v>
      </c>
      <c r="E2743" s="131" t="s">
        <v>6359</v>
      </c>
      <c r="F2743" s="131" t="s">
        <v>26462</v>
      </c>
      <c r="G2743" s="131" t="s">
        <v>26462</v>
      </c>
      <c r="H2743" s="79">
        <v>3909.9166666666702</v>
      </c>
      <c r="I2743" s="6">
        <v>6330.8999721130003</v>
      </c>
      <c r="J2743" s="6">
        <v>2750.1257491539</v>
      </c>
      <c r="K2743" s="71">
        <v>2750.42286808258</v>
      </c>
      <c r="L2743" s="20">
        <v>0.703447951085721</v>
      </c>
      <c r="M2743" s="79">
        <v>3930.1650750315898</v>
      </c>
      <c r="N2743" s="6">
        <v>6363.6860028347601</v>
      </c>
      <c r="O2743" s="6">
        <v>2765.5062880361302</v>
      </c>
      <c r="P2743" s="71">
        <v>2765.5556917981999</v>
      </c>
      <c r="Q2743" s="20">
        <v>0.70367418136398996</v>
      </c>
      <c r="R2743" s="79">
        <v>3950.4357677715602</v>
      </c>
      <c r="S2743" s="6">
        <v>6396.5081162051702</v>
      </c>
      <c r="T2743" s="6">
        <v>2780.8012637515899</v>
      </c>
      <c r="U2743" s="71">
        <v>2780.6263204818301</v>
      </c>
      <c r="V2743" s="20">
        <v>0.70387837796699204</v>
      </c>
      <c r="W2743" s="79">
        <v>3970.6357955963499</v>
      </c>
      <c r="X2743" s="6">
        <v>6429.2158096153398</v>
      </c>
      <c r="Y2743" s="6">
        <v>2795.9700888820298</v>
      </c>
      <c r="Z2743" s="71">
        <v>2795.5544396742898</v>
      </c>
      <c r="AA2743" s="20">
        <v>0.70405712928259701</v>
      </c>
    </row>
    <row r="2744" spans="1:27" x14ac:dyDescent="0.2">
      <c r="A2744" s="52" t="s">
        <v>3583</v>
      </c>
      <c r="B2744" s="1" t="s">
        <v>9553</v>
      </c>
      <c r="C2744" s="131" t="s">
        <v>41</v>
      </c>
      <c r="D2744" s="131" t="s">
        <v>26170</v>
      </c>
      <c r="E2744" s="131" t="s">
        <v>6359</v>
      </c>
      <c r="F2744" s="131" t="s">
        <v>26460</v>
      </c>
      <c r="G2744" s="131" t="s">
        <v>26460</v>
      </c>
      <c r="H2744" s="79">
        <v>7795.25</v>
      </c>
      <c r="I2744" s="6">
        <v>12197.9162924107</v>
      </c>
      <c r="J2744" s="6">
        <v>5298.7417001608701</v>
      </c>
      <c r="K2744" s="71">
        <v>5299.3141672408801</v>
      </c>
      <c r="L2744" s="20">
        <v>0.67981324104305596</v>
      </c>
      <c r="M2744" s="79">
        <v>7856.1189628475204</v>
      </c>
      <c r="N2744" s="6">
        <v>12293.163335625401</v>
      </c>
      <c r="O2744" s="6">
        <v>5342.3158354109801</v>
      </c>
      <c r="P2744" s="71">
        <v>5342.4112720048397</v>
      </c>
      <c r="Q2744" s="20">
        <v>0.68003187035096002</v>
      </c>
      <c r="R2744" s="79">
        <v>7914.1943514034001</v>
      </c>
      <c r="S2744" s="6">
        <v>12384.0390263671</v>
      </c>
      <c r="T2744" s="6">
        <v>5383.8048430869903</v>
      </c>
      <c r="U2744" s="71">
        <v>5383.4661419955901</v>
      </c>
      <c r="V2744" s="20">
        <v>0.68022920627934302</v>
      </c>
      <c r="W2744" s="79">
        <v>7969.51074439067</v>
      </c>
      <c r="X2744" s="6">
        <v>12470.597473018201</v>
      </c>
      <c r="Y2744" s="6">
        <v>5423.2768906123902</v>
      </c>
      <c r="Z2744" s="71">
        <v>5422.4706656989201</v>
      </c>
      <c r="AA2744" s="20">
        <v>0.68040195184070895</v>
      </c>
    </row>
    <row r="2745" spans="1:27" x14ac:dyDescent="0.2">
      <c r="A2745" s="52" t="s">
        <v>3582</v>
      </c>
      <c r="B2745" s="1" t="s">
        <v>9552</v>
      </c>
      <c r="C2745" s="131" t="s">
        <v>41</v>
      </c>
      <c r="D2745" s="131" t="s">
        <v>26170</v>
      </c>
      <c r="E2745" s="131" t="s">
        <v>6359</v>
      </c>
      <c r="F2745" s="131" t="s">
        <v>26462</v>
      </c>
      <c r="G2745" s="131" t="s">
        <v>26462</v>
      </c>
      <c r="H2745" s="79">
        <v>6840.0833333333303</v>
      </c>
      <c r="I2745" s="6">
        <v>10207.538801234999</v>
      </c>
      <c r="J2745" s="6">
        <v>4434.1271251194003</v>
      </c>
      <c r="K2745" s="71">
        <v>4434.60618070493</v>
      </c>
      <c r="L2745" s="20">
        <v>0.64832633823246699</v>
      </c>
      <c r="M2745" s="79">
        <v>6883.8455240201802</v>
      </c>
      <c r="N2745" s="6">
        <v>10272.845645858701</v>
      </c>
      <c r="O2745" s="6">
        <v>4464.3339122941397</v>
      </c>
      <c r="P2745" s="71">
        <v>4464.4136643783604</v>
      </c>
      <c r="Q2745" s="20">
        <v>0.64853484128899197</v>
      </c>
      <c r="R2745" s="79">
        <v>6924.2597718160196</v>
      </c>
      <c r="S2745" s="6">
        <v>10333.1563149537</v>
      </c>
      <c r="T2745" s="6">
        <v>4492.2094394547703</v>
      </c>
      <c r="U2745" s="71">
        <v>4491.9268296120499</v>
      </c>
      <c r="V2745" s="20">
        <v>0.64872303721123303</v>
      </c>
      <c r="W2745" s="79">
        <v>6965.7782713868501</v>
      </c>
      <c r="X2745" s="6">
        <v>10395.1148722819</v>
      </c>
      <c r="Y2745" s="6">
        <v>4520.6804552936501</v>
      </c>
      <c r="Z2745" s="71">
        <v>4520.0084104612697</v>
      </c>
      <c r="AA2745" s="20">
        <v>0.64888778171823103</v>
      </c>
    </row>
    <row r="2746" spans="1:27" x14ac:dyDescent="0.2">
      <c r="A2746" s="52" t="s">
        <v>3581</v>
      </c>
      <c r="B2746" s="1" t="s">
        <v>18801</v>
      </c>
      <c r="C2746" s="131" t="s">
        <v>41</v>
      </c>
      <c r="D2746" s="131" t="s">
        <v>26170</v>
      </c>
      <c r="E2746" s="131" t="s">
        <v>6359</v>
      </c>
      <c r="F2746" s="131" t="s">
        <v>26460</v>
      </c>
      <c r="G2746" s="131" t="s">
        <v>26460</v>
      </c>
      <c r="H2746" s="79">
        <v>21977.083333333299</v>
      </c>
      <c r="I2746" s="6">
        <v>29969.7969823899</v>
      </c>
      <c r="J2746" s="6">
        <v>13018.798392209699</v>
      </c>
      <c r="K2746" s="71">
        <v>13020.204921140999</v>
      </c>
      <c r="L2746" s="20">
        <v>0.59244462623449601</v>
      </c>
      <c r="M2746" s="79">
        <v>22163.2552495659</v>
      </c>
      <c r="N2746" s="6">
        <v>30223.676646432901</v>
      </c>
      <c r="O2746" s="6">
        <v>13134.4896300741</v>
      </c>
      <c r="P2746" s="71">
        <v>13134.7242681957</v>
      </c>
      <c r="Q2746" s="20">
        <v>0.59263515761985996</v>
      </c>
      <c r="R2746" s="79">
        <v>22348.801744685999</v>
      </c>
      <c r="S2746" s="6">
        <v>30476.703433709499</v>
      </c>
      <c r="T2746" s="6">
        <v>13249.3626028135</v>
      </c>
      <c r="U2746" s="71">
        <v>13248.5290708218</v>
      </c>
      <c r="V2746" s="20">
        <v>0.59280713222005199</v>
      </c>
      <c r="W2746" s="79">
        <v>22533.467180789899</v>
      </c>
      <c r="X2746" s="6">
        <v>30728.528734899701</v>
      </c>
      <c r="Y2746" s="6">
        <v>13363.378950452799</v>
      </c>
      <c r="Z2746" s="71">
        <v>13361.3923491312</v>
      </c>
      <c r="AA2746" s="20">
        <v>0.59295767677164102</v>
      </c>
    </row>
    <row r="2747" spans="1:27" x14ac:dyDescent="0.2">
      <c r="A2747" s="52" t="s">
        <v>3580</v>
      </c>
      <c r="B2747" s="1" t="s">
        <v>9551</v>
      </c>
      <c r="C2747" s="131" t="s">
        <v>41</v>
      </c>
      <c r="D2747" s="131" t="s">
        <v>26170</v>
      </c>
      <c r="E2747" s="131" t="s">
        <v>6359</v>
      </c>
      <c r="F2747" s="131" t="s">
        <v>26459</v>
      </c>
      <c r="G2747" s="131" t="s">
        <v>26459</v>
      </c>
      <c r="H2747" s="79">
        <v>3506.75</v>
      </c>
      <c r="I2747" s="6">
        <v>10666.8755589346</v>
      </c>
      <c r="J2747" s="6">
        <v>4633.6617648146803</v>
      </c>
      <c r="K2747" s="71">
        <v>4634.1623777847699</v>
      </c>
      <c r="L2747" s="20">
        <v>1.32149779077059</v>
      </c>
      <c r="M2747" s="79">
        <v>3499.0305783466001</v>
      </c>
      <c r="N2747" s="6">
        <v>10643.394526593</v>
      </c>
      <c r="O2747" s="6">
        <v>4625.3656255557698</v>
      </c>
      <c r="P2747" s="71">
        <v>4625.4482543546401</v>
      </c>
      <c r="Q2747" s="20">
        <v>1.3219227871224599</v>
      </c>
      <c r="R2747" s="79">
        <v>3489.5355243209201</v>
      </c>
      <c r="S2747" s="6">
        <v>10614.5123537214</v>
      </c>
      <c r="T2747" s="6">
        <v>4614.5254302978701</v>
      </c>
      <c r="U2747" s="71">
        <v>4614.23512542147</v>
      </c>
      <c r="V2747" s="20">
        <v>1.3223063909972499</v>
      </c>
      <c r="W2747" s="79">
        <v>3481.4451220860401</v>
      </c>
      <c r="X2747" s="6">
        <v>10589.9028680549</v>
      </c>
      <c r="Y2747" s="6">
        <v>4605.3908501508304</v>
      </c>
      <c r="Z2747" s="71">
        <v>4604.7062122622401</v>
      </c>
      <c r="AA2747" s="20">
        <v>1.32264219333814</v>
      </c>
    </row>
    <row r="2748" spans="1:27" x14ac:dyDescent="0.2">
      <c r="A2748" s="52" t="s">
        <v>3579</v>
      </c>
      <c r="B2748" s="1" t="s">
        <v>9550</v>
      </c>
      <c r="C2748" s="131" t="s">
        <v>41</v>
      </c>
      <c r="D2748" s="131" t="s">
        <v>26170</v>
      </c>
      <c r="E2748" s="131" t="s">
        <v>6359</v>
      </c>
      <c r="F2748" s="131" t="s">
        <v>26459</v>
      </c>
      <c r="G2748" s="131" t="s">
        <v>26459</v>
      </c>
      <c r="H2748" s="79">
        <v>26131.416666666701</v>
      </c>
      <c r="I2748" s="6">
        <v>83023.364753816102</v>
      </c>
      <c r="J2748" s="6">
        <v>36065.124105042603</v>
      </c>
      <c r="K2748" s="71">
        <v>36069.020519975602</v>
      </c>
      <c r="L2748" s="20">
        <v>1.38029334498291</v>
      </c>
      <c r="M2748" s="79">
        <v>26110.190495041399</v>
      </c>
      <c r="N2748" s="6">
        <v>82955.926076011194</v>
      </c>
      <c r="O2748" s="6">
        <v>36050.668604779399</v>
      </c>
      <c r="P2748" s="71">
        <v>36051.312623801103</v>
      </c>
      <c r="Q2748" s="20">
        <v>1.38073725010347</v>
      </c>
      <c r="R2748" s="79">
        <v>26088.611323237499</v>
      </c>
      <c r="S2748" s="6">
        <v>82887.365864576306</v>
      </c>
      <c r="T2748" s="6">
        <v>36034.237361680804</v>
      </c>
      <c r="U2748" s="71">
        <v>36031.970408126901</v>
      </c>
      <c r="V2748" s="20">
        <v>1.38113792112931</v>
      </c>
      <c r="W2748" s="79">
        <v>26080.672451132901</v>
      </c>
      <c r="X2748" s="6">
        <v>82862.142897031896</v>
      </c>
      <c r="Y2748" s="6">
        <v>36035.510379706997</v>
      </c>
      <c r="Z2748" s="71">
        <v>36030.153336940501</v>
      </c>
      <c r="AA2748" s="20">
        <v>1.3814886638544199</v>
      </c>
    </row>
    <row r="2749" spans="1:27" x14ac:dyDescent="0.2">
      <c r="A2749" s="52" t="s">
        <v>3578</v>
      </c>
      <c r="B2749" s="1" t="s">
        <v>9549</v>
      </c>
      <c r="C2749" s="131" t="s">
        <v>41</v>
      </c>
      <c r="D2749" s="131" t="s">
        <v>26170</v>
      </c>
      <c r="E2749" s="131" t="s">
        <v>6359</v>
      </c>
      <c r="F2749" s="131" t="s">
        <v>26459</v>
      </c>
      <c r="G2749" s="131" t="s">
        <v>26459</v>
      </c>
      <c r="H2749" s="79">
        <v>2818.5</v>
      </c>
      <c r="I2749" s="6">
        <v>6882.6579023320301</v>
      </c>
      <c r="J2749" s="6">
        <v>2989.8078951172301</v>
      </c>
      <c r="K2749" s="71">
        <v>2990.1309088990602</v>
      </c>
      <c r="L2749" s="20">
        <v>1.0608944150786099</v>
      </c>
      <c r="M2749" s="79">
        <v>2819.47621008845</v>
      </c>
      <c r="N2749" s="6">
        <v>6885.0417661175998</v>
      </c>
      <c r="O2749" s="6">
        <v>2992.0750786741801</v>
      </c>
      <c r="P2749" s="71">
        <v>2992.1285299231999</v>
      </c>
      <c r="Q2749" s="20">
        <v>1.06123560085983</v>
      </c>
      <c r="R2749" s="79">
        <v>2820.6592087120798</v>
      </c>
      <c r="S2749" s="6">
        <v>6887.93059876807</v>
      </c>
      <c r="T2749" s="6">
        <v>2994.44099276011</v>
      </c>
      <c r="U2749" s="71">
        <v>2994.2526091797399</v>
      </c>
      <c r="V2749" s="20">
        <v>1.06154355688609</v>
      </c>
      <c r="W2749" s="79">
        <v>2822.7960321883802</v>
      </c>
      <c r="X2749" s="6">
        <v>6893.1486314042404</v>
      </c>
      <c r="Y2749" s="6">
        <v>2997.7275553264499</v>
      </c>
      <c r="Z2749" s="71">
        <v>2997.28191283251</v>
      </c>
      <c r="AA2749" s="20">
        <v>1.06181313798605</v>
      </c>
    </row>
    <row r="2750" spans="1:27" x14ac:dyDescent="0.2">
      <c r="A2750" s="52" t="s">
        <v>3577</v>
      </c>
      <c r="B2750" s="1" t="s">
        <v>9548</v>
      </c>
      <c r="C2750" s="131" t="s">
        <v>41</v>
      </c>
      <c r="D2750" s="131" t="s">
        <v>26170</v>
      </c>
      <c r="E2750" s="131" t="s">
        <v>6359</v>
      </c>
      <c r="F2750" s="131" t="s">
        <v>26460</v>
      </c>
      <c r="G2750" s="131" t="s">
        <v>26460</v>
      </c>
      <c r="H2750" s="79">
        <v>12802.666666666701</v>
      </c>
      <c r="I2750" s="6">
        <v>20076.944335448701</v>
      </c>
      <c r="J2750" s="6">
        <v>8721.3700776287296</v>
      </c>
      <c r="K2750" s="71">
        <v>8722.31231968252</v>
      </c>
      <c r="L2750" s="20">
        <v>0.68128871482627495</v>
      </c>
      <c r="M2750" s="79">
        <v>12913.408738347</v>
      </c>
      <c r="N2750" s="6">
        <v>20250.608343627999</v>
      </c>
      <c r="O2750" s="6">
        <v>8800.4318072753995</v>
      </c>
      <c r="P2750" s="71">
        <v>8800.5890206004897</v>
      </c>
      <c r="Q2750" s="20">
        <v>0.68150781864951904</v>
      </c>
      <c r="R2750" s="79">
        <v>13022.747625726201</v>
      </c>
      <c r="S2750" s="6">
        <v>20422.071899835999</v>
      </c>
      <c r="T2750" s="6">
        <v>8878.2383006153796</v>
      </c>
      <c r="U2750" s="71">
        <v>8877.6797608670495</v>
      </c>
      <c r="V2750" s="20">
        <v>0.68170558287786998</v>
      </c>
      <c r="W2750" s="79">
        <v>13128.890146191399</v>
      </c>
      <c r="X2750" s="6">
        <v>20588.522962766001</v>
      </c>
      <c r="Y2750" s="6">
        <v>8953.6416388546604</v>
      </c>
      <c r="Z2750" s="71">
        <v>8952.3105895460703</v>
      </c>
      <c r="AA2750" s="20">
        <v>0.68187870336801204</v>
      </c>
    </row>
    <row r="2751" spans="1:27" x14ac:dyDescent="0.2">
      <c r="A2751" s="52" t="s">
        <v>3576</v>
      </c>
      <c r="B2751" s="1" t="s">
        <v>9386</v>
      </c>
      <c r="C2751" s="131" t="s">
        <v>41</v>
      </c>
      <c r="D2751" s="131" t="s">
        <v>26170</v>
      </c>
      <c r="E2751" s="131" t="s">
        <v>6359</v>
      </c>
      <c r="F2751" s="131" t="s">
        <v>26461</v>
      </c>
      <c r="G2751" s="131" t="s">
        <v>26461</v>
      </c>
      <c r="H2751" s="79">
        <v>9362.8333333333303</v>
      </c>
      <c r="I2751" s="6">
        <v>14826.902188273199</v>
      </c>
      <c r="J2751" s="6">
        <v>6440.76603133362</v>
      </c>
      <c r="K2751" s="71">
        <v>6441.4618807883899</v>
      </c>
      <c r="L2751" s="20">
        <v>0.68798211518469099</v>
      </c>
      <c r="M2751" s="79">
        <v>9424.5800284685192</v>
      </c>
      <c r="N2751" s="6">
        <v>14924.683722625499</v>
      </c>
      <c r="O2751" s="6">
        <v>6485.9118855778497</v>
      </c>
      <c r="P2751" s="71">
        <v>6486.0277516848901</v>
      </c>
      <c r="Q2751" s="20">
        <v>0.68820337161897505</v>
      </c>
      <c r="R2751" s="79">
        <v>9487.4061098897491</v>
      </c>
      <c r="S2751" s="6">
        <v>15024.174563799501</v>
      </c>
      <c r="T2751" s="6">
        <v>6531.5704842135701</v>
      </c>
      <c r="U2751" s="71">
        <v>6531.1595759217498</v>
      </c>
      <c r="V2751" s="20">
        <v>0.68840307880502905</v>
      </c>
      <c r="W2751" s="79">
        <v>9548.8492880287395</v>
      </c>
      <c r="X2751" s="6">
        <v>15121.475451251999</v>
      </c>
      <c r="Y2751" s="6">
        <v>6576.1041958232599</v>
      </c>
      <c r="Z2751" s="71">
        <v>6575.1265914812402</v>
      </c>
      <c r="AA2751" s="20">
        <v>0.68857790013759901</v>
      </c>
    </row>
    <row r="2752" spans="1:27" x14ac:dyDescent="0.2">
      <c r="A2752" s="52" t="s">
        <v>3575</v>
      </c>
      <c r="B2752" s="1" t="s">
        <v>9547</v>
      </c>
      <c r="C2752" s="131" t="s">
        <v>41</v>
      </c>
      <c r="D2752" s="131" t="s">
        <v>26170</v>
      </c>
      <c r="E2752" s="131" t="s">
        <v>6359</v>
      </c>
      <c r="F2752" s="131" t="s">
        <v>26461</v>
      </c>
      <c r="G2752" s="131" t="s">
        <v>26461</v>
      </c>
      <c r="H2752" s="79">
        <v>19203.583333333299</v>
      </c>
      <c r="I2752" s="6">
        <v>39036.8254345073</v>
      </c>
      <c r="J2752" s="6">
        <v>16957.4909200205</v>
      </c>
      <c r="K2752" s="71">
        <v>16959.322978622498</v>
      </c>
      <c r="L2752" s="20">
        <v>0.883133250927431</v>
      </c>
      <c r="M2752" s="79">
        <v>19290.879284127401</v>
      </c>
      <c r="N2752" s="6">
        <v>39214.279648813899</v>
      </c>
      <c r="O2752" s="6">
        <v>17041.591445789902</v>
      </c>
      <c r="P2752" s="71">
        <v>17041.895881448901</v>
      </c>
      <c r="Q2752" s="20">
        <v>0.88341726836013201</v>
      </c>
      <c r="R2752" s="79">
        <v>19374.686500509801</v>
      </c>
      <c r="S2752" s="6">
        <v>39384.642003551802</v>
      </c>
      <c r="T2752" s="6">
        <v>17121.976595076401</v>
      </c>
      <c r="U2752" s="71">
        <v>17120.899432673799</v>
      </c>
      <c r="V2752" s="20">
        <v>0.88367362394345395</v>
      </c>
      <c r="W2752" s="79">
        <v>19463.1364937697</v>
      </c>
      <c r="X2752" s="6">
        <v>39564.442142236199</v>
      </c>
      <c r="Y2752" s="6">
        <v>17205.985938060301</v>
      </c>
      <c r="Z2752" s="71">
        <v>17203.4280943794</v>
      </c>
      <c r="AA2752" s="20">
        <v>0.88389803461977201</v>
      </c>
    </row>
    <row r="2753" spans="1:27" x14ac:dyDescent="0.2">
      <c r="A2753" s="52" t="s">
        <v>3574</v>
      </c>
      <c r="B2753" s="1" t="s">
        <v>9546</v>
      </c>
      <c r="C2753" s="131" t="s">
        <v>41</v>
      </c>
      <c r="D2753" s="131" t="s">
        <v>26170</v>
      </c>
      <c r="E2753" s="131" t="s">
        <v>6359</v>
      </c>
      <c r="F2753" s="131" t="s">
        <v>26460</v>
      </c>
      <c r="G2753" s="131" t="s">
        <v>26460</v>
      </c>
      <c r="H2753" s="79">
        <v>15807.583333333299</v>
      </c>
      <c r="I2753" s="6">
        <v>21789.060581612299</v>
      </c>
      <c r="J2753" s="6">
        <v>9465.1087237706597</v>
      </c>
      <c r="K2753" s="71">
        <v>9466.1313180882808</v>
      </c>
      <c r="L2753" s="20">
        <v>0.59883481987579501</v>
      </c>
      <c r="M2753" s="79">
        <v>15941.085376191901</v>
      </c>
      <c r="N2753" s="6">
        <v>21973.078849191501</v>
      </c>
      <c r="O2753" s="6">
        <v>9548.9764419369294</v>
      </c>
      <c r="P2753" s="71">
        <v>9549.1470274684798</v>
      </c>
      <c r="Q2753" s="20">
        <v>0.59902740636030805</v>
      </c>
      <c r="R2753" s="79">
        <v>16067.614092510699</v>
      </c>
      <c r="S2753" s="6">
        <v>22147.485133001599</v>
      </c>
      <c r="T2753" s="6">
        <v>9628.3399517217094</v>
      </c>
      <c r="U2753" s="71">
        <v>9627.7342222524803</v>
      </c>
      <c r="V2753" s="20">
        <v>0.59920123590347296</v>
      </c>
      <c r="W2753" s="79">
        <v>16197.0405965463</v>
      </c>
      <c r="X2753" s="6">
        <v>22325.885706816702</v>
      </c>
      <c r="Y2753" s="6">
        <v>9709.1947902419506</v>
      </c>
      <c r="Z2753" s="71">
        <v>9707.75142032234</v>
      </c>
      <c r="AA2753" s="20">
        <v>0.59935340425042505</v>
      </c>
    </row>
    <row r="2754" spans="1:27" x14ac:dyDescent="0.2">
      <c r="A2754" s="52" t="s">
        <v>3573</v>
      </c>
      <c r="B2754" s="1" t="s">
        <v>9545</v>
      </c>
      <c r="C2754" s="131" t="s">
        <v>41</v>
      </c>
      <c r="D2754" s="131" t="s">
        <v>26170</v>
      </c>
      <c r="E2754" s="131" t="s">
        <v>6359</v>
      </c>
      <c r="F2754" s="131" t="s">
        <v>26319</v>
      </c>
      <c r="G2754" s="131" t="s">
        <v>26319</v>
      </c>
      <c r="H2754" s="79">
        <v>13172.25</v>
      </c>
      <c r="I2754" s="6">
        <v>26871.480419837299</v>
      </c>
      <c r="J2754" s="6">
        <v>11672.898094426</v>
      </c>
      <c r="K2754" s="71">
        <v>11674.159214568401</v>
      </c>
      <c r="L2754" s="20">
        <v>0.88626918063112803</v>
      </c>
      <c r="M2754" s="79">
        <v>13183.809875970101</v>
      </c>
      <c r="N2754" s="6">
        <v>26895.062646168099</v>
      </c>
      <c r="O2754" s="6">
        <v>11687.953307559699</v>
      </c>
      <c r="P2754" s="71">
        <v>11688.162104360001</v>
      </c>
      <c r="Q2754" s="20">
        <v>0.88655420658513895</v>
      </c>
      <c r="R2754" s="79">
        <v>13195.4284427537</v>
      </c>
      <c r="S2754" s="6">
        <v>26918.7646021615</v>
      </c>
      <c r="T2754" s="6">
        <v>11702.593550171499</v>
      </c>
      <c r="U2754" s="71">
        <v>11701.8573271242</v>
      </c>
      <c r="V2754" s="20">
        <v>0.88681147246493996</v>
      </c>
      <c r="W2754" s="79">
        <v>13212.706156418901</v>
      </c>
      <c r="X2754" s="6">
        <v>26954.011256639798</v>
      </c>
      <c r="Y2754" s="6">
        <v>11721.897581388501</v>
      </c>
      <c r="Z2754" s="71">
        <v>11720.15500286</v>
      </c>
      <c r="AA2754" s="20">
        <v>0.88703668000413805</v>
      </c>
    </row>
    <row r="2755" spans="1:27" x14ac:dyDescent="0.2">
      <c r="A2755" s="52" t="s">
        <v>3572</v>
      </c>
      <c r="B2755" s="1" t="s">
        <v>9544</v>
      </c>
      <c r="C2755" s="131" t="s">
        <v>41</v>
      </c>
      <c r="D2755" s="131" t="s">
        <v>26170</v>
      </c>
      <c r="E2755" s="131" t="s">
        <v>6359</v>
      </c>
      <c r="F2755" s="131" t="s">
        <v>26206</v>
      </c>
      <c r="G2755" s="131" t="s">
        <v>26206</v>
      </c>
      <c r="H2755" s="79">
        <v>5056.25</v>
      </c>
      <c r="I2755" s="6">
        <v>14599.1620043856</v>
      </c>
      <c r="J2755" s="6">
        <v>6341.8363141393402</v>
      </c>
      <c r="K2755" s="71">
        <v>6342.5214753950004</v>
      </c>
      <c r="L2755" s="20">
        <v>1.2543923807950601</v>
      </c>
      <c r="M2755" s="79">
        <v>5055.5967237939403</v>
      </c>
      <c r="N2755" s="6">
        <v>14597.2757675171</v>
      </c>
      <c r="O2755" s="6">
        <v>6343.6281905303704</v>
      </c>
      <c r="P2755" s="71">
        <v>6343.7415148424898</v>
      </c>
      <c r="Q2755" s="20">
        <v>1.2547957959118801</v>
      </c>
      <c r="R2755" s="79">
        <v>5055.8139780228303</v>
      </c>
      <c r="S2755" s="6">
        <v>14597.9030564534</v>
      </c>
      <c r="T2755" s="6">
        <v>6346.2543203324703</v>
      </c>
      <c r="U2755" s="71">
        <v>6345.8550704845902</v>
      </c>
      <c r="V2755" s="20">
        <v>1.2551599204538499</v>
      </c>
      <c r="W2755" s="79">
        <v>5061.3473651026598</v>
      </c>
      <c r="X2755" s="6">
        <v>14613.879880070001</v>
      </c>
      <c r="Y2755" s="6">
        <v>6355.35845072763</v>
      </c>
      <c r="Z2755" s="71">
        <v>6354.4136624713201</v>
      </c>
      <c r="AA2755" s="20">
        <v>1.25547867081485</v>
      </c>
    </row>
    <row r="2756" spans="1:27" x14ac:dyDescent="0.2">
      <c r="A2756" s="52" t="s">
        <v>3571</v>
      </c>
      <c r="B2756" s="1" t="s">
        <v>18802</v>
      </c>
      <c r="C2756" s="131" t="s">
        <v>41</v>
      </c>
      <c r="D2756" s="131" t="s">
        <v>26170</v>
      </c>
      <c r="E2756" s="131" t="s">
        <v>6359</v>
      </c>
      <c r="F2756" s="131" t="s">
        <v>26460</v>
      </c>
      <c r="G2756" s="131" t="s">
        <v>26460</v>
      </c>
      <c r="H2756" s="79">
        <v>5391.1666666666697</v>
      </c>
      <c r="I2756" s="6">
        <v>6391.0562432680699</v>
      </c>
      <c r="J2756" s="6">
        <v>2776.25746992115</v>
      </c>
      <c r="K2756" s="71">
        <v>2776.5574120766801</v>
      </c>
      <c r="L2756" s="20">
        <v>0.51501976914273695</v>
      </c>
      <c r="M2756" s="79">
        <v>5434.49738122708</v>
      </c>
      <c r="N2756" s="6">
        <v>6442.4234242400198</v>
      </c>
      <c r="O2756" s="6">
        <v>2799.7236950393999</v>
      </c>
      <c r="P2756" s="71">
        <v>2799.7737100705999</v>
      </c>
      <c r="Q2756" s="20">
        <v>0.51518540053807604</v>
      </c>
      <c r="R2756" s="79">
        <v>5476.2766625981803</v>
      </c>
      <c r="S2756" s="6">
        <v>6491.9514306170004</v>
      </c>
      <c r="T2756" s="6">
        <v>2822.29404145333</v>
      </c>
      <c r="U2756" s="71">
        <v>2822.1164878272298</v>
      </c>
      <c r="V2756" s="20">
        <v>0.51533490028027495</v>
      </c>
      <c r="W2756" s="79">
        <v>5518.0420642213803</v>
      </c>
      <c r="X2756" s="6">
        <v>6541.4629829952401</v>
      </c>
      <c r="Y2756" s="6">
        <v>2844.7847108554301</v>
      </c>
      <c r="Z2756" s="71">
        <v>2844.36180486085</v>
      </c>
      <c r="AA2756" s="20">
        <v>0.51546577060430498</v>
      </c>
    </row>
    <row r="2757" spans="1:27" x14ac:dyDescent="0.2">
      <c r="A2757" s="52" t="s">
        <v>3570</v>
      </c>
      <c r="B2757" s="1" t="s">
        <v>9543</v>
      </c>
      <c r="C2757" s="131" t="s">
        <v>41</v>
      </c>
      <c r="D2757" s="131" t="s">
        <v>26170</v>
      </c>
      <c r="E2757" s="131" t="s">
        <v>6359</v>
      </c>
      <c r="F2757" s="131" t="s">
        <v>26460</v>
      </c>
      <c r="G2757" s="131" t="s">
        <v>26460</v>
      </c>
      <c r="H2757" s="79">
        <v>5817.6666666666697</v>
      </c>
      <c r="I2757" s="6">
        <v>8522.2397379455797</v>
      </c>
      <c r="J2757" s="6">
        <v>3702.0377903655799</v>
      </c>
      <c r="K2757" s="71">
        <v>3702.4377522591499</v>
      </c>
      <c r="L2757" s="20">
        <v>0.63641283772288204</v>
      </c>
      <c r="M2757" s="79">
        <v>5871.1655178841502</v>
      </c>
      <c r="N2757" s="6">
        <v>8600.6096518480808</v>
      </c>
      <c r="O2757" s="6">
        <v>3737.6199992480501</v>
      </c>
      <c r="P2757" s="71">
        <v>3737.68676911581</v>
      </c>
      <c r="Q2757" s="20">
        <v>0.63661750937364103</v>
      </c>
      <c r="R2757" s="79">
        <v>5920.3144784154001</v>
      </c>
      <c r="S2757" s="6">
        <v>8672.6074558676901</v>
      </c>
      <c r="T2757" s="6">
        <v>3770.3067572446198</v>
      </c>
      <c r="U2757" s="71">
        <v>3770.0695630946002</v>
      </c>
      <c r="V2757" s="20">
        <v>0.63680224704949795</v>
      </c>
      <c r="W2757" s="79">
        <v>5967.52451762076</v>
      </c>
      <c r="X2757" s="6">
        <v>8741.7649540879193</v>
      </c>
      <c r="Y2757" s="6">
        <v>3801.6632291472902</v>
      </c>
      <c r="Z2757" s="71">
        <v>3801.0980734914401</v>
      </c>
      <c r="AA2757" s="20">
        <v>0.63696396424809798</v>
      </c>
    </row>
    <row r="2758" spans="1:27" x14ac:dyDescent="0.2">
      <c r="A2758" s="52" t="s">
        <v>3569</v>
      </c>
      <c r="B2758" s="1" t="s">
        <v>18803</v>
      </c>
      <c r="C2758" s="131" t="s">
        <v>41</v>
      </c>
      <c r="D2758" s="131" t="s">
        <v>26170</v>
      </c>
      <c r="E2758" s="131" t="s">
        <v>6359</v>
      </c>
      <c r="F2758" s="131" t="s">
        <v>26206</v>
      </c>
      <c r="G2758" s="131" t="s">
        <v>26206</v>
      </c>
      <c r="H2758" s="79">
        <v>25146.166666666701</v>
      </c>
      <c r="I2758" s="6">
        <v>55833.785853290698</v>
      </c>
      <c r="J2758" s="6">
        <v>24254.044894762501</v>
      </c>
      <c r="K2758" s="71">
        <v>24256.665260699399</v>
      </c>
      <c r="L2758" s="20">
        <v>0.96462675930855202</v>
      </c>
      <c r="M2758" s="79">
        <v>25091.1376311555</v>
      </c>
      <c r="N2758" s="6">
        <v>55711.601051719401</v>
      </c>
      <c r="O2758" s="6">
        <v>24210.9341907282</v>
      </c>
      <c r="P2758" s="71">
        <v>24211.3667014903</v>
      </c>
      <c r="Q2758" s="20">
        <v>0.96493698521772797</v>
      </c>
      <c r="R2758" s="79">
        <v>25032.189975449899</v>
      </c>
      <c r="S2758" s="6">
        <v>55580.715464709501</v>
      </c>
      <c r="T2758" s="6">
        <v>24163.015350971898</v>
      </c>
      <c r="U2758" s="71">
        <v>24161.495229067499</v>
      </c>
      <c r="V2758" s="20">
        <v>0.96521699670558803</v>
      </c>
      <c r="W2758" s="79">
        <v>25034.049802506001</v>
      </c>
      <c r="X2758" s="6">
        <v>55584.844968301397</v>
      </c>
      <c r="Y2758" s="6">
        <v>24173.0202451882</v>
      </c>
      <c r="Z2758" s="71">
        <v>24169.426681453901</v>
      </c>
      <c r="AA2758" s="20">
        <v>0.96546211548378402</v>
      </c>
    </row>
    <row r="2759" spans="1:27" x14ac:dyDescent="0.2">
      <c r="A2759" s="52" t="s">
        <v>3568</v>
      </c>
      <c r="B2759" s="1" t="s">
        <v>9542</v>
      </c>
      <c r="C2759" s="131" t="s">
        <v>41</v>
      </c>
      <c r="D2759" s="131" t="s">
        <v>26170</v>
      </c>
      <c r="E2759" s="131" t="s">
        <v>6359</v>
      </c>
      <c r="F2759" s="131" t="s">
        <v>26459</v>
      </c>
      <c r="G2759" s="131" t="s">
        <v>26459</v>
      </c>
      <c r="H2759" s="79">
        <v>3789.8333333333298</v>
      </c>
      <c r="I2759" s="6">
        <v>11594.8538837579</v>
      </c>
      <c r="J2759" s="6">
        <v>5036.7730281413797</v>
      </c>
      <c r="K2759" s="71">
        <v>5037.3171925697097</v>
      </c>
      <c r="L2759" s="20">
        <v>1.3291658892395599</v>
      </c>
      <c r="M2759" s="79">
        <v>3782.8652545104901</v>
      </c>
      <c r="N2759" s="6">
        <v>11573.5353062124</v>
      </c>
      <c r="O2759" s="6">
        <v>5029.58264280809</v>
      </c>
      <c r="P2759" s="71">
        <v>5029.6724926505103</v>
      </c>
      <c r="Q2759" s="20">
        <v>1.3295933516673399</v>
      </c>
      <c r="R2759" s="79">
        <v>3777.0068143644899</v>
      </c>
      <c r="S2759" s="6">
        <v>11555.6116268563</v>
      </c>
      <c r="T2759" s="6">
        <v>5023.6564750032103</v>
      </c>
      <c r="U2759" s="71">
        <v>5023.3404312422399</v>
      </c>
      <c r="V2759" s="20">
        <v>1.3299791814348301</v>
      </c>
      <c r="W2759" s="79">
        <v>3772.0884872728102</v>
      </c>
      <c r="X2759" s="6">
        <v>11540.5641883637</v>
      </c>
      <c r="Y2759" s="6">
        <v>5018.8192829412301</v>
      </c>
      <c r="Z2759" s="71">
        <v>5018.0731847383004</v>
      </c>
      <c r="AA2759" s="20">
        <v>1.3303169322961299</v>
      </c>
    </row>
    <row r="2760" spans="1:27" x14ac:dyDescent="0.2">
      <c r="A2760" s="52" t="s">
        <v>3567</v>
      </c>
      <c r="B2760" s="1" t="s">
        <v>9541</v>
      </c>
      <c r="C2760" s="131" t="s">
        <v>41</v>
      </c>
      <c r="D2760" s="131" t="s">
        <v>26170</v>
      </c>
      <c r="E2760" s="131" t="s">
        <v>6359</v>
      </c>
      <c r="F2760" s="131" t="s">
        <v>26206</v>
      </c>
      <c r="G2760" s="131" t="s">
        <v>26206</v>
      </c>
      <c r="H2760" s="79">
        <v>2692.75</v>
      </c>
      <c r="I2760" s="6">
        <v>4697.9753327345197</v>
      </c>
      <c r="J2760" s="6">
        <v>2040.7877218649</v>
      </c>
      <c r="K2760" s="71">
        <v>2041.00820511436</v>
      </c>
      <c r="L2760" s="20">
        <v>0.75796423920317801</v>
      </c>
      <c r="M2760" s="79">
        <v>2687.6733451284099</v>
      </c>
      <c r="N2760" s="6">
        <v>4689.1182166414801</v>
      </c>
      <c r="O2760" s="6">
        <v>2037.7790336748501</v>
      </c>
      <c r="P2760" s="71">
        <v>2037.81543711785</v>
      </c>
      <c r="Q2760" s="20">
        <v>0.75820800202953598</v>
      </c>
      <c r="R2760" s="79">
        <v>2681.5633292529001</v>
      </c>
      <c r="S2760" s="6">
        <v>4678.4582207763797</v>
      </c>
      <c r="T2760" s="6">
        <v>2033.9007308978901</v>
      </c>
      <c r="U2760" s="71">
        <v>2033.77277596315</v>
      </c>
      <c r="V2760" s="20">
        <v>0.75842802359986505</v>
      </c>
      <c r="W2760" s="79">
        <v>2678.8675397263301</v>
      </c>
      <c r="X2760" s="6">
        <v>4673.7549424556701</v>
      </c>
      <c r="Y2760" s="6">
        <v>2032.5463336176999</v>
      </c>
      <c r="Z2760" s="71">
        <v>2032.2441750657799</v>
      </c>
      <c r="AA2760" s="20">
        <v>0.75862062790659401</v>
      </c>
    </row>
    <row r="2761" spans="1:27" x14ac:dyDescent="0.2">
      <c r="A2761" s="52" t="s">
        <v>3566</v>
      </c>
      <c r="B2761" s="1" t="s">
        <v>9540</v>
      </c>
      <c r="C2761" s="131" t="s">
        <v>41</v>
      </c>
      <c r="D2761" s="131" t="s">
        <v>26170</v>
      </c>
      <c r="E2761" s="131" t="s">
        <v>6359</v>
      </c>
      <c r="F2761" s="131" t="s">
        <v>26206</v>
      </c>
      <c r="G2761" s="131" t="s">
        <v>26206</v>
      </c>
      <c r="H2761" s="79">
        <v>5619.4166666666697</v>
      </c>
      <c r="I2761" s="6">
        <v>17537.411771027098</v>
      </c>
      <c r="J2761" s="6">
        <v>7618.2040306220397</v>
      </c>
      <c r="K2761" s="71">
        <v>7619.0270884842903</v>
      </c>
      <c r="L2761" s="20">
        <v>1.3558395008647299</v>
      </c>
      <c r="M2761" s="79">
        <v>5623.4126385403697</v>
      </c>
      <c r="N2761" s="6">
        <v>17549.8826391494</v>
      </c>
      <c r="O2761" s="6">
        <v>7626.7607753185503</v>
      </c>
      <c r="P2761" s="71">
        <v>7626.8970218627401</v>
      </c>
      <c r="Q2761" s="20">
        <v>1.3562755415797501</v>
      </c>
      <c r="R2761" s="79">
        <v>5625.8152958266901</v>
      </c>
      <c r="S2761" s="6">
        <v>17557.380995771498</v>
      </c>
      <c r="T2761" s="6">
        <v>7632.8500447795996</v>
      </c>
      <c r="U2761" s="71">
        <v>7632.3698537778801</v>
      </c>
      <c r="V2761" s="20">
        <v>1.35666911415305</v>
      </c>
      <c r="W2761" s="79">
        <v>5630.5142650573298</v>
      </c>
      <c r="X2761" s="6">
        <v>17572.045820109201</v>
      </c>
      <c r="Y2761" s="6">
        <v>7641.8207085242502</v>
      </c>
      <c r="Z2761" s="71">
        <v>7640.6846746532601</v>
      </c>
      <c r="AA2761" s="20">
        <v>1.3570136429759101</v>
      </c>
    </row>
    <row r="2762" spans="1:27" x14ac:dyDescent="0.2">
      <c r="A2762" s="52" t="s">
        <v>3565</v>
      </c>
      <c r="B2762" s="1" t="s">
        <v>9539</v>
      </c>
      <c r="C2762" s="131" t="s">
        <v>41</v>
      </c>
      <c r="D2762" s="131" t="s">
        <v>26170</v>
      </c>
      <c r="E2762" s="131" t="s">
        <v>6359</v>
      </c>
      <c r="F2762" s="131" t="s">
        <v>26459</v>
      </c>
      <c r="G2762" s="131" t="s">
        <v>26459</v>
      </c>
      <c r="H2762" s="79">
        <v>18083.666666666701</v>
      </c>
      <c r="I2762" s="6">
        <v>56744.202114780703</v>
      </c>
      <c r="J2762" s="6">
        <v>24649.527245486901</v>
      </c>
      <c r="K2762" s="71">
        <v>24652.190338667198</v>
      </c>
      <c r="L2762" s="20">
        <v>1.3632296366150201</v>
      </c>
      <c r="M2762" s="79">
        <v>18039.8439475329</v>
      </c>
      <c r="N2762" s="6">
        <v>56606.692102149798</v>
      </c>
      <c r="O2762" s="6">
        <v>24599.919430921898</v>
      </c>
      <c r="P2762" s="71">
        <v>24600.358890622902</v>
      </c>
      <c r="Q2762" s="20">
        <v>1.3636680540125801</v>
      </c>
      <c r="R2762" s="79">
        <v>17996.4195652298</v>
      </c>
      <c r="S2762" s="6">
        <v>56470.432018863699</v>
      </c>
      <c r="T2762" s="6">
        <v>24549.808406374199</v>
      </c>
      <c r="U2762" s="71">
        <v>24548.2639508928</v>
      </c>
      <c r="V2762" s="20">
        <v>1.3640637717916699</v>
      </c>
      <c r="W2762" s="79">
        <v>17966.37815348</v>
      </c>
      <c r="X2762" s="6">
        <v>56376.165962561798</v>
      </c>
      <c r="Y2762" s="6">
        <v>24517.153946120699</v>
      </c>
      <c r="Z2762" s="71">
        <v>24513.509223434099</v>
      </c>
      <c r="AA2762" s="20">
        <v>1.36441017850256</v>
      </c>
    </row>
    <row r="2763" spans="1:27" x14ac:dyDescent="0.2">
      <c r="A2763" s="52" t="s">
        <v>3564</v>
      </c>
      <c r="B2763" s="1" t="s">
        <v>9538</v>
      </c>
      <c r="C2763" s="131" t="s">
        <v>41</v>
      </c>
      <c r="D2763" s="131" t="s">
        <v>26170</v>
      </c>
      <c r="E2763" s="131" t="s">
        <v>6359</v>
      </c>
      <c r="F2763" s="131" t="s">
        <v>26206</v>
      </c>
      <c r="G2763" s="131" t="s">
        <v>26206</v>
      </c>
      <c r="H2763" s="79">
        <v>5034.25</v>
      </c>
      <c r="I2763" s="6">
        <v>10043.306208559599</v>
      </c>
      <c r="J2763" s="6">
        <v>4362.7849330208901</v>
      </c>
      <c r="K2763" s="71">
        <v>4363.2562809168003</v>
      </c>
      <c r="L2763" s="20">
        <v>0.86671426347853198</v>
      </c>
      <c r="M2763" s="79">
        <v>5041.9233107567197</v>
      </c>
      <c r="N2763" s="6">
        <v>10058.6144291611</v>
      </c>
      <c r="O2763" s="6">
        <v>4371.2341307199404</v>
      </c>
      <c r="P2763" s="71">
        <v>4371.31221964415</v>
      </c>
      <c r="Q2763" s="20">
        <v>0.86699300053179096</v>
      </c>
      <c r="R2763" s="79">
        <v>5050.4979243425596</v>
      </c>
      <c r="S2763" s="6">
        <v>10075.720744871</v>
      </c>
      <c r="T2763" s="6">
        <v>4380.2925708109597</v>
      </c>
      <c r="U2763" s="71">
        <v>4380.0170017816899</v>
      </c>
      <c r="V2763" s="20">
        <v>0.86724459001769705</v>
      </c>
      <c r="W2763" s="79">
        <v>5061.1830000575101</v>
      </c>
      <c r="X2763" s="6">
        <v>10097.0374230787</v>
      </c>
      <c r="Y2763" s="6">
        <v>4391.0510172996701</v>
      </c>
      <c r="Z2763" s="71">
        <v>4390.39824319319</v>
      </c>
      <c r="AA2763" s="20">
        <v>0.867464828508137</v>
      </c>
    </row>
    <row r="2764" spans="1:27" x14ac:dyDescent="0.2">
      <c r="A2764" s="52" t="s">
        <v>3563</v>
      </c>
      <c r="B2764" s="1" t="s">
        <v>9537</v>
      </c>
      <c r="C2764" s="131" t="s">
        <v>41</v>
      </c>
      <c r="D2764" s="131" t="s">
        <v>26170</v>
      </c>
      <c r="E2764" s="131" t="s">
        <v>6359</v>
      </c>
      <c r="F2764" s="131" t="s">
        <v>26206</v>
      </c>
      <c r="G2764" s="131" t="s">
        <v>26206</v>
      </c>
      <c r="H2764" s="79">
        <v>2195.5833333333298</v>
      </c>
      <c r="I2764" s="6">
        <v>6988.5462749115404</v>
      </c>
      <c r="J2764" s="6">
        <v>3035.80551650592</v>
      </c>
      <c r="K2764" s="71">
        <v>3036.1334997928702</v>
      </c>
      <c r="L2764" s="20">
        <v>1.38283683142348</v>
      </c>
      <c r="M2764" s="79">
        <v>2197.3067939041498</v>
      </c>
      <c r="N2764" s="6">
        <v>6994.0320534603597</v>
      </c>
      <c r="O2764" s="6">
        <v>3039.4396602778302</v>
      </c>
      <c r="P2764" s="71">
        <v>3039.4939576607198</v>
      </c>
      <c r="Q2764" s="20">
        <v>1.3832815545343899</v>
      </c>
      <c r="R2764" s="79">
        <v>2198.0887906722201</v>
      </c>
      <c r="S2764" s="6">
        <v>6996.5211507847398</v>
      </c>
      <c r="T2764" s="6">
        <v>3041.6493662654002</v>
      </c>
      <c r="U2764" s="71">
        <v>3041.4580127542699</v>
      </c>
      <c r="V2764" s="20">
        <v>1.3836829638825201</v>
      </c>
      <c r="W2764" s="79">
        <v>2198.89031641364</v>
      </c>
      <c r="X2764" s="6">
        <v>6999.0724088715697</v>
      </c>
      <c r="Y2764" s="6">
        <v>3043.7922267063</v>
      </c>
      <c r="Z2764" s="71">
        <v>3043.3397362334599</v>
      </c>
      <c r="AA2764" s="20">
        <v>1.3840343529262999</v>
      </c>
    </row>
    <row r="2765" spans="1:27" x14ac:dyDescent="0.2">
      <c r="A2765" s="52" t="s">
        <v>3562</v>
      </c>
      <c r="B2765" s="1" t="s">
        <v>9536</v>
      </c>
      <c r="C2765" s="131" t="s">
        <v>41</v>
      </c>
      <c r="D2765" s="131" t="s">
        <v>26170</v>
      </c>
      <c r="E2765" s="131" t="s">
        <v>6359</v>
      </c>
      <c r="F2765" s="131" t="s">
        <v>26206</v>
      </c>
      <c r="G2765" s="131" t="s">
        <v>26206</v>
      </c>
      <c r="H2765" s="79">
        <v>1511.25</v>
      </c>
      <c r="I2765" s="6">
        <v>4695.0623518380598</v>
      </c>
      <c r="J2765" s="6">
        <v>2039.52233087698</v>
      </c>
      <c r="K2765" s="71">
        <v>2039.74267741574</v>
      </c>
      <c r="L2765" s="20">
        <v>1.34970565916674</v>
      </c>
      <c r="M2765" s="79">
        <v>1510.8018369717699</v>
      </c>
      <c r="N2765" s="6">
        <v>4693.6700253789504</v>
      </c>
      <c r="O2765" s="6">
        <v>2039.75714128101</v>
      </c>
      <c r="P2765" s="71">
        <v>2039.79358006147</v>
      </c>
      <c r="Q2765" s="20">
        <v>1.3501397272259099</v>
      </c>
      <c r="R2765" s="79">
        <v>1510.05097415565</v>
      </c>
      <c r="S2765" s="6">
        <v>4691.3372890749997</v>
      </c>
      <c r="T2765" s="6">
        <v>2039.49974347633</v>
      </c>
      <c r="U2765" s="71">
        <v>2039.3714363015499</v>
      </c>
      <c r="V2765" s="20">
        <v>1.3505315192699801</v>
      </c>
      <c r="W2765" s="79">
        <v>1512.0591414524599</v>
      </c>
      <c r="X2765" s="6">
        <v>4697.5761447715604</v>
      </c>
      <c r="Y2765" s="6">
        <v>2042.90581930441</v>
      </c>
      <c r="Z2765" s="71">
        <v>2042.6021207102499</v>
      </c>
      <c r="AA2765" s="20">
        <v>1.3508744894383999</v>
      </c>
    </row>
    <row r="2766" spans="1:27" x14ac:dyDescent="0.2">
      <c r="A2766" s="52" t="s">
        <v>3561</v>
      </c>
      <c r="B2766" s="1" t="s">
        <v>9535</v>
      </c>
      <c r="C2766" s="131" t="s">
        <v>41</v>
      </c>
      <c r="D2766" s="131" t="s">
        <v>26170</v>
      </c>
      <c r="E2766" s="131" t="s">
        <v>6359</v>
      </c>
      <c r="F2766" s="131" t="s">
        <v>26206</v>
      </c>
      <c r="G2766" s="131" t="s">
        <v>26206</v>
      </c>
      <c r="H2766" s="79">
        <v>2978.0833333333298</v>
      </c>
      <c r="I2766" s="6">
        <v>8320.6390577512102</v>
      </c>
      <c r="J2766" s="6">
        <v>3614.46300256421</v>
      </c>
      <c r="K2766" s="71">
        <v>3614.85350302602</v>
      </c>
      <c r="L2766" s="20">
        <v>1.2138187882674001</v>
      </c>
      <c r="M2766" s="79">
        <v>2975.5860729026999</v>
      </c>
      <c r="N2766" s="6">
        <v>8313.6618175766507</v>
      </c>
      <c r="O2766" s="6">
        <v>3612.9193085379102</v>
      </c>
      <c r="P2766" s="71">
        <v>3612.9838507183599</v>
      </c>
      <c r="Q2766" s="20">
        <v>1.2142091548351299</v>
      </c>
      <c r="R2766" s="79">
        <v>2972.4493660295002</v>
      </c>
      <c r="S2766" s="6">
        <v>8304.8979910477992</v>
      </c>
      <c r="T2766" s="6">
        <v>3610.4497030693701</v>
      </c>
      <c r="U2766" s="71">
        <v>3610.2225657026802</v>
      </c>
      <c r="V2766" s="20">
        <v>1.2145615016901301</v>
      </c>
      <c r="W2766" s="79">
        <v>2976.1812967985102</v>
      </c>
      <c r="X2766" s="6">
        <v>8315.3248480030197</v>
      </c>
      <c r="Y2766" s="6">
        <v>3616.2107857046699</v>
      </c>
      <c r="Z2766" s="71">
        <v>3615.6731994285901</v>
      </c>
      <c r="AA2766" s="20">
        <v>1.2148699420018501</v>
      </c>
    </row>
    <row r="2767" spans="1:27" x14ac:dyDescent="0.2">
      <c r="A2767" s="52" t="s">
        <v>3560</v>
      </c>
      <c r="B2767" s="1" t="s">
        <v>9534</v>
      </c>
      <c r="C2767" s="131" t="s">
        <v>48</v>
      </c>
      <c r="D2767" s="131" t="s">
        <v>48</v>
      </c>
      <c r="E2767" s="131" t="s">
        <v>6359</v>
      </c>
      <c r="F2767" s="131" t="s">
        <v>26452</v>
      </c>
      <c r="G2767" s="131" t="s">
        <v>26452</v>
      </c>
      <c r="H2767" s="79">
        <v>9504.9166666666697</v>
      </c>
      <c r="I2767" s="6">
        <v>30085.447978587301</v>
      </c>
      <c r="J2767" s="6">
        <v>13069.036870776599</v>
      </c>
      <c r="K2767" s="71">
        <v>13078.8022741481</v>
      </c>
      <c r="L2767" s="20">
        <v>1.3760038864953901</v>
      </c>
      <c r="M2767" s="79">
        <v>9545.2454607590498</v>
      </c>
      <c r="N2767" s="6">
        <v>30213.0987386366</v>
      </c>
      <c r="O2767" s="6">
        <v>13129.892723421</v>
      </c>
      <c r="P2767" s="71">
        <v>13140.1172748138</v>
      </c>
      <c r="Q2767" s="20">
        <v>1.37661386800721</v>
      </c>
      <c r="R2767" s="79">
        <v>9578.1069997191007</v>
      </c>
      <c r="S2767" s="6">
        <v>30317.1137611298</v>
      </c>
      <c r="T2767" s="6">
        <v>13179.9830045813</v>
      </c>
      <c r="U2767" s="71">
        <v>13190.7120222261</v>
      </c>
      <c r="V2767" s="20">
        <v>1.3771731744710101</v>
      </c>
      <c r="W2767" s="79">
        <v>9611.8713781129009</v>
      </c>
      <c r="X2767" s="6">
        <v>30423.986497137899</v>
      </c>
      <c r="Y2767" s="6">
        <v>13230.938072311799</v>
      </c>
      <c r="Z2767" s="71">
        <v>13242.9376046533</v>
      </c>
      <c r="AA2767" s="20">
        <v>1.3777689155109401</v>
      </c>
    </row>
    <row r="2768" spans="1:27" x14ac:dyDescent="0.2">
      <c r="A2768" s="52" t="s">
        <v>3559</v>
      </c>
      <c r="B2768" s="1" t="s">
        <v>18804</v>
      </c>
      <c r="C2768" s="131" t="s">
        <v>48</v>
      </c>
      <c r="D2768" s="131" t="s">
        <v>48</v>
      </c>
      <c r="E2768" s="131" t="s">
        <v>6359</v>
      </c>
      <c r="F2768" s="131" t="s">
        <v>26456</v>
      </c>
      <c r="G2768" s="131" t="s">
        <v>26456</v>
      </c>
      <c r="H2768" s="79">
        <v>15671.5</v>
      </c>
      <c r="I2768" s="6">
        <v>31793.711480174301</v>
      </c>
      <c r="J2768" s="6">
        <v>13811.101895140901</v>
      </c>
      <c r="K2768" s="71">
        <v>13821.4217819348</v>
      </c>
      <c r="L2768" s="20">
        <v>0.88194632179017896</v>
      </c>
      <c r="M2768" s="79">
        <v>15882.9806840408</v>
      </c>
      <c r="N2768" s="6">
        <v>32222.755021125799</v>
      </c>
      <c r="O2768" s="6">
        <v>14003.241453000001</v>
      </c>
      <c r="P2768" s="71">
        <v>14014.1461012647</v>
      </c>
      <c r="Q2768" s="20">
        <v>0.88233728794659405</v>
      </c>
      <c r="R2768" s="79">
        <v>16078.6272651668</v>
      </c>
      <c r="S2768" s="6">
        <v>32619.6749683169</v>
      </c>
      <c r="T2768" s="6">
        <v>14180.992461380099</v>
      </c>
      <c r="U2768" s="71">
        <v>14192.5363395691</v>
      </c>
      <c r="V2768" s="20">
        <v>0.88269577405505395</v>
      </c>
      <c r="W2768" s="79">
        <v>16261.599968738899</v>
      </c>
      <c r="X2768" s="6">
        <v>32990.882660376803</v>
      </c>
      <c r="Y2768" s="6">
        <v>14347.2429384431</v>
      </c>
      <c r="Z2768" s="71">
        <v>14360.2548809607</v>
      </c>
      <c r="AA2768" s="20">
        <v>0.88307761281587904</v>
      </c>
    </row>
    <row r="2769" spans="1:27" x14ac:dyDescent="0.2">
      <c r="A2769" s="52" t="s">
        <v>3558</v>
      </c>
      <c r="B2769" s="1" t="s">
        <v>9533</v>
      </c>
      <c r="C2769" s="131" t="s">
        <v>48</v>
      </c>
      <c r="D2769" s="131" t="s">
        <v>48</v>
      </c>
      <c r="E2769" s="131" t="s">
        <v>6359</v>
      </c>
      <c r="F2769" s="131" t="s">
        <v>26455</v>
      </c>
      <c r="G2769" s="131" t="s">
        <v>26455</v>
      </c>
      <c r="H2769" s="79">
        <v>6423.0833333333303</v>
      </c>
      <c r="I2769" s="6">
        <v>12444.754219181799</v>
      </c>
      <c r="J2769" s="6">
        <v>5405.9674249821801</v>
      </c>
      <c r="K2769" s="71">
        <v>5410.0068544398</v>
      </c>
      <c r="L2769" s="20">
        <v>0.84227567566560202</v>
      </c>
      <c r="M2769" s="79">
        <v>6469.8522162467398</v>
      </c>
      <c r="N2769" s="6">
        <v>12535.3691501671</v>
      </c>
      <c r="O2769" s="6">
        <v>5447.5727105640899</v>
      </c>
      <c r="P2769" s="71">
        <v>5451.8148615335303</v>
      </c>
      <c r="Q2769" s="20">
        <v>0.84264905585373895</v>
      </c>
      <c r="R2769" s="79">
        <v>6512.2809372952797</v>
      </c>
      <c r="S2769" s="6">
        <v>12617.5749970916</v>
      </c>
      <c r="T2769" s="6">
        <v>5485.3316622083503</v>
      </c>
      <c r="U2769" s="71">
        <v>5489.7969350521098</v>
      </c>
      <c r="V2769" s="20">
        <v>0.84299141697227797</v>
      </c>
      <c r="W2769" s="79">
        <v>6554.6067220119603</v>
      </c>
      <c r="X2769" s="6">
        <v>12699.5814043882</v>
      </c>
      <c r="Y2769" s="6">
        <v>5522.8585879614902</v>
      </c>
      <c r="Z2769" s="71">
        <v>5527.8674331304001</v>
      </c>
      <c r="AA2769" s="20">
        <v>0.843356080322329</v>
      </c>
    </row>
    <row r="2770" spans="1:27" x14ac:dyDescent="0.2">
      <c r="A2770" s="52" t="s">
        <v>3557</v>
      </c>
      <c r="B2770" s="1" t="s">
        <v>9532</v>
      </c>
      <c r="C2770" s="131" t="s">
        <v>48</v>
      </c>
      <c r="D2770" s="131" t="s">
        <v>48</v>
      </c>
      <c r="E2770" s="131" t="s">
        <v>6359</v>
      </c>
      <c r="F2770" s="131" t="s">
        <v>26443</v>
      </c>
      <c r="G2770" s="131" t="s">
        <v>26443</v>
      </c>
      <c r="H2770" s="79">
        <v>15122.833333333299</v>
      </c>
      <c r="I2770" s="6">
        <v>19754.507821262901</v>
      </c>
      <c r="J2770" s="6">
        <v>8581.3045318081295</v>
      </c>
      <c r="K2770" s="71">
        <v>8587.7166263669005</v>
      </c>
      <c r="L2770" s="20">
        <v>0.56786426439270998</v>
      </c>
      <c r="M2770" s="79">
        <v>15177.916187065601</v>
      </c>
      <c r="N2770" s="6">
        <v>19826.460916353401</v>
      </c>
      <c r="O2770" s="6">
        <v>8616.1074429589098</v>
      </c>
      <c r="P2770" s="71">
        <v>8622.8170052693094</v>
      </c>
      <c r="Q2770" s="20">
        <v>0.56811599820386105</v>
      </c>
      <c r="R2770" s="79">
        <v>15225.136292548001</v>
      </c>
      <c r="S2770" s="6">
        <v>19888.143137040101</v>
      </c>
      <c r="T2770" s="6">
        <v>8646.1195021455296</v>
      </c>
      <c r="U2770" s="71">
        <v>8653.1577789525199</v>
      </c>
      <c r="V2770" s="20">
        <v>0.56834681888449301</v>
      </c>
      <c r="W2770" s="79">
        <v>15280.143298148399</v>
      </c>
      <c r="X2770" s="6">
        <v>19959.997153969602</v>
      </c>
      <c r="Y2770" s="6">
        <v>8680.3051366242107</v>
      </c>
      <c r="Z2770" s="71">
        <v>8688.1775642367793</v>
      </c>
      <c r="AA2770" s="20">
        <v>0.56859267578266803</v>
      </c>
    </row>
    <row r="2771" spans="1:27" x14ac:dyDescent="0.2">
      <c r="A2771" s="52" t="s">
        <v>3556</v>
      </c>
      <c r="B2771" s="1" t="s">
        <v>9531</v>
      </c>
      <c r="C2771" s="131" t="s">
        <v>48</v>
      </c>
      <c r="D2771" s="131" t="s">
        <v>48</v>
      </c>
      <c r="E2771" s="131" t="s">
        <v>6359</v>
      </c>
      <c r="F2771" s="131" t="s">
        <v>26448</v>
      </c>
      <c r="G2771" s="131" t="s">
        <v>26448</v>
      </c>
      <c r="H2771" s="79">
        <v>20418.25</v>
      </c>
      <c r="I2771" s="6">
        <v>49091.266271254499</v>
      </c>
      <c r="J2771" s="6">
        <v>21325.112705277399</v>
      </c>
      <c r="K2771" s="71">
        <v>21341.047186874701</v>
      </c>
      <c r="L2771" s="20">
        <v>1.0451947246641899</v>
      </c>
      <c r="M2771" s="79">
        <v>20482.969466869599</v>
      </c>
      <c r="N2771" s="6">
        <v>49246.870232467001</v>
      </c>
      <c r="O2771" s="6">
        <v>21401.516233409198</v>
      </c>
      <c r="P2771" s="71">
        <v>21418.1820894997</v>
      </c>
      <c r="Q2771" s="20">
        <v>1.0456580587176501</v>
      </c>
      <c r="R2771" s="79">
        <v>20542.6286823339</v>
      </c>
      <c r="S2771" s="6">
        <v>49390.307913555996</v>
      </c>
      <c r="T2771" s="6">
        <v>21471.813709599199</v>
      </c>
      <c r="U2771" s="71">
        <v>21489.2925992212</v>
      </c>
      <c r="V2771" s="20">
        <v>1.04608290066117</v>
      </c>
      <c r="W2771" s="79">
        <v>20603.629810820599</v>
      </c>
      <c r="X2771" s="6">
        <v>49536.971934291701</v>
      </c>
      <c r="Y2771" s="6">
        <v>21542.890443174401</v>
      </c>
      <c r="Z2771" s="71">
        <v>21562.428333019299</v>
      </c>
      <c r="AA2771" s="20">
        <v>1.0465354178366799</v>
      </c>
    </row>
    <row r="2772" spans="1:27" x14ac:dyDescent="0.2">
      <c r="A2772" s="52" t="s">
        <v>3555</v>
      </c>
      <c r="B2772" s="1" t="s">
        <v>9530</v>
      </c>
      <c r="C2772" s="131" t="s">
        <v>48</v>
      </c>
      <c r="D2772" s="131" t="s">
        <v>48</v>
      </c>
      <c r="E2772" s="131" t="s">
        <v>6359</v>
      </c>
      <c r="F2772" s="131" t="s">
        <v>26452</v>
      </c>
      <c r="G2772" s="131" t="s">
        <v>26452</v>
      </c>
      <c r="H2772" s="79">
        <v>12386.083333333299</v>
      </c>
      <c r="I2772" s="6">
        <v>42170.6214868631</v>
      </c>
      <c r="J2772" s="6">
        <v>18318.803411789999</v>
      </c>
      <c r="K2772" s="71">
        <v>18332.491528701001</v>
      </c>
      <c r="L2772" s="20">
        <v>1.4800878562930899</v>
      </c>
      <c r="M2772" s="79">
        <v>12430.0258145108</v>
      </c>
      <c r="N2772" s="6">
        <v>42320.231471800202</v>
      </c>
      <c r="O2772" s="6">
        <v>18391.364092174401</v>
      </c>
      <c r="P2772" s="71">
        <v>18405.685873113998</v>
      </c>
      <c r="Q2772" s="20">
        <v>1.48074397815225</v>
      </c>
      <c r="R2772" s="79">
        <v>12472.0549820546</v>
      </c>
      <c r="S2772" s="6">
        <v>42463.3272405108</v>
      </c>
      <c r="T2772" s="6">
        <v>18460.396189345302</v>
      </c>
      <c r="U2772" s="71">
        <v>18475.423668240899</v>
      </c>
      <c r="V2772" s="20">
        <v>1.4813455917909399</v>
      </c>
      <c r="W2772" s="79">
        <v>12518.792534317099</v>
      </c>
      <c r="X2772" s="6">
        <v>42622.453541589202</v>
      </c>
      <c r="Y2772" s="6">
        <v>18535.869497306201</v>
      </c>
      <c r="Z2772" s="71">
        <v>18552.6802301729</v>
      </c>
      <c r="AA2772" s="20">
        <v>1.4819863959974999</v>
      </c>
    </row>
    <row r="2773" spans="1:27" x14ac:dyDescent="0.2">
      <c r="A2773" s="52" t="s">
        <v>3554</v>
      </c>
      <c r="B2773" s="1" t="s">
        <v>8614</v>
      </c>
      <c r="C2773" s="131" t="s">
        <v>48</v>
      </c>
      <c r="D2773" s="131" t="s">
        <v>48</v>
      </c>
      <c r="E2773" s="131" t="s">
        <v>6359</v>
      </c>
      <c r="F2773" s="131" t="s">
        <v>26449</v>
      </c>
      <c r="G2773" s="131" t="s">
        <v>26449</v>
      </c>
      <c r="H2773" s="79">
        <v>11290.666666666701</v>
      </c>
      <c r="I2773" s="6">
        <v>18960.201246737401</v>
      </c>
      <c r="J2773" s="6">
        <v>8236.2599136737208</v>
      </c>
      <c r="K2773" s="71">
        <v>8242.4141851112709</v>
      </c>
      <c r="L2773" s="20">
        <v>0.73002015101953899</v>
      </c>
      <c r="M2773" s="79">
        <v>11332.5398183913</v>
      </c>
      <c r="N2773" s="6">
        <v>19030.518032005501</v>
      </c>
      <c r="O2773" s="6">
        <v>8270.2096330102104</v>
      </c>
      <c r="P2773" s="71">
        <v>8276.6498366891992</v>
      </c>
      <c r="Q2773" s="20">
        <v>0.73034376841608295</v>
      </c>
      <c r="R2773" s="79">
        <v>11379.191884469899</v>
      </c>
      <c r="S2773" s="6">
        <v>19108.859957025601</v>
      </c>
      <c r="T2773" s="6">
        <v>8307.3359639343107</v>
      </c>
      <c r="U2773" s="71">
        <v>8314.0984577939307</v>
      </c>
      <c r="V2773" s="20">
        <v>0.73064050085497501</v>
      </c>
      <c r="W2773" s="79">
        <v>11432.491789116701</v>
      </c>
      <c r="X2773" s="6">
        <v>19198.365470594599</v>
      </c>
      <c r="Y2773" s="6">
        <v>8349.0828742953108</v>
      </c>
      <c r="Z2773" s="71">
        <v>8356.6549065596992</v>
      </c>
      <c r="AA2773" s="20">
        <v>0.730956563162799</v>
      </c>
    </row>
    <row r="2774" spans="1:27" x14ac:dyDescent="0.2">
      <c r="A2774" s="52" t="s">
        <v>3553</v>
      </c>
      <c r="B2774" s="1" t="s">
        <v>9529</v>
      </c>
      <c r="C2774" s="131" t="s">
        <v>48</v>
      </c>
      <c r="D2774" s="131" t="s">
        <v>48</v>
      </c>
      <c r="E2774" s="131" t="s">
        <v>6359</v>
      </c>
      <c r="F2774" s="131" t="s">
        <v>26455</v>
      </c>
      <c r="G2774" s="131" t="s">
        <v>26455</v>
      </c>
      <c r="H2774" s="79">
        <v>5398.3333333333303</v>
      </c>
      <c r="I2774" s="6">
        <v>11116.683728091601</v>
      </c>
      <c r="J2774" s="6">
        <v>4829.0572115327504</v>
      </c>
      <c r="K2774" s="71">
        <v>4832.66556401055</v>
      </c>
      <c r="L2774" s="20">
        <v>0.895214368140268</v>
      </c>
      <c r="M2774" s="79">
        <v>5440.3068634029096</v>
      </c>
      <c r="N2774" s="6">
        <v>11203.119009116899</v>
      </c>
      <c r="O2774" s="6">
        <v>4868.6085472363802</v>
      </c>
      <c r="P2774" s="71">
        <v>4872.3998454100501</v>
      </c>
      <c r="Q2774" s="20">
        <v>0.89561121601187998</v>
      </c>
      <c r="R2774" s="79">
        <v>5483.4003235078899</v>
      </c>
      <c r="S2774" s="6">
        <v>11291.8605404666</v>
      </c>
      <c r="T2774" s="6">
        <v>4908.99401526361</v>
      </c>
      <c r="U2774" s="71">
        <v>4912.9901268966696</v>
      </c>
      <c r="V2774" s="20">
        <v>0.89597509520400698</v>
      </c>
      <c r="W2774" s="79">
        <v>5526.4244437368698</v>
      </c>
      <c r="X2774" s="6">
        <v>11380.4592815469</v>
      </c>
      <c r="Y2774" s="6">
        <v>4949.1920463078604</v>
      </c>
      <c r="Z2774" s="71">
        <v>4953.68061618092</v>
      </c>
      <c r="AA2774" s="20">
        <v>0.896362678367016</v>
      </c>
    </row>
    <row r="2775" spans="1:27" x14ac:dyDescent="0.2">
      <c r="A2775" s="52" t="s">
        <v>3552</v>
      </c>
      <c r="B2775" s="1" t="s">
        <v>9528</v>
      </c>
      <c r="C2775" s="131" t="s">
        <v>48</v>
      </c>
      <c r="D2775" s="131" t="s">
        <v>48</v>
      </c>
      <c r="E2775" s="131" t="s">
        <v>6359</v>
      </c>
      <c r="F2775" s="131" t="s">
        <v>26443</v>
      </c>
      <c r="G2775" s="131" t="s">
        <v>26443</v>
      </c>
      <c r="H2775" s="79">
        <v>13367.416666666701</v>
      </c>
      <c r="I2775" s="6">
        <v>20974.1467163042</v>
      </c>
      <c r="J2775" s="6">
        <v>9111.1123545027403</v>
      </c>
      <c r="K2775" s="71">
        <v>9117.9203303455797</v>
      </c>
      <c r="L2775" s="20">
        <v>0.68210040561406804</v>
      </c>
      <c r="M2775" s="79">
        <v>13416.053106249899</v>
      </c>
      <c r="N2775" s="6">
        <v>21050.459727637201</v>
      </c>
      <c r="O2775" s="6">
        <v>9148.0281580360006</v>
      </c>
      <c r="P2775" s="71">
        <v>9155.1519393200706</v>
      </c>
      <c r="Q2775" s="20">
        <v>0.68240278022268397</v>
      </c>
      <c r="R2775" s="79">
        <v>13458.7718613038</v>
      </c>
      <c r="S2775" s="6">
        <v>21117.487595353199</v>
      </c>
      <c r="T2775" s="6">
        <v>9180.5615072455294</v>
      </c>
      <c r="U2775" s="71">
        <v>9188.0348405849109</v>
      </c>
      <c r="V2775" s="20">
        <v>0.68268003464729698</v>
      </c>
      <c r="W2775" s="79">
        <v>13509.3076675548</v>
      </c>
      <c r="X2775" s="6">
        <v>21196.780808183099</v>
      </c>
      <c r="Y2775" s="6">
        <v>9218.16390602924</v>
      </c>
      <c r="Z2775" s="71">
        <v>9226.5241338010601</v>
      </c>
      <c r="AA2775" s="20">
        <v>0.68297535009587096</v>
      </c>
    </row>
    <row r="2776" spans="1:27" x14ac:dyDescent="0.2">
      <c r="A2776" s="52" t="s">
        <v>3551</v>
      </c>
      <c r="B2776" s="1" t="s">
        <v>9527</v>
      </c>
      <c r="C2776" s="131" t="s">
        <v>48</v>
      </c>
      <c r="D2776" s="131" t="s">
        <v>48</v>
      </c>
      <c r="E2776" s="131" t="s">
        <v>6359</v>
      </c>
      <c r="F2776" s="131" t="s">
        <v>26447</v>
      </c>
      <c r="G2776" s="131" t="s">
        <v>26447</v>
      </c>
      <c r="H2776" s="79">
        <v>12589.333333333299</v>
      </c>
      <c r="I2776" s="6">
        <v>37362.605265805301</v>
      </c>
      <c r="J2776" s="6">
        <v>16230.2142269782</v>
      </c>
      <c r="K2776" s="71">
        <v>16242.3417150479</v>
      </c>
      <c r="L2776" s="20">
        <v>1.2901669441099299</v>
      </c>
      <c r="M2776" s="79">
        <v>12599.9978221578</v>
      </c>
      <c r="N2776" s="6">
        <v>37394.255320320597</v>
      </c>
      <c r="O2776" s="6">
        <v>16250.6522444238</v>
      </c>
      <c r="P2776" s="71">
        <v>16263.307003494599</v>
      </c>
      <c r="Q2776" s="20">
        <v>1.2907388741682699</v>
      </c>
      <c r="R2776" s="79">
        <v>12604.986550534801</v>
      </c>
      <c r="S2776" s="6">
        <v>37409.060861185499</v>
      </c>
      <c r="T2776" s="6">
        <v>16263.1175992724</v>
      </c>
      <c r="U2776" s="71">
        <v>16276.356408125301</v>
      </c>
      <c r="V2776" s="20">
        <v>1.29126329035509</v>
      </c>
      <c r="W2776" s="79">
        <v>12613.896465617299</v>
      </c>
      <c r="X2776" s="6">
        <v>37435.503694285799</v>
      </c>
      <c r="Y2776" s="6">
        <v>16280.142351873899</v>
      </c>
      <c r="Z2776" s="71">
        <v>16294.9072985169</v>
      </c>
      <c r="AA2776" s="20">
        <v>1.2918218682810101</v>
      </c>
    </row>
    <row r="2777" spans="1:27" x14ac:dyDescent="0.2">
      <c r="A2777" s="52" t="s">
        <v>3550</v>
      </c>
      <c r="B2777" s="1" t="s">
        <v>9526</v>
      </c>
      <c r="C2777" s="131" t="s">
        <v>48</v>
      </c>
      <c r="D2777" s="131" t="s">
        <v>48</v>
      </c>
      <c r="E2777" s="131" t="s">
        <v>6359</v>
      </c>
      <c r="F2777" s="131" t="s">
        <v>26444</v>
      </c>
      <c r="G2777" s="131" t="s">
        <v>26444</v>
      </c>
      <c r="H2777" s="79">
        <v>17109.666666666701</v>
      </c>
      <c r="I2777" s="6">
        <v>40286.729845408903</v>
      </c>
      <c r="J2777" s="6">
        <v>17500.446000584601</v>
      </c>
      <c r="K2777" s="71">
        <v>17513.5226271231</v>
      </c>
      <c r="L2777" s="20">
        <v>1.0236039642574299</v>
      </c>
      <c r="M2777" s="79">
        <v>17136.550046443801</v>
      </c>
      <c r="N2777" s="6">
        <v>40350.029936492603</v>
      </c>
      <c r="O2777" s="6">
        <v>17535.1614555005</v>
      </c>
      <c r="P2777" s="71">
        <v>17548.8164916276</v>
      </c>
      <c r="Q2777" s="20">
        <v>1.0240577271426601</v>
      </c>
      <c r="R2777" s="79">
        <v>17169.697516759199</v>
      </c>
      <c r="S2777" s="6">
        <v>40428.079568181704</v>
      </c>
      <c r="T2777" s="6">
        <v>17575.5979218465</v>
      </c>
      <c r="U2777" s="71">
        <v>17589.905140615701</v>
      </c>
      <c r="V2777" s="20">
        <v>1.0244737930558401</v>
      </c>
      <c r="W2777" s="79">
        <v>17207.2019378593</v>
      </c>
      <c r="X2777" s="6">
        <v>40516.388154801498</v>
      </c>
      <c r="Y2777" s="6">
        <v>17619.9730643568</v>
      </c>
      <c r="Z2777" s="71">
        <v>17635.9531434325</v>
      </c>
      <c r="AA2777" s="20">
        <v>1.0249169625091601</v>
      </c>
    </row>
    <row r="2778" spans="1:27" x14ac:dyDescent="0.2">
      <c r="A2778" s="52" t="s">
        <v>3549</v>
      </c>
      <c r="B2778" s="1" t="s">
        <v>9525</v>
      </c>
      <c r="C2778" s="131" t="s">
        <v>48</v>
      </c>
      <c r="D2778" s="131" t="s">
        <v>48</v>
      </c>
      <c r="E2778" s="131" t="s">
        <v>6359</v>
      </c>
      <c r="F2778" s="131" t="s">
        <v>26449</v>
      </c>
      <c r="G2778" s="131" t="s">
        <v>26449</v>
      </c>
      <c r="H2778" s="79">
        <v>9544.5</v>
      </c>
      <c r="I2778" s="6">
        <v>18710.108531215799</v>
      </c>
      <c r="J2778" s="6">
        <v>8127.6203174612901</v>
      </c>
      <c r="K2778" s="71">
        <v>8133.6934115718796</v>
      </c>
      <c r="L2778" s="20">
        <v>0.85218643318894405</v>
      </c>
      <c r="M2778" s="79">
        <v>9569.5841693140192</v>
      </c>
      <c r="N2778" s="6">
        <v>18759.281094501599</v>
      </c>
      <c r="O2778" s="6">
        <v>8152.3365236392201</v>
      </c>
      <c r="P2778" s="71">
        <v>8158.68493679943</v>
      </c>
      <c r="Q2778" s="20">
        <v>0.852564206808609</v>
      </c>
      <c r="R2778" s="79">
        <v>9595.1934703157494</v>
      </c>
      <c r="S2778" s="6">
        <v>18809.4830748202</v>
      </c>
      <c r="T2778" s="6">
        <v>8177.1856385926403</v>
      </c>
      <c r="U2778" s="71">
        <v>8183.8421850366603</v>
      </c>
      <c r="V2778" s="20">
        <v>0.85291059636834599</v>
      </c>
      <c r="W2778" s="79">
        <v>9628.03326500611</v>
      </c>
      <c r="X2778" s="6">
        <v>18873.859010992801</v>
      </c>
      <c r="Y2778" s="6">
        <v>8207.9598537647707</v>
      </c>
      <c r="Z2778" s="71">
        <v>8215.4038973529496</v>
      </c>
      <c r="AA2778" s="20">
        <v>0.853279550581999</v>
      </c>
    </row>
    <row r="2779" spans="1:27" x14ac:dyDescent="0.2">
      <c r="A2779" s="52" t="s">
        <v>3548</v>
      </c>
      <c r="B2779" s="1" t="s">
        <v>9524</v>
      </c>
      <c r="C2779" s="131" t="s">
        <v>48</v>
      </c>
      <c r="D2779" s="131" t="s">
        <v>48</v>
      </c>
      <c r="E2779" s="131" t="s">
        <v>6359</v>
      </c>
      <c r="F2779" s="131" t="s">
        <v>26446</v>
      </c>
      <c r="G2779" s="131" t="s">
        <v>26446</v>
      </c>
      <c r="H2779" s="79">
        <v>7107.75</v>
      </c>
      <c r="I2779" s="6">
        <v>26664.553612569998</v>
      </c>
      <c r="J2779" s="6">
        <v>11583.009651493299</v>
      </c>
      <c r="K2779" s="71">
        <v>11591.6646704225</v>
      </c>
      <c r="L2779" s="20">
        <v>1.6308486750972599</v>
      </c>
      <c r="M2779" s="79">
        <v>7161.5281450845396</v>
      </c>
      <c r="N2779" s="6">
        <v>26866.301033735901</v>
      </c>
      <c r="O2779" s="6">
        <v>11675.4541961956</v>
      </c>
      <c r="P2779" s="71">
        <v>11684.5461426401</v>
      </c>
      <c r="Q2779" s="20">
        <v>1.63157162911662</v>
      </c>
      <c r="R2779" s="79">
        <v>7214.7361176781696</v>
      </c>
      <c r="S2779" s="6">
        <v>27065.909466480301</v>
      </c>
      <c r="T2779" s="6">
        <v>11766.562924902</v>
      </c>
      <c r="U2779" s="71">
        <v>11776.141363751</v>
      </c>
      <c r="V2779" s="20">
        <v>1.63223452274243</v>
      </c>
      <c r="W2779" s="79">
        <v>7265.2047614053999</v>
      </c>
      <c r="X2779" s="6">
        <v>27255.241372697899</v>
      </c>
      <c r="Y2779" s="6">
        <v>11852.8980671879</v>
      </c>
      <c r="Z2779" s="71">
        <v>11863.647813949599</v>
      </c>
      <c r="AA2779" s="20">
        <v>1.6329405988627199</v>
      </c>
    </row>
    <row r="2780" spans="1:27" x14ac:dyDescent="0.2">
      <c r="A2780" s="52" t="s">
        <v>3547</v>
      </c>
      <c r="B2780" s="1" t="s">
        <v>26458</v>
      </c>
      <c r="C2780" s="131" t="s">
        <v>48</v>
      </c>
      <c r="D2780" s="131" t="s">
        <v>48</v>
      </c>
      <c r="E2780" s="131" t="s">
        <v>6359</v>
      </c>
      <c r="F2780" s="131" t="s">
        <v>26454</v>
      </c>
      <c r="G2780" s="131" t="s">
        <v>26454</v>
      </c>
      <c r="H2780" s="79">
        <v>24250.083333333299</v>
      </c>
      <c r="I2780" s="6">
        <v>38349.5688953266</v>
      </c>
      <c r="J2780" s="6">
        <v>16658.948546424301</v>
      </c>
      <c r="K2780" s="71">
        <v>16671.3963919626</v>
      </c>
      <c r="L2780" s="20">
        <v>0.68747790111907203</v>
      </c>
      <c r="M2780" s="79">
        <v>24545.101745723401</v>
      </c>
      <c r="N2780" s="6">
        <v>38816.116938722102</v>
      </c>
      <c r="O2780" s="6">
        <v>16868.5594203365</v>
      </c>
      <c r="P2780" s="71">
        <v>16881.695358028399</v>
      </c>
      <c r="Q2780" s="20">
        <v>0.68778265956749396</v>
      </c>
      <c r="R2780" s="79">
        <v>24830.296029293899</v>
      </c>
      <c r="S2780" s="6">
        <v>39267.128907464699</v>
      </c>
      <c r="T2780" s="6">
        <v>17070.889258021602</v>
      </c>
      <c r="U2780" s="71">
        <v>17084.785624352098</v>
      </c>
      <c r="V2780" s="20">
        <v>0.68806209979116295</v>
      </c>
      <c r="W2780" s="79">
        <v>25105.573431111799</v>
      </c>
      <c r="X2780" s="6">
        <v>39702.458120203199</v>
      </c>
      <c r="Y2780" s="6">
        <v>17266.007028907199</v>
      </c>
      <c r="Z2780" s="71">
        <v>17281.6660856286</v>
      </c>
      <c r="AA2780" s="20">
        <v>0.68835974342702999</v>
      </c>
    </row>
    <row r="2781" spans="1:27" x14ac:dyDescent="0.2">
      <c r="A2781" s="52" t="s">
        <v>3546</v>
      </c>
      <c r="B2781" s="1" t="s">
        <v>18805</v>
      </c>
      <c r="C2781" s="131" t="s">
        <v>48</v>
      </c>
      <c r="D2781" s="131" t="s">
        <v>48</v>
      </c>
      <c r="E2781" s="131" t="s">
        <v>6359</v>
      </c>
      <c r="F2781" s="131" t="s">
        <v>26449</v>
      </c>
      <c r="G2781" s="131" t="s">
        <v>26449</v>
      </c>
      <c r="H2781" s="79">
        <v>19759.583333333299</v>
      </c>
      <c r="I2781" s="6">
        <v>32929.162842971898</v>
      </c>
      <c r="J2781" s="6">
        <v>14304.3388825355</v>
      </c>
      <c r="K2781" s="71">
        <v>14315.0273242725</v>
      </c>
      <c r="L2781" s="20">
        <v>0.72445997887636604</v>
      </c>
      <c r="M2781" s="79">
        <v>19817.608977289499</v>
      </c>
      <c r="N2781" s="6">
        <v>33025.862041870299</v>
      </c>
      <c r="O2781" s="6">
        <v>14352.2526259028</v>
      </c>
      <c r="P2781" s="71">
        <v>14363.4290572467</v>
      </c>
      <c r="Q2781" s="20">
        <v>0.72478113145268397</v>
      </c>
      <c r="R2781" s="79">
        <v>19871.049779367</v>
      </c>
      <c r="S2781" s="6">
        <v>33114.920644189202</v>
      </c>
      <c r="T2781" s="6">
        <v>14396.294275481399</v>
      </c>
      <c r="U2781" s="71">
        <v>14408.013417702499</v>
      </c>
      <c r="V2781" s="20">
        <v>0.72507560383966096</v>
      </c>
      <c r="W2781" s="79">
        <v>19938.058816301698</v>
      </c>
      <c r="X2781" s="6">
        <v>33226.590584387297</v>
      </c>
      <c r="Y2781" s="6">
        <v>14449.748799929401</v>
      </c>
      <c r="Z2781" s="71">
        <v>14462.853708069901</v>
      </c>
      <c r="AA2781" s="20">
        <v>0.72538925887032002</v>
      </c>
    </row>
    <row r="2782" spans="1:27" x14ac:dyDescent="0.2">
      <c r="A2782" s="52" t="s">
        <v>3545</v>
      </c>
      <c r="B2782" s="1" t="s">
        <v>9523</v>
      </c>
      <c r="C2782" s="131" t="s">
        <v>48</v>
      </c>
      <c r="D2782" s="131" t="s">
        <v>48</v>
      </c>
      <c r="E2782" s="131" t="s">
        <v>6359</v>
      </c>
      <c r="F2782" s="131" t="s">
        <v>26446</v>
      </c>
      <c r="G2782" s="131" t="s">
        <v>26446</v>
      </c>
      <c r="H2782" s="79">
        <v>8041.5</v>
      </c>
      <c r="I2782" s="6">
        <v>15614.741714856</v>
      </c>
      <c r="J2782" s="6">
        <v>6783.0013814103104</v>
      </c>
      <c r="K2782" s="71">
        <v>6788.0697537176402</v>
      </c>
      <c r="L2782" s="20">
        <v>0.84412979589848203</v>
      </c>
      <c r="M2782" s="79">
        <v>8105.1588674611403</v>
      </c>
      <c r="N2782" s="6">
        <v>15738.3525801505</v>
      </c>
      <c r="O2782" s="6">
        <v>6839.5129810533599</v>
      </c>
      <c r="P2782" s="71">
        <v>6844.8390681318897</v>
      </c>
      <c r="Q2782" s="20">
        <v>0.84450399801675502</v>
      </c>
      <c r="R2782" s="79">
        <v>8168.2153234137504</v>
      </c>
      <c r="S2782" s="6">
        <v>15860.793700980499</v>
      </c>
      <c r="T2782" s="6">
        <v>6895.2801069775396</v>
      </c>
      <c r="U2782" s="71">
        <v>6900.8931325715803</v>
      </c>
      <c r="V2782" s="20">
        <v>0.84484711278246205</v>
      </c>
      <c r="W2782" s="79">
        <v>8229.3414482565695</v>
      </c>
      <c r="X2782" s="6">
        <v>15979.486563189101</v>
      </c>
      <c r="Y2782" s="6">
        <v>6949.2404345098903</v>
      </c>
      <c r="Z2782" s="71">
        <v>6955.5429079162896</v>
      </c>
      <c r="AA2782" s="20">
        <v>0.84521257887407997</v>
      </c>
    </row>
    <row r="2783" spans="1:27" x14ac:dyDescent="0.2">
      <c r="A2783" s="52" t="s">
        <v>3544</v>
      </c>
      <c r="B2783" s="1" t="s">
        <v>9522</v>
      </c>
      <c r="C2783" s="131" t="s">
        <v>48</v>
      </c>
      <c r="D2783" s="131" t="s">
        <v>48</v>
      </c>
      <c r="E2783" s="131" t="s">
        <v>6359</v>
      </c>
      <c r="F2783" s="131" t="s">
        <v>26446</v>
      </c>
      <c r="G2783" s="131" t="s">
        <v>26446</v>
      </c>
      <c r="H2783" s="79">
        <v>14183.916666666701</v>
      </c>
      <c r="I2783" s="6">
        <v>24896.3213149291</v>
      </c>
      <c r="J2783" s="6">
        <v>10814.8943450363</v>
      </c>
      <c r="K2783" s="71">
        <v>10822.975415335901</v>
      </c>
      <c r="L2783" s="20">
        <v>0.76304561495138601</v>
      </c>
      <c r="M2783" s="79">
        <v>14308.5558808106</v>
      </c>
      <c r="N2783" s="6">
        <v>25115.094309489901</v>
      </c>
      <c r="O2783" s="6">
        <v>10914.421485688499</v>
      </c>
      <c r="P2783" s="71">
        <v>10922.9207983451</v>
      </c>
      <c r="Q2783" s="20">
        <v>0.76338387251182505</v>
      </c>
      <c r="R2783" s="79">
        <v>14432.7040964473</v>
      </c>
      <c r="S2783" s="6">
        <v>25333.0054788659</v>
      </c>
      <c r="T2783" s="6">
        <v>11013.2047627338</v>
      </c>
      <c r="U2783" s="71">
        <v>11022.169938803099</v>
      </c>
      <c r="V2783" s="20">
        <v>0.76369402886298099</v>
      </c>
      <c r="W2783" s="79">
        <v>14552.793988535899</v>
      </c>
      <c r="X2783" s="6">
        <v>25543.793275380602</v>
      </c>
      <c r="Y2783" s="6">
        <v>11108.6148092489</v>
      </c>
      <c r="Z2783" s="71">
        <v>11118.6895433263</v>
      </c>
      <c r="AA2783" s="20">
        <v>0.76402438954918905</v>
      </c>
    </row>
    <row r="2784" spans="1:27" x14ac:dyDescent="0.2">
      <c r="A2784" s="52" t="s">
        <v>3543</v>
      </c>
      <c r="B2784" s="1" t="s">
        <v>18806</v>
      </c>
      <c r="C2784" s="131" t="s">
        <v>48</v>
      </c>
      <c r="D2784" s="131" t="s">
        <v>48</v>
      </c>
      <c r="E2784" s="131" t="s">
        <v>6359</v>
      </c>
      <c r="F2784" s="131" t="s">
        <v>26443</v>
      </c>
      <c r="G2784" s="131" t="s">
        <v>26443</v>
      </c>
      <c r="H2784" s="79">
        <v>24752.833333333299</v>
      </c>
      <c r="I2784" s="6">
        <v>48175.075470185999</v>
      </c>
      <c r="J2784" s="6">
        <v>20927.121910247501</v>
      </c>
      <c r="K2784" s="71">
        <v>20942.759006452801</v>
      </c>
      <c r="L2784" s="20">
        <v>0.84607522397245405</v>
      </c>
      <c r="M2784" s="79">
        <v>24835.242678249801</v>
      </c>
      <c r="N2784" s="6">
        <v>48335.464236891603</v>
      </c>
      <c r="O2784" s="6">
        <v>21005.440906846099</v>
      </c>
      <c r="P2784" s="71">
        <v>21021.7983299115</v>
      </c>
      <c r="Q2784" s="20">
        <v>0.84645028849756299</v>
      </c>
      <c r="R2784" s="79">
        <v>24903.414114365602</v>
      </c>
      <c r="S2784" s="6">
        <v>48468.142546301999</v>
      </c>
      <c r="T2784" s="6">
        <v>21070.913941778901</v>
      </c>
      <c r="U2784" s="71">
        <v>21088.066483432001</v>
      </c>
      <c r="V2784" s="20">
        <v>0.84679419402447897</v>
      </c>
      <c r="W2784" s="79">
        <v>24995.331172614198</v>
      </c>
      <c r="X2784" s="6">
        <v>48647.035651527498</v>
      </c>
      <c r="Y2784" s="6">
        <v>21155.870423734701</v>
      </c>
      <c r="Z2784" s="71">
        <v>21175.057313581401</v>
      </c>
      <c r="AA2784" s="20">
        <v>0.84716050238940299</v>
      </c>
    </row>
    <row r="2785" spans="1:27" x14ac:dyDescent="0.2">
      <c r="A2785" s="52" t="s">
        <v>3542</v>
      </c>
      <c r="B2785" s="1" t="s">
        <v>9521</v>
      </c>
      <c r="C2785" s="131" t="s">
        <v>48</v>
      </c>
      <c r="D2785" s="131" t="s">
        <v>48</v>
      </c>
      <c r="E2785" s="131" t="s">
        <v>6359</v>
      </c>
      <c r="F2785" s="131" t="s">
        <v>26454</v>
      </c>
      <c r="G2785" s="131" t="s">
        <v>26454</v>
      </c>
      <c r="H2785" s="79">
        <v>10997.583333333299</v>
      </c>
      <c r="I2785" s="6">
        <v>21759.866100468898</v>
      </c>
      <c r="J2785" s="6">
        <v>9452.4267204726493</v>
      </c>
      <c r="K2785" s="71">
        <v>9459.4897321297703</v>
      </c>
      <c r="L2785" s="20">
        <v>0.86014258273073096</v>
      </c>
      <c r="M2785" s="79">
        <v>11132.464055550299</v>
      </c>
      <c r="N2785" s="6">
        <v>22026.741682677999</v>
      </c>
      <c r="O2785" s="6">
        <v>9572.2970305666095</v>
      </c>
      <c r="P2785" s="71">
        <v>9579.7511998426307</v>
      </c>
      <c r="Q2785" s="20">
        <v>0.860523883305641</v>
      </c>
      <c r="R2785" s="79">
        <v>11259.7753727362</v>
      </c>
      <c r="S2785" s="6">
        <v>22278.640407249699</v>
      </c>
      <c r="T2785" s="6">
        <v>9685.3580537472408</v>
      </c>
      <c r="U2785" s="71">
        <v>9693.2423110652398</v>
      </c>
      <c r="V2785" s="20">
        <v>0.86087350681399499</v>
      </c>
      <c r="W2785" s="79">
        <v>11390.357017593</v>
      </c>
      <c r="X2785" s="6">
        <v>22537.0098163408</v>
      </c>
      <c r="Y2785" s="6">
        <v>9801.0095173799491</v>
      </c>
      <c r="Z2785" s="71">
        <v>9809.8983452196699</v>
      </c>
      <c r="AA2785" s="20">
        <v>0.86124590564350201</v>
      </c>
    </row>
    <row r="2786" spans="1:27" x14ac:dyDescent="0.2">
      <c r="A2786" s="52" t="s">
        <v>3541</v>
      </c>
      <c r="B2786" s="1" t="s">
        <v>9520</v>
      </c>
      <c r="C2786" s="131" t="s">
        <v>48</v>
      </c>
      <c r="D2786" s="131" t="s">
        <v>48</v>
      </c>
      <c r="E2786" s="131" t="s">
        <v>6359</v>
      </c>
      <c r="F2786" s="131" t="s">
        <v>26444</v>
      </c>
      <c r="G2786" s="131" t="s">
        <v>26444</v>
      </c>
      <c r="H2786" s="79">
        <v>15214.75</v>
      </c>
      <c r="I2786" s="6">
        <v>42830.4789481068</v>
      </c>
      <c r="J2786" s="6">
        <v>18605.443700363699</v>
      </c>
      <c r="K2786" s="71">
        <v>18619.345999702</v>
      </c>
      <c r="L2786" s="20">
        <v>1.22376943424651</v>
      </c>
      <c r="M2786" s="79">
        <v>15235.0057228927</v>
      </c>
      <c r="N2786" s="6">
        <v>42887.500083053899</v>
      </c>
      <c r="O2786" s="6">
        <v>18637.885512421799</v>
      </c>
      <c r="P2786" s="71">
        <v>18652.399265297801</v>
      </c>
      <c r="Q2786" s="20">
        <v>1.2243119303375101</v>
      </c>
      <c r="R2786" s="79">
        <v>15257.758894083499</v>
      </c>
      <c r="S2786" s="6">
        <v>42951.551692162597</v>
      </c>
      <c r="T2786" s="6">
        <v>18672.645614732301</v>
      </c>
      <c r="U2786" s="71">
        <v>18687.845872897</v>
      </c>
      <c r="V2786" s="20">
        <v>1.22480935782408</v>
      </c>
      <c r="W2786" s="79">
        <v>15288.418625657099</v>
      </c>
      <c r="X2786" s="6">
        <v>43037.860766430698</v>
      </c>
      <c r="Y2786" s="6">
        <v>18716.523905208502</v>
      </c>
      <c r="Z2786" s="71">
        <v>18733.498478945701</v>
      </c>
      <c r="AA2786" s="20">
        <v>1.2253391889405101</v>
      </c>
    </row>
    <row r="2787" spans="1:27" x14ac:dyDescent="0.2">
      <c r="A2787" s="52" t="s">
        <v>3540</v>
      </c>
      <c r="B2787" s="1" t="s">
        <v>9519</v>
      </c>
      <c r="C2787" s="131" t="s">
        <v>48</v>
      </c>
      <c r="D2787" s="131" t="s">
        <v>48</v>
      </c>
      <c r="E2787" s="131" t="s">
        <v>6359</v>
      </c>
      <c r="F2787" s="131" t="s">
        <v>26446</v>
      </c>
      <c r="G2787" s="131" t="s">
        <v>26446</v>
      </c>
      <c r="H2787" s="79">
        <v>10083.75</v>
      </c>
      <c r="I2787" s="6">
        <v>23330.464455248799</v>
      </c>
      <c r="J2787" s="6">
        <v>10134.6903790497</v>
      </c>
      <c r="K2787" s="71">
        <v>10142.2631895464</v>
      </c>
      <c r="L2787" s="20">
        <v>1.0058027211648899</v>
      </c>
      <c r="M2787" s="79">
        <v>10172.991245196699</v>
      </c>
      <c r="N2787" s="6">
        <v>23536.939199168701</v>
      </c>
      <c r="O2787" s="6">
        <v>10228.5928827144</v>
      </c>
      <c r="P2787" s="71">
        <v>10236.5581247624</v>
      </c>
      <c r="Q2787" s="20">
        <v>1.0062485927721401</v>
      </c>
      <c r="R2787" s="79">
        <v>10261.074654476601</v>
      </c>
      <c r="S2787" s="6">
        <v>23740.735093484</v>
      </c>
      <c r="T2787" s="6">
        <v>10320.9852861906</v>
      </c>
      <c r="U2787" s="71">
        <v>10329.3869687427</v>
      </c>
      <c r="V2787" s="20">
        <v>1.0066574229860401</v>
      </c>
      <c r="W2787" s="79">
        <v>10348.005564957801</v>
      </c>
      <c r="X2787" s="6">
        <v>23941.864486521899</v>
      </c>
      <c r="Y2787" s="6">
        <v>10411.959865504599</v>
      </c>
      <c r="Z2787" s="71">
        <v>10421.4027824362</v>
      </c>
      <c r="AA2787" s="20">
        <v>1.0070928853891301</v>
      </c>
    </row>
    <row r="2788" spans="1:27" x14ac:dyDescent="0.2">
      <c r="A2788" s="52" t="s">
        <v>3539</v>
      </c>
      <c r="B2788" s="1" t="s">
        <v>9518</v>
      </c>
      <c r="C2788" s="131" t="s">
        <v>48</v>
      </c>
      <c r="D2788" s="131" t="s">
        <v>48</v>
      </c>
      <c r="E2788" s="131" t="s">
        <v>6359</v>
      </c>
      <c r="F2788" s="131" t="s">
        <v>26452</v>
      </c>
      <c r="G2788" s="131" t="s">
        <v>26452</v>
      </c>
      <c r="H2788" s="79">
        <v>11585.333333333299</v>
      </c>
      <c r="I2788" s="6">
        <v>24085.289124394902</v>
      </c>
      <c r="J2788" s="6">
        <v>10462.5841647451</v>
      </c>
      <c r="K2788" s="71">
        <v>10470.401982973701</v>
      </c>
      <c r="L2788" s="20">
        <v>0.903763550147342</v>
      </c>
      <c r="M2788" s="79">
        <v>11662.7188892581</v>
      </c>
      <c r="N2788" s="6">
        <v>24246.169561312199</v>
      </c>
      <c r="O2788" s="6">
        <v>10536.8074969019</v>
      </c>
      <c r="P2788" s="71">
        <v>10545.0127528045</v>
      </c>
      <c r="Q2788" s="20">
        <v>0.90416418786505603</v>
      </c>
      <c r="R2788" s="79">
        <v>11740.510075989499</v>
      </c>
      <c r="S2788" s="6">
        <v>24407.893283008401</v>
      </c>
      <c r="T2788" s="6">
        <v>10611.0238983283</v>
      </c>
      <c r="U2788" s="71">
        <v>10619.661683566301</v>
      </c>
      <c r="V2788" s="20">
        <v>0.90453154205663899</v>
      </c>
      <c r="W2788" s="79">
        <v>11815.673381566699</v>
      </c>
      <c r="X2788" s="6">
        <v>24564.153780163299</v>
      </c>
      <c r="Y2788" s="6">
        <v>10682.5842002874</v>
      </c>
      <c r="Z2788" s="71">
        <v>10692.272554499499</v>
      </c>
      <c r="AA2788" s="20">
        <v>0.90492282658897405</v>
      </c>
    </row>
    <row r="2789" spans="1:27" x14ac:dyDescent="0.2">
      <c r="A2789" s="52" t="s">
        <v>3538</v>
      </c>
      <c r="B2789" s="1" t="s">
        <v>9517</v>
      </c>
      <c r="C2789" s="131" t="s">
        <v>48</v>
      </c>
      <c r="D2789" s="131" t="s">
        <v>48</v>
      </c>
      <c r="E2789" s="131" t="s">
        <v>6359</v>
      </c>
      <c r="F2789" s="131" t="s">
        <v>26450</v>
      </c>
      <c r="G2789" s="131" t="s">
        <v>26450</v>
      </c>
      <c r="H2789" s="79">
        <v>16602.416666666701</v>
      </c>
      <c r="I2789" s="6">
        <v>24632.8817465461</v>
      </c>
      <c r="J2789" s="6">
        <v>10700.456912199401</v>
      </c>
      <c r="K2789" s="71">
        <v>10708.4524729313</v>
      </c>
      <c r="L2789" s="20">
        <v>0.64499359869886097</v>
      </c>
      <c r="M2789" s="79">
        <v>16717.3991786349</v>
      </c>
      <c r="N2789" s="6">
        <v>24803.480441730098</v>
      </c>
      <c r="O2789" s="6">
        <v>10779.0015246242</v>
      </c>
      <c r="P2789" s="71">
        <v>10787.395382622401</v>
      </c>
      <c r="Q2789" s="20">
        <v>0.64527952388723597</v>
      </c>
      <c r="R2789" s="79">
        <v>16834.080317135002</v>
      </c>
      <c r="S2789" s="6">
        <v>24976.599376426799</v>
      </c>
      <c r="T2789" s="6">
        <v>10858.261702853901</v>
      </c>
      <c r="U2789" s="71">
        <v>10867.1007492595</v>
      </c>
      <c r="V2789" s="20">
        <v>0.64554169544968498</v>
      </c>
      <c r="W2789" s="79">
        <v>16955.2063220048</v>
      </c>
      <c r="X2789" s="6">
        <v>25156.313126195499</v>
      </c>
      <c r="Y2789" s="6">
        <v>10940.105470126</v>
      </c>
      <c r="Z2789" s="71">
        <v>10950.027378057999</v>
      </c>
      <c r="AA2789" s="20">
        <v>0.64582094550196401</v>
      </c>
    </row>
    <row r="2790" spans="1:27" x14ac:dyDescent="0.2">
      <c r="A2790" s="52" t="s">
        <v>3537</v>
      </c>
      <c r="B2790" s="1" t="s">
        <v>9516</v>
      </c>
      <c r="C2790" s="131" t="s">
        <v>48</v>
      </c>
      <c r="D2790" s="131" t="s">
        <v>48</v>
      </c>
      <c r="E2790" s="131" t="s">
        <v>6359</v>
      </c>
      <c r="F2790" s="131" t="s">
        <v>26452</v>
      </c>
      <c r="G2790" s="131" t="s">
        <v>26452</v>
      </c>
      <c r="H2790" s="79">
        <v>10487.333333333299</v>
      </c>
      <c r="I2790" s="6">
        <v>21780.800339841699</v>
      </c>
      <c r="J2790" s="6">
        <v>9461.5204971855492</v>
      </c>
      <c r="K2790" s="71">
        <v>9468.5903038650304</v>
      </c>
      <c r="L2790" s="20">
        <v>0.90285966917535798</v>
      </c>
      <c r="M2790" s="79">
        <v>10550.3666182981</v>
      </c>
      <c r="N2790" s="6">
        <v>21911.712112257399</v>
      </c>
      <c r="O2790" s="6">
        <v>9522.3079204555106</v>
      </c>
      <c r="P2790" s="71">
        <v>9529.7231620543607</v>
      </c>
      <c r="Q2790" s="20">
        <v>0.90325990620330199</v>
      </c>
      <c r="R2790" s="79">
        <v>10610.331344132401</v>
      </c>
      <c r="S2790" s="6">
        <v>22036.250894359298</v>
      </c>
      <c r="T2790" s="6">
        <v>9579.9822687844808</v>
      </c>
      <c r="U2790" s="71">
        <v>9587.7807461241791</v>
      </c>
      <c r="V2790" s="20">
        <v>0.90362689299296395</v>
      </c>
      <c r="W2790" s="79">
        <v>10668.964593852699</v>
      </c>
      <c r="X2790" s="6">
        <v>22158.0243771737</v>
      </c>
      <c r="Y2790" s="6">
        <v>9636.1944009783292</v>
      </c>
      <c r="Z2790" s="71">
        <v>9644.9337530734902</v>
      </c>
      <c r="AA2790" s="20">
        <v>0.90401778618992901</v>
      </c>
    </row>
    <row r="2791" spans="1:27" x14ac:dyDescent="0.2">
      <c r="A2791" s="52" t="s">
        <v>3536</v>
      </c>
      <c r="B2791" s="1" t="s">
        <v>9515</v>
      </c>
      <c r="C2791" s="131" t="s">
        <v>48</v>
      </c>
      <c r="D2791" s="131" t="s">
        <v>48</v>
      </c>
      <c r="E2791" s="131" t="s">
        <v>6359</v>
      </c>
      <c r="F2791" s="131" t="s">
        <v>26446</v>
      </c>
      <c r="G2791" s="131" t="s">
        <v>26446</v>
      </c>
      <c r="H2791" s="79">
        <v>19320.166666666701</v>
      </c>
      <c r="I2791" s="6">
        <v>32725.165560564099</v>
      </c>
      <c r="J2791" s="6">
        <v>14215.723017243299</v>
      </c>
      <c r="K2791" s="71">
        <v>14226.3452437206</v>
      </c>
      <c r="L2791" s="20">
        <v>0.73634692128539003</v>
      </c>
      <c r="M2791" s="79">
        <v>19490.749774907999</v>
      </c>
      <c r="N2791" s="6">
        <v>33014.1051207317</v>
      </c>
      <c r="O2791" s="6">
        <v>14347.1433481474</v>
      </c>
      <c r="P2791" s="71">
        <v>14358.3158007785</v>
      </c>
      <c r="Q2791" s="20">
        <v>0.73667334333454404</v>
      </c>
      <c r="R2791" s="79">
        <v>19657.659431853801</v>
      </c>
      <c r="S2791" s="6">
        <v>33296.8224622251</v>
      </c>
      <c r="T2791" s="6">
        <v>14475.373797665099</v>
      </c>
      <c r="U2791" s="71">
        <v>14487.157313686001</v>
      </c>
      <c r="V2791" s="20">
        <v>0.73697264742569601</v>
      </c>
      <c r="W2791" s="79">
        <v>19824.160270608601</v>
      </c>
      <c r="X2791" s="6">
        <v>33578.847333347199</v>
      </c>
      <c r="Y2791" s="6">
        <v>14602.9400075143</v>
      </c>
      <c r="Z2791" s="71">
        <v>14616.1838493298</v>
      </c>
      <c r="AA2791" s="20">
        <v>0.73729144890942999</v>
      </c>
    </row>
    <row r="2792" spans="1:27" x14ac:dyDescent="0.2">
      <c r="A2792" s="52" t="s">
        <v>3535</v>
      </c>
      <c r="B2792" s="1" t="s">
        <v>9514</v>
      </c>
      <c r="C2792" s="131" t="s">
        <v>48</v>
      </c>
      <c r="D2792" s="131" t="s">
        <v>48</v>
      </c>
      <c r="E2792" s="131" t="s">
        <v>6359</v>
      </c>
      <c r="F2792" s="131" t="s">
        <v>26449</v>
      </c>
      <c r="G2792" s="131" t="s">
        <v>26449</v>
      </c>
      <c r="H2792" s="79">
        <v>14393.25</v>
      </c>
      <c r="I2792" s="6">
        <v>24071.362646236001</v>
      </c>
      <c r="J2792" s="6">
        <v>10456.534540466</v>
      </c>
      <c r="K2792" s="71">
        <v>10464.347838313901</v>
      </c>
      <c r="L2792" s="20">
        <v>0.72703161817615303</v>
      </c>
      <c r="M2792" s="79">
        <v>14438.9322810921</v>
      </c>
      <c r="N2792" s="6">
        <v>24147.761983055399</v>
      </c>
      <c r="O2792" s="6">
        <v>10494.0419084775</v>
      </c>
      <c r="P2792" s="71">
        <v>10502.2138618264</v>
      </c>
      <c r="Q2792" s="20">
        <v>0.72735391075828304</v>
      </c>
      <c r="R2792" s="79">
        <v>14485.880411535099</v>
      </c>
      <c r="S2792" s="6">
        <v>24226.278334362902</v>
      </c>
      <c r="T2792" s="6">
        <v>10532.0690889956</v>
      </c>
      <c r="U2792" s="71">
        <v>10540.6426019549</v>
      </c>
      <c r="V2792" s="20">
        <v>0.72764942844352998</v>
      </c>
      <c r="W2792" s="79">
        <v>14544.3420353862</v>
      </c>
      <c r="X2792" s="6">
        <v>24324.049925116</v>
      </c>
      <c r="Y2792" s="6">
        <v>10578.166613941499</v>
      </c>
      <c r="Z2792" s="71">
        <v>10587.760268730201</v>
      </c>
      <c r="AA2792" s="20">
        <v>0.727964196865719</v>
      </c>
    </row>
    <row r="2793" spans="1:27" x14ac:dyDescent="0.2">
      <c r="A2793" s="52" t="s">
        <v>3534</v>
      </c>
      <c r="B2793" s="1" t="s">
        <v>9513</v>
      </c>
      <c r="C2793" s="131" t="s">
        <v>48</v>
      </c>
      <c r="D2793" s="131" t="s">
        <v>48</v>
      </c>
      <c r="E2793" s="131" t="s">
        <v>6359</v>
      </c>
      <c r="F2793" s="131" t="s">
        <v>26450</v>
      </c>
      <c r="G2793" s="131" t="s">
        <v>26450</v>
      </c>
      <c r="H2793" s="79">
        <v>17812.75</v>
      </c>
      <c r="I2793" s="6">
        <v>32267.2197436631</v>
      </c>
      <c r="J2793" s="6">
        <v>14016.792598452201</v>
      </c>
      <c r="K2793" s="71">
        <v>14027.266180786801</v>
      </c>
      <c r="L2793" s="20">
        <v>0.78748459282181504</v>
      </c>
      <c r="M2793" s="79">
        <v>17927.2787922362</v>
      </c>
      <c r="N2793" s="6">
        <v>32474.684941684802</v>
      </c>
      <c r="O2793" s="6">
        <v>14112.724192899401</v>
      </c>
      <c r="P2793" s="71">
        <v>14123.714097908</v>
      </c>
      <c r="Q2793" s="20">
        <v>0.787833684163186</v>
      </c>
      <c r="R2793" s="79">
        <v>18039.2286015264</v>
      </c>
      <c r="S2793" s="6">
        <v>32677.4783956225</v>
      </c>
      <c r="T2793" s="6">
        <v>14206.1217726825</v>
      </c>
      <c r="U2793" s="71">
        <v>14217.686107106199</v>
      </c>
      <c r="V2793" s="20">
        <v>0.78815377426411204</v>
      </c>
      <c r="W2793" s="79">
        <v>18159.587077280201</v>
      </c>
      <c r="X2793" s="6">
        <v>32895.503876536997</v>
      </c>
      <c r="Y2793" s="6">
        <v>14305.764127554299</v>
      </c>
      <c r="Z2793" s="71">
        <v>14318.7384517013</v>
      </c>
      <c r="AA2793" s="20">
        <v>0.78849471580858299</v>
      </c>
    </row>
    <row r="2794" spans="1:27" x14ac:dyDescent="0.2">
      <c r="A2794" s="52" t="s">
        <v>3533</v>
      </c>
      <c r="B2794" s="1" t="s">
        <v>9512</v>
      </c>
      <c r="C2794" s="131" t="s">
        <v>48</v>
      </c>
      <c r="D2794" s="131" t="s">
        <v>48</v>
      </c>
      <c r="E2794" s="131" t="s">
        <v>6359</v>
      </c>
      <c r="F2794" s="131" t="s">
        <v>26444</v>
      </c>
      <c r="G2794" s="131" t="s">
        <v>26444</v>
      </c>
      <c r="H2794" s="79">
        <v>22434.666666666701</v>
      </c>
      <c r="I2794" s="6">
        <v>56860.904129768503</v>
      </c>
      <c r="J2794" s="6">
        <v>24700.222283760999</v>
      </c>
      <c r="K2794" s="71">
        <v>24718.678703798199</v>
      </c>
      <c r="L2794" s="20">
        <v>1.1018072642249299</v>
      </c>
      <c r="M2794" s="79">
        <v>22447.4705965922</v>
      </c>
      <c r="N2794" s="6">
        <v>56893.355827972802</v>
      </c>
      <c r="O2794" s="6">
        <v>24724.496654870702</v>
      </c>
      <c r="P2794" s="71">
        <v>24743.750192735399</v>
      </c>
      <c r="Q2794" s="20">
        <v>1.10229569457558</v>
      </c>
      <c r="R2794" s="79">
        <v>22478.061354449699</v>
      </c>
      <c r="S2794" s="6">
        <v>56970.888433009401</v>
      </c>
      <c r="T2794" s="6">
        <v>24767.375523249</v>
      </c>
      <c r="U2794" s="71">
        <v>24787.537128078999</v>
      </c>
      <c r="V2794" s="20">
        <v>1.10274354790708</v>
      </c>
      <c r="W2794" s="79">
        <v>22512.134155609601</v>
      </c>
      <c r="X2794" s="6">
        <v>57057.246314272801</v>
      </c>
      <c r="Y2794" s="6">
        <v>24813.3456354183</v>
      </c>
      <c r="Z2794" s="71">
        <v>24835.849598616202</v>
      </c>
      <c r="AA2794" s="20">
        <v>1.10322057548807</v>
      </c>
    </row>
    <row r="2795" spans="1:27" x14ac:dyDescent="0.2">
      <c r="A2795" s="52" t="s">
        <v>3532</v>
      </c>
      <c r="B2795" s="1" t="s">
        <v>9511</v>
      </c>
      <c r="C2795" s="131" t="s">
        <v>48</v>
      </c>
      <c r="D2795" s="131" t="s">
        <v>48</v>
      </c>
      <c r="E2795" s="131" t="s">
        <v>6359</v>
      </c>
      <c r="F2795" s="131" t="s">
        <v>26447</v>
      </c>
      <c r="G2795" s="131" t="s">
        <v>26447</v>
      </c>
      <c r="H2795" s="79">
        <v>5968.5833333333303</v>
      </c>
      <c r="I2795" s="6">
        <v>19664.593666532801</v>
      </c>
      <c r="J2795" s="6">
        <v>8542.2460672571196</v>
      </c>
      <c r="K2795" s="71">
        <v>8548.6289766766004</v>
      </c>
      <c r="L2795" s="20">
        <v>1.4322710263479499</v>
      </c>
      <c r="M2795" s="79">
        <v>5975.6061857267096</v>
      </c>
      <c r="N2795" s="6">
        <v>19687.731743189001</v>
      </c>
      <c r="O2795" s="6">
        <v>8555.8190502648995</v>
      </c>
      <c r="P2795" s="71">
        <v>8562.48166460836</v>
      </c>
      <c r="Q2795" s="20">
        <v>1.4329059510415301</v>
      </c>
      <c r="R2795" s="79">
        <v>5984.0929464782403</v>
      </c>
      <c r="S2795" s="6">
        <v>19715.692934715302</v>
      </c>
      <c r="T2795" s="6">
        <v>8571.1489507373208</v>
      </c>
      <c r="U2795" s="71">
        <v>8578.1261986060599</v>
      </c>
      <c r="V2795" s="20">
        <v>1.43348812849815</v>
      </c>
      <c r="W2795" s="79">
        <v>5993.85638016135</v>
      </c>
      <c r="X2795" s="6">
        <v>19747.860359621001</v>
      </c>
      <c r="Y2795" s="6">
        <v>8588.0500079562607</v>
      </c>
      <c r="Z2795" s="71">
        <v>8595.8387666412</v>
      </c>
      <c r="AA2795" s="20">
        <v>1.43410823040271</v>
      </c>
    </row>
    <row r="2796" spans="1:27" x14ac:dyDescent="0.2">
      <c r="A2796" s="52" t="s">
        <v>3531</v>
      </c>
      <c r="B2796" s="1" t="s">
        <v>9510</v>
      </c>
      <c r="C2796" s="131" t="s">
        <v>48</v>
      </c>
      <c r="D2796" s="131" t="s">
        <v>48</v>
      </c>
      <c r="E2796" s="131" t="s">
        <v>6359</v>
      </c>
      <c r="F2796" s="131" t="s">
        <v>26456</v>
      </c>
      <c r="G2796" s="131" t="s">
        <v>26456</v>
      </c>
      <c r="H2796" s="79">
        <v>9426</v>
      </c>
      <c r="I2796" s="6">
        <v>18441.674520323701</v>
      </c>
      <c r="J2796" s="6">
        <v>8011.01331236646</v>
      </c>
      <c r="K2796" s="71">
        <v>8016.9992757686496</v>
      </c>
      <c r="L2796" s="20">
        <v>0.85051976191052903</v>
      </c>
      <c r="M2796" s="79">
        <v>9553.4292304741102</v>
      </c>
      <c r="N2796" s="6">
        <v>18690.9858287026</v>
      </c>
      <c r="O2796" s="6">
        <v>8122.6570286223096</v>
      </c>
      <c r="P2796" s="71">
        <v>8128.98232967273</v>
      </c>
      <c r="Q2796" s="20">
        <v>0.85089679669604001</v>
      </c>
      <c r="R2796" s="79">
        <v>9674.7595833719497</v>
      </c>
      <c r="S2796" s="6">
        <v>18928.364873639799</v>
      </c>
      <c r="T2796" s="6">
        <v>8228.8680019053809</v>
      </c>
      <c r="U2796" s="71">
        <v>8235.5666197987794</v>
      </c>
      <c r="V2796" s="20">
        <v>0.85124250880128205</v>
      </c>
      <c r="W2796" s="79">
        <v>9791.0879338759005</v>
      </c>
      <c r="X2796" s="6">
        <v>19155.9576571619</v>
      </c>
      <c r="Y2796" s="6">
        <v>8330.6403485808605</v>
      </c>
      <c r="Z2796" s="71">
        <v>8338.1956547686495</v>
      </c>
      <c r="AA2796" s="20">
        <v>0.85161074142941395</v>
      </c>
    </row>
    <row r="2797" spans="1:27" x14ac:dyDescent="0.2">
      <c r="A2797" s="52" t="s">
        <v>3530</v>
      </c>
      <c r="B2797" s="1" t="s">
        <v>9509</v>
      </c>
      <c r="C2797" s="131" t="s">
        <v>48</v>
      </c>
      <c r="D2797" s="131" t="s">
        <v>48</v>
      </c>
      <c r="E2797" s="131" t="s">
        <v>6359</v>
      </c>
      <c r="F2797" s="131" t="s">
        <v>26451</v>
      </c>
      <c r="G2797" s="131" t="s">
        <v>26451</v>
      </c>
      <c r="H2797" s="79">
        <v>24443.666666666701</v>
      </c>
      <c r="I2797" s="6">
        <v>56136.593893865298</v>
      </c>
      <c r="J2797" s="6">
        <v>24385.583884969801</v>
      </c>
      <c r="K2797" s="71">
        <v>24403.805201922401</v>
      </c>
      <c r="L2797" s="20">
        <v>0.99836925182756597</v>
      </c>
      <c r="M2797" s="79">
        <v>24636.664175523099</v>
      </c>
      <c r="N2797" s="6">
        <v>56579.826201233198</v>
      </c>
      <c r="O2797" s="6">
        <v>24588.244150607101</v>
      </c>
      <c r="P2797" s="71">
        <v>24607.3915854927</v>
      </c>
      <c r="Q2797" s="20">
        <v>0.99881182818332104</v>
      </c>
      <c r="R2797" s="79">
        <v>24817.228452283201</v>
      </c>
      <c r="S2797" s="6">
        <v>56994.5047195769</v>
      </c>
      <c r="T2797" s="6">
        <v>24777.642406107501</v>
      </c>
      <c r="U2797" s="71">
        <v>24797.812368578499</v>
      </c>
      <c r="V2797" s="20">
        <v>0.99921763690325205</v>
      </c>
      <c r="W2797" s="79">
        <v>24994.902412300002</v>
      </c>
      <c r="X2797" s="6">
        <v>57402.545422921103</v>
      </c>
      <c r="Y2797" s="6">
        <v>24963.511068977801</v>
      </c>
      <c r="Z2797" s="71">
        <v>24986.151221685901</v>
      </c>
      <c r="AA2797" s="20">
        <v>0.99964988098494301</v>
      </c>
    </row>
    <row r="2798" spans="1:27" x14ac:dyDescent="0.2">
      <c r="A2798" s="52" t="s">
        <v>3529</v>
      </c>
      <c r="B2798" s="1" t="s">
        <v>9508</v>
      </c>
      <c r="C2798" s="131" t="s">
        <v>48</v>
      </c>
      <c r="D2798" s="131" t="s">
        <v>48</v>
      </c>
      <c r="E2798" s="131" t="s">
        <v>6359</v>
      </c>
      <c r="F2798" s="131" t="s">
        <v>26448</v>
      </c>
      <c r="G2798" s="131" t="s">
        <v>26448</v>
      </c>
      <c r="H2798" s="79">
        <v>12806.333333333299</v>
      </c>
      <c r="I2798" s="6">
        <v>33049.091882372399</v>
      </c>
      <c r="J2798" s="6">
        <v>14356.4357314479</v>
      </c>
      <c r="K2798" s="71">
        <v>14367.1631008234</v>
      </c>
      <c r="L2798" s="20">
        <v>1.12187952061403</v>
      </c>
      <c r="M2798" s="79">
        <v>12847.1419871816</v>
      </c>
      <c r="N2798" s="6">
        <v>33154.406098043801</v>
      </c>
      <c r="O2798" s="6">
        <v>14408.114809467401</v>
      </c>
      <c r="P2798" s="71">
        <v>14419.3347419867</v>
      </c>
      <c r="Q2798" s="20">
        <v>1.1223768489811801</v>
      </c>
      <c r="R2798" s="79">
        <v>12889.060595126901</v>
      </c>
      <c r="S2798" s="6">
        <v>33262.584753831201</v>
      </c>
      <c r="T2798" s="6">
        <v>14460.489385570199</v>
      </c>
      <c r="U2798" s="71">
        <v>14472.260785102</v>
      </c>
      <c r="V2798" s="20">
        <v>1.1228328611143099</v>
      </c>
      <c r="W2798" s="79">
        <v>12932.159601986899</v>
      </c>
      <c r="X2798" s="6">
        <v>33373.809645506299</v>
      </c>
      <c r="Y2798" s="6">
        <v>14513.772174411</v>
      </c>
      <c r="Z2798" s="71">
        <v>14526.935147259301</v>
      </c>
      <c r="AA2798" s="20">
        <v>1.1233185789809901</v>
      </c>
    </row>
    <row r="2799" spans="1:27" x14ac:dyDescent="0.2">
      <c r="A2799" s="52" t="s">
        <v>3528</v>
      </c>
      <c r="B2799" s="1" t="s">
        <v>7509</v>
      </c>
      <c r="C2799" s="131" t="s">
        <v>48</v>
      </c>
      <c r="D2799" s="131" t="s">
        <v>48</v>
      </c>
      <c r="E2799" s="131" t="s">
        <v>6359</v>
      </c>
      <c r="F2799" s="131" t="s">
        <v>26447</v>
      </c>
      <c r="G2799" s="131" t="s">
        <v>26447</v>
      </c>
      <c r="H2799" s="79">
        <v>17250.666666666701</v>
      </c>
      <c r="I2799" s="6">
        <v>87243.542267655706</v>
      </c>
      <c r="J2799" s="6">
        <v>37898.3577523809</v>
      </c>
      <c r="K2799" s="71">
        <v>37926.676040425496</v>
      </c>
      <c r="L2799" s="20">
        <v>2.1985629177863002</v>
      </c>
      <c r="M2799" s="79">
        <v>17239.340922542899</v>
      </c>
      <c r="N2799" s="6">
        <v>87186.263435754998</v>
      </c>
      <c r="O2799" s="6">
        <v>37889.072410950001</v>
      </c>
      <c r="P2799" s="71">
        <v>37918.577508687798</v>
      </c>
      <c r="Q2799" s="20">
        <v>2.1995375391123</v>
      </c>
      <c r="R2799" s="79">
        <v>17230.196076028398</v>
      </c>
      <c r="S2799" s="6">
        <v>87140.014278036193</v>
      </c>
      <c r="T2799" s="6">
        <v>37883.022646964899</v>
      </c>
      <c r="U2799" s="71">
        <v>37913.860897535997</v>
      </c>
      <c r="V2799" s="20">
        <v>2.2004311924391802</v>
      </c>
      <c r="W2799" s="79">
        <v>17221.6574854231</v>
      </c>
      <c r="X2799" s="6">
        <v>87096.831199679204</v>
      </c>
      <c r="Y2799" s="6">
        <v>37877.113178641397</v>
      </c>
      <c r="Z2799" s="71">
        <v>37911.465062242103</v>
      </c>
      <c r="AA2799" s="20">
        <v>2.2013830605057301</v>
      </c>
    </row>
    <row r="2800" spans="1:27" x14ac:dyDescent="0.2">
      <c r="A2800" s="52" t="s">
        <v>3527</v>
      </c>
      <c r="B2800" s="1" t="s">
        <v>9507</v>
      </c>
      <c r="C2800" s="131" t="s">
        <v>48</v>
      </c>
      <c r="D2800" s="131" t="s">
        <v>48</v>
      </c>
      <c r="E2800" s="131" t="s">
        <v>6359</v>
      </c>
      <c r="F2800" s="131" t="s">
        <v>26451</v>
      </c>
      <c r="G2800" s="131" t="s">
        <v>26451</v>
      </c>
      <c r="H2800" s="79">
        <v>5624</v>
      </c>
      <c r="I2800" s="6">
        <v>9577.1567696480106</v>
      </c>
      <c r="J2800" s="6">
        <v>4160.2908831146597</v>
      </c>
      <c r="K2800" s="71">
        <v>4163.3995221841196</v>
      </c>
      <c r="L2800" s="20">
        <v>0.74029152243672103</v>
      </c>
      <c r="M2800" s="79">
        <v>5686.4450253619798</v>
      </c>
      <c r="N2800" s="6">
        <v>9683.4949270762299</v>
      </c>
      <c r="O2800" s="6">
        <v>4208.2161343388098</v>
      </c>
      <c r="P2800" s="71">
        <v>4211.4931696538697</v>
      </c>
      <c r="Q2800" s="20">
        <v>0.74061969312466602</v>
      </c>
      <c r="R2800" s="79">
        <v>5744.5877328263196</v>
      </c>
      <c r="S2800" s="6">
        <v>9782.5066312721301</v>
      </c>
      <c r="T2800" s="6">
        <v>4252.8214314279103</v>
      </c>
      <c r="U2800" s="71">
        <v>4256.2833931134501</v>
      </c>
      <c r="V2800" s="20">
        <v>0.74092060058405196</v>
      </c>
      <c r="W2800" s="79">
        <v>5802.71891179063</v>
      </c>
      <c r="X2800" s="6">
        <v>9881.4987034886508</v>
      </c>
      <c r="Y2800" s="6">
        <v>4297.3164420706998</v>
      </c>
      <c r="Z2800" s="71">
        <v>4301.21380651654</v>
      </c>
      <c r="AA2800" s="20">
        <v>0.74124110988330605</v>
      </c>
    </row>
    <row r="2801" spans="1:27" x14ac:dyDescent="0.2">
      <c r="A2801" s="52" t="s">
        <v>3526</v>
      </c>
      <c r="B2801" s="1" t="s">
        <v>9506</v>
      </c>
      <c r="C2801" s="131" t="s">
        <v>48</v>
      </c>
      <c r="D2801" s="131" t="s">
        <v>48</v>
      </c>
      <c r="E2801" s="131" t="s">
        <v>6359</v>
      </c>
      <c r="F2801" s="131" t="s">
        <v>26449</v>
      </c>
      <c r="G2801" s="131" t="s">
        <v>26449</v>
      </c>
      <c r="H2801" s="79">
        <v>9824</v>
      </c>
      <c r="I2801" s="6">
        <v>14454.1499175969</v>
      </c>
      <c r="J2801" s="6">
        <v>6278.8434575829597</v>
      </c>
      <c r="K2801" s="71">
        <v>6283.5351146405101</v>
      </c>
      <c r="L2801" s="20">
        <v>0.63961065906356995</v>
      </c>
      <c r="M2801" s="79">
        <v>9868.8307860284403</v>
      </c>
      <c r="N2801" s="6">
        <v>14520.1099035678</v>
      </c>
      <c r="O2801" s="6">
        <v>6310.0937449467101</v>
      </c>
      <c r="P2801" s="71">
        <v>6315.0075610111498</v>
      </c>
      <c r="Q2801" s="20">
        <v>0.63989419799876102</v>
      </c>
      <c r="R2801" s="79">
        <v>9912.8897704026094</v>
      </c>
      <c r="S2801" s="6">
        <v>14584.934330009301</v>
      </c>
      <c r="T2801" s="6">
        <v>6340.6163300056096</v>
      </c>
      <c r="U2801" s="71">
        <v>6345.7778377602099</v>
      </c>
      <c r="V2801" s="20">
        <v>0.64015418154926995</v>
      </c>
      <c r="W2801" s="79">
        <v>9959.4653515642603</v>
      </c>
      <c r="X2801" s="6">
        <v>14653.4614505926</v>
      </c>
      <c r="Y2801" s="6">
        <v>6372.5718855429104</v>
      </c>
      <c r="Z2801" s="71">
        <v>6378.3513610435102</v>
      </c>
      <c r="AA2801" s="20">
        <v>0.64043110105721801</v>
      </c>
    </row>
    <row r="2802" spans="1:27" x14ac:dyDescent="0.2">
      <c r="A2802" s="52" t="s">
        <v>3525</v>
      </c>
      <c r="B2802" s="1" t="s">
        <v>18807</v>
      </c>
      <c r="C2802" s="131" t="s">
        <v>48</v>
      </c>
      <c r="D2802" s="131" t="s">
        <v>48</v>
      </c>
      <c r="E2802" s="131" t="s">
        <v>6359</v>
      </c>
      <c r="F2802" s="131" t="s">
        <v>26456</v>
      </c>
      <c r="G2802" s="131" t="s">
        <v>26456</v>
      </c>
      <c r="H2802" s="79">
        <v>11398.083333333299</v>
      </c>
      <c r="I2802" s="6">
        <v>19459.5550174003</v>
      </c>
      <c r="J2802" s="6">
        <v>8453.1778350887507</v>
      </c>
      <c r="K2802" s="71">
        <v>8459.4941912324794</v>
      </c>
      <c r="L2802" s="20">
        <v>0.74218567664731405</v>
      </c>
      <c r="M2802" s="79">
        <v>11554.4172174634</v>
      </c>
      <c r="N2802" s="6">
        <v>19726.458472160699</v>
      </c>
      <c r="O2802" s="6">
        <v>8572.6487638049002</v>
      </c>
      <c r="P2802" s="71">
        <v>8579.3244838358696</v>
      </c>
      <c r="Q2802" s="20">
        <v>0.74251468701242995</v>
      </c>
      <c r="R2802" s="79">
        <v>11701.589592493199</v>
      </c>
      <c r="S2802" s="6">
        <v>19977.720798042999</v>
      </c>
      <c r="T2802" s="6">
        <v>8685.0622609751008</v>
      </c>
      <c r="U2802" s="71">
        <v>8692.1322386990396</v>
      </c>
      <c r="V2802" s="20">
        <v>0.74281636439165699</v>
      </c>
      <c r="W2802" s="79">
        <v>11844.0545837357</v>
      </c>
      <c r="X2802" s="6">
        <v>20220.946369752</v>
      </c>
      <c r="Y2802" s="6">
        <v>8793.7880595264996</v>
      </c>
      <c r="Z2802" s="71">
        <v>8801.7634081864107</v>
      </c>
      <c r="AA2802" s="20">
        <v>0.74313769376519201</v>
      </c>
    </row>
    <row r="2803" spans="1:27" x14ac:dyDescent="0.2">
      <c r="A2803" s="52" t="s">
        <v>3524</v>
      </c>
      <c r="B2803" s="1" t="s">
        <v>7166</v>
      </c>
      <c r="C2803" s="131" t="s">
        <v>48</v>
      </c>
      <c r="D2803" s="131" t="s">
        <v>48</v>
      </c>
      <c r="E2803" s="131" t="s">
        <v>6359</v>
      </c>
      <c r="F2803" s="131" t="s">
        <v>26446</v>
      </c>
      <c r="G2803" s="131" t="s">
        <v>26446</v>
      </c>
      <c r="H2803" s="79">
        <v>10965.583333333299</v>
      </c>
      <c r="I2803" s="6">
        <v>45286.654779071301</v>
      </c>
      <c r="J2803" s="6">
        <v>19672.399808806302</v>
      </c>
      <c r="K2803" s="71">
        <v>19687.099355629802</v>
      </c>
      <c r="L2803" s="20">
        <v>1.7953535855939999</v>
      </c>
      <c r="M2803" s="79">
        <v>11063.921354018699</v>
      </c>
      <c r="N2803" s="6">
        <v>45692.780003700202</v>
      </c>
      <c r="O2803" s="6">
        <v>19856.993315162701</v>
      </c>
      <c r="P2803" s="71">
        <v>19872.456415504399</v>
      </c>
      <c r="Q2803" s="20">
        <v>1.7961494645192999</v>
      </c>
      <c r="R2803" s="79">
        <v>11153.575059566499</v>
      </c>
      <c r="S2803" s="6">
        <v>46063.039960638598</v>
      </c>
      <c r="T2803" s="6">
        <v>20025.325913410499</v>
      </c>
      <c r="U2803" s="71">
        <v>20041.627305832099</v>
      </c>
      <c r="V2803" s="20">
        <v>1.7968792247148</v>
      </c>
      <c r="W2803" s="79">
        <v>11243.2828466096</v>
      </c>
      <c r="X2803" s="6">
        <v>46433.523268213103</v>
      </c>
      <c r="Y2803" s="6">
        <v>20193.246894149499</v>
      </c>
      <c r="Z2803" s="71">
        <v>20211.560752007601</v>
      </c>
      <c r="AA2803" s="20">
        <v>1.79765652325489</v>
      </c>
    </row>
    <row r="2804" spans="1:27" x14ac:dyDescent="0.2">
      <c r="A2804" s="52" t="s">
        <v>3523</v>
      </c>
      <c r="B2804" s="1" t="s">
        <v>9505</v>
      </c>
      <c r="C2804" s="131" t="s">
        <v>48</v>
      </c>
      <c r="D2804" s="131" t="s">
        <v>48</v>
      </c>
      <c r="E2804" s="131" t="s">
        <v>6359</v>
      </c>
      <c r="F2804" s="131" t="s">
        <v>26450</v>
      </c>
      <c r="G2804" s="131" t="s">
        <v>26450</v>
      </c>
      <c r="H2804" s="79">
        <v>7001.25</v>
      </c>
      <c r="I2804" s="6">
        <v>13932.416235409</v>
      </c>
      <c r="J2804" s="6">
        <v>6052.2037633994996</v>
      </c>
      <c r="K2804" s="71">
        <v>6056.7260714793501</v>
      </c>
      <c r="L2804" s="20">
        <v>0.86509210090760202</v>
      </c>
      <c r="M2804" s="79">
        <v>7043.28925004133</v>
      </c>
      <c r="N2804" s="6">
        <v>14016.0739150805</v>
      </c>
      <c r="O2804" s="6">
        <v>6091.0517156986798</v>
      </c>
      <c r="P2804" s="71">
        <v>6095.79495866459</v>
      </c>
      <c r="Q2804" s="20">
        <v>0.86547559560028298</v>
      </c>
      <c r="R2804" s="79">
        <v>7085.8925192780798</v>
      </c>
      <c r="S2804" s="6">
        <v>14100.853987209801</v>
      </c>
      <c r="T2804" s="6">
        <v>6130.1685036980498</v>
      </c>
      <c r="U2804" s="71">
        <v>6135.15869875513</v>
      </c>
      <c r="V2804" s="20">
        <v>0.86582723094707503</v>
      </c>
      <c r="W2804" s="79">
        <v>7130.74854738661</v>
      </c>
      <c r="X2804" s="6">
        <v>14190.117026563599</v>
      </c>
      <c r="Y2804" s="6">
        <v>6171.0703045106202</v>
      </c>
      <c r="Z2804" s="71">
        <v>6176.6670322177397</v>
      </c>
      <c r="AA2804" s="20">
        <v>0.86620177267104204</v>
      </c>
    </row>
    <row r="2805" spans="1:27" x14ac:dyDescent="0.2">
      <c r="A2805" s="52" t="s">
        <v>3522</v>
      </c>
      <c r="B2805" s="1" t="s">
        <v>9504</v>
      </c>
      <c r="C2805" s="131" t="s">
        <v>48</v>
      </c>
      <c r="D2805" s="131" t="s">
        <v>48</v>
      </c>
      <c r="E2805" s="131" t="s">
        <v>6359</v>
      </c>
      <c r="F2805" s="131" t="s">
        <v>26450</v>
      </c>
      <c r="G2805" s="131" t="s">
        <v>26450</v>
      </c>
      <c r="H2805" s="79">
        <v>18511.416666666701</v>
      </c>
      <c r="I2805" s="6">
        <v>31570.0761506251</v>
      </c>
      <c r="J2805" s="6">
        <v>13713.955315519899</v>
      </c>
      <c r="K2805" s="71">
        <v>13724.202612761401</v>
      </c>
      <c r="L2805" s="20">
        <v>0.74139126463910598</v>
      </c>
      <c r="M2805" s="79">
        <v>18628.133662025899</v>
      </c>
      <c r="N2805" s="6">
        <v>31769.1297669915</v>
      </c>
      <c r="O2805" s="6">
        <v>13806.1067275968</v>
      </c>
      <c r="P2805" s="71">
        <v>13816.857862487601</v>
      </c>
      <c r="Q2805" s="20">
        <v>0.74171992284196198</v>
      </c>
      <c r="R2805" s="79">
        <v>18740.277772323101</v>
      </c>
      <c r="S2805" s="6">
        <v>31960.384610728001</v>
      </c>
      <c r="T2805" s="6">
        <v>13894.3742899878</v>
      </c>
      <c r="U2805" s="71">
        <v>13905.6848498625</v>
      </c>
      <c r="V2805" s="20">
        <v>0.74202127731529</v>
      </c>
      <c r="W2805" s="79">
        <v>18865.934025802999</v>
      </c>
      <c r="X2805" s="6">
        <v>32174.6835789051</v>
      </c>
      <c r="Y2805" s="6">
        <v>13992.2901283423</v>
      </c>
      <c r="Z2805" s="71">
        <v>14004.980153570101</v>
      </c>
      <c r="AA2805" s="20">
        <v>0.74234226274805604</v>
      </c>
    </row>
    <row r="2806" spans="1:27" x14ac:dyDescent="0.2">
      <c r="A2806" s="52" t="s">
        <v>3521</v>
      </c>
      <c r="B2806" s="1" t="s">
        <v>9503</v>
      </c>
      <c r="C2806" s="131" t="s">
        <v>48</v>
      </c>
      <c r="D2806" s="131" t="s">
        <v>48</v>
      </c>
      <c r="E2806" s="131" t="s">
        <v>6359</v>
      </c>
      <c r="F2806" s="131" t="s">
        <v>26445</v>
      </c>
      <c r="G2806" s="131" t="s">
        <v>26445</v>
      </c>
      <c r="H2806" s="79">
        <v>21057.583333333299</v>
      </c>
      <c r="I2806" s="6">
        <v>52879.353447777801</v>
      </c>
      <c r="J2806" s="6">
        <v>22970.6474839164</v>
      </c>
      <c r="K2806" s="71">
        <v>22987.811536677498</v>
      </c>
      <c r="L2806" s="20">
        <v>1.0916642794564499</v>
      </c>
      <c r="M2806" s="79">
        <v>21059.948186442201</v>
      </c>
      <c r="N2806" s="6">
        <v>52885.292016388397</v>
      </c>
      <c r="O2806" s="6">
        <v>22982.687635876198</v>
      </c>
      <c r="P2806" s="71">
        <v>23000.5847867386</v>
      </c>
      <c r="Q2806" s="20">
        <v>1.0921482134294</v>
      </c>
      <c r="R2806" s="79">
        <v>21073.439994226999</v>
      </c>
      <c r="S2806" s="6">
        <v>52919.172355893999</v>
      </c>
      <c r="T2806" s="6">
        <v>23005.943038068399</v>
      </c>
      <c r="U2806" s="71">
        <v>23024.670768499102</v>
      </c>
      <c r="V2806" s="20">
        <v>1.0925919439259399</v>
      </c>
      <c r="W2806" s="79">
        <v>21120.151387458402</v>
      </c>
      <c r="X2806" s="6">
        <v>53036.473008757202</v>
      </c>
      <c r="Y2806" s="6">
        <v>23064.771279027402</v>
      </c>
      <c r="Z2806" s="71">
        <v>23085.689407991398</v>
      </c>
      <c r="AA2806" s="20">
        <v>1.0930645801005101</v>
      </c>
    </row>
    <row r="2807" spans="1:27" x14ac:dyDescent="0.2">
      <c r="A2807" s="52" t="s">
        <v>3520</v>
      </c>
      <c r="B2807" s="1" t="s">
        <v>9502</v>
      </c>
      <c r="C2807" s="131" t="s">
        <v>48</v>
      </c>
      <c r="D2807" s="131" t="s">
        <v>48</v>
      </c>
      <c r="E2807" s="131" t="s">
        <v>6359</v>
      </c>
      <c r="F2807" s="131" t="s">
        <v>26444</v>
      </c>
      <c r="G2807" s="131" t="s">
        <v>26444</v>
      </c>
      <c r="H2807" s="79">
        <v>2646.8333333333298</v>
      </c>
      <c r="I2807" s="6">
        <v>7513.8286637725696</v>
      </c>
      <c r="J2807" s="6">
        <v>3263.9867592276601</v>
      </c>
      <c r="K2807" s="71">
        <v>3266.42566483474</v>
      </c>
      <c r="L2807" s="20">
        <v>1.23408815496558</v>
      </c>
      <c r="M2807" s="79">
        <v>2651.6103359724798</v>
      </c>
      <c r="N2807" s="6">
        <v>7527.3896156107203</v>
      </c>
      <c r="O2807" s="6">
        <v>3271.2241466967698</v>
      </c>
      <c r="P2807" s="71">
        <v>3273.7715246616899</v>
      </c>
      <c r="Q2807" s="20">
        <v>1.2346352253379</v>
      </c>
      <c r="R2807" s="79">
        <v>2658.2847903163101</v>
      </c>
      <c r="S2807" s="6">
        <v>7546.33705205567</v>
      </c>
      <c r="T2807" s="6">
        <v>3280.6748979006202</v>
      </c>
      <c r="U2807" s="71">
        <v>3283.3454945815301</v>
      </c>
      <c r="V2807" s="20">
        <v>1.2351368470911099</v>
      </c>
      <c r="W2807" s="79">
        <v>2665.7692926703699</v>
      </c>
      <c r="X2807" s="6">
        <v>7567.5840522402896</v>
      </c>
      <c r="Y2807" s="6">
        <v>3291.0294632698701</v>
      </c>
      <c r="Z2807" s="71">
        <v>3294.01419604282</v>
      </c>
      <c r="AA2807" s="20">
        <v>1.2356711456988501</v>
      </c>
    </row>
    <row r="2808" spans="1:27" x14ac:dyDescent="0.2">
      <c r="A2808" s="52" t="s">
        <v>3519</v>
      </c>
      <c r="B2808" s="1" t="s">
        <v>9501</v>
      </c>
      <c r="C2808" s="131" t="s">
        <v>48</v>
      </c>
      <c r="D2808" s="131" t="s">
        <v>48</v>
      </c>
      <c r="E2808" s="131" t="s">
        <v>6359</v>
      </c>
      <c r="F2808" s="131" t="s">
        <v>26452</v>
      </c>
      <c r="G2808" s="131" t="s">
        <v>26452</v>
      </c>
      <c r="H2808" s="79">
        <v>13102.083333333299</v>
      </c>
      <c r="I2808" s="6">
        <v>21850.286571782999</v>
      </c>
      <c r="J2808" s="6">
        <v>9491.7051275722897</v>
      </c>
      <c r="K2808" s="71">
        <v>9498.7974887134496</v>
      </c>
      <c r="L2808" s="20">
        <v>0.72498374854228897</v>
      </c>
      <c r="M2808" s="79">
        <v>13185.155580853399</v>
      </c>
      <c r="N2808" s="6">
        <v>21988.825792477601</v>
      </c>
      <c r="O2808" s="6">
        <v>9555.8196882340508</v>
      </c>
      <c r="P2808" s="71">
        <v>9563.2610262221806</v>
      </c>
      <c r="Q2808" s="20">
        <v>0.72530513330531499</v>
      </c>
      <c r="R2808" s="79">
        <v>13263.890442071401</v>
      </c>
      <c r="S2808" s="6">
        <v>22120.131573171799</v>
      </c>
      <c r="T2808" s="6">
        <v>9616.4483364277494</v>
      </c>
      <c r="U2808" s="71">
        <v>9624.2764985616504</v>
      </c>
      <c r="V2808" s="20">
        <v>0.72559981858977196</v>
      </c>
      <c r="W2808" s="79">
        <v>13344.7255579147</v>
      </c>
      <c r="X2808" s="6">
        <v>22254.939939238699</v>
      </c>
      <c r="Y2808" s="6">
        <v>9678.3415338021605</v>
      </c>
      <c r="Z2808" s="71">
        <v>9687.1191103890906</v>
      </c>
      <c r="AA2808" s="20">
        <v>0.72591370038656799</v>
      </c>
    </row>
    <row r="2809" spans="1:27" x14ac:dyDescent="0.2">
      <c r="A2809" s="52" t="s">
        <v>3518</v>
      </c>
      <c r="B2809" s="1" t="s">
        <v>9500</v>
      </c>
      <c r="C2809" s="131" t="s">
        <v>48</v>
      </c>
      <c r="D2809" s="131" t="s">
        <v>48</v>
      </c>
      <c r="E2809" s="131" t="s">
        <v>6359</v>
      </c>
      <c r="F2809" s="131" t="s">
        <v>26447</v>
      </c>
      <c r="G2809" s="131" t="s">
        <v>26447</v>
      </c>
      <c r="H2809" s="79">
        <v>11306.75</v>
      </c>
      <c r="I2809" s="6">
        <v>36517.897740031098</v>
      </c>
      <c r="J2809" s="6">
        <v>15863.275572542299</v>
      </c>
      <c r="K2809" s="71">
        <v>15875.128877900001</v>
      </c>
      <c r="L2809" s="20">
        <v>1.4040399653216</v>
      </c>
      <c r="M2809" s="79">
        <v>11304.512080590999</v>
      </c>
      <c r="N2809" s="6">
        <v>36510.669835272703</v>
      </c>
      <c r="O2809" s="6">
        <v>15866.6670487638</v>
      </c>
      <c r="P2809" s="71">
        <v>15879.0227896743</v>
      </c>
      <c r="Q2809" s="20">
        <v>1.4046623752065599</v>
      </c>
      <c r="R2809" s="79">
        <v>11301.139763216601</v>
      </c>
      <c r="S2809" s="6">
        <v>36499.778116518399</v>
      </c>
      <c r="T2809" s="6">
        <v>15867.8183892125</v>
      </c>
      <c r="U2809" s="71">
        <v>15880.735409167901</v>
      </c>
      <c r="V2809" s="20">
        <v>1.40523307753941</v>
      </c>
      <c r="W2809" s="79">
        <v>11303.084068575199</v>
      </c>
      <c r="X2809" s="6">
        <v>36506.057723325001</v>
      </c>
      <c r="Y2809" s="6">
        <v>15875.940158170601</v>
      </c>
      <c r="Z2809" s="71">
        <v>15890.338521789199</v>
      </c>
      <c r="AA2809" s="20">
        <v>1.40584095680288</v>
      </c>
    </row>
    <row r="2810" spans="1:27" x14ac:dyDescent="0.2">
      <c r="A2810" s="52" t="s">
        <v>3517</v>
      </c>
      <c r="B2810" s="1" t="s">
        <v>9499</v>
      </c>
      <c r="C2810" s="131" t="s">
        <v>48</v>
      </c>
      <c r="D2810" s="131" t="s">
        <v>48</v>
      </c>
      <c r="E2810" s="131" t="s">
        <v>6359</v>
      </c>
      <c r="F2810" s="131" t="s">
        <v>26447</v>
      </c>
      <c r="G2810" s="131" t="s">
        <v>26447</v>
      </c>
      <c r="H2810" s="79">
        <v>12850.083333333299</v>
      </c>
      <c r="I2810" s="6">
        <v>60003.876688775403</v>
      </c>
      <c r="J2810" s="6">
        <v>26065.5210250905</v>
      </c>
      <c r="K2810" s="71">
        <v>26084.997619228001</v>
      </c>
      <c r="L2810" s="20">
        <v>2.02994773983785</v>
      </c>
      <c r="M2810" s="79">
        <v>12840.557335458199</v>
      </c>
      <c r="N2810" s="6">
        <v>59959.394735856498</v>
      </c>
      <c r="O2810" s="6">
        <v>26056.924099489901</v>
      </c>
      <c r="P2810" s="71">
        <v>26077.2152294486</v>
      </c>
      <c r="Q2810" s="20">
        <v>2.0308476141793599</v>
      </c>
      <c r="R2810" s="79">
        <v>12841.848995728</v>
      </c>
      <c r="S2810" s="6">
        <v>59965.426184956297</v>
      </c>
      <c r="T2810" s="6">
        <v>26069.213059243</v>
      </c>
      <c r="U2810" s="71">
        <v>26090.434410348</v>
      </c>
      <c r="V2810" s="20">
        <v>2.0316727302296802</v>
      </c>
      <c r="W2810" s="79">
        <v>12846.493022770699</v>
      </c>
      <c r="X2810" s="6">
        <v>59987.111618333001</v>
      </c>
      <c r="Y2810" s="6">
        <v>26087.5003686214</v>
      </c>
      <c r="Z2810" s="71">
        <v>26111.1599007476</v>
      </c>
      <c r="AA2810" s="20">
        <v>2.03255159633567</v>
      </c>
    </row>
    <row r="2811" spans="1:27" x14ac:dyDescent="0.2">
      <c r="A2811" s="52" t="s">
        <v>3516</v>
      </c>
      <c r="B2811" s="1" t="s">
        <v>9498</v>
      </c>
      <c r="C2811" s="131" t="s">
        <v>48</v>
      </c>
      <c r="D2811" s="131" t="s">
        <v>48</v>
      </c>
      <c r="E2811" s="131" t="s">
        <v>6359</v>
      </c>
      <c r="F2811" s="131" t="s">
        <v>26444</v>
      </c>
      <c r="G2811" s="131" t="s">
        <v>26444</v>
      </c>
      <c r="H2811" s="79">
        <v>9489.1666666666697</v>
      </c>
      <c r="I2811" s="6">
        <v>21526.858104196301</v>
      </c>
      <c r="J2811" s="6">
        <v>9351.2086798890705</v>
      </c>
      <c r="K2811" s="71">
        <v>9358.1960597299694</v>
      </c>
      <c r="L2811" s="20">
        <v>0.98619788106401696</v>
      </c>
      <c r="M2811" s="79">
        <v>9506.7934196733895</v>
      </c>
      <c r="N2811" s="6">
        <v>21566.8456630771</v>
      </c>
      <c r="O2811" s="6">
        <v>9372.4371799262208</v>
      </c>
      <c r="P2811" s="71">
        <v>9379.7357137102208</v>
      </c>
      <c r="Q2811" s="20">
        <v>0.98663506186005501</v>
      </c>
      <c r="R2811" s="79">
        <v>9525.7745118381208</v>
      </c>
      <c r="S2811" s="6">
        <v>21609.905637893298</v>
      </c>
      <c r="T2811" s="6">
        <v>9394.6340434032609</v>
      </c>
      <c r="U2811" s="71">
        <v>9402.2816400946394</v>
      </c>
      <c r="V2811" s="20">
        <v>0.98703592326377099</v>
      </c>
      <c r="W2811" s="79">
        <v>9549.8420952025899</v>
      </c>
      <c r="X2811" s="6">
        <v>21664.504684384701</v>
      </c>
      <c r="Y2811" s="6">
        <v>9421.57004550891</v>
      </c>
      <c r="Z2811" s="71">
        <v>9430.1147483750701</v>
      </c>
      <c r="AA2811" s="20">
        <v>0.98746289774909901</v>
      </c>
    </row>
    <row r="2812" spans="1:27" x14ac:dyDescent="0.2">
      <c r="A2812" s="52" t="s">
        <v>3515</v>
      </c>
      <c r="B2812" s="1" t="s">
        <v>8162</v>
      </c>
      <c r="C2812" s="131" t="s">
        <v>48</v>
      </c>
      <c r="D2812" s="131" t="s">
        <v>48</v>
      </c>
      <c r="E2812" s="131" t="s">
        <v>6359</v>
      </c>
      <c r="F2812" s="131" t="s">
        <v>26455</v>
      </c>
      <c r="G2812" s="131" t="s">
        <v>26455</v>
      </c>
      <c r="H2812" s="79">
        <v>11892.75</v>
      </c>
      <c r="I2812" s="6">
        <v>24199.560151893002</v>
      </c>
      <c r="J2812" s="6">
        <v>10512.223188657899</v>
      </c>
      <c r="K2812" s="71">
        <v>10520.0780979969</v>
      </c>
      <c r="L2812" s="20">
        <v>0.88457910054419298</v>
      </c>
      <c r="M2812" s="79">
        <v>11932.476433821101</v>
      </c>
      <c r="N2812" s="6">
        <v>24280.3961422967</v>
      </c>
      <c r="O2812" s="6">
        <v>10551.6815533668</v>
      </c>
      <c r="P2812" s="71">
        <v>10559.898392041399</v>
      </c>
      <c r="Q2812" s="20">
        <v>0.88497123380949405</v>
      </c>
      <c r="R2812" s="79">
        <v>11968.6822836029</v>
      </c>
      <c r="S2812" s="6">
        <v>24354.0683913262</v>
      </c>
      <c r="T2812" s="6">
        <v>10587.624205231399</v>
      </c>
      <c r="U2812" s="71">
        <v>10596.2429422112</v>
      </c>
      <c r="V2812" s="20">
        <v>0.88533079006767501</v>
      </c>
      <c r="W2812" s="79">
        <v>12009.7664397798</v>
      </c>
      <c r="X2812" s="6">
        <v>24437.667097150501</v>
      </c>
      <c r="Y2812" s="6">
        <v>10627.5770279015</v>
      </c>
      <c r="Z2812" s="71">
        <v>10637.215494468401</v>
      </c>
      <c r="AA2812" s="20">
        <v>0.885713768690362</v>
      </c>
    </row>
    <row r="2813" spans="1:27" x14ac:dyDescent="0.2">
      <c r="A2813" s="52" t="s">
        <v>3514</v>
      </c>
      <c r="B2813" s="1" t="s">
        <v>9497</v>
      </c>
      <c r="C2813" s="131" t="s">
        <v>48</v>
      </c>
      <c r="D2813" s="131" t="s">
        <v>48</v>
      </c>
      <c r="E2813" s="131" t="s">
        <v>6359</v>
      </c>
      <c r="F2813" s="131" t="s">
        <v>26445</v>
      </c>
      <c r="G2813" s="131" t="s">
        <v>26445</v>
      </c>
      <c r="H2813" s="79">
        <v>44465.916666666701</v>
      </c>
      <c r="I2813" s="6">
        <v>80436.4739103842</v>
      </c>
      <c r="J2813" s="6">
        <v>34941.3857502889</v>
      </c>
      <c r="K2813" s="71">
        <v>34967.494539298197</v>
      </c>
      <c r="L2813" s="20">
        <v>0.78638870309202702</v>
      </c>
      <c r="M2813" s="79">
        <v>44655.535117654603</v>
      </c>
      <c r="N2813" s="6">
        <v>80779.483584516405</v>
      </c>
      <c r="O2813" s="6">
        <v>35104.838563338599</v>
      </c>
      <c r="P2813" s="71">
        <v>35132.175513730203</v>
      </c>
      <c r="Q2813" s="20">
        <v>0.78673730862628599</v>
      </c>
      <c r="R2813" s="79">
        <v>44849.151032269503</v>
      </c>
      <c r="S2813" s="6">
        <v>81129.724457347198</v>
      </c>
      <c r="T2813" s="6">
        <v>35270.124918195797</v>
      </c>
      <c r="U2813" s="71">
        <v>35298.836168616297</v>
      </c>
      <c r="V2813" s="20">
        <v>0.78705695327919001</v>
      </c>
      <c r="W2813" s="79">
        <v>45075.112897420397</v>
      </c>
      <c r="X2813" s="6">
        <v>81538.477431163104</v>
      </c>
      <c r="Y2813" s="6">
        <v>35459.868005917</v>
      </c>
      <c r="Z2813" s="71">
        <v>35492.027617777901</v>
      </c>
      <c r="AA2813" s="20">
        <v>0.78739742035807703</v>
      </c>
    </row>
    <row r="2814" spans="1:27" x14ac:dyDescent="0.2">
      <c r="A2814" s="52" t="s">
        <v>3513</v>
      </c>
      <c r="B2814" s="1" t="s">
        <v>9496</v>
      </c>
      <c r="C2814" s="131" t="s">
        <v>48</v>
      </c>
      <c r="D2814" s="131" t="s">
        <v>48</v>
      </c>
      <c r="E2814" s="131" t="s">
        <v>6359</v>
      </c>
      <c r="F2814" s="131" t="s">
        <v>26444</v>
      </c>
      <c r="G2814" s="131" t="s">
        <v>26444</v>
      </c>
      <c r="H2814" s="79">
        <v>10248.583333333299</v>
      </c>
      <c r="I2814" s="6">
        <v>15416.8032629477</v>
      </c>
      <c r="J2814" s="6">
        <v>6697.0174556274796</v>
      </c>
      <c r="K2814" s="71">
        <v>6702.0215793044799</v>
      </c>
      <c r="L2814" s="20">
        <v>0.65394614663533701</v>
      </c>
      <c r="M2814" s="79">
        <v>10274.3375482375</v>
      </c>
      <c r="N2814" s="6">
        <v>15455.544974992699</v>
      </c>
      <c r="O2814" s="6">
        <v>6716.6115352529296</v>
      </c>
      <c r="P2814" s="71">
        <v>6721.8419161307102</v>
      </c>
      <c r="Q2814" s="20">
        <v>0.65423604048163497</v>
      </c>
      <c r="R2814" s="79">
        <v>10300.5633035682</v>
      </c>
      <c r="S2814" s="6">
        <v>15494.996018830099</v>
      </c>
      <c r="T2814" s="6">
        <v>6736.2541762163301</v>
      </c>
      <c r="U2814" s="71">
        <v>6741.73774853137</v>
      </c>
      <c r="V2814" s="20">
        <v>0.65450185100032299</v>
      </c>
      <c r="W2814" s="79">
        <v>10327.7316549559</v>
      </c>
      <c r="X2814" s="6">
        <v>15535.864996980599</v>
      </c>
      <c r="Y2814" s="6">
        <v>6756.3160302541</v>
      </c>
      <c r="Z2814" s="71">
        <v>6762.4435347644403</v>
      </c>
      <c r="AA2814" s="20">
        <v>0.65478497705925398</v>
      </c>
    </row>
    <row r="2815" spans="1:27" x14ac:dyDescent="0.2">
      <c r="A2815" s="52" t="s">
        <v>3512</v>
      </c>
      <c r="B2815" s="1" t="s">
        <v>9495</v>
      </c>
      <c r="C2815" s="131" t="s">
        <v>48</v>
      </c>
      <c r="D2815" s="131" t="s">
        <v>48</v>
      </c>
      <c r="E2815" s="131" t="s">
        <v>6359</v>
      </c>
      <c r="F2815" s="131" t="s">
        <v>26454</v>
      </c>
      <c r="G2815" s="131" t="s">
        <v>26454</v>
      </c>
      <c r="H2815" s="79">
        <v>15722.5</v>
      </c>
      <c r="I2815" s="6">
        <v>21408.3581591232</v>
      </c>
      <c r="J2815" s="6">
        <v>9299.7326256701599</v>
      </c>
      <c r="K2815" s="71">
        <v>9306.6815417406706</v>
      </c>
      <c r="L2815" s="20">
        <v>0.59193395081829703</v>
      </c>
      <c r="M2815" s="79">
        <v>15930.5964552802</v>
      </c>
      <c r="N2815" s="6">
        <v>21691.710262559802</v>
      </c>
      <c r="O2815" s="6">
        <v>9426.7003592956098</v>
      </c>
      <c r="P2815" s="71">
        <v>9434.0411490734605</v>
      </c>
      <c r="Q2815" s="20">
        <v>0.59219635470375398</v>
      </c>
      <c r="R2815" s="79">
        <v>16129.5359226582</v>
      </c>
      <c r="S2815" s="6">
        <v>21962.593860563498</v>
      </c>
      <c r="T2815" s="6">
        <v>9547.9608019243497</v>
      </c>
      <c r="U2815" s="71">
        <v>9555.7332125473495</v>
      </c>
      <c r="V2815" s="20">
        <v>0.59243695902768101</v>
      </c>
      <c r="W2815" s="79">
        <v>16328.852897426699</v>
      </c>
      <c r="X2815" s="6">
        <v>22233.991487088399</v>
      </c>
      <c r="Y2815" s="6">
        <v>9669.2313643265898</v>
      </c>
      <c r="Z2815" s="71">
        <v>9678.0006786291106</v>
      </c>
      <c r="AA2815" s="20">
        <v>0.59269323689934506</v>
      </c>
    </row>
    <row r="2816" spans="1:27" x14ac:dyDescent="0.2">
      <c r="A2816" s="52" t="s">
        <v>3511</v>
      </c>
      <c r="B2816" s="1" t="s">
        <v>9494</v>
      </c>
      <c r="C2816" s="131" t="s">
        <v>48</v>
      </c>
      <c r="D2816" s="131" t="s">
        <v>48</v>
      </c>
      <c r="E2816" s="131" t="s">
        <v>6359</v>
      </c>
      <c r="F2816" s="131" t="s">
        <v>26454</v>
      </c>
      <c r="G2816" s="131" t="s">
        <v>26454</v>
      </c>
      <c r="H2816" s="79">
        <v>11129.333333333299</v>
      </c>
      <c r="I2816" s="6">
        <v>23769.271226658399</v>
      </c>
      <c r="J2816" s="6">
        <v>10325.306848472999</v>
      </c>
      <c r="K2816" s="71">
        <v>10333.0220907902</v>
      </c>
      <c r="L2816" s="20">
        <v>0.92844933126784301</v>
      </c>
      <c r="M2816" s="79">
        <v>11261.7514569419</v>
      </c>
      <c r="N2816" s="6">
        <v>24052.080825500201</v>
      </c>
      <c r="O2816" s="6">
        <v>10452.461157518401</v>
      </c>
      <c r="P2816" s="71">
        <v>10460.600730974</v>
      </c>
      <c r="Q2816" s="20">
        <v>0.92886091217418898</v>
      </c>
      <c r="R2816" s="79">
        <v>11388.773250513799</v>
      </c>
      <c r="S2816" s="6">
        <v>24323.365310624202</v>
      </c>
      <c r="T2816" s="6">
        <v>10574.276427965</v>
      </c>
      <c r="U2816" s="71">
        <v>10582.8842993362</v>
      </c>
      <c r="V2816" s="20">
        <v>0.92923830043404798</v>
      </c>
      <c r="W2816" s="79">
        <v>11509.3294754789</v>
      </c>
      <c r="X2816" s="6">
        <v>24580.841075203502</v>
      </c>
      <c r="Y2816" s="6">
        <v>10689.8412560744</v>
      </c>
      <c r="Z2816" s="71">
        <v>10699.5361919267</v>
      </c>
      <c r="AA2816" s="20">
        <v>0.92964027267814098</v>
      </c>
    </row>
    <row r="2817" spans="1:27" x14ac:dyDescent="0.2">
      <c r="A2817" s="52" t="s">
        <v>3510</v>
      </c>
      <c r="B2817" s="1" t="s">
        <v>6921</v>
      </c>
      <c r="C2817" s="131" t="s">
        <v>48</v>
      </c>
      <c r="D2817" s="131" t="s">
        <v>48</v>
      </c>
      <c r="E2817" s="131" t="s">
        <v>6359</v>
      </c>
      <c r="F2817" s="131" t="s">
        <v>26448</v>
      </c>
      <c r="G2817" s="131" t="s">
        <v>26448</v>
      </c>
      <c r="H2817" s="79">
        <v>12387.916666666701</v>
      </c>
      <c r="I2817" s="6">
        <v>27582.425175058201</v>
      </c>
      <c r="J2817" s="6">
        <v>11981.7305647179</v>
      </c>
      <c r="K2817" s="71">
        <v>11990.683514595599</v>
      </c>
      <c r="L2817" s="20">
        <v>0.96793382109681803</v>
      </c>
      <c r="M2817" s="79">
        <v>12435.8574371288</v>
      </c>
      <c r="N2817" s="6">
        <v>27689.168120598399</v>
      </c>
      <c r="O2817" s="6">
        <v>12033.0526229442</v>
      </c>
      <c r="P2817" s="71">
        <v>12042.423039561299</v>
      </c>
      <c r="Q2817" s="20">
        <v>0.96836290544849402</v>
      </c>
      <c r="R2817" s="79">
        <v>12482.784454430301</v>
      </c>
      <c r="S2817" s="6">
        <v>27793.653885092699</v>
      </c>
      <c r="T2817" s="6">
        <v>12082.940636334701</v>
      </c>
      <c r="U2817" s="71">
        <v>12092.7766189185</v>
      </c>
      <c r="V2817" s="20">
        <v>0.96875634303102998</v>
      </c>
      <c r="W2817" s="79">
        <v>12528.675559502501</v>
      </c>
      <c r="X2817" s="6">
        <v>27895.833130070801</v>
      </c>
      <c r="Y2817" s="6">
        <v>12131.4818705376</v>
      </c>
      <c r="Z2817" s="71">
        <v>12142.484273259201</v>
      </c>
      <c r="AA2817" s="20">
        <v>0.96917541008950803</v>
      </c>
    </row>
    <row r="2818" spans="1:27" x14ac:dyDescent="0.2">
      <c r="A2818" s="52" t="s">
        <v>3509</v>
      </c>
      <c r="B2818" s="1" t="s">
        <v>9493</v>
      </c>
      <c r="C2818" s="131" t="s">
        <v>48</v>
      </c>
      <c r="D2818" s="131" t="s">
        <v>48</v>
      </c>
      <c r="E2818" s="131" t="s">
        <v>6359</v>
      </c>
      <c r="F2818" s="131" t="s">
        <v>26447</v>
      </c>
      <c r="G2818" s="131" t="s">
        <v>26447</v>
      </c>
      <c r="H2818" s="79">
        <v>10200.583333333299</v>
      </c>
      <c r="I2818" s="6">
        <v>25264.955516937702</v>
      </c>
      <c r="J2818" s="6">
        <v>10975.028040945001</v>
      </c>
      <c r="K2818" s="71">
        <v>10983.228765825799</v>
      </c>
      <c r="L2818" s="20">
        <v>1.07672555646254</v>
      </c>
      <c r="M2818" s="79">
        <v>10220.745881397401</v>
      </c>
      <c r="N2818" s="6">
        <v>25314.894413891099</v>
      </c>
      <c r="O2818" s="6">
        <v>11001.249849757</v>
      </c>
      <c r="P2818" s="71">
        <v>11009.8167776705</v>
      </c>
      <c r="Q2818" s="20">
        <v>1.0772028681105601</v>
      </c>
      <c r="R2818" s="79">
        <v>10239.4656902185</v>
      </c>
      <c r="S2818" s="6">
        <v>25361.259912970501</v>
      </c>
      <c r="T2818" s="6">
        <v>11025.488021761599</v>
      </c>
      <c r="U2818" s="71">
        <v>11034.463196880301</v>
      </c>
      <c r="V2818" s="20">
        <v>1.0776405264408699</v>
      </c>
      <c r="W2818" s="79">
        <v>10260.975858792101</v>
      </c>
      <c r="X2818" s="6">
        <v>25414.5366163133</v>
      </c>
      <c r="Y2818" s="6">
        <v>11052.403015580299</v>
      </c>
      <c r="Z2818" s="71">
        <v>11062.4267695055</v>
      </c>
      <c r="AA2818" s="20">
        <v>1.07810669489361</v>
      </c>
    </row>
    <row r="2819" spans="1:27" x14ac:dyDescent="0.2">
      <c r="A2819" s="52" t="s">
        <v>3508</v>
      </c>
      <c r="B2819" s="1" t="s">
        <v>9492</v>
      </c>
      <c r="C2819" s="131" t="s">
        <v>48</v>
      </c>
      <c r="D2819" s="131" t="s">
        <v>48</v>
      </c>
      <c r="E2819" s="131" t="s">
        <v>6359</v>
      </c>
      <c r="F2819" s="131" t="s">
        <v>26451</v>
      </c>
      <c r="G2819" s="131" t="s">
        <v>26451</v>
      </c>
      <c r="H2819" s="79">
        <v>37397.083333333299</v>
      </c>
      <c r="I2819" s="6">
        <v>82375.927267942796</v>
      </c>
      <c r="J2819" s="6">
        <v>35783.879020029301</v>
      </c>
      <c r="K2819" s="71">
        <v>35810.617334128903</v>
      </c>
      <c r="L2819" s="20">
        <v>0.95757781469042003</v>
      </c>
      <c r="M2819" s="79">
        <v>37672.792585600102</v>
      </c>
      <c r="N2819" s="6">
        <v>82983.242151549901</v>
      </c>
      <c r="O2819" s="6">
        <v>36062.539520257204</v>
      </c>
      <c r="P2819" s="71">
        <v>36090.622254552698</v>
      </c>
      <c r="Q2819" s="20">
        <v>0.958002308232065</v>
      </c>
      <c r="R2819" s="79">
        <v>37929.5482552549</v>
      </c>
      <c r="S2819" s="6">
        <v>83548.807283477101</v>
      </c>
      <c r="T2819" s="6">
        <v>36321.7906798603</v>
      </c>
      <c r="U2819" s="71">
        <v>36351.358027023001</v>
      </c>
      <c r="V2819" s="20">
        <v>0.95839153639239005</v>
      </c>
      <c r="W2819" s="79">
        <v>38185.457274568304</v>
      </c>
      <c r="X2819" s="6">
        <v>84112.507467640404</v>
      </c>
      <c r="Y2819" s="6">
        <v>36579.2752871458</v>
      </c>
      <c r="Z2819" s="71">
        <v>36612.450122855596</v>
      </c>
      <c r="AA2819" s="20">
        <v>0.95880611981671005</v>
      </c>
    </row>
    <row r="2820" spans="1:27" x14ac:dyDescent="0.2">
      <c r="A2820" s="52" t="s">
        <v>3507</v>
      </c>
      <c r="B2820" s="1" t="s">
        <v>9491</v>
      </c>
      <c r="C2820" s="131" t="s">
        <v>48</v>
      </c>
      <c r="D2820" s="131" t="s">
        <v>48</v>
      </c>
      <c r="E2820" s="131" t="s">
        <v>6359</v>
      </c>
      <c r="F2820" s="131" t="s">
        <v>26445</v>
      </c>
      <c r="G2820" s="131" t="s">
        <v>26445</v>
      </c>
      <c r="H2820" s="79">
        <v>16717.833333333299</v>
      </c>
      <c r="I2820" s="6">
        <v>37177.071498600897</v>
      </c>
      <c r="J2820" s="6">
        <v>16149.618862531701</v>
      </c>
      <c r="K2820" s="71">
        <v>16161.6861283945</v>
      </c>
      <c r="L2820" s="20">
        <v>0.96673329648346495</v>
      </c>
      <c r="M2820" s="79">
        <v>16693.4450420252</v>
      </c>
      <c r="N2820" s="6">
        <v>37122.836883886601</v>
      </c>
      <c r="O2820" s="6">
        <v>16132.700259943</v>
      </c>
      <c r="P2820" s="71">
        <v>16145.263167073101</v>
      </c>
      <c r="Q2820" s="20">
        <v>0.967161848643461</v>
      </c>
      <c r="R2820" s="79">
        <v>16675.155255710299</v>
      </c>
      <c r="S2820" s="6">
        <v>37082.164107698103</v>
      </c>
      <c r="T2820" s="6">
        <v>16121.0033568295</v>
      </c>
      <c r="U2820" s="71">
        <v>16134.126479174</v>
      </c>
      <c r="V2820" s="20">
        <v>0.96755479824686996</v>
      </c>
      <c r="W2820" s="79">
        <v>16689.600720916202</v>
      </c>
      <c r="X2820" s="6">
        <v>37114.287893243898</v>
      </c>
      <c r="Y2820" s="6">
        <v>16140.4503896837</v>
      </c>
      <c r="Z2820" s="71">
        <v>16155.08864552</v>
      </c>
      <c r="AA2820" s="20">
        <v>0.96797334553807901</v>
      </c>
    </row>
    <row r="2821" spans="1:27" x14ac:dyDescent="0.2">
      <c r="A2821" s="52" t="s">
        <v>3506</v>
      </c>
      <c r="B2821" s="1" t="s">
        <v>9490</v>
      </c>
      <c r="C2821" s="131" t="s">
        <v>48</v>
      </c>
      <c r="D2821" s="131" t="s">
        <v>48</v>
      </c>
      <c r="E2821" s="131" t="s">
        <v>6359</v>
      </c>
      <c r="F2821" s="131" t="s">
        <v>26450</v>
      </c>
      <c r="G2821" s="131" t="s">
        <v>26450</v>
      </c>
      <c r="H2821" s="79">
        <v>14873.25</v>
      </c>
      <c r="I2821" s="6">
        <v>27526.913906090202</v>
      </c>
      <c r="J2821" s="6">
        <v>11957.616620282</v>
      </c>
      <c r="K2821" s="71">
        <v>11966.551551816299</v>
      </c>
      <c r="L2821" s="20">
        <v>0.80456870904585598</v>
      </c>
      <c r="M2821" s="79">
        <v>14963.3270014319</v>
      </c>
      <c r="N2821" s="6">
        <v>27693.625409180298</v>
      </c>
      <c r="O2821" s="6">
        <v>12034.989654343301</v>
      </c>
      <c r="P2821" s="71">
        <v>12044.3615793715</v>
      </c>
      <c r="Q2821" s="20">
        <v>0.80492537376339601</v>
      </c>
      <c r="R2821" s="79">
        <v>15056.141986517699</v>
      </c>
      <c r="S2821" s="6">
        <v>27865.404280889699</v>
      </c>
      <c r="T2821" s="6">
        <v>12114.133216361501</v>
      </c>
      <c r="U2821" s="71">
        <v>12123.994590916</v>
      </c>
      <c r="V2821" s="20">
        <v>0.80525240807191201</v>
      </c>
      <c r="W2821" s="79">
        <v>15150.587356375199</v>
      </c>
      <c r="X2821" s="6">
        <v>28040.200614232901</v>
      </c>
      <c r="Y2821" s="6">
        <v>12194.2651367208</v>
      </c>
      <c r="Z2821" s="71">
        <v>12205.324479458999</v>
      </c>
      <c r="AA2821" s="20">
        <v>0.80560074618645505</v>
      </c>
    </row>
    <row r="2822" spans="1:27" x14ac:dyDescent="0.2">
      <c r="A2822" s="52" t="s">
        <v>3505</v>
      </c>
      <c r="B2822" s="1" t="s">
        <v>9489</v>
      </c>
      <c r="C2822" s="131" t="s">
        <v>48</v>
      </c>
      <c r="D2822" s="131" t="s">
        <v>48</v>
      </c>
      <c r="E2822" s="131" t="s">
        <v>6359</v>
      </c>
      <c r="F2822" s="131" t="s">
        <v>26450</v>
      </c>
      <c r="G2822" s="131" t="s">
        <v>26450</v>
      </c>
      <c r="H2822" s="79">
        <v>12140.166666666701</v>
      </c>
      <c r="I2822" s="6">
        <v>22802.145061905401</v>
      </c>
      <c r="J2822" s="6">
        <v>9905.1898698312398</v>
      </c>
      <c r="K2822" s="71">
        <v>9912.5911937013407</v>
      </c>
      <c r="L2822" s="20">
        <v>0.81651195291399103</v>
      </c>
      <c r="M2822" s="79">
        <v>12216.975427986699</v>
      </c>
      <c r="N2822" s="6">
        <v>22946.4103397828</v>
      </c>
      <c r="O2822" s="6">
        <v>9971.9631129283607</v>
      </c>
      <c r="P2822" s="71">
        <v>9979.7285114341394</v>
      </c>
      <c r="Q2822" s="20">
        <v>0.81687391206276305</v>
      </c>
      <c r="R2822" s="79">
        <v>12292.715573916999</v>
      </c>
      <c r="S2822" s="6">
        <v>23088.668501629501</v>
      </c>
      <c r="T2822" s="6">
        <v>10037.507555882499</v>
      </c>
      <c r="U2822" s="71">
        <v>10045.678476561199</v>
      </c>
      <c r="V2822" s="20">
        <v>0.81720580096039697</v>
      </c>
      <c r="W2822" s="79">
        <v>12368.778581721301</v>
      </c>
      <c r="X2822" s="6">
        <v>23231.5330755205</v>
      </c>
      <c r="Y2822" s="6">
        <v>10103.047326687099</v>
      </c>
      <c r="Z2822" s="71">
        <v>10112.2100816242</v>
      </c>
      <c r="AA2822" s="20">
        <v>0.81755930990373804</v>
      </c>
    </row>
    <row r="2823" spans="1:27" x14ac:dyDescent="0.2">
      <c r="A2823" s="52" t="s">
        <v>3504</v>
      </c>
      <c r="B2823" s="1" t="s">
        <v>9488</v>
      </c>
      <c r="C2823" s="131" t="s">
        <v>48</v>
      </c>
      <c r="D2823" s="131" t="s">
        <v>48</v>
      </c>
      <c r="E2823" s="131" t="s">
        <v>6359</v>
      </c>
      <c r="F2823" s="131" t="s">
        <v>26455</v>
      </c>
      <c r="G2823" s="131" t="s">
        <v>26455</v>
      </c>
      <c r="H2823" s="79">
        <v>10254.083333333299</v>
      </c>
      <c r="I2823" s="6">
        <v>33676.094994288702</v>
      </c>
      <c r="J2823" s="6">
        <v>14628.804179926899</v>
      </c>
      <c r="K2823" s="71">
        <v>14639.735067571801</v>
      </c>
      <c r="L2823" s="20">
        <v>1.4276980780897199</v>
      </c>
      <c r="M2823" s="79">
        <v>10291.4568242357</v>
      </c>
      <c r="N2823" s="6">
        <v>33798.835680996701</v>
      </c>
      <c r="O2823" s="6">
        <v>14688.168549243201</v>
      </c>
      <c r="P2823" s="71">
        <v>14699.6065660923</v>
      </c>
      <c r="Q2823" s="20">
        <v>1.4283309755986899</v>
      </c>
      <c r="R2823" s="79">
        <v>10320.5061364953</v>
      </c>
      <c r="S2823" s="6">
        <v>33894.238396907298</v>
      </c>
      <c r="T2823" s="6">
        <v>14735.0928437397</v>
      </c>
      <c r="U2823" s="71">
        <v>14747.0877811431</v>
      </c>
      <c r="V2823" s="20">
        <v>1.42891129428184</v>
      </c>
      <c r="W2823" s="79">
        <v>10352.252073305301</v>
      </c>
      <c r="X2823" s="6">
        <v>33998.497271049899</v>
      </c>
      <c r="Y2823" s="6">
        <v>14785.4395079764</v>
      </c>
      <c r="Z2823" s="71">
        <v>14798.848864031799</v>
      </c>
      <c r="AA2823" s="20">
        <v>1.42952941632794</v>
      </c>
    </row>
    <row r="2824" spans="1:27" x14ac:dyDescent="0.2">
      <c r="A2824" s="52" t="s">
        <v>3503</v>
      </c>
      <c r="B2824" s="1" t="s">
        <v>9487</v>
      </c>
      <c r="C2824" s="131" t="s">
        <v>48</v>
      </c>
      <c r="D2824" s="131" t="s">
        <v>48</v>
      </c>
      <c r="E2824" s="131" t="s">
        <v>6359</v>
      </c>
      <c r="F2824" s="131" t="s">
        <v>26451</v>
      </c>
      <c r="G2824" s="131" t="s">
        <v>26451</v>
      </c>
      <c r="H2824" s="79">
        <v>18109.5</v>
      </c>
      <c r="I2824" s="6">
        <v>34269.7592675985</v>
      </c>
      <c r="J2824" s="6">
        <v>14886.690327484799</v>
      </c>
      <c r="K2824" s="71">
        <v>14897.8139119809</v>
      </c>
      <c r="L2824" s="20">
        <v>0.82265186294381099</v>
      </c>
      <c r="M2824" s="79">
        <v>18272.8709788958</v>
      </c>
      <c r="N2824" s="6">
        <v>34578.916567251901</v>
      </c>
      <c r="O2824" s="6">
        <v>15027.1731128175</v>
      </c>
      <c r="P2824" s="71">
        <v>15038.8751203676</v>
      </c>
      <c r="Q2824" s="20">
        <v>0.82301654391018697</v>
      </c>
      <c r="R2824" s="79">
        <v>18430.022622578999</v>
      </c>
      <c r="S2824" s="6">
        <v>34876.304623108197</v>
      </c>
      <c r="T2824" s="6">
        <v>15162.0337548266</v>
      </c>
      <c r="U2824" s="71">
        <v>15174.376238700101</v>
      </c>
      <c r="V2824" s="20">
        <v>0.82335092850670699</v>
      </c>
      <c r="W2824" s="79">
        <v>18586.8647173436</v>
      </c>
      <c r="X2824" s="6">
        <v>35173.1068998474</v>
      </c>
      <c r="Y2824" s="6">
        <v>15296.2597208115</v>
      </c>
      <c r="Z2824" s="71">
        <v>15310.132354952801</v>
      </c>
      <c r="AA2824" s="20">
        <v>0.82370709572479694</v>
      </c>
    </row>
    <row r="2825" spans="1:27" x14ac:dyDescent="0.2">
      <c r="A2825" s="52" t="s">
        <v>3502</v>
      </c>
      <c r="B2825" s="1" t="s">
        <v>9486</v>
      </c>
      <c r="C2825" s="131" t="s">
        <v>48</v>
      </c>
      <c r="D2825" s="131" t="s">
        <v>48</v>
      </c>
      <c r="E2825" s="131" t="s">
        <v>6359</v>
      </c>
      <c r="F2825" s="131" t="s">
        <v>26454</v>
      </c>
      <c r="G2825" s="131" t="s">
        <v>26454</v>
      </c>
      <c r="H2825" s="79">
        <v>9167.75</v>
      </c>
      <c r="I2825" s="6">
        <v>21256.912653228301</v>
      </c>
      <c r="J2825" s="6">
        <v>9233.9451093312891</v>
      </c>
      <c r="K2825" s="71">
        <v>9240.8448678670702</v>
      </c>
      <c r="L2825" s="20">
        <v>1.00797304331674</v>
      </c>
      <c r="M2825" s="79">
        <v>9278.7329153659794</v>
      </c>
      <c r="N2825" s="6">
        <v>21514.2445108744</v>
      </c>
      <c r="O2825" s="6">
        <v>9349.5779726822202</v>
      </c>
      <c r="P2825" s="71">
        <v>9356.8587054723994</v>
      </c>
      <c r="Q2825" s="20">
        <v>1.0084198770262101</v>
      </c>
      <c r="R2825" s="79">
        <v>9383.1503492727006</v>
      </c>
      <c r="S2825" s="6">
        <v>21756.353236791801</v>
      </c>
      <c r="T2825" s="6">
        <v>9458.3002907826303</v>
      </c>
      <c r="U2825" s="71">
        <v>9465.9997142700904</v>
      </c>
      <c r="V2825" s="20">
        <v>1.00882958941437</v>
      </c>
      <c r="W2825" s="79">
        <v>9488.31144010975</v>
      </c>
      <c r="X2825" s="6">
        <v>22000.186251701802</v>
      </c>
      <c r="Y2825" s="6">
        <v>9567.5529537516595</v>
      </c>
      <c r="Z2825" s="71">
        <v>9576.2300528711494</v>
      </c>
      <c r="AA2825" s="20">
        <v>1.0092659914586899</v>
      </c>
    </row>
    <row r="2826" spans="1:27" x14ac:dyDescent="0.2">
      <c r="A2826" s="52" t="s">
        <v>3501</v>
      </c>
      <c r="B2826" s="1" t="s">
        <v>9485</v>
      </c>
      <c r="C2826" s="131" t="s">
        <v>48</v>
      </c>
      <c r="D2826" s="131" t="s">
        <v>48</v>
      </c>
      <c r="E2826" s="131" t="s">
        <v>6359</v>
      </c>
      <c r="F2826" s="131" t="s">
        <v>26445</v>
      </c>
      <c r="G2826" s="131" t="s">
        <v>26445</v>
      </c>
      <c r="H2826" s="79">
        <v>17924.5</v>
      </c>
      <c r="I2826" s="6">
        <v>40166.804427475297</v>
      </c>
      <c r="J2826" s="6">
        <v>17448.350724827498</v>
      </c>
      <c r="K2826" s="71">
        <v>17461.388424903002</v>
      </c>
      <c r="L2826" s="20">
        <v>0.97416320817334001</v>
      </c>
      <c r="M2826" s="79">
        <v>17996.1285710704</v>
      </c>
      <c r="N2826" s="6">
        <v>40327.316062701102</v>
      </c>
      <c r="O2826" s="6">
        <v>17525.290547230099</v>
      </c>
      <c r="P2826" s="71">
        <v>17538.937896652398</v>
      </c>
      <c r="Q2826" s="20">
        <v>0.97459505400772894</v>
      </c>
      <c r="R2826" s="79">
        <v>18065.2739638405</v>
      </c>
      <c r="S2826" s="6">
        <v>40482.263172436797</v>
      </c>
      <c r="T2826" s="6">
        <v>17599.153560712199</v>
      </c>
      <c r="U2826" s="71">
        <v>17613.479954685601</v>
      </c>
      <c r="V2826" s="20">
        <v>0.97499102365902701</v>
      </c>
      <c r="W2826" s="79">
        <v>18151.3046478789</v>
      </c>
      <c r="X2826" s="6">
        <v>40675.048335790503</v>
      </c>
      <c r="Y2826" s="6">
        <v>17688.9720112701</v>
      </c>
      <c r="Z2826" s="71">
        <v>17705.014667548599</v>
      </c>
      <c r="AA2826" s="20">
        <v>0.97541278773135198</v>
      </c>
    </row>
    <row r="2827" spans="1:27" x14ac:dyDescent="0.2">
      <c r="A2827" s="52" t="s">
        <v>3500</v>
      </c>
      <c r="B2827" s="1" t="s">
        <v>9484</v>
      </c>
      <c r="C2827" s="131" t="s">
        <v>48</v>
      </c>
      <c r="D2827" s="131" t="s">
        <v>48</v>
      </c>
      <c r="E2827" s="131" t="s">
        <v>6359</v>
      </c>
      <c r="F2827" s="131" t="s">
        <v>26455</v>
      </c>
      <c r="G2827" s="131" t="s">
        <v>26455</v>
      </c>
      <c r="H2827" s="79">
        <v>10062</v>
      </c>
      <c r="I2827" s="6">
        <v>39493.674160790601</v>
      </c>
      <c r="J2827" s="6">
        <v>17155.944765627599</v>
      </c>
      <c r="K2827" s="71">
        <v>17168.76397507</v>
      </c>
      <c r="L2827" s="20">
        <v>1.70629735391274</v>
      </c>
      <c r="M2827" s="79">
        <v>10093.128447597899</v>
      </c>
      <c r="N2827" s="6">
        <v>39615.854320457103</v>
      </c>
      <c r="O2827" s="6">
        <v>17216.1062284254</v>
      </c>
      <c r="P2827" s="71">
        <v>17229.5128088618</v>
      </c>
      <c r="Q2827" s="20">
        <v>1.7070537542759801</v>
      </c>
      <c r="R2827" s="79">
        <v>10123.3945132147</v>
      </c>
      <c r="S2827" s="6">
        <v>39734.649603064703</v>
      </c>
      <c r="T2827" s="6">
        <v>17274.137986474001</v>
      </c>
      <c r="U2827" s="71">
        <v>17288.199805157099</v>
      </c>
      <c r="V2827" s="20">
        <v>1.7077473156449301</v>
      </c>
      <c r="W2827" s="79">
        <v>10158.416458992901</v>
      </c>
      <c r="X2827" s="6">
        <v>39872.111868522799</v>
      </c>
      <c r="Y2827" s="6">
        <v>17339.786914326301</v>
      </c>
      <c r="Z2827" s="71">
        <v>17355.512884226198</v>
      </c>
      <c r="AA2827" s="20">
        <v>1.7084860572793401</v>
      </c>
    </row>
    <row r="2828" spans="1:27" x14ac:dyDescent="0.2">
      <c r="A2828" s="52" t="s">
        <v>3499</v>
      </c>
      <c r="B2828" s="1" t="s">
        <v>9483</v>
      </c>
      <c r="C2828" s="131" t="s">
        <v>48</v>
      </c>
      <c r="D2828" s="131" t="s">
        <v>48</v>
      </c>
      <c r="E2828" s="131" t="s">
        <v>6359</v>
      </c>
      <c r="F2828" s="131" t="s">
        <v>26443</v>
      </c>
      <c r="G2828" s="131" t="s">
        <v>26443</v>
      </c>
      <c r="H2828" s="79">
        <v>8293.75</v>
      </c>
      <c r="I2828" s="6">
        <v>11007.6075467884</v>
      </c>
      <c r="J2828" s="6">
        <v>4781.6748146946202</v>
      </c>
      <c r="K2828" s="71">
        <v>4785.2477622514198</v>
      </c>
      <c r="L2828" s="20">
        <v>0.57697034058796304</v>
      </c>
      <c r="M2828" s="79">
        <v>8328.2797291291899</v>
      </c>
      <c r="N2828" s="6">
        <v>11053.435996759899</v>
      </c>
      <c r="O2828" s="6">
        <v>4803.5598770629904</v>
      </c>
      <c r="P2828" s="71">
        <v>4807.3005203314597</v>
      </c>
      <c r="Q2828" s="20">
        <v>0.57722611111599997</v>
      </c>
      <c r="R2828" s="79">
        <v>8359.4543508269508</v>
      </c>
      <c r="S2828" s="6">
        <v>11094.8114904833</v>
      </c>
      <c r="T2828" s="6">
        <v>4823.3294249496503</v>
      </c>
      <c r="U2828" s="71">
        <v>4827.2558022817802</v>
      </c>
      <c r="V2828" s="20">
        <v>0.57746063315774399</v>
      </c>
      <c r="W2828" s="79">
        <v>8390.0724770000706</v>
      </c>
      <c r="X2828" s="6">
        <v>11135.4483937818</v>
      </c>
      <c r="Y2828" s="6">
        <v>4842.6404646021901</v>
      </c>
      <c r="Z2828" s="71">
        <v>4847.0323996679799</v>
      </c>
      <c r="AA2828" s="20">
        <v>0.57771043253264798</v>
      </c>
    </row>
    <row r="2829" spans="1:27" x14ac:dyDescent="0.2">
      <c r="A2829" s="52" t="s">
        <v>3498</v>
      </c>
      <c r="B2829" s="1" t="s">
        <v>9482</v>
      </c>
      <c r="C2829" s="131" t="s">
        <v>48</v>
      </c>
      <c r="D2829" s="131" t="s">
        <v>48</v>
      </c>
      <c r="E2829" s="131" t="s">
        <v>6359</v>
      </c>
      <c r="F2829" s="131" t="s">
        <v>26454</v>
      </c>
      <c r="G2829" s="131" t="s">
        <v>26454</v>
      </c>
      <c r="H2829" s="79">
        <v>10239.75</v>
      </c>
      <c r="I2829" s="6">
        <v>14123.587088914301</v>
      </c>
      <c r="J2829" s="6">
        <v>6135.2478628211702</v>
      </c>
      <c r="K2829" s="71">
        <v>6139.8322228438301</v>
      </c>
      <c r="L2829" s="20">
        <v>0.59960762937023204</v>
      </c>
      <c r="M2829" s="79">
        <v>10369.603504127301</v>
      </c>
      <c r="N2829" s="6">
        <v>14302.692757933901</v>
      </c>
      <c r="O2829" s="6">
        <v>6215.6094345785104</v>
      </c>
      <c r="P2829" s="71">
        <v>6220.4496735233597</v>
      </c>
      <c r="Q2829" s="20">
        <v>0.59987343499175205</v>
      </c>
      <c r="R2829" s="79">
        <v>10490.4929516928</v>
      </c>
      <c r="S2829" s="6">
        <v>14469.4343913549</v>
      </c>
      <c r="T2829" s="6">
        <v>6290.4041877650898</v>
      </c>
      <c r="U2829" s="71">
        <v>6295.5248208873099</v>
      </c>
      <c r="V2829" s="20">
        <v>0.60011715844786895</v>
      </c>
      <c r="W2829" s="79">
        <v>10608.890191418401</v>
      </c>
      <c r="X2829" s="6">
        <v>14632.738546861699</v>
      </c>
      <c r="Y2829" s="6">
        <v>6363.5598037117597</v>
      </c>
      <c r="Z2829" s="71">
        <v>6369.3311058865702</v>
      </c>
      <c r="AA2829" s="20">
        <v>0.60037675863953999</v>
      </c>
    </row>
    <row r="2830" spans="1:27" x14ac:dyDescent="0.2">
      <c r="A2830" s="52" t="s">
        <v>3497</v>
      </c>
      <c r="B2830" s="1" t="s">
        <v>9481</v>
      </c>
      <c r="C2830" s="131" t="s">
        <v>48</v>
      </c>
      <c r="D2830" s="131" t="s">
        <v>48</v>
      </c>
      <c r="E2830" s="131" t="s">
        <v>6359</v>
      </c>
      <c r="F2830" s="131" t="s">
        <v>26451</v>
      </c>
      <c r="G2830" s="131" t="s">
        <v>26451</v>
      </c>
      <c r="H2830" s="79">
        <v>11193.416666666701</v>
      </c>
      <c r="I2830" s="6">
        <v>18173.453479775599</v>
      </c>
      <c r="J2830" s="6">
        <v>7894.4988210105103</v>
      </c>
      <c r="K2830" s="71">
        <v>7900.39772283211</v>
      </c>
      <c r="L2830" s="20">
        <v>0.70580752580747097</v>
      </c>
      <c r="M2830" s="79">
        <v>11299.9535885395</v>
      </c>
      <c r="N2830" s="6">
        <v>18346.425133667501</v>
      </c>
      <c r="O2830" s="6">
        <v>7972.9191615582804</v>
      </c>
      <c r="P2830" s="71">
        <v>7979.1278582655104</v>
      </c>
      <c r="Q2830" s="20">
        <v>0.70612040976504897</v>
      </c>
      <c r="R2830" s="79">
        <v>11398.0397583744</v>
      </c>
      <c r="S2830" s="6">
        <v>18505.676280800399</v>
      </c>
      <c r="T2830" s="6">
        <v>8045.1094649368797</v>
      </c>
      <c r="U2830" s="71">
        <v>8051.6584962500301</v>
      </c>
      <c r="V2830" s="20">
        <v>0.70640730046009204</v>
      </c>
      <c r="W2830" s="79">
        <v>11498.177891966599</v>
      </c>
      <c r="X2830" s="6">
        <v>18668.2589636921</v>
      </c>
      <c r="Y2830" s="6">
        <v>8118.5474589178202</v>
      </c>
      <c r="Z2830" s="71">
        <v>8125.9104117384504</v>
      </c>
      <c r="AA2830" s="20">
        <v>0.70671287990906295</v>
      </c>
    </row>
    <row r="2831" spans="1:27" x14ac:dyDescent="0.2">
      <c r="A2831" s="52" t="s">
        <v>3496</v>
      </c>
      <c r="B2831" s="1" t="s">
        <v>9480</v>
      </c>
      <c r="C2831" s="131" t="s">
        <v>48</v>
      </c>
      <c r="D2831" s="131" t="s">
        <v>48</v>
      </c>
      <c r="E2831" s="131" t="s">
        <v>6359</v>
      </c>
      <c r="F2831" s="131" t="s">
        <v>26448</v>
      </c>
      <c r="G2831" s="131" t="s">
        <v>26448</v>
      </c>
      <c r="H2831" s="79">
        <v>12456.916666666701</v>
      </c>
      <c r="I2831" s="6">
        <v>33526.041038579198</v>
      </c>
      <c r="J2831" s="6">
        <v>14563.6211492083</v>
      </c>
      <c r="K2831" s="71">
        <v>14574.5033310002</v>
      </c>
      <c r="L2831" s="20">
        <v>1.16999284180811</v>
      </c>
      <c r="M2831" s="79">
        <v>12511.665031610601</v>
      </c>
      <c r="N2831" s="6">
        <v>33673.388570799303</v>
      </c>
      <c r="O2831" s="6">
        <v>14633.6522245985</v>
      </c>
      <c r="P2831" s="71">
        <v>14645.0477883238</v>
      </c>
      <c r="Q2831" s="20">
        <v>1.1705114987752001</v>
      </c>
      <c r="R2831" s="79">
        <v>12568.3335638074</v>
      </c>
      <c r="S2831" s="6">
        <v>33825.903963401201</v>
      </c>
      <c r="T2831" s="6">
        <v>14705.3853102543</v>
      </c>
      <c r="U2831" s="71">
        <v>14717.356064572599</v>
      </c>
      <c r="V2831" s="20">
        <v>1.17098706760567</v>
      </c>
      <c r="W2831" s="79">
        <v>12619.5018770803</v>
      </c>
      <c r="X2831" s="6">
        <v>33963.616289538302</v>
      </c>
      <c r="Y2831" s="6">
        <v>14770.270289231001</v>
      </c>
      <c r="Z2831" s="71">
        <v>14783.6658878695</v>
      </c>
      <c r="AA2831" s="20">
        <v>1.17149361614026</v>
      </c>
    </row>
    <row r="2832" spans="1:27" x14ac:dyDescent="0.2">
      <c r="A2832" s="52" t="s">
        <v>3495</v>
      </c>
      <c r="B2832" s="1" t="s">
        <v>7300</v>
      </c>
      <c r="C2832" s="131" t="s">
        <v>48</v>
      </c>
      <c r="D2832" s="131" t="s">
        <v>48</v>
      </c>
      <c r="E2832" s="131" t="s">
        <v>6359</v>
      </c>
      <c r="F2832" s="131" t="s">
        <v>26456</v>
      </c>
      <c r="G2832" s="131" t="s">
        <v>26456</v>
      </c>
      <c r="H2832" s="79">
        <v>15649.666666666701</v>
      </c>
      <c r="I2832" s="6">
        <v>24561.507868368299</v>
      </c>
      <c r="J2832" s="6">
        <v>10669.452293415599</v>
      </c>
      <c r="K2832" s="71">
        <v>10677.424686976699</v>
      </c>
      <c r="L2832" s="20">
        <v>0.68227809028797604</v>
      </c>
      <c r="M2832" s="79">
        <v>15857.3637064082</v>
      </c>
      <c r="N2832" s="6">
        <v>24887.479825759099</v>
      </c>
      <c r="O2832" s="6">
        <v>10815.505655189399</v>
      </c>
      <c r="P2832" s="71">
        <v>10823.927939799099</v>
      </c>
      <c r="Q2832" s="20">
        <v>0.68258054366407805</v>
      </c>
      <c r="R2832" s="79">
        <v>16057.9567476302</v>
      </c>
      <c r="S2832" s="6">
        <v>25202.3023497947</v>
      </c>
      <c r="T2832" s="6">
        <v>10956.3832251239</v>
      </c>
      <c r="U2832" s="71">
        <v>10965.302146256399</v>
      </c>
      <c r="V2832" s="20">
        <v>0.68285787031246004</v>
      </c>
      <c r="W2832" s="79">
        <v>16250.748532022701</v>
      </c>
      <c r="X2832" s="6">
        <v>25504.8811222486</v>
      </c>
      <c r="Y2832" s="6">
        <v>11091.692494075</v>
      </c>
      <c r="Z2832" s="71">
        <v>11101.7518808001</v>
      </c>
      <c r="AA2832" s="20">
        <v>0.68315326268963406</v>
      </c>
    </row>
    <row r="2833" spans="1:27" x14ac:dyDescent="0.2">
      <c r="A2833" s="52" t="s">
        <v>3494</v>
      </c>
      <c r="B2833" s="1" t="s">
        <v>9479</v>
      </c>
      <c r="C2833" s="131" t="s">
        <v>48</v>
      </c>
      <c r="D2833" s="131" t="s">
        <v>48</v>
      </c>
      <c r="E2833" s="131" t="s">
        <v>6359</v>
      </c>
      <c r="F2833" s="131" t="s">
        <v>26454</v>
      </c>
      <c r="G2833" s="131" t="s">
        <v>26454</v>
      </c>
      <c r="H2833" s="79">
        <v>8424.6666666666697</v>
      </c>
      <c r="I2833" s="6">
        <v>15396.617377750899</v>
      </c>
      <c r="J2833" s="6">
        <v>6688.2487619356298</v>
      </c>
      <c r="K2833" s="71">
        <v>6693.2463334977501</v>
      </c>
      <c r="L2833" s="20">
        <v>0.79448203689535701</v>
      </c>
      <c r="M2833" s="79">
        <v>8525.3779851006402</v>
      </c>
      <c r="N2833" s="6">
        <v>15580.673756108499</v>
      </c>
      <c r="O2833" s="6">
        <v>6770.98952166456</v>
      </c>
      <c r="P2833" s="71">
        <v>6776.2622479390902</v>
      </c>
      <c r="Q2833" s="20">
        <v>0.79483423019854405</v>
      </c>
      <c r="R2833" s="79">
        <v>8624.3960101431494</v>
      </c>
      <c r="S2833" s="6">
        <v>15761.6355324494</v>
      </c>
      <c r="T2833" s="6">
        <v>6852.17234328004</v>
      </c>
      <c r="U2833" s="71">
        <v>6857.7502774815302</v>
      </c>
      <c r="V2833" s="20">
        <v>0.79515716456156804</v>
      </c>
      <c r="W2833" s="79">
        <v>8720.4139771154205</v>
      </c>
      <c r="X2833" s="6">
        <v>15937.114510711001</v>
      </c>
      <c r="Y2833" s="6">
        <v>6930.8134607013399</v>
      </c>
      <c r="Z2833" s="71">
        <v>6937.09922213563</v>
      </c>
      <c r="AA2833" s="20">
        <v>0.79550113565025005</v>
      </c>
    </row>
    <row r="2834" spans="1:27" x14ac:dyDescent="0.2">
      <c r="A2834" s="52" t="s">
        <v>3493</v>
      </c>
      <c r="B2834" s="1" t="s">
        <v>9478</v>
      </c>
      <c r="C2834" s="131" t="s">
        <v>48</v>
      </c>
      <c r="D2834" s="131" t="s">
        <v>48</v>
      </c>
      <c r="E2834" s="131" t="s">
        <v>6359</v>
      </c>
      <c r="F2834" s="131" t="s">
        <v>26454</v>
      </c>
      <c r="G2834" s="131" t="s">
        <v>26454</v>
      </c>
      <c r="H2834" s="79">
        <v>33160.416666666701</v>
      </c>
      <c r="I2834" s="6">
        <v>75150.206959094096</v>
      </c>
      <c r="J2834" s="6">
        <v>32645.0457474959</v>
      </c>
      <c r="K2834" s="71">
        <v>32669.438672771099</v>
      </c>
      <c r="L2834" s="20">
        <v>0.98519385329711195</v>
      </c>
      <c r="M2834" s="79">
        <v>33526.367882392202</v>
      </c>
      <c r="N2834" s="6">
        <v>75979.548456070799</v>
      </c>
      <c r="O2834" s="6">
        <v>33018.901140598296</v>
      </c>
      <c r="P2834" s="71">
        <v>33044.613723233801</v>
      </c>
      <c r="Q2834" s="20">
        <v>0.98563058900837897</v>
      </c>
      <c r="R2834" s="79">
        <v>33875.096431707701</v>
      </c>
      <c r="S2834" s="6">
        <v>76769.858870956305</v>
      </c>
      <c r="T2834" s="6">
        <v>33374.728318649897</v>
      </c>
      <c r="U2834" s="71">
        <v>33401.896642683198</v>
      </c>
      <c r="V2834" s="20">
        <v>0.98603104230334904</v>
      </c>
      <c r="W2834" s="79">
        <v>34223.651684413599</v>
      </c>
      <c r="X2834" s="6">
        <v>77559.776550243303</v>
      </c>
      <c r="Y2834" s="6">
        <v>33729.5903196363</v>
      </c>
      <c r="Z2834" s="71">
        <v>33760.180691059199</v>
      </c>
      <c r="AA2834" s="20">
        <v>0.98645758209473999</v>
      </c>
    </row>
    <row r="2835" spans="1:27" x14ac:dyDescent="0.2">
      <c r="A2835" s="52" t="s">
        <v>3492</v>
      </c>
      <c r="B2835" s="1" t="s">
        <v>9477</v>
      </c>
      <c r="C2835" s="131" t="s">
        <v>48</v>
      </c>
      <c r="D2835" s="131" t="s">
        <v>48</v>
      </c>
      <c r="E2835" s="131" t="s">
        <v>6359</v>
      </c>
      <c r="F2835" s="131" t="s">
        <v>26448</v>
      </c>
      <c r="G2835" s="131" t="s">
        <v>26448</v>
      </c>
      <c r="H2835" s="79">
        <v>15266</v>
      </c>
      <c r="I2835" s="6">
        <v>27402.8502112143</v>
      </c>
      <c r="J2835" s="6">
        <v>11903.723688263401</v>
      </c>
      <c r="K2835" s="71">
        <v>11912.6183500958</v>
      </c>
      <c r="L2835" s="20">
        <v>0.78033658784853599</v>
      </c>
      <c r="M2835" s="79">
        <v>15324.2269600278</v>
      </c>
      <c r="N2835" s="6">
        <v>27507.369054650499</v>
      </c>
      <c r="O2835" s="6">
        <v>11954.0470812167</v>
      </c>
      <c r="P2835" s="71">
        <v>11963.3559743896</v>
      </c>
      <c r="Q2835" s="20">
        <v>0.78068251048455495</v>
      </c>
      <c r="R2835" s="79">
        <v>15381.5078313348</v>
      </c>
      <c r="S2835" s="6">
        <v>27610.1896452697</v>
      </c>
      <c r="T2835" s="6">
        <v>12003.181870976399</v>
      </c>
      <c r="U2835" s="71">
        <v>12012.952926829999</v>
      </c>
      <c r="V2835" s="20">
        <v>0.78099969512465806</v>
      </c>
      <c r="W2835" s="79">
        <v>15438.6267468775</v>
      </c>
      <c r="X2835" s="6">
        <v>27712.719521258401</v>
      </c>
      <c r="Y2835" s="6">
        <v>12051.848492491599</v>
      </c>
      <c r="Z2835" s="71">
        <v>12062.778673327601</v>
      </c>
      <c r="AA2835" s="20">
        <v>0.78133754193955895</v>
      </c>
    </row>
    <row r="2836" spans="1:27" x14ac:dyDescent="0.2">
      <c r="A2836" s="52" t="s">
        <v>3491</v>
      </c>
      <c r="B2836" s="1" t="s">
        <v>9476</v>
      </c>
      <c r="C2836" s="131" t="s">
        <v>48</v>
      </c>
      <c r="D2836" s="131" t="s">
        <v>48</v>
      </c>
      <c r="E2836" s="131" t="s">
        <v>6359</v>
      </c>
      <c r="F2836" s="131" t="s">
        <v>26447</v>
      </c>
      <c r="G2836" s="131" t="s">
        <v>26447</v>
      </c>
      <c r="H2836" s="79">
        <v>19022.916666666701</v>
      </c>
      <c r="I2836" s="6">
        <v>97946.1320962139</v>
      </c>
      <c r="J2836" s="6">
        <v>42547.533698897503</v>
      </c>
      <c r="K2836" s="71">
        <v>42579.325929124003</v>
      </c>
      <c r="L2836" s="20">
        <v>2.2383174291949999</v>
      </c>
      <c r="M2836" s="79">
        <v>19042.053122475601</v>
      </c>
      <c r="N2836" s="6">
        <v>98044.662824248895</v>
      </c>
      <c r="O2836" s="6">
        <v>42607.874025849102</v>
      </c>
      <c r="P2836" s="71">
        <v>42641.0537636347</v>
      </c>
      <c r="Q2836" s="20">
        <v>2.23930967366669</v>
      </c>
      <c r="R2836" s="79">
        <v>19062.237908171501</v>
      </c>
      <c r="S2836" s="6">
        <v>98148.5912449397</v>
      </c>
      <c r="T2836" s="6">
        <v>42668.862699933197</v>
      </c>
      <c r="U2836" s="71">
        <v>42703.596810032803</v>
      </c>
      <c r="V2836" s="20">
        <v>2.2402194860723599</v>
      </c>
      <c r="W2836" s="79">
        <v>19085.722109605402</v>
      </c>
      <c r="X2836" s="6">
        <v>98269.507860206097</v>
      </c>
      <c r="Y2836" s="6">
        <v>42735.9436613363</v>
      </c>
      <c r="Z2836" s="71">
        <v>42774.7021632131</v>
      </c>
      <c r="AA2836" s="20">
        <v>2.2411885658591602</v>
      </c>
    </row>
    <row r="2837" spans="1:27" x14ac:dyDescent="0.2">
      <c r="A2837" s="52" t="s">
        <v>3490</v>
      </c>
      <c r="B2837" s="1" t="s">
        <v>9475</v>
      </c>
      <c r="C2837" s="131" t="s">
        <v>48</v>
      </c>
      <c r="D2837" s="131" t="s">
        <v>48</v>
      </c>
      <c r="E2837" s="131" t="s">
        <v>6359</v>
      </c>
      <c r="F2837" s="131" t="s">
        <v>26448</v>
      </c>
      <c r="G2837" s="131" t="s">
        <v>26448</v>
      </c>
      <c r="H2837" s="79">
        <v>7224.1666666666697</v>
      </c>
      <c r="I2837" s="6">
        <v>12946.176822016199</v>
      </c>
      <c r="J2837" s="6">
        <v>5623.7840414722205</v>
      </c>
      <c r="K2837" s="71">
        <v>5627.9862271560396</v>
      </c>
      <c r="L2837" s="20">
        <v>0.77904988725196</v>
      </c>
      <c r="M2837" s="79">
        <v>7245.5417966939503</v>
      </c>
      <c r="N2837" s="6">
        <v>12984.482446137999</v>
      </c>
      <c r="O2837" s="6">
        <v>5642.7466464708596</v>
      </c>
      <c r="P2837" s="71">
        <v>5647.1407839020503</v>
      </c>
      <c r="Q2837" s="20">
        <v>0.77939523949455003</v>
      </c>
      <c r="R2837" s="79">
        <v>7266.8106509078998</v>
      </c>
      <c r="S2837" s="6">
        <v>13022.597617085799</v>
      </c>
      <c r="T2837" s="6">
        <v>5661.41014019456</v>
      </c>
      <c r="U2837" s="71">
        <v>5666.0187477525196</v>
      </c>
      <c r="V2837" s="20">
        <v>0.77971190112743805</v>
      </c>
      <c r="W2837" s="79">
        <v>7286.1015751894101</v>
      </c>
      <c r="X2837" s="6">
        <v>13057.1682088692</v>
      </c>
      <c r="Y2837" s="6">
        <v>5678.3677572154702</v>
      </c>
      <c r="Z2837" s="71">
        <v>5683.5176382879199</v>
      </c>
      <c r="AA2837" s="20">
        <v>0.780049190865168</v>
      </c>
    </row>
    <row r="2838" spans="1:27" x14ac:dyDescent="0.2">
      <c r="A2838" s="52" t="s">
        <v>3489</v>
      </c>
      <c r="B2838" s="1" t="s">
        <v>9474</v>
      </c>
      <c r="C2838" s="131" t="s">
        <v>48</v>
      </c>
      <c r="D2838" s="131" t="s">
        <v>48</v>
      </c>
      <c r="E2838" s="131" t="s">
        <v>6359</v>
      </c>
      <c r="F2838" s="131" t="s">
        <v>26447</v>
      </c>
      <c r="G2838" s="131" t="s">
        <v>26447</v>
      </c>
      <c r="H2838" s="79">
        <v>9176.8333333333303</v>
      </c>
      <c r="I2838" s="6">
        <v>17403.254586060299</v>
      </c>
      <c r="J2838" s="6">
        <v>7559.9265139283098</v>
      </c>
      <c r="K2838" s="71">
        <v>7565.5754177150202</v>
      </c>
      <c r="L2838" s="20">
        <v>0.82442114212037798</v>
      </c>
      <c r="M2838" s="79">
        <v>9201.3614895604696</v>
      </c>
      <c r="N2838" s="6">
        <v>17449.770604368801</v>
      </c>
      <c r="O2838" s="6">
        <v>7583.2544707066399</v>
      </c>
      <c r="P2838" s="71">
        <v>7589.1597264991997</v>
      </c>
      <c r="Q2838" s="20">
        <v>0.82478660740691301</v>
      </c>
      <c r="R2838" s="79">
        <v>9222.9535379185108</v>
      </c>
      <c r="S2838" s="6">
        <v>17490.718489217499</v>
      </c>
      <c r="T2838" s="6">
        <v>7603.8693604589598</v>
      </c>
      <c r="U2838" s="71">
        <v>7610.05920520374</v>
      </c>
      <c r="V2838" s="20">
        <v>0.82512171116512301</v>
      </c>
      <c r="W2838" s="79">
        <v>9247.1334810263797</v>
      </c>
      <c r="X2838" s="6">
        <v>17536.574144485301</v>
      </c>
      <c r="Y2838" s="6">
        <v>7626.3946057173098</v>
      </c>
      <c r="Z2838" s="71">
        <v>7633.3112104372503</v>
      </c>
      <c r="AA2838" s="20">
        <v>0.82547864439283403</v>
      </c>
    </row>
    <row r="2839" spans="1:27" x14ac:dyDescent="0.2">
      <c r="A2839" s="52" t="s">
        <v>3488</v>
      </c>
      <c r="B2839" s="1" t="s">
        <v>9473</v>
      </c>
      <c r="C2839" s="131" t="s">
        <v>48</v>
      </c>
      <c r="D2839" s="131" t="s">
        <v>48</v>
      </c>
      <c r="E2839" s="131" t="s">
        <v>6359</v>
      </c>
      <c r="F2839" s="131" t="s">
        <v>26448</v>
      </c>
      <c r="G2839" s="131" t="s">
        <v>26448</v>
      </c>
      <c r="H2839" s="79">
        <v>6296</v>
      </c>
      <c r="I2839" s="6">
        <v>13068.197011607301</v>
      </c>
      <c r="J2839" s="6">
        <v>5676.7892803465402</v>
      </c>
      <c r="K2839" s="71">
        <v>5681.0310724331503</v>
      </c>
      <c r="L2839" s="20">
        <v>0.90232386792140196</v>
      </c>
      <c r="M2839" s="79">
        <v>6322.8931337595004</v>
      </c>
      <c r="N2839" s="6">
        <v>13124.0173372472</v>
      </c>
      <c r="O2839" s="6">
        <v>5703.3851849831299</v>
      </c>
      <c r="P2839" s="71">
        <v>5707.8265430479196</v>
      </c>
      <c r="Q2839" s="20">
        <v>0.90272386742904298</v>
      </c>
      <c r="R2839" s="79">
        <v>6348.2384021565404</v>
      </c>
      <c r="S2839" s="6">
        <v>13176.6248595986</v>
      </c>
      <c r="T2839" s="6">
        <v>5728.3715420798599</v>
      </c>
      <c r="U2839" s="71">
        <v>5733.0346588175398</v>
      </c>
      <c r="V2839" s="20">
        <v>0.90309063643072796</v>
      </c>
      <c r="W2839" s="79">
        <v>6371.8872519861397</v>
      </c>
      <c r="X2839" s="6">
        <v>13225.7112364523</v>
      </c>
      <c r="Y2839" s="6">
        <v>5751.6646067483998</v>
      </c>
      <c r="Z2839" s="71">
        <v>5756.8809629197203</v>
      </c>
      <c r="AA2839" s="20">
        <v>0.90348129765247898</v>
      </c>
    </row>
    <row r="2840" spans="1:27" x14ac:dyDescent="0.2">
      <c r="A2840" s="52" t="s">
        <v>3487</v>
      </c>
      <c r="B2840" s="1" t="s">
        <v>9472</v>
      </c>
      <c r="C2840" s="131" t="s">
        <v>48</v>
      </c>
      <c r="D2840" s="131" t="s">
        <v>48</v>
      </c>
      <c r="E2840" s="131" t="s">
        <v>6359</v>
      </c>
      <c r="F2840" s="131" t="s">
        <v>26443</v>
      </c>
      <c r="G2840" s="131" t="s">
        <v>26443</v>
      </c>
      <c r="H2840" s="79">
        <v>7276.3333333333303</v>
      </c>
      <c r="I2840" s="6">
        <v>9904.8931577142193</v>
      </c>
      <c r="J2840" s="6">
        <v>4302.65867975112</v>
      </c>
      <c r="K2840" s="71">
        <v>4305.8736984241496</v>
      </c>
      <c r="L2840" s="20">
        <v>0.59176421710900395</v>
      </c>
      <c r="M2840" s="79">
        <v>7294.5726108941199</v>
      </c>
      <c r="N2840" s="6">
        <v>9929.7213352093204</v>
      </c>
      <c r="O2840" s="6">
        <v>4315.2202636546299</v>
      </c>
      <c r="P2840" s="71">
        <v>4318.5806255621101</v>
      </c>
      <c r="Q2840" s="20">
        <v>0.59202654575163205</v>
      </c>
      <c r="R2840" s="79">
        <v>7315.2022165378403</v>
      </c>
      <c r="S2840" s="6">
        <v>9957.8033416851194</v>
      </c>
      <c r="T2840" s="6">
        <v>4329.02946634199</v>
      </c>
      <c r="U2840" s="71">
        <v>4332.5534643253804</v>
      </c>
      <c r="V2840" s="20">
        <v>0.59226708108363202</v>
      </c>
      <c r="W2840" s="79">
        <v>7339.6153572202002</v>
      </c>
      <c r="X2840" s="6">
        <v>9991.0356771246406</v>
      </c>
      <c r="Y2840" s="6">
        <v>4344.9524385875402</v>
      </c>
      <c r="Z2840" s="71">
        <v>4348.8930055393303</v>
      </c>
      <c r="AA2840" s="20">
        <v>0.59252328546906696</v>
      </c>
    </row>
    <row r="2841" spans="1:27" x14ac:dyDescent="0.2">
      <c r="A2841" s="52" t="s">
        <v>3486</v>
      </c>
      <c r="B2841" s="1" t="s">
        <v>8372</v>
      </c>
      <c r="C2841" s="131" t="s">
        <v>48</v>
      </c>
      <c r="D2841" s="131" t="s">
        <v>48</v>
      </c>
      <c r="E2841" s="131" t="s">
        <v>6359</v>
      </c>
      <c r="F2841" s="131" t="s">
        <v>26452</v>
      </c>
      <c r="G2841" s="131" t="s">
        <v>26452</v>
      </c>
      <c r="H2841" s="79">
        <v>11153.25</v>
      </c>
      <c r="I2841" s="6">
        <v>22939.093708721401</v>
      </c>
      <c r="J2841" s="6">
        <v>9964.6799899688795</v>
      </c>
      <c r="K2841" s="71">
        <v>9972.1257658537306</v>
      </c>
      <c r="L2841" s="20">
        <v>0.89410044299677105</v>
      </c>
      <c r="M2841" s="79">
        <v>11232.965517823501</v>
      </c>
      <c r="N2841" s="6">
        <v>23103.0460753761</v>
      </c>
      <c r="O2841" s="6">
        <v>10040.0332709345</v>
      </c>
      <c r="P2841" s="71">
        <v>10047.851677248</v>
      </c>
      <c r="Q2841" s="20">
        <v>0.89449679706618501</v>
      </c>
      <c r="R2841" s="79">
        <v>11307.9639223546</v>
      </c>
      <c r="S2841" s="6">
        <v>23257.296668660001</v>
      </c>
      <c r="T2841" s="6">
        <v>10110.8165256303</v>
      </c>
      <c r="U2841" s="71">
        <v>10119.0471226553</v>
      </c>
      <c r="V2841" s="20">
        <v>0.89486022347940797</v>
      </c>
      <c r="W2841" s="79">
        <v>11384.504989589401</v>
      </c>
      <c r="X2841" s="6">
        <v>23414.720084602999</v>
      </c>
      <c r="Y2841" s="6">
        <v>10182.712625416199</v>
      </c>
      <c r="Z2841" s="71">
        <v>10191.947631188599</v>
      </c>
      <c r="AA2841" s="20">
        <v>0.89524732436839805</v>
      </c>
    </row>
    <row r="2842" spans="1:27" x14ac:dyDescent="0.2">
      <c r="A2842" s="52" t="s">
        <v>3485</v>
      </c>
      <c r="B2842" s="1" t="s">
        <v>9471</v>
      </c>
      <c r="C2842" s="131" t="s">
        <v>48</v>
      </c>
      <c r="D2842" s="131" t="s">
        <v>48</v>
      </c>
      <c r="E2842" s="131" t="s">
        <v>6359</v>
      </c>
      <c r="F2842" s="131" t="s">
        <v>26454</v>
      </c>
      <c r="G2842" s="131" t="s">
        <v>26454</v>
      </c>
      <c r="H2842" s="79">
        <v>1501.25</v>
      </c>
      <c r="I2842" s="6">
        <v>2869.8873039251698</v>
      </c>
      <c r="J2842" s="6">
        <v>1246.67124839445</v>
      </c>
      <c r="K2842" s="71">
        <v>1247.6027820439899</v>
      </c>
      <c r="L2842" s="20">
        <v>0.83104265248559095</v>
      </c>
      <c r="M2842" s="79">
        <v>1520.01516938957</v>
      </c>
      <c r="N2842" s="6">
        <v>2905.7600242496501</v>
      </c>
      <c r="O2842" s="6">
        <v>1262.7740612919599</v>
      </c>
      <c r="P2842" s="71">
        <v>1263.75741268402</v>
      </c>
      <c r="Q2842" s="20">
        <v>0.83141105308280505</v>
      </c>
      <c r="R2842" s="79">
        <v>1537.3691535431301</v>
      </c>
      <c r="S2842" s="6">
        <v>2938.93503094063</v>
      </c>
      <c r="T2842" s="6">
        <v>1277.6649540112001</v>
      </c>
      <c r="U2842" s="71">
        <v>1278.70502286645</v>
      </c>
      <c r="V2842" s="20">
        <v>0.831748848296747</v>
      </c>
      <c r="W2842" s="79">
        <v>1554.74296940563</v>
      </c>
      <c r="X2842" s="6">
        <v>2972.1479492183998</v>
      </c>
      <c r="Y2842" s="6">
        <v>1292.54282510139</v>
      </c>
      <c r="Z2842" s="71">
        <v>1293.71507073868</v>
      </c>
      <c r="AA2842" s="20">
        <v>0.83210864830812803</v>
      </c>
    </row>
    <row r="2843" spans="1:27" x14ac:dyDescent="0.2">
      <c r="A2843" s="52" t="s">
        <v>3484</v>
      </c>
      <c r="B2843" s="1" t="s">
        <v>9470</v>
      </c>
      <c r="C2843" s="131" t="s">
        <v>48</v>
      </c>
      <c r="D2843" s="131" t="s">
        <v>48</v>
      </c>
      <c r="E2843" s="131" t="s">
        <v>6359</v>
      </c>
      <c r="F2843" s="131" t="s">
        <v>26448</v>
      </c>
      <c r="G2843" s="131" t="s">
        <v>26448</v>
      </c>
      <c r="H2843" s="79">
        <v>8183.4166666666697</v>
      </c>
      <c r="I2843" s="6">
        <v>25179.093139649001</v>
      </c>
      <c r="J2843" s="6">
        <v>10937.7296575074</v>
      </c>
      <c r="K2843" s="71">
        <v>10945.902512410999</v>
      </c>
      <c r="L2843" s="20">
        <v>1.3375712075124699</v>
      </c>
      <c r="M2843" s="79">
        <v>8210.9440118647708</v>
      </c>
      <c r="N2843" s="6">
        <v>25263.790475353999</v>
      </c>
      <c r="O2843" s="6">
        <v>10979.041295892999</v>
      </c>
      <c r="P2843" s="71">
        <v>10987.5909294915</v>
      </c>
      <c r="Q2843" s="20">
        <v>1.33816415184594</v>
      </c>
      <c r="R2843" s="79">
        <v>8239.5269535144107</v>
      </c>
      <c r="S2843" s="6">
        <v>25351.735716237701</v>
      </c>
      <c r="T2843" s="6">
        <v>11021.3474973021</v>
      </c>
      <c r="U2843" s="71">
        <v>11030.3193018732</v>
      </c>
      <c r="V2843" s="20">
        <v>1.3387078365182701</v>
      </c>
      <c r="W2843" s="79">
        <v>8265.3306729987598</v>
      </c>
      <c r="X2843" s="6">
        <v>25431.129725208601</v>
      </c>
      <c r="Y2843" s="6">
        <v>11059.6191112173</v>
      </c>
      <c r="Z2843" s="71">
        <v>11069.6494096348</v>
      </c>
      <c r="AA2843" s="20">
        <v>1.33928693812544</v>
      </c>
    </row>
    <row r="2844" spans="1:27" x14ac:dyDescent="0.2">
      <c r="A2844" s="52" t="s">
        <v>3483</v>
      </c>
      <c r="B2844" s="1" t="s">
        <v>9469</v>
      </c>
      <c r="C2844" s="131" t="s">
        <v>48</v>
      </c>
      <c r="D2844" s="131" t="s">
        <v>48</v>
      </c>
      <c r="E2844" s="131" t="s">
        <v>6359</v>
      </c>
      <c r="F2844" s="131" t="s">
        <v>26451</v>
      </c>
      <c r="G2844" s="131" t="s">
        <v>26451</v>
      </c>
      <c r="H2844" s="79">
        <v>15482.75</v>
      </c>
      <c r="I2844" s="6">
        <v>22503.4058590352</v>
      </c>
      <c r="J2844" s="6">
        <v>9775.4183716692005</v>
      </c>
      <c r="K2844" s="71">
        <v>9782.7227281010491</v>
      </c>
      <c r="L2844" s="20">
        <v>0.63184658591665299</v>
      </c>
      <c r="M2844" s="79">
        <v>15666.5707232267</v>
      </c>
      <c r="N2844" s="6">
        <v>22770.580123301599</v>
      </c>
      <c r="O2844" s="6">
        <v>9895.5514909393296</v>
      </c>
      <c r="P2844" s="71">
        <v>9903.2573859462991</v>
      </c>
      <c r="Q2844" s="20">
        <v>0.63212668304392206</v>
      </c>
      <c r="R2844" s="79">
        <v>15849.679882676</v>
      </c>
      <c r="S2844" s="6">
        <v>23036.7201650639</v>
      </c>
      <c r="T2844" s="6">
        <v>10014.9236714651</v>
      </c>
      <c r="U2844" s="71">
        <v>10023.076207985399</v>
      </c>
      <c r="V2844" s="20">
        <v>0.63238351071940901</v>
      </c>
      <c r="W2844" s="79">
        <v>16027.2425394039</v>
      </c>
      <c r="X2844" s="6">
        <v>23294.798641417001</v>
      </c>
      <c r="Y2844" s="6">
        <v>10130.560577935999</v>
      </c>
      <c r="Z2844" s="71">
        <v>10139.748285461101</v>
      </c>
      <c r="AA2844" s="20">
        <v>0.63265706877100103</v>
      </c>
    </row>
    <row r="2845" spans="1:27" x14ac:dyDescent="0.2">
      <c r="A2845" s="52" t="s">
        <v>3482</v>
      </c>
      <c r="B2845" s="1" t="s">
        <v>9468</v>
      </c>
      <c r="C2845" s="131" t="s">
        <v>48</v>
      </c>
      <c r="D2845" s="131" t="s">
        <v>48</v>
      </c>
      <c r="E2845" s="131" t="s">
        <v>6359</v>
      </c>
      <c r="F2845" s="131" t="s">
        <v>26445</v>
      </c>
      <c r="G2845" s="131" t="s">
        <v>26445</v>
      </c>
      <c r="H2845" s="79">
        <v>10512.083333333299</v>
      </c>
      <c r="I2845" s="6">
        <v>25179.5225399275</v>
      </c>
      <c r="J2845" s="6">
        <v>10937.9161878218</v>
      </c>
      <c r="K2845" s="71">
        <v>10946.089182104</v>
      </c>
      <c r="L2845" s="20">
        <v>1.04128637825715</v>
      </c>
      <c r="M2845" s="79">
        <v>10519.044332547201</v>
      </c>
      <c r="N2845" s="6">
        <v>25196.1961745484</v>
      </c>
      <c r="O2845" s="6">
        <v>10949.666423557999</v>
      </c>
      <c r="P2845" s="71">
        <v>10958.1931822635</v>
      </c>
      <c r="Q2845" s="20">
        <v>1.0417479797435201</v>
      </c>
      <c r="R2845" s="79">
        <v>10534.544764733</v>
      </c>
      <c r="S2845" s="6">
        <v>25233.324255560099</v>
      </c>
      <c r="T2845" s="6">
        <v>10969.8696075671</v>
      </c>
      <c r="U2845" s="71">
        <v>10978.799507138299</v>
      </c>
      <c r="V2845" s="20">
        <v>1.0421712330553199</v>
      </c>
      <c r="W2845" s="79">
        <v>10566.262174229099</v>
      </c>
      <c r="X2845" s="6">
        <v>25309.296753303101</v>
      </c>
      <c r="Y2845" s="6">
        <v>11006.6357684</v>
      </c>
      <c r="Z2845" s="71">
        <v>11016.6180146437</v>
      </c>
      <c r="AA2845" s="20">
        <v>1.04262205811181</v>
      </c>
    </row>
    <row r="2846" spans="1:27" x14ac:dyDescent="0.2">
      <c r="A2846" s="52" t="s">
        <v>3481</v>
      </c>
      <c r="B2846" s="1" t="s">
        <v>7436</v>
      </c>
      <c r="C2846" s="131" t="s">
        <v>48</v>
      </c>
      <c r="D2846" s="131" t="s">
        <v>48</v>
      </c>
      <c r="E2846" s="131" t="s">
        <v>6359</v>
      </c>
      <c r="F2846" s="131" t="s">
        <v>26452</v>
      </c>
      <c r="G2846" s="131" t="s">
        <v>26452</v>
      </c>
      <c r="H2846" s="79">
        <v>9304.5</v>
      </c>
      <c r="I2846" s="6">
        <v>27439.596412612598</v>
      </c>
      <c r="J2846" s="6">
        <v>11919.6861383249</v>
      </c>
      <c r="K2846" s="71">
        <v>11928.5927275674</v>
      </c>
      <c r="L2846" s="20">
        <v>1.2820240450929601</v>
      </c>
      <c r="M2846" s="79">
        <v>9342.0862558428198</v>
      </c>
      <c r="N2846" s="6">
        <v>27550.440809516</v>
      </c>
      <c r="O2846" s="6">
        <v>11972.7650394667</v>
      </c>
      <c r="P2846" s="71">
        <v>11982.088508747</v>
      </c>
      <c r="Q2846" s="20">
        <v>1.2825923654101401</v>
      </c>
      <c r="R2846" s="79">
        <v>9377.9154358430096</v>
      </c>
      <c r="S2846" s="6">
        <v>27656.103471561299</v>
      </c>
      <c r="T2846" s="6">
        <v>12023.142328128301</v>
      </c>
      <c r="U2846" s="71">
        <v>12032.929632568599</v>
      </c>
      <c r="V2846" s="20">
        <v>1.2831134717399999</v>
      </c>
      <c r="W2846" s="79">
        <v>9418.14314319609</v>
      </c>
      <c r="X2846" s="6">
        <v>27774.737686658598</v>
      </c>
      <c r="Y2846" s="6">
        <v>12078.819267864699</v>
      </c>
      <c r="Z2846" s="71">
        <v>12089.773909301301</v>
      </c>
      <c r="AA2846" s="20">
        <v>1.28366852419685</v>
      </c>
    </row>
    <row r="2847" spans="1:27" x14ac:dyDescent="0.2">
      <c r="A2847" s="52" t="s">
        <v>3480</v>
      </c>
      <c r="B2847" s="1" t="s">
        <v>9224</v>
      </c>
      <c r="C2847" s="131" t="s">
        <v>48</v>
      </c>
      <c r="D2847" s="131" t="s">
        <v>48</v>
      </c>
      <c r="E2847" s="131" t="s">
        <v>6359</v>
      </c>
      <c r="F2847" s="131" t="s">
        <v>26449</v>
      </c>
      <c r="G2847" s="131" t="s">
        <v>26449</v>
      </c>
      <c r="H2847" s="79">
        <v>13701.916666666701</v>
      </c>
      <c r="I2847" s="6">
        <v>22659.431454621601</v>
      </c>
      <c r="J2847" s="6">
        <v>9843.1954665276498</v>
      </c>
      <c r="K2847" s="71">
        <v>9850.5504671406507</v>
      </c>
      <c r="L2847" s="20">
        <v>0.71891770376217301</v>
      </c>
      <c r="M2847" s="79">
        <v>13742.936321813901</v>
      </c>
      <c r="N2847" s="6">
        <v>22727.267370334099</v>
      </c>
      <c r="O2847" s="6">
        <v>9876.7288006572508</v>
      </c>
      <c r="P2847" s="71">
        <v>9884.4200379995891</v>
      </c>
      <c r="Q2847" s="20">
        <v>0.71923639945200601</v>
      </c>
      <c r="R2847" s="79">
        <v>13780.5128905771</v>
      </c>
      <c r="S2847" s="6">
        <v>22789.409310392901</v>
      </c>
      <c r="T2847" s="6">
        <v>9907.4083952057699</v>
      </c>
      <c r="U2847" s="71">
        <v>9915.4734101188806</v>
      </c>
      <c r="V2847" s="20">
        <v>0.71952861906169996</v>
      </c>
      <c r="W2847" s="79">
        <v>13830.855581850299</v>
      </c>
      <c r="X2847" s="6">
        <v>22872.663120053101</v>
      </c>
      <c r="Y2847" s="6">
        <v>9946.9801342023693</v>
      </c>
      <c r="Z2847" s="71">
        <v>9956.0013471479597</v>
      </c>
      <c r="AA2847" s="20">
        <v>0.71983987456371601</v>
      </c>
    </row>
    <row r="2848" spans="1:27" x14ac:dyDescent="0.2">
      <c r="A2848" s="52" t="s">
        <v>3479</v>
      </c>
      <c r="B2848" s="1" t="s">
        <v>8804</v>
      </c>
      <c r="C2848" s="131" t="s">
        <v>48</v>
      </c>
      <c r="D2848" s="131" t="s">
        <v>48</v>
      </c>
      <c r="E2848" s="131" t="s">
        <v>6359</v>
      </c>
      <c r="F2848" s="131" t="s">
        <v>26445</v>
      </c>
      <c r="G2848" s="131" t="s">
        <v>26445</v>
      </c>
      <c r="H2848" s="79">
        <v>24326.333333333299</v>
      </c>
      <c r="I2848" s="6">
        <v>55472.989263066498</v>
      </c>
      <c r="J2848" s="6">
        <v>24097.315836121099</v>
      </c>
      <c r="K2848" s="71">
        <v>24115.321754356599</v>
      </c>
      <c r="L2848" s="20">
        <v>0.99132579595595605</v>
      </c>
      <c r="M2848" s="79">
        <v>24399.326318883701</v>
      </c>
      <c r="N2848" s="6">
        <v>55639.440123055698</v>
      </c>
      <c r="O2848" s="6">
        <v>24179.5747707503</v>
      </c>
      <c r="P2848" s="71">
        <v>24198.403965329999</v>
      </c>
      <c r="Q2848" s="20">
        <v>0.99176524995289805</v>
      </c>
      <c r="R2848" s="79">
        <v>24470.878470763699</v>
      </c>
      <c r="S2848" s="6">
        <v>55802.6053522168</v>
      </c>
      <c r="T2848" s="6">
        <v>24259.4791822349</v>
      </c>
      <c r="U2848" s="71">
        <v>24279.227339733301</v>
      </c>
      <c r="V2848" s="20">
        <v>0.99216819570824399</v>
      </c>
      <c r="W2848" s="79">
        <v>24569.384760975699</v>
      </c>
      <c r="X2848" s="6">
        <v>56027.235932765201</v>
      </c>
      <c r="Y2848" s="6">
        <v>24365.409479094898</v>
      </c>
      <c r="Z2848" s="71">
        <v>24387.507195633199</v>
      </c>
      <c r="AA2848" s="20">
        <v>0.99259739032491101</v>
      </c>
    </row>
    <row r="2849" spans="1:27" x14ac:dyDescent="0.2">
      <c r="A2849" s="52" t="s">
        <v>3478</v>
      </c>
      <c r="B2849" s="1" t="s">
        <v>9467</v>
      </c>
      <c r="C2849" s="131" t="s">
        <v>48</v>
      </c>
      <c r="D2849" s="131" t="s">
        <v>48</v>
      </c>
      <c r="E2849" s="131" t="s">
        <v>6359</v>
      </c>
      <c r="F2849" s="131" t="s">
        <v>26450</v>
      </c>
      <c r="G2849" s="131" t="s">
        <v>26450</v>
      </c>
      <c r="H2849" s="79">
        <v>15556.25</v>
      </c>
      <c r="I2849" s="6">
        <v>20188.409728535298</v>
      </c>
      <c r="J2849" s="6">
        <v>8769.7903415749806</v>
      </c>
      <c r="K2849" s="71">
        <v>8776.3432758895997</v>
      </c>
      <c r="L2849" s="20">
        <v>0.56416831022191105</v>
      </c>
      <c r="M2849" s="79">
        <v>15655.862550501901</v>
      </c>
      <c r="N2849" s="6">
        <v>20317.683749178901</v>
      </c>
      <c r="O2849" s="6">
        <v>8829.5811800981392</v>
      </c>
      <c r="P2849" s="71">
        <v>8836.45697934911</v>
      </c>
      <c r="Q2849" s="20">
        <v>0.56441840561929402</v>
      </c>
      <c r="R2849" s="79">
        <v>15748.1271305634</v>
      </c>
      <c r="S2849" s="6">
        <v>20437.421805954302</v>
      </c>
      <c r="T2849" s="6">
        <v>8884.9114787864692</v>
      </c>
      <c r="U2849" s="71">
        <v>8892.1441415293102</v>
      </c>
      <c r="V2849" s="20">
        <v>0.56464772399962004</v>
      </c>
      <c r="W2849" s="79">
        <v>15847.9780126449</v>
      </c>
      <c r="X2849" s="6">
        <v>20567.005125791398</v>
      </c>
      <c r="Y2849" s="6">
        <v>8944.2838524091694</v>
      </c>
      <c r="Z2849" s="71">
        <v>8952.3956901920701</v>
      </c>
      <c r="AA2849" s="20">
        <v>0.56489198073401503</v>
      </c>
    </row>
    <row r="2850" spans="1:27" x14ac:dyDescent="0.2">
      <c r="A2850" s="52" t="s">
        <v>3477</v>
      </c>
      <c r="B2850" s="1" t="s">
        <v>9466</v>
      </c>
      <c r="C2850" s="131" t="s">
        <v>48</v>
      </c>
      <c r="D2850" s="131" t="s">
        <v>48</v>
      </c>
      <c r="E2850" s="131" t="s">
        <v>6359</v>
      </c>
      <c r="F2850" s="131" t="s">
        <v>26455</v>
      </c>
      <c r="G2850" s="131" t="s">
        <v>26455</v>
      </c>
      <c r="H2850" s="79">
        <v>12730</v>
      </c>
      <c r="I2850" s="6">
        <v>31642.463187741501</v>
      </c>
      <c r="J2850" s="6">
        <v>13745.400047794201</v>
      </c>
      <c r="K2850" s="71">
        <v>13755.6708410667</v>
      </c>
      <c r="L2850" s="20">
        <v>1.08057115797853</v>
      </c>
      <c r="M2850" s="79">
        <v>12792.4094200031</v>
      </c>
      <c r="N2850" s="6">
        <v>31797.5918424954</v>
      </c>
      <c r="O2850" s="6">
        <v>13818.4756673499</v>
      </c>
      <c r="P2850" s="71">
        <v>13829.2364342204</v>
      </c>
      <c r="Q2850" s="20">
        <v>1.0810501743788801</v>
      </c>
      <c r="R2850" s="79">
        <v>12860.799954603899</v>
      </c>
      <c r="S2850" s="6">
        <v>31967.587519910401</v>
      </c>
      <c r="T2850" s="6">
        <v>13897.505663948899</v>
      </c>
      <c r="U2850" s="71">
        <v>13908.8187728836</v>
      </c>
      <c r="V2850" s="20">
        <v>1.0814893958368801</v>
      </c>
      <c r="W2850" s="79">
        <v>12928.6663936641</v>
      </c>
      <c r="X2850" s="6">
        <v>32136.2804735356</v>
      </c>
      <c r="Y2850" s="6">
        <v>13975.5891904498</v>
      </c>
      <c r="Z2850" s="71">
        <v>13988.264069098999</v>
      </c>
      <c r="AA2850" s="20">
        <v>1.08195722924324</v>
      </c>
    </row>
    <row r="2851" spans="1:27" x14ac:dyDescent="0.2">
      <c r="A2851" s="52" t="s">
        <v>3476</v>
      </c>
      <c r="B2851" s="1" t="s">
        <v>9465</v>
      </c>
      <c r="C2851" s="131" t="s">
        <v>48</v>
      </c>
      <c r="D2851" s="131" t="s">
        <v>48</v>
      </c>
      <c r="E2851" s="131" t="s">
        <v>6359</v>
      </c>
      <c r="F2851" s="131" t="s">
        <v>26456</v>
      </c>
      <c r="G2851" s="131" t="s">
        <v>26456</v>
      </c>
      <c r="H2851" s="79">
        <v>36229.25</v>
      </c>
      <c r="I2851" s="6">
        <v>77960.788144472899</v>
      </c>
      <c r="J2851" s="6">
        <v>33865.954579106699</v>
      </c>
      <c r="K2851" s="71">
        <v>33891.259787921903</v>
      </c>
      <c r="L2851" s="20">
        <v>0.935466778581448</v>
      </c>
      <c r="M2851" s="79">
        <v>36655.353438465099</v>
      </c>
      <c r="N2851" s="6">
        <v>78877.709137698199</v>
      </c>
      <c r="O2851" s="6">
        <v>34278.372708681498</v>
      </c>
      <c r="P2851" s="71">
        <v>34305.0660709812</v>
      </c>
      <c r="Q2851" s="20">
        <v>0.93588147031703195</v>
      </c>
      <c r="R2851" s="79">
        <v>37041.929389858298</v>
      </c>
      <c r="S2851" s="6">
        <v>79709.571951538193</v>
      </c>
      <c r="T2851" s="6">
        <v>34652.731519933899</v>
      </c>
      <c r="U2851" s="71">
        <v>34680.940188168897</v>
      </c>
      <c r="V2851" s="20">
        <v>0.93626171096973598</v>
      </c>
      <c r="W2851" s="79">
        <v>37418.426252797799</v>
      </c>
      <c r="X2851" s="6">
        <v>80519.745835035195</v>
      </c>
      <c r="Y2851" s="6">
        <v>35016.836825175997</v>
      </c>
      <c r="Z2851" s="71">
        <v>35048.594638846</v>
      </c>
      <c r="AA2851" s="20">
        <v>0.93666672141844598</v>
      </c>
    </row>
    <row r="2852" spans="1:27" x14ac:dyDescent="0.2">
      <c r="A2852" s="52" t="s">
        <v>3475</v>
      </c>
      <c r="B2852" s="1" t="s">
        <v>9464</v>
      </c>
      <c r="C2852" s="131" t="s">
        <v>48</v>
      </c>
      <c r="D2852" s="131" t="s">
        <v>48</v>
      </c>
      <c r="E2852" s="131" t="s">
        <v>6359</v>
      </c>
      <c r="F2852" s="131" t="s">
        <v>26443</v>
      </c>
      <c r="G2852" s="131" t="s">
        <v>26443</v>
      </c>
      <c r="H2852" s="79">
        <v>11469.833333333299</v>
      </c>
      <c r="I2852" s="6">
        <v>15186.2936742412</v>
      </c>
      <c r="J2852" s="6">
        <v>6596.8847165033403</v>
      </c>
      <c r="K2852" s="71">
        <v>6601.8140193195604</v>
      </c>
      <c r="L2852" s="20">
        <v>0.57558064075207904</v>
      </c>
      <c r="M2852" s="79">
        <v>11506.552990652899</v>
      </c>
      <c r="N2852" s="6">
        <v>15234.911250753899</v>
      </c>
      <c r="O2852" s="6">
        <v>6620.7293764752403</v>
      </c>
      <c r="P2852" s="71">
        <v>6625.8850916965102</v>
      </c>
      <c r="Q2852" s="20">
        <v>0.57583579522720096</v>
      </c>
      <c r="R2852" s="79">
        <v>11540.7871683048</v>
      </c>
      <c r="S2852" s="6">
        <v>15280.2380014058</v>
      </c>
      <c r="T2852" s="6">
        <v>6642.8908355615704</v>
      </c>
      <c r="U2852" s="71">
        <v>6648.2984064941402</v>
      </c>
      <c r="V2852" s="20">
        <v>0.57606975239546598</v>
      </c>
      <c r="W2852" s="79">
        <v>11583.1432379092</v>
      </c>
      <c r="X2852" s="6">
        <v>15336.3183029416</v>
      </c>
      <c r="Y2852" s="6">
        <v>6669.5361484784698</v>
      </c>
      <c r="Z2852" s="71">
        <v>6675.5849497258796</v>
      </c>
      <c r="AA2852" s="20">
        <v>0.57631895009966805</v>
      </c>
    </row>
    <row r="2853" spans="1:27" x14ac:dyDescent="0.2">
      <c r="A2853" s="52" t="s">
        <v>3474</v>
      </c>
      <c r="B2853" s="1" t="s">
        <v>9463</v>
      </c>
      <c r="C2853" s="131" t="s">
        <v>48</v>
      </c>
      <c r="D2853" s="131" t="s">
        <v>48</v>
      </c>
      <c r="E2853" s="131" t="s">
        <v>6359</v>
      </c>
      <c r="F2853" s="131" t="s">
        <v>26447</v>
      </c>
      <c r="G2853" s="131" t="s">
        <v>26447</v>
      </c>
      <c r="H2853" s="79">
        <v>15269.833333333299</v>
      </c>
      <c r="I2853" s="6">
        <v>41978.312614381997</v>
      </c>
      <c r="J2853" s="6">
        <v>18235.264960016899</v>
      </c>
      <c r="K2853" s="71">
        <v>18248.890655596599</v>
      </c>
      <c r="L2853" s="20">
        <v>1.1950942919435901</v>
      </c>
      <c r="M2853" s="79">
        <v>15301.744149075501</v>
      </c>
      <c r="N2853" s="6">
        <v>42066.038666773296</v>
      </c>
      <c r="O2853" s="6">
        <v>18280.897956610399</v>
      </c>
      <c r="P2853" s="71">
        <v>18295.133715013199</v>
      </c>
      <c r="Q2853" s="20">
        <v>1.1956240763650801</v>
      </c>
      <c r="R2853" s="79">
        <v>15334.0142574613</v>
      </c>
      <c r="S2853" s="6">
        <v>42154.752450895699</v>
      </c>
      <c r="T2853" s="6">
        <v>18326.247189713798</v>
      </c>
      <c r="U2853" s="71">
        <v>18341.165466117702</v>
      </c>
      <c r="V2853" s="20">
        <v>1.19610984822146</v>
      </c>
      <c r="W2853" s="79">
        <v>15367.3164119227</v>
      </c>
      <c r="X2853" s="6">
        <v>42246.303433816996</v>
      </c>
      <c r="Y2853" s="6">
        <v>18372.2874242502</v>
      </c>
      <c r="Z2853" s="71">
        <v>18388.949799656199</v>
      </c>
      <c r="AA2853" s="20">
        <v>1.1966272644317499</v>
      </c>
    </row>
    <row r="2854" spans="1:27" x14ac:dyDescent="0.2">
      <c r="A2854" s="52" t="s">
        <v>3473</v>
      </c>
      <c r="B2854" s="1" t="s">
        <v>9462</v>
      </c>
      <c r="C2854" s="131" t="s">
        <v>48</v>
      </c>
      <c r="D2854" s="131" t="s">
        <v>48</v>
      </c>
      <c r="E2854" s="131" t="s">
        <v>6359</v>
      </c>
      <c r="F2854" s="131" t="s">
        <v>26448</v>
      </c>
      <c r="G2854" s="131" t="s">
        <v>26448</v>
      </c>
      <c r="H2854" s="79">
        <v>4881.8333333333303</v>
      </c>
      <c r="I2854" s="6">
        <v>16606.8213112587</v>
      </c>
      <c r="J2854" s="6">
        <v>7213.9580629714501</v>
      </c>
      <c r="K2854" s="71">
        <v>7219.3484533335704</v>
      </c>
      <c r="L2854" s="20">
        <v>1.4788191157694</v>
      </c>
      <c r="M2854" s="79">
        <v>4902.7826866784399</v>
      </c>
      <c r="N2854" s="6">
        <v>16678.085966119699</v>
      </c>
      <c r="O2854" s="6">
        <v>7247.8987164302298</v>
      </c>
      <c r="P2854" s="71">
        <v>7253.5428229341496</v>
      </c>
      <c r="Q2854" s="20">
        <v>1.47947467519681</v>
      </c>
      <c r="R2854" s="79">
        <v>4922.3625691659299</v>
      </c>
      <c r="S2854" s="6">
        <v>16744.6920109317</v>
      </c>
      <c r="T2854" s="6">
        <v>7279.5437540623097</v>
      </c>
      <c r="U2854" s="71">
        <v>7285.4695851773004</v>
      </c>
      <c r="V2854" s="20">
        <v>1.4800757731285501</v>
      </c>
      <c r="W2854" s="79">
        <v>4940.5022736436003</v>
      </c>
      <c r="X2854" s="6">
        <v>16806.3989169915</v>
      </c>
      <c r="Y2854" s="6">
        <v>7308.85228700065</v>
      </c>
      <c r="Z2854" s="71">
        <v>7315.4809031212499</v>
      </c>
      <c r="AA2854" s="20">
        <v>1.4807160280337499</v>
      </c>
    </row>
    <row r="2855" spans="1:27" x14ac:dyDescent="0.2">
      <c r="A2855" s="52" t="s">
        <v>3472</v>
      </c>
      <c r="B2855" s="1" t="s">
        <v>9461</v>
      </c>
      <c r="C2855" s="131" t="s">
        <v>48</v>
      </c>
      <c r="D2855" s="131" t="s">
        <v>48</v>
      </c>
      <c r="E2855" s="131" t="s">
        <v>6359</v>
      </c>
      <c r="F2855" s="131" t="s">
        <v>26450</v>
      </c>
      <c r="G2855" s="131" t="s">
        <v>26450</v>
      </c>
      <c r="H2855" s="79">
        <v>20998.916666666701</v>
      </c>
      <c r="I2855" s="6">
        <v>30358.0311069778</v>
      </c>
      <c r="J2855" s="6">
        <v>13187.446241240999</v>
      </c>
      <c r="K2855" s="71">
        <v>13197.300122078601</v>
      </c>
      <c r="L2855" s="20">
        <v>0.62847528430015598</v>
      </c>
      <c r="M2855" s="79">
        <v>21116.715125389201</v>
      </c>
      <c r="N2855" s="6">
        <v>30528.331762531499</v>
      </c>
      <c r="O2855" s="6">
        <v>13266.8854834958</v>
      </c>
      <c r="P2855" s="71">
        <v>13277.216714321999</v>
      </c>
      <c r="Q2855" s="20">
        <v>0.62875388693189604</v>
      </c>
      <c r="R2855" s="79">
        <v>21220.6866164044</v>
      </c>
      <c r="S2855" s="6">
        <v>30678.642838506599</v>
      </c>
      <c r="T2855" s="6">
        <v>13337.1532132309</v>
      </c>
      <c r="U2855" s="71">
        <v>13348.010173524901</v>
      </c>
      <c r="V2855" s="20">
        <v>0.62900934426911304</v>
      </c>
      <c r="W2855" s="79">
        <v>21337.0956450677</v>
      </c>
      <c r="X2855" s="6">
        <v>30846.934801820302</v>
      </c>
      <c r="Y2855" s="6">
        <v>13414.8719833911</v>
      </c>
      <c r="Z2855" s="71">
        <v>13427.0383308822</v>
      </c>
      <c r="AA2855" s="20">
        <v>0.62928144271528497</v>
      </c>
    </row>
    <row r="2856" spans="1:27" x14ac:dyDescent="0.2">
      <c r="A2856" s="52" t="s">
        <v>3471</v>
      </c>
      <c r="B2856" s="1" t="s">
        <v>6782</v>
      </c>
      <c r="C2856" s="131" t="s">
        <v>48</v>
      </c>
      <c r="D2856" s="131" t="s">
        <v>48</v>
      </c>
      <c r="E2856" s="131" t="s">
        <v>6359</v>
      </c>
      <c r="F2856" s="131" t="s">
        <v>26449</v>
      </c>
      <c r="G2856" s="131" t="s">
        <v>26449</v>
      </c>
      <c r="H2856" s="79">
        <v>9851.1666666666697</v>
      </c>
      <c r="I2856" s="6">
        <v>16335.2362685099</v>
      </c>
      <c r="J2856" s="6">
        <v>7095.9822581982598</v>
      </c>
      <c r="K2856" s="71">
        <v>7101.2844950619201</v>
      </c>
      <c r="L2856" s="20">
        <v>0.72085720761283001</v>
      </c>
      <c r="M2856" s="79">
        <v>9880.9140869831208</v>
      </c>
      <c r="N2856" s="6">
        <v>16384.563536608199</v>
      </c>
      <c r="O2856" s="6">
        <v>7120.3408633036097</v>
      </c>
      <c r="P2856" s="71">
        <v>7125.8856375546102</v>
      </c>
      <c r="Q2856" s="20">
        <v>0.72117676308329404</v>
      </c>
      <c r="R2856" s="79">
        <v>9912.4056451865308</v>
      </c>
      <c r="S2856" s="6">
        <v>16436.7829397635</v>
      </c>
      <c r="T2856" s="6">
        <v>7145.6841671329803</v>
      </c>
      <c r="U2856" s="71">
        <v>7151.5010313494804</v>
      </c>
      <c r="V2856" s="20">
        <v>0.72146977104616905</v>
      </c>
      <c r="W2856" s="79">
        <v>9948.5176307737693</v>
      </c>
      <c r="X2856" s="6">
        <v>16496.6639504755</v>
      </c>
      <c r="Y2856" s="6">
        <v>7174.1531685537902</v>
      </c>
      <c r="Z2856" s="71">
        <v>7180.6596220265701</v>
      </c>
      <c r="AA2856" s="20">
        <v>0.72178186625659901</v>
      </c>
    </row>
    <row r="2857" spans="1:27" x14ac:dyDescent="0.2">
      <c r="A2857" s="52" t="s">
        <v>3470</v>
      </c>
      <c r="B2857" s="1" t="s">
        <v>9460</v>
      </c>
      <c r="C2857" s="131" t="s">
        <v>48</v>
      </c>
      <c r="D2857" s="131" t="s">
        <v>48</v>
      </c>
      <c r="E2857" s="131" t="s">
        <v>6359</v>
      </c>
      <c r="F2857" s="131" t="s">
        <v>26452</v>
      </c>
      <c r="G2857" s="131" t="s">
        <v>26452</v>
      </c>
      <c r="H2857" s="79">
        <v>4604.3333333333303</v>
      </c>
      <c r="I2857" s="6">
        <v>6773.4767374941503</v>
      </c>
      <c r="J2857" s="6">
        <v>2942.3798937168099</v>
      </c>
      <c r="K2857" s="71">
        <v>2944.5784892842298</v>
      </c>
      <c r="L2857" s="20">
        <v>0.63952330904602095</v>
      </c>
      <c r="M2857" s="79">
        <v>4635.2475232443703</v>
      </c>
      <c r="N2857" s="6">
        <v>6818.9548840707503</v>
      </c>
      <c r="O2857" s="6">
        <v>2963.3552946094401</v>
      </c>
      <c r="P2857" s="71">
        <v>2965.6629279727199</v>
      </c>
      <c r="Q2857" s="20">
        <v>0.63980680925901301</v>
      </c>
      <c r="R2857" s="79">
        <v>4664.35671813933</v>
      </c>
      <c r="S2857" s="6">
        <v>6861.77768602576</v>
      </c>
      <c r="T2857" s="6">
        <v>2983.07134365104</v>
      </c>
      <c r="U2857" s="71">
        <v>2985.4996794896101</v>
      </c>
      <c r="V2857" s="20">
        <v>0.64006675730422302</v>
      </c>
      <c r="W2857" s="79">
        <v>4694.3873292348999</v>
      </c>
      <c r="X2857" s="6">
        <v>6905.9559917526703</v>
      </c>
      <c r="Y2857" s="6">
        <v>3003.2972853700799</v>
      </c>
      <c r="Z2857" s="71">
        <v>3006.0210652494702</v>
      </c>
      <c r="AA2857" s="20">
        <v>0.64034363899397195</v>
      </c>
    </row>
    <row r="2858" spans="1:27" x14ac:dyDescent="0.2">
      <c r="A2858" s="52" t="s">
        <v>3469</v>
      </c>
      <c r="B2858" s="1" t="s">
        <v>26457</v>
      </c>
      <c r="C2858" s="131" t="s">
        <v>48</v>
      </c>
      <c r="D2858" s="131" t="s">
        <v>48</v>
      </c>
      <c r="E2858" s="131" t="s">
        <v>6359</v>
      </c>
      <c r="F2858" s="131" t="s">
        <v>26448</v>
      </c>
      <c r="G2858" s="131" t="s">
        <v>26448</v>
      </c>
      <c r="H2858" s="79">
        <v>6990.5833333333303</v>
      </c>
      <c r="I2858" s="6">
        <v>20168.527350675002</v>
      </c>
      <c r="J2858" s="6">
        <v>8761.1534906456109</v>
      </c>
      <c r="K2858" s="71">
        <v>8767.69997136048</v>
      </c>
      <c r="L2858" s="20">
        <v>1.2542157861924501</v>
      </c>
      <c r="M2858" s="79">
        <v>7011.02950300472</v>
      </c>
      <c r="N2858" s="6">
        <v>20227.516581268599</v>
      </c>
      <c r="O2858" s="6">
        <v>8790.3966776385296</v>
      </c>
      <c r="P2858" s="71">
        <v>8797.2419630103996</v>
      </c>
      <c r="Q2858" s="20">
        <v>1.2547717791288899</v>
      </c>
      <c r="R2858" s="79">
        <v>7030.8525262475796</v>
      </c>
      <c r="S2858" s="6">
        <v>20284.707972513501</v>
      </c>
      <c r="T2858" s="6">
        <v>8818.5210649372893</v>
      </c>
      <c r="U2858" s="71">
        <v>8825.6996833068297</v>
      </c>
      <c r="V2858" s="20">
        <v>1.25528158219202</v>
      </c>
      <c r="W2858" s="79">
        <v>7053.4128042002203</v>
      </c>
      <c r="X2858" s="6">
        <v>20349.796615510899</v>
      </c>
      <c r="Y2858" s="6">
        <v>8849.8231101073306</v>
      </c>
      <c r="Z2858" s="71">
        <v>8857.8492786258194</v>
      </c>
      <c r="AA2858" s="20">
        <v>1.25582459506001</v>
      </c>
    </row>
    <row r="2859" spans="1:27" x14ac:dyDescent="0.2">
      <c r="A2859" s="52" t="s">
        <v>3468</v>
      </c>
      <c r="B2859" s="1" t="s">
        <v>8374</v>
      </c>
      <c r="C2859" s="131" t="s">
        <v>48</v>
      </c>
      <c r="D2859" s="131" t="s">
        <v>48</v>
      </c>
      <c r="E2859" s="131" t="s">
        <v>6359</v>
      </c>
      <c r="F2859" s="131" t="s">
        <v>26445</v>
      </c>
      <c r="G2859" s="131" t="s">
        <v>26445</v>
      </c>
      <c r="H2859" s="79">
        <v>14285.75</v>
      </c>
      <c r="I2859" s="6">
        <v>26512.359898775601</v>
      </c>
      <c r="J2859" s="6">
        <v>11516.8971156754</v>
      </c>
      <c r="K2859" s="71">
        <v>11525.50273421</v>
      </c>
      <c r="L2859" s="20">
        <v>0.80678317443676095</v>
      </c>
      <c r="M2859" s="79">
        <v>14223.6075534993</v>
      </c>
      <c r="N2859" s="6">
        <v>26397.032183631702</v>
      </c>
      <c r="O2859" s="6">
        <v>11471.5211367762</v>
      </c>
      <c r="P2859" s="71">
        <v>11480.4542758267</v>
      </c>
      <c r="Q2859" s="20">
        <v>0.80714082082518201</v>
      </c>
      <c r="R2859" s="79">
        <v>14184.8822744176</v>
      </c>
      <c r="S2859" s="6">
        <v>26325.163465769801</v>
      </c>
      <c r="T2859" s="6">
        <v>11444.532939561101</v>
      </c>
      <c r="U2859" s="71">
        <v>11453.8492335049</v>
      </c>
      <c r="V2859" s="20">
        <v>0.80746875525092798</v>
      </c>
      <c r="W2859" s="79">
        <v>14207.9324404168</v>
      </c>
      <c r="X2859" s="6">
        <v>26367.9413595939</v>
      </c>
      <c r="Y2859" s="6">
        <v>11467.024522113699</v>
      </c>
      <c r="Z2859" s="71">
        <v>11477.424308649001</v>
      </c>
      <c r="AA2859" s="20">
        <v>0.80781805211851498</v>
      </c>
    </row>
    <row r="2860" spans="1:27" x14ac:dyDescent="0.2">
      <c r="A2860" s="52" t="s">
        <v>3467</v>
      </c>
      <c r="B2860" s="1" t="s">
        <v>9459</v>
      </c>
      <c r="C2860" s="131" t="s">
        <v>48</v>
      </c>
      <c r="D2860" s="131" t="s">
        <v>48</v>
      </c>
      <c r="E2860" s="131" t="s">
        <v>6359</v>
      </c>
      <c r="F2860" s="131" t="s">
        <v>26454</v>
      </c>
      <c r="G2860" s="131" t="s">
        <v>26454</v>
      </c>
      <c r="H2860" s="79">
        <v>7018.5833333333303</v>
      </c>
      <c r="I2860" s="6">
        <v>10783.0519943201</v>
      </c>
      <c r="J2860" s="6">
        <v>4684.1284927373999</v>
      </c>
      <c r="K2860" s="71">
        <v>4687.6285520476704</v>
      </c>
      <c r="L2860" s="20">
        <v>0.667888137736391</v>
      </c>
      <c r="M2860" s="79">
        <v>7104.9622564526999</v>
      </c>
      <c r="N2860" s="6">
        <v>10915.7608865528</v>
      </c>
      <c r="O2860" s="6">
        <v>4743.7295550115396</v>
      </c>
      <c r="P2860" s="71">
        <v>4747.4236070232801</v>
      </c>
      <c r="Q2860" s="20">
        <v>0.66818421205709999</v>
      </c>
      <c r="R2860" s="79">
        <v>7186.8814619509603</v>
      </c>
      <c r="S2860" s="6">
        <v>11041.6180589006</v>
      </c>
      <c r="T2860" s="6">
        <v>4800.2042511702803</v>
      </c>
      <c r="U2860" s="71">
        <v>4804.1118037135302</v>
      </c>
      <c r="V2860" s="20">
        <v>0.66845568959883706</v>
      </c>
      <c r="W2860" s="79">
        <v>7266.2249292475699</v>
      </c>
      <c r="X2860" s="6">
        <v>11163.517976966101</v>
      </c>
      <c r="Y2860" s="6">
        <v>4854.8475077804997</v>
      </c>
      <c r="Z2860" s="71">
        <v>4859.2505137778198</v>
      </c>
      <c r="AA2860" s="20">
        <v>0.66874485184440902</v>
      </c>
    </row>
    <row r="2861" spans="1:27" x14ac:dyDescent="0.2">
      <c r="A2861" s="52" t="s">
        <v>3466</v>
      </c>
      <c r="B2861" s="1" t="s">
        <v>9458</v>
      </c>
      <c r="C2861" s="131" t="s">
        <v>48</v>
      </c>
      <c r="D2861" s="131" t="s">
        <v>48</v>
      </c>
      <c r="E2861" s="131" t="s">
        <v>6359</v>
      </c>
      <c r="F2861" s="131" t="s">
        <v>26451</v>
      </c>
      <c r="G2861" s="131" t="s">
        <v>26451</v>
      </c>
      <c r="H2861" s="79">
        <v>10481.916666666701</v>
      </c>
      <c r="I2861" s="6">
        <v>17582.033900029201</v>
      </c>
      <c r="J2861" s="6">
        <v>7637.5877622386097</v>
      </c>
      <c r="K2861" s="71">
        <v>7643.2946958115699</v>
      </c>
      <c r="L2861" s="20">
        <v>0.72918865307504799</v>
      </c>
      <c r="M2861" s="79">
        <v>10581.596382313901</v>
      </c>
      <c r="N2861" s="6">
        <v>17749.2334872219</v>
      </c>
      <c r="O2861" s="6">
        <v>7713.39390329251</v>
      </c>
      <c r="P2861" s="71">
        <v>7719.4005016736701</v>
      </c>
      <c r="Q2861" s="20">
        <v>0.72951190186916404</v>
      </c>
      <c r="R2861" s="79">
        <v>10674.8659995004</v>
      </c>
      <c r="S2861" s="6">
        <v>17905.680978970198</v>
      </c>
      <c r="T2861" s="6">
        <v>7784.2690715123099</v>
      </c>
      <c r="U2861" s="71">
        <v>7790.6057686227095</v>
      </c>
      <c r="V2861" s="20">
        <v>0.72980829632777899</v>
      </c>
      <c r="W2861" s="79">
        <v>10769.451420772701</v>
      </c>
      <c r="X2861" s="6">
        <v>18064.335558675801</v>
      </c>
      <c r="Y2861" s="6">
        <v>7855.9101752422603</v>
      </c>
      <c r="Z2861" s="71">
        <v>7863.0349344773404</v>
      </c>
      <c r="AA2861" s="20">
        <v>0.73012399863847399</v>
      </c>
    </row>
    <row r="2862" spans="1:27" x14ac:dyDescent="0.2">
      <c r="A2862" s="52" t="s">
        <v>3465</v>
      </c>
      <c r="B2862" s="1" t="s">
        <v>9457</v>
      </c>
      <c r="C2862" s="131" t="s">
        <v>48</v>
      </c>
      <c r="D2862" s="131" t="s">
        <v>48</v>
      </c>
      <c r="E2862" s="131" t="s">
        <v>6359</v>
      </c>
      <c r="F2862" s="131" t="s">
        <v>26456</v>
      </c>
      <c r="G2862" s="131" t="s">
        <v>26456</v>
      </c>
      <c r="H2862" s="79">
        <v>7280.3333333333303</v>
      </c>
      <c r="I2862" s="6">
        <v>14413.441728964801</v>
      </c>
      <c r="J2862" s="6">
        <v>6261.15993103041</v>
      </c>
      <c r="K2862" s="71">
        <v>6265.8383746605696</v>
      </c>
      <c r="L2862" s="20">
        <v>0.86065267725753003</v>
      </c>
      <c r="M2862" s="79">
        <v>7372.7118591401804</v>
      </c>
      <c r="N2862" s="6">
        <v>14596.3306761822</v>
      </c>
      <c r="O2862" s="6">
        <v>6343.2174763580297</v>
      </c>
      <c r="P2862" s="71">
        <v>6348.1570866388702</v>
      </c>
      <c r="Q2862" s="20">
        <v>0.86103420395696895</v>
      </c>
      <c r="R2862" s="79">
        <v>7459.5659512336397</v>
      </c>
      <c r="S2862" s="6">
        <v>14768.282472617</v>
      </c>
      <c r="T2862" s="6">
        <v>6420.3246235632096</v>
      </c>
      <c r="U2862" s="71">
        <v>6425.5510169620202</v>
      </c>
      <c r="V2862" s="20">
        <v>0.86138403480424797</v>
      </c>
      <c r="W2862" s="79">
        <v>7544.54936513949</v>
      </c>
      <c r="X2862" s="6">
        <v>14936.5307420544</v>
      </c>
      <c r="Y2862" s="6">
        <v>6495.6744995234003</v>
      </c>
      <c r="Z2862" s="71">
        <v>6501.5656204560701</v>
      </c>
      <c r="AA2862" s="20">
        <v>0.86175665447923799</v>
      </c>
    </row>
    <row r="2863" spans="1:27" x14ac:dyDescent="0.2">
      <c r="A2863" s="52" t="s">
        <v>3464</v>
      </c>
      <c r="B2863" s="1" t="s">
        <v>9456</v>
      </c>
      <c r="C2863" s="131" t="s">
        <v>48</v>
      </c>
      <c r="D2863" s="131" t="s">
        <v>48</v>
      </c>
      <c r="E2863" s="131" t="s">
        <v>6359</v>
      </c>
      <c r="F2863" s="131" t="s">
        <v>26455</v>
      </c>
      <c r="G2863" s="131" t="s">
        <v>26455</v>
      </c>
      <c r="H2863" s="79">
        <v>5787.5</v>
      </c>
      <c r="I2863" s="6">
        <v>11236.9184901852</v>
      </c>
      <c r="J2863" s="6">
        <v>4881.2868655524799</v>
      </c>
      <c r="K2863" s="71">
        <v>4884.9342449030601</v>
      </c>
      <c r="L2863" s="20">
        <v>0.84404911359016199</v>
      </c>
      <c r="M2863" s="79">
        <v>5827.1300515809198</v>
      </c>
      <c r="N2863" s="6">
        <v>11313.863571718901</v>
      </c>
      <c r="O2863" s="6">
        <v>4916.7354950627396</v>
      </c>
      <c r="P2863" s="71">
        <v>4920.5642708047098</v>
      </c>
      <c r="Q2863" s="20">
        <v>0.84442327994202704</v>
      </c>
      <c r="R2863" s="79">
        <v>5864.7888092569001</v>
      </c>
      <c r="S2863" s="6">
        <v>11386.9812201762</v>
      </c>
      <c r="T2863" s="6">
        <v>4950.3465315959602</v>
      </c>
      <c r="U2863" s="71">
        <v>4954.3763057820897</v>
      </c>
      <c r="V2863" s="20">
        <v>0.84476636191266996</v>
      </c>
      <c r="W2863" s="79">
        <v>5902.61499210682</v>
      </c>
      <c r="X2863" s="6">
        <v>11460.423938704</v>
      </c>
      <c r="Y2863" s="6">
        <v>4983.9674833439803</v>
      </c>
      <c r="Z2863" s="71">
        <v>4988.4875920980503</v>
      </c>
      <c r="AA2863" s="20">
        <v>0.84513179307287201</v>
      </c>
    </row>
    <row r="2864" spans="1:27" x14ac:dyDescent="0.2">
      <c r="A2864" s="52" t="s">
        <v>3463</v>
      </c>
      <c r="B2864" s="1" t="s">
        <v>9455</v>
      </c>
      <c r="C2864" s="131" t="s">
        <v>48</v>
      </c>
      <c r="D2864" s="131" t="s">
        <v>48</v>
      </c>
      <c r="E2864" s="131" t="s">
        <v>6359</v>
      </c>
      <c r="F2864" s="131" t="s">
        <v>26447</v>
      </c>
      <c r="G2864" s="131" t="s">
        <v>26447</v>
      </c>
      <c r="H2864" s="79">
        <v>6844.5833333333303</v>
      </c>
      <c r="I2864" s="6">
        <v>26208.172327902001</v>
      </c>
      <c r="J2864" s="6">
        <v>11384.758861254</v>
      </c>
      <c r="K2864" s="71">
        <v>11393.265743870301</v>
      </c>
      <c r="L2864" s="20">
        <v>1.6645667367924</v>
      </c>
      <c r="M2864" s="79">
        <v>6842.7497403500302</v>
      </c>
      <c r="N2864" s="6">
        <v>26201.151429982401</v>
      </c>
      <c r="O2864" s="6">
        <v>11386.396029145</v>
      </c>
      <c r="P2864" s="71">
        <v>11395.2628793037</v>
      </c>
      <c r="Q2864" s="20">
        <v>1.66530463800373</v>
      </c>
      <c r="R2864" s="79">
        <v>6840.9264541694802</v>
      </c>
      <c r="S2864" s="6">
        <v>26194.169997206202</v>
      </c>
      <c r="T2864" s="6">
        <v>11387.585180517</v>
      </c>
      <c r="U2864" s="71">
        <v>11396.855116774999</v>
      </c>
      <c r="V2864" s="20">
        <v>1.66598123706311</v>
      </c>
      <c r="W2864" s="79">
        <v>6839.2812838977597</v>
      </c>
      <c r="X2864" s="6">
        <v>26187.870577082202</v>
      </c>
      <c r="Y2864" s="6">
        <v>11388.7144238539</v>
      </c>
      <c r="Z2864" s="71">
        <v>11399.043188625499</v>
      </c>
      <c r="AA2864" s="20">
        <v>1.66670191142206</v>
      </c>
    </row>
    <row r="2865" spans="1:27" x14ac:dyDescent="0.2">
      <c r="A2865" s="52" t="s">
        <v>3462</v>
      </c>
      <c r="B2865" s="1" t="s">
        <v>9454</v>
      </c>
      <c r="C2865" s="131" t="s">
        <v>48</v>
      </c>
      <c r="D2865" s="131" t="s">
        <v>48</v>
      </c>
      <c r="E2865" s="131" t="s">
        <v>6359</v>
      </c>
      <c r="F2865" s="131" t="s">
        <v>26449</v>
      </c>
      <c r="G2865" s="131" t="s">
        <v>26449</v>
      </c>
      <c r="H2865" s="79">
        <v>6789.25</v>
      </c>
      <c r="I2865" s="6">
        <v>11171.320758886101</v>
      </c>
      <c r="J2865" s="6">
        <v>4852.7913892811303</v>
      </c>
      <c r="K2865" s="71">
        <v>4856.4174763342899</v>
      </c>
      <c r="L2865" s="20">
        <v>0.715309861374127</v>
      </c>
      <c r="M2865" s="79">
        <v>6814.3299671388904</v>
      </c>
      <c r="N2865" s="6">
        <v>11212.5884036968</v>
      </c>
      <c r="O2865" s="6">
        <v>4872.7237204619196</v>
      </c>
      <c r="P2865" s="71">
        <v>4876.5182232162297</v>
      </c>
      <c r="Q2865" s="20">
        <v>0.71562695771008</v>
      </c>
      <c r="R2865" s="79">
        <v>6842.0072005919801</v>
      </c>
      <c r="S2865" s="6">
        <v>11258.129700986299</v>
      </c>
      <c r="T2865" s="6">
        <v>4894.3299580389203</v>
      </c>
      <c r="U2865" s="71">
        <v>4898.3141325603201</v>
      </c>
      <c r="V2865" s="20">
        <v>0.71591771083440503</v>
      </c>
      <c r="W2865" s="79">
        <v>6872.5461480183103</v>
      </c>
      <c r="X2865" s="6">
        <v>11308.3797841823</v>
      </c>
      <c r="Y2865" s="6">
        <v>4917.8457476890399</v>
      </c>
      <c r="Z2865" s="71">
        <v>4922.3058886690096</v>
      </c>
      <c r="AA2865" s="20">
        <v>0.71622740432064602</v>
      </c>
    </row>
    <row r="2866" spans="1:27" x14ac:dyDescent="0.2">
      <c r="A2866" s="52" t="s">
        <v>3461</v>
      </c>
      <c r="B2866" s="1" t="s">
        <v>9453</v>
      </c>
      <c r="C2866" s="131" t="s">
        <v>48</v>
      </c>
      <c r="D2866" s="131" t="s">
        <v>48</v>
      </c>
      <c r="E2866" s="131" t="s">
        <v>6359</v>
      </c>
      <c r="F2866" s="131" t="s">
        <v>26448</v>
      </c>
      <c r="G2866" s="131" t="s">
        <v>26448</v>
      </c>
      <c r="H2866" s="79">
        <v>5958.5833333333303</v>
      </c>
      <c r="I2866" s="6">
        <v>10081.1958606266</v>
      </c>
      <c r="J2866" s="6">
        <v>4379.2440949465099</v>
      </c>
      <c r="K2866" s="71">
        <v>4382.5163395252503</v>
      </c>
      <c r="L2866" s="20">
        <v>0.73549635783537703</v>
      </c>
      <c r="M2866" s="79">
        <v>5985.7199207271597</v>
      </c>
      <c r="N2866" s="6">
        <v>10127.107654957899</v>
      </c>
      <c r="O2866" s="6">
        <v>4400.9996544344303</v>
      </c>
      <c r="P2866" s="71">
        <v>4404.4268147391203</v>
      </c>
      <c r="Q2866" s="20">
        <v>0.73582240283037803</v>
      </c>
      <c r="R2866" s="79">
        <v>6017.3427154601604</v>
      </c>
      <c r="S2866" s="6">
        <v>10180.609564645099</v>
      </c>
      <c r="T2866" s="6">
        <v>4425.8916628909601</v>
      </c>
      <c r="U2866" s="71">
        <v>4429.4945104612998</v>
      </c>
      <c r="V2866" s="20">
        <v>0.73612136119166705</v>
      </c>
      <c r="W2866" s="79">
        <v>6045.2910641479102</v>
      </c>
      <c r="X2866" s="6">
        <v>10227.894760024699</v>
      </c>
      <c r="Y2866" s="6">
        <v>4447.9589219098598</v>
      </c>
      <c r="Z2866" s="71">
        <v>4451.99290851347</v>
      </c>
      <c r="AA2866" s="20">
        <v>0.73643979442385799</v>
      </c>
    </row>
    <row r="2867" spans="1:27" x14ac:dyDescent="0.2">
      <c r="A2867" s="52" t="s">
        <v>3460</v>
      </c>
      <c r="B2867" s="1" t="s">
        <v>9452</v>
      </c>
      <c r="C2867" s="131" t="s">
        <v>48</v>
      </c>
      <c r="D2867" s="131" t="s">
        <v>48</v>
      </c>
      <c r="E2867" s="131" t="s">
        <v>6359</v>
      </c>
      <c r="F2867" s="131" t="s">
        <v>26449</v>
      </c>
      <c r="G2867" s="131" t="s">
        <v>26449</v>
      </c>
      <c r="H2867" s="79">
        <v>6448.4166666666697</v>
      </c>
      <c r="I2867" s="6">
        <v>12392.9940635394</v>
      </c>
      <c r="J2867" s="6">
        <v>5383.4829539844604</v>
      </c>
      <c r="K2867" s="71">
        <v>5387.5055826685302</v>
      </c>
      <c r="L2867" s="20">
        <v>0.83547727468012001</v>
      </c>
      <c r="M2867" s="79">
        <v>6476.7695691828403</v>
      </c>
      <c r="N2867" s="6">
        <v>12447.484548681799</v>
      </c>
      <c r="O2867" s="6">
        <v>5409.3801570784199</v>
      </c>
      <c r="P2867" s="71">
        <v>5413.5925666223802</v>
      </c>
      <c r="Q2867" s="20">
        <v>0.83584764114209498</v>
      </c>
      <c r="R2867" s="79">
        <v>6507.2767717878996</v>
      </c>
      <c r="S2867" s="6">
        <v>12506.1153103591</v>
      </c>
      <c r="T2867" s="6">
        <v>5436.8759685560899</v>
      </c>
      <c r="U2867" s="71">
        <v>5441.3017965847703</v>
      </c>
      <c r="V2867" s="20">
        <v>0.83618723890389501</v>
      </c>
      <c r="W2867" s="79">
        <v>6537.9566987683102</v>
      </c>
      <c r="X2867" s="6">
        <v>12565.078025176201</v>
      </c>
      <c r="Y2867" s="6">
        <v>5464.3650739363502</v>
      </c>
      <c r="Z2867" s="71">
        <v>5469.3208695928597</v>
      </c>
      <c r="AA2867" s="20">
        <v>0.83654895888546199</v>
      </c>
    </row>
    <row r="2868" spans="1:27" x14ac:dyDescent="0.2">
      <c r="A2868" s="52" t="s">
        <v>3459</v>
      </c>
      <c r="B2868" s="1" t="s">
        <v>9451</v>
      </c>
      <c r="C2868" s="131" t="s">
        <v>48</v>
      </c>
      <c r="D2868" s="131" t="s">
        <v>48</v>
      </c>
      <c r="E2868" s="131" t="s">
        <v>6359</v>
      </c>
      <c r="F2868" s="131" t="s">
        <v>26449</v>
      </c>
      <c r="G2868" s="131" t="s">
        <v>26449</v>
      </c>
      <c r="H2868" s="79">
        <v>5333.6666666666697</v>
      </c>
      <c r="I2868" s="6">
        <v>8046.9959991367596</v>
      </c>
      <c r="J2868" s="6">
        <v>3495.5932012898702</v>
      </c>
      <c r="K2868" s="71">
        <v>3498.2051671119102</v>
      </c>
      <c r="L2868" s="20">
        <v>0.65587247680368299</v>
      </c>
      <c r="M2868" s="79">
        <v>5357.0908808493105</v>
      </c>
      <c r="N2868" s="6">
        <v>8082.3365199437103</v>
      </c>
      <c r="O2868" s="6">
        <v>3512.39084674693</v>
      </c>
      <c r="P2868" s="71">
        <v>3515.1260268036799</v>
      </c>
      <c r="Q2868" s="20">
        <v>0.65616322459072896</v>
      </c>
      <c r="R2868" s="79">
        <v>5379.3024994759598</v>
      </c>
      <c r="S2868" s="6">
        <v>8115.8475766694701</v>
      </c>
      <c r="T2868" s="6">
        <v>3528.2624187471401</v>
      </c>
      <c r="U2868" s="71">
        <v>3531.1345612782202</v>
      </c>
      <c r="V2868" s="20">
        <v>0.65642981810787004</v>
      </c>
      <c r="W2868" s="79">
        <v>5401.9401040074299</v>
      </c>
      <c r="X2868" s="6">
        <v>8150.00132576542</v>
      </c>
      <c r="Y2868" s="6">
        <v>3544.3140510401399</v>
      </c>
      <c r="Z2868" s="71">
        <v>3547.52849515977</v>
      </c>
      <c r="AA2868" s="20">
        <v>0.65671377817166798</v>
      </c>
    </row>
    <row r="2869" spans="1:27" x14ac:dyDescent="0.2">
      <c r="A2869" s="52" t="s">
        <v>3458</v>
      </c>
      <c r="B2869" s="1" t="s">
        <v>9450</v>
      </c>
      <c r="C2869" s="131" t="s">
        <v>48</v>
      </c>
      <c r="D2869" s="131" t="s">
        <v>48</v>
      </c>
      <c r="E2869" s="131" t="s">
        <v>6359</v>
      </c>
      <c r="F2869" s="131" t="s">
        <v>26455</v>
      </c>
      <c r="G2869" s="131" t="s">
        <v>26455</v>
      </c>
      <c r="H2869" s="79">
        <v>12062</v>
      </c>
      <c r="I2869" s="6">
        <v>23549.286419721699</v>
      </c>
      <c r="J2869" s="6">
        <v>10229.7460459577</v>
      </c>
      <c r="K2869" s="71">
        <v>10237.389883641799</v>
      </c>
      <c r="L2869" s="20">
        <v>0.84873071494294705</v>
      </c>
      <c r="M2869" s="79">
        <v>12152.1646919298</v>
      </c>
      <c r="N2869" s="6">
        <v>23725.319760394999</v>
      </c>
      <c r="O2869" s="6">
        <v>10310.4585854507</v>
      </c>
      <c r="P2869" s="71">
        <v>10318.4875782164</v>
      </c>
      <c r="Q2869" s="20">
        <v>0.84910695664525204</v>
      </c>
      <c r="R2869" s="79">
        <v>12246.126224506699</v>
      </c>
      <c r="S2869" s="6">
        <v>23908.765875723198</v>
      </c>
      <c r="T2869" s="6">
        <v>10394.034550431499</v>
      </c>
      <c r="U2869" s="71">
        <v>10402.495697919599</v>
      </c>
      <c r="V2869" s="20">
        <v>0.84945194155375903</v>
      </c>
      <c r="W2869" s="79">
        <v>12335.0972893588</v>
      </c>
      <c r="X2869" s="6">
        <v>24082.468834541702</v>
      </c>
      <c r="Y2869" s="6">
        <v>10473.106599892</v>
      </c>
      <c r="Z2869" s="71">
        <v>10482.6049726207</v>
      </c>
      <c r="AA2869" s="20">
        <v>0.84981939961380304</v>
      </c>
    </row>
    <row r="2870" spans="1:27" x14ac:dyDescent="0.2">
      <c r="A2870" s="52" t="s">
        <v>3457</v>
      </c>
      <c r="B2870" s="1" t="s">
        <v>9449</v>
      </c>
      <c r="C2870" s="131" t="s">
        <v>48</v>
      </c>
      <c r="D2870" s="131" t="s">
        <v>48</v>
      </c>
      <c r="E2870" s="131" t="s">
        <v>6359</v>
      </c>
      <c r="F2870" s="131" t="s">
        <v>26448</v>
      </c>
      <c r="G2870" s="131" t="s">
        <v>26448</v>
      </c>
      <c r="H2870" s="79">
        <v>30669.083333333299</v>
      </c>
      <c r="I2870" s="6">
        <v>72784.276936026596</v>
      </c>
      <c r="J2870" s="6">
        <v>31617.292172838999</v>
      </c>
      <c r="K2870" s="71">
        <v>31640.917143419301</v>
      </c>
      <c r="L2870" s="20">
        <v>1.03168773580623</v>
      </c>
      <c r="M2870" s="79">
        <v>30780.9306923205</v>
      </c>
      <c r="N2870" s="6">
        <v>73049.714577660896</v>
      </c>
      <c r="O2870" s="6">
        <v>31745.665155976301</v>
      </c>
      <c r="P2870" s="71">
        <v>31770.386240277901</v>
      </c>
      <c r="Q2870" s="20">
        <v>1.03214508222145</v>
      </c>
      <c r="R2870" s="79">
        <v>30883.5779063462</v>
      </c>
      <c r="S2870" s="6">
        <v>73293.318312769596</v>
      </c>
      <c r="T2870" s="6">
        <v>31863.3461391766</v>
      </c>
      <c r="U2870" s="71">
        <v>31889.2841394631</v>
      </c>
      <c r="V2870" s="20">
        <v>1.03256443395797</v>
      </c>
      <c r="W2870" s="79">
        <v>30984.583254311401</v>
      </c>
      <c r="X2870" s="6">
        <v>73533.025549481405</v>
      </c>
      <c r="Y2870" s="6">
        <v>31978.416352716798</v>
      </c>
      <c r="Z2870" s="71">
        <v>32007.4185322415</v>
      </c>
      <c r="AA2870" s="20">
        <v>1.03301110328111</v>
      </c>
    </row>
    <row r="2871" spans="1:27" x14ac:dyDescent="0.2">
      <c r="A2871" s="52" t="s">
        <v>3456</v>
      </c>
      <c r="B2871" s="1" t="s">
        <v>9448</v>
      </c>
      <c r="C2871" s="131" t="s">
        <v>48</v>
      </c>
      <c r="D2871" s="131" t="s">
        <v>48</v>
      </c>
      <c r="E2871" s="131" t="s">
        <v>6359</v>
      </c>
      <c r="F2871" s="131" t="s">
        <v>26448</v>
      </c>
      <c r="G2871" s="131" t="s">
        <v>26448</v>
      </c>
      <c r="H2871" s="79">
        <v>5316.5833333333303</v>
      </c>
      <c r="I2871" s="6">
        <v>9950.1059097097295</v>
      </c>
      <c r="J2871" s="6">
        <v>4322.2989763915202</v>
      </c>
      <c r="K2871" s="71">
        <v>4325.5286706233401</v>
      </c>
      <c r="L2871" s="20">
        <v>0.81359181252809698</v>
      </c>
      <c r="M2871" s="79">
        <v>5341.7010482645301</v>
      </c>
      <c r="N2871" s="6">
        <v>9997.1142810839392</v>
      </c>
      <c r="O2871" s="6">
        <v>4344.5076319349801</v>
      </c>
      <c r="P2871" s="71">
        <v>4347.8908005940903</v>
      </c>
      <c r="Q2871" s="20">
        <v>0.81395247718078101</v>
      </c>
      <c r="R2871" s="79">
        <v>5371.4802721926098</v>
      </c>
      <c r="S2871" s="6">
        <v>10052.8467719368</v>
      </c>
      <c r="T2871" s="6">
        <v>4370.3483994463604</v>
      </c>
      <c r="U2871" s="71">
        <v>4373.9060326447798</v>
      </c>
      <c r="V2871" s="20">
        <v>0.81428317912435999</v>
      </c>
      <c r="W2871" s="79">
        <v>5399.44640217909</v>
      </c>
      <c r="X2871" s="6">
        <v>10105.186016486099</v>
      </c>
      <c r="Y2871" s="6">
        <v>4394.5947190680099</v>
      </c>
      <c r="Z2871" s="71">
        <v>4398.5803080845199</v>
      </c>
      <c r="AA2871" s="20">
        <v>0.81463542379258602</v>
      </c>
    </row>
    <row r="2872" spans="1:27" x14ac:dyDescent="0.2">
      <c r="A2872" s="52" t="s">
        <v>3455</v>
      </c>
      <c r="B2872" s="1" t="s">
        <v>9447</v>
      </c>
      <c r="C2872" s="131" t="s">
        <v>48</v>
      </c>
      <c r="D2872" s="131" t="s">
        <v>48</v>
      </c>
      <c r="E2872" s="131" t="s">
        <v>6359</v>
      </c>
      <c r="F2872" s="131" t="s">
        <v>26454</v>
      </c>
      <c r="G2872" s="131" t="s">
        <v>26454</v>
      </c>
      <c r="H2872" s="79">
        <v>13443.666666666701</v>
      </c>
      <c r="I2872" s="6">
        <v>27098.812566520999</v>
      </c>
      <c r="J2872" s="6">
        <v>11771.6505613674</v>
      </c>
      <c r="K2872" s="71">
        <v>11780.446535945901</v>
      </c>
      <c r="L2872" s="20">
        <v>0.87628225453962705</v>
      </c>
      <c r="M2872" s="79">
        <v>13594.266386888799</v>
      </c>
      <c r="N2872" s="6">
        <v>27402.381056581002</v>
      </c>
      <c r="O2872" s="6">
        <v>11908.4217991553</v>
      </c>
      <c r="P2872" s="71">
        <v>11917.6951628649</v>
      </c>
      <c r="Q2872" s="20">
        <v>0.87667070981919104</v>
      </c>
      <c r="R2872" s="79">
        <v>13740.218142960401</v>
      </c>
      <c r="S2872" s="6">
        <v>27696.580502283301</v>
      </c>
      <c r="T2872" s="6">
        <v>12040.739206947101</v>
      </c>
      <c r="U2872" s="71">
        <v>12050.5408359297</v>
      </c>
      <c r="V2872" s="20">
        <v>0.87702689364532804</v>
      </c>
      <c r="W2872" s="79">
        <v>13882.894612857001</v>
      </c>
      <c r="X2872" s="6">
        <v>27984.177852860899</v>
      </c>
      <c r="Y2872" s="6">
        <v>12169.901673161499</v>
      </c>
      <c r="Z2872" s="71">
        <v>12180.938919947899</v>
      </c>
      <c r="AA2872" s="20">
        <v>0.87740628014758903</v>
      </c>
    </row>
    <row r="2873" spans="1:27" x14ac:dyDescent="0.2">
      <c r="A2873" s="52" t="s">
        <v>3454</v>
      </c>
      <c r="B2873" s="1" t="s">
        <v>9446</v>
      </c>
      <c r="C2873" s="131" t="s">
        <v>48</v>
      </c>
      <c r="D2873" s="131" t="s">
        <v>48</v>
      </c>
      <c r="E2873" s="131" t="s">
        <v>6359</v>
      </c>
      <c r="F2873" s="131" t="s">
        <v>26455</v>
      </c>
      <c r="G2873" s="131" t="s">
        <v>26455</v>
      </c>
      <c r="H2873" s="79">
        <v>10118.75</v>
      </c>
      <c r="I2873" s="6">
        <v>19383.7501028271</v>
      </c>
      <c r="J2873" s="6">
        <v>8420.2483861322708</v>
      </c>
      <c r="K2873" s="71">
        <v>8426.5401368398707</v>
      </c>
      <c r="L2873" s="20">
        <v>0.83276493013859099</v>
      </c>
      <c r="M2873" s="79">
        <v>10161.4092278486</v>
      </c>
      <c r="N2873" s="6">
        <v>19465.469268949</v>
      </c>
      <c r="O2873" s="6">
        <v>8459.2290755503509</v>
      </c>
      <c r="P2873" s="71">
        <v>8465.8164730446497</v>
      </c>
      <c r="Q2873" s="20">
        <v>0.833134094220224</v>
      </c>
      <c r="R2873" s="79">
        <v>10201.7095429366</v>
      </c>
      <c r="S2873" s="6">
        <v>19542.669638236901</v>
      </c>
      <c r="T2873" s="6">
        <v>8495.9292538707505</v>
      </c>
      <c r="U2873" s="71">
        <v>8502.8452699871705</v>
      </c>
      <c r="V2873" s="20">
        <v>0.83347258949107195</v>
      </c>
      <c r="W2873" s="79">
        <v>10242.5419293464</v>
      </c>
      <c r="X2873" s="6">
        <v>19620.889257682898</v>
      </c>
      <c r="Y2873" s="6">
        <v>8532.8321690029607</v>
      </c>
      <c r="Z2873" s="71">
        <v>8540.5708489829194</v>
      </c>
      <c r="AA2873" s="20">
        <v>0.83383313516276003</v>
      </c>
    </row>
    <row r="2874" spans="1:27" x14ac:dyDescent="0.2">
      <c r="A2874" s="52" t="s">
        <v>3453</v>
      </c>
      <c r="B2874" s="1" t="s">
        <v>9445</v>
      </c>
      <c r="C2874" s="131" t="s">
        <v>48</v>
      </c>
      <c r="D2874" s="131" t="s">
        <v>48</v>
      </c>
      <c r="E2874" s="131" t="s">
        <v>6359</v>
      </c>
      <c r="F2874" s="131" t="s">
        <v>26449</v>
      </c>
      <c r="G2874" s="131" t="s">
        <v>26449</v>
      </c>
      <c r="H2874" s="79">
        <v>3548.6666666666702</v>
      </c>
      <c r="I2874" s="6">
        <v>4451.8692705897201</v>
      </c>
      <c r="J2874" s="6">
        <v>1933.8799170490599</v>
      </c>
      <c r="K2874" s="71">
        <v>1935.3249445326401</v>
      </c>
      <c r="L2874" s="20">
        <v>0.54536678880310996</v>
      </c>
      <c r="M2874" s="79">
        <v>3565.3413904275299</v>
      </c>
      <c r="N2874" s="6">
        <v>4472.7880260771899</v>
      </c>
      <c r="O2874" s="6">
        <v>1943.7670880774299</v>
      </c>
      <c r="P2874" s="71">
        <v>1945.28074450299</v>
      </c>
      <c r="Q2874" s="20">
        <v>0.54560854949986204</v>
      </c>
      <c r="R2874" s="79">
        <v>3581.2742919509801</v>
      </c>
      <c r="S2874" s="6">
        <v>4492.7761515751099</v>
      </c>
      <c r="T2874" s="6">
        <v>1953.17779217719</v>
      </c>
      <c r="U2874" s="71">
        <v>1954.7677546975101</v>
      </c>
      <c r="V2874" s="20">
        <v>0.54583022559620897</v>
      </c>
      <c r="W2874" s="79">
        <v>3597.6330616750602</v>
      </c>
      <c r="X2874" s="6">
        <v>4513.2985367637102</v>
      </c>
      <c r="Y2874" s="6">
        <v>1962.76623536477</v>
      </c>
      <c r="Z2874" s="71">
        <v>1964.54632660179</v>
      </c>
      <c r="AA2874" s="20">
        <v>0.54606634220975603</v>
      </c>
    </row>
    <row r="2875" spans="1:27" x14ac:dyDescent="0.2">
      <c r="A2875" s="52" t="s">
        <v>3452</v>
      </c>
      <c r="B2875" s="1" t="s">
        <v>9444</v>
      </c>
      <c r="C2875" s="131" t="s">
        <v>48</v>
      </c>
      <c r="D2875" s="131" t="s">
        <v>48</v>
      </c>
      <c r="E2875" s="131" t="s">
        <v>6359</v>
      </c>
      <c r="F2875" s="131" t="s">
        <v>26448</v>
      </c>
      <c r="G2875" s="131" t="s">
        <v>26448</v>
      </c>
      <c r="H2875" s="79">
        <v>4793.9166666666697</v>
      </c>
      <c r="I2875" s="6">
        <v>8134.5546600531497</v>
      </c>
      <c r="J2875" s="6">
        <v>3533.6284457272</v>
      </c>
      <c r="K2875" s="71">
        <v>3536.26883212131</v>
      </c>
      <c r="L2875" s="20">
        <v>0.73765755185314297</v>
      </c>
      <c r="M2875" s="79">
        <v>4814.7244432988</v>
      </c>
      <c r="N2875" s="6">
        <v>8169.8623235228097</v>
      </c>
      <c r="O2875" s="6">
        <v>3550.4274752128199</v>
      </c>
      <c r="P2875" s="71">
        <v>3553.19227527262</v>
      </c>
      <c r="Q2875" s="20">
        <v>0.73798455490386405</v>
      </c>
      <c r="R2875" s="79">
        <v>4835.1722424194204</v>
      </c>
      <c r="S2875" s="6">
        <v>8204.5591593650006</v>
      </c>
      <c r="T2875" s="6">
        <v>3566.8286609511001</v>
      </c>
      <c r="U2875" s="71">
        <v>3569.7321978999698</v>
      </c>
      <c r="V2875" s="20">
        <v>0.738284391729084</v>
      </c>
      <c r="W2875" s="79">
        <v>4856.31285154546</v>
      </c>
      <c r="X2875" s="6">
        <v>8240.4315894550491</v>
      </c>
      <c r="Y2875" s="6">
        <v>3583.6408243034898</v>
      </c>
      <c r="Z2875" s="71">
        <v>3586.8909350466902</v>
      </c>
      <c r="AA2875" s="20">
        <v>0.73860376065047295</v>
      </c>
    </row>
    <row r="2876" spans="1:27" x14ac:dyDescent="0.2">
      <c r="A2876" s="52" t="s">
        <v>3451</v>
      </c>
      <c r="B2876" s="1" t="s">
        <v>9443</v>
      </c>
      <c r="C2876" s="131" t="s">
        <v>48</v>
      </c>
      <c r="D2876" s="131" t="s">
        <v>48</v>
      </c>
      <c r="E2876" s="131" t="s">
        <v>6359</v>
      </c>
      <c r="F2876" s="131" t="s">
        <v>26448</v>
      </c>
      <c r="G2876" s="131" t="s">
        <v>26448</v>
      </c>
      <c r="H2876" s="79">
        <v>1379</v>
      </c>
      <c r="I2876" s="6">
        <v>3252.5468128805701</v>
      </c>
      <c r="J2876" s="6">
        <v>1412.89749953921</v>
      </c>
      <c r="K2876" s="71">
        <v>1413.9532402293701</v>
      </c>
      <c r="L2876" s="20">
        <v>1.02534680219679</v>
      </c>
      <c r="M2876" s="79">
        <v>1385.5922224272999</v>
      </c>
      <c r="N2876" s="6">
        <v>3268.0954075475302</v>
      </c>
      <c r="O2876" s="6">
        <v>1420.2363842981299</v>
      </c>
      <c r="P2876" s="71">
        <v>1421.3423552460399</v>
      </c>
      <c r="Q2876" s="20">
        <v>1.0258013376808</v>
      </c>
      <c r="R2876" s="79">
        <v>1393.1703641152101</v>
      </c>
      <c r="S2876" s="6">
        <v>3285.9694181309501</v>
      </c>
      <c r="T2876" s="6">
        <v>1428.53377883442</v>
      </c>
      <c r="U2876" s="71">
        <v>1429.6966607678801</v>
      </c>
      <c r="V2876" s="20">
        <v>1.02621811200806</v>
      </c>
      <c r="W2876" s="79">
        <v>1400.34412576568</v>
      </c>
      <c r="X2876" s="6">
        <v>3302.8896469871001</v>
      </c>
      <c r="Y2876" s="6">
        <v>1436.37745773642</v>
      </c>
      <c r="Z2876" s="71">
        <v>1437.68015129181</v>
      </c>
      <c r="AA2876" s="20">
        <v>1.0266620360232599</v>
      </c>
    </row>
    <row r="2877" spans="1:27" x14ac:dyDescent="0.2">
      <c r="A2877" s="52" t="s">
        <v>3450</v>
      </c>
      <c r="B2877" s="1" t="s">
        <v>10247</v>
      </c>
      <c r="C2877" s="131" t="s">
        <v>48</v>
      </c>
      <c r="D2877" s="131" t="s">
        <v>48</v>
      </c>
      <c r="E2877" s="131" t="s">
        <v>6359</v>
      </c>
      <c r="F2877" s="131" t="s">
        <v>26456</v>
      </c>
      <c r="G2877" s="131" t="s">
        <v>26456</v>
      </c>
      <c r="H2877" s="79">
        <v>8957.9166666666697</v>
      </c>
      <c r="I2877" s="6">
        <v>15016.6709396847</v>
      </c>
      <c r="J2877" s="6">
        <v>6523.2010614147302</v>
      </c>
      <c r="K2877" s="71">
        <v>6528.0753065690096</v>
      </c>
      <c r="L2877" s="20">
        <v>0.72874927837414005</v>
      </c>
      <c r="M2877" s="79">
        <v>9079.6845077274193</v>
      </c>
      <c r="N2877" s="6">
        <v>15220.7973753602</v>
      </c>
      <c r="O2877" s="6">
        <v>6614.5958225675804</v>
      </c>
      <c r="P2877" s="71">
        <v>6619.7467614484403</v>
      </c>
      <c r="Q2877" s="20">
        <v>0.729072332393774</v>
      </c>
      <c r="R2877" s="79">
        <v>9193.3837568045692</v>
      </c>
      <c r="S2877" s="6">
        <v>15411.397966213501</v>
      </c>
      <c r="T2877" s="6">
        <v>6699.9109767487098</v>
      </c>
      <c r="U2877" s="71">
        <v>6705.3649642890005</v>
      </c>
      <c r="V2877" s="20">
        <v>0.72936854825906305</v>
      </c>
      <c r="W2877" s="79">
        <v>9301.2636874424898</v>
      </c>
      <c r="X2877" s="6">
        <v>15592.2432988581</v>
      </c>
      <c r="Y2877" s="6">
        <v>6780.8341130777499</v>
      </c>
      <c r="Z2877" s="71">
        <v>6786.9838537686401</v>
      </c>
      <c r="AA2877" s="20">
        <v>0.72968406034243005</v>
      </c>
    </row>
    <row r="2878" spans="1:27" x14ac:dyDescent="0.2">
      <c r="A2878" s="52" t="s">
        <v>3449</v>
      </c>
      <c r="B2878" s="1" t="s">
        <v>9442</v>
      </c>
      <c r="C2878" s="131" t="s">
        <v>48</v>
      </c>
      <c r="D2878" s="131" t="s">
        <v>48</v>
      </c>
      <c r="E2878" s="131" t="s">
        <v>6359</v>
      </c>
      <c r="F2878" s="131" t="s">
        <v>26451</v>
      </c>
      <c r="G2878" s="131" t="s">
        <v>26451</v>
      </c>
      <c r="H2878" s="79">
        <v>7856.4166666666697</v>
      </c>
      <c r="I2878" s="6">
        <v>12241.325176774701</v>
      </c>
      <c r="J2878" s="6">
        <v>5317.5984016025895</v>
      </c>
      <c r="K2878" s="71">
        <v>5321.5718002449703</v>
      </c>
      <c r="L2878" s="20">
        <v>0.67735356028447802</v>
      </c>
      <c r="M2878" s="79">
        <v>7933.3244599653899</v>
      </c>
      <c r="N2878" s="6">
        <v>12361.1575820991</v>
      </c>
      <c r="O2878" s="6">
        <v>5371.8645146025001</v>
      </c>
      <c r="P2878" s="71">
        <v>5376.0477098472602</v>
      </c>
      <c r="Q2878" s="20">
        <v>0.67765383062004703</v>
      </c>
      <c r="R2878" s="79">
        <v>8002.1442037040497</v>
      </c>
      <c r="S2878" s="6">
        <v>12468.387747889799</v>
      </c>
      <c r="T2878" s="6">
        <v>5420.4743863979702</v>
      </c>
      <c r="U2878" s="71">
        <v>5424.88686290229</v>
      </c>
      <c r="V2878" s="20">
        <v>0.67792915558697397</v>
      </c>
      <c r="W2878" s="79">
        <v>8071.9776067259099</v>
      </c>
      <c r="X2878" s="6">
        <v>12577.197327480801</v>
      </c>
      <c r="Y2878" s="6">
        <v>5469.63557779642</v>
      </c>
      <c r="Z2878" s="71">
        <v>5474.5961534300704</v>
      </c>
      <c r="AA2878" s="20">
        <v>0.67822241588832</v>
      </c>
    </row>
    <row r="2879" spans="1:27" x14ac:dyDescent="0.2">
      <c r="A2879" s="52" t="s">
        <v>3448</v>
      </c>
      <c r="B2879" s="1" t="s">
        <v>9441</v>
      </c>
      <c r="C2879" s="131" t="s">
        <v>48</v>
      </c>
      <c r="D2879" s="131" t="s">
        <v>48</v>
      </c>
      <c r="E2879" s="131" t="s">
        <v>6359</v>
      </c>
      <c r="F2879" s="131" t="s">
        <v>26450</v>
      </c>
      <c r="G2879" s="131" t="s">
        <v>26450</v>
      </c>
      <c r="H2879" s="79">
        <v>10632.833333333299</v>
      </c>
      <c r="I2879" s="6">
        <v>16480.650035711002</v>
      </c>
      <c r="J2879" s="6">
        <v>7159.1496036345898</v>
      </c>
      <c r="K2879" s="71">
        <v>7164.4990401973701</v>
      </c>
      <c r="L2879" s="20">
        <v>0.67380902301337398</v>
      </c>
      <c r="M2879" s="79">
        <v>10703.3558360147</v>
      </c>
      <c r="N2879" s="6">
        <v>16589.9583122445</v>
      </c>
      <c r="O2879" s="6">
        <v>7209.6005381679597</v>
      </c>
      <c r="P2879" s="71">
        <v>7215.2148209939596</v>
      </c>
      <c r="Q2879" s="20">
        <v>0.67410772205817504</v>
      </c>
      <c r="R2879" s="79">
        <v>10767.1017652747</v>
      </c>
      <c r="S2879" s="6">
        <v>16688.7630539723</v>
      </c>
      <c r="T2879" s="6">
        <v>7255.2293451117403</v>
      </c>
      <c r="U2879" s="71">
        <v>7261.1353833542598</v>
      </c>
      <c r="V2879" s="20">
        <v>0.67438160627146304</v>
      </c>
      <c r="W2879" s="79">
        <v>10831.7111224827</v>
      </c>
      <c r="X2879" s="6">
        <v>16788.906089398199</v>
      </c>
      <c r="Y2879" s="6">
        <v>7301.2449171177204</v>
      </c>
      <c r="Z2879" s="71">
        <v>7307.8666338877001</v>
      </c>
      <c r="AA2879" s="20">
        <v>0.67467333196499202</v>
      </c>
    </row>
    <row r="2880" spans="1:27" x14ac:dyDescent="0.2">
      <c r="A2880" s="52" t="s">
        <v>3447</v>
      </c>
      <c r="B2880" s="1" t="s">
        <v>9440</v>
      </c>
      <c r="C2880" s="131" t="s">
        <v>48</v>
      </c>
      <c r="D2880" s="131" t="s">
        <v>48</v>
      </c>
      <c r="E2880" s="131" t="s">
        <v>6359</v>
      </c>
      <c r="F2880" s="131" t="s">
        <v>26448</v>
      </c>
      <c r="G2880" s="131" t="s">
        <v>26448</v>
      </c>
      <c r="H2880" s="79">
        <v>10753.75</v>
      </c>
      <c r="I2880" s="6">
        <v>27686.961248833901</v>
      </c>
      <c r="J2880" s="6">
        <v>12027.140751180001</v>
      </c>
      <c r="K2880" s="71">
        <v>12036.127632309999</v>
      </c>
      <c r="L2880" s="20">
        <v>1.1192493439321201</v>
      </c>
      <c r="M2880" s="79">
        <v>10784.3183376221</v>
      </c>
      <c r="N2880" s="6">
        <v>27765.6635042503</v>
      </c>
      <c r="O2880" s="6">
        <v>12066.295693768399</v>
      </c>
      <c r="P2880" s="71">
        <v>12075.691997534201</v>
      </c>
      <c r="Q2880" s="20">
        <v>1.1197455063438799</v>
      </c>
      <c r="R2880" s="79">
        <v>10813.0833285027</v>
      </c>
      <c r="S2880" s="6">
        <v>27839.722803363198</v>
      </c>
      <c r="T2880" s="6">
        <v>12102.968517769201</v>
      </c>
      <c r="U2880" s="71">
        <v>12112.8208038258</v>
      </c>
      <c r="V2880" s="20">
        <v>1.12020044938496</v>
      </c>
      <c r="W2880" s="79">
        <v>10842.3995385623</v>
      </c>
      <c r="X2880" s="6">
        <v>27915.201289647801</v>
      </c>
      <c r="Y2880" s="6">
        <v>12139.904794337001</v>
      </c>
      <c r="Z2880" s="71">
        <v>12150.914836059301</v>
      </c>
      <c r="AA2880" s="20">
        <v>1.1206850285163501</v>
      </c>
    </row>
    <row r="2881" spans="1:27" x14ac:dyDescent="0.2">
      <c r="A2881" s="52" t="s">
        <v>3446</v>
      </c>
      <c r="B2881" s="1" t="s">
        <v>9439</v>
      </c>
      <c r="C2881" s="131" t="s">
        <v>48</v>
      </c>
      <c r="D2881" s="131" t="s">
        <v>48</v>
      </c>
      <c r="E2881" s="131" t="s">
        <v>6359</v>
      </c>
      <c r="F2881" s="131" t="s">
        <v>26443</v>
      </c>
      <c r="G2881" s="131" t="s">
        <v>26443</v>
      </c>
      <c r="H2881" s="79">
        <v>8602.75</v>
      </c>
      <c r="I2881" s="6">
        <v>13352.0482973003</v>
      </c>
      <c r="J2881" s="6">
        <v>5800.09350773182</v>
      </c>
      <c r="K2881" s="71">
        <v>5804.4274348035597</v>
      </c>
      <c r="L2881" s="20">
        <v>0.67471766990829196</v>
      </c>
      <c r="M2881" s="79">
        <v>8620.4808068550701</v>
      </c>
      <c r="N2881" s="6">
        <v>13379.567705568499</v>
      </c>
      <c r="O2881" s="6">
        <v>5814.4412852036203</v>
      </c>
      <c r="P2881" s="71">
        <v>5818.9691252243701</v>
      </c>
      <c r="Q2881" s="20">
        <v>0.67501677175559405</v>
      </c>
      <c r="R2881" s="79">
        <v>8634.9412655927099</v>
      </c>
      <c r="S2881" s="6">
        <v>13402.0113129576</v>
      </c>
      <c r="T2881" s="6">
        <v>5826.3554612662001</v>
      </c>
      <c r="U2881" s="71">
        <v>5831.0983407165904</v>
      </c>
      <c r="V2881" s="20">
        <v>0.67529102530801399</v>
      </c>
      <c r="W2881" s="79">
        <v>8656.0461658547392</v>
      </c>
      <c r="X2881" s="6">
        <v>13434.7675417923</v>
      </c>
      <c r="Y2881" s="6">
        <v>5842.5800766799903</v>
      </c>
      <c r="Z2881" s="71">
        <v>5847.8788868024903</v>
      </c>
      <c r="AA2881" s="20">
        <v>0.67558314440032097</v>
      </c>
    </row>
    <row r="2882" spans="1:27" x14ac:dyDescent="0.2">
      <c r="A2882" s="52" t="s">
        <v>3445</v>
      </c>
      <c r="B2882" s="1" t="s">
        <v>9438</v>
      </c>
      <c r="C2882" s="131" t="s">
        <v>48</v>
      </c>
      <c r="D2882" s="131" t="s">
        <v>48</v>
      </c>
      <c r="E2882" s="131" t="s">
        <v>6359</v>
      </c>
      <c r="F2882" s="131" t="s">
        <v>26452</v>
      </c>
      <c r="G2882" s="131" t="s">
        <v>26452</v>
      </c>
      <c r="H2882" s="79">
        <v>8493.6666666666697</v>
      </c>
      <c r="I2882" s="6">
        <v>17006.276346461898</v>
      </c>
      <c r="J2882" s="6">
        <v>7387.4802450909901</v>
      </c>
      <c r="K2882" s="71">
        <v>7393.0002941356297</v>
      </c>
      <c r="L2882" s="20">
        <v>0.87041328371755</v>
      </c>
      <c r="M2882" s="79">
        <v>8521.7344343108998</v>
      </c>
      <c r="N2882" s="6">
        <v>17062.474479932302</v>
      </c>
      <c r="O2882" s="6">
        <v>7414.9448044245501</v>
      </c>
      <c r="P2882" s="71">
        <v>7420.7189935839597</v>
      </c>
      <c r="Q2882" s="20">
        <v>0.87079913728666103</v>
      </c>
      <c r="R2882" s="79">
        <v>8547.9568450439492</v>
      </c>
      <c r="S2882" s="6">
        <v>17114.9777839702</v>
      </c>
      <c r="T2882" s="6">
        <v>7440.52082575647</v>
      </c>
      <c r="U2882" s="71">
        <v>7446.5776984548902</v>
      </c>
      <c r="V2882" s="20">
        <v>0.871152935542998</v>
      </c>
      <c r="W2882" s="79">
        <v>8574.8123634823896</v>
      </c>
      <c r="X2882" s="6">
        <v>17168.748715408299</v>
      </c>
      <c r="Y2882" s="6">
        <v>7466.4328112957901</v>
      </c>
      <c r="Z2882" s="71">
        <v>7473.20434189361</v>
      </c>
      <c r="AA2882" s="20">
        <v>0.87152978107366996</v>
      </c>
    </row>
    <row r="2883" spans="1:27" x14ac:dyDescent="0.2">
      <c r="A2883" s="52" t="s">
        <v>3444</v>
      </c>
      <c r="B2883" s="1" t="s">
        <v>9437</v>
      </c>
      <c r="C2883" s="131" t="s">
        <v>48</v>
      </c>
      <c r="D2883" s="131" t="s">
        <v>48</v>
      </c>
      <c r="E2883" s="131" t="s">
        <v>6359</v>
      </c>
      <c r="F2883" s="131" t="s">
        <v>26456</v>
      </c>
      <c r="G2883" s="131" t="s">
        <v>26456</v>
      </c>
      <c r="H2883" s="79">
        <v>8374.0833333333303</v>
      </c>
      <c r="I2883" s="6">
        <v>17079.2020516054</v>
      </c>
      <c r="J2883" s="6">
        <v>7419.1589732929096</v>
      </c>
      <c r="K2883" s="71">
        <v>7424.7026932141498</v>
      </c>
      <c r="L2883" s="20">
        <v>0.88662870879966804</v>
      </c>
      <c r="M2883" s="79">
        <v>8476.6149801473894</v>
      </c>
      <c r="N2883" s="6">
        <v>17288.318517601201</v>
      </c>
      <c r="O2883" s="6">
        <v>7513.0912412554098</v>
      </c>
      <c r="P2883" s="71">
        <v>7518.9418593170703</v>
      </c>
      <c r="Q2883" s="20">
        <v>0.88702175065480304</v>
      </c>
      <c r="R2883" s="79">
        <v>8571.2432101876893</v>
      </c>
      <c r="S2883" s="6">
        <v>17481.315720555998</v>
      </c>
      <c r="T2883" s="6">
        <v>7599.7816253225801</v>
      </c>
      <c r="U2883" s="71">
        <v>7605.9681424923201</v>
      </c>
      <c r="V2883" s="20">
        <v>0.887382140020476</v>
      </c>
      <c r="W2883" s="79">
        <v>8661.9115677170994</v>
      </c>
      <c r="X2883" s="6">
        <v>17666.236641006799</v>
      </c>
      <c r="Y2883" s="6">
        <v>7682.7828920432803</v>
      </c>
      <c r="Z2883" s="71">
        <v>7689.7506369818302</v>
      </c>
      <c r="AA2883" s="20">
        <v>0.88776600602129097</v>
      </c>
    </row>
    <row r="2884" spans="1:27" x14ac:dyDescent="0.2">
      <c r="A2884" s="52" t="s">
        <v>3443</v>
      </c>
      <c r="B2884" s="1" t="s">
        <v>9436</v>
      </c>
      <c r="C2884" s="131" t="s">
        <v>48</v>
      </c>
      <c r="D2884" s="131" t="s">
        <v>48</v>
      </c>
      <c r="E2884" s="131" t="s">
        <v>6359</v>
      </c>
      <c r="F2884" s="131" t="s">
        <v>26454</v>
      </c>
      <c r="G2884" s="131" t="s">
        <v>26454</v>
      </c>
      <c r="H2884" s="79">
        <v>7604.1666666666697</v>
      </c>
      <c r="I2884" s="6">
        <v>11638.5979206675</v>
      </c>
      <c r="J2884" s="6">
        <v>5055.7753189383902</v>
      </c>
      <c r="K2884" s="71">
        <v>5059.5530789855702</v>
      </c>
      <c r="L2884" s="20">
        <v>0.66536588435974597</v>
      </c>
      <c r="M2884" s="79">
        <v>7694.7056591164001</v>
      </c>
      <c r="N2884" s="6">
        <v>11777.1728593105</v>
      </c>
      <c r="O2884" s="6">
        <v>5118.0786706325898</v>
      </c>
      <c r="P2884" s="71">
        <v>5122.06423696605</v>
      </c>
      <c r="Q2884" s="20">
        <v>0.66566084056738595</v>
      </c>
      <c r="R2884" s="79">
        <v>7782.2327901619501</v>
      </c>
      <c r="S2884" s="6">
        <v>11911.137977389</v>
      </c>
      <c r="T2884" s="6">
        <v>5178.2170738327004</v>
      </c>
      <c r="U2884" s="71">
        <v>5182.4323434832404</v>
      </c>
      <c r="V2884" s="20">
        <v>0.665931292884827</v>
      </c>
      <c r="W2884" s="79">
        <v>7867.6661076685596</v>
      </c>
      <c r="X2884" s="6">
        <v>12041.8983979683</v>
      </c>
      <c r="Y2884" s="6">
        <v>5236.8420552506304</v>
      </c>
      <c r="Z2884" s="71">
        <v>5241.5915034957798</v>
      </c>
      <c r="AA2884" s="20">
        <v>0.666219363120511</v>
      </c>
    </row>
    <row r="2885" spans="1:27" x14ac:dyDescent="0.2">
      <c r="A2885" s="52" t="s">
        <v>3442</v>
      </c>
      <c r="B2885" s="1" t="s">
        <v>6629</v>
      </c>
      <c r="C2885" s="131" t="s">
        <v>48</v>
      </c>
      <c r="D2885" s="131" t="s">
        <v>48</v>
      </c>
      <c r="E2885" s="131" t="s">
        <v>6359</v>
      </c>
      <c r="F2885" s="131" t="s">
        <v>26455</v>
      </c>
      <c r="G2885" s="131" t="s">
        <v>26455</v>
      </c>
      <c r="H2885" s="79">
        <v>3610.1666666666702</v>
      </c>
      <c r="I2885" s="6">
        <v>13491.8576769551</v>
      </c>
      <c r="J2885" s="6">
        <v>5860.8263224430702</v>
      </c>
      <c r="K2885" s="71">
        <v>5865.2056300917802</v>
      </c>
      <c r="L2885" s="20">
        <v>1.62463569459169</v>
      </c>
      <c r="M2885" s="79">
        <v>3622.6347035132899</v>
      </c>
      <c r="N2885" s="6">
        <v>13538.453026748501</v>
      </c>
      <c r="O2885" s="6">
        <v>5883.4890594973504</v>
      </c>
      <c r="P2885" s="71">
        <v>5888.0706686182502</v>
      </c>
      <c r="Q2885" s="20">
        <v>1.62535589440136</v>
      </c>
      <c r="R2885" s="79">
        <v>3634.2158411946498</v>
      </c>
      <c r="S2885" s="6">
        <v>13581.733871031</v>
      </c>
      <c r="T2885" s="6">
        <v>5904.4875776547096</v>
      </c>
      <c r="U2885" s="71">
        <v>5909.2940596799299</v>
      </c>
      <c r="V2885" s="20">
        <v>1.6260162626272101</v>
      </c>
      <c r="W2885" s="79">
        <v>3645.5061264661699</v>
      </c>
      <c r="X2885" s="6">
        <v>13623.927746294999</v>
      </c>
      <c r="Y2885" s="6">
        <v>5924.8430290303204</v>
      </c>
      <c r="Z2885" s="71">
        <v>5930.2164458777397</v>
      </c>
      <c r="AA2885" s="20">
        <v>1.62671964883688</v>
      </c>
    </row>
    <row r="2886" spans="1:27" x14ac:dyDescent="0.2">
      <c r="A2886" s="52" t="s">
        <v>3441</v>
      </c>
      <c r="B2886" s="1" t="s">
        <v>18808</v>
      </c>
      <c r="C2886" s="131" t="s">
        <v>48</v>
      </c>
      <c r="D2886" s="131" t="s">
        <v>48</v>
      </c>
      <c r="E2886" s="131" t="s">
        <v>6359</v>
      </c>
      <c r="F2886" s="131" t="s">
        <v>26443</v>
      </c>
      <c r="G2886" s="131" t="s">
        <v>26443</v>
      </c>
      <c r="H2886" s="79">
        <v>12636.833333333299</v>
      </c>
      <c r="I2886" s="6">
        <v>22138.901306507902</v>
      </c>
      <c r="J2886" s="6">
        <v>9617.0785842764599</v>
      </c>
      <c r="K2886" s="71">
        <v>9624.2646265655894</v>
      </c>
      <c r="L2886" s="20">
        <v>0.76160414343511096</v>
      </c>
      <c r="M2886" s="79">
        <v>12688.1117782739</v>
      </c>
      <c r="N2886" s="6">
        <v>22228.7377712097</v>
      </c>
      <c r="O2886" s="6">
        <v>9660.0797170071801</v>
      </c>
      <c r="P2886" s="71">
        <v>9667.6022446931202</v>
      </c>
      <c r="Q2886" s="20">
        <v>0.76194176199228503</v>
      </c>
      <c r="R2886" s="79">
        <v>12733.5622070645</v>
      </c>
      <c r="S2886" s="6">
        <v>22308.363934726302</v>
      </c>
      <c r="T2886" s="6">
        <v>9698.27998259788</v>
      </c>
      <c r="U2886" s="71">
        <v>9706.1747588674298</v>
      </c>
      <c r="V2886" s="20">
        <v>0.76225133242624699</v>
      </c>
      <c r="W2886" s="79">
        <v>12785.154328549101</v>
      </c>
      <c r="X2886" s="6">
        <v>22398.749940113201</v>
      </c>
      <c r="Y2886" s="6">
        <v>9740.8823588162704</v>
      </c>
      <c r="Z2886" s="71">
        <v>9749.7166555426393</v>
      </c>
      <c r="AA2886" s="20">
        <v>0.76258106902719802</v>
      </c>
    </row>
    <row r="2887" spans="1:27" x14ac:dyDescent="0.2">
      <c r="A2887" s="52" t="s">
        <v>3440</v>
      </c>
      <c r="B2887" s="1" t="s">
        <v>7515</v>
      </c>
      <c r="C2887" s="131" t="s">
        <v>48</v>
      </c>
      <c r="D2887" s="131" t="s">
        <v>48</v>
      </c>
      <c r="E2887" s="131" t="s">
        <v>6359</v>
      </c>
      <c r="F2887" s="131" t="s">
        <v>26447</v>
      </c>
      <c r="G2887" s="131" t="s">
        <v>26447</v>
      </c>
      <c r="H2887" s="79">
        <v>4532.5833333333303</v>
      </c>
      <c r="I2887" s="6">
        <v>11081.0808104558</v>
      </c>
      <c r="J2887" s="6">
        <v>4813.5914008318196</v>
      </c>
      <c r="K2887" s="71">
        <v>4817.1881969966698</v>
      </c>
      <c r="L2887" s="20">
        <v>1.06279087282749</v>
      </c>
      <c r="M2887" s="79">
        <v>4546.99503658913</v>
      </c>
      <c r="N2887" s="6">
        <v>11116.3139736762</v>
      </c>
      <c r="O2887" s="6">
        <v>4830.8851474273197</v>
      </c>
      <c r="P2887" s="71">
        <v>4834.6470695163398</v>
      </c>
      <c r="Q2887" s="20">
        <v>1.0632620072404999</v>
      </c>
      <c r="R2887" s="79">
        <v>4560.8214304058201</v>
      </c>
      <c r="S2887" s="6">
        <v>11150.116195484999</v>
      </c>
      <c r="T2887" s="6">
        <v>4847.3724482314501</v>
      </c>
      <c r="U2887" s="71">
        <v>4851.3183975175698</v>
      </c>
      <c r="V2887" s="20">
        <v>1.0636940015180301</v>
      </c>
      <c r="W2887" s="79">
        <v>4573.6337675432496</v>
      </c>
      <c r="X2887" s="6">
        <v>11181.439291553999</v>
      </c>
      <c r="Y2887" s="6">
        <v>4862.6412202681504</v>
      </c>
      <c r="Z2887" s="71">
        <v>4867.0512946157696</v>
      </c>
      <c r="AA2887" s="20">
        <v>1.0641541369479</v>
      </c>
    </row>
    <row r="2888" spans="1:27" x14ac:dyDescent="0.2">
      <c r="A2888" s="52" t="s">
        <v>3439</v>
      </c>
      <c r="B2888" s="1" t="s">
        <v>9435</v>
      </c>
      <c r="C2888" s="131" t="s">
        <v>48</v>
      </c>
      <c r="D2888" s="131" t="s">
        <v>48</v>
      </c>
      <c r="E2888" s="131" t="s">
        <v>6359</v>
      </c>
      <c r="F2888" s="131" t="s">
        <v>26449</v>
      </c>
      <c r="G2888" s="131" t="s">
        <v>26449</v>
      </c>
      <c r="H2888" s="79">
        <v>3860.75</v>
      </c>
      <c r="I2888" s="6">
        <v>5153.3700643129796</v>
      </c>
      <c r="J2888" s="6">
        <v>2238.60995612222</v>
      </c>
      <c r="K2888" s="71">
        <v>2240.2826829979099</v>
      </c>
      <c r="L2888" s="20">
        <v>0.58027136773888699</v>
      </c>
      <c r="M2888" s="79">
        <v>3876.9748372000399</v>
      </c>
      <c r="N2888" s="6">
        <v>5175.0271491604899</v>
      </c>
      <c r="O2888" s="6">
        <v>2248.94347637294</v>
      </c>
      <c r="P2888" s="71">
        <v>2250.6947807162501</v>
      </c>
      <c r="Q2888" s="20">
        <v>0.58052860160983399</v>
      </c>
      <c r="R2888" s="79">
        <v>3891.64703546694</v>
      </c>
      <c r="S2888" s="6">
        <v>5194.6117550858498</v>
      </c>
      <c r="T2888" s="6">
        <v>2258.2919728727702</v>
      </c>
      <c r="U2888" s="71">
        <v>2260.1303101768199</v>
      </c>
      <c r="V2888" s="20">
        <v>0.58076446542527604</v>
      </c>
      <c r="W2888" s="79">
        <v>3905.4870393097099</v>
      </c>
      <c r="X2888" s="6">
        <v>5213.0855390639099</v>
      </c>
      <c r="Y2888" s="6">
        <v>2267.09316806683</v>
      </c>
      <c r="Z2888" s="71">
        <v>2269.1492624754501</v>
      </c>
      <c r="AA2888" s="20">
        <v>0.58101569398026198</v>
      </c>
    </row>
    <row r="2889" spans="1:27" x14ac:dyDescent="0.2">
      <c r="A2889" s="52" t="s">
        <v>3438</v>
      </c>
      <c r="B2889" s="1" t="s">
        <v>9434</v>
      </c>
      <c r="C2889" s="131" t="s">
        <v>48</v>
      </c>
      <c r="D2889" s="131" t="s">
        <v>48</v>
      </c>
      <c r="E2889" s="131" t="s">
        <v>6359</v>
      </c>
      <c r="F2889" s="131" t="s">
        <v>26448</v>
      </c>
      <c r="G2889" s="131" t="s">
        <v>26448</v>
      </c>
      <c r="H2889" s="79">
        <v>5073.0833333333303</v>
      </c>
      <c r="I2889" s="6">
        <v>7818.7573430113498</v>
      </c>
      <c r="J2889" s="6">
        <v>3396.4469491096602</v>
      </c>
      <c r="K2889" s="71">
        <v>3398.9848311904998</v>
      </c>
      <c r="L2889" s="20">
        <v>0.67000374483443703</v>
      </c>
      <c r="M2889" s="79">
        <v>5095.1094693393597</v>
      </c>
      <c r="N2889" s="6">
        <v>7852.7045505219503</v>
      </c>
      <c r="O2889" s="6">
        <v>3412.5982650439501</v>
      </c>
      <c r="P2889" s="71">
        <v>3415.2557343073399</v>
      </c>
      <c r="Q2889" s="20">
        <v>0.67030075700221803</v>
      </c>
      <c r="R2889" s="79">
        <v>5118.2290300970899</v>
      </c>
      <c r="S2889" s="6">
        <v>7888.3369704063198</v>
      </c>
      <c r="T2889" s="6">
        <v>3429.3550508645599</v>
      </c>
      <c r="U2889" s="71">
        <v>3432.1466789598499</v>
      </c>
      <c r="V2889" s="20">
        <v>0.67057309447809998</v>
      </c>
      <c r="W2889" s="79">
        <v>5140.9630661431502</v>
      </c>
      <c r="X2889" s="6">
        <v>7923.3752103862298</v>
      </c>
      <c r="Y2889" s="6">
        <v>3445.7577327078002</v>
      </c>
      <c r="Z2889" s="71">
        <v>3448.8827931629598</v>
      </c>
      <c r="AA2889" s="20">
        <v>0.67086317267600604</v>
      </c>
    </row>
    <row r="2890" spans="1:27" x14ac:dyDescent="0.2">
      <c r="A2890" s="52" t="s">
        <v>3437</v>
      </c>
      <c r="B2890" s="1" t="s">
        <v>9433</v>
      </c>
      <c r="C2890" s="131" t="s">
        <v>48</v>
      </c>
      <c r="D2890" s="131" t="s">
        <v>48</v>
      </c>
      <c r="E2890" s="131" t="s">
        <v>6359</v>
      </c>
      <c r="F2890" s="131" t="s">
        <v>26452</v>
      </c>
      <c r="G2890" s="131" t="s">
        <v>26452</v>
      </c>
      <c r="H2890" s="79">
        <v>5804.75</v>
      </c>
      <c r="I2890" s="6">
        <v>10055.086683629401</v>
      </c>
      <c r="J2890" s="6">
        <v>4367.9023393879897</v>
      </c>
      <c r="K2890" s="71">
        <v>4371.1661092168997</v>
      </c>
      <c r="L2890" s="20">
        <v>0.75303262142502303</v>
      </c>
      <c r="M2890" s="79">
        <v>5838.6499792409504</v>
      </c>
      <c r="N2890" s="6">
        <v>10113.808804279101</v>
      </c>
      <c r="O2890" s="6">
        <v>4395.2202908455101</v>
      </c>
      <c r="P2890" s="71">
        <v>4398.6429506260001</v>
      </c>
      <c r="Q2890" s="20">
        <v>0.75336644023278798</v>
      </c>
      <c r="R2890" s="79">
        <v>5871.2387136112902</v>
      </c>
      <c r="S2890" s="6">
        <v>10170.259564260699</v>
      </c>
      <c r="T2890" s="6">
        <v>4421.3921307046403</v>
      </c>
      <c r="U2890" s="71">
        <v>4424.9913154811702</v>
      </c>
      <c r="V2890" s="20">
        <v>0.75367252658671802</v>
      </c>
      <c r="W2890" s="79">
        <v>5906.5437267868001</v>
      </c>
      <c r="X2890" s="6">
        <v>10231.4155085902</v>
      </c>
      <c r="Y2890" s="6">
        <v>4449.4900429627096</v>
      </c>
      <c r="Z2890" s="71">
        <v>4453.5254181856699</v>
      </c>
      <c r="AA2890" s="20">
        <v>0.75399855214623501</v>
      </c>
    </row>
    <row r="2891" spans="1:27" x14ac:dyDescent="0.2">
      <c r="A2891" s="52" t="s">
        <v>3436</v>
      </c>
      <c r="B2891" s="1" t="s">
        <v>9432</v>
      </c>
      <c r="C2891" s="131" t="s">
        <v>48</v>
      </c>
      <c r="D2891" s="131" t="s">
        <v>48</v>
      </c>
      <c r="E2891" s="131" t="s">
        <v>6359</v>
      </c>
      <c r="F2891" s="131" t="s">
        <v>26445</v>
      </c>
      <c r="G2891" s="131" t="s">
        <v>26445</v>
      </c>
      <c r="H2891" s="79">
        <v>24389.916666666701</v>
      </c>
      <c r="I2891" s="6">
        <v>48011.646330119598</v>
      </c>
      <c r="J2891" s="6">
        <v>20856.128735779599</v>
      </c>
      <c r="K2891" s="71">
        <v>20871.712784695199</v>
      </c>
      <c r="L2891" s="20">
        <v>0.85575170550788704</v>
      </c>
      <c r="M2891" s="79">
        <v>24443.066746685301</v>
      </c>
      <c r="N2891" s="6">
        <v>48116.272470468903</v>
      </c>
      <c r="O2891" s="6">
        <v>20910.185388573002</v>
      </c>
      <c r="P2891" s="71">
        <v>20926.468633961402</v>
      </c>
      <c r="Q2891" s="20">
        <v>0.85613105961015101</v>
      </c>
      <c r="R2891" s="79">
        <v>24506.314358128398</v>
      </c>
      <c r="S2891" s="6">
        <v>48240.775640911503</v>
      </c>
      <c r="T2891" s="6">
        <v>20972.069046039</v>
      </c>
      <c r="U2891" s="71">
        <v>20989.141124111102</v>
      </c>
      <c r="V2891" s="20">
        <v>0.85647889835173496</v>
      </c>
      <c r="W2891" s="79">
        <v>24589.724017756402</v>
      </c>
      <c r="X2891" s="6">
        <v>48404.967882045501</v>
      </c>
      <c r="Y2891" s="6">
        <v>21050.5987602852</v>
      </c>
      <c r="Z2891" s="71">
        <v>21069.690176120599</v>
      </c>
      <c r="AA2891" s="20">
        <v>0.85684939615044597</v>
      </c>
    </row>
    <row r="2892" spans="1:27" x14ac:dyDescent="0.2">
      <c r="A2892" s="52" t="s">
        <v>3435</v>
      </c>
      <c r="B2892" s="1" t="s">
        <v>9431</v>
      </c>
      <c r="C2892" s="131" t="s">
        <v>48</v>
      </c>
      <c r="D2892" s="131" t="s">
        <v>48</v>
      </c>
      <c r="E2892" s="131" t="s">
        <v>6359</v>
      </c>
      <c r="F2892" s="131" t="s">
        <v>26454</v>
      </c>
      <c r="G2892" s="131" t="s">
        <v>26454</v>
      </c>
      <c r="H2892" s="79">
        <v>7482.4166666666697</v>
      </c>
      <c r="I2892" s="6">
        <v>10603.4300098331</v>
      </c>
      <c r="J2892" s="6">
        <v>4606.1011906432796</v>
      </c>
      <c r="K2892" s="71">
        <v>4609.5429466457799</v>
      </c>
      <c r="L2892" s="20">
        <v>0.61605002126930197</v>
      </c>
      <c r="M2892" s="79">
        <v>7575.0967636221203</v>
      </c>
      <c r="N2892" s="6">
        <v>10734.7681810619</v>
      </c>
      <c r="O2892" s="6">
        <v>4665.0744383227602</v>
      </c>
      <c r="P2892" s="71">
        <v>4668.7072397744396</v>
      </c>
      <c r="Q2892" s="20">
        <v>0.61632311579107002</v>
      </c>
      <c r="R2892" s="79">
        <v>7665.8809751346998</v>
      </c>
      <c r="S2892" s="6">
        <v>10863.4196683627</v>
      </c>
      <c r="T2892" s="6">
        <v>4722.7347474029402</v>
      </c>
      <c r="U2892" s="71">
        <v>4726.5792367637396</v>
      </c>
      <c r="V2892" s="20">
        <v>0.61657352261208098</v>
      </c>
      <c r="W2892" s="79">
        <v>7751.63757545102</v>
      </c>
      <c r="X2892" s="6">
        <v>10984.946462424599</v>
      </c>
      <c r="Y2892" s="6">
        <v>4777.1894188052502</v>
      </c>
      <c r="Z2892" s="71">
        <v>4781.5219943655702</v>
      </c>
      <c r="AA2892" s="20">
        <v>0.61684024153920403</v>
      </c>
    </row>
    <row r="2893" spans="1:27" x14ac:dyDescent="0.2">
      <c r="A2893" s="52" t="s">
        <v>3434</v>
      </c>
      <c r="B2893" s="1" t="s">
        <v>9430</v>
      </c>
      <c r="C2893" s="131" t="s">
        <v>48</v>
      </c>
      <c r="D2893" s="131" t="s">
        <v>48</v>
      </c>
      <c r="E2893" s="131" t="s">
        <v>6359</v>
      </c>
      <c r="F2893" s="131" t="s">
        <v>26446</v>
      </c>
      <c r="G2893" s="131" t="s">
        <v>26446</v>
      </c>
      <c r="H2893" s="79">
        <v>7024.75</v>
      </c>
      <c r="I2893" s="6">
        <v>15051.865587530299</v>
      </c>
      <c r="J2893" s="6">
        <v>6538.4895208279104</v>
      </c>
      <c r="K2893" s="71">
        <v>6543.37518977529</v>
      </c>
      <c r="L2893" s="20">
        <v>0.93147445671024398</v>
      </c>
      <c r="M2893" s="79">
        <v>7087.1073987361997</v>
      </c>
      <c r="N2893" s="6">
        <v>15185.478197824699</v>
      </c>
      <c r="O2893" s="6">
        <v>6599.2469496785998</v>
      </c>
      <c r="P2893" s="71">
        <v>6604.3859360368497</v>
      </c>
      <c r="Q2893" s="20">
        <v>0.93188737865247695</v>
      </c>
      <c r="R2893" s="79">
        <v>7147.3714196781802</v>
      </c>
      <c r="S2893" s="6">
        <v>15314.605347258101</v>
      </c>
      <c r="T2893" s="6">
        <v>6657.8316059071403</v>
      </c>
      <c r="U2893" s="71">
        <v>6663.2513392065803</v>
      </c>
      <c r="V2893" s="20">
        <v>0.932265996539831</v>
      </c>
      <c r="W2893" s="79">
        <v>7207.3210784542798</v>
      </c>
      <c r="X2893" s="6">
        <v>15443.058915842999</v>
      </c>
      <c r="Y2893" s="6">
        <v>6715.95604940866</v>
      </c>
      <c r="Z2893" s="71">
        <v>6722.0469502486703</v>
      </c>
      <c r="AA2893" s="20">
        <v>0.93266927851232995</v>
      </c>
    </row>
    <row r="2894" spans="1:27" x14ac:dyDescent="0.2">
      <c r="A2894" s="52" t="s">
        <v>3433</v>
      </c>
      <c r="B2894" s="1" t="s">
        <v>9429</v>
      </c>
      <c r="C2894" s="131" t="s">
        <v>48</v>
      </c>
      <c r="D2894" s="131" t="s">
        <v>48</v>
      </c>
      <c r="E2894" s="131" t="s">
        <v>6359</v>
      </c>
      <c r="F2894" s="131" t="s">
        <v>26455</v>
      </c>
      <c r="G2894" s="131" t="s">
        <v>26455</v>
      </c>
      <c r="H2894" s="79">
        <v>9681.9166666666606</v>
      </c>
      <c r="I2894" s="6">
        <v>33657.719294363102</v>
      </c>
      <c r="J2894" s="6">
        <v>14620.821825799299</v>
      </c>
      <c r="K2894" s="71">
        <v>14631.746748895401</v>
      </c>
      <c r="L2894" s="20">
        <v>1.51124485498519</v>
      </c>
      <c r="M2894" s="79">
        <v>9712.4695040334791</v>
      </c>
      <c r="N2894" s="6">
        <v>33763.931613591099</v>
      </c>
      <c r="O2894" s="6">
        <v>14673.0000733244</v>
      </c>
      <c r="P2894" s="71">
        <v>14684.4262781303</v>
      </c>
      <c r="Q2894" s="20">
        <v>1.5119147887189801</v>
      </c>
      <c r="R2894" s="79">
        <v>9746.0896686833803</v>
      </c>
      <c r="S2894" s="6">
        <v>33880.8070323098</v>
      </c>
      <c r="T2894" s="6">
        <v>14729.253727308</v>
      </c>
      <c r="U2894" s="71">
        <v>14741.2439114441</v>
      </c>
      <c r="V2894" s="20">
        <v>1.51252906679193</v>
      </c>
      <c r="W2894" s="79">
        <v>9778.0037968799097</v>
      </c>
      <c r="X2894" s="6">
        <v>33991.751673267201</v>
      </c>
      <c r="Y2894" s="6">
        <v>14782.505948085</v>
      </c>
      <c r="Z2894" s="71">
        <v>14795.9126436075</v>
      </c>
      <c r="AA2894" s="20">
        <v>1.5131833604246201</v>
      </c>
    </row>
    <row r="2895" spans="1:27" x14ac:dyDescent="0.2">
      <c r="A2895" s="52" t="s">
        <v>3432</v>
      </c>
      <c r="B2895" s="1" t="s">
        <v>9428</v>
      </c>
      <c r="C2895" s="131" t="s">
        <v>48</v>
      </c>
      <c r="D2895" s="131" t="s">
        <v>48</v>
      </c>
      <c r="E2895" s="131" t="s">
        <v>6359</v>
      </c>
      <c r="F2895" s="131" t="s">
        <v>26448</v>
      </c>
      <c r="G2895" s="131" t="s">
        <v>26448</v>
      </c>
      <c r="H2895" s="79">
        <v>9378.5</v>
      </c>
      <c r="I2895" s="6">
        <v>23332.483699230699</v>
      </c>
      <c r="J2895" s="6">
        <v>10135.567533149901</v>
      </c>
      <c r="K2895" s="71">
        <v>10143.1409990709</v>
      </c>
      <c r="L2895" s="20">
        <v>1.0815312682274201</v>
      </c>
      <c r="M2895" s="79">
        <v>9408.05148398655</v>
      </c>
      <c r="N2895" s="6">
        <v>23406.0039336396</v>
      </c>
      <c r="O2895" s="6">
        <v>10171.6915365473</v>
      </c>
      <c r="P2895" s="71">
        <v>10179.612468199801</v>
      </c>
      <c r="Q2895" s="20">
        <v>1.08201071024394</v>
      </c>
      <c r="R2895" s="79">
        <v>9434.3199724266706</v>
      </c>
      <c r="S2895" s="6">
        <v>23471.3565037023</v>
      </c>
      <c r="T2895" s="6">
        <v>10203.8763402963</v>
      </c>
      <c r="U2895" s="71">
        <v>10212.1826916219</v>
      </c>
      <c r="V2895" s="20">
        <v>1.0824503219594701</v>
      </c>
      <c r="W2895" s="79">
        <v>9458.8741421153209</v>
      </c>
      <c r="X2895" s="6">
        <v>23532.4440725042</v>
      </c>
      <c r="Y2895" s="6">
        <v>10233.909032359499</v>
      </c>
      <c r="Z2895" s="71">
        <v>10243.190469680299</v>
      </c>
      <c r="AA2895" s="20">
        <v>1.0829185710456599</v>
      </c>
    </row>
    <row r="2896" spans="1:27" x14ac:dyDescent="0.2">
      <c r="A2896" s="52" t="s">
        <v>3431</v>
      </c>
      <c r="B2896" s="1" t="s">
        <v>9427</v>
      </c>
      <c r="C2896" s="131" t="s">
        <v>48</v>
      </c>
      <c r="D2896" s="131" t="s">
        <v>48</v>
      </c>
      <c r="E2896" s="131" t="s">
        <v>6359</v>
      </c>
      <c r="F2896" s="131" t="s">
        <v>26450</v>
      </c>
      <c r="G2896" s="131" t="s">
        <v>26450</v>
      </c>
      <c r="H2896" s="79">
        <v>5885.5</v>
      </c>
      <c r="I2896" s="6">
        <v>10742.024391041899</v>
      </c>
      <c r="J2896" s="6">
        <v>4666.3062133303101</v>
      </c>
      <c r="K2896" s="71">
        <v>4669.79295553473</v>
      </c>
      <c r="L2896" s="20">
        <v>0.79344031187405095</v>
      </c>
      <c r="M2896" s="79">
        <v>5917.4081460344996</v>
      </c>
      <c r="N2896" s="6">
        <v>10800.2621079692</v>
      </c>
      <c r="O2896" s="6">
        <v>4693.5365382141899</v>
      </c>
      <c r="P2896" s="71">
        <v>4697.1915037618901</v>
      </c>
      <c r="Q2896" s="20">
        <v>0.79379204338130205</v>
      </c>
      <c r="R2896" s="79">
        <v>5945.9751546038597</v>
      </c>
      <c r="S2896" s="6">
        <v>10852.4016887748</v>
      </c>
      <c r="T2896" s="6">
        <v>4717.9448196789899</v>
      </c>
      <c r="U2896" s="71">
        <v>4721.7854098527396</v>
      </c>
      <c r="V2896" s="20">
        <v>0.79411455431271805</v>
      </c>
      <c r="W2896" s="79">
        <v>5976.7000682504604</v>
      </c>
      <c r="X2896" s="6">
        <v>10908.4798081876</v>
      </c>
      <c r="Y2896" s="6">
        <v>4743.93521107997</v>
      </c>
      <c r="Z2896" s="71">
        <v>4748.2376274075305</v>
      </c>
      <c r="AA2896" s="20">
        <v>0.79445807438643301</v>
      </c>
    </row>
    <row r="2897" spans="1:27" x14ac:dyDescent="0.2">
      <c r="A2897" s="52" t="s">
        <v>3430</v>
      </c>
      <c r="B2897" s="1" t="s">
        <v>9386</v>
      </c>
      <c r="C2897" s="131" t="s">
        <v>48</v>
      </c>
      <c r="D2897" s="131" t="s">
        <v>48</v>
      </c>
      <c r="E2897" s="131" t="s">
        <v>6359</v>
      </c>
      <c r="F2897" s="131" t="s">
        <v>26449</v>
      </c>
      <c r="G2897" s="131" t="s">
        <v>26449</v>
      </c>
      <c r="H2897" s="79">
        <v>5709.8333333333303</v>
      </c>
      <c r="I2897" s="6">
        <v>8404.6081709561804</v>
      </c>
      <c r="J2897" s="6">
        <v>3650.9389572271798</v>
      </c>
      <c r="K2897" s="71">
        <v>3653.6670000014801</v>
      </c>
      <c r="L2897" s="20">
        <v>0.63989030619717102</v>
      </c>
      <c r="M2897" s="79">
        <v>5740.0531713828204</v>
      </c>
      <c r="N2897" s="6">
        <v>8449.0903621110392</v>
      </c>
      <c r="O2897" s="6">
        <v>3671.7733266844002</v>
      </c>
      <c r="P2897" s="71">
        <v>3674.6326215676399</v>
      </c>
      <c r="Q2897" s="20">
        <v>0.64017396909973001</v>
      </c>
      <c r="R2897" s="79">
        <v>5768.6093494962197</v>
      </c>
      <c r="S2897" s="6">
        <v>8491.1237234881501</v>
      </c>
      <c r="T2897" s="6">
        <v>3691.4089925293902</v>
      </c>
      <c r="U2897" s="71">
        <v>3694.4139427027999</v>
      </c>
      <c r="V2897" s="20">
        <v>0.64043406631884903</v>
      </c>
      <c r="W2897" s="79">
        <v>5796.0746348595703</v>
      </c>
      <c r="X2897" s="6">
        <v>8531.5513416525791</v>
      </c>
      <c r="Y2897" s="6">
        <v>3710.2444636166601</v>
      </c>
      <c r="Z2897" s="71">
        <v>3713.6093949762198</v>
      </c>
      <c r="AA2897" s="20">
        <v>0.64071110690005595</v>
      </c>
    </row>
    <row r="2898" spans="1:27" x14ac:dyDescent="0.2">
      <c r="A2898" s="52" t="s">
        <v>3429</v>
      </c>
      <c r="B2898" s="1" t="s">
        <v>9426</v>
      </c>
      <c r="C2898" s="131" t="s">
        <v>48</v>
      </c>
      <c r="D2898" s="131" t="s">
        <v>48</v>
      </c>
      <c r="E2898" s="131" t="s">
        <v>6359</v>
      </c>
      <c r="F2898" s="131" t="s">
        <v>26448</v>
      </c>
      <c r="G2898" s="131" t="s">
        <v>26448</v>
      </c>
      <c r="H2898" s="79">
        <v>2299.5833333333298</v>
      </c>
      <c r="I2898" s="6">
        <v>5617.6111975837503</v>
      </c>
      <c r="J2898" s="6">
        <v>2440.2750432422399</v>
      </c>
      <c r="K2898" s="71">
        <v>2442.0984576506999</v>
      </c>
      <c r="L2898" s="20">
        <v>1.0619743247620399</v>
      </c>
      <c r="M2898" s="79">
        <v>2309.5495151035602</v>
      </c>
      <c r="N2898" s="6">
        <v>5641.9574056545898</v>
      </c>
      <c r="O2898" s="6">
        <v>2451.8602387388901</v>
      </c>
      <c r="P2898" s="71">
        <v>2453.7695590621502</v>
      </c>
      <c r="Q2898" s="20">
        <v>1.06244509719989</v>
      </c>
      <c r="R2898" s="79">
        <v>2319.9016181451002</v>
      </c>
      <c r="S2898" s="6">
        <v>5667.2463739306004</v>
      </c>
      <c r="T2898" s="6">
        <v>2463.7639149854499</v>
      </c>
      <c r="U2898" s="71">
        <v>2465.7695144241902</v>
      </c>
      <c r="V2898" s="20">
        <v>1.06287675957385</v>
      </c>
      <c r="W2898" s="79">
        <v>2329.6978398271599</v>
      </c>
      <c r="X2898" s="6">
        <v>5691.1773895269798</v>
      </c>
      <c r="Y2898" s="6">
        <v>2475.0081849548601</v>
      </c>
      <c r="Z2898" s="71">
        <v>2477.2528436932298</v>
      </c>
      <c r="AA2898" s="20">
        <v>1.06333654147914</v>
      </c>
    </row>
    <row r="2899" spans="1:27" x14ac:dyDescent="0.2">
      <c r="A2899" s="52" t="s">
        <v>3428</v>
      </c>
      <c r="B2899" s="1" t="s">
        <v>9425</v>
      </c>
      <c r="C2899" s="131" t="s">
        <v>48</v>
      </c>
      <c r="D2899" s="131" t="s">
        <v>48</v>
      </c>
      <c r="E2899" s="131" t="s">
        <v>6359</v>
      </c>
      <c r="F2899" s="131" t="s">
        <v>26454</v>
      </c>
      <c r="G2899" s="131" t="s">
        <v>26454</v>
      </c>
      <c r="H2899" s="79">
        <v>15549</v>
      </c>
      <c r="I2899" s="6">
        <v>34505.049141014097</v>
      </c>
      <c r="J2899" s="6">
        <v>14988.899609300301</v>
      </c>
      <c r="K2899" s="71">
        <v>15000.0995662847</v>
      </c>
      <c r="L2899" s="20">
        <v>0.96469866655635195</v>
      </c>
      <c r="M2899" s="79">
        <v>15736.4023748526</v>
      </c>
      <c r="N2899" s="6">
        <v>34920.916923728902</v>
      </c>
      <c r="O2899" s="6">
        <v>15175.798317758001</v>
      </c>
      <c r="P2899" s="71">
        <v>15187.616063195501</v>
      </c>
      <c r="Q2899" s="20">
        <v>0.96512631676639604</v>
      </c>
      <c r="R2899" s="79">
        <v>15915.957472112001</v>
      </c>
      <c r="S2899" s="6">
        <v>35319.370679883999</v>
      </c>
      <c r="T2899" s="6">
        <v>15354.651137346</v>
      </c>
      <c r="U2899" s="71">
        <v>15367.150419243801</v>
      </c>
      <c r="V2899" s="20">
        <v>0.96551843935057902</v>
      </c>
      <c r="W2899" s="79">
        <v>16090.3296363961</v>
      </c>
      <c r="X2899" s="6">
        <v>35706.322901727697</v>
      </c>
      <c r="Y2899" s="6">
        <v>15528.147409188799</v>
      </c>
      <c r="Z2899" s="71">
        <v>15542.2303491906</v>
      </c>
      <c r="AA2899" s="20">
        <v>0.96593610574852795</v>
      </c>
    </row>
    <row r="2900" spans="1:27" x14ac:dyDescent="0.2">
      <c r="A2900" s="52" t="s">
        <v>3427</v>
      </c>
      <c r="B2900" s="1" t="s">
        <v>9424</v>
      </c>
      <c r="C2900" s="131" t="s">
        <v>48</v>
      </c>
      <c r="D2900" s="131" t="s">
        <v>48</v>
      </c>
      <c r="E2900" s="131" t="s">
        <v>6359</v>
      </c>
      <c r="F2900" s="131" t="s">
        <v>26449</v>
      </c>
      <c r="G2900" s="131" t="s">
        <v>26449</v>
      </c>
      <c r="H2900" s="79">
        <v>44.75</v>
      </c>
      <c r="I2900" s="6">
        <v>73.223598548416604</v>
      </c>
      <c r="J2900" s="6">
        <v>31.8081322877856</v>
      </c>
      <c r="K2900" s="71">
        <v>31.831899857298001</v>
      </c>
      <c r="L2900" s="20">
        <v>0.71132737111280497</v>
      </c>
      <c r="M2900" s="79">
        <v>44.919865985113503</v>
      </c>
      <c r="N2900" s="6">
        <v>73.501547122740206</v>
      </c>
      <c r="O2900" s="6">
        <v>31.942020812745</v>
      </c>
      <c r="P2900" s="71">
        <v>31.966894803741798</v>
      </c>
      <c r="Q2900" s="20">
        <v>0.71164270201375202</v>
      </c>
      <c r="R2900" s="79">
        <v>44.940631236928098</v>
      </c>
      <c r="S2900" s="6">
        <v>73.535524920787793</v>
      </c>
      <c r="T2900" s="6">
        <v>31.968642408552</v>
      </c>
      <c r="U2900" s="71">
        <v>31.994666124088099</v>
      </c>
      <c r="V2900" s="20">
        <v>0.71193183636899704</v>
      </c>
      <c r="W2900" s="79">
        <v>44.929492461628499</v>
      </c>
      <c r="X2900" s="6">
        <v>73.517298748478197</v>
      </c>
      <c r="Y2900" s="6">
        <v>31.9715770014645</v>
      </c>
      <c r="Z2900" s="71">
        <v>32.000572978177502</v>
      </c>
      <c r="AA2900" s="20">
        <v>0.71223980563562395</v>
      </c>
    </row>
    <row r="2901" spans="1:27" x14ac:dyDescent="0.2">
      <c r="A2901" s="52" t="s">
        <v>3426</v>
      </c>
      <c r="B2901" s="1" t="s">
        <v>9423</v>
      </c>
      <c r="C2901" s="131" t="s">
        <v>48</v>
      </c>
      <c r="D2901" s="131" t="s">
        <v>48</v>
      </c>
      <c r="E2901" s="131" t="s">
        <v>6359</v>
      </c>
      <c r="F2901" s="131" t="s">
        <v>26448</v>
      </c>
      <c r="G2901" s="131" t="s">
        <v>26448</v>
      </c>
      <c r="H2901" s="79">
        <v>8204.5833333333303</v>
      </c>
      <c r="I2901" s="6">
        <v>39283.369269206101</v>
      </c>
      <c r="J2901" s="6">
        <v>17064.588892044601</v>
      </c>
      <c r="K2901" s="71">
        <v>17077.339838847201</v>
      </c>
      <c r="L2901" s="20">
        <v>2.08143901341899</v>
      </c>
      <c r="M2901" s="79">
        <v>8224.9205675379108</v>
      </c>
      <c r="N2901" s="6">
        <v>39380.743510982204</v>
      </c>
      <c r="O2901" s="6">
        <v>17113.932673398001</v>
      </c>
      <c r="P2901" s="71">
        <v>17127.259688922</v>
      </c>
      <c r="Q2901" s="20">
        <v>2.0823617138042398</v>
      </c>
      <c r="R2901" s="79">
        <v>8243.1881823969507</v>
      </c>
      <c r="S2901" s="6">
        <v>39468.208459660404</v>
      </c>
      <c r="T2901" s="6">
        <v>17158.3060583605</v>
      </c>
      <c r="U2901" s="71">
        <v>17172.2735853589</v>
      </c>
      <c r="V2901" s="20">
        <v>2.0832077595935101</v>
      </c>
      <c r="W2901" s="79">
        <v>8264.3349581209295</v>
      </c>
      <c r="X2901" s="6">
        <v>39569.458768892197</v>
      </c>
      <c r="Y2901" s="6">
        <v>17208.167594189501</v>
      </c>
      <c r="Z2901" s="71">
        <v>17223.774194602502</v>
      </c>
      <c r="AA2901" s="20">
        <v>2.0841089188522801</v>
      </c>
    </row>
    <row r="2902" spans="1:27" x14ac:dyDescent="0.2">
      <c r="A2902" s="52" t="s">
        <v>3425</v>
      </c>
      <c r="B2902" s="1" t="s">
        <v>9422</v>
      </c>
      <c r="C2902" s="131" t="s">
        <v>48</v>
      </c>
      <c r="D2902" s="131" t="s">
        <v>48</v>
      </c>
      <c r="E2902" s="131" t="s">
        <v>6359</v>
      </c>
      <c r="F2902" s="131" t="s">
        <v>26446</v>
      </c>
      <c r="G2902" s="131" t="s">
        <v>26446</v>
      </c>
      <c r="H2902" s="79">
        <v>11504.25</v>
      </c>
      <c r="I2902" s="6">
        <v>23382.279537564598</v>
      </c>
      <c r="J2902" s="6">
        <v>10157.198710045101</v>
      </c>
      <c r="K2902" s="71">
        <v>10164.788339143999</v>
      </c>
      <c r="L2902" s="20">
        <v>0.88356810214868298</v>
      </c>
      <c r="M2902" s="79">
        <v>11596.1081260059</v>
      </c>
      <c r="N2902" s="6">
        <v>23568.980311632102</v>
      </c>
      <c r="O2902" s="6">
        <v>10242.5171866405</v>
      </c>
      <c r="P2902" s="71">
        <v>10250.4932718662</v>
      </c>
      <c r="Q2902" s="20">
        <v>0.88395978723913804</v>
      </c>
      <c r="R2902" s="79">
        <v>11683.0836118676</v>
      </c>
      <c r="S2902" s="6">
        <v>23745.757165693401</v>
      </c>
      <c r="T2902" s="6">
        <v>10323.1685687711</v>
      </c>
      <c r="U2902" s="71">
        <v>10331.5720286001</v>
      </c>
      <c r="V2902" s="20">
        <v>0.88431893255521199</v>
      </c>
      <c r="W2902" s="79">
        <v>11767.870460570601</v>
      </c>
      <c r="X2902" s="6">
        <v>23918.085635387899</v>
      </c>
      <c r="Y2902" s="6">
        <v>10401.6187977154</v>
      </c>
      <c r="Z2902" s="71">
        <v>10411.0523360242</v>
      </c>
      <c r="AA2902" s="20">
        <v>0.88470147346602801</v>
      </c>
    </row>
    <row r="2903" spans="1:27" x14ac:dyDescent="0.2">
      <c r="A2903" s="52" t="s">
        <v>3424</v>
      </c>
      <c r="B2903" s="1" t="s">
        <v>9421</v>
      </c>
      <c r="C2903" s="131" t="s">
        <v>48</v>
      </c>
      <c r="D2903" s="131" t="s">
        <v>48</v>
      </c>
      <c r="E2903" s="131" t="s">
        <v>6359</v>
      </c>
      <c r="F2903" s="131" t="s">
        <v>26448</v>
      </c>
      <c r="G2903" s="131" t="s">
        <v>26448</v>
      </c>
      <c r="H2903" s="79">
        <v>2160.75</v>
      </c>
      <c r="I2903" s="6">
        <v>3563.6990448757701</v>
      </c>
      <c r="J2903" s="6">
        <v>1548.0611838314901</v>
      </c>
      <c r="K2903" s="71">
        <v>1549.21792109174</v>
      </c>
      <c r="L2903" s="20">
        <v>0.71698156709093597</v>
      </c>
      <c r="M2903" s="79">
        <v>2173.5244363546899</v>
      </c>
      <c r="N2903" s="6">
        <v>3584.7677694556801</v>
      </c>
      <c r="O2903" s="6">
        <v>1557.85464637363</v>
      </c>
      <c r="P2903" s="71">
        <v>1559.06778384778</v>
      </c>
      <c r="Q2903" s="20">
        <v>0.71729940449280505</v>
      </c>
      <c r="R2903" s="79">
        <v>2188.10914991342</v>
      </c>
      <c r="S2903" s="6">
        <v>3608.82216250394</v>
      </c>
      <c r="T2903" s="6">
        <v>1568.8899392969699</v>
      </c>
      <c r="U2903" s="71">
        <v>1570.16707659189</v>
      </c>
      <c r="V2903" s="20">
        <v>0.71759083711798199</v>
      </c>
      <c r="W2903" s="79">
        <v>2202.0713623203301</v>
      </c>
      <c r="X2903" s="6">
        <v>3631.8498718728401</v>
      </c>
      <c r="Y2903" s="6">
        <v>1579.43735437838</v>
      </c>
      <c r="Z2903" s="71">
        <v>1580.8697932207101</v>
      </c>
      <c r="AA2903" s="20">
        <v>0.717901254369404</v>
      </c>
    </row>
    <row r="2904" spans="1:27" x14ac:dyDescent="0.2">
      <c r="A2904" s="52" t="s">
        <v>3423</v>
      </c>
      <c r="B2904" s="1" t="s">
        <v>9420</v>
      </c>
      <c r="C2904" s="131" t="s">
        <v>48</v>
      </c>
      <c r="D2904" s="131" t="s">
        <v>48</v>
      </c>
      <c r="E2904" s="131" t="s">
        <v>6359</v>
      </c>
      <c r="F2904" s="131" t="s">
        <v>26454</v>
      </c>
      <c r="G2904" s="131" t="s">
        <v>26454</v>
      </c>
      <c r="H2904" s="79">
        <v>7034.1666666666697</v>
      </c>
      <c r="I2904" s="6">
        <v>20036.150146246699</v>
      </c>
      <c r="J2904" s="6">
        <v>8703.6491926622493</v>
      </c>
      <c r="K2904" s="71">
        <v>8710.1527052019592</v>
      </c>
      <c r="L2904" s="20">
        <v>1.23826362353304</v>
      </c>
      <c r="M2904" s="79">
        <v>7104.1885116334597</v>
      </c>
      <c r="N2904" s="6">
        <v>20235.6006662238</v>
      </c>
      <c r="O2904" s="6">
        <v>8793.90982831355</v>
      </c>
      <c r="P2904" s="71">
        <v>8800.7578494571808</v>
      </c>
      <c r="Q2904" s="20">
        <v>1.2388125448875</v>
      </c>
      <c r="R2904" s="79">
        <v>7169.6705474226801</v>
      </c>
      <c r="S2904" s="6">
        <v>20422.119974498299</v>
      </c>
      <c r="T2904" s="6">
        <v>8878.2592004687704</v>
      </c>
      <c r="U2904" s="71">
        <v>8885.4864479988992</v>
      </c>
      <c r="V2904" s="20">
        <v>1.2393158638499799</v>
      </c>
      <c r="W2904" s="79">
        <v>7233.6877539669204</v>
      </c>
      <c r="X2904" s="6">
        <v>20604.466856943101</v>
      </c>
      <c r="Y2904" s="6">
        <v>8960.5754006912102</v>
      </c>
      <c r="Z2904" s="71">
        <v>8968.7020137651307</v>
      </c>
      <c r="AA2904" s="20">
        <v>1.2398519702273201</v>
      </c>
    </row>
    <row r="2905" spans="1:27" x14ac:dyDescent="0.2">
      <c r="A2905" s="52" t="s">
        <v>3422</v>
      </c>
      <c r="B2905" s="1" t="s">
        <v>9419</v>
      </c>
      <c r="C2905" s="131" t="s">
        <v>48</v>
      </c>
      <c r="D2905" s="131" t="s">
        <v>48</v>
      </c>
      <c r="E2905" s="131" t="s">
        <v>6359</v>
      </c>
      <c r="F2905" s="131" t="s">
        <v>26456</v>
      </c>
      <c r="G2905" s="131" t="s">
        <v>26456</v>
      </c>
      <c r="H2905" s="79">
        <v>22168.083333333299</v>
      </c>
      <c r="I2905" s="6">
        <v>44450.857612472799</v>
      </c>
      <c r="J2905" s="6">
        <v>19309.331790190099</v>
      </c>
      <c r="K2905" s="71">
        <v>19323.7600465055</v>
      </c>
      <c r="L2905" s="20">
        <v>0.87169286383225697</v>
      </c>
      <c r="M2905" s="79">
        <v>22438.761664318299</v>
      </c>
      <c r="N2905" s="6">
        <v>44993.614682106403</v>
      </c>
      <c r="O2905" s="6">
        <v>19553.1527277448</v>
      </c>
      <c r="P2905" s="71">
        <v>19568.3792203878</v>
      </c>
      <c r="Q2905" s="20">
        <v>0.87207928463829198</v>
      </c>
      <c r="R2905" s="79">
        <v>22686.876642546598</v>
      </c>
      <c r="S2905" s="6">
        <v>45491.128310276697</v>
      </c>
      <c r="T2905" s="6">
        <v>19776.694533415601</v>
      </c>
      <c r="U2905" s="71">
        <v>19792.793530245199</v>
      </c>
      <c r="V2905" s="20">
        <v>0.872433603007571</v>
      </c>
      <c r="W2905" s="79">
        <v>22923.1097934713</v>
      </c>
      <c r="X2905" s="6">
        <v>45964.816810865697</v>
      </c>
      <c r="Y2905" s="6">
        <v>19989.413444780901</v>
      </c>
      <c r="Z2905" s="71">
        <v>20007.542440004501</v>
      </c>
      <c r="AA2905" s="20">
        <v>0.87281100253260102</v>
      </c>
    </row>
    <row r="2906" spans="1:27" x14ac:dyDescent="0.2">
      <c r="A2906" s="52" t="s">
        <v>3421</v>
      </c>
      <c r="B2906" s="1" t="s">
        <v>9418</v>
      </c>
      <c r="C2906" s="131" t="s">
        <v>48</v>
      </c>
      <c r="D2906" s="131" t="s">
        <v>48</v>
      </c>
      <c r="E2906" s="131" t="s">
        <v>6359</v>
      </c>
      <c r="F2906" s="131" t="s">
        <v>26444</v>
      </c>
      <c r="G2906" s="131" t="s">
        <v>26444</v>
      </c>
      <c r="H2906" s="79">
        <v>3982.8333333333298</v>
      </c>
      <c r="I2906" s="6">
        <v>9976.4780161348699</v>
      </c>
      <c r="J2906" s="6">
        <v>4333.75494777926</v>
      </c>
      <c r="K2906" s="71">
        <v>4336.9932021048899</v>
      </c>
      <c r="L2906" s="20">
        <v>1.0889215890124</v>
      </c>
      <c r="M2906" s="79">
        <v>3990.14747757327</v>
      </c>
      <c r="N2906" s="6">
        <v>9994.7989934667094</v>
      </c>
      <c r="O2906" s="6">
        <v>4343.5014631106296</v>
      </c>
      <c r="P2906" s="71">
        <v>4346.88384824277</v>
      </c>
      <c r="Q2906" s="20">
        <v>1.08940430715269</v>
      </c>
      <c r="R2906" s="79">
        <v>3999.8286918132198</v>
      </c>
      <c r="S2906" s="6">
        <v>10019.049172409999</v>
      </c>
      <c r="T2906" s="6">
        <v>4355.6553191330804</v>
      </c>
      <c r="U2906" s="71">
        <v>4359.2009915939198</v>
      </c>
      <c r="V2906" s="20">
        <v>1.0898469228235299</v>
      </c>
      <c r="W2906" s="79">
        <v>4011.1828204417302</v>
      </c>
      <c r="X2906" s="6">
        <v>10047.489783697099</v>
      </c>
      <c r="Y2906" s="6">
        <v>4369.5034877427097</v>
      </c>
      <c r="Z2906" s="71">
        <v>4373.4663207732001</v>
      </c>
      <c r="AA2906" s="20">
        <v>1.09031837154996</v>
      </c>
    </row>
    <row r="2907" spans="1:27" x14ac:dyDescent="0.2">
      <c r="A2907" s="52" t="s">
        <v>3420</v>
      </c>
      <c r="B2907" s="1" t="s">
        <v>9417</v>
      </c>
      <c r="C2907" s="131" t="s">
        <v>48</v>
      </c>
      <c r="D2907" s="131" t="s">
        <v>48</v>
      </c>
      <c r="E2907" s="131" t="s">
        <v>6359</v>
      </c>
      <c r="F2907" s="131" t="s">
        <v>26447</v>
      </c>
      <c r="G2907" s="131" t="s">
        <v>26447</v>
      </c>
      <c r="H2907" s="79">
        <v>9226.5833333333303</v>
      </c>
      <c r="I2907" s="6">
        <v>23429.683410155299</v>
      </c>
      <c r="J2907" s="6">
        <v>10177.790823519599</v>
      </c>
      <c r="K2907" s="71">
        <v>10185.3958393908</v>
      </c>
      <c r="L2907" s="20">
        <v>1.10391847896647</v>
      </c>
      <c r="M2907" s="79">
        <v>9255.9479615033506</v>
      </c>
      <c r="N2907" s="6">
        <v>23504.250984806102</v>
      </c>
      <c r="O2907" s="6">
        <v>10214.387363723699</v>
      </c>
      <c r="P2907" s="71">
        <v>10222.3415436052</v>
      </c>
      <c r="Q2907" s="20">
        <v>1.10440784521706</v>
      </c>
      <c r="R2907" s="79">
        <v>9283.3257378358394</v>
      </c>
      <c r="S2907" s="6">
        <v>23573.7732129994</v>
      </c>
      <c r="T2907" s="6">
        <v>10248.400713511999</v>
      </c>
      <c r="U2907" s="71">
        <v>10256.743309405199</v>
      </c>
      <c r="V2907" s="20">
        <v>1.1048565566973501</v>
      </c>
      <c r="W2907" s="79">
        <v>9314.5720317201994</v>
      </c>
      <c r="X2907" s="6">
        <v>23653.119027912999</v>
      </c>
      <c r="Y2907" s="6">
        <v>10286.3887710697</v>
      </c>
      <c r="Z2907" s="71">
        <v>10295.717803830699</v>
      </c>
      <c r="AA2907" s="20">
        <v>1.1053344983289899</v>
      </c>
    </row>
    <row r="2908" spans="1:27" x14ac:dyDescent="0.2">
      <c r="A2908" s="52" t="s">
        <v>3419</v>
      </c>
      <c r="B2908" s="1" t="s">
        <v>9416</v>
      </c>
      <c r="C2908" s="131" t="s">
        <v>48</v>
      </c>
      <c r="D2908" s="131" t="s">
        <v>48</v>
      </c>
      <c r="E2908" s="131" t="s">
        <v>6359</v>
      </c>
      <c r="F2908" s="131" t="s">
        <v>26455</v>
      </c>
      <c r="G2908" s="131" t="s">
        <v>26455</v>
      </c>
      <c r="H2908" s="79">
        <v>2930.75</v>
      </c>
      <c r="I2908" s="6">
        <v>4819.1658682249499</v>
      </c>
      <c r="J2908" s="6">
        <v>2093.43256125174</v>
      </c>
      <c r="K2908" s="71">
        <v>2094.99680914498</v>
      </c>
      <c r="L2908" s="20">
        <v>0.71483299808751199</v>
      </c>
      <c r="M2908" s="79">
        <v>2946.9326587317901</v>
      </c>
      <c r="N2908" s="6">
        <v>4845.7757519125298</v>
      </c>
      <c r="O2908" s="6">
        <v>2105.8586653014499</v>
      </c>
      <c r="P2908" s="71">
        <v>2107.4985461902702</v>
      </c>
      <c r="Q2908" s="20">
        <v>0.71514988303032101</v>
      </c>
      <c r="R2908" s="79">
        <v>2961.4537597007102</v>
      </c>
      <c r="S2908" s="6">
        <v>4869.6534604030103</v>
      </c>
      <c r="T2908" s="6">
        <v>2117.02045095735</v>
      </c>
      <c r="U2908" s="71">
        <v>2118.7437877602001</v>
      </c>
      <c r="V2908" s="20">
        <v>0.71544044232327497</v>
      </c>
      <c r="W2908" s="79">
        <v>2975.9576948235099</v>
      </c>
      <c r="X2908" s="6">
        <v>4893.5029423099504</v>
      </c>
      <c r="Y2908" s="6">
        <v>2128.1114620685698</v>
      </c>
      <c r="Z2908" s="71">
        <v>2130.0415098229901</v>
      </c>
      <c r="AA2908" s="20">
        <v>0.71574992935150195</v>
      </c>
    </row>
    <row r="2909" spans="1:27" x14ac:dyDescent="0.2">
      <c r="A2909" s="52" t="s">
        <v>3418</v>
      </c>
      <c r="B2909" s="1" t="s">
        <v>9415</v>
      </c>
      <c r="C2909" s="131" t="s">
        <v>48</v>
      </c>
      <c r="D2909" s="131" t="s">
        <v>48</v>
      </c>
      <c r="E2909" s="131" t="s">
        <v>6359</v>
      </c>
      <c r="F2909" s="131" t="s">
        <v>26448</v>
      </c>
      <c r="G2909" s="131" t="s">
        <v>26448</v>
      </c>
      <c r="H2909" s="79">
        <v>1670.5</v>
      </c>
      <c r="I2909" s="6">
        <v>4337.3487933584702</v>
      </c>
      <c r="J2909" s="6">
        <v>1884.1325328499199</v>
      </c>
      <c r="K2909" s="71">
        <v>1885.5403882543101</v>
      </c>
      <c r="L2909" s="20">
        <v>1.1287281581887501</v>
      </c>
      <c r="M2909" s="79">
        <v>1674.17433565482</v>
      </c>
      <c r="N2909" s="6">
        <v>4346.8889761293804</v>
      </c>
      <c r="O2909" s="6">
        <v>1889.0543611871699</v>
      </c>
      <c r="P2909" s="71">
        <v>1890.5254115458199</v>
      </c>
      <c r="Q2909" s="20">
        <v>1.1292285225519101</v>
      </c>
      <c r="R2909" s="79">
        <v>1677.03105054549</v>
      </c>
      <c r="S2909" s="6">
        <v>4354.30625771217</v>
      </c>
      <c r="T2909" s="6">
        <v>1892.9797514883801</v>
      </c>
      <c r="U2909" s="71">
        <v>1894.52071046746</v>
      </c>
      <c r="V2909" s="20">
        <v>1.1296873184615299</v>
      </c>
      <c r="W2909" s="79">
        <v>1681.2678893601901</v>
      </c>
      <c r="X2909" s="6">
        <v>4365.3069447642902</v>
      </c>
      <c r="Y2909" s="6">
        <v>1898.4068987225701</v>
      </c>
      <c r="Z2909" s="71">
        <v>1900.1286205577101</v>
      </c>
      <c r="AA2909" s="20">
        <v>1.13017600144663</v>
      </c>
    </row>
    <row r="2910" spans="1:27" x14ac:dyDescent="0.2">
      <c r="A2910" s="52" t="s">
        <v>3417</v>
      </c>
      <c r="B2910" s="1" t="s">
        <v>9414</v>
      </c>
      <c r="C2910" s="131" t="s">
        <v>48</v>
      </c>
      <c r="D2910" s="131" t="s">
        <v>48</v>
      </c>
      <c r="E2910" s="131" t="s">
        <v>6359</v>
      </c>
      <c r="F2910" s="131" t="s">
        <v>26455</v>
      </c>
      <c r="G2910" s="131" t="s">
        <v>26455</v>
      </c>
      <c r="H2910" s="79">
        <v>5186.8333333333303</v>
      </c>
      <c r="I2910" s="6">
        <v>8256.9337688798096</v>
      </c>
      <c r="J2910" s="6">
        <v>3586.7895981423699</v>
      </c>
      <c r="K2910" s="71">
        <v>3589.4697074404799</v>
      </c>
      <c r="L2910" s="20">
        <v>0.69203490391192102</v>
      </c>
      <c r="M2910" s="79">
        <v>5208.2451231832702</v>
      </c>
      <c r="N2910" s="6">
        <v>8291.0192540500993</v>
      </c>
      <c r="O2910" s="6">
        <v>3603.0793900092399</v>
      </c>
      <c r="P2910" s="71">
        <v>3605.8851913338699</v>
      </c>
      <c r="Q2910" s="20">
        <v>0.69234168247633299</v>
      </c>
      <c r="R2910" s="79">
        <v>5226.03231983775</v>
      </c>
      <c r="S2910" s="6">
        <v>8319.3347396791105</v>
      </c>
      <c r="T2910" s="6">
        <v>3616.7258975350201</v>
      </c>
      <c r="U2910" s="71">
        <v>3619.6700527708599</v>
      </c>
      <c r="V2910" s="20">
        <v>0.69262297499209402</v>
      </c>
      <c r="W2910" s="79">
        <v>5247.2396320383596</v>
      </c>
      <c r="X2910" s="6">
        <v>8353.0947163359797</v>
      </c>
      <c r="Y2910" s="6">
        <v>3632.6363382521599</v>
      </c>
      <c r="Z2910" s="71">
        <v>3635.9308844882198</v>
      </c>
      <c r="AA2910" s="20">
        <v>0.69292259158284097</v>
      </c>
    </row>
    <row r="2911" spans="1:27" x14ac:dyDescent="0.2">
      <c r="A2911" s="52" t="s">
        <v>3416</v>
      </c>
      <c r="B2911" s="1" t="s">
        <v>9413</v>
      </c>
      <c r="C2911" s="131" t="s">
        <v>48</v>
      </c>
      <c r="D2911" s="131" t="s">
        <v>48</v>
      </c>
      <c r="E2911" s="131" t="s">
        <v>6359</v>
      </c>
      <c r="F2911" s="131" t="s">
        <v>26455</v>
      </c>
      <c r="G2911" s="131" t="s">
        <v>26455</v>
      </c>
      <c r="H2911" s="79">
        <v>5442.0833333333303</v>
      </c>
      <c r="I2911" s="6">
        <v>10249.300440467799</v>
      </c>
      <c r="J2911" s="6">
        <v>4452.2682677510702</v>
      </c>
      <c r="K2911" s="71">
        <v>4455.5950772155302</v>
      </c>
      <c r="L2911" s="20">
        <v>0.81872966735451203</v>
      </c>
      <c r="M2911" s="79">
        <v>5482.24870750634</v>
      </c>
      <c r="N2911" s="6">
        <v>10324.9455495167</v>
      </c>
      <c r="O2911" s="6">
        <v>4486.9752888655203</v>
      </c>
      <c r="P2911" s="71">
        <v>4490.4694003868999</v>
      </c>
      <c r="Q2911" s="20">
        <v>0.81909260961446495</v>
      </c>
      <c r="R2911" s="79">
        <v>5517.6546126428302</v>
      </c>
      <c r="S2911" s="6">
        <v>10391.626953839799</v>
      </c>
      <c r="T2911" s="6">
        <v>4517.6288125804203</v>
      </c>
      <c r="U2911" s="71">
        <v>4521.3063377506796</v>
      </c>
      <c r="V2911" s="20">
        <v>0.81942539994997599</v>
      </c>
      <c r="W2911" s="79">
        <v>5555.0707240798902</v>
      </c>
      <c r="X2911" s="6">
        <v>10462.094262762401</v>
      </c>
      <c r="Y2911" s="6">
        <v>4549.80879347682</v>
      </c>
      <c r="Z2911" s="71">
        <v>4553.9351507665697</v>
      </c>
      <c r="AA2911" s="20">
        <v>0.81977986905303701</v>
      </c>
    </row>
    <row r="2912" spans="1:27" x14ac:dyDescent="0.2">
      <c r="A2912" s="52" t="s">
        <v>3415</v>
      </c>
      <c r="B2912" s="1" t="s">
        <v>9412</v>
      </c>
      <c r="C2912" s="131" t="s">
        <v>48</v>
      </c>
      <c r="D2912" s="131" t="s">
        <v>48</v>
      </c>
      <c r="E2912" s="131" t="s">
        <v>6359</v>
      </c>
      <c r="F2912" s="131" t="s">
        <v>26447</v>
      </c>
      <c r="G2912" s="131" t="s">
        <v>26447</v>
      </c>
      <c r="H2912" s="79">
        <v>12839.583333333299</v>
      </c>
      <c r="I2912" s="6">
        <v>23895.628461382701</v>
      </c>
      <c r="J2912" s="6">
        <v>10380.196087971</v>
      </c>
      <c r="K2912" s="71">
        <v>10387.9523444479</v>
      </c>
      <c r="L2912" s="20">
        <v>0.80905681086077896</v>
      </c>
      <c r="M2912" s="79">
        <v>12893.498011051401</v>
      </c>
      <c r="N2912" s="6">
        <v>23995.9685638548</v>
      </c>
      <c r="O2912" s="6">
        <v>10428.0761057816</v>
      </c>
      <c r="P2912" s="71">
        <v>10436.196690032901</v>
      </c>
      <c r="Q2912" s="20">
        <v>0.80941546515055596</v>
      </c>
      <c r="R2912" s="79">
        <v>12954.5037726019</v>
      </c>
      <c r="S2912" s="6">
        <v>24109.505816129102</v>
      </c>
      <c r="T2912" s="6">
        <v>10481.303708826201</v>
      </c>
      <c r="U2912" s="71">
        <v>10489.835896795899</v>
      </c>
      <c r="V2912" s="20">
        <v>0.80974432374487504</v>
      </c>
      <c r="W2912" s="79">
        <v>13016.4190202957</v>
      </c>
      <c r="X2912" s="6">
        <v>24224.735704559102</v>
      </c>
      <c r="Y2912" s="6">
        <v>10534.976340306101</v>
      </c>
      <c r="Z2912" s="71">
        <v>10544.530824547601</v>
      </c>
      <c r="AA2912" s="20">
        <v>0.81009460498361197</v>
      </c>
    </row>
    <row r="2913" spans="1:27" x14ac:dyDescent="0.2">
      <c r="A2913" s="52" t="s">
        <v>3414</v>
      </c>
      <c r="B2913" s="1" t="s">
        <v>9411</v>
      </c>
      <c r="C2913" s="131" t="s">
        <v>48</v>
      </c>
      <c r="D2913" s="131" t="s">
        <v>48</v>
      </c>
      <c r="E2913" s="131" t="s">
        <v>6359</v>
      </c>
      <c r="F2913" s="131" t="s">
        <v>26448</v>
      </c>
      <c r="G2913" s="131" t="s">
        <v>26448</v>
      </c>
      <c r="H2913" s="79">
        <v>7129.75</v>
      </c>
      <c r="I2913" s="6">
        <v>15903.8265187533</v>
      </c>
      <c r="J2913" s="6">
        <v>6908.57903488599</v>
      </c>
      <c r="K2913" s="71">
        <v>6913.7412409205299</v>
      </c>
      <c r="L2913" s="20">
        <v>0.96970317906245396</v>
      </c>
      <c r="M2913" s="79">
        <v>7154.2410682640602</v>
      </c>
      <c r="N2913" s="6">
        <v>15958.4570038237</v>
      </c>
      <c r="O2913" s="6">
        <v>6935.1651184186603</v>
      </c>
      <c r="P2913" s="71">
        <v>6940.5656920307001</v>
      </c>
      <c r="Q2913" s="20">
        <v>0.97013304776921505</v>
      </c>
      <c r="R2913" s="79">
        <v>7178.2488427563903</v>
      </c>
      <c r="S2913" s="6">
        <v>16012.0094398316</v>
      </c>
      <c r="T2913" s="6">
        <v>6961.0192430900997</v>
      </c>
      <c r="U2913" s="71">
        <v>6966.6857828920902</v>
      </c>
      <c r="V2913" s="20">
        <v>0.97052720454546704</v>
      </c>
      <c r="W2913" s="79">
        <v>7202.9181233423196</v>
      </c>
      <c r="X2913" s="6">
        <v>16067.037450460501</v>
      </c>
      <c r="Y2913" s="6">
        <v>6987.3150099036202</v>
      </c>
      <c r="Z2913" s="71">
        <v>6993.652014278</v>
      </c>
      <c r="AA2913" s="20">
        <v>0.97094703764767798</v>
      </c>
    </row>
    <row r="2914" spans="1:27" x14ac:dyDescent="0.2">
      <c r="A2914" s="52" t="s">
        <v>3413</v>
      </c>
      <c r="B2914" s="1" t="s">
        <v>9410</v>
      </c>
      <c r="C2914" s="131" t="s">
        <v>48</v>
      </c>
      <c r="D2914" s="131" t="s">
        <v>48</v>
      </c>
      <c r="E2914" s="131" t="s">
        <v>6359</v>
      </c>
      <c r="F2914" s="131" t="s">
        <v>26454</v>
      </c>
      <c r="G2914" s="131" t="s">
        <v>26454</v>
      </c>
      <c r="H2914" s="79">
        <v>5818.5</v>
      </c>
      <c r="I2914" s="6">
        <v>11123.023665537799</v>
      </c>
      <c r="J2914" s="6">
        <v>4831.81126313611</v>
      </c>
      <c r="K2914" s="71">
        <v>4835.4216734874099</v>
      </c>
      <c r="L2914" s="20">
        <v>0.83104265248559095</v>
      </c>
      <c r="M2914" s="79">
        <v>5885.8568663106998</v>
      </c>
      <c r="N2914" s="6">
        <v>11251.7874393644</v>
      </c>
      <c r="O2914" s="6">
        <v>4889.7586872367701</v>
      </c>
      <c r="P2914" s="71">
        <v>4893.5664555140402</v>
      </c>
      <c r="Q2914" s="20">
        <v>0.83141105308280505</v>
      </c>
      <c r="R2914" s="79">
        <v>5951.064408792</v>
      </c>
      <c r="S2914" s="6">
        <v>11376.442425734</v>
      </c>
      <c r="T2914" s="6">
        <v>4945.7649235731096</v>
      </c>
      <c r="U2914" s="71">
        <v>4949.7909681525098</v>
      </c>
      <c r="V2914" s="20">
        <v>0.831748848296747</v>
      </c>
      <c r="W2914" s="79">
        <v>6015.2099247935603</v>
      </c>
      <c r="X2914" s="6">
        <v>11499.0671730956</v>
      </c>
      <c r="Y2914" s="6">
        <v>5000.7728497675198</v>
      </c>
      <c r="Z2914" s="71">
        <v>5005.3081998096004</v>
      </c>
      <c r="AA2914" s="20">
        <v>0.83210864830812803</v>
      </c>
    </row>
    <row r="2915" spans="1:27" x14ac:dyDescent="0.2">
      <c r="A2915" s="52" t="s">
        <v>3412</v>
      </c>
      <c r="B2915" s="1" t="s">
        <v>9409</v>
      </c>
      <c r="C2915" s="131" t="s">
        <v>48</v>
      </c>
      <c r="D2915" s="131" t="s">
        <v>48</v>
      </c>
      <c r="E2915" s="131" t="s">
        <v>6359</v>
      </c>
      <c r="F2915" s="131" t="s">
        <v>26446</v>
      </c>
      <c r="G2915" s="131" t="s">
        <v>26446</v>
      </c>
      <c r="H2915" s="79">
        <v>6967.8333333333303</v>
      </c>
      <c r="I2915" s="6">
        <v>23644.6937444617</v>
      </c>
      <c r="J2915" s="6">
        <v>10271.190728638099</v>
      </c>
      <c r="K2915" s="71">
        <v>10278.865534483601</v>
      </c>
      <c r="L2915" s="20">
        <v>1.47518820309761</v>
      </c>
      <c r="M2915" s="79">
        <v>7024.0759407305704</v>
      </c>
      <c r="N2915" s="6">
        <v>23835.5477967445</v>
      </c>
      <c r="O2915" s="6">
        <v>10358.361063276699</v>
      </c>
      <c r="P2915" s="71">
        <v>10366.427358810701</v>
      </c>
      <c r="Q2915" s="20">
        <v>1.4758421529441099</v>
      </c>
      <c r="R2915" s="79">
        <v>7077.8119823884899</v>
      </c>
      <c r="S2915" s="6">
        <v>24017.896051540301</v>
      </c>
      <c r="T2915" s="6">
        <v>10441.4775185811</v>
      </c>
      <c r="U2915" s="71">
        <v>10449.977286486401</v>
      </c>
      <c r="V2915" s="20">
        <v>1.4764417750130601</v>
      </c>
      <c r="W2915" s="79">
        <v>7130.6196574284604</v>
      </c>
      <c r="X2915" s="6">
        <v>24197.093980644499</v>
      </c>
      <c r="Y2915" s="6">
        <v>10522.9553667444</v>
      </c>
      <c r="Z2915" s="71">
        <v>10532.4989488065</v>
      </c>
      <c r="AA2915" s="20">
        <v>1.4770804579142001</v>
      </c>
    </row>
    <row r="2916" spans="1:27" x14ac:dyDescent="0.2">
      <c r="A2916" s="52" t="s">
        <v>3411</v>
      </c>
      <c r="B2916" s="1" t="s">
        <v>9408</v>
      </c>
      <c r="C2916" s="131" t="s">
        <v>48</v>
      </c>
      <c r="D2916" s="131" t="s">
        <v>48</v>
      </c>
      <c r="E2916" s="131" t="s">
        <v>6359</v>
      </c>
      <c r="F2916" s="131" t="s">
        <v>26455</v>
      </c>
      <c r="G2916" s="131" t="s">
        <v>26455</v>
      </c>
      <c r="H2916" s="79">
        <v>4591.75</v>
      </c>
      <c r="I2916" s="6">
        <v>6821.3113552984496</v>
      </c>
      <c r="J2916" s="6">
        <v>2963.1591217419</v>
      </c>
      <c r="K2916" s="71">
        <v>2965.3732438967299</v>
      </c>
      <c r="L2916" s="20">
        <v>0.64580459386872802</v>
      </c>
      <c r="M2916" s="79">
        <v>4620.0346013902099</v>
      </c>
      <c r="N2916" s="6">
        <v>6863.3297736886298</v>
      </c>
      <c r="O2916" s="6">
        <v>2982.6395641687</v>
      </c>
      <c r="P2916" s="71">
        <v>2984.9622146390798</v>
      </c>
      <c r="Q2916" s="20">
        <v>0.64609087857066705</v>
      </c>
      <c r="R2916" s="79">
        <v>4648.4017872600098</v>
      </c>
      <c r="S2916" s="6">
        <v>6905.4708761205002</v>
      </c>
      <c r="T2916" s="6">
        <v>3002.0664072115701</v>
      </c>
      <c r="U2916" s="71">
        <v>3004.5102057690301</v>
      </c>
      <c r="V2916" s="20">
        <v>0.64635337977959795</v>
      </c>
      <c r="W2916" s="79">
        <v>4676.5260338910002</v>
      </c>
      <c r="X2916" s="6">
        <v>6947.2510782010104</v>
      </c>
      <c r="Y2916" s="6">
        <v>3021.2559027110401</v>
      </c>
      <c r="Z2916" s="71">
        <v>3023.9959697960999</v>
      </c>
      <c r="AA2916" s="20">
        <v>0.64663298095232802</v>
      </c>
    </row>
    <row r="2917" spans="1:27" x14ac:dyDescent="0.2">
      <c r="A2917" s="52" t="s">
        <v>3410</v>
      </c>
      <c r="B2917" s="1" t="s">
        <v>18809</v>
      </c>
      <c r="C2917" s="131" t="s">
        <v>48</v>
      </c>
      <c r="D2917" s="131" t="s">
        <v>48</v>
      </c>
      <c r="E2917" s="131" t="s">
        <v>6359</v>
      </c>
      <c r="F2917" s="131" t="s">
        <v>26446</v>
      </c>
      <c r="G2917" s="131" t="s">
        <v>26446</v>
      </c>
      <c r="H2917" s="79">
        <v>9457.4166666666697</v>
      </c>
      <c r="I2917" s="6">
        <v>33686.313639226697</v>
      </c>
      <c r="J2917" s="6">
        <v>14633.243131527701</v>
      </c>
      <c r="K2917" s="71">
        <v>14644.1773360316</v>
      </c>
      <c r="L2917" s="20">
        <v>1.54843313477411</v>
      </c>
      <c r="M2917" s="79">
        <v>9537.8435490726806</v>
      </c>
      <c r="N2917" s="6">
        <v>33972.7856517482</v>
      </c>
      <c r="O2917" s="6">
        <v>14763.763061244899</v>
      </c>
      <c r="P2917" s="71">
        <v>14775.2599452904</v>
      </c>
      <c r="Q2917" s="20">
        <v>1.549119554045</v>
      </c>
      <c r="R2917" s="79">
        <v>9617.8949301643097</v>
      </c>
      <c r="S2917" s="6">
        <v>34257.920168472003</v>
      </c>
      <c r="T2917" s="6">
        <v>14893.1989090487</v>
      </c>
      <c r="U2917" s="71">
        <v>14905.322550925001</v>
      </c>
      <c r="V2917" s="20">
        <v>1.5497489480965201</v>
      </c>
      <c r="W2917" s="79">
        <v>9694.5168361244905</v>
      </c>
      <c r="X2917" s="6">
        <v>34530.839259042201</v>
      </c>
      <c r="Y2917" s="6">
        <v>15016.9471007463</v>
      </c>
      <c r="Z2917" s="71">
        <v>15030.5664179422</v>
      </c>
      <c r="AA2917" s="20">
        <v>1.5504193423992101</v>
      </c>
    </row>
    <row r="2918" spans="1:27" x14ac:dyDescent="0.2">
      <c r="A2918" s="52" t="s">
        <v>3409</v>
      </c>
      <c r="B2918" s="1" t="s">
        <v>9407</v>
      </c>
      <c r="C2918" s="131" t="s">
        <v>48</v>
      </c>
      <c r="D2918" s="131" t="s">
        <v>48</v>
      </c>
      <c r="E2918" s="131" t="s">
        <v>6359</v>
      </c>
      <c r="F2918" s="131" t="s">
        <v>26454</v>
      </c>
      <c r="G2918" s="131" t="s">
        <v>26454</v>
      </c>
      <c r="H2918" s="79">
        <v>3414.75</v>
      </c>
      <c r="I2918" s="6">
        <v>6070.6837285251504</v>
      </c>
      <c r="J2918" s="6">
        <v>2637.0885198513802</v>
      </c>
      <c r="K2918" s="71">
        <v>2639.0589965879199</v>
      </c>
      <c r="L2918" s="20">
        <v>0.77284105617919996</v>
      </c>
      <c r="M2918" s="79">
        <v>3458.9602379583998</v>
      </c>
      <c r="N2918" s="6">
        <v>6149.2799280150803</v>
      </c>
      <c r="O2918" s="6">
        <v>2672.33051728898</v>
      </c>
      <c r="P2918" s="71">
        <v>2674.4115229215699</v>
      </c>
      <c r="Q2918" s="20">
        <v>0.77318365605153705</v>
      </c>
      <c r="R2918" s="79">
        <v>3501.8665911080102</v>
      </c>
      <c r="S2918" s="6">
        <v>6225.55810355229</v>
      </c>
      <c r="T2918" s="6">
        <v>2706.4829008905899</v>
      </c>
      <c r="U2918" s="71">
        <v>2708.6860830031201</v>
      </c>
      <c r="V2918" s="20">
        <v>0.77349779397109397</v>
      </c>
      <c r="W2918" s="79">
        <v>3542.7795179898999</v>
      </c>
      <c r="X2918" s="6">
        <v>6298.2924002089403</v>
      </c>
      <c r="Y2918" s="6">
        <v>2739.0334503440499</v>
      </c>
      <c r="Z2918" s="71">
        <v>2741.5175614699701</v>
      </c>
      <c r="AA2918" s="20">
        <v>0.77383239559470196</v>
      </c>
    </row>
    <row r="2919" spans="1:27" x14ac:dyDescent="0.2">
      <c r="A2919" s="52" t="s">
        <v>3408</v>
      </c>
      <c r="B2919" s="1" t="s">
        <v>9406</v>
      </c>
      <c r="C2919" s="131" t="s">
        <v>48</v>
      </c>
      <c r="D2919" s="131" t="s">
        <v>48</v>
      </c>
      <c r="E2919" s="131" t="s">
        <v>6359</v>
      </c>
      <c r="F2919" s="131" t="s">
        <v>26446</v>
      </c>
      <c r="G2919" s="131" t="s">
        <v>26446</v>
      </c>
      <c r="H2919" s="79">
        <v>17462.75</v>
      </c>
      <c r="I2919" s="6">
        <v>37071.742790226002</v>
      </c>
      <c r="J2919" s="6">
        <v>16103.8643577532</v>
      </c>
      <c r="K2919" s="71">
        <v>16115.8974350832</v>
      </c>
      <c r="L2919" s="20">
        <v>0.92287282559065198</v>
      </c>
      <c r="M2919" s="79">
        <v>17609.868306718901</v>
      </c>
      <c r="N2919" s="6">
        <v>37384.060840156097</v>
      </c>
      <c r="O2919" s="6">
        <v>16246.221966282201</v>
      </c>
      <c r="P2919" s="71">
        <v>16258.8732753929</v>
      </c>
      <c r="Q2919" s="20">
        <v>0.92328193443612905</v>
      </c>
      <c r="R2919" s="79">
        <v>17755.653807460501</v>
      </c>
      <c r="S2919" s="6">
        <v>37693.549470872204</v>
      </c>
      <c r="T2919" s="6">
        <v>16386.7954358307</v>
      </c>
      <c r="U2919" s="71">
        <v>16400.134923242102</v>
      </c>
      <c r="V2919" s="20">
        <v>0.92365705600495496</v>
      </c>
      <c r="W2919" s="79">
        <v>17896.631535125001</v>
      </c>
      <c r="X2919" s="6">
        <v>37992.831660626398</v>
      </c>
      <c r="Y2919" s="6">
        <v>16522.515974058901</v>
      </c>
      <c r="Z2919" s="71">
        <v>16537.500736568501</v>
      </c>
      <c r="AA2919" s="20">
        <v>0.92405661390027805</v>
      </c>
    </row>
    <row r="2920" spans="1:27" x14ac:dyDescent="0.2">
      <c r="A2920" s="52" t="s">
        <v>3407</v>
      </c>
      <c r="B2920" s="1" t="s">
        <v>26453</v>
      </c>
      <c r="C2920" s="131" t="s">
        <v>48</v>
      </c>
      <c r="D2920" s="131" t="s">
        <v>48</v>
      </c>
      <c r="E2920" s="131" t="s">
        <v>6359</v>
      </c>
      <c r="F2920" s="131" t="s">
        <v>26452</v>
      </c>
      <c r="G2920" s="131" t="s">
        <v>26452</v>
      </c>
      <c r="H2920" s="79">
        <v>2618.25</v>
      </c>
      <c r="I2920" s="6">
        <v>5554.0294041560501</v>
      </c>
      <c r="J2920" s="6">
        <v>2412.6552849056502</v>
      </c>
      <c r="K2920" s="71">
        <v>2414.4580613677999</v>
      </c>
      <c r="L2920" s="20">
        <v>0.92216482817446899</v>
      </c>
      <c r="M2920" s="79">
        <v>2638.7995173087802</v>
      </c>
      <c r="N2920" s="6">
        <v>5597.6205903965401</v>
      </c>
      <c r="O2920" s="6">
        <v>2432.5925153890898</v>
      </c>
      <c r="P2920" s="71">
        <v>2434.4868314901701</v>
      </c>
      <c r="Q2920" s="20">
        <v>0.92257362316521196</v>
      </c>
      <c r="R2920" s="79">
        <v>2659.5748954403798</v>
      </c>
      <c r="S2920" s="6">
        <v>5641.6908896519299</v>
      </c>
      <c r="T2920" s="6">
        <v>2452.6539903692601</v>
      </c>
      <c r="U2920" s="71">
        <v>2454.6505458982101</v>
      </c>
      <c r="V2920" s="20">
        <v>0.92294845695321404</v>
      </c>
      <c r="W2920" s="79">
        <v>2679.7551060195001</v>
      </c>
      <c r="X2920" s="6">
        <v>5684.4986745993101</v>
      </c>
      <c r="Y2920" s="6">
        <v>2472.1037114198498</v>
      </c>
      <c r="Z2920" s="71">
        <v>2474.34573600454</v>
      </c>
      <c r="AA2920" s="20">
        <v>0.92334770832097501</v>
      </c>
    </row>
    <row r="2921" spans="1:27" x14ac:dyDescent="0.2">
      <c r="A2921" s="52" t="s">
        <v>3406</v>
      </c>
      <c r="B2921" s="1" t="s">
        <v>9405</v>
      </c>
      <c r="C2921" s="131" t="s">
        <v>48</v>
      </c>
      <c r="D2921" s="131" t="s">
        <v>48</v>
      </c>
      <c r="E2921" s="131" t="s">
        <v>6359</v>
      </c>
      <c r="F2921" s="131" t="s">
        <v>26448</v>
      </c>
      <c r="G2921" s="131" t="s">
        <v>26448</v>
      </c>
      <c r="H2921" s="79">
        <v>10071.333333333299</v>
      </c>
      <c r="I2921" s="6">
        <v>29994.206634877399</v>
      </c>
      <c r="J2921" s="6">
        <v>13029.401878938201</v>
      </c>
      <c r="K2921" s="71">
        <v>13039.1376663796</v>
      </c>
      <c r="L2921" s="20">
        <v>1.2946783940934301</v>
      </c>
      <c r="M2921" s="79">
        <v>10101.7608709001</v>
      </c>
      <c r="N2921" s="6">
        <v>30084.8252073109</v>
      </c>
      <c r="O2921" s="6">
        <v>13074.1481035086</v>
      </c>
      <c r="P2921" s="71">
        <v>13084.329245275499</v>
      </c>
      <c r="Q2921" s="20">
        <v>1.29525232407423</v>
      </c>
      <c r="R2921" s="79">
        <v>10131.092095536</v>
      </c>
      <c r="S2921" s="6">
        <v>30172.1787665134</v>
      </c>
      <c r="T2921" s="6">
        <v>13116.9743428444</v>
      </c>
      <c r="U2921" s="71">
        <v>13127.6520689934</v>
      </c>
      <c r="V2921" s="20">
        <v>1.2957785740372301</v>
      </c>
      <c r="W2921" s="79">
        <v>10157.830957845399</v>
      </c>
      <c r="X2921" s="6">
        <v>30251.811813573499</v>
      </c>
      <c r="Y2921" s="6">
        <v>13156.061869744601</v>
      </c>
      <c r="Z2921" s="71">
        <v>13167.9934946249</v>
      </c>
      <c r="AA2921" s="20">
        <v>1.2963391051959301</v>
      </c>
    </row>
    <row r="2922" spans="1:27" x14ac:dyDescent="0.2">
      <c r="A2922" s="52" t="s">
        <v>3405</v>
      </c>
      <c r="B2922" s="1" t="s">
        <v>18810</v>
      </c>
      <c r="C2922" s="131" t="s">
        <v>48</v>
      </c>
      <c r="D2922" s="131" t="s">
        <v>48</v>
      </c>
      <c r="E2922" s="131" t="s">
        <v>6359</v>
      </c>
      <c r="F2922" s="131" t="s">
        <v>26446</v>
      </c>
      <c r="G2922" s="131" t="s">
        <v>26446</v>
      </c>
      <c r="H2922" s="79">
        <v>4034.25</v>
      </c>
      <c r="I2922" s="6">
        <v>7161.8100406788099</v>
      </c>
      <c r="J2922" s="6">
        <v>3111.0708256611501</v>
      </c>
      <c r="K2922" s="71">
        <v>3113.3954699199799</v>
      </c>
      <c r="L2922" s="20">
        <v>0.77174083656689096</v>
      </c>
      <c r="M2922" s="79">
        <v>4066.3528086619699</v>
      </c>
      <c r="N2922" s="6">
        <v>7218.8006132534701</v>
      </c>
      <c r="O2922" s="6">
        <v>3137.1187200528998</v>
      </c>
      <c r="P2922" s="71">
        <v>3139.5616670178301</v>
      </c>
      <c r="Q2922" s="20">
        <v>0.77208294871268301</v>
      </c>
      <c r="R2922" s="79">
        <v>4097.6654428166303</v>
      </c>
      <c r="S2922" s="6">
        <v>7274.3884270203198</v>
      </c>
      <c r="T2922" s="6">
        <v>3162.4486615799101</v>
      </c>
      <c r="U2922" s="71">
        <v>3165.0230175164202</v>
      </c>
      <c r="V2922" s="20">
        <v>0.77239663942424397</v>
      </c>
      <c r="W2922" s="79">
        <v>4127.9746921987798</v>
      </c>
      <c r="X2922" s="6">
        <v>7328.1949800476496</v>
      </c>
      <c r="Y2922" s="6">
        <v>3186.9227253291701</v>
      </c>
      <c r="Z2922" s="71">
        <v>3189.8130405965599</v>
      </c>
      <c r="AA2922" s="20">
        <v>0.77273076470764401</v>
      </c>
    </row>
    <row r="2923" spans="1:27" x14ac:dyDescent="0.2">
      <c r="A2923" s="52" t="s">
        <v>3404</v>
      </c>
      <c r="B2923" s="1" t="s">
        <v>9404</v>
      </c>
      <c r="C2923" s="131" t="s">
        <v>48</v>
      </c>
      <c r="D2923" s="131" t="s">
        <v>48</v>
      </c>
      <c r="E2923" s="131" t="s">
        <v>6359</v>
      </c>
      <c r="F2923" s="131" t="s">
        <v>26452</v>
      </c>
      <c r="G2923" s="131" t="s">
        <v>26452</v>
      </c>
      <c r="H2923" s="79">
        <v>10405.166666666701</v>
      </c>
      <c r="I2923" s="6">
        <v>31691.135397342601</v>
      </c>
      <c r="J2923" s="6">
        <v>13766.543123420401</v>
      </c>
      <c r="K2923" s="71">
        <v>13776.829715153301</v>
      </c>
      <c r="L2923" s="20">
        <v>1.3240373899332001</v>
      </c>
      <c r="M2923" s="79">
        <v>10459.6068499965</v>
      </c>
      <c r="N2923" s="6">
        <v>31856.944487790701</v>
      </c>
      <c r="O2923" s="6">
        <v>13844.268912601599</v>
      </c>
      <c r="P2923" s="71">
        <v>13855.049765269199</v>
      </c>
      <c r="Q2923" s="20">
        <v>1.32462433473529</v>
      </c>
      <c r="R2923" s="79">
        <v>10514.965616743</v>
      </c>
      <c r="S2923" s="6">
        <v>32025.551318281199</v>
      </c>
      <c r="T2923" s="6">
        <v>13922.704694550201</v>
      </c>
      <c r="U2923" s="71">
        <v>13934.038316473599</v>
      </c>
      <c r="V2923" s="20">
        <v>1.32516251829549</v>
      </c>
      <c r="W2923" s="79">
        <v>10568.9405903643</v>
      </c>
      <c r="X2923" s="6">
        <v>32189.9435141873</v>
      </c>
      <c r="Y2923" s="6">
        <v>13998.926446654001</v>
      </c>
      <c r="Z2923" s="71">
        <v>14011.6224905568</v>
      </c>
      <c r="AA2923" s="20">
        <v>1.3257357604347999</v>
      </c>
    </row>
    <row r="2924" spans="1:27" x14ac:dyDescent="0.2">
      <c r="A2924" s="52" t="s">
        <v>3403</v>
      </c>
      <c r="B2924" s="1" t="s">
        <v>9403</v>
      </c>
      <c r="C2924" s="131" t="s">
        <v>48</v>
      </c>
      <c r="D2924" s="131" t="s">
        <v>48</v>
      </c>
      <c r="E2924" s="131" t="s">
        <v>6359</v>
      </c>
      <c r="F2924" s="131" t="s">
        <v>26446</v>
      </c>
      <c r="G2924" s="131" t="s">
        <v>26446</v>
      </c>
      <c r="H2924" s="79">
        <v>8177.9166666666697</v>
      </c>
      <c r="I2924" s="6">
        <v>17236.760167759901</v>
      </c>
      <c r="J2924" s="6">
        <v>7487.6017909228403</v>
      </c>
      <c r="K2924" s="71">
        <v>7493.1966524644404</v>
      </c>
      <c r="L2924" s="20">
        <v>0.91627207244686704</v>
      </c>
      <c r="M2924" s="79">
        <v>8236.6869606820292</v>
      </c>
      <c r="N2924" s="6">
        <v>17360.6315037274</v>
      </c>
      <c r="O2924" s="6">
        <v>7544.5167417828998</v>
      </c>
      <c r="P2924" s="71">
        <v>7550.3918316092504</v>
      </c>
      <c r="Q2924" s="20">
        <v>0.91667825518332602</v>
      </c>
      <c r="R2924" s="79">
        <v>8292.9265196126398</v>
      </c>
      <c r="S2924" s="6">
        <v>17479.168758231201</v>
      </c>
      <c r="T2924" s="6">
        <v>7598.8482605182999</v>
      </c>
      <c r="U2924" s="71">
        <v>7605.03401789287</v>
      </c>
      <c r="V2924" s="20">
        <v>0.91705069373364001</v>
      </c>
      <c r="W2924" s="79">
        <v>8348.3720384531807</v>
      </c>
      <c r="X2924" s="6">
        <v>17596.032398396099</v>
      </c>
      <c r="Y2924" s="6">
        <v>7652.2521137547801</v>
      </c>
      <c r="Z2924" s="71">
        <v>7659.19216941993</v>
      </c>
      <c r="AA2924" s="20">
        <v>0.91744739383213503</v>
      </c>
    </row>
    <row r="2925" spans="1:27" x14ac:dyDescent="0.2">
      <c r="A2925" s="52" t="s">
        <v>3402</v>
      </c>
      <c r="B2925" s="1" t="s">
        <v>9401</v>
      </c>
      <c r="C2925" s="131" t="s">
        <v>48</v>
      </c>
      <c r="D2925" s="131" t="s">
        <v>48</v>
      </c>
      <c r="E2925" s="131" t="s">
        <v>6359</v>
      </c>
      <c r="F2925" s="131" t="s">
        <v>26448</v>
      </c>
      <c r="G2925" s="131" t="s">
        <v>26448</v>
      </c>
      <c r="H2925" s="79">
        <v>4289.25</v>
      </c>
      <c r="I2925" s="6">
        <v>11028.116562994501</v>
      </c>
      <c r="J2925" s="6">
        <v>4790.5838756190697</v>
      </c>
      <c r="K2925" s="71">
        <v>4794.1634801754999</v>
      </c>
      <c r="L2925" s="20">
        <v>1.1177160296498201</v>
      </c>
      <c r="M2925" s="79">
        <v>4302.9484403749002</v>
      </c>
      <c r="N2925" s="6">
        <v>11063.336705720099</v>
      </c>
      <c r="O2925" s="6">
        <v>4807.8624892398202</v>
      </c>
      <c r="P2925" s="71">
        <v>4811.6064830519899</v>
      </c>
      <c r="Q2925" s="20">
        <v>1.11821151234449</v>
      </c>
      <c r="R2925" s="79">
        <v>4314.5792818772998</v>
      </c>
      <c r="S2925" s="6">
        <v>11093.2408325055</v>
      </c>
      <c r="T2925" s="6">
        <v>4822.6466011948196</v>
      </c>
      <c r="U2925" s="71">
        <v>4826.5724226819202</v>
      </c>
      <c r="V2925" s="20">
        <v>1.1186658321369001</v>
      </c>
      <c r="W2925" s="79">
        <v>4328.3810805124203</v>
      </c>
      <c r="X2925" s="6">
        <v>11128.7267202777</v>
      </c>
      <c r="Y2925" s="6">
        <v>4839.7173090228398</v>
      </c>
      <c r="Z2925" s="71">
        <v>4844.1065929916604</v>
      </c>
      <c r="AA2925" s="20">
        <v>1.1191497474196901</v>
      </c>
    </row>
    <row r="2926" spans="1:27" x14ac:dyDescent="0.2">
      <c r="A2926" s="52" t="s">
        <v>3401</v>
      </c>
      <c r="B2926" s="1" t="s">
        <v>9400</v>
      </c>
      <c r="C2926" s="131" t="s">
        <v>48</v>
      </c>
      <c r="D2926" s="131" t="s">
        <v>48</v>
      </c>
      <c r="E2926" s="131" t="s">
        <v>6359</v>
      </c>
      <c r="F2926" s="131" t="s">
        <v>26448</v>
      </c>
      <c r="G2926" s="131" t="s">
        <v>26448</v>
      </c>
      <c r="H2926" s="79">
        <v>4400.5</v>
      </c>
      <c r="I2926" s="6">
        <v>9553.6757718421904</v>
      </c>
      <c r="J2926" s="6">
        <v>4150.0908014570696</v>
      </c>
      <c r="K2926" s="71">
        <v>4153.1918188545696</v>
      </c>
      <c r="L2926" s="20">
        <v>0.94379998155995204</v>
      </c>
      <c r="M2926" s="79">
        <v>4414.5418587636104</v>
      </c>
      <c r="N2926" s="6">
        <v>9584.1612543695392</v>
      </c>
      <c r="O2926" s="6">
        <v>4165.04808733559</v>
      </c>
      <c r="P2926" s="71">
        <v>4168.2915066932101</v>
      </c>
      <c r="Q2926" s="20">
        <v>0.94421836739829401</v>
      </c>
      <c r="R2926" s="79">
        <v>4429.5428126656398</v>
      </c>
      <c r="S2926" s="6">
        <v>9616.7289739123898</v>
      </c>
      <c r="T2926" s="6">
        <v>4180.75168482353</v>
      </c>
      <c r="U2926" s="71">
        <v>4184.1549789385099</v>
      </c>
      <c r="V2926" s="20">
        <v>0.94460199526111899</v>
      </c>
      <c r="W2926" s="79">
        <v>4444.8444521381898</v>
      </c>
      <c r="X2926" s="6">
        <v>9649.9494948300908</v>
      </c>
      <c r="Y2926" s="6">
        <v>4196.6191438799297</v>
      </c>
      <c r="Z2926" s="71">
        <v>4200.4251829428104</v>
      </c>
      <c r="AA2926" s="20">
        <v>0.94501061357101002</v>
      </c>
    </row>
    <row r="2927" spans="1:27" x14ac:dyDescent="0.2">
      <c r="A2927" s="52" t="s">
        <v>3400</v>
      </c>
      <c r="B2927" s="1" t="s">
        <v>9399</v>
      </c>
      <c r="C2927" s="131" t="s">
        <v>48</v>
      </c>
      <c r="D2927" s="131" t="s">
        <v>48</v>
      </c>
      <c r="E2927" s="131" t="s">
        <v>6359</v>
      </c>
      <c r="F2927" s="131" t="s">
        <v>26448</v>
      </c>
      <c r="G2927" s="131" t="s">
        <v>26448</v>
      </c>
      <c r="H2927" s="79">
        <v>16483.083333333299</v>
      </c>
      <c r="I2927" s="6">
        <v>43196.252387966902</v>
      </c>
      <c r="J2927" s="6">
        <v>18764.334688966701</v>
      </c>
      <c r="K2927" s="71">
        <v>18778.355714314599</v>
      </c>
      <c r="L2927" s="20">
        <v>1.13925018363158</v>
      </c>
      <c r="M2927" s="79">
        <v>16531.965734786201</v>
      </c>
      <c r="N2927" s="6">
        <v>43324.355638298497</v>
      </c>
      <c r="O2927" s="6">
        <v>18827.7325263151</v>
      </c>
      <c r="P2927" s="71">
        <v>18842.3941174553</v>
      </c>
      <c r="Q2927" s="20">
        <v>1.1397552124008801</v>
      </c>
      <c r="R2927" s="79">
        <v>16577.250381324498</v>
      </c>
      <c r="S2927" s="6">
        <v>43443.030462760304</v>
      </c>
      <c r="T2927" s="6">
        <v>18886.309814254299</v>
      </c>
      <c r="U2927" s="71">
        <v>18901.684003369101</v>
      </c>
      <c r="V2927" s="20">
        <v>1.14021828521473</v>
      </c>
      <c r="W2927" s="79">
        <v>16625.788621723201</v>
      </c>
      <c r="X2927" s="6">
        <v>43570.231790347301</v>
      </c>
      <c r="Y2927" s="6">
        <v>18948.044125269</v>
      </c>
      <c r="Z2927" s="71">
        <v>18965.228671598601</v>
      </c>
      <c r="AA2927" s="20">
        <v>1.1407115237119501</v>
      </c>
    </row>
    <row r="2928" spans="1:27" x14ac:dyDescent="0.2">
      <c r="A2928" s="52" t="s">
        <v>3399</v>
      </c>
      <c r="B2928" s="1" t="s">
        <v>9398</v>
      </c>
      <c r="C2928" s="131" t="s">
        <v>48</v>
      </c>
      <c r="D2928" s="131" t="s">
        <v>48</v>
      </c>
      <c r="E2928" s="131" t="s">
        <v>6359</v>
      </c>
      <c r="F2928" s="131" t="s">
        <v>26448</v>
      </c>
      <c r="G2928" s="131" t="s">
        <v>26448</v>
      </c>
      <c r="H2928" s="79">
        <v>3323.4166666666702</v>
      </c>
      <c r="I2928" s="6">
        <v>5605.4795088062101</v>
      </c>
      <c r="J2928" s="6">
        <v>2435.0050705946201</v>
      </c>
      <c r="K2928" s="71">
        <v>2436.8245471912001</v>
      </c>
      <c r="L2928" s="20">
        <v>0.73322871959816505</v>
      </c>
      <c r="M2928" s="79">
        <v>3339.4585668999698</v>
      </c>
      <c r="N2928" s="6">
        <v>5632.5367670615597</v>
      </c>
      <c r="O2928" s="6">
        <v>2447.7662537033698</v>
      </c>
      <c r="P2928" s="71">
        <v>2449.6723859457202</v>
      </c>
      <c r="Q2928" s="20">
        <v>0.73355375935080203</v>
      </c>
      <c r="R2928" s="79">
        <v>3352.8259640719202</v>
      </c>
      <c r="S2928" s="6">
        <v>5655.0830435140397</v>
      </c>
      <c r="T2928" s="6">
        <v>2458.47606042804</v>
      </c>
      <c r="U2928" s="71">
        <v>2460.4773553479599</v>
      </c>
      <c r="V2928" s="20">
        <v>0.73385179598160999</v>
      </c>
      <c r="W2928" s="79">
        <v>3366.9189800875702</v>
      </c>
      <c r="X2928" s="6">
        <v>5678.8531934580196</v>
      </c>
      <c r="Y2928" s="6">
        <v>2469.6485758518702</v>
      </c>
      <c r="Z2928" s="71">
        <v>2471.8883738008899</v>
      </c>
      <c r="AA2928" s="20">
        <v>0.73416924743956802</v>
      </c>
    </row>
    <row r="2929" spans="1:27" x14ac:dyDescent="0.2">
      <c r="A2929" s="52" t="s">
        <v>3398</v>
      </c>
      <c r="B2929" s="1" t="s">
        <v>9397</v>
      </c>
      <c r="C2929" s="131" t="s">
        <v>48</v>
      </c>
      <c r="D2929" s="131" t="s">
        <v>48</v>
      </c>
      <c r="E2929" s="131" t="s">
        <v>6359</v>
      </c>
      <c r="F2929" s="131" t="s">
        <v>26452</v>
      </c>
      <c r="G2929" s="131" t="s">
        <v>26452</v>
      </c>
      <c r="H2929" s="79">
        <v>9858.4166666666606</v>
      </c>
      <c r="I2929" s="6">
        <v>29541.859640672101</v>
      </c>
      <c r="J2929" s="6">
        <v>12832.9035735162</v>
      </c>
      <c r="K2929" s="71">
        <v>12842.492534130801</v>
      </c>
      <c r="L2929" s="20">
        <v>1.3026932182278199</v>
      </c>
      <c r="M2929" s="79">
        <v>9903.0997372775601</v>
      </c>
      <c r="N2929" s="6">
        <v>29675.7575113885</v>
      </c>
      <c r="O2929" s="6">
        <v>12896.3770310826</v>
      </c>
      <c r="P2929" s="71">
        <v>12906.4197384005</v>
      </c>
      <c r="Q2929" s="20">
        <v>1.3032707011742699</v>
      </c>
      <c r="R2929" s="79">
        <v>9941.9251888859799</v>
      </c>
      <c r="S2929" s="6">
        <v>29792.102364794799</v>
      </c>
      <c r="T2929" s="6">
        <v>12951.740918760501</v>
      </c>
      <c r="U2929" s="71">
        <v>12962.28413849</v>
      </c>
      <c r="V2929" s="20">
        <v>1.3038002089354399</v>
      </c>
      <c r="W2929" s="79">
        <v>9984.85305836115</v>
      </c>
      <c r="X2929" s="6">
        <v>29920.740576952801</v>
      </c>
      <c r="Y2929" s="6">
        <v>13012.0839255766</v>
      </c>
      <c r="Z2929" s="71">
        <v>13023.8849725653</v>
      </c>
      <c r="AA2929" s="20">
        <v>1.3043642101131601</v>
      </c>
    </row>
    <row r="2930" spans="1:27" x14ac:dyDescent="0.2">
      <c r="A2930" s="52" t="s">
        <v>3397</v>
      </c>
      <c r="B2930" s="1" t="s">
        <v>9396</v>
      </c>
      <c r="C2930" s="131" t="s">
        <v>48</v>
      </c>
      <c r="D2930" s="131" t="s">
        <v>48</v>
      </c>
      <c r="E2930" s="131" t="s">
        <v>6359</v>
      </c>
      <c r="F2930" s="131" t="s">
        <v>26451</v>
      </c>
      <c r="G2930" s="131" t="s">
        <v>26451</v>
      </c>
      <c r="H2930" s="79">
        <v>12642.416666666701</v>
      </c>
      <c r="I2930" s="6">
        <v>24847.8442511883</v>
      </c>
      <c r="J2930" s="6">
        <v>10793.8360402417</v>
      </c>
      <c r="K2930" s="71">
        <v>10801.901375423</v>
      </c>
      <c r="L2930" s="20">
        <v>0.85441744725148905</v>
      </c>
      <c r="M2930" s="79">
        <v>12735.998620730399</v>
      </c>
      <c r="N2930" s="6">
        <v>25031.773469834399</v>
      </c>
      <c r="O2930" s="6">
        <v>10878.2122343381</v>
      </c>
      <c r="P2930" s="71">
        <v>10886.683350012399</v>
      </c>
      <c r="Q2930" s="20">
        <v>0.85479620987804805</v>
      </c>
      <c r="R2930" s="79">
        <v>12821.142228582499</v>
      </c>
      <c r="S2930" s="6">
        <v>25199.117670130501</v>
      </c>
      <c r="T2930" s="6">
        <v>10954.9987257886</v>
      </c>
      <c r="U2930" s="71">
        <v>10963.9165198849</v>
      </c>
      <c r="V2930" s="20">
        <v>0.85514350628157998</v>
      </c>
      <c r="W2930" s="79">
        <v>12904.8510256716</v>
      </c>
      <c r="X2930" s="6">
        <v>25363.641843582802</v>
      </c>
      <c r="Y2930" s="6">
        <v>11030.2696378172</v>
      </c>
      <c r="Z2930" s="71">
        <v>11040.273318322001</v>
      </c>
      <c r="AA2930" s="20">
        <v>0.85551342641302597</v>
      </c>
    </row>
    <row r="2931" spans="1:27" x14ac:dyDescent="0.2">
      <c r="A2931" s="52" t="s">
        <v>3396</v>
      </c>
      <c r="B2931" s="1" t="s">
        <v>9395</v>
      </c>
      <c r="C2931" s="131" t="s">
        <v>48</v>
      </c>
      <c r="D2931" s="131" t="s">
        <v>48</v>
      </c>
      <c r="E2931" s="131" t="s">
        <v>6359</v>
      </c>
      <c r="F2931" s="131" t="s">
        <v>26449</v>
      </c>
      <c r="G2931" s="131" t="s">
        <v>26449</v>
      </c>
      <c r="H2931" s="79">
        <v>4232</v>
      </c>
      <c r="I2931" s="6">
        <v>6193.4467934249296</v>
      </c>
      <c r="J2931" s="6">
        <v>2690.41646174165</v>
      </c>
      <c r="K2931" s="71">
        <v>2692.4267860100799</v>
      </c>
      <c r="L2931" s="20">
        <v>0.63620670746930197</v>
      </c>
      <c r="M2931" s="79">
        <v>4248.0699034706504</v>
      </c>
      <c r="N2931" s="6">
        <v>6216.96477360473</v>
      </c>
      <c r="O2931" s="6">
        <v>2701.7447382294199</v>
      </c>
      <c r="P2931" s="71">
        <v>2703.8486493967198</v>
      </c>
      <c r="Q2931" s="20">
        <v>0.63648873743525203</v>
      </c>
      <c r="R2931" s="79">
        <v>4258.7306955318099</v>
      </c>
      <c r="S2931" s="6">
        <v>6232.5666281431504</v>
      </c>
      <c r="T2931" s="6">
        <v>2709.5297686011099</v>
      </c>
      <c r="U2931" s="71">
        <v>2711.7354309821899</v>
      </c>
      <c r="V2931" s="20">
        <v>0.63674733737620304</v>
      </c>
      <c r="W2931" s="79">
        <v>4270.3113530702803</v>
      </c>
      <c r="X2931" s="6">
        <v>6249.5146872871401</v>
      </c>
      <c r="Y2931" s="6">
        <v>2717.8207503240201</v>
      </c>
      <c r="Z2931" s="71">
        <v>2720.2856230196298</v>
      </c>
      <c r="AA2931" s="20">
        <v>0.63702278314291905</v>
      </c>
    </row>
    <row r="2932" spans="1:27" x14ac:dyDescent="0.2">
      <c r="A2932" s="52" t="s">
        <v>3395</v>
      </c>
      <c r="B2932" s="1" t="s">
        <v>9394</v>
      </c>
      <c r="C2932" s="131" t="s">
        <v>48</v>
      </c>
      <c r="D2932" s="131" t="s">
        <v>48</v>
      </c>
      <c r="E2932" s="131" t="s">
        <v>6359</v>
      </c>
      <c r="F2932" s="131" t="s">
        <v>26448</v>
      </c>
      <c r="G2932" s="131" t="s">
        <v>26448</v>
      </c>
      <c r="H2932" s="79">
        <v>11396.416666666701</v>
      </c>
      <c r="I2932" s="6">
        <v>20282.025479687902</v>
      </c>
      <c r="J2932" s="6">
        <v>8810.4567695560308</v>
      </c>
      <c r="K2932" s="71">
        <v>8817.0400905071692</v>
      </c>
      <c r="L2932" s="20">
        <v>0.77366775438248903</v>
      </c>
      <c r="M2932" s="79">
        <v>11437.340843849701</v>
      </c>
      <c r="N2932" s="6">
        <v>20354.857601278301</v>
      </c>
      <c r="O2932" s="6">
        <v>8845.7360503550499</v>
      </c>
      <c r="P2932" s="71">
        <v>8852.6244297774392</v>
      </c>
      <c r="Q2932" s="20">
        <v>0.77401072072953203</v>
      </c>
      <c r="R2932" s="79">
        <v>11477.4889724573</v>
      </c>
      <c r="S2932" s="6">
        <v>20426.3086012897</v>
      </c>
      <c r="T2932" s="6">
        <v>8880.0801531609595</v>
      </c>
      <c r="U2932" s="71">
        <v>8887.3088830172601</v>
      </c>
      <c r="V2932" s="20">
        <v>0.77432519467840799</v>
      </c>
      <c r="W2932" s="79">
        <v>11515.933189416301</v>
      </c>
      <c r="X2932" s="6">
        <v>20494.727176243301</v>
      </c>
      <c r="Y2932" s="6">
        <v>8912.8512498948694</v>
      </c>
      <c r="Z2932" s="71">
        <v>8920.9345805130997</v>
      </c>
      <c r="AA2932" s="20">
        <v>0.77466015422109702</v>
      </c>
    </row>
    <row r="2933" spans="1:27" x14ac:dyDescent="0.2">
      <c r="A2933" s="52" t="s">
        <v>3394</v>
      </c>
      <c r="B2933" s="1" t="s">
        <v>9393</v>
      </c>
      <c r="C2933" s="131" t="s">
        <v>48</v>
      </c>
      <c r="D2933" s="131" t="s">
        <v>48</v>
      </c>
      <c r="E2933" s="131" t="s">
        <v>6359</v>
      </c>
      <c r="F2933" s="131" t="s">
        <v>26448</v>
      </c>
      <c r="G2933" s="131" t="s">
        <v>26448</v>
      </c>
      <c r="H2933" s="79">
        <v>30170.25</v>
      </c>
      <c r="I2933" s="6">
        <v>84091.050354434294</v>
      </c>
      <c r="J2933" s="6">
        <v>36528.923829441097</v>
      </c>
      <c r="K2933" s="71">
        <v>36556.218853508399</v>
      </c>
      <c r="L2933" s="20">
        <v>1.2116644327941699</v>
      </c>
      <c r="M2933" s="79">
        <v>30227.138122086501</v>
      </c>
      <c r="N2933" s="6">
        <v>84249.609926825899</v>
      </c>
      <c r="O2933" s="6">
        <v>36612.872777418503</v>
      </c>
      <c r="P2933" s="71">
        <v>36641.384068960499</v>
      </c>
      <c r="Q2933" s="20">
        <v>1.21220156274693</v>
      </c>
      <c r="R2933" s="79">
        <v>30282.539645769499</v>
      </c>
      <c r="S2933" s="6">
        <v>84404.026026053805</v>
      </c>
      <c r="T2933" s="6">
        <v>36693.586246587802</v>
      </c>
      <c r="U2933" s="71">
        <v>36723.456249770199</v>
      </c>
      <c r="V2933" s="20">
        <v>1.2126940698945201</v>
      </c>
      <c r="W2933" s="79">
        <v>30350.475567123602</v>
      </c>
      <c r="X2933" s="6">
        <v>84593.378218477403</v>
      </c>
      <c r="Y2933" s="6">
        <v>36788.398806370002</v>
      </c>
      <c r="Z2933" s="71">
        <v>36821.763302436302</v>
      </c>
      <c r="AA2933" s="20">
        <v>1.2132186601491901</v>
      </c>
    </row>
    <row r="2934" spans="1:27" x14ac:dyDescent="0.2">
      <c r="A2934" s="52" t="s">
        <v>3393</v>
      </c>
      <c r="B2934" s="1" t="s">
        <v>18811</v>
      </c>
      <c r="C2934" s="131" t="s">
        <v>48</v>
      </c>
      <c r="D2934" s="131" t="s">
        <v>48</v>
      </c>
      <c r="E2934" s="131" t="s">
        <v>6359</v>
      </c>
      <c r="F2934" s="131" t="s">
        <v>26448</v>
      </c>
      <c r="G2934" s="131" t="s">
        <v>26448</v>
      </c>
      <c r="H2934" s="79">
        <v>37548.166666666701</v>
      </c>
      <c r="I2934" s="6">
        <v>116397.8848116</v>
      </c>
      <c r="J2934" s="6">
        <v>50562.9249518203</v>
      </c>
      <c r="K2934" s="71">
        <v>50600.7064167196</v>
      </c>
      <c r="L2934" s="20">
        <v>1.3476212265149099</v>
      </c>
      <c r="M2934" s="79">
        <v>37637.968390385402</v>
      </c>
      <c r="N2934" s="6">
        <v>116676.266730645</v>
      </c>
      <c r="O2934" s="6">
        <v>50704.725086128499</v>
      </c>
      <c r="P2934" s="71">
        <v>50744.210029259702</v>
      </c>
      <c r="Q2934" s="20">
        <v>1.34821862601442</v>
      </c>
      <c r="R2934" s="79">
        <v>37729.794413940901</v>
      </c>
      <c r="S2934" s="6">
        <v>116960.92390199</v>
      </c>
      <c r="T2934" s="6">
        <v>50847.287158476298</v>
      </c>
      <c r="U2934" s="71">
        <v>50888.678823467402</v>
      </c>
      <c r="V2934" s="20">
        <v>1.3487663957337801</v>
      </c>
      <c r="W2934" s="79">
        <v>37837.974693426702</v>
      </c>
      <c r="X2934" s="6">
        <v>117296.278643069</v>
      </c>
      <c r="Y2934" s="6">
        <v>51010.402564603603</v>
      </c>
      <c r="Z2934" s="71">
        <v>51056.665420039899</v>
      </c>
      <c r="AA2934" s="20">
        <v>1.3493498484978299</v>
      </c>
    </row>
    <row r="2935" spans="1:27" x14ac:dyDescent="0.2">
      <c r="A2935" s="52" t="s">
        <v>3392</v>
      </c>
      <c r="B2935" s="1" t="s">
        <v>9392</v>
      </c>
      <c r="C2935" s="131" t="s">
        <v>48</v>
      </c>
      <c r="D2935" s="131" t="s">
        <v>48</v>
      </c>
      <c r="E2935" s="131" t="s">
        <v>6359</v>
      </c>
      <c r="F2935" s="131" t="s">
        <v>26448</v>
      </c>
      <c r="G2935" s="131" t="s">
        <v>26448</v>
      </c>
      <c r="H2935" s="79">
        <v>8213.8333333333303</v>
      </c>
      <c r="I2935" s="6">
        <v>38549.237759540702</v>
      </c>
      <c r="J2935" s="6">
        <v>16745.684158611799</v>
      </c>
      <c r="K2935" s="71">
        <v>16758.1968144532</v>
      </c>
      <c r="L2935" s="20">
        <v>2.0402406689267898</v>
      </c>
      <c r="M2935" s="79">
        <v>8235.5671111595202</v>
      </c>
      <c r="N2935" s="6">
        <v>38651.238924506499</v>
      </c>
      <c r="O2935" s="6">
        <v>16796.907364457398</v>
      </c>
      <c r="P2935" s="71">
        <v>16809.987505034798</v>
      </c>
      <c r="Q2935" s="20">
        <v>2.0411451061162</v>
      </c>
      <c r="R2935" s="79">
        <v>8254.7138615497497</v>
      </c>
      <c r="S2935" s="6">
        <v>38741.098628637599</v>
      </c>
      <c r="T2935" s="6">
        <v>16842.2042258822</v>
      </c>
      <c r="U2935" s="71">
        <v>16855.914433721999</v>
      </c>
      <c r="V2935" s="20">
        <v>2.0419744059495999</v>
      </c>
      <c r="W2935" s="79">
        <v>8274.9533322735697</v>
      </c>
      <c r="X2935" s="6">
        <v>38836.086697837098</v>
      </c>
      <c r="Y2935" s="6">
        <v>16889.2350158765</v>
      </c>
      <c r="Z2935" s="71">
        <v>16904.5523668223</v>
      </c>
      <c r="AA2935" s="20">
        <v>2.0428577283804099</v>
      </c>
    </row>
    <row r="2936" spans="1:27" x14ac:dyDescent="0.2">
      <c r="A2936" s="52" t="s">
        <v>3391</v>
      </c>
      <c r="B2936" s="1" t="s">
        <v>9391</v>
      </c>
      <c r="C2936" s="131" t="s">
        <v>48</v>
      </c>
      <c r="D2936" s="131" t="s">
        <v>48</v>
      </c>
      <c r="E2936" s="131" t="s">
        <v>6359</v>
      </c>
      <c r="F2936" s="131" t="s">
        <v>26450</v>
      </c>
      <c r="G2936" s="131" t="s">
        <v>26450</v>
      </c>
      <c r="H2936" s="79">
        <v>3569.75</v>
      </c>
      <c r="I2936" s="6">
        <v>5521.4821151708202</v>
      </c>
      <c r="J2936" s="6">
        <v>2398.5168309894998</v>
      </c>
      <c r="K2936" s="71">
        <v>2400.3090429619501</v>
      </c>
      <c r="L2936" s="20">
        <v>0.67240256123312503</v>
      </c>
      <c r="M2936" s="79">
        <v>3594.0565448143798</v>
      </c>
      <c r="N2936" s="6">
        <v>5559.0780679614099</v>
      </c>
      <c r="O2936" s="6">
        <v>2415.84285362017</v>
      </c>
      <c r="P2936" s="71">
        <v>2417.7241263719102</v>
      </c>
      <c r="Q2936" s="20">
        <v>0.67270063679445302</v>
      </c>
      <c r="R2936" s="79">
        <v>3616.5593100106698</v>
      </c>
      <c r="S2936" s="6">
        <v>5593.8840391283602</v>
      </c>
      <c r="T2936" s="6">
        <v>2431.8705647975598</v>
      </c>
      <c r="U2936" s="71">
        <v>2433.8502018115501</v>
      </c>
      <c r="V2936" s="20">
        <v>0.67297394932100896</v>
      </c>
      <c r="W2936" s="79">
        <v>3639.68920169684</v>
      </c>
      <c r="X2936" s="6">
        <v>5629.6600131520299</v>
      </c>
      <c r="Y2936" s="6">
        <v>2448.2551952615299</v>
      </c>
      <c r="Z2936" s="71">
        <v>2450.4755909156502</v>
      </c>
      <c r="AA2936" s="20">
        <v>0.67326506608674996</v>
      </c>
    </row>
    <row r="2937" spans="1:27" x14ac:dyDescent="0.2">
      <c r="A2937" s="52" t="s">
        <v>3390</v>
      </c>
      <c r="B2937" s="1" t="s">
        <v>9390</v>
      </c>
      <c r="C2937" s="131" t="s">
        <v>48</v>
      </c>
      <c r="D2937" s="131" t="s">
        <v>48</v>
      </c>
      <c r="E2937" s="131" t="s">
        <v>6359</v>
      </c>
      <c r="F2937" s="131" t="s">
        <v>26448</v>
      </c>
      <c r="G2937" s="131" t="s">
        <v>26448</v>
      </c>
      <c r="H2937" s="79">
        <v>3034</v>
      </c>
      <c r="I2937" s="6">
        <v>9028.4977586063396</v>
      </c>
      <c r="J2937" s="6">
        <v>3921.9548992233499</v>
      </c>
      <c r="K2937" s="71">
        <v>3924.88544965141</v>
      </c>
      <c r="L2937" s="20">
        <v>1.29363396494773</v>
      </c>
      <c r="M2937" s="79">
        <v>3042.1943669918701</v>
      </c>
      <c r="N2937" s="6">
        <v>9052.8823413417595</v>
      </c>
      <c r="O2937" s="6">
        <v>3934.1669322904099</v>
      </c>
      <c r="P2937" s="71">
        <v>3937.23055914819</v>
      </c>
      <c r="Q2937" s="20">
        <v>1.2942074319338599</v>
      </c>
      <c r="R2937" s="79">
        <v>3050.1316816348199</v>
      </c>
      <c r="S2937" s="6">
        <v>9076.5019944278592</v>
      </c>
      <c r="T2937" s="6">
        <v>3945.8948160489299</v>
      </c>
      <c r="U2937" s="71">
        <v>3949.1069275585701</v>
      </c>
      <c r="V2937" s="20">
        <v>1.2947332573660999</v>
      </c>
      <c r="W2937" s="79">
        <v>3058.3997946957102</v>
      </c>
      <c r="X2937" s="6">
        <v>9101.1060287845503</v>
      </c>
      <c r="Y2937" s="6">
        <v>3957.9353043599299</v>
      </c>
      <c r="Z2937" s="71">
        <v>3961.5248739301701</v>
      </c>
      <c r="AA2937" s="20">
        <v>1.2952933363390799</v>
      </c>
    </row>
    <row r="2938" spans="1:27" x14ac:dyDescent="0.2">
      <c r="A2938" s="52" t="s">
        <v>3389</v>
      </c>
      <c r="B2938" s="1" t="s">
        <v>9389</v>
      </c>
      <c r="C2938" s="131" t="s">
        <v>48</v>
      </c>
      <c r="D2938" s="131" t="s">
        <v>48</v>
      </c>
      <c r="E2938" s="131" t="s">
        <v>6359</v>
      </c>
      <c r="F2938" s="131" t="s">
        <v>26449</v>
      </c>
      <c r="G2938" s="131" t="s">
        <v>26449</v>
      </c>
      <c r="H2938" s="79">
        <v>7510.75</v>
      </c>
      <c r="I2938" s="6">
        <v>11807.5711593162</v>
      </c>
      <c r="J2938" s="6">
        <v>5129.1768347691104</v>
      </c>
      <c r="K2938" s="71">
        <v>5133.00944165904</v>
      </c>
      <c r="L2938" s="20">
        <v>0.68342168780202195</v>
      </c>
      <c r="M2938" s="79">
        <v>7537.40933970279</v>
      </c>
      <c r="N2938" s="6">
        <v>11849.4820271524</v>
      </c>
      <c r="O2938" s="6">
        <v>5149.5025118246804</v>
      </c>
      <c r="P2938" s="71">
        <v>5153.5125486306697</v>
      </c>
      <c r="Q2938" s="20">
        <v>0.68372464813406097</v>
      </c>
      <c r="R2938" s="79">
        <v>7568.4348879141698</v>
      </c>
      <c r="S2938" s="6">
        <v>11898.256965509099</v>
      </c>
      <c r="T2938" s="6">
        <v>5172.6172163068004</v>
      </c>
      <c r="U2938" s="71">
        <v>5176.82792745599</v>
      </c>
      <c r="V2938" s="20">
        <v>0.68400243962232299</v>
      </c>
      <c r="W2938" s="79">
        <v>7606.5658418184903</v>
      </c>
      <c r="X2938" s="6">
        <v>11958.202237498999</v>
      </c>
      <c r="Y2938" s="6">
        <v>5200.4438430648697</v>
      </c>
      <c r="Z2938" s="71">
        <v>5205.16028068583</v>
      </c>
      <c r="AA2938" s="20">
        <v>0.68429832712017102</v>
      </c>
    </row>
    <row r="2939" spans="1:27" x14ac:dyDescent="0.2">
      <c r="A2939" s="52" t="s">
        <v>3388</v>
      </c>
      <c r="B2939" s="1" t="s">
        <v>9388</v>
      </c>
      <c r="C2939" s="131" t="s">
        <v>48</v>
      </c>
      <c r="D2939" s="131" t="s">
        <v>48</v>
      </c>
      <c r="E2939" s="131" t="s">
        <v>6359</v>
      </c>
      <c r="F2939" s="131" t="s">
        <v>26448</v>
      </c>
      <c r="G2939" s="131" t="s">
        <v>26448</v>
      </c>
      <c r="H2939" s="79">
        <v>823.91666666666697</v>
      </c>
      <c r="I2939" s="6">
        <v>2139.2481053544502</v>
      </c>
      <c r="J2939" s="6">
        <v>929.28356541390394</v>
      </c>
      <c r="K2939" s="71">
        <v>929.97794166768404</v>
      </c>
      <c r="L2939" s="20">
        <v>1.1287281581887501</v>
      </c>
      <c r="M2939" s="79">
        <v>826.18109294161195</v>
      </c>
      <c r="N2939" s="6">
        <v>2145.1275465823901</v>
      </c>
      <c r="O2939" s="6">
        <v>932.22131262769699</v>
      </c>
      <c r="P2939" s="71">
        <v>932.947254942781</v>
      </c>
      <c r="Q2939" s="20">
        <v>1.1292285225519101</v>
      </c>
      <c r="R2939" s="79">
        <v>828.32941182668606</v>
      </c>
      <c r="S2939" s="6">
        <v>2150.7055222327499</v>
      </c>
      <c r="T2939" s="6">
        <v>934.99211218549999</v>
      </c>
      <c r="U2939" s="71">
        <v>935.75323204930498</v>
      </c>
      <c r="V2939" s="20">
        <v>1.1296873184615299</v>
      </c>
      <c r="W2939" s="79">
        <v>830.41914236101195</v>
      </c>
      <c r="X2939" s="6">
        <v>2156.1313768939299</v>
      </c>
      <c r="Y2939" s="6">
        <v>937.66938550724296</v>
      </c>
      <c r="Z2939" s="71">
        <v>938.51978583830805</v>
      </c>
      <c r="AA2939" s="20">
        <v>1.13017600144663</v>
      </c>
    </row>
    <row r="2940" spans="1:27" x14ac:dyDescent="0.2">
      <c r="A2940" s="52" t="s">
        <v>3387</v>
      </c>
      <c r="B2940" s="1" t="s">
        <v>9387</v>
      </c>
      <c r="C2940" s="131" t="s">
        <v>48</v>
      </c>
      <c r="D2940" s="131" t="s">
        <v>48</v>
      </c>
      <c r="E2940" s="131" t="s">
        <v>6359</v>
      </c>
      <c r="F2940" s="131" t="s">
        <v>26444</v>
      </c>
      <c r="G2940" s="131" t="s">
        <v>26444</v>
      </c>
      <c r="H2940" s="79">
        <v>16493.5</v>
      </c>
      <c r="I2940" s="6">
        <v>47967.887304498698</v>
      </c>
      <c r="J2940" s="6">
        <v>20837.119933927101</v>
      </c>
      <c r="K2940" s="71">
        <v>20852.6897791474</v>
      </c>
      <c r="L2940" s="20">
        <v>1.26429743712053</v>
      </c>
      <c r="M2940" s="79">
        <v>16500.840524248899</v>
      </c>
      <c r="N2940" s="6">
        <v>47989.2356805214</v>
      </c>
      <c r="O2940" s="6">
        <v>20854.978226991501</v>
      </c>
      <c r="P2940" s="71">
        <v>20871.218481285301</v>
      </c>
      <c r="Q2940" s="20">
        <v>1.26485789924542</v>
      </c>
      <c r="R2940" s="79">
        <v>16510.8044249841</v>
      </c>
      <c r="S2940" s="6">
        <v>48018.213597129499</v>
      </c>
      <c r="T2940" s="6">
        <v>20875.313003309398</v>
      </c>
      <c r="U2940" s="71">
        <v>20892.3063182078</v>
      </c>
      <c r="V2940" s="20">
        <v>1.2653718002130601</v>
      </c>
      <c r="W2940" s="79">
        <v>16526.979120628799</v>
      </c>
      <c r="X2940" s="6">
        <v>48065.254308795898</v>
      </c>
      <c r="Y2940" s="6">
        <v>20902.8623927841</v>
      </c>
      <c r="Z2940" s="71">
        <v>20921.819822101701</v>
      </c>
      <c r="AA2940" s="20">
        <v>1.2659191779329699</v>
      </c>
    </row>
    <row r="2941" spans="1:27" x14ac:dyDescent="0.2">
      <c r="A2941" s="52" t="s">
        <v>3386</v>
      </c>
      <c r="B2941" s="1" t="s">
        <v>9386</v>
      </c>
      <c r="C2941" s="131" t="s">
        <v>48</v>
      </c>
      <c r="D2941" s="131" t="s">
        <v>48</v>
      </c>
      <c r="E2941" s="131" t="s">
        <v>6359</v>
      </c>
      <c r="F2941" s="131" t="s">
        <v>26445</v>
      </c>
      <c r="G2941" s="131" t="s">
        <v>26445</v>
      </c>
      <c r="H2941" s="79">
        <v>6254</v>
      </c>
      <c r="I2941" s="6">
        <v>9895.6339238019791</v>
      </c>
      <c r="J2941" s="6">
        <v>4298.6364936935897</v>
      </c>
      <c r="K2941" s="71">
        <v>4301.8485069217804</v>
      </c>
      <c r="L2941" s="20">
        <v>0.68785553356600304</v>
      </c>
      <c r="M2941" s="79">
        <v>6270.7946508093801</v>
      </c>
      <c r="N2941" s="6">
        <v>9922.2079110561699</v>
      </c>
      <c r="O2941" s="6">
        <v>4311.9551085651201</v>
      </c>
      <c r="P2941" s="71">
        <v>4315.3129278207498</v>
      </c>
      <c r="Q2941" s="20">
        <v>0.68816045941861104</v>
      </c>
      <c r="R2941" s="79">
        <v>6287.6455564963298</v>
      </c>
      <c r="S2941" s="6">
        <v>9948.8709097710107</v>
      </c>
      <c r="T2941" s="6">
        <v>4325.1462041770801</v>
      </c>
      <c r="U2941" s="71">
        <v>4328.6670410343804</v>
      </c>
      <c r="V2941" s="20">
        <v>0.68844005313913503</v>
      </c>
      <c r="W2941" s="79">
        <v>6308.9247529464701</v>
      </c>
      <c r="X2941" s="6">
        <v>9982.5407431997392</v>
      </c>
      <c r="Y2941" s="6">
        <v>4341.2581184924702</v>
      </c>
      <c r="Z2941" s="71">
        <v>4345.1953349551804</v>
      </c>
      <c r="AA2941" s="20">
        <v>0.68873786027101302</v>
      </c>
    </row>
    <row r="2942" spans="1:27" x14ac:dyDescent="0.2">
      <c r="A2942" s="52" t="s">
        <v>3385</v>
      </c>
      <c r="B2942" s="1" t="s">
        <v>9385</v>
      </c>
      <c r="C2942" s="131" t="s">
        <v>48</v>
      </c>
      <c r="D2942" s="131" t="s">
        <v>48</v>
      </c>
      <c r="E2942" s="131" t="s">
        <v>6359</v>
      </c>
      <c r="F2942" s="131" t="s">
        <v>26447</v>
      </c>
      <c r="G2942" s="131" t="s">
        <v>26447</v>
      </c>
      <c r="H2942" s="79">
        <v>7453.25</v>
      </c>
      <c r="I2942" s="6">
        <v>16839.638156101999</v>
      </c>
      <c r="J2942" s="6">
        <v>7315.0930678934301</v>
      </c>
      <c r="K2942" s="71">
        <v>7320.5590280261404</v>
      </c>
      <c r="L2942" s="20">
        <v>0.98219689773268604</v>
      </c>
      <c r="M2942" s="79">
        <v>7471.2878385681797</v>
      </c>
      <c r="N2942" s="6">
        <v>16880.392280089</v>
      </c>
      <c r="O2942" s="6">
        <v>7335.8162194532297</v>
      </c>
      <c r="P2942" s="71">
        <v>7341.5287893518598</v>
      </c>
      <c r="Q2942" s="20">
        <v>0.98263230489575304</v>
      </c>
      <c r="R2942" s="79">
        <v>7486.9706577099996</v>
      </c>
      <c r="S2942" s="6">
        <v>16915.825547404002</v>
      </c>
      <c r="T2942" s="6">
        <v>7353.9419015901503</v>
      </c>
      <c r="U2942" s="71">
        <v>7359.9282956844199</v>
      </c>
      <c r="V2942" s="20">
        <v>0.98303154001348203</v>
      </c>
      <c r="W2942" s="79">
        <v>7505.5191371232804</v>
      </c>
      <c r="X2942" s="6">
        <v>16957.733397223299</v>
      </c>
      <c r="Y2942" s="6">
        <v>7374.6653958889301</v>
      </c>
      <c r="Z2942" s="71">
        <v>7381.3536998808204</v>
      </c>
      <c r="AA2942" s="20">
        <v>0.98345678227261901</v>
      </c>
    </row>
    <row r="2943" spans="1:27" x14ac:dyDescent="0.2">
      <c r="A2943" s="52" t="s">
        <v>3384</v>
      </c>
      <c r="B2943" s="1" t="s">
        <v>9384</v>
      </c>
      <c r="C2943" s="131" t="s">
        <v>48</v>
      </c>
      <c r="D2943" s="131" t="s">
        <v>48</v>
      </c>
      <c r="E2943" s="131" t="s">
        <v>6359</v>
      </c>
      <c r="F2943" s="131" t="s">
        <v>26446</v>
      </c>
      <c r="G2943" s="131" t="s">
        <v>26446</v>
      </c>
      <c r="H2943" s="79">
        <v>14204.083333333299</v>
      </c>
      <c r="I2943" s="6">
        <v>44183.823283354999</v>
      </c>
      <c r="J2943" s="6">
        <v>19193.3328030556</v>
      </c>
      <c r="K2943" s="71">
        <v>19207.674382983801</v>
      </c>
      <c r="L2943" s="20">
        <v>1.3522642702263199</v>
      </c>
      <c r="M2943" s="79">
        <v>14321.8404900272</v>
      </c>
      <c r="N2943" s="6">
        <v>44550.123683008402</v>
      </c>
      <c r="O2943" s="6">
        <v>19360.422108077801</v>
      </c>
      <c r="P2943" s="71">
        <v>19375.498516925902</v>
      </c>
      <c r="Q2943" s="20">
        <v>1.3528637279836899</v>
      </c>
      <c r="R2943" s="79">
        <v>14434.6097196352</v>
      </c>
      <c r="S2943" s="6">
        <v>44900.908425386602</v>
      </c>
      <c r="T2943" s="6">
        <v>19520.103879268601</v>
      </c>
      <c r="U2943" s="71">
        <v>19535.994001348201</v>
      </c>
      <c r="V2943" s="20">
        <v>1.3534133849683301</v>
      </c>
      <c r="W2943" s="79">
        <v>14544.4424026138</v>
      </c>
      <c r="X2943" s="6">
        <v>45242.558621431002</v>
      </c>
      <c r="Y2943" s="6">
        <v>19675.314127864302</v>
      </c>
      <c r="Z2943" s="71">
        <v>19693.158257049599</v>
      </c>
      <c r="AA2943" s="20">
        <v>1.35399884793868</v>
      </c>
    </row>
    <row r="2944" spans="1:27" x14ac:dyDescent="0.2">
      <c r="A2944" s="52" t="s">
        <v>3383</v>
      </c>
      <c r="B2944" s="1" t="s">
        <v>9383</v>
      </c>
      <c r="C2944" s="131" t="s">
        <v>48</v>
      </c>
      <c r="D2944" s="131" t="s">
        <v>48</v>
      </c>
      <c r="E2944" s="131" t="s">
        <v>6359</v>
      </c>
      <c r="F2944" s="131" t="s">
        <v>26445</v>
      </c>
      <c r="G2944" s="131" t="s">
        <v>26445</v>
      </c>
      <c r="H2944" s="79">
        <v>7875.6666666666697</v>
      </c>
      <c r="I2944" s="6">
        <v>17416.7211569764</v>
      </c>
      <c r="J2944" s="6">
        <v>7565.7763557505596</v>
      </c>
      <c r="K2944" s="71">
        <v>7571.4296306371098</v>
      </c>
      <c r="L2944" s="20">
        <v>0.96136999584845095</v>
      </c>
      <c r="M2944" s="79">
        <v>7854.4775573658399</v>
      </c>
      <c r="N2944" s="6">
        <v>17369.86229107</v>
      </c>
      <c r="O2944" s="6">
        <v>7548.5282219891897</v>
      </c>
      <c r="P2944" s="71">
        <v>7554.4064356480403</v>
      </c>
      <c r="Q2944" s="20">
        <v>0.96179617046121602</v>
      </c>
      <c r="R2944" s="79">
        <v>7842.8788663551104</v>
      </c>
      <c r="S2944" s="6">
        <v>17344.212250804201</v>
      </c>
      <c r="T2944" s="6">
        <v>7540.1776202898</v>
      </c>
      <c r="U2944" s="71">
        <v>7546.3156174863898</v>
      </c>
      <c r="V2944" s="20">
        <v>0.96218694003538097</v>
      </c>
      <c r="W2944" s="79">
        <v>7841.6753490737401</v>
      </c>
      <c r="X2944" s="6">
        <v>17341.550720576401</v>
      </c>
      <c r="Y2944" s="6">
        <v>7541.5818266743399</v>
      </c>
      <c r="Z2944" s="71">
        <v>7548.4215121554798</v>
      </c>
      <c r="AA2944" s="20">
        <v>0.96260316528496703</v>
      </c>
    </row>
    <row r="2945" spans="1:27" x14ac:dyDescent="0.2">
      <c r="A2945" s="52" t="s">
        <v>3382</v>
      </c>
      <c r="B2945" s="1" t="s">
        <v>9382</v>
      </c>
      <c r="C2945" s="131" t="s">
        <v>48</v>
      </c>
      <c r="D2945" s="131" t="s">
        <v>48</v>
      </c>
      <c r="E2945" s="131" t="s">
        <v>6359</v>
      </c>
      <c r="F2945" s="131" t="s">
        <v>26444</v>
      </c>
      <c r="G2945" s="131" t="s">
        <v>26444</v>
      </c>
      <c r="H2945" s="79">
        <v>10000</v>
      </c>
      <c r="I2945" s="6">
        <v>24087.666603310699</v>
      </c>
      <c r="J2945" s="6">
        <v>10463.6169351274</v>
      </c>
      <c r="K2945" s="71">
        <v>10471.4355250593</v>
      </c>
      <c r="L2945" s="20">
        <v>1.0471435525059301</v>
      </c>
      <c r="M2945" s="79">
        <v>10008.9966226421</v>
      </c>
      <c r="N2945" s="6">
        <v>24109.3373679867</v>
      </c>
      <c r="O2945" s="6">
        <v>10477.343486440201</v>
      </c>
      <c r="P2945" s="71">
        <v>10485.5024363414</v>
      </c>
      <c r="Q2945" s="20">
        <v>1.0476077504733401</v>
      </c>
      <c r="R2945" s="79">
        <v>10021.8312954255</v>
      </c>
      <c r="S2945" s="6">
        <v>24140.253099883401</v>
      </c>
      <c r="T2945" s="6">
        <v>10494.6707028122</v>
      </c>
      <c r="U2945" s="71">
        <v>10503.2137720338</v>
      </c>
      <c r="V2945" s="20">
        <v>1.0480333845599701</v>
      </c>
      <c r="W2945" s="79">
        <v>10034.994899723501</v>
      </c>
      <c r="X2945" s="6">
        <v>24171.961151046398</v>
      </c>
      <c r="Y2945" s="6">
        <v>10512.0254739104</v>
      </c>
      <c r="Z2945" s="71">
        <v>10521.5591433267</v>
      </c>
      <c r="AA2945" s="20">
        <v>1.0484867454807201</v>
      </c>
    </row>
    <row r="2946" spans="1:27" x14ac:dyDescent="0.2">
      <c r="A2946" s="52" t="s">
        <v>3381</v>
      </c>
      <c r="B2946" s="1" t="s">
        <v>9381</v>
      </c>
      <c r="C2946" s="131" t="s">
        <v>48</v>
      </c>
      <c r="D2946" s="131" t="s">
        <v>48</v>
      </c>
      <c r="E2946" s="131" t="s">
        <v>6359</v>
      </c>
      <c r="F2946" s="131" t="s">
        <v>26444</v>
      </c>
      <c r="G2946" s="131" t="s">
        <v>26444</v>
      </c>
      <c r="H2946" s="79">
        <v>16132.666666666701</v>
      </c>
      <c r="I2946" s="6">
        <v>22717.460022051699</v>
      </c>
      <c r="J2946" s="6">
        <v>9868.4029185769505</v>
      </c>
      <c r="K2946" s="71">
        <v>9875.7767546205705</v>
      </c>
      <c r="L2946" s="20">
        <v>0.61216021868386505</v>
      </c>
      <c r="M2946" s="79">
        <v>16171.8407400865</v>
      </c>
      <c r="N2946" s="6">
        <v>22772.6235895637</v>
      </c>
      <c r="O2946" s="6">
        <v>9896.4395326803206</v>
      </c>
      <c r="P2946" s="71">
        <v>9904.1461192259503</v>
      </c>
      <c r="Q2946" s="20">
        <v>0.61243158885900595</v>
      </c>
      <c r="R2946" s="79">
        <v>16216.544149039901</v>
      </c>
      <c r="S2946" s="6">
        <v>22835.573375035099</v>
      </c>
      <c r="T2946" s="6">
        <v>9927.4776403259093</v>
      </c>
      <c r="U2946" s="71">
        <v>9935.5589923833795</v>
      </c>
      <c r="V2946" s="20">
        <v>0.61268041458584199</v>
      </c>
      <c r="W2946" s="79">
        <v>16263.820747100601</v>
      </c>
      <c r="X2946" s="6">
        <v>22902.1466358986</v>
      </c>
      <c r="Y2946" s="6">
        <v>9959.8020756117694</v>
      </c>
      <c r="Z2946" s="71">
        <v>9968.8349171584305</v>
      </c>
      <c r="AA2946" s="20">
        <v>0.61294544942248996</v>
      </c>
    </row>
    <row r="2947" spans="1:27" x14ac:dyDescent="0.2">
      <c r="A2947" s="52" t="s">
        <v>3380</v>
      </c>
      <c r="B2947" s="1" t="s">
        <v>9380</v>
      </c>
      <c r="C2947" s="131" t="s">
        <v>48</v>
      </c>
      <c r="D2947" s="131" t="s">
        <v>48</v>
      </c>
      <c r="E2947" s="131" t="s">
        <v>6359</v>
      </c>
      <c r="F2947" s="131" t="s">
        <v>26443</v>
      </c>
      <c r="G2947" s="131" t="s">
        <v>26443</v>
      </c>
      <c r="H2947" s="79">
        <v>6136.6666666666697</v>
      </c>
      <c r="I2947" s="6">
        <v>8121.8901191981904</v>
      </c>
      <c r="J2947" s="6">
        <v>3528.1270035847101</v>
      </c>
      <c r="K2947" s="71">
        <v>3530.7632792090599</v>
      </c>
      <c r="L2947" s="20">
        <v>0.57535523289664203</v>
      </c>
      <c r="M2947" s="79">
        <v>6147.9715090400296</v>
      </c>
      <c r="N2947" s="6">
        <v>8136.85209979102</v>
      </c>
      <c r="O2947" s="6">
        <v>3536.0820186238202</v>
      </c>
      <c r="P2947" s="71">
        <v>3538.8356475444998</v>
      </c>
      <c r="Q2947" s="20">
        <v>0.57561028744862697</v>
      </c>
      <c r="R2947" s="79">
        <v>6158.8067449990303</v>
      </c>
      <c r="S2947" s="6">
        <v>8151.1925553925303</v>
      </c>
      <c r="T2947" s="6">
        <v>3543.6282026584199</v>
      </c>
      <c r="U2947" s="71">
        <v>3546.5128535338999</v>
      </c>
      <c r="V2947" s="20">
        <v>0.57584415299500702</v>
      </c>
      <c r="W2947" s="79">
        <v>6174.6761703018001</v>
      </c>
      <c r="X2947" s="6">
        <v>8172.1957702589998</v>
      </c>
      <c r="Y2947" s="6">
        <v>3553.9660840066799</v>
      </c>
      <c r="Z2947" s="71">
        <v>3557.1892818428701</v>
      </c>
      <c r="AA2947" s="20">
        <v>0.57609325310885195</v>
      </c>
    </row>
    <row r="2948" spans="1:27" x14ac:dyDescent="0.2">
      <c r="A2948" s="52" t="s">
        <v>3379</v>
      </c>
      <c r="B2948" s="1" t="s">
        <v>9379</v>
      </c>
      <c r="C2948" s="131" t="s">
        <v>49</v>
      </c>
      <c r="D2948" s="131" t="s">
        <v>49</v>
      </c>
      <c r="E2948" s="131" t="s">
        <v>6363</v>
      </c>
      <c r="F2948" s="131" t="s">
        <v>26233</v>
      </c>
      <c r="G2948" s="131" t="s">
        <v>26233</v>
      </c>
      <c r="H2948" s="79">
        <v>12507.083333333299</v>
      </c>
      <c r="I2948" s="6">
        <v>24018.4080063236</v>
      </c>
      <c r="J2948" s="6">
        <v>10433.531188746399</v>
      </c>
      <c r="K2948" s="71">
        <v>10437.101033254599</v>
      </c>
      <c r="L2948" s="20">
        <v>0.83449520204587602</v>
      </c>
      <c r="M2948" s="79">
        <v>12571.6720932676</v>
      </c>
      <c r="N2948" s="6">
        <v>24142.443254780599</v>
      </c>
      <c r="O2948" s="6">
        <v>10491.730515916301</v>
      </c>
      <c r="P2948" s="71">
        <v>10491.0110568071</v>
      </c>
      <c r="Q2948" s="20">
        <v>0.83449607808536896</v>
      </c>
      <c r="R2948" s="79">
        <v>12630.6782631447</v>
      </c>
      <c r="S2948" s="6">
        <v>24255.757784253801</v>
      </c>
      <c r="T2948" s="6">
        <v>10544.8849081929</v>
      </c>
      <c r="U2948" s="71">
        <v>10540.1362333571</v>
      </c>
      <c r="V2948" s="20">
        <v>0.83448695420517205</v>
      </c>
      <c r="W2948" s="79">
        <v>12696.7300382552</v>
      </c>
      <c r="X2948" s="6">
        <v>24382.6025842655</v>
      </c>
      <c r="Y2948" s="6">
        <v>10603.6302923207</v>
      </c>
      <c r="Z2948" s="71">
        <v>10595.1975595522</v>
      </c>
      <c r="AA2948" s="20">
        <v>0.83448238464777302</v>
      </c>
    </row>
    <row r="2949" spans="1:27" x14ac:dyDescent="0.2">
      <c r="A2949" s="52" t="s">
        <v>3378</v>
      </c>
      <c r="B2949" s="1" t="s">
        <v>9378</v>
      </c>
      <c r="C2949" s="131" t="s">
        <v>49</v>
      </c>
      <c r="D2949" s="131" t="s">
        <v>49</v>
      </c>
      <c r="E2949" s="131" t="s">
        <v>6363</v>
      </c>
      <c r="F2949" s="131" t="s">
        <v>26442</v>
      </c>
      <c r="G2949" s="131" t="s">
        <v>26442</v>
      </c>
      <c r="H2949" s="79">
        <v>9750</v>
      </c>
      <c r="I2949" s="6">
        <v>14733.9626384454</v>
      </c>
      <c r="J2949" s="6">
        <v>6400.3933433710899</v>
      </c>
      <c r="K2949" s="71">
        <v>6402.5832451995302</v>
      </c>
      <c r="L2949" s="20">
        <v>0.65667520463584905</v>
      </c>
      <c r="M2949" s="79">
        <v>9778.5471854878906</v>
      </c>
      <c r="N2949" s="6">
        <v>14777.1024501799</v>
      </c>
      <c r="O2949" s="6">
        <v>6421.7765814847698</v>
      </c>
      <c r="P2949" s="71">
        <v>6421.3362150788298</v>
      </c>
      <c r="Q2949" s="20">
        <v>0.65667589400280002</v>
      </c>
      <c r="R2949" s="79">
        <v>9810.9622750558101</v>
      </c>
      <c r="S2949" s="6">
        <v>14826.087344396899</v>
      </c>
      <c r="T2949" s="6">
        <v>6445.4545628326096</v>
      </c>
      <c r="U2949" s="71">
        <v>6442.5519832260297</v>
      </c>
      <c r="V2949" s="20">
        <v>0.65666871430196905</v>
      </c>
      <c r="W2949" s="79">
        <v>9846.7212555645892</v>
      </c>
      <c r="X2949" s="6">
        <v>14880.1254451974</v>
      </c>
      <c r="Y2949" s="6">
        <v>6471.1446769856802</v>
      </c>
      <c r="Z2949" s="71">
        <v>6465.9983797023197</v>
      </c>
      <c r="AA2949" s="20">
        <v>0.65666511845740005</v>
      </c>
    </row>
    <row r="2950" spans="1:27" x14ac:dyDescent="0.2">
      <c r="A2950" s="52" t="s">
        <v>3377</v>
      </c>
      <c r="B2950" s="1" t="s">
        <v>9377</v>
      </c>
      <c r="C2950" s="131" t="s">
        <v>49</v>
      </c>
      <c r="D2950" s="131" t="s">
        <v>49</v>
      </c>
      <c r="E2950" s="131" t="s">
        <v>6363</v>
      </c>
      <c r="F2950" s="131" t="s">
        <v>26442</v>
      </c>
      <c r="G2950" s="131" t="s">
        <v>26442</v>
      </c>
      <c r="H2950" s="79">
        <v>13632.75</v>
      </c>
      <c r="I2950" s="6">
        <v>22250.883833846801</v>
      </c>
      <c r="J2950" s="6">
        <v>9665.7234899370396</v>
      </c>
      <c r="K2950" s="71">
        <v>9669.0306281718695</v>
      </c>
      <c r="L2950" s="20">
        <v>0.70925019736824002</v>
      </c>
      <c r="M2950" s="79">
        <v>13685.0617654944</v>
      </c>
      <c r="N2950" s="6">
        <v>22336.265214504401</v>
      </c>
      <c r="O2950" s="6">
        <v>9706.8085814476108</v>
      </c>
      <c r="P2950" s="71">
        <v>9706.1429475137793</v>
      </c>
      <c r="Q2950" s="20">
        <v>0.70925094192756299</v>
      </c>
      <c r="R2950" s="79">
        <v>13734.7203985503</v>
      </c>
      <c r="S2950" s="6">
        <v>22417.316247896299</v>
      </c>
      <c r="T2950" s="6">
        <v>9745.6456272039195</v>
      </c>
      <c r="U2950" s="71">
        <v>9741.2568735520708</v>
      </c>
      <c r="V2950" s="20">
        <v>0.70924318740265502</v>
      </c>
      <c r="W2950" s="79">
        <v>13787.8729568079</v>
      </c>
      <c r="X2950" s="6">
        <v>22504.069940237401</v>
      </c>
      <c r="Y2950" s="6">
        <v>9786.6844564325802</v>
      </c>
      <c r="Z2950" s="71">
        <v>9778.9014149236591</v>
      </c>
      <c r="AA2950" s="20">
        <v>0.70923930366613996</v>
      </c>
    </row>
    <row r="2951" spans="1:27" x14ac:dyDescent="0.2">
      <c r="A2951" s="52" t="s">
        <v>3376</v>
      </c>
      <c r="B2951" s="1" t="s">
        <v>9376</v>
      </c>
      <c r="C2951" s="131" t="s">
        <v>49</v>
      </c>
      <c r="D2951" s="131" t="s">
        <v>49</v>
      </c>
      <c r="E2951" s="131" t="s">
        <v>6363</v>
      </c>
      <c r="F2951" s="131" t="s">
        <v>26442</v>
      </c>
      <c r="G2951" s="131" t="s">
        <v>26442</v>
      </c>
      <c r="H2951" s="79">
        <v>15773.916666666701</v>
      </c>
      <c r="I2951" s="6">
        <v>24655.082462994302</v>
      </c>
      <c r="J2951" s="6">
        <v>10710.1008431133</v>
      </c>
      <c r="K2951" s="71">
        <v>10713.765316241899</v>
      </c>
      <c r="L2951" s="20">
        <v>0.67920767826053796</v>
      </c>
      <c r="M2951" s="79">
        <v>15829.3030430625</v>
      </c>
      <c r="N2951" s="6">
        <v>24741.652951872999</v>
      </c>
      <c r="O2951" s="6">
        <v>10752.132770902401</v>
      </c>
      <c r="P2951" s="71">
        <v>10751.395454989201</v>
      </c>
      <c r="Q2951" s="20">
        <v>0.67920839128171295</v>
      </c>
      <c r="R2951" s="79">
        <v>15886.428375138101</v>
      </c>
      <c r="S2951" s="6">
        <v>24830.9414781669</v>
      </c>
      <c r="T2951" s="6">
        <v>10794.938767871599</v>
      </c>
      <c r="U2951" s="71">
        <v>10790.0774863566</v>
      </c>
      <c r="V2951" s="20">
        <v>0.67920096522405604</v>
      </c>
      <c r="W2951" s="79">
        <v>15943.879660185999</v>
      </c>
      <c r="X2951" s="6">
        <v>24920.739478270101</v>
      </c>
      <c r="Y2951" s="6">
        <v>10837.6580033069</v>
      </c>
      <c r="Z2951" s="71">
        <v>10829.039155680301</v>
      </c>
      <c r="AA2951" s="20">
        <v>0.67919724599539599</v>
      </c>
    </row>
    <row r="2952" spans="1:27" x14ac:dyDescent="0.2">
      <c r="A2952" s="52" t="s">
        <v>3375</v>
      </c>
      <c r="B2952" s="1" t="s">
        <v>9375</v>
      </c>
      <c r="C2952" s="131" t="s">
        <v>49</v>
      </c>
      <c r="D2952" s="131" t="s">
        <v>49</v>
      </c>
      <c r="E2952" s="131" t="s">
        <v>6363</v>
      </c>
      <c r="F2952" s="131" t="s">
        <v>26442</v>
      </c>
      <c r="G2952" s="131" t="s">
        <v>26442</v>
      </c>
      <c r="H2952" s="79">
        <v>11713.916666666701</v>
      </c>
      <c r="I2952" s="6">
        <v>18549.514486592499</v>
      </c>
      <c r="J2952" s="6">
        <v>8057.85870075201</v>
      </c>
      <c r="K2952" s="71">
        <v>8060.6157062289303</v>
      </c>
      <c r="L2952" s="20">
        <v>0.68812301944800103</v>
      </c>
      <c r="M2952" s="79">
        <v>11751.897116545601</v>
      </c>
      <c r="N2952" s="6">
        <v>18609.6582391294</v>
      </c>
      <c r="O2952" s="6">
        <v>8087.3139962578498</v>
      </c>
      <c r="P2952" s="71">
        <v>8086.75941741926</v>
      </c>
      <c r="Q2952" s="20">
        <v>0.68812374182835701</v>
      </c>
      <c r="R2952" s="79">
        <v>11789.2161894982</v>
      </c>
      <c r="S2952" s="6">
        <v>18668.7546715233</v>
      </c>
      <c r="T2952" s="6">
        <v>8116.0057394000796</v>
      </c>
      <c r="U2952" s="71">
        <v>8112.3508609867104</v>
      </c>
      <c r="V2952" s="20">
        <v>0.68811621829559699</v>
      </c>
      <c r="W2952" s="79">
        <v>11831.3880983489</v>
      </c>
      <c r="X2952" s="6">
        <v>18735.5357880716</v>
      </c>
      <c r="Y2952" s="6">
        <v>8147.8051466685902</v>
      </c>
      <c r="Z2952" s="71">
        <v>8141.3254541899596</v>
      </c>
      <c r="AA2952" s="20">
        <v>0.68811245024800705</v>
      </c>
    </row>
    <row r="2953" spans="1:27" x14ac:dyDescent="0.2">
      <c r="A2953" s="52" t="s">
        <v>3374</v>
      </c>
      <c r="B2953" s="1" t="s">
        <v>9374</v>
      </c>
      <c r="C2953" s="131" t="s">
        <v>49</v>
      </c>
      <c r="D2953" s="131" t="s">
        <v>49</v>
      </c>
      <c r="E2953" s="131" t="s">
        <v>6363</v>
      </c>
      <c r="F2953" s="131" t="s">
        <v>26442</v>
      </c>
      <c r="G2953" s="131" t="s">
        <v>26442</v>
      </c>
      <c r="H2953" s="79">
        <v>14400.166666666701</v>
      </c>
      <c r="I2953" s="6">
        <v>31315.747555521499</v>
      </c>
      <c r="J2953" s="6">
        <v>13603.475664724299</v>
      </c>
      <c r="K2953" s="71">
        <v>13608.1301093237</v>
      </c>
      <c r="L2953" s="20">
        <v>0.94499809789171996</v>
      </c>
      <c r="M2953" s="79">
        <v>14441.376194038499</v>
      </c>
      <c r="N2953" s="6">
        <v>31405.365070785901</v>
      </c>
      <c r="O2953" s="6">
        <v>13648.023259262</v>
      </c>
      <c r="P2953" s="71">
        <v>13647.087360780501</v>
      </c>
      <c r="Q2953" s="20">
        <v>0.94499908993535597</v>
      </c>
      <c r="R2953" s="79">
        <v>14479.3978149916</v>
      </c>
      <c r="S2953" s="6">
        <v>31488.049911245002</v>
      </c>
      <c r="T2953" s="6">
        <v>13689.0327340366</v>
      </c>
      <c r="U2953" s="71">
        <v>13682.8681560599</v>
      </c>
      <c r="V2953" s="20">
        <v>0.944988757881426</v>
      </c>
      <c r="W2953" s="79">
        <v>14524.272992280599</v>
      </c>
      <c r="X2953" s="6">
        <v>31585.639040317001</v>
      </c>
      <c r="Y2953" s="6">
        <v>13736.123441816</v>
      </c>
      <c r="Z2953" s="71">
        <v>13725.199536034101</v>
      </c>
      <c r="AA2953" s="20">
        <v>0.94498358322848597</v>
      </c>
    </row>
    <row r="2954" spans="1:27" x14ac:dyDescent="0.2">
      <c r="A2954" s="52" t="s">
        <v>3373</v>
      </c>
      <c r="B2954" s="1" t="s">
        <v>9373</v>
      </c>
      <c r="C2954" s="131" t="s">
        <v>49</v>
      </c>
      <c r="D2954" s="131" t="s">
        <v>49</v>
      </c>
      <c r="E2954" s="131" t="s">
        <v>6363</v>
      </c>
      <c r="F2954" s="131" t="s">
        <v>26233</v>
      </c>
      <c r="G2954" s="131" t="s">
        <v>26233</v>
      </c>
      <c r="H2954" s="79">
        <v>15730.833333333299</v>
      </c>
      <c r="I2954" s="6">
        <v>35384.549345890096</v>
      </c>
      <c r="J2954" s="6">
        <v>15370.952109019099</v>
      </c>
      <c r="K2954" s="71">
        <v>15376.2112976849</v>
      </c>
      <c r="L2954" s="20">
        <v>0.97745688177262902</v>
      </c>
      <c r="M2954" s="79">
        <v>15785.884410586101</v>
      </c>
      <c r="N2954" s="6">
        <v>35508.379884191498</v>
      </c>
      <c r="O2954" s="6">
        <v>15431.095720933399</v>
      </c>
      <c r="P2954" s="71">
        <v>15430.037550180199</v>
      </c>
      <c r="Q2954" s="20">
        <v>0.97745790789096898</v>
      </c>
      <c r="R2954" s="79">
        <v>15836.9729601906</v>
      </c>
      <c r="S2954" s="6">
        <v>35623.297210323202</v>
      </c>
      <c r="T2954" s="6">
        <v>15486.7793649006</v>
      </c>
      <c r="U2954" s="71">
        <v>15479.8052082266</v>
      </c>
      <c r="V2954" s="20">
        <v>0.97744722095176895</v>
      </c>
      <c r="W2954" s="79">
        <v>15893.713176024899</v>
      </c>
      <c r="X2954" s="6">
        <v>35750.927255378003</v>
      </c>
      <c r="Y2954" s="6">
        <v>15547.5451774911</v>
      </c>
      <c r="Z2954" s="71">
        <v>15535.180705129</v>
      </c>
      <c r="AA2954" s="20">
        <v>0.977441868559909</v>
      </c>
    </row>
    <row r="2955" spans="1:27" x14ac:dyDescent="0.2">
      <c r="A2955" s="52" t="s">
        <v>3372</v>
      </c>
      <c r="B2955" s="1" t="s">
        <v>9372</v>
      </c>
      <c r="C2955" s="131" t="s">
        <v>49</v>
      </c>
      <c r="D2955" s="131" t="s">
        <v>49</v>
      </c>
      <c r="E2955" s="131" t="s">
        <v>6363</v>
      </c>
      <c r="F2955" s="131" t="s">
        <v>26233</v>
      </c>
      <c r="G2955" s="131" t="s">
        <v>26233</v>
      </c>
      <c r="H2955" s="79">
        <v>7749.25</v>
      </c>
      <c r="I2955" s="6">
        <v>16063.8939033722</v>
      </c>
      <c r="J2955" s="6">
        <v>6978.1118719200804</v>
      </c>
      <c r="K2955" s="71">
        <v>6980.4994407971099</v>
      </c>
      <c r="L2955" s="20">
        <v>0.90079677914599598</v>
      </c>
      <c r="M2955" s="79">
        <v>7789.3715333481996</v>
      </c>
      <c r="N2955" s="6">
        <v>16147.064281789</v>
      </c>
      <c r="O2955" s="6">
        <v>7017.1293468469503</v>
      </c>
      <c r="P2955" s="71">
        <v>7016.64815476696</v>
      </c>
      <c r="Q2955" s="20">
        <v>0.90079772478780595</v>
      </c>
      <c r="R2955" s="79">
        <v>7828.6530213099004</v>
      </c>
      <c r="S2955" s="6">
        <v>16228.4932787865</v>
      </c>
      <c r="T2955" s="6">
        <v>7055.1328628981501</v>
      </c>
      <c r="U2955" s="71">
        <v>7051.9557270468404</v>
      </c>
      <c r="V2955" s="20">
        <v>0.900787876005123</v>
      </c>
      <c r="W2955" s="79">
        <v>7872.3797903596997</v>
      </c>
      <c r="X2955" s="6">
        <v>16319.1371706152</v>
      </c>
      <c r="Y2955" s="6">
        <v>7096.9494191132098</v>
      </c>
      <c r="Z2955" s="71">
        <v>7091.3054390542202</v>
      </c>
      <c r="AA2955" s="20">
        <v>0.90078294339127796</v>
      </c>
    </row>
    <row r="2956" spans="1:27" x14ac:dyDescent="0.2">
      <c r="A2956" s="52" t="s">
        <v>3371</v>
      </c>
      <c r="B2956" s="1" t="s">
        <v>9371</v>
      </c>
      <c r="C2956" s="131" t="s">
        <v>49</v>
      </c>
      <c r="D2956" s="131" t="s">
        <v>49</v>
      </c>
      <c r="E2956" s="131" t="s">
        <v>6363</v>
      </c>
      <c r="F2956" s="131" t="s">
        <v>26233</v>
      </c>
      <c r="G2956" s="131" t="s">
        <v>26233</v>
      </c>
      <c r="H2956" s="79">
        <v>7837.1666666666697</v>
      </c>
      <c r="I2956" s="6">
        <v>16989.536521563401</v>
      </c>
      <c r="J2956" s="6">
        <v>7380.2085106310296</v>
      </c>
      <c r="K2956" s="71">
        <v>7382.73365732821</v>
      </c>
      <c r="L2956" s="20">
        <v>0.94201565072346005</v>
      </c>
      <c r="M2956" s="79">
        <v>7870.92317109126</v>
      </c>
      <c r="N2956" s="6">
        <v>17062.714417243598</v>
      </c>
      <c r="O2956" s="6">
        <v>7415.0490754622597</v>
      </c>
      <c r="P2956" s="71">
        <v>7414.5405964658703</v>
      </c>
      <c r="Q2956" s="20">
        <v>0.94201663963617199</v>
      </c>
      <c r="R2956" s="79">
        <v>7904.1079831536299</v>
      </c>
      <c r="S2956" s="6">
        <v>17134.652988984501</v>
      </c>
      <c r="T2956" s="6">
        <v>7449.0743730942104</v>
      </c>
      <c r="U2956" s="71">
        <v>7445.7198336816</v>
      </c>
      <c r="V2956" s="20">
        <v>0.94200634019056695</v>
      </c>
      <c r="W2956" s="79">
        <v>7941.0503171512401</v>
      </c>
      <c r="X2956" s="6">
        <v>17214.737177485102</v>
      </c>
      <c r="Y2956" s="6">
        <v>7486.4325077141202</v>
      </c>
      <c r="Z2956" s="71">
        <v>7480.4787840377703</v>
      </c>
      <c r="AA2956" s="20">
        <v>0.94200118186901405</v>
      </c>
    </row>
    <row r="2957" spans="1:27" x14ac:dyDescent="0.2">
      <c r="A2957" s="52" t="s">
        <v>3370</v>
      </c>
      <c r="B2957" s="1" t="s">
        <v>9370</v>
      </c>
      <c r="C2957" s="131" t="s">
        <v>49</v>
      </c>
      <c r="D2957" s="131" t="s">
        <v>49</v>
      </c>
      <c r="E2957" s="131" t="s">
        <v>6363</v>
      </c>
      <c r="F2957" s="131" t="s">
        <v>26233</v>
      </c>
      <c r="G2957" s="131" t="s">
        <v>26233</v>
      </c>
      <c r="H2957" s="79">
        <v>11387.416666666701</v>
      </c>
      <c r="I2957" s="6">
        <v>24495.316774235202</v>
      </c>
      <c r="J2957" s="6">
        <v>10640.699061941101</v>
      </c>
      <c r="K2957" s="71">
        <v>10644.3397891717</v>
      </c>
      <c r="L2957" s="20">
        <v>0.93474579009037695</v>
      </c>
      <c r="M2957" s="79">
        <v>11444.231879226299</v>
      </c>
      <c r="N2957" s="6">
        <v>24617.531203546201</v>
      </c>
      <c r="O2957" s="6">
        <v>10698.1924169429</v>
      </c>
      <c r="P2957" s="71">
        <v>10697.458799931301</v>
      </c>
      <c r="Q2957" s="20">
        <v>0.93474677137130702</v>
      </c>
      <c r="R2957" s="79">
        <v>11499.2968818965</v>
      </c>
      <c r="S2957" s="6">
        <v>24735.980780220601</v>
      </c>
      <c r="T2957" s="6">
        <v>10753.655801594001</v>
      </c>
      <c r="U2957" s="71">
        <v>10748.8131110247</v>
      </c>
      <c r="V2957" s="20">
        <v>0.93473655141008705</v>
      </c>
      <c r="W2957" s="79">
        <v>11558.2400528743</v>
      </c>
      <c r="X2957" s="6">
        <v>24862.772631879499</v>
      </c>
      <c r="Y2957" s="6">
        <v>10812.449086161399</v>
      </c>
      <c r="Z2957" s="71">
        <v>10803.8502863917</v>
      </c>
      <c r="AA2957" s="20">
        <v>0.93473143289708505</v>
      </c>
    </row>
    <row r="2958" spans="1:27" x14ac:dyDescent="0.2">
      <c r="A2958" s="52" t="s">
        <v>3369</v>
      </c>
      <c r="B2958" s="1" t="s">
        <v>9369</v>
      </c>
      <c r="C2958" s="131" t="s">
        <v>49</v>
      </c>
      <c r="D2958" s="131" t="s">
        <v>49</v>
      </c>
      <c r="E2958" s="131" t="s">
        <v>6363</v>
      </c>
      <c r="F2958" s="131" t="s">
        <v>26442</v>
      </c>
      <c r="G2958" s="131" t="s">
        <v>26442</v>
      </c>
      <c r="H2958" s="79">
        <v>18989.166666666701</v>
      </c>
      <c r="I2958" s="6">
        <v>38693.913965407701</v>
      </c>
      <c r="J2958" s="6">
        <v>16808.531109408301</v>
      </c>
      <c r="K2958" s="71">
        <v>16814.2821673566</v>
      </c>
      <c r="L2958" s="20">
        <v>0.88546709092148901</v>
      </c>
      <c r="M2958" s="79">
        <v>19031.8927523571</v>
      </c>
      <c r="N2958" s="6">
        <v>38780.976210571302</v>
      </c>
      <c r="O2958" s="6">
        <v>16853.288097297602</v>
      </c>
      <c r="P2958" s="71">
        <v>16852.132401235402</v>
      </c>
      <c r="Q2958" s="20">
        <v>0.88546802047044204</v>
      </c>
      <c r="R2958" s="79">
        <v>19066.667605123101</v>
      </c>
      <c r="S2958" s="6">
        <v>38851.836358607499</v>
      </c>
      <c r="T2958" s="6">
        <v>16890.346057933599</v>
      </c>
      <c r="U2958" s="71">
        <v>16882.739833494601</v>
      </c>
      <c r="V2958" s="20">
        <v>0.88545833929356299</v>
      </c>
      <c r="W2958" s="79">
        <v>19112.0897622458</v>
      </c>
      <c r="X2958" s="6">
        <v>38944.392344380001</v>
      </c>
      <c r="Y2958" s="6">
        <v>16936.335526601</v>
      </c>
      <c r="Z2958" s="71">
        <v>16922.866593072002</v>
      </c>
      <c r="AA2958" s="20">
        <v>0.88545349062254897</v>
      </c>
    </row>
    <row r="2959" spans="1:27" x14ac:dyDescent="0.2">
      <c r="A2959" s="52" t="s">
        <v>3368</v>
      </c>
      <c r="B2959" s="1" t="s">
        <v>9368</v>
      </c>
      <c r="C2959" s="131" t="s">
        <v>49</v>
      </c>
      <c r="D2959" s="131" t="s">
        <v>49</v>
      </c>
      <c r="E2959" s="131" t="s">
        <v>6363</v>
      </c>
      <c r="F2959" s="131" t="s">
        <v>26233</v>
      </c>
      <c r="G2959" s="131" t="s">
        <v>26233</v>
      </c>
      <c r="H2959" s="79">
        <v>15790</v>
      </c>
      <c r="I2959" s="6">
        <v>33693.137391450902</v>
      </c>
      <c r="J2959" s="6">
        <v>14636.2073509563</v>
      </c>
      <c r="K2959" s="71">
        <v>14641.2151458713</v>
      </c>
      <c r="L2959" s="20">
        <v>0.92724605103681501</v>
      </c>
      <c r="M2959" s="79">
        <v>15873.602515455501</v>
      </c>
      <c r="N2959" s="6">
        <v>33871.530744174997</v>
      </c>
      <c r="O2959" s="6">
        <v>14719.7600913524</v>
      </c>
      <c r="P2959" s="71">
        <v>14718.750699673101</v>
      </c>
      <c r="Q2959" s="20">
        <v>0.92724702444464102</v>
      </c>
      <c r="R2959" s="79">
        <v>15958.698471547101</v>
      </c>
      <c r="S2959" s="6">
        <v>34053.110841708301</v>
      </c>
      <c r="T2959" s="6">
        <v>14804.1606362371</v>
      </c>
      <c r="U2959" s="71">
        <v>14797.493883048999</v>
      </c>
      <c r="V2959" s="20">
        <v>0.92723688648116098</v>
      </c>
      <c r="W2959" s="79">
        <v>16046.3910096605</v>
      </c>
      <c r="X2959" s="6">
        <v>34240.231597557497</v>
      </c>
      <c r="Y2959" s="6">
        <v>14890.566162048301</v>
      </c>
      <c r="Z2959" s="71">
        <v>14878.7241643783</v>
      </c>
      <c r="AA2959" s="20">
        <v>0.92723180903548696</v>
      </c>
    </row>
    <row r="2960" spans="1:27" x14ac:dyDescent="0.2">
      <c r="A2960" s="52" t="s">
        <v>3367</v>
      </c>
      <c r="B2960" s="1" t="s">
        <v>9367</v>
      </c>
      <c r="C2960" s="131" t="s">
        <v>49</v>
      </c>
      <c r="D2960" s="131" t="s">
        <v>49</v>
      </c>
      <c r="E2960" s="131" t="s">
        <v>6363</v>
      </c>
      <c r="F2960" s="131" t="s">
        <v>26233</v>
      </c>
      <c r="G2960" s="131" t="s">
        <v>26233</v>
      </c>
      <c r="H2960" s="79">
        <v>18606.833333333299</v>
      </c>
      <c r="I2960" s="6">
        <v>36839.817193302901</v>
      </c>
      <c r="J2960" s="6">
        <v>16003.1165085065</v>
      </c>
      <c r="K2960" s="71">
        <v>16008.591992937299</v>
      </c>
      <c r="L2960" s="20">
        <v>0.86036090645572605</v>
      </c>
      <c r="M2960" s="79">
        <v>18684.780121735701</v>
      </c>
      <c r="N2960" s="6">
        <v>36994.144659137797</v>
      </c>
      <c r="O2960" s="6">
        <v>16076.7736858466</v>
      </c>
      <c r="P2960" s="71">
        <v>16075.671238423</v>
      </c>
      <c r="Q2960" s="20">
        <v>0.86036180964861497</v>
      </c>
      <c r="R2960" s="79">
        <v>18761.572557773801</v>
      </c>
      <c r="S2960" s="6">
        <v>37146.186613552803</v>
      </c>
      <c r="T2960" s="6">
        <v>16148.8363341282</v>
      </c>
      <c r="U2960" s="71">
        <v>16141.5640335393</v>
      </c>
      <c r="V2960" s="20">
        <v>0.86035240296800497</v>
      </c>
      <c r="W2960" s="79">
        <v>18847.809322992001</v>
      </c>
      <c r="X2960" s="6">
        <v>37316.927470369599</v>
      </c>
      <c r="Y2960" s="6">
        <v>16228.575320195399</v>
      </c>
      <c r="Z2960" s="71">
        <v>16215.6692460382</v>
      </c>
      <c r="AA2960" s="20">
        <v>0.86034769177429504</v>
      </c>
    </row>
    <row r="2961" spans="1:27" x14ac:dyDescent="0.2">
      <c r="A2961" s="52" t="s">
        <v>3366</v>
      </c>
      <c r="B2961" s="1" t="s">
        <v>9366</v>
      </c>
      <c r="C2961" s="131" t="s">
        <v>49</v>
      </c>
      <c r="D2961" s="131" t="s">
        <v>49</v>
      </c>
      <c r="E2961" s="131" t="s">
        <v>6363</v>
      </c>
      <c r="F2961" s="131" t="s">
        <v>26442</v>
      </c>
      <c r="G2961" s="131" t="s">
        <v>26442</v>
      </c>
      <c r="H2961" s="79">
        <v>4847.1666666666697</v>
      </c>
      <c r="I2961" s="6">
        <v>7543.0995714657201</v>
      </c>
      <c r="J2961" s="6">
        <v>3276.7019620112501</v>
      </c>
      <c r="K2961" s="71">
        <v>3277.8230892971701</v>
      </c>
      <c r="L2961" s="20">
        <v>0.67623486352105999</v>
      </c>
      <c r="M2961" s="79">
        <v>4863.7244462949902</v>
      </c>
      <c r="N2961" s="6">
        <v>7568.8665790822997</v>
      </c>
      <c r="O2961" s="6">
        <v>3289.24904661141</v>
      </c>
      <c r="P2961" s="71">
        <v>3289.0234899040902</v>
      </c>
      <c r="Q2961" s="20">
        <v>0.67623557342142304</v>
      </c>
      <c r="R2961" s="79">
        <v>4879.4142559643697</v>
      </c>
      <c r="S2961" s="6">
        <v>7593.2828628068401</v>
      </c>
      <c r="T2961" s="6">
        <v>3301.08399728627</v>
      </c>
      <c r="U2961" s="71">
        <v>3299.5974211267799</v>
      </c>
      <c r="V2961" s="20">
        <v>0.67622817986677597</v>
      </c>
      <c r="W2961" s="79">
        <v>4897.1677521612801</v>
      </c>
      <c r="X2961" s="6">
        <v>7620.9106294515996</v>
      </c>
      <c r="Y2961" s="6">
        <v>3314.2203965408198</v>
      </c>
      <c r="Z2961" s="71">
        <v>3311.58470157887</v>
      </c>
      <c r="AA2961" s="20">
        <v>0.67622447691675602</v>
      </c>
    </row>
    <row r="2962" spans="1:27" x14ac:dyDescent="0.2">
      <c r="A2962" s="52" t="s">
        <v>3365</v>
      </c>
      <c r="B2962" s="1" t="s">
        <v>9365</v>
      </c>
      <c r="C2962" s="131" t="s">
        <v>49</v>
      </c>
      <c r="D2962" s="131" t="s">
        <v>49</v>
      </c>
      <c r="E2962" s="131" t="s">
        <v>6363</v>
      </c>
      <c r="F2962" s="131" t="s">
        <v>26442</v>
      </c>
      <c r="G2962" s="131" t="s">
        <v>26442</v>
      </c>
      <c r="H2962" s="79">
        <v>11289.666666666701</v>
      </c>
      <c r="I2962" s="6">
        <v>18282.580516522299</v>
      </c>
      <c r="J2962" s="6">
        <v>7941.9033093151402</v>
      </c>
      <c r="K2962" s="71">
        <v>7944.6206405235998</v>
      </c>
      <c r="L2962" s="20">
        <v>0.70370728163130902</v>
      </c>
      <c r="M2962" s="79">
        <v>11333.4329586767</v>
      </c>
      <c r="N2962" s="6">
        <v>18353.456015437299</v>
      </c>
      <c r="O2962" s="6">
        <v>7975.97461522713</v>
      </c>
      <c r="P2962" s="71">
        <v>7975.4276713665704</v>
      </c>
      <c r="Q2962" s="20">
        <v>0.70370802037177005</v>
      </c>
      <c r="R2962" s="79">
        <v>11372.60462532</v>
      </c>
      <c r="S2962" s="6">
        <v>18416.890939648601</v>
      </c>
      <c r="T2962" s="6">
        <v>8006.5111571739199</v>
      </c>
      <c r="U2962" s="71">
        <v>8002.9055874226897</v>
      </c>
      <c r="V2962" s="20">
        <v>0.70370032644984504</v>
      </c>
      <c r="W2962" s="79">
        <v>11416.0261910061</v>
      </c>
      <c r="X2962" s="6">
        <v>18487.208185874599</v>
      </c>
      <c r="Y2962" s="6">
        <v>8039.8111753123903</v>
      </c>
      <c r="Z2962" s="71">
        <v>8033.4173670334103</v>
      </c>
      <c r="AA2962" s="20">
        <v>0.70369647306541805</v>
      </c>
    </row>
    <row r="2963" spans="1:27" x14ac:dyDescent="0.2">
      <c r="A2963" s="52" t="s">
        <v>3364</v>
      </c>
      <c r="B2963" s="1" t="s">
        <v>9364</v>
      </c>
      <c r="C2963" s="131" t="s">
        <v>49</v>
      </c>
      <c r="D2963" s="131" t="s">
        <v>49</v>
      </c>
      <c r="E2963" s="131" t="s">
        <v>6363</v>
      </c>
      <c r="F2963" s="131" t="s">
        <v>26233</v>
      </c>
      <c r="G2963" s="131" t="s">
        <v>26233</v>
      </c>
      <c r="H2963" s="79">
        <v>8371.4166666666697</v>
      </c>
      <c r="I2963" s="6">
        <v>22147.5233827013</v>
      </c>
      <c r="J2963" s="6">
        <v>9620.82399075186</v>
      </c>
      <c r="K2963" s="71">
        <v>9624.1157665722094</v>
      </c>
      <c r="L2963" s="20">
        <v>1.1496400370194899</v>
      </c>
      <c r="M2963" s="79">
        <v>8396.3318476717304</v>
      </c>
      <c r="N2963" s="6">
        <v>22213.439293456398</v>
      </c>
      <c r="O2963" s="6">
        <v>9653.4313631435507</v>
      </c>
      <c r="P2963" s="71">
        <v>9652.7693894949098</v>
      </c>
      <c r="Q2963" s="20">
        <v>1.1496412438929</v>
      </c>
      <c r="R2963" s="79">
        <v>8421.6041000798195</v>
      </c>
      <c r="S2963" s="6">
        <v>22280.299876727899</v>
      </c>
      <c r="T2963" s="6">
        <v>9686.07948718222</v>
      </c>
      <c r="U2963" s="71">
        <v>9681.7175579322193</v>
      </c>
      <c r="V2963" s="20">
        <v>1.1496286744042601</v>
      </c>
      <c r="W2963" s="79">
        <v>8449.3933257363897</v>
      </c>
      <c r="X2963" s="6">
        <v>22353.819395528899</v>
      </c>
      <c r="Y2963" s="6">
        <v>9721.3427349406902</v>
      </c>
      <c r="Z2963" s="71">
        <v>9713.61165764221</v>
      </c>
      <c r="AA2963" s="20">
        <v>1.1496223791659801</v>
      </c>
    </row>
    <row r="2964" spans="1:27" x14ac:dyDescent="0.2">
      <c r="A2964" s="52" t="s">
        <v>3363</v>
      </c>
      <c r="B2964" s="1" t="s">
        <v>9363</v>
      </c>
      <c r="C2964" s="131" t="s">
        <v>49</v>
      </c>
      <c r="D2964" s="131" t="s">
        <v>49</v>
      </c>
      <c r="E2964" s="131" t="s">
        <v>6363</v>
      </c>
      <c r="F2964" s="131" t="s">
        <v>26233</v>
      </c>
      <c r="G2964" s="131" t="s">
        <v>26233</v>
      </c>
      <c r="H2964" s="79">
        <v>19441.666666666701</v>
      </c>
      <c r="I2964" s="6">
        <v>37719.760997077603</v>
      </c>
      <c r="J2964" s="6">
        <v>16385.361706381798</v>
      </c>
      <c r="K2964" s="71">
        <v>16390.967976439799</v>
      </c>
      <c r="L2964" s="20">
        <v>0.843084508003763</v>
      </c>
      <c r="M2964" s="79">
        <v>19531.7138198508</v>
      </c>
      <c r="N2964" s="6">
        <v>37894.466034192301</v>
      </c>
      <c r="O2964" s="6">
        <v>16468.031900481499</v>
      </c>
      <c r="P2964" s="71">
        <v>16466.902622947699</v>
      </c>
      <c r="Q2964" s="20">
        <v>0.84308539306016905</v>
      </c>
      <c r="R2964" s="79">
        <v>19616.020606348899</v>
      </c>
      <c r="S2964" s="6">
        <v>38058.0338955111</v>
      </c>
      <c r="T2964" s="6">
        <v>16545.250444444799</v>
      </c>
      <c r="U2964" s="71">
        <v>16537.799626809301</v>
      </c>
      <c r="V2964" s="20">
        <v>0.84307617526954803</v>
      </c>
      <c r="W2964" s="79">
        <v>19711.576932294902</v>
      </c>
      <c r="X2964" s="6">
        <v>38243.4275573942</v>
      </c>
      <c r="Y2964" s="6">
        <v>16631.496392901201</v>
      </c>
      <c r="Z2964" s="71">
        <v>16618.269888321702</v>
      </c>
      <c r="AA2964" s="20">
        <v>0.84307155867853301</v>
      </c>
    </row>
    <row r="2965" spans="1:27" x14ac:dyDescent="0.2">
      <c r="A2965" s="52" t="s">
        <v>3362</v>
      </c>
      <c r="B2965" s="1" t="s">
        <v>9362</v>
      </c>
      <c r="C2965" s="131" t="s">
        <v>49</v>
      </c>
      <c r="D2965" s="131" t="s">
        <v>49</v>
      </c>
      <c r="E2965" s="131" t="s">
        <v>6363</v>
      </c>
      <c r="F2965" s="131" t="s">
        <v>26442</v>
      </c>
      <c r="G2965" s="131" t="s">
        <v>26442</v>
      </c>
      <c r="H2965" s="79">
        <v>13956.333333333299</v>
      </c>
      <c r="I2965" s="6">
        <v>24439.6553644921</v>
      </c>
      <c r="J2965" s="6">
        <v>10616.519896760299</v>
      </c>
      <c r="K2965" s="71">
        <v>10620.152351062199</v>
      </c>
      <c r="L2965" s="20">
        <v>0.76095576806674303</v>
      </c>
      <c r="M2965" s="79">
        <v>13996.3129770837</v>
      </c>
      <c r="N2965" s="6">
        <v>24509.6657813772</v>
      </c>
      <c r="O2965" s="6">
        <v>10651.3166749379</v>
      </c>
      <c r="P2965" s="71">
        <v>10650.5862723798</v>
      </c>
      <c r="Q2965" s="20">
        <v>0.76095656690573399</v>
      </c>
      <c r="R2965" s="79">
        <v>14033.1139056337</v>
      </c>
      <c r="S2965" s="6">
        <v>24574.109786072098</v>
      </c>
      <c r="T2965" s="6">
        <v>10683.284427570001</v>
      </c>
      <c r="U2965" s="71">
        <v>10678.473427320299</v>
      </c>
      <c r="V2965" s="20">
        <v>0.76094824706249697</v>
      </c>
      <c r="W2965" s="79">
        <v>14077.312438402399</v>
      </c>
      <c r="X2965" s="6">
        <v>24651.508117187001</v>
      </c>
      <c r="Y2965" s="6">
        <v>10720.573298909199</v>
      </c>
      <c r="Z2965" s="71">
        <v>10712.0475650556</v>
      </c>
      <c r="AA2965" s="20">
        <v>0.76094408019484805</v>
      </c>
    </row>
    <row r="2966" spans="1:27" x14ac:dyDescent="0.2">
      <c r="A2966" s="52" t="s">
        <v>3361</v>
      </c>
      <c r="B2966" s="1" t="s">
        <v>9361</v>
      </c>
      <c r="C2966" s="131" t="s">
        <v>49</v>
      </c>
      <c r="D2966" s="131" t="s">
        <v>49</v>
      </c>
      <c r="E2966" s="131" t="s">
        <v>6363</v>
      </c>
      <c r="F2966" s="131" t="s">
        <v>26442</v>
      </c>
      <c r="G2966" s="131" t="s">
        <v>26442</v>
      </c>
      <c r="H2966" s="79">
        <v>7297</v>
      </c>
      <c r="I2966" s="6">
        <v>9576.9292891221594</v>
      </c>
      <c r="J2966" s="6">
        <v>4160.1920661922104</v>
      </c>
      <c r="K2966" s="71">
        <v>4161.61548061749</v>
      </c>
      <c r="L2966" s="20">
        <v>0.57031868995717305</v>
      </c>
      <c r="M2966" s="79">
        <v>7320.8594621987504</v>
      </c>
      <c r="N2966" s="6">
        <v>9608.2435802491891</v>
      </c>
      <c r="O2966" s="6">
        <v>4175.5136922728998</v>
      </c>
      <c r="P2966" s="71">
        <v>4175.2273609229496</v>
      </c>
      <c r="Q2966" s="20">
        <v>0.57031928866846004</v>
      </c>
      <c r="R2966" s="79">
        <v>7345.92076815575</v>
      </c>
      <c r="S2966" s="6">
        <v>9641.1352281926193</v>
      </c>
      <c r="T2966" s="6">
        <v>4191.3619961860604</v>
      </c>
      <c r="U2966" s="71">
        <v>4189.4745014042301</v>
      </c>
      <c r="V2966" s="20">
        <v>0.57031305313901803</v>
      </c>
      <c r="W2966" s="79">
        <v>7373.0682596422903</v>
      </c>
      <c r="X2966" s="6">
        <v>9676.7648850849891</v>
      </c>
      <c r="Y2966" s="6">
        <v>4208.2807572546499</v>
      </c>
      <c r="Z2966" s="71">
        <v>4204.9340442835</v>
      </c>
      <c r="AA2966" s="20">
        <v>0.57030993016840903</v>
      </c>
    </row>
    <row r="2967" spans="1:27" x14ac:dyDescent="0.2">
      <c r="A2967" s="52" t="s">
        <v>3360</v>
      </c>
      <c r="B2967" s="1" t="s">
        <v>9360</v>
      </c>
      <c r="C2967" s="131" t="s">
        <v>49</v>
      </c>
      <c r="D2967" s="131" t="s">
        <v>49</v>
      </c>
      <c r="E2967" s="131" t="s">
        <v>6363</v>
      </c>
      <c r="F2967" s="131" t="s">
        <v>26233</v>
      </c>
      <c r="G2967" s="131" t="s">
        <v>26233</v>
      </c>
      <c r="H2967" s="79">
        <v>6568.0833333333303</v>
      </c>
      <c r="I2967" s="6">
        <v>17214.838151839998</v>
      </c>
      <c r="J2967" s="6">
        <v>7478.07892676133</v>
      </c>
      <c r="K2967" s="71">
        <v>7480.63755993219</v>
      </c>
      <c r="L2967" s="20">
        <v>1.1389376748567701</v>
      </c>
      <c r="M2967" s="79">
        <v>6592.1880837270101</v>
      </c>
      <c r="N2967" s="6">
        <v>17278.0163052918</v>
      </c>
      <c r="O2967" s="6">
        <v>7508.6141452909796</v>
      </c>
      <c r="P2967" s="71">
        <v>7508.0992501707897</v>
      </c>
      <c r="Q2967" s="20">
        <v>1.1389388704950201</v>
      </c>
      <c r="R2967" s="79">
        <v>6614.6528926705696</v>
      </c>
      <c r="S2967" s="6">
        <v>17336.896199234801</v>
      </c>
      <c r="T2967" s="6">
        <v>7536.9970591023002</v>
      </c>
      <c r="U2967" s="71">
        <v>7533.60292549306</v>
      </c>
      <c r="V2967" s="20">
        <v>1.1389264180197201</v>
      </c>
      <c r="W2967" s="79">
        <v>6641.1561563025198</v>
      </c>
      <c r="X2967" s="6">
        <v>17406.3608163483</v>
      </c>
      <c r="Y2967" s="6">
        <v>7569.7667709353</v>
      </c>
      <c r="Z2967" s="71">
        <v>7563.7467741474902</v>
      </c>
      <c r="AA2967" s="20">
        <v>1.1389201813858001</v>
      </c>
    </row>
    <row r="2968" spans="1:27" x14ac:dyDescent="0.2">
      <c r="A2968" s="52" t="s">
        <v>3359</v>
      </c>
      <c r="B2968" s="1" t="s">
        <v>9359</v>
      </c>
      <c r="C2968" s="131" t="s">
        <v>49</v>
      </c>
      <c r="D2968" s="131" t="s">
        <v>49</v>
      </c>
      <c r="E2968" s="131" t="s">
        <v>6363</v>
      </c>
      <c r="F2968" s="131" t="s">
        <v>26233</v>
      </c>
      <c r="G2968" s="131" t="s">
        <v>26233</v>
      </c>
      <c r="H2968" s="79">
        <v>7311.4166666666697</v>
      </c>
      <c r="I2968" s="6">
        <v>17205.161300184402</v>
      </c>
      <c r="J2968" s="6">
        <v>7473.8753286905703</v>
      </c>
      <c r="K2968" s="71">
        <v>7476.4325235956003</v>
      </c>
      <c r="L2968" s="20">
        <v>1.0225696146796399</v>
      </c>
      <c r="M2968" s="79">
        <v>7344.8945650996702</v>
      </c>
      <c r="N2968" s="6">
        <v>17283.941195899701</v>
      </c>
      <c r="O2968" s="6">
        <v>7511.1889615569999</v>
      </c>
      <c r="P2968" s="71">
        <v>7510.6738898715603</v>
      </c>
      <c r="Q2968" s="20">
        <v>1.0225706881565899</v>
      </c>
      <c r="R2968" s="79">
        <v>7374.8872297735297</v>
      </c>
      <c r="S2968" s="6">
        <v>17354.519670231301</v>
      </c>
      <c r="T2968" s="6">
        <v>7544.6586409416896</v>
      </c>
      <c r="U2968" s="71">
        <v>7541.2610570946099</v>
      </c>
      <c r="V2968" s="20">
        <v>1.0225595079812799</v>
      </c>
      <c r="W2968" s="79">
        <v>7407.1779583026801</v>
      </c>
      <c r="X2968" s="6">
        <v>17430.505928185499</v>
      </c>
      <c r="Y2968" s="6">
        <v>7580.2671200429904</v>
      </c>
      <c r="Z2968" s="71">
        <v>7574.2387726586803</v>
      </c>
      <c r="AA2968" s="20">
        <v>1.0225539085595701</v>
      </c>
    </row>
    <row r="2969" spans="1:27" x14ac:dyDescent="0.2">
      <c r="A2969" s="52" t="s">
        <v>3358</v>
      </c>
      <c r="B2969" s="1" t="s">
        <v>18812</v>
      </c>
      <c r="C2969" s="131" t="s">
        <v>49</v>
      </c>
      <c r="D2969" s="131" t="s">
        <v>49</v>
      </c>
      <c r="E2969" s="131" t="s">
        <v>6363</v>
      </c>
      <c r="F2969" s="131" t="s">
        <v>26442</v>
      </c>
      <c r="G2969" s="131" t="s">
        <v>26442</v>
      </c>
      <c r="H2969" s="79">
        <v>5588.4166666666697</v>
      </c>
      <c r="I2969" s="6">
        <v>8510.7410097528209</v>
      </c>
      <c r="J2969" s="6">
        <v>3697.0427740764699</v>
      </c>
      <c r="K2969" s="71">
        <v>3698.30772144711</v>
      </c>
      <c r="L2969" s="20">
        <v>0.66178095550864602</v>
      </c>
      <c r="M2969" s="79">
        <v>5612.0191260482998</v>
      </c>
      <c r="N2969" s="6">
        <v>8546.6857917853595</v>
      </c>
      <c r="O2969" s="6">
        <v>3714.1859746886698</v>
      </c>
      <c r="P2969" s="71">
        <v>3713.9312783896098</v>
      </c>
      <c r="Q2969" s="20">
        <v>0.66178165023553204</v>
      </c>
      <c r="R2969" s="79">
        <v>5632.8073355326496</v>
      </c>
      <c r="S2969" s="6">
        <v>8578.3446815086299</v>
      </c>
      <c r="T2969" s="6">
        <v>3729.3272044479399</v>
      </c>
      <c r="U2969" s="71">
        <v>3727.6477776543202</v>
      </c>
      <c r="V2969" s="20">
        <v>0.66177441471142195</v>
      </c>
      <c r="W2969" s="79">
        <v>5656.9330129232403</v>
      </c>
      <c r="X2969" s="6">
        <v>8615.0862854733004</v>
      </c>
      <c r="Y2969" s="6">
        <v>3746.5725650858699</v>
      </c>
      <c r="Z2969" s="71">
        <v>3743.5930340792202</v>
      </c>
      <c r="AA2969" s="20">
        <v>0.66177079090860702</v>
      </c>
    </row>
    <row r="2970" spans="1:27" x14ac:dyDescent="0.2">
      <c r="A2970" s="52" t="s">
        <v>3357</v>
      </c>
      <c r="B2970" s="1" t="s">
        <v>9358</v>
      </c>
      <c r="C2970" s="131" t="s">
        <v>49</v>
      </c>
      <c r="D2970" s="131" t="s">
        <v>49</v>
      </c>
      <c r="E2970" s="131" t="s">
        <v>6363</v>
      </c>
      <c r="F2970" s="131" t="s">
        <v>26233</v>
      </c>
      <c r="G2970" s="131" t="s">
        <v>26233</v>
      </c>
      <c r="H2970" s="79">
        <v>10079</v>
      </c>
      <c r="I2970" s="6">
        <v>25883.6896508969</v>
      </c>
      <c r="J2970" s="6">
        <v>11243.8044678633</v>
      </c>
      <c r="K2970" s="71">
        <v>11247.6515482913</v>
      </c>
      <c r="L2970" s="20">
        <v>1.1159491564928401</v>
      </c>
      <c r="M2970" s="79">
        <v>10115.442748290199</v>
      </c>
      <c r="N2970" s="6">
        <v>25977.277584895201</v>
      </c>
      <c r="O2970" s="6">
        <v>11289.105791059699</v>
      </c>
      <c r="P2970" s="71">
        <v>11288.3316528006</v>
      </c>
      <c r="Q2970" s="20">
        <v>1.11595032799811</v>
      </c>
      <c r="R2970" s="79">
        <v>10151.4187618756</v>
      </c>
      <c r="S2970" s="6">
        <v>26069.666906308099</v>
      </c>
      <c r="T2970" s="6">
        <v>11333.4590313399</v>
      </c>
      <c r="U2970" s="71">
        <v>11328.355238157301</v>
      </c>
      <c r="V2970" s="20">
        <v>1.11593812686576</v>
      </c>
      <c r="W2970" s="79">
        <v>10190.7780073555</v>
      </c>
      <c r="X2970" s="6">
        <v>26170.744641688299</v>
      </c>
      <c r="Y2970" s="6">
        <v>11381.2666099177</v>
      </c>
      <c r="Z2970" s="71">
        <v>11372.2154475099</v>
      </c>
      <c r="AA2970" s="20">
        <v>1.1159320161131601</v>
      </c>
    </row>
    <row r="2971" spans="1:27" x14ac:dyDescent="0.2">
      <c r="A2971" s="52" t="s">
        <v>3356</v>
      </c>
      <c r="B2971" s="1" t="s">
        <v>9357</v>
      </c>
      <c r="C2971" s="131" t="s">
        <v>49</v>
      </c>
      <c r="D2971" s="131" t="s">
        <v>49</v>
      </c>
      <c r="E2971" s="131" t="s">
        <v>6363</v>
      </c>
      <c r="F2971" s="131" t="s">
        <v>26233</v>
      </c>
      <c r="G2971" s="131" t="s">
        <v>26233</v>
      </c>
      <c r="H2971" s="79">
        <v>12693.083333333299</v>
      </c>
      <c r="I2971" s="6">
        <v>28843.373172183499</v>
      </c>
      <c r="J2971" s="6">
        <v>12529.4829491362</v>
      </c>
      <c r="K2971" s="71">
        <v>12533.7699259121</v>
      </c>
      <c r="L2971" s="20">
        <v>0.987448801584491</v>
      </c>
      <c r="M2971" s="79">
        <v>12741.109114913999</v>
      </c>
      <c r="N2971" s="6">
        <v>28952.505484927398</v>
      </c>
      <c r="O2971" s="6">
        <v>12582.068935723701</v>
      </c>
      <c r="P2971" s="71">
        <v>12581.2061339109</v>
      </c>
      <c r="Q2971" s="20">
        <v>0.98744983819218601</v>
      </c>
      <c r="R2971" s="79">
        <v>12789.2033118004</v>
      </c>
      <c r="S2971" s="6">
        <v>29061.7932625131</v>
      </c>
      <c r="T2971" s="6">
        <v>12634.2482434352</v>
      </c>
      <c r="U2971" s="71">
        <v>12628.5586662396</v>
      </c>
      <c r="V2971" s="20">
        <v>0.987439042007206</v>
      </c>
      <c r="W2971" s="79">
        <v>12843.898776112101</v>
      </c>
      <c r="X2971" s="6">
        <v>29186.081557684502</v>
      </c>
      <c r="Y2971" s="6">
        <v>12692.5916726755</v>
      </c>
      <c r="Z2971" s="71">
        <v>12682.4976548001</v>
      </c>
      <c r="AA2971" s="20">
        <v>0.98743363490124902</v>
      </c>
    </row>
    <row r="2972" spans="1:27" x14ac:dyDescent="0.2">
      <c r="A2972" s="52" t="s">
        <v>3355</v>
      </c>
      <c r="B2972" s="1" t="s">
        <v>9356</v>
      </c>
      <c r="C2972" s="131" t="s">
        <v>49</v>
      </c>
      <c r="D2972" s="131" t="s">
        <v>49</v>
      </c>
      <c r="E2972" s="131" t="s">
        <v>6363</v>
      </c>
      <c r="F2972" s="131" t="s">
        <v>26442</v>
      </c>
      <c r="G2972" s="131" t="s">
        <v>26442</v>
      </c>
      <c r="H2972" s="79">
        <v>6396.9166666666697</v>
      </c>
      <c r="I2972" s="6">
        <v>10814.0071791664</v>
      </c>
      <c r="J2972" s="6">
        <v>4697.5753409407898</v>
      </c>
      <c r="K2972" s="71">
        <v>4699.1826216619102</v>
      </c>
      <c r="L2972" s="20">
        <v>0.73460119406410496</v>
      </c>
      <c r="M2972" s="79">
        <v>6417.6070189388201</v>
      </c>
      <c r="N2972" s="6">
        <v>10848.984282928999</v>
      </c>
      <c r="O2972" s="6">
        <v>4714.7100343857801</v>
      </c>
      <c r="P2972" s="71">
        <v>4714.3867282279698</v>
      </c>
      <c r="Q2972" s="20">
        <v>0.73460196523649302</v>
      </c>
      <c r="R2972" s="79">
        <v>6436.2025570242304</v>
      </c>
      <c r="S2972" s="6">
        <v>10880.4200969055</v>
      </c>
      <c r="T2972" s="6">
        <v>4730.1254693901601</v>
      </c>
      <c r="U2972" s="71">
        <v>4727.9953534161596</v>
      </c>
      <c r="V2972" s="20">
        <v>0.73459393353868296</v>
      </c>
      <c r="W2972" s="79">
        <v>6458.3456782794001</v>
      </c>
      <c r="X2972" s="6">
        <v>10917.853111074701</v>
      </c>
      <c r="Y2972" s="6">
        <v>4748.01152073923</v>
      </c>
      <c r="Z2972" s="71">
        <v>4744.23557691318</v>
      </c>
      <c r="AA2972" s="20">
        <v>0.73458991098431203</v>
      </c>
    </row>
    <row r="2973" spans="1:27" x14ac:dyDescent="0.2">
      <c r="A2973" s="52" t="s">
        <v>3354</v>
      </c>
      <c r="B2973" s="1" t="s">
        <v>9191</v>
      </c>
      <c r="C2973" s="131" t="s">
        <v>49</v>
      </c>
      <c r="D2973" s="131" t="s">
        <v>49</v>
      </c>
      <c r="E2973" s="131" t="s">
        <v>6363</v>
      </c>
      <c r="F2973" s="131" t="s">
        <v>26442</v>
      </c>
      <c r="G2973" s="131" t="s">
        <v>26442</v>
      </c>
      <c r="H2973" s="79">
        <v>10078.416666666701</v>
      </c>
      <c r="I2973" s="6">
        <v>16350.2585122605</v>
      </c>
      <c r="J2973" s="6">
        <v>7102.5078800736201</v>
      </c>
      <c r="K2973" s="71">
        <v>7104.9380111856699</v>
      </c>
      <c r="L2973" s="20">
        <v>0.70496569512595397</v>
      </c>
      <c r="M2973" s="79">
        <v>10111.06374618</v>
      </c>
      <c r="N2973" s="6">
        <v>16403.222009143901</v>
      </c>
      <c r="O2973" s="6">
        <v>7128.44939082988</v>
      </c>
      <c r="P2973" s="71">
        <v>7127.9605650978801</v>
      </c>
      <c r="Q2973" s="20">
        <v>0.70496643518747704</v>
      </c>
      <c r="R2973" s="79">
        <v>10144.1464428248</v>
      </c>
      <c r="S2973" s="6">
        <v>16456.892209564699</v>
      </c>
      <c r="T2973" s="6">
        <v>7154.4264186646797</v>
      </c>
      <c r="U2973" s="71">
        <v>7151.2045679763896</v>
      </c>
      <c r="V2973" s="20">
        <v>0.704958727506799</v>
      </c>
      <c r="W2973" s="79">
        <v>10184.224277518901</v>
      </c>
      <c r="X2973" s="6">
        <v>16521.910652394799</v>
      </c>
      <c r="Y2973" s="6">
        <v>7185.1325827622404</v>
      </c>
      <c r="Z2973" s="71">
        <v>7179.41847341421</v>
      </c>
      <c r="AA2973" s="20">
        <v>0.70495486723150802</v>
      </c>
    </row>
    <row r="2974" spans="1:27" x14ac:dyDescent="0.2">
      <c r="A2974" s="52" t="s">
        <v>3353</v>
      </c>
      <c r="B2974" s="1" t="s">
        <v>9355</v>
      </c>
      <c r="C2974" s="131" t="s">
        <v>49</v>
      </c>
      <c r="D2974" s="131" t="s">
        <v>49</v>
      </c>
      <c r="E2974" s="131" t="s">
        <v>6363</v>
      </c>
      <c r="F2974" s="131" t="s">
        <v>26442</v>
      </c>
      <c r="G2974" s="131" t="s">
        <v>26442</v>
      </c>
      <c r="H2974" s="79">
        <v>12213.333333333299</v>
      </c>
      <c r="I2974" s="6">
        <v>20346.167093884898</v>
      </c>
      <c r="J2974" s="6">
        <v>8838.3197125139995</v>
      </c>
      <c r="K2974" s="71">
        <v>8841.3437536096699</v>
      </c>
      <c r="L2974" s="20">
        <v>0.72390915013179602</v>
      </c>
      <c r="M2974" s="79">
        <v>12251.1029777233</v>
      </c>
      <c r="N2974" s="6">
        <v>20409.0874674521</v>
      </c>
      <c r="O2974" s="6">
        <v>8869.3030578780708</v>
      </c>
      <c r="P2974" s="71">
        <v>8868.6948549826193</v>
      </c>
      <c r="Q2974" s="20">
        <v>0.72390991007984995</v>
      </c>
      <c r="R2974" s="79">
        <v>12291.0660479582</v>
      </c>
      <c r="S2974" s="6">
        <v>20475.661864661499</v>
      </c>
      <c r="T2974" s="6">
        <v>8901.5358622230397</v>
      </c>
      <c r="U2974" s="71">
        <v>8897.5272362667092</v>
      </c>
      <c r="V2974" s="20">
        <v>0.72390199528256505</v>
      </c>
      <c r="W2974" s="79">
        <v>12338.019455416699</v>
      </c>
      <c r="X2974" s="6">
        <v>20553.881450396701</v>
      </c>
      <c r="Y2974" s="6">
        <v>8938.5765616685403</v>
      </c>
      <c r="Z2974" s="71">
        <v>8931.4679936218399</v>
      </c>
      <c r="AA2974" s="20">
        <v>0.72389803127605501</v>
      </c>
    </row>
    <row r="2975" spans="1:27" x14ac:dyDescent="0.2">
      <c r="A2975" s="52" t="s">
        <v>3352</v>
      </c>
      <c r="B2975" s="1" t="s">
        <v>9354</v>
      </c>
      <c r="C2975" s="131" t="s">
        <v>49</v>
      </c>
      <c r="D2975" s="131" t="s">
        <v>49</v>
      </c>
      <c r="E2975" s="131" t="s">
        <v>6363</v>
      </c>
      <c r="F2975" s="131" t="s">
        <v>26442</v>
      </c>
      <c r="G2975" s="131" t="s">
        <v>26442</v>
      </c>
      <c r="H2975" s="79">
        <v>18003.166666666701</v>
      </c>
      <c r="I2975" s="6">
        <v>34733.193613779003</v>
      </c>
      <c r="J2975" s="6">
        <v>15088.0049484845</v>
      </c>
      <c r="K2975" s="71">
        <v>15093.167326459101</v>
      </c>
      <c r="L2975" s="20">
        <v>0.83836180633735102</v>
      </c>
      <c r="M2975" s="79">
        <v>18056.221659852999</v>
      </c>
      <c r="N2975" s="6">
        <v>34835.551681370001</v>
      </c>
      <c r="O2975" s="6">
        <v>15138.7006177115</v>
      </c>
      <c r="P2975" s="71">
        <v>15137.6624976372</v>
      </c>
      <c r="Q2975" s="20">
        <v>0.83836268643594303</v>
      </c>
      <c r="R2975" s="79">
        <v>18107.266781302202</v>
      </c>
      <c r="S2975" s="6">
        <v>34934.0321386785</v>
      </c>
      <c r="T2975" s="6">
        <v>15187.130064459099</v>
      </c>
      <c r="U2975" s="71">
        <v>15180.2908487641</v>
      </c>
      <c r="V2975" s="20">
        <v>0.83835352028056698</v>
      </c>
      <c r="W2975" s="79">
        <v>18165.307279215001</v>
      </c>
      <c r="X2975" s="6">
        <v>35046.008653075703</v>
      </c>
      <c r="Y2975" s="6">
        <v>15240.986588465899</v>
      </c>
      <c r="Z2975" s="71">
        <v>15228.865912481901</v>
      </c>
      <c r="AA2975" s="20">
        <v>0.83834892955028295</v>
      </c>
    </row>
    <row r="2976" spans="1:27" x14ac:dyDescent="0.2">
      <c r="A2976" s="52" t="s">
        <v>3351</v>
      </c>
      <c r="B2976" s="1" t="s">
        <v>9353</v>
      </c>
      <c r="C2976" s="131" t="s">
        <v>49</v>
      </c>
      <c r="D2976" s="131" t="s">
        <v>49</v>
      </c>
      <c r="E2976" s="131" t="s">
        <v>6363</v>
      </c>
      <c r="F2976" s="131" t="s">
        <v>26442</v>
      </c>
      <c r="G2976" s="131" t="s">
        <v>26442</v>
      </c>
      <c r="H2976" s="79">
        <v>21056</v>
      </c>
      <c r="I2976" s="6">
        <v>39111.259021804697</v>
      </c>
      <c r="J2976" s="6">
        <v>16989.824668133799</v>
      </c>
      <c r="K2976" s="71">
        <v>16995.637755878499</v>
      </c>
      <c r="L2976" s="20">
        <v>0.80716364722067302</v>
      </c>
      <c r="M2976" s="79">
        <v>21114.7295274969</v>
      </c>
      <c r="N2976" s="6">
        <v>39220.348391208201</v>
      </c>
      <c r="O2976" s="6">
        <v>17044.228776614302</v>
      </c>
      <c r="P2976" s="71">
        <v>17043.059987000899</v>
      </c>
      <c r="Q2976" s="20">
        <v>0.80716449456794404</v>
      </c>
      <c r="R2976" s="79">
        <v>21172.136237122701</v>
      </c>
      <c r="S2976" s="6">
        <v>39326.980642811701</v>
      </c>
      <c r="T2976" s="6">
        <v>17096.909045422301</v>
      </c>
      <c r="U2976" s="71">
        <v>17089.209799535602</v>
      </c>
      <c r="V2976" s="20">
        <v>0.80715566951490803</v>
      </c>
      <c r="W2976" s="79">
        <v>21236.891716818202</v>
      </c>
      <c r="X2976" s="6">
        <v>39447.263143735501</v>
      </c>
      <c r="Y2976" s="6">
        <v>17155.0265388808</v>
      </c>
      <c r="Z2976" s="71">
        <v>17141.383687286601</v>
      </c>
      <c r="AA2976" s="20">
        <v>0.80715124962057205</v>
      </c>
    </row>
    <row r="2977" spans="1:27" x14ac:dyDescent="0.2">
      <c r="A2977" s="52" t="s">
        <v>3350</v>
      </c>
      <c r="B2977" s="1" t="s">
        <v>7801</v>
      </c>
      <c r="C2977" s="131" t="s">
        <v>49</v>
      </c>
      <c r="D2977" s="131" t="s">
        <v>49</v>
      </c>
      <c r="E2977" s="131" t="s">
        <v>6363</v>
      </c>
      <c r="F2977" s="131" t="s">
        <v>26442</v>
      </c>
      <c r="G2977" s="131" t="s">
        <v>26442</v>
      </c>
      <c r="H2977" s="79">
        <v>11578.583333333299</v>
      </c>
      <c r="I2977" s="6">
        <v>17742.384255088</v>
      </c>
      <c r="J2977" s="6">
        <v>7707.2435208630804</v>
      </c>
      <c r="K2977" s="71">
        <v>7709.8805629592598</v>
      </c>
      <c r="L2977" s="20">
        <v>0.66587425602953099</v>
      </c>
      <c r="M2977" s="79">
        <v>11619.5362489737</v>
      </c>
      <c r="N2977" s="6">
        <v>17805.138250524102</v>
      </c>
      <c r="O2977" s="6">
        <v>7737.6887811941997</v>
      </c>
      <c r="P2977" s="71">
        <v>7737.15817752781</v>
      </c>
      <c r="Q2977" s="20">
        <v>0.66587495505349703</v>
      </c>
      <c r="R2977" s="79">
        <v>11655.1814405161</v>
      </c>
      <c r="S2977" s="6">
        <v>17859.758981488001</v>
      </c>
      <c r="T2977" s="6">
        <v>7764.3050620382601</v>
      </c>
      <c r="U2977" s="71">
        <v>7760.8085648847</v>
      </c>
      <c r="V2977" s="20">
        <v>0.66586767477564401</v>
      </c>
      <c r="W2977" s="79">
        <v>11696.842506765301</v>
      </c>
      <c r="X2977" s="6">
        <v>17923.598107967398</v>
      </c>
      <c r="Y2977" s="6">
        <v>7794.7055564802904</v>
      </c>
      <c r="Z2977" s="71">
        <v>7788.5066729701502</v>
      </c>
      <c r="AA2977" s="20">
        <v>0.66586402855859395</v>
      </c>
    </row>
    <row r="2978" spans="1:27" x14ac:dyDescent="0.2">
      <c r="A2978" s="52" t="s">
        <v>3349</v>
      </c>
      <c r="B2978" s="1" t="s">
        <v>9352</v>
      </c>
      <c r="C2978" s="131" t="s">
        <v>49</v>
      </c>
      <c r="D2978" s="131" t="s">
        <v>49</v>
      </c>
      <c r="E2978" s="131" t="s">
        <v>6363</v>
      </c>
      <c r="F2978" s="131" t="s">
        <v>26233</v>
      </c>
      <c r="G2978" s="131" t="s">
        <v>26233</v>
      </c>
      <c r="H2978" s="79">
        <v>11031.583333333299</v>
      </c>
      <c r="I2978" s="6">
        <v>20791.9030143704</v>
      </c>
      <c r="J2978" s="6">
        <v>9031.9461854719702</v>
      </c>
      <c r="K2978" s="71">
        <v>9035.0364760845605</v>
      </c>
      <c r="L2978" s="20">
        <v>0.81901538546910602</v>
      </c>
      <c r="M2978" s="79">
        <v>11078.2422227979</v>
      </c>
      <c r="N2978" s="6">
        <v>20879.843890597502</v>
      </c>
      <c r="O2978" s="6">
        <v>9073.8825810918097</v>
      </c>
      <c r="P2978" s="71">
        <v>9073.2603493761108</v>
      </c>
      <c r="Q2978" s="20">
        <v>0.81901624525813899</v>
      </c>
      <c r="R2978" s="79">
        <v>11123.503606046201</v>
      </c>
      <c r="S2978" s="6">
        <v>20965.150800980002</v>
      </c>
      <c r="T2978" s="6">
        <v>9114.3350063777198</v>
      </c>
      <c r="U2978" s="71">
        <v>9110.2305506470693</v>
      </c>
      <c r="V2978" s="20">
        <v>0.81900729062516098</v>
      </c>
      <c r="W2978" s="79">
        <v>11177.415191465299</v>
      </c>
      <c r="X2978" s="6">
        <v>21066.761278960901</v>
      </c>
      <c r="Y2978" s="6">
        <v>9161.6203515055295</v>
      </c>
      <c r="Z2978" s="71">
        <v>9154.3344037668303</v>
      </c>
      <c r="AA2978" s="20">
        <v>0.81900280583267104</v>
      </c>
    </row>
    <row r="2979" spans="1:27" x14ac:dyDescent="0.2">
      <c r="A2979" s="52" t="s">
        <v>3348</v>
      </c>
      <c r="B2979" s="1" t="s">
        <v>9351</v>
      </c>
      <c r="C2979" s="131" t="s">
        <v>49</v>
      </c>
      <c r="D2979" s="131" t="s">
        <v>49</v>
      </c>
      <c r="E2979" s="131" t="s">
        <v>6363</v>
      </c>
      <c r="F2979" s="131" t="s">
        <v>26233</v>
      </c>
      <c r="G2979" s="131" t="s">
        <v>26233</v>
      </c>
      <c r="H2979" s="79">
        <v>7554.75</v>
      </c>
      <c r="I2979" s="6">
        <v>18275.198447814299</v>
      </c>
      <c r="J2979" s="6">
        <v>7938.6965587227696</v>
      </c>
      <c r="K2979" s="71">
        <v>7941.4127927378804</v>
      </c>
      <c r="L2979" s="20">
        <v>1.0511814147043801</v>
      </c>
      <c r="M2979" s="79">
        <v>7581.4017224766603</v>
      </c>
      <c r="N2979" s="6">
        <v>18339.669875358199</v>
      </c>
      <c r="O2979" s="6">
        <v>7969.9834872771698</v>
      </c>
      <c r="P2979" s="71">
        <v>7969.4369542517497</v>
      </c>
      <c r="Q2979" s="20">
        <v>1.0511825182175301</v>
      </c>
      <c r="R2979" s="79">
        <v>7606.7254512988702</v>
      </c>
      <c r="S2979" s="6">
        <v>18400.928840865301</v>
      </c>
      <c r="T2979" s="6">
        <v>7999.5718359595103</v>
      </c>
      <c r="U2979" s="71">
        <v>7995.9693911907098</v>
      </c>
      <c r="V2979" s="20">
        <v>1.0511710252176101</v>
      </c>
      <c r="W2979" s="79">
        <v>7635.27858562241</v>
      </c>
      <c r="X2979" s="6">
        <v>18469.999848651099</v>
      </c>
      <c r="Y2979" s="6">
        <v>8032.3275260492101</v>
      </c>
      <c r="Z2979" s="71">
        <v>8025.9396692804803</v>
      </c>
      <c r="AA2979" s="20">
        <v>1.05116526912243</v>
      </c>
    </row>
    <row r="2980" spans="1:27" x14ac:dyDescent="0.2">
      <c r="A2980" s="52" t="s">
        <v>3347</v>
      </c>
      <c r="B2980" s="1" t="s">
        <v>9350</v>
      </c>
      <c r="C2980" s="131" t="s">
        <v>49</v>
      </c>
      <c r="D2980" s="131" t="s">
        <v>49</v>
      </c>
      <c r="E2980" s="131" t="s">
        <v>6363</v>
      </c>
      <c r="F2980" s="131" t="s">
        <v>26442</v>
      </c>
      <c r="G2980" s="131" t="s">
        <v>26442</v>
      </c>
      <c r="H2980" s="79">
        <v>11520.25</v>
      </c>
      <c r="I2980" s="6">
        <v>32685.657690680899</v>
      </c>
      <c r="J2980" s="6">
        <v>14198.560905894399</v>
      </c>
      <c r="K2980" s="71">
        <v>14203.418959582799</v>
      </c>
      <c r="L2980" s="20">
        <v>1.23290891773901</v>
      </c>
      <c r="M2980" s="79">
        <v>11537.765884460199</v>
      </c>
      <c r="N2980" s="6">
        <v>32735.354372924499</v>
      </c>
      <c r="O2980" s="6">
        <v>14226.004915875201</v>
      </c>
      <c r="P2980" s="71">
        <v>14225.0293829248</v>
      </c>
      <c r="Q2980" s="20">
        <v>1.2329102120267399</v>
      </c>
      <c r="R2980" s="79">
        <v>11554.0236497816</v>
      </c>
      <c r="S2980" s="6">
        <v>32781.481475383996</v>
      </c>
      <c r="T2980" s="6">
        <v>14251.335800458401</v>
      </c>
      <c r="U2980" s="71">
        <v>14244.918000711699</v>
      </c>
      <c r="V2980" s="20">
        <v>1.2328967321250801</v>
      </c>
      <c r="W2980" s="79">
        <v>11576.9788377147</v>
      </c>
      <c r="X2980" s="6">
        <v>32846.610740374497</v>
      </c>
      <c r="Y2980" s="6">
        <v>14284.501231688</v>
      </c>
      <c r="Z2980" s="71">
        <v>14273.141218343801</v>
      </c>
      <c r="AA2980" s="20">
        <v>1.2328899809202201</v>
      </c>
    </row>
    <row r="2981" spans="1:27" x14ac:dyDescent="0.2">
      <c r="A2981" s="52" t="s">
        <v>3346</v>
      </c>
      <c r="B2981" s="1" t="s">
        <v>9349</v>
      </c>
      <c r="C2981" s="131" t="s">
        <v>49</v>
      </c>
      <c r="D2981" s="131" t="s">
        <v>49</v>
      </c>
      <c r="E2981" s="131" t="s">
        <v>6363</v>
      </c>
      <c r="F2981" s="131" t="s">
        <v>26233</v>
      </c>
      <c r="G2981" s="131" t="s">
        <v>26233</v>
      </c>
      <c r="H2981" s="79">
        <v>15771.416666666701</v>
      </c>
      <c r="I2981" s="6">
        <v>26869.950109257501</v>
      </c>
      <c r="J2981" s="6">
        <v>11672.233331667399</v>
      </c>
      <c r="K2981" s="71">
        <v>11676.226999516201</v>
      </c>
      <c r="L2981" s="20">
        <v>0.74034103887409497</v>
      </c>
      <c r="M2981" s="79">
        <v>15829.2881420549</v>
      </c>
      <c r="N2981" s="6">
        <v>26968.546430012801</v>
      </c>
      <c r="O2981" s="6">
        <v>11719.887608875</v>
      </c>
      <c r="P2981" s="71">
        <v>11719.083930217101</v>
      </c>
      <c r="Q2981" s="20">
        <v>0.74034181607207905</v>
      </c>
      <c r="R2981" s="79">
        <v>15889.7743856694</v>
      </c>
      <c r="S2981" s="6">
        <v>27071.597562486699</v>
      </c>
      <c r="T2981" s="6">
        <v>11769.035752931901</v>
      </c>
      <c r="U2981" s="71">
        <v>11763.735806615799</v>
      </c>
      <c r="V2981" s="20">
        <v>0.74033372161817801</v>
      </c>
      <c r="W2981" s="79">
        <v>15959.762520320301</v>
      </c>
      <c r="X2981" s="6">
        <v>27190.837179704198</v>
      </c>
      <c r="Y2981" s="6">
        <v>11824.889643992699</v>
      </c>
      <c r="Z2981" s="71">
        <v>11815.485682176301</v>
      </c>
      <c r="AA2981" s="20">
        <v>0.74032966763336905</v>
      </c>
    </row>
    <row r="2982" spans="1:27" x14ac:dyDescent="0.2">
      <c r="A2982" s="52" t="s">
        <v>3345</v>
      </c>
      <c r="B2982" s="1" t="s">
        <v>9348</v>
      </c>
      <c r="C2982" s="131" t="s">
        <v>49</v>
      </c>
      <c r="D2982" s="131" t="s">
        <v>49</v>
      </c>
      <c r="E2982" s="131" t="s">
        <v>6363</v>
      </c>
      <c r="F2982" s="131" t="s">
        <v>26442</v>
      </c>
      <c r="G2982" s="131" t="s">
        <v>26442</v>
      </c>
      <c r="H2982" s="79">
        <v>20584.25</v>
      </c>
      <c r="I2982" s="6">
        <v>33465.521213846703</v>
      </c>
      <c r="J2982" s="6">
        <v>14537.331501754599</v>
      </c>
      <c r="K2982" s="71">
        <v>14542.305466186001</v>
      </c>
      <c r="L2982" s="20">
        <v>0.70647730503593598</v>
      </c>
      <c r="M2982" s="79">
        <v>20650.991890804398</v>
      </c>
      <c r="N2982" s="6">
        <v>33574.029037185697</v>
      </c>
      <c r="O2982" s="6">
        <v>14590.472939061499</v>
      </c>
      <c r="P2982" s="71">
        <v>14589.472413109201</v>
      </c>
      <c r="Q2982" s="20">
        <v>0.70647804668432201</v>
      </c>
      <c r="R2982" s="79">
        <v>20723.860646647601</v>
      </c>
      <c r="S2982" s="6">
        <v>33692.497812802903</v>
      </c>
      <c r="T2982" s="6">
        <v>14647.388668112</v>
      </c>
      <c r="U2982" s="71">
        <v>14640.792513996999</v>
      </c>
      <c r="V2982" s="20">
        <v>0.70647032247658903</v>
      </c>
      <c r="W2982" s="79">
        <v>20807.7809246016</v>
      </c>
      <c r="X2982" s="6">
        <v>33828.933963847703</v>
      </c>
      <c r="Y2982" s="6">
        <v>14711.6989540506</v>
      </c>
      <c r="Z2982" s="71">
        <v>14699.999203830201</v>
      </c>
      <c r="AA2982" s="20">
        <v>0.706466453923973</v>
      </c>
    </row>
    <row r="2983" spans="1:27" x14ac:dyDescent="0.2">
      <c r="A2983" s="52" t="s">
        <v>3344</v>
      </c>
      <c r="B2983" s="1" t="s">
        <v>9347</v>
      </c>
      <c r="C2983" s="131" t="s">
        <v>49</v>
      </c>
      <c r="D2983" s="131" t="s">
        <v>49</v>
      </c>
      <c r="E2983" s="131" t="s">
        <v>6363</v>
      </c>
      <c r="F2983" s="131" t="s">
        <v>26233</v>
      </c>
      <c r="G2983" s="131" t="s">
        <v>26233</v>
      </c>
      <c r="H2983" s="79">
        <v>32106.583333333299</v>
      </c>
      <c r="I2983" s="6">
        <v>78899.859622673001</v>
      </c>
      <c r="J2983" s="6">
        <v>34273.884678124203</v>
      </c>
      <c r="K2983" s="71">
        <v>34285.611526569002</v>
      </c>
      <c r="L2983" s="20">
        <v>1.0678685791824301</v>
      </c>
      <c r="M2983" s="79">
        <v>32206.450870548098</v>
      </c>
      <c r="N2983" s="6">
        <v>79145.277660004998</v>
      </c>
      <c r="O2983" s="6">
        <v>34394.651612227397</v>
      </c>
      <c r="P2983" s="71">
        <v>34392.293036073002</v>
      </c>
      <c r="Q2983" s="20">
        <v>1.0678697002135</v>
      </c>
      <c r="R2983" s="79">
        <v>32304.965635691398</v>
      </c>
      <c r="S2983" s="6">
        <v>79387.371347142995</v>
      </c>
      <c r="T2983" s="6">
        <v>34512.658869105297</v>
      </c>
      <c r="U2983" s="71">
        <v>34497.116793860499</v>
      </c>
      <c r="V2983" s="20">
        <v>1.0678580247659299</v>
      </c>
      <c r="W2983" s="79">
        <v>32417.791650696199</v>
      </c>
      <c r="X2983" s="6">
        <v>79664.634008611596</v>
      </c>
      <c r="Y2983" s="6">
        <v>34644.961442527601</v>
      </c>
      <c r="Z2983" s="71">
        <v>34617.409397278599</v>
      </c>
      <c r="AA2983" s="20">
        <v>1.0678521772945999</v>
      </c>
    </row>
    <row r="2984" spans="1:27" x14ac:dyDescent="0.2">
      <c r="A2984" s="52" t="s">
        <v>3343</v>
      </c>
      <c r="B2984" s="1" t="s">
        <v>9346</v>
      </c>
      <c r="C2984" s="131" t="s">
        <v>49</v>
      </c>
      <c r="D2984" s="131" t="s">
        <v>49</v>
      </c>
      <c r="E2984" s="131" t="s">
        <v>6363</v>
      </c>
      <c r="F2984" s="131" t="s">
        <v>26233</v>
      </c>
      <c r="G2984" s="131" t="s">
        <v>26233</v>
      </c>
      <c r="H2984" s="79">
        <v>10557.833333333299</v>
      </c>
      <c r="I2984" s="6">
        <v>16955.534758878901</v>
      </c>
      <c r="J2984" s="6">
        <v>7365.4382372911996</v>
      </c>
      <c r="K2984" s="71">
        <v>7367.95833032264</v>
      </c>
      <c r="L2984" s="20">
        <v>0.69786651273045097</v>
      </c>
      <c r="M2984" s="79">
        <v>10598.2293796332</v>
      </c>
      <c r="N2984" s="6">
        <v>17020.4094870105</v>
      </c>
      <c r="O2984" s="6">
        <v>7396.6643609237599</v>
      </c>
      <c r="P2984" s="71">
        <v>7396.1571426393502</v>
      </c>
      <c r="Q2984" s="20">
        <v>0.69786724533936795</v>
      </c>
      <c r="R2984" s="79">
        <v>10641.088991996699</v>
      </c>
      <c r="S2984" s="6">
        <v>17089.240621603902</v>
      </c>
      <c r="T2984" s="6">
        <v>7429.3319188820496</v>
      </c>
      <c r="U2984" s="71">
        <v>7425.9862700828799</v>
      </c>
      <c r="V2984" s="20">
        <v>0.69785961527697804</v>
      </c>
      <c r="W2984" s="79">
        <v>10685.8961422431</v>
      </c>
      <c r="X2984" s="6">
        <v>17161.199438291202</v>
      </c>
      <c r="Y2984" s="6">
        <v>7463.1497432456299</v>
      </c>
      <c r="Z2984" s="71">
        <v>7457.2145356175997</v>
      </c>
      <c r="AA2984" s="20">
        <v>0.69785579387563301</v>
      </c>
    </row>
    <row r="2985" spans="1:27" x14ac:dyDescent="0.2">
      <c r="A2985" s="52" t="s">
        <v>3342</v>
      </c>
      <c r="B2985" s="1" t="s">
        <v>7163</v>
      </c>
      <c r="C2985" s="131" t="s">
        <v>49</v>
      </c>
      <c r="D2985" s="131" t="s">
        <v>49</v>
      </c>
      <c r="E2985" s="131" t="s">
        <v>6363</v>
      </c>
      <c r="F2985" s="131" t="s">
        <v>26442</v>
      </c>
      <c r="G2985" s="131" t="s">
        <v>26442</v>
      </c>
      <c r="H2985" s="79">
        <v>12595.666666666701</v>
      </c>
      <c r="I2985" s="6">
        <v>31432.192679817399</v>
      </c>
      <c r="J2985" s="6">
        <v>13654.0591103798</v>
      </c>
      <c r="K2985" s="71">
        <v>13658.7308621624</v>
      </c>
      <c r="L2985" s="20">
        <v>1.0843992004257299</v>
      </c>
      <c r="M2985" s="79">
        <v>12619.2341746449</v>
      </c>
      <c r="N2985" s="6">
        <v>31491.004846839602</v>
      </c>
      <c r="O2985" s="6">
        <v>13685.24026511</v>
      </c>
      <c r="P2985" s="71">
        <v>13684.301814512501</v>
      </c>
      <c r="Q2985" s="20">
        <v>1.08440033881038</v>
      </c>
      <c r="R2985" s="79">
        <v>12645.0958545393</v>
      </c>
      <c r="S2985" s="6">
        <v>31555.542066422699</v>
      </c>
      <c r="T2985" s="6">
        <v>13718.374097637199</v>
      </c>
      <c r="U2985" s="71">
        <v>13712.1963063731</v>
      </c>
      <c r="V2985" s="20">
        <v>1.0843884826267101</v>
      </c>
      <c r="W2985" s="79">
        <v>12677.879221061499</v>
      </c>
      <c r="X2985" s="6">
        <v>31637.352193706101</v>
      </c>
      <c r="Y2985" s="6">
        <v>13758.6127211246</v>
      </c>
      <c r="Z2985" s="71">
        <v>13747.6709303281</v>
      </c>
      <c r="AA2985" s="20">
        <v>1.0843825446364399</v>
      </c>
    </row>
    <row r="2986" spans="1:27" x14ac:dyDescent="0.2">
      <c r="A2986" s="52" t="s">
        <v>3341</v>
      </c>
      <c r="B2986" s="1" t="s">
        <v>9345</v>
      </c>
      <c r="C2986" s="131" t="s">
        <v>49</v>
      </c>
      <c r="D2986" s="131" t="s">
        <v>49</v>
      </c>
      <c r="E2986" s="131" t="s">
        <v>6363</v>
      </c>
      <c r="F2986" s="131" t="s">
        <v>26233</v>
      </c>
      <c r="G2986" s="131" t="s">
        <v>26233</v>
      </c>
      <c r="H2986" s="79">
        <v>4889.6666666666697</v>
      </c>
      <c r="I2986" s="6">
        <v>9609.4799937189691</v>
      </c>
      <c r="J2986" s="6">
        <v>4174.3320038407501</v>
      </c>
      <c r="K2986" s="71">
        <v>4175.7602562617003</v>
      </c>
      <c r="L2986" s="20">
        <v>0.85399691654407905</v>
      </c>
      <c r="M2986" s="79">
        <v>4909.7893299372299</v>
      </c>
      <c r="N2986" s="6">
        <v>9649.0263152375792</v>
      </c>
      <c r="O2986" s="6">
        <v>4193.2368970324396</v>
      </c>
      <c r="P2986" s="71">
        <v>4192.9493503328404</v>
      </c>
      <c r="Q2986" s="20">
        <v>0.85399781305615496</v>
      </c>
      <c r="R2986" s="79">
        <v>4929.3497853582403</v>
      </c>
      <c r="S2986" s="6">
        <v>9687.4677505848103</v>
      </c>
      <c r="T2986" s="6">
        <v>4211.5044761892696</v>
      </c>
      <c r="U2986" s="71">
        <v>4209.6079106505003</v>
      </c>
      <c r="V2986" s="20">
        <v>0.85398847595567096</v>
      </c>
      <c r="W2986" s="79">
        <v>4950.9503761154601</v>
      </c>
      <c r="X2986" s="6">
        <v>9729.9185880108198</v>
      </c>
      <c r="Y2986" s="6">
        <v>4231.3965100765899</v>
      </c>
      <c r="Z2986" s="71">
        <v>4228.0314138762096</v>
      </c>
      <c r="AA2986" s="20">
        <v>0.85398379961011595</v>
      </c>
    </row>
    <row r="2987" spans="1:27" x14ac:dyDescent="0.2">
      <c r="A2987" s="52" t="s">
        <v>3340</v>
      </c>
      <c r="B2987" s="1" t="s">
        <v>9344</v>
      </c>
      <c r="C2987" s="131" t="s">
        <v>49</v>
      </c>
      <c r="D2987" s="131" t="s">
        <v>49</v>
      </c>
      <c r="E2987" s="131" t="s">
        <v>6363</v>
      </c>
      <c r="F2987" s="131" t="s">
        <v>26233</v>
      </c>
      <c r="G2987" s="131" t="s">
        <v>26233</v>
      </c>
      <c r="H2987" s="79">
        <v>5735.1666666666697</v>
      </c>
      <c r="I2987" s="6">
        <v>11470.891287795699</v>
      </c>
      <c r="J2987" s="6">
        <v>4982.9240132162804</v>
      </c>
      <c r="K2987" s="71">
        <v>4984.6289263086601</v>
      </c>
      <c r="L2987" s="20">
        <v>0.86913410124239199</v>
      </c>
      <c r="M2987" s="79">
        <v>5759.09871719489</v>
      </c>
      <c r="N2987" s="6">
        <v>11518.7577171183</v>
      </c>
      <c r="O2987" s="6">
        <v>5005.77760795633</v>
      </c>
      <c r="P2987" s="71">
        <v>5005.4343421534604</v>
      </c>
      <c r="Q2987" s="20">
        <v>0.86913501364523804</v>
      </c>
      <c r="R2987" s="79">
        <v>5785.5956426307102</v>
      </c>
      <c r="S2987" s="6">
        <v>11571.7541457839</v>
      </c>
      <c r="T2987" s="6">
        <v>5030.6742316007703</v>
      </c>
      <c r="U2987" s="71">
        <v>5028.4087695934504</v>
      </c>
      <c r="V2987" s="20">
        <v>0.86912551104367097</v>
      </c>
      <c r="W2987" s="79">
        <v>5814.4859981806303</v>
      </c>
      <c r="X2987" s="6">
        <v>11629.5376675261</v>
      </c>
      <c r="Y2987" s="6">
        <v>5057.5125223359801</v>
      </c>
      <c r="Z2987" s="71">
        <v>5053.4904421239899</v>
      </c>
      <c r="AA2987" s="20">
        <v>0.86912075180940196</v>
      </c>
    </row>
    <row r="2988" spans="1:27" x14ac:dyDescent="0.2">
      <c r="A2988" s="52" t="s">
        <v>3339</v>
      </c>
      <c r="B2988" s="1" t="s">
        <v>9343</v>
      </c>
      <c r="C2988" s="131" t="s">
        <v>49</v>
      </c>
      <c r="D2988" s="131" t="s">
        <v>49</v>
      </c>
      <c r="E2988" s="131" t="s">
        <v>6363</v>
      </c>
      <c r="F2988" s="131" t="s">
        <v>26233</v>
      </c>
      <c r="G2988" s="131" t="s">
        <v>26233</v>
      </c>
      <c r="H2988" s="79">
        <v>4440.4166666666697</v>
      </c>
      <c r="I2988" s="6">
        <v>9098.7308963837804</v>
      </c>
      <c r="J2988" s="6">
        <v>3952.4639834762102</v>
      </c>
      <c r="K2988" s="71">
        <v>3953.8163235028201</v>
      </c>
      <c r="L2988" s="20">
        <v>0.89041561193645102</v>
      </c>
      <c r="M2988" s="79">
        <v>4465.05465884364</v>
      </c>
      <c r="N2988" s="6">
        <v>9149.2159020654108</v>
      </c>
      <c r="O2988" s="6">
        <v>3976.03120211949</v>
      </c>
      <c r="P2988" s="71">
        <v>3975.7585500662499</v>
      </c>
      <c r="Q2988" s="20">
        <v>0.89041654668028103</v>
      </c>
      <c r="R2988" s="79">
        <v>4489.5054415183804</v>
      </c>
      <c r="S2988" s="6">
        <v>9199.3173021059702</v>
      </c>
      <c r="T2988" s="6">
        <v>3999.2872227487801</v>
      </c>
      <c r="U2988" s="71">
        <v>3997.4862249416501</v>
      </c>
      <c r="V2988" s="20">
        <v>0.89040681139918099</v>
      </c>
      <c r="W2988" s="79">
        <v>4515.1112678791696</v>
      </c>
      <c r="X2988" s="6">
        <v>9251.7854691555494</v>
      </c>
      <c r="Y2988" s="6">
        <v>4023.4635461801399</v>
      </c>
      <c r="Z2988" s="71">
        <v>4020.26381250844</v>
      </c>
      <c r="AA2988" s="20">
        <v>0.89040193563088599</v>
      </c>
    </row>
    <row r="2989" spans="1:27" x14ac:dyDescent="0.2">
      <c r="A2989" s="52" t="s">
        <v>3338</v>
      </c>
      <c r="B2989" s="1" t="s">
        <v>9342</v>
      </c>
      <c r="C2989" s="131" t="s">
        <v>49</v>
      </c>
      <c r="D2989" s="131" t="s">
        <v>49</v>
      </c>
      <c r="E2989" s="131" t="s">
        <v>6363</v>
      </c>
      <c r="F2989" s="131" t="s">
        <v>26233</v>
      </c>
      <c r="G2989" s="131" t="s">
        <v>26233</v>
      </c>
      <c r="H2989" s="79">
        <v>3350.75</v>
      </c>
      <c r="I2989" s="6">
        <v>6665.2423045002497</v>
      </c>
      <c r="J2989" s="6">
        <v>2895.3631500575002</v>
      </c>
      <c r="K2989" s="71">
        <v>2896.3538018371901</v>
      </c>
      <c r="L2989" s="20">
        <v>0.86438970434594797</v>
      </c>
      <c r="M2989" s="79">
        <v>3366.5396025483501</v>
      </c>
      <c r="N2989" s="6">
        <v>6696.6506539373904</v>
      </c>
      <c r="O2989" s="6">
        <v>2910.20479074477</v>
      </c>
      <c r="P2989" s="71">
        <v>2910.0052265886502</v>
      </c>
      <c r="Q2989" s="20">
        <v>0.86439061176820398</v>
      </c>
      <c r="R2989" s="79">
        <v>3382.1833505232398</v>
      </c>
      <c r="S2989" s="6">
        <v>6727.7688724864402</v>
      </c>
      <c r="T2989" s="6">
        <v>2924.8127013927901</v>
      </c>
      <c r="U2989" s="71">
        <v>2923.4955713723398</v>
      </c>
      <c r="V2989" s="20">
        <v>0.86438116103908402</v>
      </c>
      <c r="W2989" s="79">
        <v>3400.70751286105</v>
      </c>
      <c r="X2989" s="6">
        <v>6764.61675145962</v>
      </c>
      <c r="Y2989" s="6">
        <v>2941.8309572910498</v>
      </c>
      <c r="Z2989" s="71">
        <v>2939.49141190622</v>
      </c>
      <c r="AA2989" s="20">
        <v>0.86437642778434598</v>
      </c>
    </row>
    <row r="2990" spans="1:27" x14ac:dyDescent="0.2">
      <c r="A2990" s="52" t="s">
        <v>3337</v>
      </c>
      <c r="B2990" s="1" t="s">
        <v>9341</v>
      </c>
      <c r="C2990" s="131" t="s">
        <v>49</v>
      </c>
      <c r="D2990" s="131" t="s">
        <v>49</v>
      </c>
      <c r="E2990" s="131" t="s">
        <v>6363</v>
      </c>
      <c r="F2990" s="131" t="s">
        <v>26442</v>
      </c>
      <c r="G2990" s="131" t="s">
        <v>26442</v>
      </c>
      <c r="H2990" s="79">
        <v>10434.25</v>
      </c>
      <c r="I2990" s="6">
        <v>20953.5027906902</v>
      </c>
      <c r="J2990" s="6">
        <v>9102.1446892980093</v>
      </c>
      <c r="K2990" s="71">
        <v>9105.2589984081696</v>
      </c>
      <c r="L2990" s="20">
        <v>0.87263186126536796</v>
      </c>
      <c r="M2990" s="79">
        <v>10455.645568011099</v>
      </c>
      <c r="N2990" s="6">
        <v>20996.468226062101</v>
      </c>
      <c r="O2990" s="6">
        <v>9124.5647380872506</v>
      </c>
      <c r="P2990" s="71">
        <v>9123.9390308972797</v>
      </c>
      <c r="Q2990" s="20">
        <v>0.87263277734010603</v>
      </c>
      <c r="R2990" s="79">
        <v>10477.313078410099</v>
      </c>
      <c r="S2990" s="6">
        <v>21039.979761593</v>
      </c>
      <c r="T2990" s="6">
        <v>9146.8659536473097</v>
      </c>
      <c r="U2990" s="71">
        <v>9142.7468482650002</v>
      </c>
      <c r="V2990" s="20">
        <v>0.87262323649608597</v>
      </c>
      <c r="W2990" s="79">
        <v>10502.442282407699</v>
      </c>
      <c r="X2990" s="6">
        <v>21090.4428850652</v>
      </c>
      <c r="Y2990" s="6">
        <v>9171.9191288813508</v>
      </c>
      <c r="Z2990" s="71">
        <v>9164.6249908497903</v>
      </c>
      <c r="AA2990" s="20">
        <v>0.87261845810866201</v>
      </c>
    </row>
    <row r="2991" spans="1:27" x14ac:dyDescent="0.2">
      <c r="A2991" s="52" t="s">
        <v>3336</v>
      </c>
      <c r="B2991" s="1" t="s">
        <v>26441</v>
      </c>
      <c r="C2991" s="131" t="s">
        <v>49</v>
      </c>
      <c r="D2991" s="131" t="s">
        <v>49</v>
      </c>
      <c r="E2991" s="131" t="s">
        <v>6363</v>
      </c>
      <c r="F2991" s="131" t="s">
        <v>26233</v>
      </c>
      <c r="G2991" s="131" t="s">
        <v>26233</v>
      </c>
      <c r="H2991" s="79">
        <v>7763.25</v>
      </c>
      <c r="I2991" s="6">
        <v>17280.512225283499</v>
      </c>
      <c r="J2991" s="6">
        <v>7506.6075658528298</v>
      </c>
      <c r="K2991" s="71">
        <v>7509.17596012986</v>
      </c>
      <c r="L2991" s="20">
        <v>0.96727220688884996</v>
      </c>
      <c r="M2991" s="79">
        <v>7794.0871525746397</v>
      </c>
      <c r="N2991" s="6">
        <v>17349.153811224802</v>
      </c>
      <c r="O2991" s="6">
        <v>7539.5288101385804</v>
      </c>
      <c r="P2991" s="71">
        <v>7539.0117950785798</v>
      </c>
      <c r="Q2991" s="20">
        <v>0.96727322231548296</v>
      </c>
      <c r="R2991" s="79">
        <v>7825.3659480161896</v>
      </c>
      <c r="S2991" s="6">
        <v>17418.778466751799</v>
      </c>
      <c r="T2991" s="6">
        <v>7572.5943426285003</v>
      </c>
      <c r="U2991" s="71">
        <v>7569.1841785053102</v>
      </c>
      <c r="V2991" s="20">
        <v>0.96726264672953399</v>
      </c>
      <c r="W2991" s="79">
        <v>7858.72517181071</v>
      </c>
      <c r="X2991" s="6">
        <v>17493.0340265505</v>
      </c>
      <c r="Y2991" s="6">
        <v>7607.4596576588101</v>
      </c>
      <c r="Z2991" s="71">
        <v>7601.4096849068901</v>
      </c>
      <c r="AA2991" s="20">
        <v>0.96725735010726499</v>
      </c>
    </row>
    <row r="2992" spans="1:27" x14ac:dyDescent="0.2">
      <c r="A2992" s="52" t="s">
        <v>3335</v>
      </c>
      <c r="B2992" s="1" t="s">
        <v>7801</v>
      </c>
      <c r="C2992" s="131" t="s">
        <v>49</v>
      </c>
      <c r="D2992" s="131" t="s">
        <v>49</v>
      </c>
      <c r="E2992" s="131" t="s">
        <v>6363</v>
      </c>
      <c r="F2992" s="131" t="s">
        <v>26233</v>
      </c>
      <c r="G2992" s="131" t="s">
        <v>26233</v>
      </c>
      <c r="H2992" s="79">
        <v>5881</v>
      </c>
      <c r="I2992" s="6">
        <v>11980.348930554899</v>
      </c>
      <c r="J2992" s="6">
        <v>5204.2310292214097</v>
      </c>
      <c r="K2992" s="71">
        <v>5206.01166275987</v>
      </c>
      <c r="L2992" s="20">
        <v>0.88522558455362499</v>
      </c>
      <c r="M2992" s="79">
        <v>5910.3005360516499</v>
      </c>
      <c r="N2992" s="6">
        <v>12040.0378687884</v>
      </c>
      <c r="O2992" s="6">
        <v>5232.3135395893296</v>
      </c>
      <c r="P2992" s="71">
        <v>5231.9547393291596</v>
      </c>
      <c r="Q2992" s="20">
        <v>0.88522651384904905</v>
      </c>
      <c r="R2992" s="79">
        <v>5939.4200577486799</v>
      </c>
      <c r="S2992" s="6">
        <v>12099.358057637401</v>
      </c>
      <c r="T2992" s="6">
        <v>5260.04338085984</v>
      </c>
      <c r="U2992" s="71">
        <v>5257.6746271128104</v>
      </c>
      <c r="V2992" s="20">
        <v>0.88521683531265805</v>
      </c>
      <c r="W2992" s="79">
        <v>5971.8410165051801</v>
      </c>
      <c r="X2992" s="6">
        <v>12165.4036958905</v>
      </c>
      <c r="Y2992" s="6">
        <v>5290.5526677163698</v>
      </c>
      <c r="Z2992" s="71">
        <v>5286.34525802607</v>
      </c>
      <c r="AA2992" s="20">
        <v>0.88521198796409395</v>
      </c>
    </row>
    <row r="2993" spans="1:27" x14ac:dyDescent="0.2">
      <c r="A2993" s="52" t="s">
        <v>3334</v>
      </c>
      <c r="B2993" s="1" t="s">
        <v>9340</v>
      </c>
      <c r="C2993" s="131" t="s">
        <v>49</v>
      </c>
      <c r="D2993" s="131" t="s">
        <v>49</v>
      </c>
      <c r="E2993" s="131" t="s">
        <v>6363</v>
      </c>
      <c r="F2993" s="131" t="s">
        <v>26233</v>
      </c>
      <c r="G2993" s="131" t="s">
        <v>26233</v>
      </c>
      <c r="H2993" s="79">
        <v>5770.4166666666697</v>
      </c>
      <c r="I2993" s="6">
        <v>12570.8743836501</v>
      </c>
      <c r="J2993" s="6">
        <v>5460.7536818050203</v>
      </c>
      <c r="K2993" s="71">
        <v>5462.6220848594703</v>
      </c>
      <c r="L2993" s="20">
        <v>0.94665990350658702</v>
      </c>
      <c r="M2993" s="79">
        <v>5791.4647344345603</v>
      </c>
      <c r="N2993" s="6">
        <v>12616.727678345</v>
      </c>
      <c r="O2993" s="6">
        <v>5482.9291881088602</v>
      </c>
      <c r="P2993" s="71">
        <v>5482.5532021507797</v>
      </c>
      <c r="Q2993" s="20">
        <v>0.94666089729476</v>
      </c>
      <c r="R2993" s="79">
        <v>5812.6444832719098</v>
      </c>
      <c r="S2993" s="6">
        <v>12662.8678407443</v>
      </c>
      <c r="T2993" s="6">
        <v>5505.0221549866001</v>
      </c>
      <c r="U2993" s="71">
        <v>5502.5430800222102</v>
      </c>
      <c r="V2993" s="20">
        <v>0.94665054707162399</v>
      </c>
      <c r="W2993" s="79">
        <v>5836.3035223820498</v>
      </c>
      <c r="X2993" s="6">
        <v>12714.4091463157</v>
      </c>
      <c r="Y2993" s="6">
        <v>5529.3069518277498</v>
      </c>
      <c r="Z2993" s="71">
        <v>5524.9096683848002</v>
      </c>
      <c r="AA2993" s="20">
        <v>0.94664536331891203</v>
      </c>
    </row>
    <row r="2994" spans="1:27" x14ac:dyDescent="0.2">
      <c r="A2994" s="52" t="s">
        <v>3333</v>
      </c>
      <c r="B2994" s="1" t="s">
        <v>9339</v>
      </c>
      <c r="C2994" s="131" t="s">
        <v>49</v>
      </c>
      <c r="D2994" s="131" t="s">
        <v>49</v>
      </c>
      <c r="E2994" s="131" t="s">
        <v>6363</v>
      </c>
      <c r="F2994" s="131" t="s">
        <v>26233</v>
      </c>
      <c r="G2994" s="131" t="s">
        <v>26233</v>
      </c>
      <c r="H2994" s="79">
        <v>6238.8333333333303</v>
      </c>
      <c r="I2994" s="6">
        <v>12115.4385526886</v>
      </c>
      <c r="J2994" s="6">
        <v>5262.9135940873502</v>
      </c>
      <c r="K2994" s="71">
        <v>5264.7143059318096</v>
      </c>
      <c r="L2994" s="20">
        <v>0.84386198903616705</v>
      </c>
      <c r="M2994" s="79">
        <v>6261.4158768811403</v>
      </c>
      <c r="N2994" s="6">
        <v>12159.292492054899</v>
      </c>
      <c r="O2994" s="6">
        <v>5284.1387569828603</v>
      </c>
      <c r="P2994" s="71">
        <v>5283.7764028642796</v>
      </c>
      <c r="Q2994" s="20">
        <v>0.843862874908761</v>
      </c>
      <c r="R2994" s="79">
        <v>6283.0462936393496</v>
      </c>
      <c r="S2994" s="6">
        <v>12201.297458544899</v>
      </c>
      <c r="T2994" s="6">
        <v>5304.3602502704198</v>
      </c>
      <c r="U2994" s="71">
        <v>5301.9715393209699</v>
      </c>
      <c r="V2994" s="20">
        <v>0.84385364861761902</v>
      </c>
      <c r="W2994" s="79">
        <v>6310.1887517136902</v>
      </c>
      <c r="X2994" s="6">
        <v>12254.006477266699</v>
      </c>
      <c r="Y2994" s="6">
        <v>5329.0846961713996</v>
      </c>
      <c r="Z2994" s="71">
        <v>5324.8466431740299</v>
      </c>
      <c r="AA2994" s="20">
        <v>0.84384902776924697</v>
      </c>
    </row>
    <row r="2995" spans="1:27" x14ac:dyDescent="0.2">
      <c r="A2995" s="52" t="s">
        <v>3332</v>
      </c>
      <c r="B2995" s="1" t="s">
        <v>9338</v>
      </c>
      <c r="C2995" s="131" t="s">
        <v>49</v>
      </c>
      <c r="D2995" s="131" t="s">
        <v>49</v>
      </c>
      <c r="E2995" s="131" t="s">
        <v>6363</v>
      </c>
      <c r="F2995" s="131" t="s">
        <v>26233</v>
      </c>
      <c r="G2995" s="131" t="s">
        <v>26233</v>
      </c>
      <c r="H2995" s="79">
        <v>25943.083333333299</v>
      </c>
      <c r="I2995" s="6">
        <v>50379.143811042501</v>
      </c>
      <c r="J2995" s="6">
        <v>21884.563209870699</v>
      </c>
      <c r="K2995" s="71">
        <v>21892.051037948801</v>
      </c>
      <c r="L2995" s="20">
        <v>0.84384923552323199</v>
      </c>
      <c r="M2995" s="79">
        <v>26067.798232121298</v>
      </c>
      <c r="N2995" s="6">
        <v>50621.328972331503</v>
      </c>
      <c r="O2995" s="6">
        <v>21998.8232479363</v>
      </c>
      <c r="P2995" s="71">
        <v>21997.314702348402</v>
      </c>
      <c r="Q2995" s="20">
        <v>0.84385012138243698</v>
      </c>
      <c r="R2995" s="79">
        <v>26186.451794209399</v>
      </c>
      <c r="S2995" s="6">
        <v>50851.743560733703</v>
      </c>
      <c r="T2995" s="6">
        <v>22107.154433121101</v>
      </c>
      <c r="U2995" s="71">
        <v>22097.1989249422</v>
      </c>
      <c r="V2995" s="20">
        <v>0.84384089523073502</v>
      </c>
      <c r="W2995" s="79">
        <v>26320.440776008199</v>
      </c>
      <c r="X2995" s="6">
        <v>51111.938160442704</v>
      </c>
      <c r="Y2995" s="6">
        <v>22227.819770438899</v>
      </c>
      <c r="Z2995" s="71">
        <v>22210.1426863665</v>
      </c>
      <c r="AA2995" s="20">
        <v>0.843836274452199</v>
      </c>
    </row>
    <row r="2996" spans="1:27" x14ac:dyDescent="0.2">
      <c r="A2996" s="52" t="s">
        <v>3331</v>
      </c>
      <c r="B2996" s="1" t="s">
        <v>9337</v>
      </c>
      <c r="C2996" s="131" t="s">
        <v>49</v>
      </c>
      <c r="D2996" s="131" t="s">
        <v>49</v>
      </c>
      <c r="E2996" s="131" t="s">
        <v>6363</v>
      </c>
      <c r="F2996" s="131" t="s">
        <v>26201</v>
      </c>
      <c r="G2996" s="131" t="s">
        <v>26201</v>
      </c>
      <c r="H2996" s="79">
        <v>13653.75</v>
      </c>
      <c r="I2996" s="6">
        <v>19995.279592266099</v>
      </c>
      <c r="J2996" s="6">
        <v>8685.8951350433708</v>
      </c>
      <c r="K2996" s="71">
        <v>8688.86702389729</v>
      </c>
      <c r="L2996" s="20">
        <v>0.63637220718830301</v>
      </c>
      <c r="M2996" s="79">
        <v>13677.6540259254</v>
      </c>
      <c r="N2996" s="6">
        <v>20030.285922524101</v>
      </c>
      <c r="O2996" s="6">
        <v>8704.6849334216495</v>
      </c>
      <c r="P2996" s="71">
        <v>8704.0880190366206</v>
      </c>
      <c r="Q2996" s="20">
        <v>0.63637287524149799</v>
      </c>
      <c r="R2996" s="79">
        <v>13699.2506496346</v>
      </c>
      <c r="S2996" s="6">
        <v>20061.913169933301</v>
      </c>
      <c r="T2996" s="6">
        <v>8721.6638332544808</v>
      </c>
      <c r="U2996" s="71">
        <v>8717.7362090146307</v>
      </c>
      <c r="V2996" s="20">
        <v>0.63636591752171101</v>
      </c>
      <c r="W2996" s="79">
        <v>13729.140238271701</v>
      </c>
      <c r="X2996" s="6">
        <v>20105.685077409002</v>
      </c>
      <c r="Y2996" s="6">
        <v>8743.6626421598994</v>
      </c>
      <c r="Z2996" s="71">
        <v>8736.7090830064608</v>
      </c>
      <c r="AA2996" s="20">
        <v>0.63636243285299099</v>
      </c>
    </row>
    <row r="2997" spans="1:27" x14ac:dyDescent="0.2">
      <c r="A2997" s="52" t="s">
        <v>3330</v>
      </c>
      <c r="B2997" s="1" t="s">
        <v>9336</v>
      </c>
      <c r="C2997" s="131" t="s">
        <v>49</v>
      </c>
      <c r="D2997" s="131" t="s">
        <v>49</v>
      </c>
      <c r="E2997" s="131" t="s">
        <v>6363</v>
      </c>
      <c r="F2997" s="131" t="s">
        <v>26201</v>
      </c>
      <c r="G2997" s="131" t="s">
        <v>26201</v>
      </c>
      <c r="H2997" s="79">
        <v>13245.25</v>
      </c>
      <c r="I2997" s="6">
        <v>16975.807084051601</v>
      </c>
      <c r="J2997" s="6">
        <v>7374.24448027375</v>
      </c>
      <c r="K2997" s="71">
        <v>7376.7675863712002</v>
      </c>
      <c r="L2997" s="20">
        <v>0.55693683293038598</v>
      </c>
      <c r="M2997" s="79">
        <v>13259.6740373673</v>
      </c>
      <c r="N2997" s="6">
        <v>16994.293686850298</v>
      </c>
      <c r="O2997" s="6">
        <v>7385.3150565225496</v>
      </c>
      <c r="P2997" s="71">
        <v>7384.8086165044497</v>
      </c>
      <c r="Q2997" s="20">
        <v>0.55693741759361703</v>
      </c>
      <c r="R2997" s="79">
        <v>13278.453853786399</v>
      </c>
      <c r="S2997" s="6">
        <v>17018.3628845329</v>
      </c>
      <c r="T2997" s="6">
        <v>7398.5187162348902</v>
      </c>
      <c r="U2997" s="71">
        <v>7395.1869435359604</v>
      </c>
      <c r="V2997" s="20">
        <v>0.55693132837353698</v>
      </c>
      <c r="W2997" s="79">
        <v>13304.2700601468</v>
      </c>
      <c r="X2997" s="6">
        <v>17051.450288607299</v>
      </c>
      <c r="Y2997" s="6">
        <v>7415.4214745293302</v>
      </c>
      <c r="Z2997" s="71">
        <v>7409.5242236882204</v>
      </c>
      <c r="AA2997" s="20">
        <v>0.55692827867975803</v>
      </c>
    </row>
    <row r="2998" spans="1:27" x14ac:dyDescent="0.2">
      <c r="A2998" s="52" t="s">
        <v>3329</v>
      </c>
      <c r="B2998" s="1" t="s">
        <v>7586</v>
      </c>
      <c r="C2998" s="131" t="s">
        <v>49</v>
      </c>
      <c r="D2998" s="131" t="s">
        <v>49</v>
      </c>
      <c r="E2998" s="131" t="s">
        <v>6363</v>
      </c>
      <c r="F2998" s="131" t="s">
        <v>26201</v>
      </c>
      <c r="G2998" s="131" t="s">
        <v>26201</v>
      </c>
      <c r="H2998" s="79">
        <v>11736.166666666701</v>
      </c>
      <c r="I2998" s="6">
        <v>22252.247663850299</v>
      </c>
      <c r="J2998" s="6">
        <v>9666.3159339855301</v>
      </c>
      <c r="K2998" s="71">
        <v>9669.6232749257597</v>
      </c>
      <c r="L2998" s="20">
        <v>0.82391666287337595</v>
      </c>
      <c r="M2998" s="79">
        <v>11754.485664473201</v>
      </c>
      <c r="N2998" s="6">
        <v>22286.981226155702</v>
      </c>
      <c r="O2998" s="6">
        <v>9685.3909345654592</v>
      </c>
      <c r="P2998" s="71">
        <v>9684.7267693236699</v>
      </c>
      <c r="Q2998" s="20">
        <v>0.82391752780769101</v>
      </c>
      <c r="R2998" s="79">
        <v>11767.735675887199</v>
      </c>
      <c r="S2998" s="6">
        <v>22312.1037848163</v>
      </c>
      <c r="T2998" s="6">
        <v>9699.9058352768006</v>
      </c>
      <c r="U2998" s="71">
        <v>9695.5376796116307</v>
      </c>
      <c r="V2998" s="20">
        <v>0.82390851958702505</v>
      </c>
      <c r="W2998" s="79">
        <v>11785.7778577442</v>
      </c>
      <c r="X2998" s="6">
        <v>22346.3124928623</v>
      </c>
      <c r="Y2998" s="6">
        <v>9718.0780949072196</v>
      </c>
      <c r="Z2998" s="71">
        <v>9710.3496138740102</v>
      </c>
      <c r="AA2998" s="20">
        <v>0.82390400795595298</v>
      </c>
    </row>
    <row r="2999" spans="1:27" x14ac:dyDescent="0.2">
      <c r="A2999" s="52" t="s">
        <v>3328</v>
      </c>
      <c r="B2999" s="1" t="s">
        <v>9335</v>
      </c>
      <c r="C2999" s="131" t="s">
        <v>49</v>
      </c>
      <c r="D2999" s="131" t="s">
        <v>49</v>
      </c>
      <c r="E2999" s="131" t="s">
        <v>6363</v>
      </c>
      <c r="F2999" s="131" t="s">
        <v>26201</v>
      </c>
      <c r="G2999" s="131" t="s">
        <v>26201</v>
      </c>
      <c r="H2999" s="79">
        <v>9597.6666666666697</v>
      </c>
      <c r="I2999" s="6">
        <v>14021.627233475499</v>
      </c>
      <c r="J2999" s="6">
        <v>6090.9567786060397</v>
      </c>
      <c r="K2999" s="71">
        <v>6093.0408063635296</v>
      </c>
      <c r="L2999" s="20">
        <v>0.63484605352309897</v>
      </c>
      <c r="M2999" s="79">
        <v>9633.1387742192401</v>
      </c>
      <c r="N2999" s="6">
        <v>14073.449898979699</v>
      </c>
      <c r="O2999" s="6">
        <v>6115.9859510121296</v>
      </c>
      <c r="P2999" s="71">
        <v>6115.56655386901</v>
      </c>
      <c r="Q2999" s="20">
        <v>0.63484671997416198</v>
      </c>
      <c r="R2999" s="79">
        <v>9662.8283391004607</v>
      </c>
      <c r="S2999" s="6">
        <v>14116.824609307399</v>
      </c>
      <c r="T2999" s="6">
        <v>6137.1115303158604</v>
      </c>
      <c r="U2999" s="71">
        <v>6134.3478067339802</v>
      </c>
      <c r="V2999" s="20">
        <v>0.63483977894044297</v>
      </c>
      <c r="W2999" s="79">
        <v>9693.8659448932704</v>
      </c>
      <c r="X2999" s="6">
        <v>14162.1687282231</v>
      </c>
      <c r="Y2999" s="6">
        <v>6158.9160063024001</v>
      </c>
      <c r="Z2999" s="71">
        <v>6154.01801463419</v>
      </c>
      <c r="AA2999" s="20">
        <v>0.63483630262868695</v>
      </c>
    </row>
    <row r="3000" spans="1:27" x14ac:dyDescent="0.2">
      <c r="A3000" s="52" t="s">
        <v>3327</v>
      </c>
      <c r="B3000" s="1" t="s">
        <v>9334</v>
      </c>
      <c r="C3000" s="131" t="s">
        <v>49</v>
      </c>
      <c r="D3000" s="131" t="s">
        <v>49</v>
      </c>
      <c r="E3000" s="131" t="s">
        <v>6363</v>
      </c>
      <c r="F3000" s="131" t="s">
        <v>26201</v>
      </c>
      <c r="G3000" s="131" t="s">
        <v>26201</v>
      </c>
      <c r="H3000" s="79">
        <v>5118.8333333333303</v>
      </c>
      <c r="I3000" s="6">
        <v>10239.340199976799</v>
      </c>
      <c r="J3000" s="6">
        <v>4447.9415663400896</v>
      </c>
      <c r="K3000" s="71">
        <v>4449.4634345826098</v>
      </c>
      <c r="L3000" s="20">
        <v>0.86923389468614798</v>
      </c>
      <c r="M3000" s="79">
        <v>5131.3090382133196</v>
      </c>
      <c r="N3000" s="6">
        <v>10264.2956884997</v>
      </c>
      <c r="O3000" s="6">
        <v>4460.6183045742901</v>
      </c>
      <c r="P3000" s="71">
        <v>4460.3124224829298</v>
      </c>
      <c r="Q3000" s="20">
        <v>0.86923480719375501</v>
      </c>
      <c r="R3000" s="79">
        <v>5141.5261384170899</v>
      </c>
      <c r="S3000" s="6">
        <v>10284.7332292499</v>
      </c>
      <c r="T3000" s="6">
        <v>4471.1581134072603</v>
      </c>
      <c r="U3000" s="71">
        <v>4469.1446181244601</v>
      </c>
      <c r="V3000" s="20">
        <v>0.86922530350110505</v>
      </c>
      <c r="W3000" s="79">
        <v>5151.9462857357403</v>
      </c>
      <c r="X3000" s="6">
        <v>10305.576930613401</v>
      </c>
      <c r="Y3000" s="6">
        <v>4481.7417395717703</v>
      </c>
      <c r="Z3000" s="71">
        <v>4478.1775517054302</v>
      </c>
      <c r="AA3000" s="20">
        <v>0.86922054372038304</v>
      </c>
    </row>
    <row r="3001" spans="1:27" x14ac:dyDescent="0.2">
      <c r="A3001" s="52" t="s">
        <v>3326</v>
      </c>
      <c r="B3001" s="1" t="s">
        <v>9333</v>
      </c>
      <c r="C3001" s="131" t="s">
        <v>49</v>
      </c>
      <c r="D3001" s="131" t="s">
        <v>49</v>
      </c>
      <c r="E3001" s="131" t="s">
        <v>6363</v>
      </c>
      <c r="F3001" s="131" t="s">
        <v>26201</v>
      </c>
      <c r="G3001" s="131" t="s">
        <v>26201</v>
      </c>
      <c r="H3001" s="79">
        <v>9719.9166666666697</v>
      </c>
      <c r="I3001" s="6">
        <v>12703.4546684532</v>
      </c>
      <c r="J3001" s="6">
        <v>5518.3461973514904</v>
      </c>
      <c r="K3001" s="71">
        <v>5520.2343057503404</v>
      </c>
      <c r="L3001" s="20">
        <v>0.567930209183927</v>
      </c>
      <c r="M3001" s="79">
        <v>9751.7524657974991</v>
      </c>
      <c r="N3001" s="6">
        <v>12745.062497507901</v>
      </c>
      <c r="O3001" s="6">
        <v>5538.7004422547998</v>
      </c>
      <c r="P3001" s="71">
        <v>5538.3206318430903</v>
      </c>
      <c r="Q3001" s="20">
        <v>0.56793080538782503</v>
      </c>
      <c r="R3001" s="79">
        <v>9777.5911017579801</v>
      </c>
      <c r="S3001" s="6">
        <v>12778.8323282457</v>
      </c>
      <c r="T3001" s="6">
        <v>5555.4362539818403</v>
      </c>
      <c r="U3001" s="71">
        <v>5552.9344760514696</v>
      </c>
      <c r="V3001" s="20">
        <v>0.56792459597262901</v>
      </c>
      <c r="W3001" s="79">
        <v>9806.2047489895594</v>
      </c>
      <c r="X3001" s="6">
        <v>12816.228962699501</v>
      </c>
      <c r="Y3001" s="6">
        <v>5573.5868717269695</v>
      </c>
      <c r="Z3001" s="71">
        <v>5569.1543738601704</v>
      </c>
      <c r="AA3001" s="20">
        <v>0.56792148608094495</v>
      </c>
    </row>
    <row r="3002" spans="1:27" x14ac:dyDescent="0.2">
      <c r="A3002" s="52" t="s">
        <v>3325</v>
      </c>
      <c r="B3002" s="1" t="s">
        <v>9332</v>
      </c>
      <c r="C3002" s="131" t="s">
        <v>49</v>
      </c>
      <c r="D3002" s="131" t="s">
        <v>49</v>
      </c>
      <c r="E3002" s="131" t="s">
        <v>6363</v>
      </c>
      <c r="F3002" s="131" t="s">
        <v>26201</v>
      </c>
      <c r="G3002" s="131" t="s">
        <v>26201</v>
      </c>
      <c r="H3002" s="79">
        <v>8210.25</v>
      </c>
      <c r="I3002" s="6">
        <v>15870.920343124801</v>
      </c>
      <c r="J3002" s="6">
        <v>6894.2846815869698</v>
      </c>
      <c r="K3002" s="71">
        <v>6896.64356889592</v>
      </c>
      <c r="L3002" s="20">
        <v>0.84000408865697396</v>
      </c>
      <c r="M3002" s="79">
        <v>8228.7404268397295</v>
      </c>
      <c r="N3002" s="6">
        <v>15906.663480237999</v>
      </c>
      <c r="O3002" s="6">
        <v>6912.6568873255601</v>
      </c>
      <c r="P3002" s="71">
        <v>6912.1828593318496</v>
      </c>
      <c r="Q3002" s="20">
        <v>0.84000497047960698</v>
      </c>
      <c r="R3002" s="79">
        <v>8241.9010032122005</v>
      </c>
      <c r="S3002" s="6">
        <v>15932.1036872082</v>
      </c>
      <c r="T3002" s="6">
        <v>6926.2812244962997</v>
      </c>
      <c r="U3002" s="71">
        <v>6923.1621143643997</v>
      </c>
      <c r="V3002" s="20">
        <v>0.83999578636848005</v>
      </c>
      <c r="W3002" s="79">
        <v>8256.1927016693298</v>
      </c>
      <c r="X3002" s="6">
        <v>15959.7304230301</v>
      </c>
      <c r="Y3002" s="6">
        <v>6940.6487837406103</v>
      </c>
      <c r="Z3002" s="71">
        <v>6935.12910464775</v>
      </c>
      <c r="AA3002" s="20">
        <v>0.83999118664533101</v>
      </c>
    </row>
    <row r="3003" spans="1:27" x14ac:dyDescent="0.2">
      <c r="A3003" s="52" t="s">
        <v>3324</v>
      </c>
      <c r="B3003" s="1" t="s">
        <v>9331</v>
      </c>
      <c r="C3003" s="131" t="s">
        <v>49</v>
      </c>
      <c r="D3003" s="131" t="s">
        <v>49</v>
      </c>
      <c r="E3003" s="131" t="s">
        <v>6363</v>
      </c>
      <c r="F3003" s="131" t="s">
        <v>26201</v>
      </c>
      <c r="G3003" s="131" t="s">
        <v>26201</v>
      </c>
      <c r="H3003" s="79">
        <v>6192.0833333333303</v>
      </c>
      <c r="I3003" s="6">
        <v>8336.7163967649303</v>
      </c>
      <c r="J3003" s="6">
        <v>3621.4469549555401</v>
      </c>
      <c r="K3003" s="71">
        <v>3622.68603713109</v>
      </c>
      <c r="L3003" s="20">
        <v>0.585051240772129</v>
      </c>
      <c r="M3003" s="79">
        <v>6207.3448104711397</v>
      </c>
      <c r="N3003" s="6">
        <v>8357.2636988350896</v>
      </c>
      <c r="O3003" s="6">
        <v>3631.8676470852101</v>
      </c>
      <c r="P3003" s="71">
        <v>3631.6185956767199</v>
      </c>
      <c r="Q3003" s="20">
        <v>0.58505185494940803</v>
      </c>
      <c r="R3003" s="79">
        <v>6219.2878137083999</v>
      </c>
      <c r="S3003" s="6">
        <v>8373.3431708891403</v>
      </c>
      <c r="T3003" s="6">
        <v>3640.20538212782</v>
      </c>
      <c r="U3003" s="71">
        <v>3638.5660895375199</v>
      </c>
      <c r="V3003" s="20">
        <v>0.58504545834291299</v>
      </c>
      <c r="W3003" s="79">
        <v>6235.1620681514596</v>
      </c>
      <c r="X3003" s="6">
        <v>8394.7154861791205</v>
      </c>
      <c r="Y3003" s="6">
        <v>3650.7365904452199</v>
      </c>
      <c r="Z3003" s="71">
        <v>3647.8332747668601</v>
      </c>
      <c r="AA3003" s="20">
        <v>0.58504225469929705</v>
      </c>
    </row>
    <row r="3004" spans="1:27" x14ac:dyDescent="0.2">
      <c r="A3004" s="52" t="s">
        <v>3323</v>
      </c>
      <c r="B3004" s="1" t="s">
        <v>6682</v>
      </c>
      <c r="C3004" s="131" t="s">
        <v>49</v>
      </c>
      <c r="D3004" s="131" t="s">
        <v>49</v>
      </c>
      <c r="E3004" s="131" t="s">
        <v>6363</v>
      </c>
      <c r="F3004" s="131" t="s">
        <v>26201</v>
      </c>
      <c r="G3004" s="131" t="s">
        <v>26201</v>
      </c>
      <c r="H3004" s="79">
        <v>4230.25</v>
      </c>
      <c r="I3004" s="6">
        <v>5578.6011108204802</v>
      </c>
      <c r="J3004" s="6">
        <v>2423.3291675283699</v>
      </c>
      <c r="K3004" s="71">
        <v>2424.1583123465298</v>
      </c>
      <c r="L3004" s="20">
        <v>0.57305320308410401</v>
      </c>
      <c r="M3004" s="79">
        <v>4241.0758626010702</v>
      </c>
      <c r="N3004" s="6">
        <v>5592.8776120040802</v>
      </c>
      <c r="O3004" s="6">
        <v>2430.53133000651</v>
      </c>
      <c r="P3004" s="71">
        <v>2430.3646589408399</v>
      </c>
      <c r="Q3004" s="20">
        <v>0.57305380466603895</v>
      </c>
      <c r="R3004" s="79">
        <v>4255.2200796811803</v>
      </c>
      <c r="S3004" s="6">
        <v>5611.5301609349499</v>
      </c>
      <c r="T3004" s="6">
        <v>2439.5419937911001</v>
      </c>
      <c r="U3004" s="71">
        <v>2438.4433955818399</v>
      </c>
      <c r="V3004" s="20">
        <v>0.57304753923903695</v>
      </c>
      <c r="W3004" s="79">
        <v>4268.6300617281204</v>
      </c>
      <c r="X3004" s="6">
        <v>5629.2144445453996</v>
      </c>
      <c r="Y3004" s="6">
        <v>2448.0614241184298</v>
      </c>
      <c r="Z3004" s="71">
        <v>2446.1145580714901</v>
      </c>
      <c r="AA3004" s="20">
        <v>0.57304440129468703</v>
      </c>
    </row>
    <row r="3005" spans="1:27" x14ac:dyDescent="0.2">
      <c r="A3005" s="52" t="s">
        <v>3322</v>
      </c>
      <c r="B3005" s="1" t="s">
        <v>18813</v>
      </c>
      <c r="C3005" s="131" t="s">
        <v>49</v>
      </c>
      <c r="D3005" s="131" t="s">
        <v>49</v>
      </c>
      <c r="E3005" s="131" t="s">
        <v>6363</v>
      </c>
      <c r="F3005" s="131" t="s">
        <v>26201</v>
      </c>
      <c r="G3005" s="131" t="s">
        <v>26201</v>
      </c>
      <c r="H3005" s="79">
        <v>24126.916666666701</v>
      </c>
      <c r="I3005" s="6">
        <v>36995.650384544002</v>
      </c>
      <c r="J3005" s="6">
        <v>16070.810023440001</v>
      </c>
      <c r="K3005" s="71">
        <v>16076.3086692836</v>
      </c>
      <c r="L3005" s="20">
        <v>0.66632255133928397</v>
      </c>
      <c r="M3005" s="79">
        <v>24182.2574502198</v>
      </c>
      <c r="N3005" s="6">
        <v>37080.508649221003</v>
      </c>
      <c r="O3005" s="6">
        <v>16114.3054178535</v>
      </c>
      <c r="P3005" s="71">
        <v>16113.2003967319</v>
      </c>
      <c r="Q3005" s="20">
        <v>0.66632325083386301</v>
      </c>
      <c r="R3005" s="79">
        <v>24234.894987806099</v>
      </c>
      <c r="S3005" s="6">
        <v>37161.221819683298</v>
      </c>
      <c r="T3005" s="6">
        <v>16155.372700447</v>
      </c>
      <c r="U3005" s="71">
        <v>16148.097456338201</v>
      </c>
      <c r="V3005" s="20">
        <v>0.66631596565461204</v>
      </c>
      <c r="W3005" s="79">
        <v>24291.300223876198</v>
      </c>
      <c r="X3005" s="6">
        <v>37247.712290982803</v>
      </c>
      <c r="Y3005" s="6">
        <v>16198.474670755</v>
      </c>
      <c r="Z3005" s="71">
        <v>16185.592534695101</v>
      </c>
      <c r="AA3005" s="20">
        <v>0.66631231698277205</v>
      </c>
    </row>
    <row r="3006" spans="1:27" x14ac:dyDescent="0.2">
      <c r="A3006" s="52" t="s">
        <v>3321</v>
      </c>
      <c r="B3006" s="1" t="s">
        <v>9330</v>
      </c>
      <c r="C3006" s="131" t="s">
        <v>49</v>
      </c>
      <c r="D3006" s="131" t="s">
        <v>49</v>
      </c>
      <c r="E3006" s="131" t="s">
        <v>6363</v>
      </c>
      <c r="F3006" s="131" t="s">
        <v>26201</v>
      </c>
      <c r="G3006" s="131" t="s">
        <v>26201</v>
      </c>
      <c r="H3006" s="79">
        <v>8449.25</v>
      </c>
      <c r="I3006" s="6">
        <v>12261.880699679199</v>
      </c>
      <c r="J3006" s="6">
        <v>5326.5276649104899</v>
      </c>
      <c r="K3006" s="71">
        <v>5328.3501423813004</v>
      </c>
      <c r="L3006" s="20">
        <v>0.63062995441977698</v>
      </c>
      <c r="M3006" s="79">
        <v>8468.9881949959708</v>
      </c>
      <c r="N3006" s="6">
        <v>12290.5255370633</v>
      </c>
      <c r="O3006" s="6">
        <v>5341.1695110154997</v>
      </c>
      <c r="P3006" s="71">
        <v>5340.8032460744398</v>
      </c>
      <c r="Q3006" s="20">
        <v>0.63063061644484797</v>
      </c>
      <c r="R3006" s="79">
        <v>8482.9651956880807</v>
      </c>
      <c r="S3006" s="6">
        <v>12310.8095048741</v>
      </c>
      <c r="T3006" s="6">
        <v>5351.9692318109601</v>
      </c>
      <c r="U3006" s="71">
        <v>5349.5590811232396</v>
      </c>
      <c r="V3006" s="20">
        <v>0.63062372150747903</v>
      </c>
      <c r="W3006" s="79">
        <v>8500.3507011265701</v>
      </c>
      <c r="X3006" s="6">
        <v>12336.0400275348</v>
      </c>
      <c r="Y3006" s="6">
        <v>5364.75986397202</v>
      </c>
      <c r="Z3006" s="71">
        <v>5360.4934396387798</v>
      </c>
      <c r="AA3006" s="20">
        <v>0.63062026828238205</v>
      </c>
    </row>
    <row r="3007" spans="1:27" x14ac:dyDescent="0.2">
      <c r="A3007" s="52" t="s">
        <v>3320</v>
      </c>
      <c r="B3007" s="1" t="s">
        <v>9329</v>
      </c>
      <c r="C3007" s="131" t="s">
        <v>49</v>
      </c>
      <c r="D3007" s="131" t="s">
        <v>49</v>
      </c>
      <c r="E3007" s="131" t="s">
        <v>6363</v>
      </c>
      <c r="F3007" s="131" t="s">
        <v>26201</v>
      </c>
      <c r="G3007" s="131" t="s">
        <v>26201</v>
      </c>
      <c r="H3007" s="79">
        <v>4295.1666666666697</v>
      </c>
      <c r="I3007" s="6">
        <v>9739.5367112736603</v>
      </c>
      <c r="J3007" s="6">
        <v>4230.8282886301304</v>
      </c>
      <c r="K3007" s="71">
        <v>4232.2758713188896</v>
      </c>
      <c r="L3007" s="20">
        <v>0.98535777532549496</v>
      </c>
      <c r="M3007" s="79">
        <v>4301.4780769175504</v>
      </c>
      <c r="N3007" s="6">
        <v>9753.8481959281398</v>
      </c>
      <c r="O3007" s="6">
        <v>4238.7899884395902</v>
      </c>
      <c r="P3007" s="71">
        <v>4238.4993179858602</v>
      </c>
      <c r="Q3007" s="20">
        <v>0.985358809738064</v>
      </c>
      <c r="R3007" s="79">
        <v>4306.9602972700604</v>
      </c>
      <c r="S3007" s="6">
        <v>9766.2794449404191</v>
      </c>
      <c r="T3007" s="6">
        <v>4245.7668667437702</v>
      </c>
      <c r="U3007" s="71">
        <v>4243.8548718330103</v>
      </c>
      <c r="V3007" s="20">
        <v>0.98534803641513602</v>
      </c>
      <c r="W3007" s="79">
        <v>4313.6529002775696</v>
      </c>
      <c r="X3007" s="6">
        <v>9781.4553060289909</v>
      </c>
      <c r="Y3007" s="6">
        <v>4253.80906027322</v>
      </c>
      <c r="Z3007" s="71">
        <v>4250.4261400784899</v>
      </c>
      <c r="AA3007" s="20">
        <v>0.98534264075929301</v>
      </c>
    </row>
    <row r="3008" spans="1:27" x14ac:dyDescent="0.2">
      <c r="A3008" s="52" t="s">
        <v>3319</v>
      </c>
      <c r="B3008" s="1" t="s">
        <v>9191</v>
      </c>
      <c r="C3008" s="131" t="s">
        <v>49</v>
      </c>
      <c r="D3008" s="131" t="s">
        <v>49</v>
      </c>
      <c r="E3008" s="131" t="s">
        <v>6363</v>
      </c>
      <c r="F3008" s="131" t="s">
        <v>26201</v>
      </c>
      <c r="G3008" s="131" t="s">
        <v>26201</v>
      </c>
      <c r="H3008" s="79">
        <v>10732.583333333299</v>
      </c>
      <c r="I3008" s="6">
        <v>12734.698762811</v>
      </c>
      <c r="J3008" s="6">
        <v>5531.9185470617804</v>
      </c>
      <c r="K3008" s="71">
        <v>5533.8112992554497</v>
      </c>
      <c r="L3008" s="20">
        <v>0.51560850984203399</v>
      </c>
      <c r="M3008" s="79">
        <v>10774.2689071311</v>
      </c>
      <c r="N3008" s="6">
        <v>12784.1605940014</v>
      </c>
      <c r="O3008" s="6">
        <v>5555.6915432699598</v>
      </c>
      <c r="P3008" s="71">
        <v>5555.3105677118101</v>
      </c>
      <c r="Q3008" s="20">
        <v>0.51560905111946298</v>
      </c>
      <c r="R3008" s="79">
        <v>10809.9457906015</v>
      </c>
      <c r="S3008" s="6">
        <v>12826.4928405519</v>
      </c>
      <c r="T3008" s="6">
        <v>5576.1560608584095</v>
      </c>
      <c r="U3008" s="71">
        <v>5573.6449521836803</v>
      </c>
      <c r="V3008" s="20">
        <v>0.515603413758984</v>
      </c>
      <c r="W3008" s="79">
        <v>10845.9621135786</v>
      </c>
      <c r="X3008" s="6">
        <v>12869.2278475313</v>
      </c>
      <c r="Y3008" s="6">
        <v>5596.6352964683201</v>
      </c>
      <c r="Z3008" s="71">
        <v>5592.1844689161899</v>
      </c>
      <c r="AA3008" s="20">
        <v>0.51560059037225203</v>
      </c>
    </row>
    <row r="3009" spans="1:27" x14ac:dyDescent="0.2">
      <c r="A3009" s="52" t="s">
        <v>3318</v>
      </c>
      <c r="B3009" s="1" t="s">
        <v>9328</v>
      </c>
      <c r="C3009" s="131" t="s">
        <v>49</v>
      </c>
      <c r="D3009" s="131" t="s">
        <v>49</v>
      </c>
      <c r="E3009" s="131" t="s">
        <v>6363</v>
      </c>
      <c r="F3009" s="131" t="s">
        <v>26201</v>
      </c>
      <c r="G3009" s="131" t="s">
        <v>26201</v>
      </c>
      <c r="H3009" s="79">
        <v>13638.583333333299</v>
      </c>
      <c r="I3009" s="6">
        <v>21514.066725062599</v>
      </c>
      <c r="J3009" s="6">
        <v>9345.6521395428499</v>
      </c>
      <c r="K3009" s="71">
        <v>9348.8497650027803</v>
      </c>
      <c r="L3009" s="20">
        <v>0.68547073669695302</v>
      </c>
      <c r="M3009" s="79">
        <v>13671.838347242299</v>
      </c>
      <c r="N3009" s="6">
        <v>21566.524562558901</v>
      </c>
      <c r="O3009" s="6">
        <v>9372.2976372929406</v>
      </c>
      <c r="P3009" s="71">
        <v>9371.6549420864794</v>
      </c>
      <c r="Q3009" s="20">
        <v>0.685471456292986</v>
      </c>
      <c r="R3009" s="79">
        <v>13698.4151231908</v>
      </c>
      <c r="S3009" s="6">
        <v>21608.447870656099</v>
      </c>
      <c r="T3009" s="6">
        <v>9394.0002974747604</v>
      </c>
      <c r="U3009" s="71">
        <v>9389.7699001580404</v>
      </c>
      <c r="V3009" s="20">
        <v>0.68546396175872704</v>
      </c>
      <c r="W3009" s="79">
        <v>13733.196601256701</v>
      </c>
      <c r="X3009" s="6">
        <v>21663.313615991799</v>
      </c>
      <c r="Y3009" s="6">
        <v>9421.0520676249998</v>
      </c>
      <c r="Z3009" s="71">
        <v>9413.5598020240795</v>
      </c>
      <c r="AA3009" s="20">
        <v>0.68546020823459797</v>
      </c>
    </row>
    <row r="3010" spans="1:27" x14ac:dyDescent="0.2">
      <c r="A3010" s="52" t="s">
        <v>3317</v>
      </c>
      <c r="B3010" s="1" t="s">
        <v>9327</v>
      </c>
      <c r="C3010" s="131" t="s">
        <v>49</v>
      </c>
      <c r="D3010" s="131" t="s">
        <v>49</v>
      </c>
      <c r="E3010" s="131" t="s">
        <v>6363</v>
      </c>
      <c r="F3010" s="131" t="s">
        <v>26201</v>
      </c>
      <c r="G3010" s="131" t="s">
        <v>26201</v>
      </c>
      <c r="H3010" s="79">
        <v>8785.75</v>
      </c>
      <c r="I3010" s="6">
        <v>10917.7862590066</v>
      </c>
      <c r="J3010" s="6">
        <v>4742.6566912936896</v>
      </c>
      <c r="K3010" s="71">
        <v>4744.2793966498602</v>
      </c>
      <c r="L3010" s="20">
        <v>0.53999708580939199</v>
      </c>
      <c r="M3010" s="79">
        <v>8812.2650405803306</v>
      </c>
      <c r="N3010" s="6">
        <v>10950.735699373699</v>
      </c>
      <c r="O3010" s="6">
        <v>4758.9287752018599</v>
      </c>
      <c r="P3010" s="71">
        <v>4758.6024367915697</v>
      </c>
      <c r="Q3010" s="20">
        <v>0.53999765268955102</v>
      </c>
      <c r="R3010" s="79">
        <v>8831.2060091867097</v>
      </c>
      <c r="S3010" s="6">
        <v>10974.273069180799</v>
      </c>
      <c r="T3010" s="6">
        <v>4770.9268658972596</v>
      </c>
      <c r="U3010" s="71">
        <v>4768.7783758426904</v>
      </c>
      <c r="V3010" s="20">
        <v>0.53999174867871302</v>
      </c>
      <c r="W3010" s="79">
        <v>8851.5763753505707</v>
      </c>
      <c r="X3010" s="6">
        <v>10999.5867081752</v>
      </c>
      <c r="Y3010" s="6">
        <v>4783.5562433798996</v>
      </c>
      <c r="Z3010" s="71">
        <v>4779.7520319569003</v>
      </c>
      <c r="AA3010" s="20">
        <v>0.53998879174418202</v>
      </c>
    </row>
    <row r="3011" spans="1:27" x14ac:dyDescent="0.2">
      <c r="A3011" s="52" t="s">
        <v>3316</v>
      </c>
      <c r="B3011" s="1" t="s">
        <v>9066</v>
      </c>
      <c r="C3011" s="131" t="s">
        <v>49</v>
      </c>
      <c r="D3011" s="131" t="s">
        <v>49</v>
      </c>
      <c r="E3011" s="131" t="s">
        <v>6363</v>
      </c>
      <c r="F3011" s="131" t="s">
        <v>26201</v>
      </c>
      <c r="G3011" s="131" t="s">
        <v>26201</v>
      </c>
      <c r="H3011" s="79">
        <v>7770</v>
      </c>
      <c r="I3011" s="6">
        <v>9842.8182484544104</v>
      </c>
      <c r="J3011" s="6">
        <v>4275.6935078034103</v>
      </c>
      <c r="K3011" s="71">
        <v>4277.1564411776999</v>
      </c>
      <c r="L3011" s="20">
        <v>0.55047058445015395</v>
      </c>
      <c r="M3011" s="79">
        <v>7793.3697226832101</v>
      </c>
      <c r="N3011" s="6">
        <v>9872.4223582211507</v>
      </c>
      <c r="O3011" s="6">
        <v>4290.3194937096296</v>
      </c>
      <c r="P3011" s="71">
        <v>4290.0252896756201</v>
      </c>
      <c r="Q3011" s="20">
        <v>0.55047116232522197</v>
      </c>
      <c r="R3011" s="79">
        <v>7815.9462594281604</v>
      </c>
      <c r="S3011" s="6">
        <v>9901.0216822700695</v>
      </c>
      <c r="T3011" s="6">
        <v>4304.3443557487099</v>
      </c>
      <c r="U3011" s="71">
        <v>4302.4059816550198</v>
      </c>
      <c r="V3011" s="20">
        <v>0.55046514380330402</v>
      </c>
      <c r="W3011" s="79">
        <v>7842.54652377199</v>
      </c>
      <c r="X3011" s="6">
        <v>9934.7181516776891</v>
      </c>
      <c r="Y3011" s="6">
        <v>4320.4607865272701</v>
      </c>
      <c r="Z3011" s="71">
        <v>4317.0248603166201</v>
      </c>
      <c r="AA3011" s="20">
        <v>0.55046212951762996</v>
      </c>
    </row>
    <row r="3012" spans="1:27" x14ac:dyDescent="0.2">
      <c r="A3012" s="52" t="s">
        <v>3315</v>
      </c>
      <c r="B3012" s="1" t="s">
        <v>18814</v>
      </c>
      <c r="C3012" s="131" t="s">
        <v>49</v>
      </c>
      <c r="D3012" s="131" t="s">
        <v>49</v>
      </c>
      <c r="E3012" s="131" t="s">
        <v>6363</v>
      </c>
      <c r="F3012" s="131" t="s">
        <v>26201</v>
      </c>
      <c r="G3012" s="131" t="s">
        <v>26201</v>
      </c>
      <c r="H3012" s="79">
        <v>11172.916666666701</v>
      </c>
      <c r="I3012" s="6">
        <v>26038.018838247299</v>
      </c>
      <c r="J3012" s="6">
        <v>11310.844647592599</v>
      </c>
      <c r="K3012" s="71">
        <v>11314.714665894</v>
      </c>
      <c r="L3012" s="20">
        <v>1.0126912249914399</v>
      </c>
      <c r="M3012" s="79">
        <v>11186.555532279899</v>
      </c>
      <c r="N3012" s="6">
        <v>26069.8036488178</v>
      </c>
      <c r="O3012" s="6">
        <v>11329.315413513001</v>
      </c>
      <c r="P3012" s="71">
        <v>11328.538517922399</v>
      </c>
      <c r="Q3012" s="20">
        <v>1.0126922880982201</v>
      </c>
      <c r="R3012" s="79">
        <v>11194.3383518309</v>
      </c>
      <c r="S3012" s="6">
        <v>26087.9411869494</v>
      </c>
      <c r="T3012" s="6">
        <v>11341.403544467799</v>
      </c>
      <c r="U3012" s="71">
        <v>11336.296173635001</v>
      </c>
      <c r="V3012" s="20">
        <v>1.0126812159274201</v>
      </c>
      <c r="W3012" s="79">
        <v>11208.0855362478</v>
      </c>
      <c r="X3012" s="6">
        <v>26119.9784299987</v>
      </c>
      <c r="Y3012" s="6">
        <v>11359.189141434301</v>
      </c>
      <c r="Z3012" s="71">
        <v>11350.1555365409</v>
      </c>
      <c r="AA3012" s="20">
        <v>1.0126756705981299</v>
      </c>
    </row>
    <row r="3013" spans="1:27" x14ac:dyDescent="0.2">
      <c r="A3013" s="52" t="s">
        <v>3314</v>
      </c>
      <c r="B3013" s="1" t="s">
        <v>9326</v>
      </c>
      <c r="C3013" s="131" t="s">
        <v>49</v>
      </c>
      <c r="D3013" s="131" t="s">
        <v>49</v>
      </c>
      <c r="E3013" s="131" t="s">
        <v>6363</v>
      </c>
      <c r="F3013" s="131" t="s">
        <v>26201</v>
      </c>
      <c r="G3013" s="131" t="s">
        <v>26201</v>
      </c>
      <c r="H3013" s="79">
        <v>9379.75</v>
      </c>
      <c r="I3013" s="6">
        <v>12532.481998503399</v>
      </c>
      <c r="J3013" s="6">
        <v>5444.0761339953197</v>
      </c>
      <c r="K3013" s="71">
        <v>5445.9388308078996</v>
      </c>
      <c r="L3013" s="20">
        <v>0.58060596826225697</v>
      </c>
      <c r="M3013" s="79">
        <v>9403.7927169488703</v>
      </c>
      <c r="N3013" s="6">
        <v>12564.6059802041</v>
      </c>
      <c r="O3013" s="6">
        <v>5460.2783401745801</v>
      </c>
      <c r="P3013" s="71">
        <v>5459.9039074739703</v>
      </c>
      <c r="Q3013" s="20">
        <v>0.58060657777296099</v>
      </c>
      <c r="R3013" s="79">
        <v>9425.06571268273</v>
      </c>
      <c r="S3013" s="6">
        <v>12593.029278915599</v>
      </c>
      <c r="T3013" s="6">
        <v>5474.6607206752997</v>
      </c>
      <c r="U3013" s="71">
        <v>5472.19531836646</v>
      </c>
      <c r="V3013" s="20">
        <v>0.58060022976846304</v>
      </c>
      <c r="W3013" s="79">
        <v>9449.5459015341094</v>
      </c>
      <c r="X3013" s="6">
        <v>12625.737776061</v>
      </c>
      <c r="Y3013" s="6">
        <v>5490.7450950921802</v>
      </c>
      <c r="Z3013" s="71">
        <v>5486.3784786777796</v>
      </c>
      <c r="AA3013" s="20">
        <v>0.58059705046642296</v>
      </c>
    </row>
    <row r="3014" spans="1:27" x14ac:dyDescent="0.2">
      <c r="A3014" s="52" t="s">
        <v>3313</v>
      </c>
      <c r="B3014" s="1" t="s">
        <v>9325</v>
      </c>
      <c r="C3014" s="131" t="s">
        <v>49</v>
      </c>
      <c r="D3014" s="131" t="s">
        <v>49</v>
      </c>
      <c r="E3014" s="131" t="s">
        <v>6363</v>
      </c>
      <c r="F3014" s="131" t="s">
        <v>26201</v>
      </c>
      <c r="G3014" s="131" t="s">
        <v>26201</v>
      </c>
      <c r="H3014" s="79">
        <v>10016.583333333299</v>
      </c>
      <c r="I3014" s="6">
        <v>14247.867241895799</v>
      </c>
      <c r="J3014" s="6">
        <v>6189.2348236527496</v>
      </c>
      <c r="K3014" s="71">
        <v>6191.3524773546096</v>
      </c>
      <c r="L3014" s="20">
        <v>0.618110214962315</v>
      </c>
      <c r="M3014" s="79">
        <v>10038.6763282826</v>
      </c>
      <c r="N3014" s="6">
        <v>14279.292933525199</v>
      </c>
      <c r="O3014" s="6">
        <v>6205.44042851625</v>
      </c>
      <c r="P3014" s="71">
        <v>6205.0148971287799</v>
      </c>
      <c r="Q3014" s="20">
        <v>0.61811086384436797</v>
      </c>
      <c r="R3014" s="79">
        <v>10060.120072826199</v>
      </c>
      <c r="S3014" s="6">
        <v>14309.7951132864</v>
      </c>
      <c r="T3014" s="6">
        <v>6221.0030241719996</v>
      </c>
      <c r="U3014" s="71">
        <v>6218.2015217590397</v>
      </c>
      <c r="V3014" s="20">
        <v>0.61810410579047403</v>
      </c>
      <c r="W3014" s="79">
        <v>10084.5644752262</v>
      </c>
      <c r="X3014" s="6">
        <v>14344.5655123947</v>
      </c>
      <c r="Y3014" s="6">
        <v>6238.2376480008197</v>
      </c>
      <c r="Z3014" s="71">
        <v>6233.2765743324999</v>
      </c>
      <c r="AA3014" s="20">
        <v>0.61810072112139502</v>
      </c>
    </row>
    <row r="3015" spans="1:27" x14ac:dyDescent="0.2">
      <c r="A3015" s="52" t="s">
        <v>3312</v>
      </c>
      <c r="B3015" s="1" t="s">
        <v>9324</v>
      </c>
      <c r="C3015" s="131" t="s">
        <v>49</v>
      </c>
      <c r="D3015" s="131" t="s">
        <v>49</v>
      </c>
      <c r="E3015" s="131" t="s">
        <v>6363</v>
      </c>
      <c r="F3015" s="131" t="s">
        <v>26201</v>
      </c>
      <c r="G3015" s="131" t="s">
        <v>26201</v>
      </c>
      <c r="H3015" s="79">
        <v>10061.5</v>
      </c>
      <c r="I3015" s="6">
        <v>14590.322392693701</v>
      </c>
      <c r="J3015" s="6">
        <v>6337.9964108343602</v>
      </c>
      <c r="K3015" s="71">
        <v>6340.1649634817004</v>
      </c>
      <c r="L3015" s="20">
        <v>0.63014112840845804</v>
      </c>
      <c r="M3015" s="79">
        <v>10072.1548771777</v>
      </c>
      <c r="N3015" s="6">
        <v>14605.773179661501</v>
      </c>
      <c r="O3015" s="6">
        <v>6347.3209633521101</v>
      </c>
      <c r="P3015" s="71">
        <v>6346.8857026599198</v>
      </c>
      <c r="Q3015" s="20">
        <v>0.63014178992036696</v>
      </c>
      <c r="R3015" s="79">
        <v>10084.5749109645</v>
      </c>
      <c r="S3015" s="6">
        <v>14623.783645007399</v>
      </c>
      <c r="T3015" s="6">
        <v>6357.5055799338297</v>
      </c>
      <c r="U3015" s="71">
        <v>6354.6426063661502</v>
      </c>
      <c r="V3015" s="20">
        <v>0.63013490032753505</v>
      </c>
      <c r="W3015" s="79">
        <v>10099.9486854348</v>
      </c>
      <c r="X3015" s="6">
        <v>14646.077371182901</v>
      </c>
      <c r="Y3015" s="6">
        <v>6369.3606595124402</v>
      </c>
      <c r="Z3015" s="71">
        <v>6364.2953078482597</v>
      </c>
      <c r="AA3015" s="20">
        <v>0.63013144977916902</v>
      </c>
    </row>
    <row r="3016" spans="1:27" x14ac:dyDescent="0.2">
      <c r="A3016" s="52" t="s">
        <v>3311</v>
      </c>
      <c r="B3016" s="1" t="s">
        <v>9323</v>
      </c>
      <c r="C3016" s="131" t="s">
        <v>49</v>
      </c>
      <c r="D3016" s="131" t="s">
        <v>49</v>
      </c>
      <c r="E3016" s="131" t="s">
        <v>6363</v>
      </c>
      <c r="F3016" s="131" t="s">
        <v>26201</v>
      </c>
      <c r="G3016" s="131" t="s">
        <v>26201</v>
      </c>
      <c r="H3016" s="79">
        <v>9070.5833333333303</v>
      </c>
      <c r="I3016" s="6">
        <v>24021.357181851399</v>
      </c>
      <c r="J3016" s="6">
        <v>10434.812302583799</v>
      </c>
      <c r="K3016" s="71">
        <v>10438.3825854266</v>
      </c>
      <c r="L3016" s="20">
        <v>1.15079507037511</v>
      </c>
      <c r="M3016" s="79">
        <v>9082.08820487925</v>
      </c>
      <c r="N3016" s="6">
        <v>24051.8251924059</v>
      </c>
      <c r="O3016" s="6">
        <v>10452.350065467501</v>
      </c>
      <c r="P3016" s="71">
        <v>10451.633306830099</v>
      </c>
      <c r="Q3016" s="20">
        <v>1.1507962784610599</v>
      </c>
      <c r="R3016" s="79">
        <v>9089.5135495933791</v>
      </c>
      <c r="S3016" s="6">
        <v>24071.489512882501</v>
      </c>
      <c r="T3016" s="6">
        <v>10464.7766002553</v>
      </c>
      <c r="U3016" s="71">
        <v>10460.0640005695</v>
      </c>
      <c r="V3016" s="20">
        <v>1.1507836963439599</v>
      </c>
      <c r="W3016" s="79">
        <v>9103.5251821083802</v>
      </c>
      <c r="X3016" s="6">
        <v>24108.596104264201</v>
      </c>
      <c r="Y3016" s="6">
        <v>10484.468959907799</v>
      </c>
      <c r="Z3016" s="71">
        <v>10476.1309923891</v>
      </c>
      <c r="AA3016" s="20">
        <v>1.1507773947809099</v>
      </c>
    </row>
    <row r="3017" spans="1:27" x14ac:dyDescent="0.2">
      <c r="A3017" s="52" t="s">
        <v>3310</v>
      </c>
      <c r="B3017" s="1" t="s">
        <v>9322</v>
      </c>
      <c r="C3017" s="131" t="s">
        <v>49</v>
      </c>
      <c r="D3017" s="131" t="s">
        <v>49</v>
      </c>
      <c r="E3017" s="131" t="s">
        <v>6363</v>
      </c>
      <c r="F3017" s="131" t="s">
        <v>26201</v>
      </c>
      <c r="G3017" s="131" t="s">
        <v>26201</v>
      </c>
      <c r="H3017" s="79">
        <v>20609.666666666701</v>
      </c>
      <c r="I3017" s="6">
        <v>31116.4007642777</v>
      </c>
      <c r="J3017" s="6">
        <v>13516.8799601601</v>
      </c>
      <c r="K3017" s="71">
        <v>13521.504775941199</v>
      </c>
      <c r="L3017" s="20">
        <v>0.65607585967464199</v>
      </c>
      <c r="M3017" s="79">
        <v>20643.541815594501</v>
      </c>
      <c r="N3017" s="6">
        <v>31167.545342549402</v>
      </c>
      <c r="O3017" s="6">
        <v>13544.6724726952</v>
      </c>
      <c r="P3017" s="71">
        <v>13543.743661382499</v>
      </c>
      <c r="Q3017" s="20">
        <v>0.65607654841241103</v>
      </c>
      <c r="R3017" s="79">
        <v>20678.1973984172</v>
      </c>
      <c r="S3017" s="6">
        <v>31219.868217114701</v>
      </c>
      <c r="T3017" s="6">
        <v>13572.444123437799</v>
      </c>
      <c r="U3017" s="71">
        <v>13566.332048774901</v>
      </c>
      <c r="V3017" s="20">
        <v>0.65606937526446596</v>
      </c>
      <c r="W3017" s="79">
        <v>20722.369840275402</v>
      </c>
      <c r="X3017" s="6">
        <v>31286.559611295201</v>
      </c>
      <c r="Y3017" s="6">
        <v>13606.0582577395</v>
      </c>
      <c r="Z3017" s="71">
        <v>13595.237788696701</v>
      </c>
      <c r="AA3017" s="20">
        <v>0.65606578270181004</v>
      </c>
    </row>
    <row r="3018" spans="1:27" x14ac:dyDescent="0.2">
      <c r="A3018" s="52" t="s">
        <v>3309</v>
      </c>
      <c r="B3018" s="1" t="s">
        <v>9321</v>
      </c>
      <c r="C3018" s="131" t="s">
        <v>49</v>
      </c>
      <c r="D3018" s="131" t="s">
        <v>49</v>
      </c>
      <c r="E3018" s="131" t="s">
        <v>6363</v>
      </c>
      <c r="F3018" s="131" t="s">
        <v>26201</v>
      </c>
      <c r="G3018" s="131" t="s">
        <v>26201</v>
      </c>
      <c r="H3018" s="79">
        <v>7158.1666666666697</v>
      </c>
      <c r="I3018" s="6">
        <v>10612.185458641799</v>
      </c>
      <c r="J3018" s="6">
        <v>4609.9045338204296</v>
      </c>
      <c r="K3018" s="71">
        <v>4611.4818178756304</v>
      </c>
      <c r="L3018" s="20">
        <v>0.64422666202365197</v>
      </c>
      <c r="M3018" s="79">
        <v>7175.3215308969302</v>
      </c>
      <c r="N3018" s="6">
        <v>10637.6180322611</v>
      </c>
      <c r="O3018" s="6">
        <v>4622.8552987749399</v>
      </c>
      <c r="P3018" s="71">
        <v>4622.5382914565998</v>
      </c>
      <c r="Q3018" s="20">
        <v>0.64422733832232504</v>
      </c>
      <c r="R3018" s="79">
        <v>7193.5275321305999</v>
      </c>
      <c r="S3018" s="6">
        <v>10664.6089463525</v>
      </c>
      <c r="T3018" s="6">
        <v>4636.3042923843896</v>
      </c>
      <c r="U3018" s="71">
        <v>4634.2164268726901</v>
      </c>
      <c r="V3018" s="20">
        <v>0.64422029472654496</v>
      </c>
      <c r="W3018" s="79">
        <v>7214.1587568650002</v>
      </c>
      <c r="X3018" s="6">
        <v>10695.1953231883</v>
      </c>
      <c r="Y3018" s="6">
        <v>4651.1809688613903</v>
      </c>
      <c r="Z3018" s="71">
        <v>4647.4820313195396</v>
      </c>
      <c r="AA3018" s="20">
        <v>0.64421676704813202</v>
      </c>
    </row>
    <row r="3019" spans="1:27" x14ac:dyDescent="0.2">
      <c r="A3019" s="52" t="s">
        <v>3308</v>
      </c>
      <c r="B3019" s="1" t="s">
        <v>9320</v>
      </c>
      <c r="C3019" s="131" t="s">
        <v>49</v>
      </c>
      <c r="D3019" s="131" t="s">
        <v>49</v>
      </c>
      <c r="E3019" s="131" t="s">
        <v>6363</v>
      </c>
      <c r="F3019" s="131" t="s">
        <v>26201</v>
      </c>
      <c r="G3019" s="131" t="s">
        <v>26201</v>
      </c>
      <c r="H3019" s="79">
        <v>3846.75</v>
      </c>
      <c r="I3019" s="6">
        <v>9745.1080733576691</v>
      </c>
      <c r="J3019" s="6">
        <v>4233.2484731840796</v>
      </c>
      <c r="K3019" s="71">
        <v>4234.6968839417204</v>
      </c>
      <c r="L3019" s="20">
        <v>1.1008505579883601</v>
      </c>
      <c r="M3019" s="79">
        <v>3860.4584399262199</v>
      </c>
      <c r="N3019" s="6">
        <v>9779.8361499413295</v>
      </c>
      <c r="O3019" s="6">
        <v>4250.0837339519603</v>
      </c>
      <c r="P3019" s="71">
        <v>4249.7922890418004</v>
      </c>
      <c r="Q3019" s="20">
        <v>1.10085171364337</v>
      </c>
      <c r="R3019" s="79">
        <v>3870.8771753215401</v>
      </c>
      <c r="S3019" s="6">
        <v>9806.2303014757599</v>
      </c>
      <c r="T3019" s="6">
        <v>4263.13499796837</v>
      </c>
      <c r="U3019" s="71">
        <v>4261.2151816723199</v>
      </c>
      <c r="V3019" s="20">
        <v>1.1008396775902201</v>
      </c>
      <c r="W3019" s="79">
        <v>3882.0155559792902</v>
      </c>
      <c r="X3019" s="6">
        <v>9834.4475558520408</v>
      </c>
      <c r="Y3019" s="6">
        <v>4276.85459954819</v>
      </c>
      <c r="Z3019" s="71">
        <v>4273.4533519628603</v>
      </c>
      <c r="AA3019" s="20">
        <v>1.1008336495150499</v>
      </c>
    </row>
    <row r="3020" spans="1:27" x14ac:dyDescent="0.2">
      <c r="A3020" s="52" t="s">
        <v>3307</v>
      </c>
      <c r="B3020" s="1" t="s">
        <v>9319</v>
      </c>
      <c r="C3020" s="131" t="s">
        <v>49</v>
      </c>
      <c r="D3020" s="131" t="s">
        <v>49</v>
      </c>
      <c r="E3020" s="131" t="s">
        <v>6363</v>
      </c>
      <c r="F3020" s="131" t="s">
        <v>26201</v>
      </c>
      <c r="G3020" s="131" t="s">
        <v>26201</v>
      </c>
      <c r="H3020" s="79">
        <v>6657.25</v>
      </c>
      <c r="I3020" s="6">
        <v>7338.7177562606603</v>
      </c>
      <c r="J3020" s="6">
        <v>3187.9190567165601</v>
      </c>
      <c r="K3020" s="71">
        <v>3189.0098068309198</v>
      </c>
      <c r="L3020" s="20">
        <v>0.47902809821336401</v>
      </c>
      <c r="M3020" s="79">
        <v>6674.3828327164802</v>
      </c>
      <c r="N3020" s="6">
        <v>7357.60438717754</v>
      </c>
      <c r="O3020" s="6">
        <v>3197.4395324592901</v>
      </c>
      <c r="P3020" s="71">
        <v>3197.2202714904201</v>
      </c>
      <c r="Q3020" s="20">
        <v>0.47902860108927198</v>
      </c>
      <c r="R3020" s="79">
        <v>6684.8887740662303</v>
      </c>
      <c r="S3020" s="6">
        <v>7369.18576662546</v>
      </c>
      <c r="T3020" s="6">
        <v>3203.6606098781399</v>
      </c>
      <c r="U3020" s="71">
        <v>3202.2179063632898</v>
      </c>
      <c r="V3020" s="20">
        <v>0.47902336367751902</v>
      </c>
      <c r="W3020" s="79">
        <v>6696.89803259576</v>
      </c>
      <c r="X3020" s="6">
        <v>7382.4243499459299</v>
      </c>
      <c r="Y3020" s="6">
        <v>3210.5062696780401</v>
      </c>
      <c r="Z3020" s="71">
        <v>3207.9530552903898</v>
      </c>
      <c r="AA3020" s="20">
        <v>0.47902074059905703</v>
      </c>
    </row>
    <row r="3021" spans="1:27" x14ac:dyDescent="0.2">
      <c r="A3021" s="52" t="s">
        <v>3306</v>
      </c>
      <c r="B3021" s="1" t="s">
        <v>9318</v>
      </c>
      <c r="C3021" s="131" t="s">
        <v>49</v>
      </c>
      <c r="D3021" s="131" t="s">
        <v>49</v>
      </c>
      <c r="E3021" s="131" t="s">
        <v>6363</v>
      </c>
      <c r="F3021" s="131" t="s">
        <v>26201</v>
      </c>
      <c r="G3021" s="131" t="s">
        <v>26201</v>
      </c>
      <c r="H3021" s="79">
        <v>14076.25</v>
      </c>
      <c r="I3021" s="6">
        <v>20418.347769386201</v>
      </c>
      <c r="J3021" s="6">
        <v>8869.6748018633698</v>
      </c>
      <c r="K3021" s="71">
        <v>8872.7095711383499</v>
      </c>
      <c r="L3021" s="20">
        <v>0.63033191163401903</v>
      </c>
      <c r="M3021" s="79">
        <v>14111.935972011899</v>
      </c>
      <c r="N3021" s="6">
        <v>20470.112165942701</v>
      </c>
      <c r="O3021" s="6">
        <v>8895.8229376028303</v>
      </c>
      <c r="P3021" s="71">
        <v>8895.2129161352204</v>
      </c>
      <c r="Q3021" s="20">
        <v>0.63033257334620896</v>
      </c>
      <c r="R3021" s="79">
        <v>14152.201836183</v>
      </c>
      <c r="S3021" s="6">
        <v>20528.5199391692</v>
      </c>
      <c r="T3021" s="6">
        <v>8924.5152437418692</v>
      </c>
      <c r="U3021" s="71">
        <v>8920.4962694875994</v>
      </c>
      <c r="V3021" s="20">
        <v>0.63032568166746505</v>
      </c>
      <c r="W3021" s="79">
        <v>14193.2008405097</v>
      </c>
      <c r="X3021" s="6">
        <v>20587.991171105401</v>
      </c>
      <c r="Y3021" s="6">
        <v>8953.4103705910893</v>
      </c>
      <c r="Z3021" s="71">
        <v>8946.2900056839608</v>
      </c>
      <c r="AA3021" s="20">
        <v>0.63032223007440202</v>
      </c>
    </row>
    <row r="3022" spans="1:27" x14ac:dyDescent="0.2">
      <c r="A3022" s="52" t="s">
        <v>3305</v>
      </c>
      <c r="B3022" s="1" t="s">
        <v>9317</v>
      </c>
      <c r="C3022" s="131" t="s">
        <v>49</v>
      </c>
      <c r="D3022" s="131" t="s">
        <v>49</v>
      </c>
      <c r="E3022" s="131" t="s">
        <v>6363</v>
      </c>
      <c r="F3022" s="131" t="s">
        <v>26201</v>
      </c>
      <c r="G3022" s="131" t="s">
        <v>26201</v>
      </c>
      <c r="H3022" s="79">
        <v>8731.8333333333303</v>
      </c>
      <c r="I3022" s="6">
        <v>9684.7943092555397</v>
      </c>
      <c r="J3022" s="6">
        <v>4207.0483379084799</v>
      </c>
      <c r="K3022" s="71">
        <v>4208.48778426017</v>
      </c>
      <c r="L3022" s="20">
        <v>0.48197069545458199</v>
      </c>
      <c r="M3022" s="79">
        <v>8747.2514374793409</v>
      </c>
      <c r="N3022" s="6">
        <v>9701.8950899956708</v>
      </c>
      <c r="O3022" s="6">
        <v>4216.2124066614797</v>
      </c>
      <c r="P3022" s="71">
        <v>4215.9232844410699</v>
      </c>
      <c r="Q3022" s="20">
        <v>0.481971201419581</v>
      </c>
      <c r="R3022" s="79">
        <v>8759.4499204040003</v>
      </c>
      <c r="S3022" s="6">
        <v>9715.4248716005695</v>
      </c>
      <c r="T3022" s="6">
        <v>4223.6584820998596</v>
      </c>
      <c r="U3022" s="71">
        <v>4221.75644325127</v>
      </c>
      <c r="V3022" s="20">
        <v>0.48196593183519898</v>
      </c>
      <c r="W3022" s="79">
        <v>8773.3104318112601</v>
      </c>
      <c r="X3022" s="6">
        <v>9730.7980695162896</v>
      </c>
      <c r="Y3022" s="6">
        <v>4231.7789834692703</v>
      </c>
      <c r="Z3022" s="71">
        <v>4228.4135830998703</v>
      </c>
      <c r="AA3022" s="20">
        <v>0.48196329264356202</v>
      </c>
    </row>
    <row r="3023" spans="1:27" x14ac:dyDescent="0.2">
      <c r="A3023" s="52" t="s">
        <v>3304</v>
      </c>
      <c r="B3023" s="1" t="s">
        <v>9316</v>
      </c>
      <c r="C3023" s="131" t="s">
        <v>49</v>
      </c>
      <c r="D3023" s="131" t="s">
        <v>49</v>
      </c>
      <c r="E3023" s="131" t="s">
        <v>6363</v>
      </c>
      <c r="F3023" s="131" t="s">
        <v>26201</v>
      </c>
      <c r="G3023" s="131" t="s">
        <v>26201</v>
      </c>
      <c r="H3023" s="79">
        <v>8369</v>
      </c>
      <c r="I3023" s="6">
        <v>10864.6547626925</v>
      </c>
      <c r="J3023" s="6">
        <v>4719.5765136336204</v>
      </c>
      <c r="K3023" s="71">
        <v>4721.1913220808901</v>
      </c>
      <c r="L3023" s="20">
        <v>0.56412848871799304</v>
      </c>
      <c r="M3023" s="79">
        <v>8383.4251684778501</v>
      </c>
      <c r="N3023" s="6">
        <v>10883.3815490954</v>
      </c>
      <c r="O3023" s="6">
        <v>4729.6582665631604</v>
      </c>
      <c r="P3023" s="71">
        <v>4729.3339353464498</v>
      </c>
      <c r="Q3023" s="20">
        <v>0.56412908093090697</v>
      </c>
      <c r="R3023" s="79">
        <v>8396.7399539163907</v>
      </c>
      <c r="S3023" s="6">
        <v>10900.666833720699</v>
      </c>
      <c r="T3023" s="6">
        <v>4738.9274829731603</v>
      </c>
      <c r="U3023" s="71">
        <v>4736.7934031910399</v>
      </c>
      <c r="V3023" s="20">
        <v>0.56412291308148899</v>
      </c>
      <c r="W3023" s="79">
        <v>8414.4727315220807</v>
      </c>
      <c r="X3023" s="6">
        <v>10923.687565787801</v>
      </c>
      <c r="Y3023" s="6">
        <v>4750.5488380957904</v>
      </c>
      <c r="Z3023" s="71">
        <v>4746.7708764212603</v>
      </c>
      <c r="AA3023" s="20">
        <v>0.56411982400739502</v>
      </c>
    </row>
    <row r="3024" spans="1:27" x14ac:dyDescent="0.2">
      <c r="A3024" s="52" t="s">
        <v>3303</v>
      </c>
      <c r="B3024" s="1" t="s">
        <v>9315</v>
      </c>
      <c r="C3024" s="131" t="s">
        <v>49</v>
      </c>
      <c r="D3024" s="131" t="s">
        <v>49</v>
      </c>
      <c r="E3024" s="131" t="s">
        <v>6363</v>
      </c>
      <c r="F3024" s="131" t="s">
        <v>26201</v>
      </c>
      <c r="G3024" s="131" t="s">
        <v>26201</v>
      </c>
      <c r="H3024" s="79">
        <v>3784.5833333333298</v>
      </c>
      <c r="I3024" s="6">
        <v>5631.1108073927198</v>
      </c>
      <c r="J3024" s="6">
        <v>2446.1392370697699</v>
      </c>
      <c r="K3024" s="71">
        <v>2446.97618637906</v>
      </c>
      <c r="L3024" s="20">
        <v>0.64656422407901903</v>
      </c>
      <c r="M3024" s="79">
        <v>3788.4647605305499</v>
      </c>
      <c r="N3024" s="6">
        <v>5636.8860129340801</v>
      </c>
      <c r="O3024" s="6">
        <v>2449.6563323155701</v>
      </c>
      <c r="P3024" s="71">
        <v>2449.48834977348</v>
      </c>
      <c r="Q3024" s="20">
        <v>0.64656490283162804</v>
      </c>
      <c r="R3024" s="79">
        <v>3790.69041283248</v>
      </c>
      <c r="S3024" s="6">
        <v>5640.1975782048203</v>
      </c>
      <c r="T3024" s="6">
        <v>2452.00479204357</v>
      </c>
      <c r="U3024" s="71">
        <v>2450.90058146614</v>
      </c>
      <c r="V3024" s="20">
        <v>0.64655783367831698</v>
      </c>
      <c r="W3024" s="79">
        <v>3794.4432349738199</v>
      </c>
      <c r="X3024" s="6">
        <v>5645.7814312890296</v>
      </c>
      <c r="Y3024" s="6">
        <v>2455.2661596211301</v>
      </c>
      <c r="Z3024" s="71">
        <v>2453.3135638752701</v>
      </c>
      <c r="AA3024" s="20">
        <v>0.64655429319980195</v>
      </c>
    </row>
    <row r="3025" spans="1:27" x14ac:dyDescent="0.2">
      <c r="A3025" s="52" t="s">
        <v>3302</v>
      </c>
      <c r="B3025" s="1" t="s">
        <v>9314</v>
      </c>
      <c r="C3025" s="131" t="s">
        <v>49</v>
      </c>
      <c r="D3025" s="131" t="s">
        <v>49</v>
      </c>
      <c r="E3025" s="131" t="s">
        <v>6363</v>
      </c>
      <c r="F3025" s="131" t="s">
        <v>26201</v>
      </c>
      <c r="G3025" s="131" t="s">
        <v>26201</v>
      </c>
      <c r="H3025" s="79">
        <v>10837.25</v>
      </c>
      <c r="I3025" s="6">
        <v>15616.334600496</v>
      </c>
      <c r="J3025" s="6">
        <v>6783.6933266050301</v>
      </c>
      <c r="K3025" s="71">
        <v>6786.0143749566696</v>
      </c>
      <c r="L3025" s="20">
        <v>0.62617494059440104</v>
      </c>
      <c r="M3025" s="79">
        <v>10845.518968047299</v>
      </c>
      <c r="N3025" s="6">
        <v>15628.250074608601</v>
      </c>
      <c r="O3025" s="6">
        <v>6791.6650559249001</v>
      </c>
      <c r="P3025" s="71">
        <v>6791.1993248156004</v>
      </c>
      <c r="Q3025" s="20">
        <v>0.62617559794267097</v>
      </c>
      <c r="R3025" s="79">
        <v>10853.482183431999</v>
      </c>
      <c r="S3025" s="6">
        <v>15639.7249631591</v>
      </c>
      <c r="T3025" s="6">
        <v>6799.1732601883996</v>
      </c>
      <c r="U3025" s="71">
        <v>6796.1113905476705</v>
      </c>
      <c r="V3025" s="20">
        <v>0.62616875171380604</v>
      </c>
      <c r="W3025" s="79">
        <v>10870.1279057921</v>
      </c>
      <c r="X3025" s="6">
        <v>15663.7112299743</v>
      </c>
      <c r="Y3025" s="6">
        <v>6811.9144506542698</v>
      </c>
      <c r="Z3025" s="71">
        <v>6806.4971499166604</v>
      </c>
      <c r="AA3025" s="20">
        <v>0.62616532288362703</v>
      </c>
    </row>
    <row r="3026" spans="1:27" x14ac:dyDescent="0.2">
      <c r="A3026" s="52" t="s">
        <v>3301</v>
      </c>
      <c r="B3026" s="1" t="s">
        <v>9313</v>
      </c>
      <c r="C3026" s="131" t="s">
        <v>49</v>
      </c>
      <c r="D3026" s="131" t="s">
        <v>49</v>
      </c>
      <c r="E3026" s="131" t="s">
        <v>6363</v>
      </c>
      <c r="F3026" s="131" t="s">
        <v>26201</v>
      </c>
      <c r="G3026" s="131" t="s">
        <v>26201</v>
      </c>
      <c r="H3026" s="79">
        <v>4240.25</v>
      </c>
      <c r="I3026" s="6">
        <v>7580.8450538820998</v>
      </c>
      <c r="J3026" s="6">
        <v>3293.0984970323002</v>
      </c>
      <c r="K3026" s="71">
        <v>3294.2252344112399</v>
      </c>
      <c r="L3026" s="20">
        <v>0.77689410634071998</v>
      </c>
      <c r="M3026" s="79">
        <v>4243.5247726279904</v>
      </c>
      <c r="N3026" s="6">
        <v>7586.6997897772699</v>
      </c>
      <c r="O3026" s="6">
        <v>3296.99893500799</v>
      </c>
      <c r="P3026" s="71">
        <v>3296.77284686042</v>
      </c>
      <c r="Q3026" s="20">
        <v>0.77689492191151899</v>
      </c>
      <c r="R3026" s="79">
        <v>4245.2876658804298</v>
      </c>
      <c r="S3026" s="6">
        <v>7589.8515427619404</v>
      </c>
      <c r="T3026" s="6">
        <v>3299.5922741548602</v>
      </c>
      <c r="U3026" s="71">
        <v>3298.1063697626</v>
      </c>
      <c r="V3026" s="20">
        <v>0.77688642780785699</v>
      </c>
      <c r="W3026" s="79">
        <v>4248.1187158051398</v>
      </c>
      <c r="X3026" s="6">
        <v>7594.9129780120002</v>
      </c>
      <c r="Y3026" s="6">
        <v>3302.9144055834699</v>
      </c>
      <c r="Z3026" s="71">
        <v>3300.2877019195798</v>
      </c>
      <c r="AA3026" s="20">
        <v>0.77688217366450996</v>
      </c>
    </row>
    <row r="3027" spans="1:27" x14ac:dyDescent="0.2">
      <c r="A3027" s="52" t="s">
        <v>3300</v>
      </c>
      <c r="B3027" s="1" t="s">
        <v>9312</v>
      </c>
      <c r="C3027" s="131" t="s">
        <v>49</v>
      </c>
      <c r="D3027" s="131" t="s">
        <v>49</v>
      </c>
      <c r="E3027" s="131" t="s">
        <v>6363</v>
      </c>
      <c r="F3027" s="131" t="s">
        <v>26201</v>
      </c>
      <c r="G3027" s="131" t="s">
        <v>26201</v>
      </c>
      <c r="H3027" s="79">
        <v>8374.4166666666697</v>
      </c>
      <c r="I3027" s="6">
        <v>12369.9771242897</v>
      </c>
      <c r="J3027" s="6">
        <v>5373.4844581029802</v>
      </c>
      <c r="K3027" s="71">
        <v>5375.3230018937402</v>
      </c>
      <c r="L3027" s="20">
        <v>0.64187431983048504</v>
      </c>
      <c r="M3027" s="79">
        <v>8385.8472321769896</v>
      </c>
      <c r="N3027" s="6">
        <v>12386.8613849503</v>
      </c>
      <c r="O3027" s="6">
        <v>5383.0347747912601</v>
      </c>
      <c r="P3027" s="71">
        <v>5382.6656389848804</v>
      </c>
      <c r="Q3027" s="20">
        <v>0.64187499365970802</v>
      </c>
      <c r="R3027" s="79">
        <v>8400.21597034148</v>
      </c>
      <c r="S3027" s="6">
        <v>12408.085664738899</v>
      </c>
      <c r="T3027" s="6">
        <v>5394.2588159669604</v>
      </c>
      <c r="U3027" s="71">
        <v>5391.8296210235803</v>
      </c>
      <c r="V3027" s="20">
        <v>0.64186797578305499</v>
      </c>
      <c r="W3027" s="79">
        <v>8418.7594472037999</v>
      </c>
      <c r="X3027" s="6">
        <v>12435.476514002999</v>
      </c>
      <c r="Y3027" s="6">
        <v>5408.0033092290496</v>
      </c>
      <c r="Z3027" s="71">
        <v>5403.7024947475502</v>
      </c>
      <c r="AA3027" s="20">
        <v>0.64186446098567695</v>
      </c>
    </row>
    <row r="3028" spans="1:27" x14ac:dyDescent="0.2">
      <c r="A3028" s="52" t="s">
        <v>3299</v>
      </c>
      <c r="B3028" s="1" t="s">
        <v>9311</v>
      </c>
      <c r="C3028" s="131" t="s">
        <v>49</v>
      </c>
      <c r="D3028" s="131" t="s">
        <v>49</v>
      </c>
      <c r="E3028" s="131" t="s">
        <v>6363</v>
      </c>
      <c r="F3028" s="131" t="s">
        <v>26201</v>
      </c>
      <c r="G3028" s="131" t="s">
        <v>26201</v>
      </c>
      <c r="H3028" s="79">
        <v>5599.5833333333303</v>
      </c>
      <c r="I3028" s="6">
        <v>7394.1317712771397</v>
      </c>
      <c r="J3028" s="6">
        <v>3211.99075430017</v>
      </c>
      <c r="K3028" s="71">
        <v>3213.0897405731098</v>
      </c>
      <c r="L3028" s="20">
        <v>0.57380871920347298</v>
      </c>
      <c r="M3028" s="79">
        <v>5613.6849168421404</v>
      </c>
      <c r="N3028" s="6">
        <v>7412.7526150865397</v>
      </c>
      <c r="O3028" s="6">
        <v>3221.4056381075702</v>
      </c>
      <c r="P3028" s="71">
        <v>3221.18473368884</v>
      </c>
      <c r="Q3028" s="20">
        <v>0.57380932157853504</v>
      </c>
      <c r="R3028" s="79">
        <v>5625.8728949728602</v>
      </c>
      <c r="S3028" s="6">
        <v>7428.84658332656</v>
      </c>
      <c r="T3028" s="6">
        <v>3229.5973978044499</v>
      </c>
      <c r="U3028" s="71">
        <v>3228.14301418372</v>
      </c>
      <c r="V3028" s="20">
        <v>0.57380304789116499</v>
      </c>
      <c r="W3028" s="79">
        <v>5640.2479141786098</v>
      </c>
      <c r="X3028" s="6">
        <v>7447.8284932106799</v>
      </c>
      <c r="Y3028" s="6">
        <v>3238.94955633575</v>
      </c>
      <c r="Z3028" s="71">
        <v>3236.3737218992301</v>
      </c>
      <c r="AA3028" s="20">
        <v>0.57379990580973395</v>
      </c>
    </row>
    <row r="3029" spans="1:27" x14ac:dyDescent="0.2">
      <c r="A3029" s="52" t="s">
        <v>3298</v>
      </c>
      <c r="B3029" s="1" t="s">
        <v>9310</v>
      </c>
      <c r="C3029" s="131" t="s">
        <v>49</v>
      </c>
      <c r="D3029" s="131" t="s">
        <v>49</v>
      </c>
      <c r="E3029" s="131" t="s">
        <v>6363</v>
      </c>
      <c r="F3029" s="131" t="s">
        <v>26201</v>
      </c>
      <c r="G3029" s="131" t="s">
        <v>26201</v>
      </c>
      <c r="H3029" s="79">
        <v>3589.5</v>
      </c>
      <c r="I3029" s="6">
        <v>5357.4923310016802</v>
      </c>
      <c r="J3029" s="6">
        <v>2327.2801142465</v>
      </c>
      <c r="K3029" s="71">
        <v>2328.0763957723402</v>
      </c>
      <c r="L3029" s="20">
        <v>0.64857957815081302</v>
      </c>
      <c r="M3029" s="79">
        <v>3599.6562173655502</v>
      </c>
      <c r="N3029" s="6">
        <v>5372.6509482597703</v>
      </c>
      <c r="O3029" s="6">
        <v>2334.82607001933</v>
      </c>
      <c r="P3029" s="71">
        <v>2334.6659618386898</v>
      </c>
      <c r="Q3029" s="20">
        <v>0.64858025901910699</v>
      </c>
      <c r="R3029" s="79">
        <v>3608.3251667443701</v>
      </c>
      <c r="S3029" s="6">
        <v>5385.5897502697699</v>
      </c>
      <c r="T3029" s="6">
        <v>2341.31724864952</v>
      </c>
      <c r="U3029" s="71">
        <v>2340.2628839600802</v>
      </c>
      <c r="V3029" s="20">
        <v>0.64857316783109897</v>
      </c>
      <c r="W3029" s="79">
        <v>3617.3060945024899</v>
      </c>
      <c r="X3029" s="6">
        <v>5398.9941942283604</v>
      </c>
      <c r="Y3029" s="6">
        <v>2347.94207009415</v>
      </c>
      <c r="Z3029" s="71">
        <v>2346.0748258120402</v>
      </c>
      <c r="AA3029" s="20">
        <v>0.64856961631683896</v>
      </c>
    </row>
    <row r="3030" spans="1:27" x14ac:dyDescent="0.2">
      <c r="A3030" s="52" t="s">
        <v>3297</v>
      </c>
      <c r="B3030" s="1" t="s">
        <v>9309</v>
      </c>
      <c r="C3030" s="131" t="s">
        <v>49</v>
      </c>
      <c r="D3030" s="131" t="s">
        <v>49</v>
      </c>
      <c r="E3030" s="131" t="s">
        <v>6363</v>
      </c>
      <c r="F3030" s="131" t="s">
        <v>26201</v>
      </c>
      <c r="G3030" s="131" t="s">
        <v>26201</v>
      </c>
      <c r="H3030" s="79">
        <v>4252.3333333333303</v>
      </c>
      <c r="I3030" s="6">
        <v>5486.3510637744203</v>
      </c>
      <c r="J3030" s="6">
        <v>2383.2559977010801</v>
      </c>
      <c r="K3030" s="71">
        <v>2384.0714314388301</v>
      </c>
      <c r="L3030" s="20">
        <v>0.56065017592823396</v>
      </c>
      <c r="M3030" s="79">
        <v>4257.1304164805097</v>
      </c>
      <c r="N3030" s="6">
        <v>5492.5402498434496</v>
      </c>
      <c r="O3030" s="6">
        <v>2386.9271034848698</v>
      </c>
      <c r="P3030" s="71">
        <v>2386.7634225320298</v>
      </c>
      <c r="Q3030" s="20">
        <v>0.56065076448967099</v>
      </c>
      <c r="R3030" s="79">
        <v>4263.7857146860497</v>
      </c>
      <c r="S3030" s="6">
        <v>5501.12690087183</v>
      </c>
      <c r="T3030" s="6">
        <v>2391.5455683151399</v>
      </c>
      <c r="U3030" s="71">
        <v>2390.4685843216698</v>
      </c>
      <c r="V3030" s="20">
        <v>0.56064463467008097</v>
      </c>
      <c r="W3030" s="79">
        <v>4270.6616530661404</v>
      </c>
      <c r="X3030" s="6">
        <v>5509.9982213655403</v>
      </c>
      <c r="Y3030" s="6">
        <v>2396.2160663032701</v>
      </c>
      <c r="Z3030" s="71">
        <v>2394.3104312343798</v>
      </c>
      <c r="AA3030" s="20">
        <v>0.56064156464265202</v>
      </c>
    </row>
    <row r="3031" spans="1:27" x14ac:dyDescent="0.2">
      <c r="A3031" s="52" t="s">
        <v>3296</v>
      </c>
      <c r="B3031" s="1" t="s">
        <v>9308</v>
      </c>
      <c r="C3031" s="131" t="s">
        <v>49</v>
      </c>
      <c r="D3031" s="131" t="s">
        <v>49</v>
      </c>
      <c r="E3031" s="131" t="s">
        <v>6363</v>
      </c>
      <c r="F3031" s="131" t="s">
        <v>26201</v>
      </c>
      <c r="G3031" s="131" t="s">
        <v>26201</v>
      </c>
      <c r="H3031" s="79">
        <v>2646</v>
      </c>
      <c r="I3031" s="6">
        <v>6936.0652913372296</v>
      </c>
      <c r="J3031" s="6">
        <v>3013.0079198128101</v>
      </c>
      <c r="K3031" s="71">
        <v>3014.0388238836599</v>
      </c>
      <c r="L3031" s="20">
        <v>1.1390925260331299</v>
      </c>
      <c r="M3031" s="79">
        <v>2651.0323541658599</v>
      </c>
      <c r="N3031" s="6">
        <v>6949.2568019432701</v>
      </c>
      <c r="O3031" s="6">
        <v>3019.98140297793</v>
      </c>
      <c r="P3031" s="71">
        <v>3019.77431100898</v>
      </c>
      <c r="Q3031" s="20">
        <v>1.1390937218339401</v>
      </c>
      <c r="R3031" s="79">
        <v>2655.4255937058801</v>
      </c>
      <c r="S3031" s="6">
        <v>6960.7729759001804</v>
      </c>
      <c r="T3031" s="6">
        <v>3026.1082979059402</v>
      </c>
      <c r="U3031" s="71">
        <v>3024.7455514701101</v>
      </c>
      <c r="V3031" s="20">
        <v>1.1390812676655799</v>
      </c>
      <c r="W3031" s="79">
        <v>2661.75168808635</v>
      </c>
      <c r="X3031" s="6">
        <v>6977.3558193098997</v>
      </c>
      <c r="Y3031" s="6">
        <v>3034.34800572431</v>
      </c>
      <c r="Z3031" s="71">
        <v>3031.9348844485398</v>
      </c>
      <c r="AA3031" s="20">
        <v>1.13907503018373</v>
      </c>
    </row>
    <row r="3032" spans="1:27" x14ac:dyDescent="0.2">
      <c r="A3032" s="52" t="s">
        <v>3295</v>
      </c>
      <c r="B3032" s="1" t="s">
        <v>8621</v>
      </c>
      <c r="C3032" s="131" t="s">
        <v>49</v>
      </c>
      <c r="D3032" s="131" t="s">
        <v>49</v>
      </c>
      <c r="E3032" s="131" t="s">
        <v>6363</v>
      </c>
      <c r="F3032" s="131" t="s">
        <v>26201</v>
      </c>
      <c r="G3032" s="131" t="s">
        <v>26201</v>
      </c>
      <c r="H3032" s="79">
        <v>7476.5</v>
      </c>
      <c r="I3032" s="6">
        <v>21318.535423345002</v>
      </c>
      <c r="J3032" s="6">
        <v>9260.7138732635394</v>
      </c>
      <c r="K3032" s="71">
        <v>9263.8824369995</v>
      </c>
      <c r="L3032" s="20">
        <v>1.23906673403324</v>
      </c>
      <c r="M3032" s="79">
        <v>7482.20112427596</v>
      </c>
      <c r="N3032" s="6">
        <v>21334.791642141201</v>
      </c>
      <c r="O3032" s="6">
        <v>9271.5920323534992</v>
      </c>
      <c r="P3032" s="71">
        <v>9270.9562429253201</v>
      </c>
      <c r="Q3032" s="20">
        <v>1.23906803478535</v>
      </c>
      <c r="R3032" s="79">
        <v>7488.4425742787998</v>
      </c>
      <c r="S3032" s="6">
        <v>21352.588548846001</v>
      </c>
      <c r="T3032" s="6">
        <v>9282.7686828959104</v>
      </c>
      <c r="U3032" s="71">
        <v>9278.5883764785904</v>
      </c>
      <c r="V3032" s="20">
        <v>1.2390544875577401</v>
      </c>
      <c r="W3032" s="79">
        <v>7499.6070667538997</v>
      </c>
      <c r="X3032" s="6">
        <v>21384.423047383301</v>
      </c>
      <c r="Y3032" s="6">
        <v>9299.76671790406</v>
      </c>
      <c r="Z3032" s="71">
        <v>9292.3709067168402</v>
      </c>
      <c r="AA3032" s="20">
        <v>1.2390477026336999</v>
      </c>
    </row>
    <row r="3033" spans="1:27" x14ac:dyDescent="0.2">
      <c r="A3033" s="52" t="s">
        <v>3294</v>
      </c>
      <c r="B3033" s="1" t="s">
        <v>9307</v>
      </c>
      <c r="C3033" s="131" t="s">
        <v>49</v>
      </c>
      <c r="D3033" s="131" t="s">
        <v>49</v>
      </c>
      <c r="E3033" s="131" t="s">
        <v>6363</v>
      </c>
      <c r="F3033" s="131" t="s">
        <v>26201</v>
      </c>
      <c r="G3033" s="131" t="s">
        <v>26201</v>
      </c>
      <c r="H3033" s="79">
        <v>7139.6666666666697</v>
      </c>
      <c r="I3033" s="6">
        <v>9689.5700670131391</v>
      </c>
      <c r="J3033" s="6">
        <v>4209.1229141043996</v>
      </c>
      <c r="K3033" s="71">
        <v>4210.5630702746903</v>
      </c>
      <c r="L3033" s="20">
        <v>0.58974224804258202</v>
      </c>
      <c r="M3033" s="79">
        <v>7159.4513068620099</v>
      </c>
      <c r="N3033" s="6">
        <v>9716.4207123406595</v>
      </c>
      <c r="O3033" s="6">
        <v>4222.5248959821001</v>
      </c>
      <c r="P3033" s="71">
        <v>4222.2353408895497</v>
      </c>
      <c r="Q3033" s="20">
        <v>0.58974286714440405</v>
      </c>
      <c r="R3033" s="79">
        <v>7173.3001443502098</v>
      </c>
      <c r="S3033" s="6">
        <v>9735.2156067599208</v>
      </c>
      <c r="T3033" s="6">
        <v>4232.2622547117098</v>
      </c>
      <c r="U3033" s="71">
        <v>4230.3563413288002</v>
      </c>
      <c r="V3033" s="20">
        <v>0.58973641924919096</v>
      </c>
      <c r="W3033" s="79">
        <v>7191.9381622466899</v>
      </c>
      <c r="X3033" s="6">
        <v>9760.5101182195795</v>
      </c>
      <c r="Y3033" s="6">
        <v>4244.7003104108198</v>
      </c>
      <c r="Z3033" s="71">
        <v>4241.3246341176</v>
      </c>
      <c r="AA3033" s="20">
        <v>0.58973318991839696</v>
      </c>
    </row>
    <row r="3034" spans="1:27" x14ac:dyDescent="0.2">
      <c r="A3034" s="52" t="s">
        <v>3293</v>
      </c>
      <c r="B3034" s="1" t="s">
        <v>9306</v>
      </c>
      <c r="C3034" s="131" t="s">
        <v>49</v>
      </c>
      <c r="D3034" s="131" t="s">
        <v>49</v>
      </c>
      <c r="E3034" s="131" t="s">
        <v>6363</v>
      </c>
      <c r="F3034" s="131" t="s">
        <v>26201</v>
      </c>
      <c r="G3034" s="131" t="s">
        <v>26201</v>
      </c>
      <c r="H3034" s="79">
        <v>6505.9166666666697</v>
      </c>
      <c r="I3034" s="6">
        <v>10448.375739646001</v>
      </c>
      <c r="J3034" s="6">
        <v>4538.7460368995698</v>
      </c>
      <c r="K3034" s="71">
        <v>4540.2989739944996</v>
      </c>
      <c r="L3034" s="20">
        <v>0.69787229173360099</v>
      </c>
      <c r="M3034" s="79">
        <v>6513.4997542153997</v>
      </c>
      <c r="N3034" s="6">
        <v>10460.55403089</v>
      </c>
      <c r="O3034" s="6">
        <v>4545.9075032742803</v>
      </c>
      <c r="P3034" s="71">
        <v>4545.5957725680601</v>
      </c>
      <c r="Q3034" s="20">
        <v>0.697873024348585</v>
      </c>
      <c r="R3034" s="79">
        <v>6519.2559838308698</v>
      </c>
      <c r="S3034" s="6">
        <v>10469.7984237938</v>
      </c>
      <c r="T3034" s="6">
        <v>4551.6128736475303</v>
      </c>
      <c r="U3034" s="71">
        <v>4549.56314719685</v>
      </c>
      <c r="V3034" s="20">
        <v>0.69786539422301097</v>
      </c>
      <c r="W3034" s="79">
        <v>6529.49494943843</v>
      </c>
      <c r="X3034" s="6">
        <v>10486.242003589599</v>
      </c>
      <c r="Y3034" s="6">
        <v>4560.3102858930497</v>
      </c>
      <c r="Z3034" s="71">
        <v>4556.6836149396004</v>
      </c>
      <c r="AA3034" s="20">
        <v>0.69786157279002103</v>
      </c>
    </row>
    <row r="3035" spans="1:27" x14ac:dyDescent="0.2">
      <c r="A3035" s="52" t="s">
        <v>3292</v>
      </c>
      <c r="B3035" s="1" t="s">
        <v>9305</v>
      </c>
      <c r="C3035" s="131" t="s">
        <v>49</v>
      </c>
      <c r="D3035" s="131" t="s">
        <v>49</v>
      </c>
      <c r="E3035" s="131" t="s">
        <v>6363</v>
      </c>
      <c r="F3035" s="131" t="s">
        <v>26201</v>
      </c>
      <c r="G3035" s="131" t="s">
        <v>26201</v>
      </c>
      <c r="H3035" s="79">
        <v>2990.6666666666702</v>
      </c>
      <c r="I3035" s="6">
        <v>6097.51712673361</v>
      </c>
      <c r="J3035" s="6">
        <v>2648.7448751366401</v>
      </c>
      <c r="K3035" s="71">
        <v>2649.6511461943601</v>
      </c>
      <c r="L3035" s="20">
        <v>0.88597341045286204</v>
      </c>
      <c r="M3035" s="79">
        <v>2994.9959619043998</v>
      </c>
      <c r="N3035" s="6">
        <v>6106.3439051081496</v>
      </c>
      <c r="O3035" s="6">
        <v>2653.67154491362</v>
      </c>
      <c r="P3035" s="71">
        <v>2653.4895722482702</v>
      </c>
      <c r="Q3035" s="20">
        <v>0.88597434053334101</v>
      </c>
      <c r="R3035" s="79">
        <v>2997.4595136292201</v>
      </c>
      <c r="S3035" s="6">
        <v>6111.3667145713498</v>
      </c>
      <c r="T3035" s="6">
        <v>2656.83963412395</v>
      </c>
      <c r="U3035" s="71">
        <v>2655.6431803339601</v>
      </c>
      <c r="V3035" s="20">
        <v>0.88596465382066203</v>
      </c>
      <c r="W3035" s="79">
        <v>3001.98593449896</v>
      </c>
      <c r="X3035" s="6">
        <v>6120.5954023029799</v>
      </c>
      <c r="Y3035" s="6">
        <v>2661.75567561356</v>
      </c>
      <c r="Z3035" s="71">
        <v>2659.6388652676101</v>
      </c>
      <c r="AA3035" s="20">
        <v>0.88595980237712602</v>
      </c>
    </row>
    <row r="3036" spans="1:27" x14ac:dyDescent="0.2">
      <c r="A3036" s="52" t="s">
        <v>3291</v>
      </c>
      <c r="B3036" s="1" t="s">
        <v>9304</v>
      </c>
      <c r="C3036" s="131" t="s">
        <v>49</v>
      </c>
      <c r="D3036" s="131" t="s">
        <v>49</v>
      </c>
      <c r="E3036" s="131" t="s">
        <v>6363</v>
      </c>
      <c r="F3036" s="131" t="s">
        <v>26204</v>
      </c>
      <c r="G3036" s="131" t="s">
        <v>26204</v>
      </c>
      <c r="H3036" s="79">
        <v>10495</v>
      </c>
      <c r="I3036" s="6">
        <v>15523.154548726099</v>
      </c>
      <c r="J3036" s="6">
        <v>6743.21616525222</v>
      </c>
      <c r="K3036" s="71">
        <v>6745.5233642972898</v>
      </c>
      <c r="L3036" s="20">
        <v>0.64273686177201395</v>
      </c>
      <c r="M3036" s="79">
        <v>10531.277012902599</v>
      </c>
      <c r="N3036" s="6">
        <v>15576.8118786787</v>
      </c>
      <c r="O3036" s="6">
        <v>6769.3112417634302</v>
      </c>
      <c r="P3036" s="71">
        <v>6768.8470435428299</v>
      </c>
      <c r="Q3036" s="20">
        <v>0.64273753650672005</v>
      </c>
      <c r="R3036" s="79">
        <v>10569.137399732101</v>
      </c>
      <c r="S3036" s="6">
        <v>15632.8111770141</v>
      </c>
      <c r="T3036" s="6">
        <v>6796.1675788228804</v>
      </c>
      <c r="U3036" s="71">
        <v>6793.1070627297404</v>
      </c>
      <c r="V3036" s="20">
        <v>0.64273050919954</v>
      </c>
      <c r="W3036" s="79">
        <v>10616.513009304799</v>
      </c>
      <c r="X3036" s="6">
        <v>15702.884441353001</v>
      </c>
      <c r="Y3036" s="6">
        <v>6828.9502961669896</v>
      </c>
      <c r="Z3036" s="71">
        <v>6823.5194473586898</v>
      </c>
      <c r="AA3036" s="20">
        <v>0.64272698967902597</v>
      </c>
    </row>
    <row r="3037" spans="1:27" x14ac:dyDescent="0.2">
      <c r="A3037" s="52" t="s">
        <v>3290</v>
      </c>
      <c r="B3037" s="1" t="s">
        <v>9303</v>
      </c>
      <c r="C3037" s="131" t="s">
        <v>49</v>
      </c>
      <c r="D3037" s="131" t="s">
        <v>49</v>
      </c>
      <c r="E3037" s="131" t="s">
        <v>6363</v>
      </c>
      <c r="F3037" s="131" t="s">
        <v>26191</v>
      </c>
      <c r="G3037" s="131" t="s">
        <v>26191</v>
      </c>
      <c r="H3037" s="79">
        <v>24725.5</v>
      </c>
      <c r="I3037" s="6">
        <v>49801.489156088799</v>
      </c>
      <c r="J3037" s="6">
        <v>21633.631597034499</v>
      </c>
      <c r="K3037" s="71">
        <v>21641.033568577201</v>
      </c>
      <c r="L3037" s="20">
        <v>0.87525160537005298</v>
      </c>
      <c r="M3037" s="79">
        <v>24637.048557824499</v>
      </c>
      <c r="N3037" s="6">
        <v>49623.332453965697</v>
      </c>
      <c r="O3037" s="6">
        <v>21565.117743650098</v>
      </c>
      <c r="P3037" s="71">
        <v>21563.6389389496</v>
      </c>
      <c r="Q3037" s="20">
        <v>0.87525252419495503</v>
      </c>
      <c r="R3037" s="79">
        <v>24558.596731196401</v>
      </c>
      <c r="S3037" s="6">
        <v>49465.316729588201</v>
      </c>
      <c r="T3037" s="6">
        <v>21504.422846744899</v>
      </c>
      <c r="U3037" s="71">
        <v>21494.7387664993</v>
      </c>
      <c r="V3037" s="20">
        <v>0.87524295470819302</v>
      </c>
      <c r="W3037" s="79">
        <v>24514.621188901699</v>
      </c>
      <c r="X3037" s="6">
        <v>49376.742282449697</v>
      </c>
      <c r="Y3037" s="6">
        <v>21473.208956789698</v>
      </c>
      <c r="Z3037" s="71">
        <v>21456.131990899601</v>
      </c>
      <c r="AA3037" s="20">
        <v>0.87523816197548399</v>
      </c>
    </row>
    <row r="3038" spans="1:27" x14ac:dyDescent="0.2">
      <c r="A3038" s="52" t="s">
        <v>3289</v>
      </c>
      <c r="B3038" s="1" t="s">
        <v>18815</v>
      </c>
      <c r="C3038" s="131" t="s">
        <v>49</v>
      </c>
      <c r="D3038" s="131" t="s">
        <v>49</v>
      </c>
      <c r="E3038" s="131" t="s">
        <v>6363</v>
      </c>
      <c r="F3038" s="131" t="s">
        <v>26179</v>
      </c>
      <c r="G3038" s="131" t="s">
        <v>26179</v>
      </c>
      <c r="H3038" s="79">
        <v>35791.583333333299</v>
      </c>
      <c r="I3038" s="6">
        <v>77032.936194051406</v>
      </c>
      <c r="J3038" s="6">
        <v>33462.898212476903</v>
      </c>
      <c r="K3038" s="71">
        <v>33474.3475809843</v>
      </c>
      <c r="L3038" s="20">
        <v>0.93525752323477196</v>
      </c>
      <c r="M3038" s="79">
        <v>35841.065396700302</v>
      </c>
      <c r="N3038" s="6">
        <v>77139.4346575198</v>
      </c>
      <c r="O3038" s="6">
        <v>33522.960043266401</v>
      </c>
      <c r="P3038" s="71">
        <v>33520.6612424216</v>
      </c>
      <c r="Q3038" s="20">
        <v>0.93525850505291097</v>
      </c>
      <c r="R3038" s="79">
        <v>35894.663991494002</v>
      </c>
      <c r="S3038" s="6">
        <v>77254.792983369101</v>
      </c>
      <c r="T3038" s="6">
        <v>33585.547310533599</v>
      </c>
      <c r="U3038" s="71">
        <v>33570.422741157003</v>
      </c>
      <c r="V3038" s="20">
        <v>0.93524827949670197</v>
      </c>
      <c r="W3038" s="79">
        <v>35969.717859232398</v>
      </c>
      <c r="X3038" s="6">
        <v>77416.3287207174</v>
      </c>
      <c r="Y3038" s="6">
        <v>33667.206997541303</v>
      </c>
      <c r="Z3038" s="71">
        <v>33640.432529567297</v>
      </c>
      <c r="AA3038" s="20">
        <v>0.93524315818153403</v>
      </c>
    </row>
    <row r="3039" spans="1:27" x14ac:dyDescent="0.2">
      <c r="A3039" s="52" t="s">
        <v>3288</v>
      </c>
      <c r="B3039" s="1" t="s">
        <v>9302</v>
      </c>
      <c r="C3039" s="131" t="s">
        <v>49</v>
      </c>
      <c r="D3039" s="131" t="s">
        <v>49</v>
      </c>
      <c r="E3039" s="131" t="s">
        <v>6363</v>
      </c>
      <c r="F3039" s="131" t="s">
        <v>26204</v>
      </c>
      <c r="G3039" s="131" t="s">
        <v>26204</v>
      </c>
      <c r="H3039" s="79">
        <v>9139.75</v>
      </c>
      <c r="I3039" s="6">
        <v>20418.757107146801</v>
      </c>
      <c r="J3039" s="6">
        <v>8869.8526170745408</v>
      </c>
      <c r="K3039" s="71">
        <v>8872.8874471891995</v>
      </c>
      <c r="L3039" s="20">
        <v>0.97080198552358699</v>
      </c>
      <c r="M3039" s="79">
        <v>9152.5313485610095</v>
      </c>
      <c r="N3039" s="6">
        <v>20447.311416812699</v>
      </c>
      <c r="O3039" s="6">
        <v>8885.9142753805099</v>
      </c>
      <c r="P3039" s="71">
        <v>8885.3049333887393</v>
      </c>
      <c r="Q3039" s="20">
        <v>0.970803004655724</v>
      </c>
      <c r="R3039" s="79">
        <v>9162.3742251009407</v>
      </c>
      <c r="S3039" s="6">
        <v>20469.301001353298</v>
      </c>
      <c r="T3039" s="6">
        <v>8898.7705570901908</v>
      </c>
      <c r="U3039" s="71">
        <v>8894.7631764328798</v>
      </c>
      <c r="V3039" s="20">
        <v>0.97079239047724997</v>
      </c>
      <c r="W3039" s="79">
        <v>9179.0417490447107</v>
      </c>
      <c r="X3039" s="6">
        <v>20506.537263065598</v>
      </c>
      <c r="Y3039" s="6">
        <v>8917.9872805524501</v>
      </c>
      <c r="Z3039" s="71">
        <v>8910.8950865117095</v>
      </c>
      <c r="AA3039" s="20">
        <v>0.97078707452649804</v>
      </c>
    </row>
    <row r="3040" spans="1:27" x14ac:dyDescent="0.2">
      <c r="A3040" s="52" t="s">
        <v>3287</v>
      </c>
      <c r="B3040" s="1" t="s">
        <v>9301</v>
      </c>
      <c r="C3040" s="131" t="s">
        <v>49</v>
      </c>
      <c r="D3040" s="131" t="s">
        <v>49</v>
      </c>
      <c r="E3040" s="131" t="s">
        <v>6363</v>
      </c>
      <c r="F3040" s="131" t="s">
        <v>26191</v>
      </c>
      <c r="G3040" s="131" t="s">
        <v>26191</v>
      </c>
      <c r="H3040" s="79">
        <v>20665.166666666701</v>
      </c>
      <c r="I3040" s="6">
        <v>41169.122974705802</v>
      </c>
      <c r="J3040" s="6">
        <v>17883.7551788128</v>
      </c>
      <c r="K3040" s="71">
        <v>17889.874125893799</v>
      </c>
      <c r="L3040" s="20">
        <v>0.86570190381045997</v>
      </c>
      <c r="M3040" s="79">
        <v>20668.677260000601</v>
      </c>
      <c r="N3040" s="6">
        <v>41176.116774998402</v>
      </c>
      <c r="O3040" s="6">
        <v>17894.159109585598</v>
      </c>
      <c r="P3040" s="71">
        <v>17892.9320369159</v>
      </c>
      <c r="Q3040" s="20">
        <v>0.86570281261024096</v>
      </c>
      <c r="R3040" s="79">
        <v>20673.775919348798</v>
      </c>
      <c r="S3040" s="6">
        <v>41186.274318709497</v>
      </c>
      <c r="T3040" s="6">
        <v>17905.213531196801</v>
      </c>
      <c r="U3040" s="71">
        <v>17897.150281795199</v>
      </c>
      <c r="V3040" s="20">
        <v>0.86569334753430405</v>
      </c>
      <c r="W3040" s="79">
        <v>20705.225269514001</v>
      </c>
      <c r="X3040" s="6">
        <v>41248.927680538603</v>
      </c>
      <c r="Y3040" s="6">
        <v>17938.543581125199</v>
      </c>
      <c r="Z3040" s="71">
        <v>17924.277623136801</v>
      </c>
      <c r="AA3040" s="20">
        <v>0.86568860709417905</v>
      </c>
    </row>
    <row r="3041" spans="1:27" x14ac:dyDescent="0.2">
      <c r="A3041" s="52" t="s">
        <v>3286</v>
      </c>
      <c r="B3041" s="1" t="s">
        <v>18816</v>
      </c>
      <c r="C3041" s="131" t="s">
        <v>49</v>
      </c>
      <c r="D3041" s="131" t="s">
        <v>49</v>
      </c>
      <c r="E3041" s="131" t="s">
        <v>6363</v>
      </c>
      <c r="F3041" s="131" t="s">
        <v>26204</v>
      </c>
      <c r="G3041" s="131" t="s">
        <v>26204</v>
      </c>
      <c r="H3041" s="79">
        <v>8885.3333333333303</v>
      </c>
      <c r="I3041" s="6">
        <v>17203.557332972599</v>
      </c>
      <c r="J3041" s="6">
        <v>7473.1785696911502</v>
      </c>
      <c r="K3041" s="71">
        <v>7475.7355261992998</v>
      </c>
      <c r="L3041" s="20">
        <v>0.84135678941318703</v>
      </c>
      <c r="M3041" s="79">
        <v>8917.1386274649794</v>
      </c>
      <c r="N3041" s="6">
        <v>17265.137937836698</v>
      </c>
      <c r="O3041" s="6">
        <v>7503.0175136908401</v>
      </c>
      <c r="P3041" s="71">
        <v>7502.5030023536301</v>
      </c>
      <c r="Q3041" s="20">
        <v>0.84135767265586303</v>
      </c>
      <c r="R3041" s="79">
        <v>8947.1231502495993</v>
      </c>
      <c r="S3041" s="6">
        <v>17323.193211339101</v>
      </c>
      <c r="T3041" s="6">
        <v>7531.0398578660497</v>
      </c>
      <c r="U3041" s="71">
        <v>7527.6484069614398</v>
      </c>
      <c r="V3041" s="20">
        <v>0.84134847375510102</v>
      </c>
      <c r="W3041" s="79">
        <v>8986.0280330874793</v>
      </c>
      <c r="X3041" s="6">
        <v>17398.519860022399</v>
      </c>
      <c r="Y3041" s="6">
        <v>7566.3568559465002</v>
      </c>
      <c r="Z3041" s="71">
        <v>7560.3395709565502</v>
      </c>
      <c r="AA3041" s="20">
        <v>0.841343866624787</v>
      </c>
    </row>
    <row r="3042" spans="1:27" x14ac:dyDescent="0.2">
      <c r="A3042" s="52" t="s">
        <v>3285</v>
      </c>
      <c r="B3042" s="1" t="s">
        <v>26440</v>
      </c>
      <c r="C3042" s="131" t="s">
        <v>49</v>
      </c>
      <c r="D3042" s="131" t="s">
        <v>49</v>
      </c>
      <c r="E3042" s="131" t="s">
        <v>6363</v>
      </c>
      <c r="F3042" s="131" t="s">
        <v>26191</v>
      </c>
      <c r="G3042" s="131" t="s">
        <v>26191</v>
      </c>
      <c r="H3042" s="79">
        <v>11605.833333333299</v>
      </c>
      <c r="I3042" s="6">
        <v>21050.461166720099</v>
      </c>
      <c r="J3042" s="6">
        <v>9144.2631444450399</v>
      </c>
      <c r="K3042" s="71">
        <v>9147.3918644323094</v>
      </c>
      <c r="L3042" s="20">
        <v>0.788171913356701</v>
      </c>
      <c r="M3042" s="79">
        <v>11586.776191245899</v>
      </c>
      <c r="N3042" s="6">
        <v>21015.895649713399</v>
      </c>
      <c r="O3042" s="6">
        <v>9133.0074334440196</v>
      </c>
      <c r="P3042" s="71">
        <v>9132.3811473053102</v>
      </c>
      <c r="Q3042" s="20">
        <v>0.78817274076675803</v>
      </c>
      <c r="R3042" s="79">
        <v>11571.3202734442</v>
      </c>
      <c r="S3042" s="6">
        <v>20987.861971464099</v>
      </c>
      <c r="T3042" s="6">
        <v>9124.2084014295597</v>
      </c>
      <c r="U3042" s="71">
        <v>9120.0994994158991</v>
      </c>
      <c r="V3042" s="20">
        <v>0.78816412335818098</v>
      </c>
      <c r="W3042" s="79">
        <v>11564.3777236603</v>
      </c>
      <c r="X3042" s="6">
        <v>20975.269693906299</v>
      </c>
      <c r="Y3042" s="6">
        <v>9121.83202540602</v>
      </c>
      <c r="Z3042" s="71">
        <v>9114.5777200682805</v>
      </c>
      <c r="AA3042" s="20">
        <v>0.78815980745943204</v>
      </c>
    </row>
    <row r="3043" spans="1:27" x14ac:dyDescent="0.2">
      <c r="A3043" s="52" t="s">
        <v>3284</v>
      </c>
      <c r="B3043" s="1" t="s">
        <v>9300</v>
      </c>
      <c r="C3043" s="131" t="s">
        <v>49</v>
      </c>
      <c r="D3043" s="131" t="s">
        <v>49</v>
      </c>
      <c r="E3043" s="131" t="s">
        <v>6363</v>
      </c>
      <c r="F3043" s="131" t="s">
        <v>26179</v>
      </c>
      <c r="G3043" s="131" t="s">
        <v>26179</v>
      </c>
      <c r="H3043" s="79">
        <v>9183.5833333333303</v>
      </c>
      <c r="I3043" s="6">
        <v>19404.866283056399</v>
      </c>
      <c r="J3043" s="6">
        <v>8429.4211974589507</v>
      </c>
      <c r="K3043" s="71">
        <v>8432.3053334647702</v>
      </c>
      <c r="L3043" s="20">
        <v>0.91819337043072502</v>
      </c>
      <c r="M3043" s="79">
        <v>9208.4865275870707</v>
      </c>
      <c r="N3043" s="6">
        <v>19457.4866096734</v>
      </c>
      <c r="O3043" s="6">
        <v>8455.7600020586306</v>
      </c>
      <c r="P3043" s="71">
        <v>8455.1801574324109</v>
      </c>
      <c r="Q3043" s="20">
        <v>0.91819433433519404</v>
      </c>
      <c r="R3043" s="79">
        <v>9231.1223261342893</v>
      </c>
      <c r="S3043" s="6">
        <v>19505.315940347002</v>
      </c>
      <c r="T3043" s="6">
        <v>8479.6902046252908</v>
      </c>
      <c r="U3043" s="71">
        <v>8475.8715482965399</v>
      </c>
      <c r="V3043" s="20">
        <v>0.91818429534840496</v>
      </c>
      <c r="W3043" s="79">
        <v>9260.1694750905608</v>
      </c>
      <c r="X3043" s="6">
        <v>19566.692422809399</v>
      </c>
      <c r="Y3043" s="6">
        <v>8509.2627736512604</v>
      </c>
      <c r="Z3043" s="71">
        <v>8502.4956253210494</v>
      </c>
      <c r="AA3043" s="20">
        <v>0.91817926747370904</v>
      </c>
    </row>
    <row r="3044" spans="1:27" x14ac:dyDescent="0.2">
      <c r="A3044" s="52" t="s">
        <v>3283</v>
      </c>
      <c r="B3044" s="1" t="s">
        <v>9299</v>
      </c>
      <c r="C3044" s="131" t="s">
        <v>49</v>
      </c>
      <c r="D3044" s="131" t="s">
        <v>49</v>
      </c>
      <c r="E3044" s="131" t="s">
        <v>6363</v>
      </c>
      <c r="F3044" s="131" t="s">
        <v>26191</v>
      </c>
      <c r="G3044" s="131" t="s">
        <v>26191</v>
      </c>
      <c r="H3044" s="79">
        <v>15216.416666666701</v>
      </c>
      <c r="I3044" s="6">
        <v>26002.279001139999</v>
      </c>
      <c r="J3044" s="6">
        <v>11295.3193594452</v>
      </c>
      <c r="K3044" s="71">
        <v>11299.1840657516</v>
      </c>
      <c r="L3044" s="20">
        <v>0.74256536957901698</v>
      </c>
      <c r="M3044" s="79">
        <v>15204.6351708375</v>
      </c>
      <c r="N3044" s="6">
        <v>25982.1464201052</v>
      </c>
      <c r="O3044" s="6">
        <v>11291.221670815999</v>
      </c>
      <c r="P3044" s="71">
        <v>11290.4473874627</v>
      </c>
      <c r="Q3044" s="20">
        <v>0.74256614911206598</v>
      </c>
      <c r="R3044" s="79">
        <v>15193.041161237001</v>
      </c>
      <c r="S3044" s="6">
        <v>25962.334221282199</v>
      </c>
      <c r="T3044" s="6">
        <v>11286.7974996511</v>
      </c>
      <c r="U3044" s="71">
        <v>11281.714719542</v>
      </c>
      <c r="V3044" s="20">
        <v>0.74255803033864098</v>
      </c>
      <c r="W3044" s="79">
        <v>15189.5757741626</v>
      </c>
      <c r="X3044" s="6">
        <v>25956.4124616769</v>
      </c>
      <c r="Y3044" s="6">
        <v>11288.0567407607</v>
      </c>
      <c r="Z3044" s="71">
        <v>11279.079705222301</v>
      </c>
      <c r="AA3044" s="20">
        <v>0.74255396417376496</v>
      </c>
    </row>
    <row r="3045" spans="1:27" x14ac:dyDescent="0.2">
      <c r="A3045" s="52" t="s">
        <v>3282</v>
      </c>
      <c r="B3045" s="1" t="s">
        <v>9298</v>
      </c>
      <c r="C3045" s="131" t="s">
        <v>49</v>
      </c>
      <c r="D3045" s="131" t="s">
        <v>49</v>
      </c>
      <c r="E3045" s="131" t="s">
        <v>6363</v>
      </c>
      <c r="F3045" s="131" t="s">
        <v>26204</v>
      </c>
      <c r="G3045" s="131" t="s">
        <v>26204</v>
      </c>
      <c r="H3045" s="79">
        <v>3705.3333333333298</v>
      </c>
      <c r="I3045" s="6">
        <v>8357.6572312458793</v>
      </c>
      <c r="J3045" s="6">
        <v>3630.5435965655101</v>
      </c>
      <c r="K3045" s="71">
        <v>3631.78579116728</v>
      </c>
      <c r="L3045" s="20">
        <v>0.98015089722038795</v>
      </c>
      <c r="M3045" s="79">
        <v>3711.72929387971</v>
      </c>
      <c r="N3045" s="6">
        <v>8372.0837999516807</v>
      </c>
      <c r="O3045" s="6">
        <v>3638.3081098624398</v>
      </c>
      <c r="P3045" s="71">
        <v>3638.05861680617</v>
      </c>
      <c r="Q3045" s="20">
        <v>0.98015192616686098</v>
      </c>
      <c r="R3045" s="79">
        <v>3718.1000891823301</v>
      </c>
      <c r="S3045" s="6">
        <v>8386.4536065627999</v>
      </c>
      <c r="T3045" s="6">
        <v>3645.9049787557401</v>
      </c>
      <c r="U3045" s="71">
        <v>3644.2631194678202</v>
      </c>
      <c r="V3045" s="20">
        <v>0.980141209772879</v>
      </c>
      <c r="W3045" s="79">
        <v>3727.5656746869699</v>
      </c>
      <c r="X3045" s="6">
        <v>8407.8039445820996</v>
      </c>
      <c r="Y3045" s="6">
        <v>3656.42856584128</v>
      </c>
      <c r="Z3045" s="71">
        <v>3653.5207235143898</v>
      </c>
      <c r="AA3045" s="20">
        <v>0.98013584262903697</v>
      </c>
    </row>
    <row r="3046" spans="1:27" x14ac:dyDescent="0.2">
      <c r="A3046" s="52" t="s">
        <v>3281</v>
      </c>
      <c r="B3046" s="1" t="s">
        <v>9297</v>
      </c>
      <c r="C3046" s="131" t="s">
        <v>49</v>
      </c>
      <c r="D3046" s="131" t="s">
        <v>49</v>
      </c>
      <c r="E3046" s="131" t="s">
        <v>6363</v>
      </c>
      <c r="F3046" s="131" t="s">
        <v>26179</v>
      </c>
      <c r="G3046" s="131" t="s">
        <v>26179</v>
      </c>
      <c r="H3046" s="79">
        <v>16176.583333333299</v>
      </c>
      <c r="I3046" s="6">
        <v>34847.496280561703</v>
      </c>
      <c r="J3046" s="6">
        <v>15137.657716416499</v>
      </c>
      <c r="K3046" s="71">
        <v>15142.8370831418</v>
      </c>
      <c r="L3046" s="20">
        <v>0.93609613174239503</v>
      </c>
      <c r="M3046" s="79">
        <v>16210.520864513101</v>
      </c>
      <c r="N3046" s="6">
        <v>34920.604301408202</v>
      </c>
      <c r="O3046" s="6">
        <v>15175.6624595473</v>
      </c>
      <c r="P3046" s="71">
        <v>15174.6218048546</v>
      </c>
      <c r="Q3046" s="20">
        <v>0.93609711444089205</v>
      </c>
      <c r="R3046" s="79">
        <v>16240.8582021764</v>
      </c>
      <c r="S3046" s="6">
        <v>34985.956807533898</v>
      </c>
      <c r="T3046" s="6">
        <v>15209.7036596379</v>
      </c>
      <c r="U3046" s="71">
        <v>15202.8542783826</v>
      </c>
      <c r="V3046" s="20">
        <v>0.93608687971583004</v>
      </c>
      <c r="W3046" s="79">
        <v>16297.1358880062</v>
      </c>
      <c r="X3046" s="6">
        <v>35107.189852066404</v>
      </c>
      <c r="Y3046" s="6">
        <v>15267.5933796276</v>
      </c>
      <c r="Z3046" s="71">
        <v>15255.451544101599</v>
      </c>
      <c r="AA3046" s="20">
        <v>0.93608175380858005</v>
      </c>
    </row>
    <row r="3047" spans="1:27" x14ac:dyDescent="0.2">
      <c r="A3047" s="52" t="s">
        <v>3280</v>
      </c>
      <c r="B3047" s="1" t="s">
        <v>9296</v>
      </c>
      <c r="C3047" s="131" t="s">
        <v>49</v>
      </c>
      <c r="D3047" s="131" t="s">
        <v>49</v>
      </c>
      <c r="E3047" s="131" t="s">
        <v>6363</v>
      </c>
      <c r="F3047" s="131" t="s">
        <v>26191</v>
      </c>
      <c r="G3047" s="131" t="s">
        <v>26191</v>
      </c>
      <c r="H3047" s="79">
        <v>4775.5833333333303</v>
      </c>
      <c r="I3047" s="6">
        <v>10198.380381237501</v>
      </c>
      <c r="J3047" s="6">
        <v>4430.1487323525298</v>
      </c>
      <c r="K3047" s="71">
        <v>4431.6645127567599</v>
      </c>
      <c r="L3047" s="20">
        <v>0.92798391388628199</v>
      </c>
      <c r="M3047" s="79">
        <v>4773.4949677305103</v>
      </c>
      <c r="N3047" s="6">
        <v>10193.9206230664</v>
      </c>
      <c r="O3047" s="6">
        <v>4430.0349781986597</v>
      </c>
      <c r="P3047" s="71">
        <v>4429.7311933259198</v>
      </c>
      <c r="Q3047" s="20">
        <v>0.92798488806870405</v>
      </c>
      <c r="R3047" s="79">
        <v>4773.3467335728101</v>
      </c>
      <c r="S3047" s="6">
        <v>10193.6040652303</v>
      </c>
      <c r="T3047" s="6">
        <v>4431.5408582007403</v>
      </c>
      <c r="U3047" s="71">
        <v>4429.5452037445102</v>
      </c>
      <c r="V3047" s="20">
        <v>0.92797474203786501</v>
      </c>
      <c r="W3047" s="79">
        <v>4774.98106298731</v>
      </c>
      <c r="X3047" s="6">
        <v>10197.094217505701</v>
      </c>
      <c r="Y3047" s="6">
        <v>4434.5642252385096</v>
      </c>
      <c r="Z3047" s="71">
        <v>4431.0375561614901</v>
      </c>
      <c r="AA3047" s="20">
        <v>0.92796966055177699</v>
      </c>
    </row>
    <row r="3048" spans="1:27" x14ac:dyDescent="0.2">
      <c r="A3048" s="52" t="s">
        <v>3279</v>
      </c>
      <c r="B3048" s="1" t="s">
        <v>9295</v>
      </c>
      <c r="C3048" s="131" t="s">
        <v>49</v>
      </c>
      <c r="D3048" s="131" t="s">
        <v>49</v>
      </c>
      <c r="E3048" s="131" t="s">
        <v>6363</v>
      </c>
      <c r="F3048" s="131" t="s">
        <v>26191</v>
      </c>
      <c r="G3048" s="131" t="s">
        <v>26191</v>
      </c>
      <c r="H3048" s="79">
        <v>15695.25</v>
      </c>
      <c r="I3048" s="6">
        <v>32713.196611100499</v>
      </c>
      <c r="J3048" s="6">
        <v>14210.5237381116</v>
      </c>
      <c r="K3048" s="71">
        <v>14215.385884896599</v>
      </c>
      <c r="L3048" s="20">
        <v>0.90571261272656101</v>
      </c>
      <c r="M3048" s="79">
        <v>15671.5370680838</v>
      </c>
      <c r="N3048" s="6">
        <v>32663.772371027801</v>
      </c>
      <c r="O3048" s="6">
        <v>14194.897083674299</v>
      </c>
      <c r="P3048" s="71">
        <v>14193.923683909899</v>
      </c>
      <c r="Q3048" s="20">
        <v>0.90571356352893395</v>
      </c>
      <c r="R3048" s="79">
        <v>15650.7430388826</v>
      </c>
      <c r="S3048" s="6">
        <v>32620.431923083601</v>
      </c>
      <c r="T3048" s="6">
        <v>14181.3215379221</v>
      </c>
      <c r="U3048" s="71">
        <v>14174.935267677</v>
      </c>
      <c r="V3048" s="20">
        <v>0.90570366099941502</v>
      </c>
      <c r="W3048" s="79">
        <v>15634.147699463099</v>
      </c>
      <c r="X3048" s="6">
        <v>32585.842693778199</v>
      </c>
      <c r="Y3048" s="6">
        <v>14171.097096563301</v>
      </c>
      <c r="Z3048" s="71">
        <v>14159.8272699514</v>
      </c>
      <c r="AA3048" s="20">
        <v>0.90569870146728004</v>
      </c>
    </row>
    <row r="3049" spans="1:27" x14ac:dyDescent="0.2">
      <c r="A3049" s="52" t="s">
        <v>3278</v>
      </c>
      <c r="B3049" s="1" t="s">
        <v>9294</v>
      </c>
      <c r="C3049" s="131" t="s">
        <v>49</v>
      </c>
      <c r="D3049" s="131" t="s">
        <v>49</v>
      </c>
      <c r="E3049" s="131" t="s">
        <v>6363</v>
      </c>
      <c r="F3049" s="131" t="s">
        <v>26179</v>
      </c>
      <c r="G3049" s="131" t="s">
        <v>26179</v>
      </c>
      <c r="H3049" s="79">
        <v>14763.666666666701</v>
      </c>
      <c r="I3049" s="6">
        <v>27527.601019220801</v>
      </c>
      <c r="J3049" s="6">
        <v>11957.9151003593</v>
      </c>
      <c r="K3049" s="71">
        <v>11962.006514548701</v>
      </c>
      <c r="L3049" s="20">
        <v>0.81023276836481395</v>
      </c>
      <c r="M3049" s="79">
        <v>14778.4661046785</v>
      </c>
      <c r="N3049" s="6">
        <v>27555.195317716902</v>
      </c>
      <c r="O3049" s="6">
        <v>11974.831235429299</v>
      </c>
      <c r="P3049" s="71">
        <v>11974.0100742871</v>
      </c>
      <c r="Q3049" s="20">
        <v>0.81023361893399803</v>
      </c>
      <c r="R3049" s="79">
        <v>14800.302386043801</v>
      </c>
      <c r="S3049" s="6">
        <v>27595.910165507801</v>
      </c>
      <c r="T3049" s="6">
        <v>11996.974047169</v>
      </c>
      <c r="U3049" s="71">
        <v>11991.5714534698</v>
      </c>
      <c r="V3049" s="20">
        <v>0.81022476032499502</v>
      </c>
      <c r="W3049" s="79">
        <v>14840.5435524238</v>
      </c>
      <c r="X3049" s="6">
        <v>27670.941849551298</v>
      </c>
      <c r="Y3049" s="6">
        <v>12033.680006017499</v>
      </c>
      <c r="Z3049" s="71">
        <v>12024.1099998107</v>
      </c>
      <c r="AA3049" s="20">
        <v>0.81022032362466101</v>
      </c>
    </row>
    <row r="3050" spans="1:27" x14ac:dyDescent="0.2">
      <c r="A3050" s="52" t="s">
        <v>3277</v>
      </c>
      <c r="B3050" s="1" t="s">
        <v>9293</v>
      </c>
      <c r="C3050" s="131" t="s">
        <v>49</v>
      </c>
      <c r="D3050" s="131" t="s">
        <v>49</v>
      </c>
      <c r="E3050" s="131" t="s">
        <v>6363</v>
      </c>
      <c r="F3050" s="131" t="s">
        <v>26179</v>
      </c>
      <c r="G3050" s="131" t="s">
        <v>26179</v>
      </c>
      <c r="H3050" s="79">
        <v>15137</v>
      </c>
      <c r="I3050" s="6">
        <v>31995.975798457399</v>
      </c>
      <c r="J3050" s="6">
        <v>13898.9649655251</v>
      </c>
      <c r="K3050" s="71">
        <v>13903.7205121234</v>
      </c>
      <c r="L3050" s="20">
        <v>0.91852550123032195</v>
      </c>
      <c r="M3050" s="79">
        <v>15159.6122894947</v>
      </c>
      <c r="N3050" s="6">
        <v>32043.772737574702</v>
      </c>
      <c r="O3050" s="6">
        <v>13925.460017777201</v>
      </c>
      <c r="P3050" s="71">
        <v>13924.5050943691</v>
      </c>
      <c r="Q3050" s="20">
        <v>0.91852646548345596</v>
      </c>
      <c r="R3050" s="79">
        <v>15182.2120273535</v>
      </c>
      <c r="S3050" s="6">
        <v>32091.543145553998</v>
      </c>
      <c r="T3050" s="6">
        <v>13951.3938095085</v>
      </c>
      <c r="U3050" s="71">
        <v>13945.111082547901</v>
      </c>
      <c r="V3050" s="20">
        <v>0.91851642286534396</v>
      </c>
      <c r="W3050" s="79">
        <v>15211.9564586796</v>
      </c>
      <c r="X3050" s="6">
        <v>32154.415716396899</v>
      </c>
      <c r="Y3050" s="6">
        <v>13983.4759371537</v>
      </c>
      <c r="Z3050" s="71">
        <v>13972.3553197329</v>
      </c>
      <c r="AA3050" s="20">
        <v>0.91851139317195496</v>
      </c>
    </row>
    <row r="3051" spans="1:27" x14ac:dyDescent="0.2">
      <c r="A3051" s="52" t="s">
        <v>3276</v>
      </c>
      <c r="B3051" s="1" t="s">
        <v>9292</v>
      </c>
      <c r="C3051" s="131" t="s">
        <v>49</v>
      </c>
      <c r="D3051" s="131" t="s">
        <v>49</v>
      </c>
      <c r="E3051" s="131" t="s">
        <v>6363</v>
      </c>
      <c r="F3051" s="131" t="s">
        <v>26191</v>
      </c>
      <c r="G3051" s="131" t="s">
        <v>26191</v>
      </c>
      <c r="H3051" s="79">
        <v>12784.5</v>
      </c>
      <c r="I3051" s="6">
        <v>25174.926797126001</v>
      </c>
      <c r="J3051" s="6">
        <v>10935.9198096338</v>
      </c>
      <c r="K3051" s="71">
        <v>10939.661546977401</v>
      </c>
      <c r="L3051" s="20">
        <v>0.85569725425143295</v>
      </c>
      <c r="M3051" s="79">
        <v>12787.696689803801</v>
      </c>
      <c r="N3051" s="6">
        <v>25181.221641023199</v>
      </c>
      <c r="O3051" s="6">
        <v>10943.1588481361</v>
      </c>
      <c r="P3051" s="71">
        <v>10942.4084328156</v>
      </c>
      <c r="Q3051" s="20">
        <v>0.85569815254849502</v>
      </c>
      <c r="R3051" s="79">
        <v>12789.591968189699</v>
      </c>
      <c r="S3051" s="6">
        <v>25184.953777174502</v>
      </c>
      <c r="T3051" s="6">
        <v>10948.8411518879</v>
      </c>
      <c r="U3051" s="71">
        <v>10943.9105635588</v>
      </c>
      <c r="V3051" s="20">
        <v>0.85568879685751797</v>
      </c>
      <c r="W3051" s="79">
        <v>12806.0125281357</v>
      </c>
      <c r="X3051" s="6">
        <v>25217.288744878198</v>
      </c>
      <c r="Y3051" s="6">
        <v>10966.622857477199</v>
      </c>
      <c r="Z3051" s="71">
        <v>10957.901448169199</v>
      </c>
      <c r="AA3051" s="20">
        <v>0.85568411120119503</v>
      </c>
    </row>
    <row r="3052" spans="1:27" x14ac:dyDescent="0.2">
      <c r="A3052" s="52" t="s">
        <v>3275</v>
      </c>
      <c r="B3052" s="1" t="s">
        <v>9291</v>
      </c>
      <c r="C3052" s="131" t="s">
        <v>49</v>
      </c>
      <c r="D3052" s="131" t="s">
        <v>49</v>
      </c>
      <c r="E3052" s="131" t="s">
        <v>6363</v>
      </c>
      <c r="F3052" s="131" t="s">
        <v>26179</v>
      </c>
      <c r="G3052" s="131" t="s">
        <v>26179</v>
      </c>
      <c r="H3052" s="79">
        <v>4419</v>
      </c>
      <c r="I3052" s="6">
        <v>10413.1325968487</v>
      </c>
      <c r="J3052" s="6">
        <v>4523.4365114110997</v>
      </c>
      <c r="K3052" s="71">
        <v>4524.98421033455</v>
      </c>
      <c r="L3052" s="20">
        <v>1.02398375431875</v>
      </c>
      <c r="M3052" s="79">
        <v>4427.7288509349501</v>
      </c>
      <c r="N3052" s="6">
        <v>10433.7016582209</v>
      </c>
      <c r="O3052" s="6">
        <v>4534.2381020134399</v>
      </c>
      <c r="P3052" s="71">
        <v>4533.9271715238301</v>
      </c>
      <c r="Q3052" s="20">
        <v>1.02398482928024</v>
      </c>
      <c r="R3052" s="79">
        <v>4437.2727177983497</v>
      </c>
      <c r="S3052" s="6">
        <v>10456.1912601977</v>
      </c>
      <c r="T3052" s="6">
        <v>4545.6973308174602</v>
      </c>
      <c r="U3052" s="71">
        <v>4543.6502683114004</v>
      </c>
      <c r="V3052" s="20">
        <v>1.0239736336435601</v>
      </c>
      <c r="W3052" s="79">
        <v>4448.9482217772802</v>
      </c>
      <c r="X3052" s="6">
        <v>10483.7039488303</v>
      </c>
      <c r="Y3052" s="6">
        <v>4559.2065237234201</v>
      </c>
      <c r="Z3052" s="71">
        <v>4555.5807305572198</v>
      </c>
      <c r="AA3052" s="20">
        <v>1.02396802647825</v>
      </c>
    </row>
    <row r="3053" spans="1:27" x14ac:dyDescent="0.2">
      <c r="A3053" s="52" t="s">
        <v>3274</v>
      </c>
      <c r="B3053" s="1" t="s">
        <v>9290</v>
      </c>
      <c r="C3053" s="131" t="s">
        <v>49</v>
      </c>
      <c r="D3053" s="131" t="s">
        <v>49</v>
      </c>
      <c r="E3053" s="131" t="s">
        <v>6363</v>
      </c>
      <c r="F3053" s="131" t="s">
        <v>26179</v>
      </c>
      <c r="G3053" s="131" t="s">
        <v>26179</v>
      </c>
      <c r="H3053" s="79">
        <v>1069.4166666666699</v>
      </c>
      <c r="I3053" s="6">
        <v>2210.7982737192701</v>
      </c>
      <c r="J3053" s="6">
        <v>960.36476417603205</v>
      </c>
      <c r="K3053" s="71">
        <v>960.69335406734206</v>
      </c>
      <c r="L3053" s="20">
        <v>0.89833400208899705</v>
      </c>
      <c r="M3053" s="79">
        <v>1071.60905767344</v>
      </c>
      <c r="N3053" s="6">
        <v>2215.3305897043901</v>
      </c>
      <c r="O3053" s="6">
        <v>962.72988220619095</v>
      </c>
      <c r="P3053" s="71">
        <v>962.66386404241098</v>
      </c>
      <c r="Q3053" s="20">
        <v>0.898334945145424</v>
      </c>
      <c r="R3053" s="79">
        <v>1074.3285023072101</v>
      </c>
      <c r="S3053" s="6">
        <v>2220.9524803006502</v>
      </c>
      <c r="T3053" s="6">
        <v>965.53109161320197</v>
      </c>
      <c r="U3053" s="71">
        <v>965.09628428833298</v>
      </c>
      <c r="V3053" s="20">
        <v>0.89832512328929903</v>
      </c>
      <c r="W3053" s="79">
        <v>1077.7492365901201</v>
      </c>
      <c r="X3053" s="6">
        <v>2228.0241425284999</v>
      </c>
      <c r="Y3053" s="6">
        <v>968.93447728105502</v>
      </c>
      <c r="Z3053" s="71">
        <v>968.16391424822496</v>
      </c>
      <c r="AA3053" s="20">
        <v>0.89832020416121305</v>
      </c>
    </row>
    <row r="3054" spans="1:27" x14ac:dyDescent="0.2">
      <c r="A3054" s="52" t="s">
        <v>3273</v>
      </c>
      <c r="B3054" s="1" t="s">
        <v>9289</v>
      </c>
      <c r="C3054" s="131" t="s">
        <v>49</v>
      </c>
      <c r="D3054" s="131" t="s">
        <v>49</v>
      </c>
      <c r="E3054" s="131" t="s">
        <v>6363</v>
      </c>
      <c r="F3054" s="131" t="s">
        <v>26191</v>
      </c>
      <c r="G3054" s="131" t="s">
        <v>26191</v>
      </c>
      <c r="H3054" s="79">
        <v>12870.75</v>
      </c>
      <c r="I3054" s="6">
        <v>27288.404133208998</v>
      </c>
      <c r="J3054" s="6">
        <v>11854.0086228859</v>
      </c>
      <c r="K3054" s="71">
        <v>11858.064485356401</v>
      </c>
      <c r="L3054" s="20">
        <v>0.92131884197551706</v>
      </c>
      <c r="M3054" s="79">
        <v>12881.775890519</v>
      </c>
      <c r="N3054" s="6">
        <v>27311.781089206899</v>
      </c>
      <c r="O3054" s="6">
        <v>11869.049212362501</v>
      </c>
      <c r="P3054" s="71">
        <v>11868.235305108399</v>
      </c>
      <c r="Q3054" s="20">
        <v>0.92131980916105505</v>
      </c>
      <c r="R3054" s="79">
        <v>12891.2111343792</v>
      </c>
      <c r="S3054" s="6">
        <v>27331.7855759347</v>
      </c>
      <c r="T3054" s="6">
        <v>11882.149211629199</v>
      </c>
      <c r="U3054" s="71">
        <v>11876.798326963401</v>
      </c>
      <c r="V3054" s="20">
        <v>0.92130973600219601</v>
      </c>
      <c r="W3054" s="79">
        <v>12908.6595430204</v>
      </c>
      <c r="X3054" s="6">
        <v>27368.779475006999</v>
      </c>
      <c r="Y3054" s="6">
        <v>11902.2740949034</v>
      </c>
      <c r="Z3054" s="71">
        <v>11892.8085916736</v>
      </c>
      <c r="AA3054" s="20">
        <v>0.92130469101293699</v>
      </c>
    </row>
    <row r="3055" spans="1:27" x14ac:dyDescent="0.2">
      <c r="A3055" s="52" t="s">
        <v>3272</v>
      </c>
      <c r="B3055" s="1" t="s">
        <v>9288</v>
      </c>
      <c r="C3055" s="131" t="s">
        <v>49</v>
      </c>
      <c r="D3055" s="131" t="s">
        <v>49</v>
      </c>
      <c r="E3055" s="131" t="s">
        <v>6363</v>
      </c>
      <c r="F3055" s="131" t="s">
        <v>26204</v>
      </c>
      <c r="G3055" s="131" t="s">
        <v>26204</v>
      </c>
      <c r="H3055" s="79">
        <v>17213.916666666701</v>
      </c>
      <c r="I3055" s="6">
        <v>32561.938813015098</v>
      </c>
      <c r="J3055" s="6">
        <v>14144.8177615352</v>
      </c>
      <c r="K3055" s="71">
        <v>14149.6574269459</v>
      </c>
      <c r="L3055" s="20">
        <v>0.82198942291532995</v>
      </c>
      <c r="M3055" s="79">
        <v>17258.271675190401</v>
      </c>
      <c r="N3055" s="6">
        <v>32645.840989467401</v>
      </c>
      <c r="O3055" s="6">
        <v>14187.1045325591</v>
      </c>
      <c r="P3055" s="71">
        <v>14186.1316671605</v>
      </c>
      <c r="Q3055" s="20">
        <v>0.82199028582645906</v>
      </c>
      <c r="R3055" s="79">
        <v>17304.6990586463</v>
      </c>
      <c r="S3055" s="6">
        <v>32733.663281663401</v>
      </c>
      <c r="T3055" s="6">
        <v>14230.5474435748</v>
      </c>
      <c r="U3055" s="71">
        <v>14224.139005442499</v>
      </c>
      <c r="V3055" s="20">
        <v>0.82198129867710301</v>
      </c>
      <c r="W3055" s="79">
        <v>17380.651209616299</v>
      </c>
      <c r="X3055" s="6">
        <v>32877.334785394502</v>
      </c>
      <c r="Y3055" s="6">
        <v>14297.862660737699</v>
      </c>
      <c r="Z3055" s="71">
        <v>14286.4920214704</v>
      </c>
      <c r="AA3055" s="20">
        <v>0.821976797599277</v>
      </c>
    </row>
    <row r="3056" spans="1:27" x14ac:dyDescent="0.2">
      <c r="A3056" s="52" t="s">
        <v>3271</v>
      </c>
      <c r="B3056" s="1" t="s">
        <v>8620</v>
      </c>
      <c r="C3056" s="131" t="s">
        <v>49</v>
      </c>
      <c r="D3056" s="131" t="s">
        <v>49</v>
      </c>
      <c r="E3056" s="131" t="s">
        <v>6363</v>
      </c>
      <c r="F3056" s="131" t="s">
        <v>26204</v>
      </c>
      <c r="G3056" s="131" t="s">
        <v>26204</v>
      </c>
      <c r="H3056" s="79">
        <v>6256.3333333333303</v>
      </c>
      <c r="I3056" s="6">
        <v>12593.8009927815</v>
      </c>
      <c r="J3056" s="6">
        <v>5470.7129385284998</v>
      </c>
      <c r="K3056" s="71">
        <v>5472.5847491539198</v>
      </c>
      <c r="L3056" s="20">
        <v>0.87472716966603203</v>
      </c>
      <c r="M3056" s="79">
        <v>6269.3652793808296</v>
      </c>
      <c r="N3056" s="6">
        <v>12620.0338877259</v>
      </c>
      <c r="O3056" s="6">
        <v>5484.3659879177403</v>
      </c>
      <c r="P3056" s="71">
        <v>5483.98990343266</v>
      </c>
      <c r="Q3056" s="20">
        <v>0.87472808794039003</v>
      </c>
      <c r="R3056" s="79">
        <v>6281.5285558700598</v>
      </c>
      <c r="S3056" s="6">
        <v>12644.518178342199</v>
      </c>
      <c r="T3056" s="6">
        <v>5497.0448705886101</v>
      </c>
      <c r="U3056" s="71">
        <v>5494.5693880322897</v>
      </c>
      <c r="V3056" s="20">
        <v>0.87471852418749896</v>
      </c>
      <c r="W3056" s="79">
        <v>6299.7626709732403</v>
      </c>
      <c r="X3056" s="6">
        <v>12681.2228749519</v>
      </c>
      <c r="Y3056" s="6">
        <v>5514.8747372556199</v>
      </c>
      <c r="Z3056" s="71">
        <v>5510.4889312977803</v>
      </c>
      <c r="AA3056" s="20">
        <v>0.874713734326514</v>
      </c>
    </row>
    <row r="3057" spans="1:27" x14ac:dyDescent="0.2">
      <c r="A3057" s="52" t="s">
        <v>3270</v>
      </c>
      <c r="B3057" s="1" t="s">
        <v>9287</v>
      </c>
      <c r="C3057" s="131" t="s">
        <v>49</v>
      </c>
      <c r="D3057" s="131" t="s">
        <v>49</v>
      </c>
      <c r="E3057" s="131" t="s">
        <v>6363</v>
      </c>
      <c r="F3057" s="131" t="s">
        <v>26204</v>
      </c>
      <c r="G3057" s="131" t="s">
        <v>26204</v>
      </c>
      <c r="H3057" s="79">
        <v>6851.5</v>
      </c>
      <c r="I3057" s="6">
        <v>13442.9888092114</v>
      </c>
      <c r="J3057" s="6">
        <v>5839.597819054</v>
      </c>
      <c r="K3057" s="71">
        <v>5841.5958440589102</v>
      </c>
      <c r="L3057" s="20">
        <v>0.85260101350929096</v>
      </c>
      <c r="M3057" s="79">
        <v>6873.7816882695097</v>
      </c>
      <c r="N3057" s="6">
        <v>13486.706606198601</v>
      </c>
      <c r="O3057" s="6">
        <v>5861.0012982611097</v>
      </c>
      <c r="P3057" s="71">
        <v>5860.5993864156599</v>
      </c>
      <c r="Q3057" s="20">
        <v>0.85260190855596996</v>
      </c>
      <c r="R3057" s="79">
        <v>6897.5943109606696</v>
      </c>
      <c r="S3057" s="6">
        <v>13533.4281737904</v>
      </c>
      <c r="T3057" s="6">
        <v>5883.4872847616298</v>
      </c>
      <c r="U3057" s="71">
        <v>5880.8377757096596</v>
      </c>
      <c r="V3057" s="20">
        <v>0.85259258671746996</v>
      </c>
      <c r="W3057" s="79">
        <v>6926.4179713906697</v>
      </c>
      <c r="X3057" s="6">
        <v>13589.981650343099</v>
      </c>
      <c r="Y3057" s="6">
        <v>5910.0803780746601</v>
      </c>
      <c r="Z3057" s="71">
        <v>5905.3802775341401</v>
      </c>
      <c r="AA3057" s="20">
        <v>0.85258791801564804</v>
      </c>
    </row>
    <row r="3058" spans="1:27" x14ac:dyDescent="0.2">
      <c r="A3058" s="52" t="s">
        <v>3269</v>
      </c>
      <c r="B3058" s="1" t="s">
        <v>9286</v>
      </c>
      <c r="C3058" s="131" t="s">
        <v>49</v>
      </c>
      <c r="D3058" s="131" t="s">
        <v>49</v>
      </c>
      <c r="E3058" s="131" t="s">
        <v>6363</v>
      </c>
      <c r="F3058" s="131" t="s">
        <v>26179</v>
      </c>
      <c r="G3058" s="131" t="s">
        <v>26179</v>
      </c>
      <c r="H3058" s="79">
        <v>11877.666666666701</v>
      </c>
      <c r="I3058" s="6">
        <v>24605.751839831701</v>
      </c>
      <c r="J3058" s="6">
        <v>10688.6717544247</v>
      </c>
      <c r="K3058" s="71">
        <v>10692.328895566299</v>
      </c>
      <c r="L3058" s="20">
        <v>0.90020449265284697</v>
      </c>
      <c r="M3058" s="79">
        <v>11895.944541147799</v>
      </c>
      <c r="N3058" s="6">
        <v>24643.616250095602</v>
      </c>
      <c r="O3058" s="6">
        <v>10709.528356557799</v>
      </c>
      <c r="P3058" s="71">
        <v>10708.7939621964</v>
      </c>
      <c r="Q3058" s="20">
        <v>0.90020543767288497</v>
      </c>
      <c r="R3058" s="79">
        <v>11911.371770912399</v>
      </c>
      <c r="S3058" s="6">
        <v>24675.575270146801</v>
      </c>
      <c r="T3058" s="6">
        <v>10727.395267612101</v>
      </c>
      <c r="U3058" s="71">
        <v>10722.5644029412</v>
      </c>
      <c r="V3058" s="20">
        <v>0.90019559536591498</v>
      </c>
      <c r="W3058" s="79">
        <v>11934.398873145199</v>
      </c>
      <c r="X3058" s="6">
        <v>24723.278171653601</v>
      </c>
      <c r="Y3058" s="6">
        <v>10751.785025425899</v>
      </c>
      <c r="Z3058" s="71">
        <v>10743.2344698705</v>
      </c>
      <c r="AA3058" s="20">
        <v>0.90019066599533204</v>
      </c>
    </row>
    <row r="3059" spans="1:27" x14ac:dyDescent="0.2">
      <c r="A3059" s="52" t="s">
        <v>3268</v>
      </c>
      <c r="B3059" s="1" t="s">
        <v>9285</v>
      </c>
      <c r="C3059" s="131" t="s">
        <v>49</v>
      </c>
      <c r="D3059" s="131" t="s">
        <v>49</v>
      </c>
      <c r="E3059" s="131" t="s">
        <v>6363</v>
      </c>
      <c r="F3059" s="131" t="s">
        <v>26204</v>
      </c>
      <c r="G3059" s="131" t="s">
        <v>26204</v>
      </c>
      <c r="H3059" s="79">
        <v>75365.5</v>
      </c>
      <c r="I3059" s="6">
        <v>162582.26022923499</v>
      </c>
      <c r="J3059" s="6">
        <v>70625.292167241307</v>
      </c>
      <c r="K3059" s="71">
        <v>70649.456690912499</v>
      </c>
      <c r="L3059" s="20">
        <v>0.93742437442745696</v>
      </c>
      <c r="M3059" s="79">
        <v>75557.151195880098</v>
      </c>
      <c r="N3059" s="6">
        <v>162995.69986145201</v>
      </c>
      <c r="O3059" s="6">
        <v>70834.046916975203</v>
      </c>
      <c r="P3059" s="71">
        <v>70829.189548572002</v>
      </c>
      <c r="Q3059" s="20">
        <v>0.93742535852032205</v>
      </c>
      <c r="R3059" s="79">
        <v>75749.233907328802</v>
      </c>
      <c r="S3059" s="6">
        <v>163410.07038083201</v>
      </c>
      <c r="T3059" s="6">
        <v>71040.468013091493</v>
      </c>
      <c r="U3059" s="71">
        <v>71008.476380587294</v>
      </c>
      <c r="V3059" s="20">
        <v>0.93741510927303495</v>
      </c>
      <c r="W3059" s="79">
        <v>76027.615681975803</v>
      </c>
      <c r="X3059" s="6">
        <v>164010.609594779</v>
      </c>
      <c r="Y3059" s="6">
        <v>71325.768533152703</v>
      </c>
      <c r="Z3059" s="71">
        <v>71269.0453988144</v>
      </c>
      <c r="AA3059" s="20">
        <v>0.93740997609254895</v>
      </c>
    </row>
    <row r="3060" spans="1:27" x14ac:dyDescent="0.2">
      <c r="A3060" s="52" t="s">
        <v>3267</v>
      </c>
      <c r="B3060" s="1" t="s">
        <v>18817</v>
      </c>
      <c r="C3060" s="131" t="s">
        <v>49</v>
      </c>
      <c r="D3060" s="131" t="s">
        <v>49</v>
      </c>
      <c r="E3060" s="131" t="s">
        <v>6363</v>
      </c>
      <c r="F3060" s="131" t="s">
        <v>26179</v>
      </c>
      <c r="G3060" s="131" t="s">
        <v>26179</v>
      </c>
      <c r="H3060" s="79">
        <v>52910.083333333299</v>
      </c>
      <c r="I3060" s="6">
        <v>100871.305338381</v>
      </c>
      <c r="J3060" s="6">
        <v>43818.221008672801</v>
      </c>
      <c r="K3060" s="71">
        <v>43833.213462598302</v>
      </c>
      <c r="L3060" s="20">
        <v>0.828447258085935</v>
      </c>
      <c r="M3060" s="79">
        <v>52932.053907940703</v>
      </c>
      <c r="N3060" s="6">
        <v>100913.19150449699</v>
      </c>
      <c r="O3060" s="6">
        <v>43854.468232273401</v>
      </c>
      <c r="P3060" s="71">
        <v>43851.460959392702</v>
      </c>
      <c r="Q3060" s="20">
        <v>0.82844812777639498</v>
      </c>
      <c r="R3060" s="79">
        <v>52970.041423004499</v>
      </c>
      <c r="S3060" s="6">
        <v>100985.613432221</v>
      </c>
      <c r="T3060" s="6">
        <v>43902.2223299627</v>
      </c>
      <c r="U3060" s="71">
        <v>43882.4518554405</v>
      </c>
      <c r="V3060" s="20">
        <v>0.82843907002086403</v>
      </c>
      <c r="W3060" s="79">
        <v>53046.593691536102</v>
      </c>
      <c r="X3060" s="6">
        <v>101131.55777339201</v>
      </c>
      <c r="Y3060" s="6">
        <v>43980.606492250801</v>
      </c>
      <c r="Z3060" s="71">
        <v>43945.630102908603</v>
      </c>
      <c r="AA3060" s="20">
        <v>0.82843453358100305</v>
      </c>
    </row>
    <row r="3061" spans="1:27" x14ac:dyDescent="0.2">
      <c r="A3061" s="52" t="s">
        <v>3266</v>
      </c>
      <c r="B3061" s="1" t="s">
        <v>9284</v>
      </c>
      <c r="C3061" s="131" t="s">
        <v>49</v>
      </c>
      <c r="D3061" s="131" t="s">
        <v>49</v>
      </c>
      <c r="E3061" s="131" t="s">
        <v>6363</v>
      </c>
      <c r="F3061" s="131" t="s">
        <v>26204</v>
      </c>
      <c r="G3061" s="131" t="s">
        <v>26204</v>
      </c>
      <c r="H3061" s="79">
        <v>19261.833333333299</v>
      </c>
      <c r="I3061" s="6">
        <v>37460.375751184802</v>
      </c>
      <c r="J3061" s="6">
        <v>16272.6854602205</v>
      </c>
      <c r="K3061" s="71">
        <v>16278.2531779733</v>
      </c>
      <c r="L3061" s="20">
        <v>0.84510404052781396</v>
      </c>
      <c r="M3061" s="79">
        <v>19291.590920151099</v>
      </c>
      <c r="N3061" s="6">
        <v>37518.248247761403</v>
      </c>
      <c r="O3061" s="6">
        <v>16304.536615896101</v>
      </c>
      <c r="P3061" s="71">
        <v>16303.418549875099</v>
      </c>
      <c r="Q3061" s="20">
        <v>0.84510492770429302</v>
      </c>
      <c r="R3061" s="79">
        <v>19327.893314314999</v>
      </c>
      <c r="S3061" s="6">
        <v>37588.849072849698</v>
      </c>
      <c r="T3061" s="6">
        <v>16341.278257731799</v>
      </c>
      <c r="U3061" s="71">
        <v>16333.9192948295</v>
      </c>
      <c r="V3061" s="20">
        <v>0.84509568783329003</v>
      </c>
      <c r="W3061" s="79">
        <v>19384.3552744597</v>
      </c>
      <c r="X3061" s="6">
        <v>37698.656182384198</v>
      </c>
      <c r="Y3061" s="6">
        <v>16394.583445053198</v>
      </c>
      <c r="Z3061" s="71">
        <v>16381.545349869701</v>
      </c>
      <c r="AA3061" s="20">
        <v>0.84509106018364999</v>
      </c>
    </row>
    <row r="3062" spans="1:27" x14ac:dyDescent="0.2">
      <c r="A3062" s="52" t="s">
        <v>3265</v>
      </c>
      <c r="B3062" s="1" t="s">
        <v>7796</v>
      </c>
      <c r="C3062" s="131" t="s">
        <v>49</v>
      </c>
      <c r="D3062" s="131" t="s">
        <v>49</v>
      </c>
      <c r="E3062" s="131" t="s">
        <v>6363</v>
      </c>
      <c r="F3062" s="131" t="s">
        <v>26204</v>
      </c>
      <c r="G3062" s="131" t="s">
        <v>26204</v>
      </c>
      <c r="H3062" s="79">
        <v>14307.833333333299</v>
      </c>
      <c r="I3062" s="6">
        <v>33117.823891396598</v>
      </c>
      <c r="J3062" s="6">
        <v>14386.2927294483</v>
      </c>
      <c r="K3062" s="71">
        <v>14391.215015792701</v>
      </c>
      <c r="L3062" s="20">
        <v>1.0058276945584099</v>
      </c>
      <c r="M3062" s="79">
        <v>14349.921296044</v>
      </c>
      <c r="N3062" s="6">
        <v>33215.2433751524</v>
      </c>
      <c r="O3062" s="6">
        <v>14434.5532403258</v>
      </c>
      <c r="P3062" s="71">
        <v>14433.5634063988</v>
      </c>
      <c r="Q3062" s="20">
        <v>1.0058287504599699</v>
      </c>
      <c r="R3062" s="79">
        <v>14396.469449513301</v>
      </c>
      <c r="S3062" s="6">
        <v>33322.9867010042</v>
      </c>
      <c r="T3062" s="6">
        <v>14486.748370625801</v>
      </c>
      <c r="U3062" s="71">
        <v>14480.2245576075</v>
      </c>
      <c r="V3062" s="20">
        <v>1.00581775333098</v>
      </c>
      <c r="W3062" s="79">
        <v>14461.8466263424</v>
      </c>
      <c r="X3062" s="6">
        <v>33474.312885640298</v>
      </c>
      <c r="Y3062" s="6">
        <v>14557.479534930801</v>
      </c>
      <c r="Z3062" s="71">
        <v>14545.902430550899</v>
      </c>
      <c r="AA3062" s="20">
        <v>1.0058122455852501</v>
      </c>
    </row>
    <row r="3063" spans="1:27" x14ac:dyDescent="0.2">
      <c r="A3063" s="52" t="s">
        <v>3264</v>
      </c>
      <c r="B3063" s="1" t="s">
        <v>9283</v>
      </c>
      <c r="C3063" s="131" t="s">
        <v>49</v>
      </c>
      <c r="D3063" s="131" t="s">
        <v>49</v>
      </c>
      <c r="E3063" s="131" t="s">
        <v>6363</v>
      </c>
      <c r="F3063" s="131" t="s">
        <v>26191</v>
      </c>
      <c r="G3063" s="131" t="s">
        <v>26191</v>
      </c>
      <c r="H3063" s="79">
        <v>8045.1666666666697</v>
      </c>
      <c r="I3063" s="6">
        <v>15951.8233429926</v>
      </c>
      <c r="J3063" s="6">
        <v>6929.4287249457802</v>
      </c>
      <c r="K3063" s="71">
        <v>6931.7996368289496</v>
      </c>
      <c r="L3063" s="20">
        <v>0.86161044562933697</v>
      </c>
      <c r="M3063" s="79">
        <v>8033.3485170110798</v>
      </c>
      <c r="N3063" s="6">
        <v>15928.3905114109</v>
      </c>
      <c r="O3063" s="6">
        <v>6922.0989373107604</v>
      </c>
      <c r="P3063" s="71">
        <v>6921.6242618386595</v>
      </c>
      <c r="Q3063" s="20">
        <v>0.86161135013397205</v>
      </c>
      <c r="R3063" s="79">
        <v>8021.1994421587697</v>
      </c>
      <c r="S3063" s="6">
        <v>15904.3015268249</v>
      </c>
      <c r="T3063" s="6">
        <v>6914.1945857671099</v>
      </c>
      <c r="U3063" s="71">
        <v>6911.0809186075803</v>
      </c>
      <c r="V3063" s="20">
        <v>0.86160192979163397</v>
      </c>
      <c r="W3063" s="79">
        <v>8013.25876628472</v>
      </c>
      <c r="X3063" s="6">
        <v>15888.5568860965</v>
      </c>
      <c r="Y3063" s="6">
        <v>6909.6964738043898</v>
      </c>
      <c r="Z3063" s="71">
        <v>6904.2014101074801</v>
      </c>
      <c r="AA3063" s="20">
        <v>0.86159721175565596</v>
      </c>
    </row>
    <row r="3064" spans="1:27" x14ac:dyDescent="0.2">
      <c r="A3064" s="52" t="s">
        <v>3263</v>
      </c>
      <c r="B3064" s="1" t="s">
        <v>9282</v>
      </c>
      <c r="C3064" s="131" t="s">
        <v>49</v>
      </c>
      <c r="D3064" s="131" t="s">
        <v>49</v>
      </c>
      <c r="E3064" s="131" t="s">
        <v>6363</v>
      </c>
      <c r="F3064" s="131" t="s">
        <v>26204</v>
      </c>
      <c r="G3064" s="131" t="s">
        <v>26204</v>
      </c>
      <c r="H3064" s="79">
        <v>6761.75</v>
      </c>
      <c r="I3064" s="6">
        <v>13553.929769959301</v>
      </c>
      <c r="J3064" s="6">
        <v>5887.7902710169701</v>
      </c>
      <c r="K3064" s="71">
        <v>5889.8047851238798</v>
      </c>
      <c r="L3064" s="20">
        <v>0.87104740416665505</v>
      </c>
      <c r="M3064" s="79">
        <v>6779.8936617075096</v>
      </c>
      <c r="N3064" s="6">
        <v>13590.298744936699</v>
      </c>
      <c r="O3064" s="6">
        <v>5906.0199731208804</v>
      </c>
      <c r="P3064" s="71">
        <v>5905.6149741683403</v>
      </c>
      <c r="Q3064" s="20">
        <v>0.87104831857805598</v>
      </c>
      <c r="R3064" s="79">
        <v>6798.4828114697202</v>
      </c>
      <c r="S3064" s="6">
        <v>13627.5607008446</v>
      </c>
      <c r="T3064" s="6">
        <v>5924.4102141845297</v>
      </c>
      <c r="U3064" s="71">
        <v>5921.7422763221102</v>
      </c>
      <c r="V3064" s="20">
        <v>0.87103879505755899</v>
      </c>
      <c r="W3064" s="79">
        <v>6826.4472428992003</v>
      </c>
      <c r="X3064" s="6">
        <v>13683.6154114819</v>
      </c>
      <c r="Y3064" s="6">
        <v>5950.8003046109798</v>
      </c>
      <c r="Z3064" s="71">
        <v>5946.0678207970504</v>
      </c>
      <c r="AA3064" s="20">
        <v>0.87103402534635999</v>
      </c>
    </row>
    <row r="3065" spans="1:27" x14ac:dyDescent="0.2">
      <c r="A3065" s="52" t="s">
        <v>3262</v>
      </c>
      <c r="B3065" s="1" t="s">
        <v>9281</v>
      </c>
      <c r="C3065" s="131" t="s">
        <v>49</v>
      </c>
      <c r="D3065" s="131" t="s">
        <v>49</v>
      </c>
      <c r="E3065" s="131" t="s">
        <v>6363</v>
      </c>
      <c r="F3065" s="131" t="s">
        <v>26191</v>
      </c>
      <c r="G3065" s="131" t="s">
        <v>26191</v>
      </c>
      <c r="H3065" s="79">
        <v>5676.8333333333303</v>
      </c>
      <c r="I3065" s="6">
        <v>12204.607194898599</v>
      </c>
      <c r="J3065" s="6">
        <v>5301.6482100249004</v>
      </c>
      <c r="K3065" s="71">
        <v>5303.4621749620601</v>
      </c>
      <c r="L3065" s="20">
        <v>0.934228973012311</v>
      </c>
      <c r="M3065" s="79">
        <v>5674.4867502758698</v>
      </c>
      <c r="N3065" s="6">
        <v>12199.562282923</v>
      </c>
      <c r="O3065" s="6">
        <v>5301.6390484513504</v>
      </c>
      <c r="P3065" s="71">
        <v>5301.2754942691599</v>
      </c>
      <c r="Q3065" s="20">
        <v>0.93422995375069495</v>
      </c>
      <c r="R3065" s="79">
        <v>5672.4137303372199</v>
      </c>
      <c r="S3065" s="6">
        <v>12195.105503487601</v>
      </c>
      <c r="T3065" s="6">
        <v>5301.6683758702502</v>
      </c>
      <c r="U3065" s="71">
        <v>5299.2808771517903</v>
      </c>
      <c r="V3065" s="20">
        <v>0.93421973944004999</v>
      </c>
      <c r="W3065" s="79">
        <v>5675.1999532997797</v>
      </c>
      <c r="X3065" s="6">
        <v>12201.095595995001</v>
      </c>
      <c r="Y3065" s="6">
        <v>5306.0745428661003</v>
      </c>
      <c r="Z3065" s="71">
        <v>5301.8547891179996</v>
      </c>
      <c r="AA3065" s="20">
        <v>0.934214623757052</v>
      </c>
    </row>
    <row r="3066" spans="1:27" x14ac:dyDescent="0.2">
      <c r="A3066" s="52" t="s">
        <v>3261</v>
      </c>
      <c r="B3066" s="1" t="s">
        <v>9280</v>
      </c>
      <c r="C3066" s="131" t="s">
        <v>49</v>
      </c>
      <c r="D3066" s="131" t="s">
        <v>49</v>
      </c>
      <c r="E3066" s="131" t="s">
        <v>6363</v>
      </c>
      <c r="F3066" s="131" t="s">
        <v>26191</v>
      </c>
      <c r="G3066" s="131" t="s">
        <v>26191</v>
      </c>
      <c r="H3066" s="79">
        <v>8118</v>
      </c>
      <c r="I3066" s="6">
        <v>16429.866449328001</v>
      </c>
      <c r="J3066" s="6">
        <v>7137.0893516701599</v>
      </c>
      <c r="K3066" s="71">
        <v>7139.5313148718697</v>
      </c>
      <c r="L3066" s="20">
        <v>0.87946924302437401</v>
      </c>
      <c r="M3066" s="79">
        <v>8124.5587810506704</v>
      </c>
      <c r="N3066" s="6">
        <v>16443.140642076502</v>
      </c>
      <c r="O3066" s="6">
        <v>7145.7970774278501</v>
      </c>
      <c r="P3066" s="71">
        <v>7145.3070620969502</v>
      </c>
      <c r="Q3066" s="20">
        <v>0.87947016627688401</v>
      </c>
      <c r="R3066" s="79">
        <v>8131.7884717876696</v>
      </c>
      <c r="S3066" s="6">
        <v>16457.772676232598</v>
      </c>
      <c r="T3066" s="6">
        <v>7154.80919044865</v>
      </c>
      <c r="U3066" s="71">
        <v>7151.5871673868596</v>
      </c>
      <c r="V3066" s="20">
        <v>0.87946055067694895</v>
      </c>
      <c r="W3066" s="79">
        <v>8145.4298259390598</v>
      </c>
      <c r="X3066" s="6">
        <v>16485.3811545395</v>
      </c>
      <c r="Y3066" s="6">
        <v>7169.2464488401902</v>
      </c>
      <c r="Z3066" s="71">
        <v>7163.5449732334801</v>
      </c>
      <c r="AA3066" s="20">
        <v>0.87945573484915696</v>
      </c>
    </row>
    <row r="3067" spans="1:27" x14ac:dyDescent="0.2">
      <c r="A3067" s="52" t="s">
        <v>3260</v>
      </c>
      <c r="B3067" s="1" t="s">
        <v>9279</v>
      </c>
      <c r="C3067" s="131" t="s">
        <v>49</v>
      </c>
      <c r="D3067" s="131" t="s">
        <v>49</v>
      </c>
      <c r="E3067" s="131" t="s">
        <v>6363</v>
      </c>
      <c r="F3067" s="131" t="s">
        <v>26179</v>
      </c>
      <c r="G3067" s="131" t="s">
        <v>26179</v>
      </c>
      <c r="H3067" s="79">
        <v>12440.416666666701</v>
      </c>
      <c r="I3067" s="6">
        <v>20090.6139769029</v>
      </c>
      <c r="J3067" s="6">
        <v>8727.30813274104</v>
      </c>
      <c r="K3067" s="71">
        <v>8730.2941910990103</v>
      </c>
      <c r="L3067" s="20">
        <v>0.70176863243586496</v>
      </c>
      <c r="M3067" s="79">
        <v>12455.6923015464</v>
      </c>
      <c r="N3067" s="6">
        <v>20115.283318119</v>
      </c>
      <c r="O3067" s="6">
        <v>8741.62277603043</v>
      </c>
      <c r="P3067" s="71">
        <v>8741.0233286726707</v>
      </c>
      <c r="Q3067" s="20">
        <v>0.70176936914116395</v>
      </c>
      <c r="R3067" s="79">
        <v>12478.1982192385</v>
      </c>
      <c r="S3067" s="6">
        <v>20151.629183106001</v>
      </c>
      <c r="T3067" s="6">
        <v>8760.6667389456597</v>
      </c>
      <c r="U3067" s="71">
        <v>8756.7215505390704</v>
      </c>
      <c r="V3067" s="20">
        <v>0.70176169641528996</v>
      </c>
      <c r="W3067" s="79">
        <v>12506.981065833001</v>
      </c>
      <c r="X3067" s="6">
        <v>20198.111955796099</v>
      </c>
      <c r="Y3067" s="6">
        <v>8783.8577133834406</v>
      </c>
      <c r="Z3067" s="71">
        <v>8776.8721883574708</v>
      </c>
      <c r="AA3067" s="20">
        <v>0.70175785364658505</v>
      </c>
    </row>
    <row r="3068" spans="1:27" x14ac:dyDescent="0.2">
      <c r="A3068" s="52" t="s">
        <v>3259</v>
      </c>
      <c r="B3068" s="1" t="s">
        <v>9278</v>
      </c>
      <c r="C3068" s="131" t="s">
        <v>49</v>
      </c>
      <c r="D3068" s="131" t="s">
        <v>49</v>
      </c>
      <c r="E3068" s="131" t="s">
        <v>6363</v>
      </c>
      <c r="F3068" s="131" t="s">
        <v>26191</v>
      </c>
      <c r="G3068" s="131" t="s">
        <v>26191</v>
      </c>
      <c r="H3068" s="79">
        <v>11763.083333333299</v>
      </c>
      <c r="I3068" s="6">
        <v>24535.8058468005</v>
      </c>
      <c r="J3068" s="6">
        <v>10658.287405069501</v>
      </c>
      <c r="K3068" s="71">
        <v>10661.934150171601</v>
      </c>
      <c r="L3068" s="20">
        <v>0.90638940897057396</v>
      </c>
      <c r="M3068" s="79">
        <v>11721.3646800849</v>
      </c>
      <c r="N3068" s="6">
        <v>24448.787779573799</v>
      </c>
      <c r="O3068" s="6">
        <v>10624.8605460975</v>
      </c>
      <c r="P3068" s="71">
        <v>10624.131957739901</v>
      </c>
      <c r="Q3068" s="20">
        <v>0.90639036048343602</v>
      </c>
      <c r="R3068" s="79">
        <v>11685.2145395232</v>
      </c>
      <c r="S3068" s="6">
        <v>24373.384689667699</v>
      </c>
      <c r="T3068" s="6">
        <v>10596.0217224178</v>
      </c>
      <c r="U3068" s="71">
        <v>10591.250019155799</v>
      </c>
      <c r="V3068" s="20">
        <v>0.906380450554225</v>
      </c>
      <c r="W3068" s="79">
        <v>11663.771882229101</v>
      </c>
      <c r="X3068" s="6">
        <v>24328.6589267618</v>
      </c>
      <c r="Y3068" s="6">
        <v>10580.1710000319</v>
      </c>
      <c r="Z3068" s="71">
        <v>10571.7569236988</v>
      </c>
      <c r="AA3068" s="20">
        <v>0.90637548731606599</v>
      </c>
    </row>
    <row r="3069" spans="1:27" x14ac:dyDescent="0.2">
      <c r="A3069" s="52" t="s">
        <v>3258</v>
      </c>
      <c r="B3069" s="1" t="s">
        <v>9277</v>
      </c>
      <c r="C3069" s="131" t="s">
        <v>49</v>
      </c>
      <c r="D3069" s="131" t="s">
        <v>49</v>
      </c>
      <c r="E3069" s="131" t="s">
        <v>6363</v>
      </c>
      <c r="F3069" s="131" t="s">
        <v>26204</v>
      </c>
      <c r="G3069" s="131" t="s">
        <v>26204</v>
      </c>
      <c r="H3069" s="79">
        <v>9057.25</v>
      </c>
      <c r="I3069" s="6">
        <v>12219.4548456272</v>
      </c>
      <c r="J3069" s="6">
        <v>5308.0979891657698</v>
      </c>
      <c r="K3069" s="71">
        <v>5309.9141609021599</v>
      </c>
      <c r="L3069" s="20">
        <v>0.58626118975430297</v>
      </c>
      <c r="M3069" s="79">
        <v>9074.7191549143208</v>
      </c>
      <c r="N3069" s="6">
        <v>12243.0230975432</v>
      </c>
      <c r="O3069" s="6">
        <v>5320.5260827993397</v>
      </c>
      <c r="P3069" s="71">
        <v>5320.16123345912</v>
      </c>
      <c r="Q3069" s="20">
        <v>0.58626180520176596</v>
      </c>
      <c r="R3069" s="79">
        <v>9094.8741577006094</v>
      </c>
      <c r="S3069" s="6">
        <v>12270.214921381699</v>
      </c>
      <c r="T3069" s="6">
        <v>5334.32124840711</v>
      </c>
      <c r="U3069" s="71">
        <v>5331.9190451304203</v>
      </c>
      <c r="V3069" s="20">
        <v>0.58625539536640003</v>
      </c>
      <c r="W3069" s="79">
        <v>9124.2761751705093</v>
      </c>
      <c r="X3069" s="6">
        <v>12309.8822182812</v>
      </c>
      <c r="Y3069" s="6">
        <v>5353.3842227695204</v>
      </c>
      <c r="Z3069" s="71">
        <v>5349.1268451249798</v>
      </c>
      <c r="AA3069" s="20">
        <v>0.58625218509730403</v>
      </c>
    </row>
    <row r="3070" spans="1:27" x14ac:dyDescent="0.2">
      <c r="A3070" s="52" t="s">
        <v>3257</v>
      </c>
      <c r="B3070" s="1" t="s">
        <v>9276</v>
      </c>
      <c r="C3070" s="131" t="s">
        <v>49</v>
      </c>
      <c r="D3070" s="131" t="s">
        <v>49</v>
      </c>
      <c r="E3070" s="131" t="s">
        <v>6363</v>
      </c>
      <c r="F3070" s="131" t="s">
        <v>26204</v>
      </c>
      <c r="G3070" s="131" t="s">
        <v>26204</v>
      </c>
      <c r="H3070" s="79">
        <v>10538.333333333299</v>
      </c>
      <c r="I3070" s="6">
        <v>24071.275453616799</v>
      </c>
      <c r="J3070" s="6">
        <v>10456.4966642291</v>
      </c>
      <c r="K3070" s="71">
        <v>10460.0743664008</v>
      </c>
      <c r="L3070" s="20">
        <v>0.99257387629930005</v>
      </c>
      <c r="M3070" s="79">
        <v>10543.2159799581</v>
      </c>
      <c r="N3070" s="6">
        <v>24082.4282164049</v>
      </c>
      <c r="O3070" s="6">
        <v>10465.649410417</v>
      </c>
      <c r="P3070" s="71">
        <v>10464.9317397914</v>
      </c>
      <c r="Q3070" s="20">
        <v>0.992574918287215</v>
      </c>
      <c r="R3070" s="79">
        <v>10547.3826620495</v>
      </c>
      <c r="S3070" s="6">
        <v>24091.9455991994</v>
      </c>
      <c r="T3070" s="6">
        <v>10473.6696258949</v>
      </c>
      <c r="U3070" s="71">
        <v>10468.9530214156</v>
      </c>
      <c r="V3070" s="20">
        <v>0.992564066067679</v>
      </c>
      <c r="W3070" s="79">
        <v>10560.2368201268</v>
      </c>
      <c r="X3070" s="6">
        <v>24121.306596808401</v>
      </c>
      <c r="Y3070" s="6">
        <v>10489.9965635878</v>
      </c>
      <c r="Z3070" s="71">
        <v>10481.654200140199</v>
      </c>
      <c r="AA3070" s="20">
        <v>0.99255863089766305</v>
      </c>
    </row>
    <row r="3071" spans="1:27" x14ac:dyDescent="0.2">
      <c r="A3071" s="52" t="s">
        <v>3256</v>
      </c>
      <c r="B3071" s="1" t="s">
        <v>9275</v>
      </c>
      <c r="C3071" s="131" t="s">
        <v>49</v>
      </c>
      <c r="D3071" s="131" t="s">
        <v>49</v>
      </c>
      <c r="E3071" s="131" t="s">
        <v>6363</v>
      </c>
      <c r="F3071" s="131" t="s">
        <v>26191</v>
      </c>
      <c r="G3071" s="131" t="s">
        <v>26191</v>
      </c>
      <c r="H3071" s="79">
        <v>23114.083333333299</v>
      </c>
      <c r="I3071" s="6">
        <v>42787.2881270453</v>
      </c>
      <c r="J3071" s="6">
        <v>18586.6817250282</v>
      </c>
      <c r="K3071" s="71">
        <v>18593.041179222801</v>
      </c>
      <c r="L3071" s="20">
        <v>0.80440313860118895</v>
      </c>
      <c r="M3071" s="79">
        <v>23102.919241284199</v>
      </c>
      <c r="N3071" s="6">
        <v>42766.621885763197</v>
      </c>
      <c r="O3071" s="6">
        <v>18585.354728447699</v>
      </c>
      <c r="P3071" s="71">
        <v>18584.0802577836</v>
      </c>
      <c r="Q3071" s="20">
        <v>0.80440398305052296</v>
      </c>
      <c r="R3071" s="79">
        <v>23093.544964475201</v>
      </c>
      <c r="S3071" s="6">
        <v>42749.268834075003</v>
      </c>
      <c r="T3071" s="6">
        <v>18584.705692326701</v>
      </c>
      <c r="U3071" s="71">
        <v>18576.336447425401</v>
      </c>
      <c r="V3071" s="20">
        <v>0.80439518817926603</v>
      </c>
      <c r="W3071" s="79">
        <v>23101.065497556301</v>
      </c>
      <c r="X3071" s="6">
        <v>42763.190355909501</v>
      </c>
      <c r="Y3071" s="6">
        <v>18597.073839312499</v>
      </c>
      <c r="Z3071" s="71">
        <v>18582.284172977499</v>
      </c>
      <c r="AA3071" s="20">
        <v>0.80439078340101799</v>
      </c>
    </row>
    <row r="3072" spans="1:27" x14ac:dyDescent="0.2">
      <c r="A3072" s="52" t="s">
        <v>3255</v>
      </c>
      <c r="B3072" s="1" t="s">
        <v>9274</v>
      </c>
      <c r="C3072" s="131" t="s">
        <v>49</v>
      </c>
      <c r="D3072" s="131" t="s">
        <v>49</v>
      </c>
      <c r="E3072" s="131" t="s">
        <v>6363</v>
      </c>
      <c r="F3072" s="131" t="s">
        <v>26191</v>
      </c>
      <c r="G3072" s="131" t="s">
        <v>26191</v>
      </c>
      <c r="H3072" s="79">
        <v>8305.6666666666697</v>
      </c>
      <c r="I3072" s="6">
        <v>17619.746833065201</v>
      </c>
      <c r="J3072" s="6">
        <v>7653.9701578972599</v>
      </c>
      <c r="K3072" s="71">
        <v>7656.5889724519902</v>
      </c>
      <c r="L3072" s="20">
        <v>0.92185122275378095</v>
      </c>
      <c r="M3072" s="79">
        <v>8311.2414465599504</v>
      </c>
      <c r="N3072" s="6">
        <v>17631.5732419872</v>
      </c>
      <c r="O3072" s="6">
        <v>7662.26156459708</v>
      </c>
      <c r="P3072" s="71">
        <v>7661.7361332707596</v>
      </c>
      <c r="Q3072" s="20">
        <v>0.92185219049820399</v>
      </c>
      <c r="R3072" s="79">
        <v>8315.1744895500797</v>
      </c>
      <c r="S3072" s="6">
        <v>17639.916849376099</v>
      </c>
      <c r="T3072" s="6">
        <v>7668.7314666176999</v>
      </c>
      <c r="U3072" s="71">
        <v>7665.2780090924998</v>
      </c>
      <c r="V3072" s="20">
        <v>0.92184211151860695</v>
      </c>
      <c r="W3072" s="79">
        <v>8324.9453520085099</v>
      </c>
      <c r="X3072" s="6">
        <v>17660.6448811847</v>
      </c>
      <c r="Y3072" s="6">
        <v>7680.35111907595</v>
      </c>
      <c r="Z3072" s="71">
        <v>7674.24317804353</v>
      </c>
      <c r="AA3072" s="20">
        <v>0.92183706361411799</v>
      </c>
    </row>
    <row r="3073" spans="1:27" x14ac:dyDescent="0.2">
      <c r="A3073" s="52" t="s">
        <v>3254</v>
      </c>
      <c r="B3073" s="1" t="s">
        <v>26439</v>
      </c>
      <c r="C3073" s="131" t="s">
        <v>49</v>
      </c>
      <c r="D3073" s="131" t="s">
        <v>49</v>
      </c>
      <c r="E3073" s="131" t="s">
        <v>6363</v>
      </c>
      <c r="F3073" s="131" t="s">
        <v>26179</v>
      </c>
      <c r="G3073" s="131" t="s">
        <v>26179</v>
      </c>
      <c r="H3073" s="79">
        <v>11974.25</v>
      </c>
      <c r="I3073" s="6">
        <v>25035.659961063</v>
      </c>
      <c r="J3073" s="6">
        <v>10875.422674384899</v>
      </c>
      <c r="K3073" s="71">
        <v>10879.143712565199</v>
      </c>
      <c r="L3073" s="20">
        <v>0.90854489530160498</v>
      </c>
      <c r="M3073" s="79">
        <v>11976.995855087</v>
      </c>
      <c r="N3073" s="6">
        <v>25041.400971503001</v>
      </c>
      <c r="O3073" s="6">
        <v>10882.396117136601</v>
      </c>
      <c r="P3073" s="71">
        <v>10881.6498685549</v>
      </c>
      <c r="Q3073" s="20">
        <v>0.90854584907726199</v>
      </c>
      <c r="R3073" s="79">
        <v>11978.963658480399</v>
      </c>
      <c r="S3073" s="6">
        <v>25045.515238085602</v>
      </c>
      <c r="T3073" s="6">
        <v>10888.2220048987</v>
      </c>
      <c r="U3073" s="71">
        <v>10883.318715171799</v>
      </c>
      <c r="V3073" s="20">
        <v>0.90853591558123004</v>
      </c>
      <c r="W3073" s="79">
        <v>11989.0436734743</v>
      </c>
      <c r="X3073" s="6">
        <v>25066.5904476219</v>
      </c>
      <c r="Y3073" s="6">
        <v>10901.0864150787</v>
      </c>
      <c r="Z3073" s="71">
        <v>10892.4171248366</v>
      </c>
      <c r="AA3073" s="20">
        <v>0.90853094053998495</v>
      </c>
    </row>
    <row r="3074" spans="1:27" x14ac:dyDescent="0.2">
      <c r="A3074" s="52" t="s">
        <v>3253</v>
      </c>
      <c r="B3074" s="1" t="s">
        <v>9273</v>
      </c>
      <c r="C3074" s="131" t="s">
        <v>49</v>
      </c>
      <c r="D3074" s="131" t="s">
        <v>49</v>
      </c>
      <c r="E3074" s="131" t="s">
        <v>6363</v>
      </c>
      <c r="F3074" s="131" t="s">
        <v>26179</v>
      </c>
      <c r="G3074" s="131" t="s">
        <v>26179</v>
      </c>
      <c r="H3074" s="79">
        <v>9476.1666666666697</v>
      </c>
      <c r="I3074" s="6">
        <v>19243.843952690801</v>
      </c>
      <c r="J3074" s="6">
        <v>8359.4735345867502</v>
      </c>
      <c r="K3074" s="71">
        <v>8362.3337379205204</v>
      </c>
      <c r="L3074" s="20">
        <v>0.88245954636233204</v>
      </c>
      <c r="M3074" s="79">
        <v>9489.2667693987405</v>
      </c>
      <c r="N3074" s="6">
        <v>19270.447150123699</v>
      </c>
      <c r="O3074" s="6">
        <v>8374.4771101521092</v>
      </c>
      <c r="P3074" s="71">
        <v>8373.9028394125708</v>
      </c>
      <c r="Q3074" s="20">
        <v>0.88246047275401396</v>
      </c>
      <c r="R3074" s="79">
        <v>9506.0374198490208</v>
      </c>
      <c r="S3074" s="6">
        <v>19304.5043582336</v>
      </c>
      <c r="T3074" s="6">
        <v>8392.3899009013894</v>
      </c>
      <c r="U3074" s="71">
        <v>8388.6105584920497</v>
      </c>
      <c r="V3074" s="20">
        <v>0.88245082445986001</v>
      </c>
      <c r="W3074" s="79">
        <v>9530.1201848134606</v>
      </c>
      <c r="X3074" s="6">
        <v>19353.410734327099</v>
      </c>
      <c r="Y3074" s="6">
        <v>8416.5097475961902</v>
      </c>
      <c r="Z3074" s="71">
        <v>8409.8163628224793</v>
      </c>
      <c r="AA3074" s="20">
        <v>0.88244599225766196</v>
      </c>
    </row>
    <row r="3075" spans="1:27" x14ac:dyDescent="0.2">
      <c r="A3075" s="52" t="s">
        <v>3252</v>
      </c>
      <c r="B3075" s="1" t="s">
        <v>9272</v>
      </c>
      <c r="C3075" s="131" t="s">
        <v>49</v>
      </c>
      <c r="D3075" s="131" t="s">
        <v>49</v>
      </c>
      <c r="E3075" s="131" t="s">
        <v>6363</v>
      </c>
      <c r="F3075" s="131" t="s">
        <v>26191</v>
      </c>
      <c r="G3075" s="131" t="s">
        <v>26191</v>
      </c>
      <c r="H3075" s="79">
        <v>7682.9166666666697</v>
      </c>
      <c r="I3075" s="6">
        <v>16199.246105173201</v>
      </c>
      <c r="J3075" s="6">
        <v>7036.9085006801697</v>
      </c>
      <c r="K3075" s="71">
        <v>7039.3161868902898</v>
      </c>
      <c r="L3075" s="20">
        <v>0.91622966801544004</v>
      </c>
      <c r="M3075" s="79">
        <v>7684.4028237625798</v>
      </c>
      <c r="N3075" s="6">
        <v>16202.379631878201</v>
      </c>
      <c r="O3075" s="6">
        <v>7041.1680798121997</v>
      </c>
      <c r="P3075" s="71">
        <v>7040.6852393020099</v>
      </c>
      <c r="Q3075" s="20">
        <v>0.91623062985844705</v>
      </c>
      <c r="R3075" s="79">
        <v>7687.3313485046501</v>
      </c>
      <c r="S3075" s="6">
        <v>16208.5543562805</v>
      </c>
      <c r="T3075" s="6">
        <v>7046.4646677054898</v>
      </c>
      <c r="U3075" s="71">
        <v>7043.2914353999004</v>
      </c>
      <c r="V3075" s="20">
        <v>0.916220612341626</v>
      </c>
      <c r="W3075" s="79">
        <v>7695.9626298273797</v>
      </c>
      <c r="X3075" s="6">
        <v>16226.753206588999</v>
      </c>
      <c r="Y3075" s="6">
        <v>7056.7730107053303</v>
      </c>
      <c r="Z3075" s="71">
        <v>7051.1609816769296</v>
      </c>
      <c r="AA3075" s="20">
        <v>0.91621559521983897</v>
      </c>
    </row>
    <row r="3076" spans="1:27" x14ac:dyDescent="0.2">
      <c r="A3076" s="52" t="s">
        <v>3251</v>
      </c>
      <c r="B3076" s="1" t="s">
        <v>9271</v>
      </c>
      <c r="C3076" s="131" t="s">
        <v>49</v>
      </c>
      <c r="D3076" s="131" t="s">
        <v>49</v>
      </c>
      <c r="E3076" s="131" t="s">
        <v>6363</v>
      </c>
      <c r="F3076" s="131" t="s">
        <v>26179</v>
      </c>
      <c r="G3076" s="131" t="s">
        <v>26179</v>
      </c>
      <c r="H3076" s="79">
        <v>9845.1666666666697</v>
      </c>
      <c r="I3076" s="6">
        <v>23421.721862648799</v>
      </c>
      <c r="J3076" s="6">
        <v>10174.332348911399</v>
      </c>
      <c r="K3076" s="71">
        <v>10177.8135082431</v>
      </c>
      <c r="L3076" s="20">
        <v>1.03378783242976</v>
      </c>
      <c r="M3076" s="79">
        <v>9851.8743162694609</v>
      </c>
      <c r="N3076" s="6">
        <v>23437.679408992899</v>
      </c>
      <c r="O3076" s="6">
        <v>10185.456943298501</v>
      </c>
      <c r="P3076" s="71">
        <v>10184.758486569301</v>
      </c>
      <c r="Q3076" s="20">
        <v>1.0337889176834201</v>
      </c>
      <c r="R3076" s="79">
        <v>9855.3354331453993</v>
      </c>
      <c r="S3076" s="6">
        <v>23445.913430777098</v>
      </c>
      <c r="T3076" s="6">
        <v>10192.815285098901</v>
      </c>
      <c r="U3076" s="71">
        <v>10188.2251576701</v>
      </c>
      <c r="V3076" s="20">
        <v>1.03377761485471</v>
      </c>
      <c r="W3076" s="79">
        <v>9864.7652016249504</v>
      </c>
      <c r="X3076" s="6">
        <v>23468.346917383798</v>
      </c>
      <c r="Y3076" s="6">
        <v>10206.0341353571</v>
      </c>
      <c r="Z3076" s="71">
        <v>10197.9175982735</v>
      </c>
      <c r="AA3076" s="20">
        <v>1.0337719540039001</v>
      </c>
    </row>
    <row r="3077" spans="1:27" x14ac:dyDescent="0.2">
      <c r="A3077" s="52" t="s">
        <v>3250</v>
      </c>
      <c r="B3077" s="1" t="s">
        <v>9270</v>
      </c>
      <c r="C3077" s="131" t="s">
        <v>49</v>
      </c>
      <c r="D3077" s="131" t="s">
        <v>49</v>
      </c>
      <c r="E3077" s="131" t="s">
        <v>6363</v>
      </c>
      <c r="F3077" s="131" t="s">
        <v>26191</v>
      </c>
      <c r="G3077" s="131" t="s">
        <v>26191</v>
      </c>
      <c r="H3077" s="79">
        <v>12528.25</v>
      </c>
      <c r="I3077" s="6">
        <v>24800.174977569699</v>
      </c>
      <c r="J3077" s="6">
        <v>10773.128637281799</v>
      </c>
      <c r="K3077" s="71">
        <v>10776.814675441499</v>
      </c>
      <c r="L3077" s="20">
        <v>0.86020111950523503</v>
      </c>
      <c r="M3077" s="79">
        <v>12534.2646789358</v>
      </c>
      <c r="N3077" s="6">
        <v>24812.081276537399</v>
      </c>
      <c r="O3077" s="6">
        <v>10782.7392424707</v>
      </c>
      <c r="P3077" s="71">
        <v>10781.999827751701</v>
      </c>
      <c r="Q3077" s="20">
        <v>0.86020202253038203</v>
      </c>
      <c r="R3077" s="79">
        <v>12541.341793595</v>
      </c>
      <c r="S3077" s="6">
        <v>24826.090709769</v>
      </c>
      <c r="T3077" s="6">
        <v>10792.8299574635</v>
      </c>
      <c r="U3077" s="71">
        <v>10787.969625608401</v>
      </c>
      <c r="V3077" s="20">
        <v>0.860192617596788</v>
      </c>
      <c r="W3077" s="79">
        <v>12559.8336406532</v>
      </c>
      <c r="X3077" s="6">
        <v>24862.696065082298</v>
      </c>
      <c r="Y3077" s="6">
        <v>10812.415788402999</v>
      </c>
      <c r="Z3077" s="71">
        <v>10803.8170151139</v>
      </c>
      <c r="AA3077" s="20">
        <v>0.86018790727804595</v>
      </c>
    </row>
    <row r="3078" spans="1:27" x14ac:dyDescent="0.2">
      <c r="A3078" s="52" t="s">
        <v>3249</v>
      </c>
      <c r="B3078" s="1" t="s">
        <v>9269</v>
      </c>
      <c r="C3078" s="131" t="s">
        <v>49</v>
      </c>
      <c r="D3078" s="131" t="s">
        <v>49</v>
      </c>
      <c r="E3078" s="131" t="s">
        <v>6363</v>
      </c>
      <c r="F3078" s="131" t="s">
        <v>26204</v>
      </c>
      <c r="G3078" s="131" t="s">
        <v>26204</v>
      </c>
      <c r="H3078" s="79">
        <v>15781.583333333299</v>
      </c>
      <c r="I3078" s="6">
        <v>34685.927925871103</v>
      </c>
      <c r="J3078" s="6">
        <v>15067.4728620609</v>
      </c>
      <c r="K3078" s="71">
        <v>15072.628214958801</v>
      </c>
      <c r="L3078" s="20">
        <v>0.95507706017829497</v>
      </c>
      <c r="M3078" s="79">
        <v>15817.5935351353</v>
      </c>
      <c r="N3078" s="6">
        <v>34765.073803563799</v>
      </c>
      <c r="O3078" s="6">
        <v>15108.0726115286</v>
      </c>
      <c r="P3078" s="71">
        <v>15107.0365917369</v>
      </c>
      <c r="Q3078" s="20">
        <v>0.95507806280266205</v>
      </c>
      <c r="R3078" s="79">
        <v>15859.420470637901</v>
      </c>
      <c r="S3078" s="6">
        <v>34857.004127635897</v>
      </c>
      <c r="T3078" s="6">
        <v>15153.6431077383</v>
      </c>
      <c r="U3078" s="71">
        <v>15146.8189722144</v>
      </c>
      <c r="V3078" s="20">
        <v>0.95506762055128103</v>
      </c>
      <c r="W3078" s="79">
        <v>15926.596972830101</v>
      </c>
      <c r="X3078" s="6">
        <v>35004.649599204597</v>
      </c>
      <c r="Y3078" s="6">
        <v>15223.0001526467</v>
      </c>
      <c r="Z3078" s="71">
        <v>15210.8937807078</v>
      </c>
      <c r="AA3078" s="20">
        <v>0.95506239070761401</v>
      </c>
    </row>
    <row r="3079" spans="1:27" x14ac:dyDescent="0.2">
      <c r="A3079" s="52" t="s">
        <v>3248</v>
      </c>
      <c r="B3079" s="1" t="s">
        <v>9173</v>
      </c>
      <c r="C3079" s="131" t="s">
        <v>49</v>
      </c>
      <c r="D3079" s="131" t="s">
        <v>49</v>
      </c>
      <c r="E3079" s="131" t="s">
        <v>6363</v>
      </c>
      <c r="F3079" s="131" t="s">
        <v>26179</v>
      </c>
      <c r="G3079" s="131" t="s">
        <v>26179</v>
      </c>
      <c r="H3079" s="79">
        <v>12883.666666666701</v>
      </c>
      <c r="I3079" s="6">
        <v>26849.293385692399</v>
      </c>
      <c r="J3079" s="6">
        <v>11663.260107067499</v>
      </c>
      <c r="K3079" s="71">
        <v>11667.2507047173</v>
      </c>
      <c r="L3079" s="20">
        <v>0.90558464500664704</v>
      </c>
      <c r="M3079" s="79">
        <v>12904.3978032919</v>
      </c>
      <c r="N3079" s="6">
        <v>26892.496643264301</v>
      </c>
      <c r="O3079" s="6">
        <v>11686.838183846399</v>
      </c>
      <c r="P3079" s="71">
        <v>11686.0367715172</v>
      </c>
      <c r="Q3079" s="20">
        <v>0.905585595674682</v>
      </c>
      <c r="R3079" s="79">
        <v>12924.342782620501</v>
      </c>
      <c r="S3079" s="6">
        <v>26934.061565380001</v>
      </c>
      <c r="T3079" s="6">
        <v>11709.243712084401</v>
      </c>
      <c r="U3079" s="71">
        <v>11703.9706919</v>
      </c>
      <c r="V3079" s="20">
        <v>0.90557569454428699</v>
      </c>
      <c r="W3079" s="79">
        <v>12959.8535677287</v>
      </c>
      <c r="X3079" s="6">
        <v>27008.065303011099</v>
      </c>
      <c r="Y3079" s="6">
        <v>11745.404880149699</v>
      </c>
      <c r="Z3079" s="71">
        <v>11736.0641300593</v>
      </c>
      <c r="AA3079" s="20">
        <v>0.90557073571288205</v>
      </c>
    </row>
    <row r="3080" spans="1:27" x14ac:dyDescent="0.2">
      <c r="A3080" s="52" t="s">
        <v>3247</v>
      </c>
      <c r="B3080" s="1" t="s">
        <v>9268</v>
      </c>
      <c r="C3080" s="131" t="s">
        <v>49</v>
      </c>
      <c r="D3080" s="131" t="s">
        <v>49</v>
      </c>
      <c r="E3080" s="131" t="s">
        <v>6363</v>
      </c>
      <c r="F3080" s="131" t="s">
        <v>26191</v>
      </c>
      <c r="G3080" s="131" t="s">
        <v>26191</v>
      </c>
      <c r="H3080" s="79">
        <v>10117.25</v>
      </c>
      <c r="I3080" s="6">
        <v>18751.539967401299</v>
      </c>
      <c r="J3080" s="6">
        <v>8145.6180207862299</v>
      </c>
      <c r="K3080" s="71">
        <v>8148.4050532138399</v>
      </c>
      <c r="L3080" s="20">
        <v>0.80539722288308002</v>
      </c>
      <c r="M3080" s="79">
        <v>10120.738567053801</v>
      </c>
      <c r="N3080" s="6">
        <v>18758.0057564782</v>
      </c>
      <c r="O3080" s="6">
        <v>8151.7822921259703</v>
      </c>
      <c r="P3080" s="71">
        <v>8151.2232924435002</v>
      </c>
      <c r="Q3080" s="20">
        <v>0.80539806837598804</v>
      </c>
      <c r="R3080" s="79">
        <v>10124.5402870214</v>
      </c>
      <c r="S3080" s="6">
        <v>18765.0519502479</v>
      </c>
      <c r="T3080" s="6">
        <v>8157.8697673209999</v>
      </c>
      <c r="U3080" s="71">
        <v>8154.1960362925802</v>
      </c>
      <c r="V3080" s="20">
        <v>0.80538926263599797</v>
      </c>
      <c r="W3080" s="79">
        <v>10140.850953372499</v>
      </c>
      <c r="X3080" s="6">
        <v>18795.282508154301</v>
      </c>
      <c r="Y3080" s="6">
        <v>8173.7881043428997</v>
      </c>
      <c r="Z3080" s="71">
        <v>8167.2877484374403</v>
      </c>
      <c r="AA3080" s="20">
        <v>0.80538485241430902</v>
      </c>
    </row>
    <row r="3081" spans="1:27" x14ac:dyDescent="0.2">
      <c r="A3081" s="52" t="s">
        <v>3246</v>
      </c>
      <c r="B3081" s="1" t="s">
        <v>9267</v>
      </c>
      <c r="C3081" s="131" t="s">
        <v>49</v>
      </c>
      <c r="D3081" s="131" t="s">
        <v>49</v>
      </c>
      <c r="E3081" s="131" t="s">
        <v>6363</v>
      </c>
      <c r="F3081" s="131" t="s">
        <v>26204</v>
      </c>
      <c r="G3081" s="131" t="s">
        <v>26204</v>
      </c>
      <c r="H3081" s="79">
        <v>16699.583333333299</v>
      </c>
      <c r="I3081" s="6">
        <v>41074.730853601002</v>
      </c>
      <c r="J3081" s="6">
        <v>17842.751497833699</v>
      </c>
      <c r="K3081" s="71">
        <v>17848.856415458798</v>
      </c>
      <c r="L3081" s="20">
        <v>1.06882046451012</v>
      </c>
      <c r="M3081" s="79">
        <v>16733.314112411099</v>
      </c>
      <c r="N3081" s="6">
        <v>41157.695957846197</v>
      </c>
      <c r="O3081" s="6">
        <v>17886.153861425599</v>
      </c>
      <c r="P3081" s="71">
        <v>17884.9273377071</v>
      </c>
      <c r="Q3081" s="20">
        <v>1.06882158654046</v>
      </c>
      <c r="R3081" s="79">
        <v>16773.334969524301</v>
      </c>
      <c r="S3081" s="6">
        <v>41256.132302133599</v>
      </c>
      <c r="T3081" s="6">
        <v>17935.5834088019</v>
      </c>
      <c r="U3081" s="71">
        <v>17927.506482942401</v>
      </c>
      <c r="V3081" s="20">
        <v>1.0688099006855301</v>
      </c>
      <c r="W3081" s="79">
        <v>16838.338428263502</v>
      </c>
      <c r="X3081" s="6">
        <v>41416.016505168598</v>
      </c>
      <c r="Y3081" s="6">
        <v>18011.208019477599</v>
      </c>
      <c r="Z3081" s="71">
        <v>17996.884273752901</v>
      </c>
      <c r="AA3081" s="20">
        <v>1.0688040480018399</v>
      </c>
    </row>
    <row r="3082" spans="1:27" x14ac:dyDescent="0.2">
      <c r="A3082" s="52" t="s">
        <v>3245</v>
      </c>
      <c r="B3082" s="1" t="s">
        <v>9266</v>
      </c>
      <c r="C3082" s="131" t="s">
        <v>49</v>
      </c>
      <c r="D3082" s="131" t="s">
        <v>49</v>
      </c>
      <c r="E3082" s="131" t="s">
        <v>6363</v>
      </c>
      <c r="F3082" s="131" t="s">
        <v>26204</v>
      </c>
      <c r="G3082" s="131" t="s">
        <v>26204</v>
      </c>
      <c r="H3082" s="79">
        <v>6814.75</v>
      </c>
      <c r="I3082" s="6">
        <v>10407.919513192201</v>
      </c>
      <c r="J3082" s="6">
        <v>4521.1719620327503</v>
      </c>
      <c r="K3082" s="71">
        <v>4522.71888613806</v>
      </c>
      <c r="L3082" s="20">
        <v>0.66366614859504203</v>
      </c>
      <c r="M3082" s="79">
        <v>6824.14094391249</v>
      </c>
      <c r="N3082" s="6">
        <v>10422.261959854801</v>
      </c>
      <c r="O3082" s="6">
        <v>4529.2666817154304</v>
      </c>
      <c r="P3082" s="71">
        <v>4528.9560921356097</v>
      </c>
      <c r="Q3082" s="20">
        <v>0.66366684530097297</v>
      </c>
      <c r="R3082" s="79">
        <v>6840.8259976141499</v>
      </c>
      <c r="S3082" s="6">
        <v>10447.744434780599</v>
      </c>
      <c r="T3082" s="6">
        <v>4542.0251799551697</v>
      </c>
      <c r="U3082" s="71">
        <v>4539.9797711276997</v>
      </c>
      <c r="V3082" s="20">
        <v>0.66365958916526901</v>
      </c>
      <c r="W3082" s="79">
        <v>6866.8690269868903</v>
      </c>
      <c r="X3082" s="6">
        <v>10487.519005174399</v>
      </c>
      <c r="Y3082" s="6">
        <v>4560.8656348407403</v>
      </c>
      <c r="Z3082" s="71">
        <v>4557.2385222357998</v>
      </c>
      <c r="AA3082" s="20">
        <v>0.66365595503944896</v>
      </c>
    </row>
    <row r="3083" spans="1:27" x14ac:dyDescent="0.2">
      <c r="A3083" s="52" t="s">
        <v>3244</v>
      </c>
      <c r="B3083" s="1" t="s">
        <v>9265</v>
      </c>
      <c r="C3083" s="131" t="s">
        <v>49</v>
      </c>
      <c r="D3083" s="131" t="s">
        <v>49</v>
      </c>
      <c r="E3083" s="131" t="s">
        <v>6363</v>
      </c>
      <c r="F3083" s="131" t="s">
        <v>26191</v>
      </c>
      <c r="G3083" s="131" t="s">
        <v>26191</v>
      </c>
      <c r="H3083" s="79">
        <v>11022.5</v>
      </c>
      <c r="I3083" s="6">
        <v>20332.129763399698</v>
      </c>
      <c r="J3083" s="6">
        <v>8832.2219342855005</v>
      </c>
      <c r="K3083" s="71">
        <v>8835.2438890194408</v>
      </c>
      <c r="L3083" s="20">
        <v>0.80156442631158498</v>
      </c>
      <c r="M3083" s="79">
        <v>10995.119057867099</v>
      </c>
      <c r="N3083" s="6">
        <v>20281.6228123006</v>
      </c>
      <c r="O3083" s="6">
        <v>8813.9099562751708</v>
      </c>
      <c r="P3083" s="71">
        <v>8813.3055519019508</v>
      </c>
      <c r="Q3083" s="20">
        <v>0.80156526778088499</v>
      </c>
      <c r="R3083" s="79">
        <v>10969.8268927523</v>
      </c>
      <c r="S3083" s="6">
        <v>20234.968824265899</v>
      </c>
      <c r="T3083" s="6">
        <v>8796.8975972902499</v>
      </c>
      <c r="U3083" s="71">
        <v>8792.9360930521598</v>
      </c>
      <c r="V3083" s="20">
        <v>0.80155650394643996</v>
      </c>
      <c r="W3083" s="79">
        <v>10954.941862821201</v>
      </c>
      <c r="X3083" s="6">
        <v>20207.511862588301</v>
      </c>
      <c r="Y3083" s="6">
        <v>8787.9455926843693</v>
      </c>
      <c r="Z3083" s="71">
        <v>8780.9568166969093</v>
      </c>
      <c r="AA3083" s="20">
        <v>0.80155211471250998</v>
      </c>
    </row>
    <row r="3084" spans="1:27" x14ac:dyDescent="0.2">
      <c r="A3084" s="52" t="s">
        <v>3243</v>
      </c>
      <c r="B3084" s="1" t="s">
        <v>9264</v>
      </c>
      <c r="C3084" s="131" t="s">
        <v>49</v>
      </c>
      <c r="D3084" s="131" t="s">
        <v>49</v>
      </c>
      <c r="E3084" s="131" t="s">
        <v>6363</v>
      </c>
      <c r="F3084" s="131" t="s">
        <v>26191</v>
      </c>
      <c r="G3084" s="131" t="s">
        <v>26191</v>
      </c>
      <c r="H3084" s="79">
        <v>8849.25</v>
      </c>
      <c r="I3084" s="6">
        <v>17955.1231041635</v>
      </c>
      <c r="J3084" s="6">
        <v>7799.6566989681196</v>
      </c>
      <c r="K3084" s="71">
        <v>7802.3253603378098</v>
      </c>
      <c r="L3084" s="20">
        <v>0.88169340456398104</v>
      </c>
      <c r="M3084" s="79">
        <v>8853.5995019659695</v>
      </c>
      <c r="N3084" s="6">
        <v>17963.9482411233</v>
      </c>
      <c r="O3084" s="6">
        <v>7806.7038186126501</v>
      </c>
      <c r="P3084" s="71">
        <v>7806.1684823144697</v>
      </c>
      <c r="Q3084" s="20">
        <v>0.88169433015137899</v>
      </c>
      <c r="R3084" s="79">
        <v>8857.1951402201594</v>
      </c>
      <c r="S3084" s="6">
        <v>17971.243789050099</v>
      </c>
      <c r="T3084" s="6">
        <v>7812.77167665454</v>
      </c>
      <c r="U3084" s="71">
        <v>7809.2533535450602</v>
      </c>
      <c r="V3084" s="20">
        <v>0.88168469023377005</v>
      </c>
      <c r="W3084" s="79">
        <v>8871.0829019080502</v>
      </c>
      <c r="X3084" s="6">
        <v>17999.422049439199</v>
      </c>
      <c r="Y3084" s="6">
        <v>7827.68025800749</v>
      </c>
      <c r="Z3084" s="71">
        <v>7821.4551507571396</v>
      </c>
      <c r="AA3084" s="20">
        <v>0.88167986222683703</v>
      </c>
    </row>
    <row r="3085" spans="1:27" x14ac:dyDescent="0.2">
      <c r="A3085" s="52" t="s">
        <v>3242</v>
      </c>
      <c r="B3085" s="1" t="s">
        <v>26438</v>
      </c>
      <c r="C3085" s="131" t="s">
        <v>49</v>
      </c>
      <c r="D3085" s="131" t="s">
        <v>49</v>
      </c>
      <c r="E3085" s="131" t="s">
        <v>6363</v>
      </c>
      <c r="F3085" s="131" t="s">
        <v>26191</v>
      </c>
      <c r="G3085" s="131" t="s">
        <v>26191</v>
      </c>
      <c r="H3085" s="79">
        <v>9504.5</v>
      </c>
      <c r="I3085" s="6">
        <v>18300.759195490202</v>
      </c>
      <c r="J3085" s="6">
        <v>7949.8000780739803</v>
      </c>
      <c r="K3085" s="71">
        <v>7952.5201111708102</v>
      </c>
      <c r="L3085" s="20">
        <v>0.83671104331325297</v>
      </c>
      <c r="M3085" s="79">
        <v>9528.3365289263093</v>
      </c>
      <c r="N3085" s="6">
        <v>18346.656041819399</v>
      </c>
      <c r="O3085" s="6">
        <v>7973.01950873852</v>
      </c>
      <c r="P3085" s="71">
        <v>7972.4727675211898</v>
      </c>
      <c r="Q3085" s="20">
        <v>0.83671192167889996</v>
      </c>
      <c r="R3085" s="79">
        <v>9548.6386926079704</v>
      </c>
      <c r="S3085" s="6">
        <v>18385.747525715</v>
      </c>
      <c r="T3085" s="6">
        <v>7992.9719505863904</v>
      </c>
      <c r="U3085" s="71">
        <v>7989.3724779419799</v>
      </c>
      <c r="V3085" s="20">
        <v>0.83670277357199696</v>
      </c>
      <c r="W3085" s="79">
        <v>9585.5100025775992</v>
      </c>
      <c r="X3085" s="6">
        <v>18456.742629610701</v>
      </c>
      <c r="Y3085" s="6">
        <v>8026.5621591683603</v>
      </c>
      <c r="Z3085" s="71">
        <v>8020.1788874140902</v>
      </c>
      <c r="AA3085" s="20">
        <v>0.83669819188101802</v>
      </c>
    </row>
    <row r="3086" spans="1:27" x14ac:dyDescent="0.2">
      <c r="A3086" s="52" t="s">
        <v>3241</v>
      </c>
      <c r="B3086" s="1" t="s">
        <v>9263</v>
      </c>
      <c r="C3086" s="131" t="s">
        <v>49</v>
      </c>
      <c r="D3086" s="131" t="s">
        <v>49</v>
      </c>
      <c r="E3086" s="131" t="s">
        <v>6363</v>
      </c>
      <c r="F3086" s="131" t="s">
        <v>26179</v>
      </c>
      <c r="G3086" s="131" t="s">
        <v>26179</v>
      </c>
      <c r="H3086" s="79">
        <v>10061.666666666701</v>
      </c>
      <c r="I3086" s="6">
        <v>22312.674120561602</v>
      </c>
      <c r="J3086" s="6">
        <v>9692.5650226244106</v>
      </c>
      <c r="K3086" s="71">
        <v>9695.88134472003</v>
      </c>
      <c r="L3086" s="20">
        <v>0.96364565294550597</v>
      </c>
      <c r="M3086" s="79">
        <v>10079.0141108728</v>
      </c>
      <c r="N3086" s="6">
        <v>22351.143678560202</v>
      </c>
      <c r="O3086" s="6">
        <v>9713.2744073674203</v>
      </c>
      <c r="P3086" s="71">
        <v>9712.6083300465507</v>
      </c>
      <c r="Q3086" s="20">
        <v>0.963646664565042</v>
      </c>
      <c r="R3086" s="79">
        <v>10093.606120799001</v>
      </c>
      <c r="S3086" s="6">
        <v>22383.502806827299</v>
      </c>
      <c r="T3086" s="6">
        <v>9730.9456599798796</v>
      </c>
      <c r="U3086" s="71">
        <v>9726.5635261598309</v>
      </c>
      <c r="V3086" s="20">
        <v>0.96363612862970305</v>
      </c>
      <c r="W3086" s="79">
        <v>10113.0826873117</v>
      </c>
      <c r="X3086" s="6">
        <v>22426.693889973099</v>
      </c>
      <c r="Y3086" s="6">
        <v>9753.0347659351391</v>
      </c>
      <c r="Z3086" s="71">
        <v>9745.2784849638701</v>
      </c>
      <c r="AA3086" s="20">
        <v>0.96363085186584196</v>
      </c>
    </row>
    <row r="3087" spans="1:27" x14ac:dyDescent="0.2">
      <c r="A3087" s="52" t="s">
        <v>3240</v>
      </c>
      <c r="B3087" s="1" t="s">
        <v>9262</v>
      </c>
      <c r="C3087" s="131" t="s">
        <v>49</v>
      </c>
      <c r="D3087" s="131" t="s">
        <v>49</v>
      </c>
      <c r="E3087" s="131" t="s">
        <v>6363</v>
      </c>
      <c r="F3087" s="131" t="s">
        <v>26179</v>
      </c>
      <c r="G3087" s="131" t="s">
        <v>26179</v>
      </c>
      <c r="H3087" s="79">
        <v>6622</v>
      </c>
      <c r="I3087" s="6">
        <v>14097.0913484147</v>
      </c>
      <c r="J3087" s="6">
        <v>6123.7381851273403</v>
      </c>
      <c r="K3087" s="71">
        <v>6125.8334290801804</v>
      </c>
      <c r="L3087" s="20">
        <v>0.92507300348537902</v>
      </c>
      <c r="M3087" s="79">
        <v>6623.9891357168599</v>
      </c>
      <c r="N3087" s="6">
        <v>14101.3258739214</v>
      </c>
      <c r="O3087" s="6">
        <v>6128.1001854278202</v>
      </c>
      <c r="P3087" s="71">
        <v>6127.6799575641398</v>
      </c>
      <c r="Q3087" s="20">
        <v>0.92507397461197505</v>
      </c>
      <c r="R3087" s="79">
        <v>6630.2766382923701</v>
      </c>
      <c r="S3087" s="6">
        <v>14114.710878173901</v>
      </c>
      <c r="T3087" s="6">
        <v>6136.1926123530302</v>
      </c>
      <c r="U3087" s="71">
        <v>6133.4293025872103</v>
      </c>
      <c r="V3087" s="20">
        <v>0.92506386040732003</v>
      </c>
      <c r="W3087" s="79">
        <v>6642.1078901307101</v>
      </c>
      <c r="X3087" s="6">
        <v>14139.897564663101</v>
      </c>
      <c r="Y3087" s="6">
        <v>6149.23060935782</v>
      </c>
      <c r="Z3087" s="71">
        <v>6144.3403201803603</v>
      </c>
      <c r="AA3087" s="20">
        <v>0.92505879486089404</v>
      </c>
    </row>
    <row r="3088" spans="1:27" x14ac:dyDescent="0.2">
      <c r="A3088" s="52" t="s">
        <v>3239</v>
      </c>
      <c r="B3088" s="1" t="s">
        <v>9261</v>
      </c>
      <c r="C3088" s="131" t="s">
        <v>49</v>
      </c>
      <c r="D3088" s="131" t="s">
        <v>49</v>
      </c>
      <c r="E3088" s="131" t="s">
        <v>6363</v>
      </c>
      <c r="F3088" s="131" t="s">
        <v>26191</v>
      </c>
      <c r="G3088" s="131" t="s">
        <v>26191</v>
      </c>
      <c r="H3088" s="79">
        <v>21214.083333333299</v>
      </c>
      <c r="I3088" s="6">
        <v>37914.469180923901</v>
      </c>
      <c r="J3088" s="6">
        <v>16469.942412494001</v>
      </c>
      <c r="K3088" s="71">
        <v>16475.5776219363</v>
      </c>
      <c r="L3088" s="20">
        <v>0.77663396353537195</v>
      </c>
      <c r="M3088" s="79">
        <v>21236.7147408165</v>
      </c>
      <c r="N3088" s="6">
        <v>37954.916735883402</v>
      </c>
      <c r="O3088" s="6">
        <v>16494.302334875701</v>
      </c>
      <c r="P3088" s="71">
        <v>16493.171255875201</v>
      </c>
      <c r="Q3088" s="20">
        <v>0.77663477883307697</v>
      </c>
      <c r="R3088" s="79">
        <v>21261.3074686824</v>
      </c>
      <c r="S3088" s="6">
        <v>37998.869623599501</v>
      </c>
      <c r="T3088" s="6">
        <v>16519.529523105801</v>
      </c>
      <c r="U3088" s="71">
        <v>16512.090288365001</v>
      </c>
      <c r="V3088" s="20">
        <v>0.77662628757366403</v>
      </c>
      <c r="W3088" s="79">
        <v>21316.6239050554</v>
      </c>
      <c r="X3088" s="6">
        <v>38097.732878216899</v>
      </c>
      <c r="Y3088" s="6">
        <v>16568.135949395899</v>
      </c>
      <c r="Z3088" s="71">
        <v>16554.9598333789</v>
      </c>
      <c r="AA3088" s="20">
        <v>0.77662203485481496</v>
      </c>
    </row>
    <row r="3089" spans="1:27" x14ac:dyDescent="0.2">
      <c r="A3089" s="52" t="s">
        <v>3238</v>
      </c>
      <c r="B3089" s="1" t="s">
        <v>9260</v>
      </c>
      <c r="C3089" s="131" t="s">
        <v>49</v>
      </c>
      <c r="D3089" s="131" t="s">
        <v>49</v>
      </c>
      <c r="E3089" s="131" t="s">
        <v>6363</v>
      </c>
      <c r="F3089" s="131" t="s">
        <v>26179</v>
      </c>
      <c r="G3089" s="131" t="s">
        <v>26179</v>
      </c>
      <c r="H3089" s="79">
        <v>12895.416666666701</v>
      </c>
      <c r="I3089" s="6">
        <v>26533.1356675182</v>
      </c>
      <c r="J3089" s="6">
        <v>11525.922053177101</v>
      </c>
      <c r="K3089" s="71">
        <v>11529.8656604563</v>
      </c>
      <c r="L3089" s="20">
        <v>0.89410570891127905</v>
      </c>
      <c r="M3089" s="79">
        <v>12898.379970734301</v>
      </c>
      <c r="N3089" s="6">
        <v>26539.232853121699</v>
      </c>
      <c r="O3089" s="6">
        <v>11533.318159046299</v>
      </c>
      <c r="P3089" s="71">
        <v>11532.5272741873</v>
      </c>
      <c r="Q3089" s="20">
        <v>0.894106647528913</v>
      </c>
      <c r="R3089" s="79">
        <v>12905.995480515399</v>
      </c>
      <c r="S3089" s="6">
        <v>26554.9022463195</v>
      </c>
      <c r="T3089" s="6">
        <v>11544.4089781245</v>
      </c>
      <c r="U3089" s="71">
        <v>11539.2101879161</v>
      </c>
      <c r="V3089" s="20">
        <v>0.89409687190246001</v>
      </c>
      <c r="W3089" s="79">
        <v>12922.018484918801</v>
      </c>
      <c r="X3089" s="6">
        <v>26587.8705916336</v>
      </c>
      <c r="Y3089" s="6">
        <v>11562.6684657396</v>
      </c>
      <c r="Z3089" s="71">
        <v>11553.473040156699</v>
      </c>
      <c r="AA3089" s="20">
        <v>0.89409197592780598</v>
      </c>
    </row>
    <row r="3090" spans="1:27" x14ac:dyDescent="0.2">
      <c r="A3090" s="52" t="s">
        <v>3237</v>
      </c>
      <c r="B3090" s="1" t="s">
        <v>9259</v>
      </c>
      <c r="C3090" s="131" t="s">
        <v>49</v>
      </c>
      <c r="D3090" s="131" t="s">
        <v>49</v>
      </c>
      <c r="E3090" s="131" t="s">
        <v>6363</v>
      </c>
      <c r="F3090" s="131" t="s">
        <v>26204</v>
      </c>
      <c r="G3090" s="131" t="s">
        <v>26204</v>
      </c>
      <c r="H3090" s="79">
        <v>6146.1666666666697</v>
      </c>
      <c r="I3090" s="6">
        <v>12934.1144094434</v>
      </c>
      <c r="J3090" s="6">
        <v>5618.5441622197704</v>
      </c>
      <c r="K3090" s="71">
        <v>5620.4665534657297</v>
      </c>
      <c r="L3090" s="20">
        <v>0.91446699354053695</v>
      </c>
      <c r="M3090" s="79">
        <v>6166.3440597769204</v>
      </c>
      <c r="N3090" s="6">
        <v>12976.5761136448</v>
      </c>
      <c r="O3090" s="6">
        <v>5639.3107427798896</v>
      </c>
      <c r="P3090" s="71">
        <v>5638.9240331252804</v>
      </c>
      <c r="Q3090" s="20">
        <v>0.91446795353311605</v>
      </c>
      <c r="R3090" s="79">
        <v>6188.9441009397597</v>
      </c>
      <c r="S3090" s="6">
        <v>13024.1360862117</v>
      </c>
      <c r="T3090" s="6">
        <v>5662.0789702517905</v>
      </c>
      <c r="U3090" s="71">
        <v>5659.5291679392103</v>
      </c>
      <c r="V3090" s="20">
        <v>0.91445795528834195</v>
      </c>
      <c r="W3090" s="79">
        <v>6217.8237249004796</v>
      </c>
      <c r="X3090" s="6">
        <v>13084.910936727099</v>
      </c>
      <c r="Y3090" s="6">
        <v>5690.4326558861103</v>
      </c>
      <c r="Z3090" s="71">
        <v>5685.9072342520903</v>
      </c>
      <c r="AA3090" s="20">
        <v>0.91445294781866804</v>
      </c>
    </row>
    <row r="3091" spans="1:27" x14ac:dyDescent="0.2">
      <c r="A3091" s="52" t="s">
        <v>3236</v>
      </c>
      <c r="B3091" s="1" t="s">
        <v>9258</v>
      </c>
      <c r="C3091" s="131" t="s">
        <v>49</v>
      </c>
      <c r="D3091" s="131" t="s">
        <v>49</v>
      </c>
      <c r="E3091" s="131" t="s">
        <v>6363</v>
      </c>
      <c r="F3091" s="131" t="s">
        <v>26179</v>
      </c>
      <c r="G3091" s="131" t="s">
        <v>26179</v>
      </c>
      <c r="H3091" s="79">
        <v>6643.0833333333303</v>
      </c>
      <c r="I3091" s="6">
        <v>15006.888758196799</v>
      </c>
      <c r="J3091" s="6">
        <v>6518.95170835096</v>
      </c>
      <c r="K3091" s="71">
        <v>6521.1821750582003</v>
      </c>
      <c r="L3091" s="20">
        <v>0.98164991282534997</v>
      </c>
      <c r="M3091" s="79">
        <v>6655.9921649744201</v>
      </c>
      <c r="N3091" s="6">
        <v>15036.0501266029</v>
      </c>
      <c r="O3091" s="6">
        <v>6534.30907084724</v>
      </c>
      <c r="P3091" s="71">
        <v>6533.8609876471601</v>
      </c>
      <c r="Q3091" s="20">
        <v>0.98165094334546499</v>
      </c>
      <c r="R3091" s="79">
        <v>6667.9180683766099</v>
      </c>
      <c r="S3091" s="6">
        <v>15062.9910359243</v>
      </c>
      <c r="T3091" s="6">
        <v>6548.4454561166704</v>
      </c>
      <c r="U3091" s="71">
        <v>6545.4964966522302</v>
      </c>
      <c r="V3091" s="20">
        <v>0.98164021056212702</v>
      </c>
      <c r="W3091" s="79">
        <v>6683.5445612614603</v>
      </c>
      <c r="X3091" s="6">
        <v>15098.2916679707</v>
      </c>
      <c r="Y3091" s="6">
        <v>6566.02191417006</v>
      </c>
      <c r="Z3091" s="71">
        <v>6560.8001640120801</v>
      </c>
      <c r="AA3091" s="20">
        <v>0.98163483520992401</v>
      </c>
    </row>
    <row r="3092" spans="1:27" x14ac:dyDescent="0.2">
      <c r="A3092" s="52" t="s">
        <v>3235</v>
      </c>
      <c r="B3092" s="1" t="s">
        <v>9257</v>
      </c>
      <c r="C3092" s="131" t="s">
        <v>49</v>
      </c>
      <c r="D3092" s="131" t="s">
        <v>49</v>
      </c>
      <c r="E3092" s="131" t="s">
        <v>6363</v>
      </c>
      <c r="F3092" s="131" t="s">
        <v>26179</v>
      </c>
      <c r="G3092" s="131" t="s">
        <v>26179</v>
      </c>
      <c r="H3092" s="79">
        <v>9775.6666666666697</v>
      </c>
      <c r="I3092" s="6">
        <v>20547.3839721845</v>
      </c>
      <c r="J3092" s="6">
        <v>8925.7277778149401</v>
      </c>
      <c r="K3092" s="71">
        <v>8928.7817256791095</v>
      </c>
      <c r="L3092" s="20">
        <v>0.91336806277618998</v>
      </c>
      <c r="M3092" s="79">
        <v>9779.0119536846905</v>
      </c>
      <c r="N3092" s="6">
        <v>20554.415400239599</v>
      </c>
      <c r="O3092" s="6">
        <v>8932.4591142535701</v>
      </c>
      <c r="P3092" s="71">
        <v>8931.8465804996395</v>
      </c>
      <c r="Q3092" s="20">
        <v>0.91336902161512901</v>
      </c>
      <c r="R3092" s="79">
        <v>9789.0549054160892</v>
      </c>
      <c r="S3092" s="6">
        <v>20575.524588234199</v>
      </c>
      <c r="T3092" s="6">
        <v>8944.9499223426501</v>
      </c>
      <c r="U3092" s="71">
        <v>8940.9217457457398</v>
      </c>
      <c r="V3092" s="20">
        <v>0.91335903538541796</v>
      </c>
      <c r="W3092" s="79">
        <v>9810.2345926804392</v>
      </c>
      <c r="X3092" s="6">
        <v>20620.041978348901</v>
      </c>
      <c r="Y3092" s="6">
        <v>8967.3487887482806</v>
      </c>
      <c r="Z3092" s="71">
        <v>8960.2173390567605</v>
      </c>
      <c r="AA3092" s="20">
        <v>0.91335403393330805</v>
      </c>
    </row>
    <row r="3093" spans="1:27" x14ac:dyDescent="0.2">
      <c r="A3093" s="52" t="s">
        <v>3234</v>
      </c>
      <c r="B3093" s="1" t="s">
        <v>9256</v>
      </c>
      <c r="C3093" s="131" t="s">
        <v>49</v>
      </c>
      <c r="D3093" s="131" t="s">
        <v>49</v>
      </c>
      <c r="E3093" s="131" t="s">
        <v>6363</v>
      </c>
      <c r="F3093" s="131" t="s">
        <v>26191</v>
      </c>
      <c r="G3093" s="131" t="s">
        <v>26191</v>
      </c>
      <c r="H3093" s="79">
        <v>10427.666666666701</v>
      </c>
      <c r="I3093" s="6">
        <v>22465.737179778102</v>
      </c>
      <c r="J3093" s="6">
        <v>9759.0551997319108</v>
      </c>
      <c r="K3093" s="71">
        <v>9762.3942715169105</v>
      </c>
      <c r="L3093" s="20">
        <v>0.93620122157563901</v>
      </c>
      <c r="M3093" s="79">
        <v>10430.8206130095</v>
      </c>
      <c r="N3093" s="6">
        <v>22472.532154328401</v>
      </c>
      <c r="O3093" s="6">
        <v>9766.0269462077304</v>
      </c>
      <c r="P3093" s="71">
        <v>9765.3572514383795</v>
      </c>
      <c r="Q3093" s="20">
        <v>0.936202204384457</v>
      </c>
      <c r="R3093" s="79">
        <v>10433.6445046799</v>
      </c>
      <c r="S3093" s="6">
        <v>22478.616047314001</v>
      </c>
      <c r="T3093" s="6">
        <v>9772.2949422038491</v>
      </c>
      <c r="U3093" s="71">
        <v>9767.8941875740293</v>
      </c>
      <c r="V3093" s="20">
        <v>0.93619196851040498</v>
      </c>
      <c r="W3093" s="79">
        <v>10446.9973802978</v>
      </c>
      <c r="X3093" s="6">
        <v>22507.383959045001</v>
      </c>
      <c r="Y3093" s="6">
        <v>9788.1256737963195</v>
      </c>
      <c r="Z3093" s="71">
        <v>9780.3414861326801</v>
      </c>
      <c r="AA3093" s="20">
        <v>0.93618684202770097</v>
      </c>
    </row>
    <row r="3094" spans="1:27" x14ac:dyDescent="0.2">
      <c r="A3094" s="52" t="s">
        <v>3233</v>
      </c>
      <c r="B3094" s="1" t="s">
        <v>6380</v>
      </c>
      <c r="C3094" s="131" t="s">
        <v>49</v>
      </c>
      <c r="D3094" s="131" t="s">
        <v>49</v>
      </c>
      <c r="E3094" s="131" t="s">
        <v>6363</v>
      </c>
      <c r="F3094" s="131" t="s">
        <v>26204</v>
      </c>
      <c r="G3094" s="131" t="s">
        <v>26204</v>
      </c>
      <c r="H3094" s="79">
        <v>6304.5</v>
      </c>
      <c r="I3094" s="6">
        <v>15095.1723236507</v>
      </c>
      <c r="J3094" s="6">
        <v>6557.3018493501104</v>
      </c>
      <c r="K3094" s="71">
        <v>6559.5454376015095</v>
      </c>
      <c r="L3094" s="20">
        <v>1.04045450671766</v>
      </c>
      <c r="M3094" s="79">
        <v>6318.6134637630303</v>
      </c>
      <c r="N3094" s="6">
        <v>15128.9648793786</v>
      </c>
      <c r="O3094" s="6">
        <v>6574.6876082134904</v>
      </c>
      <c r="P3094" s="71">
        <v>6574.2367560987504</v>
      </c>
      <c r="Q3094" s="20">
        <v>1.04045559896989</v>
      </c>
      <c r="R3094" s="79">
        <v>6334.3319700697602</v>
      </c>
      <c r="S3094" s="6">
        <v>15166.600466874899</v>
      </c>
      <c r="T3094" s="6">
        <v>6593.4883500347196</v>
      </c>
      <c r="U3094" s="71">
        <v>6590.5191064174596</v>
      </c>
      <c r="V3094" s="20">
        <v>1.04044422325167</v>
      </c>
      <c r="W3094" s="79">
        <v>6358.53386905344</v>
      </c>
      <c r="X3094" s="6">
        <v>15224.5482558698</v>
      </c>
      <c r="Y3094" s="6">
        <v>6620.9290216219897</v>
      </c>
      <c r="Z3094" s="71">
        <v>6615.6636055730396</v>
      </c>
      <c r="AA3094" s="20">
        <v>1.04043852589526</v>
      </c>
    </row>
    <row r="3095" spans="1:27" x14ac:dyDescent="0.2">
      <c r="A3095" s="52" t="s">
        <v>3232</v>
      </c>
      <c r="B3095" s="1" t="s">
        <v>9255</v>
      </c>
      <c r="C3095" s="131" t="s">
        <v>49</v>
      </c>
      <c r="D3095" s="131" t="s">
        <v>49</v>
      </c>
      <c r="E3095" s="131" t="s">
        <v>6363</v>
      </c>
      <c r="F3095" s="131" t="s">
        <v>26191</v>
      </c>
      <c r="G3095" s="131" t="s">
        <v>26191</v>
      </c>
      <c r="H3095" s="79">
        <v>6616.25</v>
      </c>
      <c r="I3095" s="6">
        <v>13179.702928752</v>
      </c>
      <c r="J3095" s="6">
        <v>5725.2271478335497</v>
      </c>
      <c r="K3095" s="71">
        <v>5727.1860407838103</v>
      </c>
      <c r="L3095" s="20">
        <v>0.86562418904724203</v>
      </c>
      <c r="M3095" s="79">
        <v>6603.9262330085403</v>
      </c>
      <c r="N3095" s="6">
        <v>13155.1537373051</v>
      </c>
      <c r="O3095" s="6">
        <v>5716.9163224573304</v>
      </c>
      <c r="P3095" s="71">
        <v>5716.5242910837696</v>
      </c>
      <c r="Q3095" s="20">
        <v>0.86562509776543906</v>
      </c>
      <c r="R3095" s="79">
        <v>6594.4116366608996</v>
      </c>
      <c r="S3095" s="6">
        <v>13136.200470220499</v>
      </c>
      <c r="T3095" s="6">
        <v>5710.7975484216004</v>
      </c>
      <c r="U3095" s="71">
        <v>5708.2258066864297</v>
      </c>
      <c r="V3095" s="20">
        <v>0.86561563353918902</v>
      </c>
      <c r="W3095" s="79">
        <v>6588.2017582713997</v>
      </c>
      <c r="X3095" s="6">
        <v>13123.830267704299</v>
      </c>
      <c r="Y3095" s="6">
        <v>5707.3580925978204</v>
      </c>
      <c r="Z3095" s="71">
        <v>5702.8192106977604</v>
      </c>
      <c r="AA3095" s="20">
        <v>0.86561089352461695</v>
      </c>
    </row>
    <row r="3096" spans="1:27" x14ac:dyDescent="0.2">
      <c r="A3096" s="52" t="s">
        <v>3231</v>
      </c>
      <c r="B3096" s="1" t="s">
        <v>9254</v>
      </c>
      <c r="C3096" s="131" t="s">
        <v>49</v>
      </c>
      <c r="D3096" s="131" t="s">
        <v>49</v>
      </c>
      <c r="E3096" s="131" t="s">
        <v>6363</v>
      </c>
      <c r="F3096" s="131" t="s">
        <v>26191</v>
      </c>
      <c r="G3096" s="131" t="s">
        <v>26191</v>
      </c>
      <c r="H3096" s="79">
        <v>7229.1666666666697</v>
      </c>
      <c r="I3096" s="6">
        <v>13116.3164128646</v>
      </c>
      <c r="J3096" s="6">
        <v>5697.6922175299496</v>
      </c>
      <c r="K3096" s="71">
        <v>5699.64168937264</v>
      </c>
      <c r="L3096" s="20">
        <v>0.78842305789592704</v>
      </c>
      <c r="M3096" s="79">
        <v>7219.7867357048299</v>
      </c>
      <c r="N3096" s="6">
        <v>13099.297834085201</v>
      </c>
      <c r="O3096" s="6">
        <v>5692.6426779830599</v>
      </c>
      <c r="P3096" s="71">
        <v>5692.2523111484898</v>
      </c>
      <c r="Q3096" s="20">
        <v>0.78842388556963205</v>
      </c>
      <c r="R3096" s="79">
        <v>7211.3681222936702</v>
      </c>
      <c r="S3096" s="6">
        <v>13084.0234321589</v>
      </c>
      <c r="T3096" s="6">
        <v>5688.1142389120296</v>
      </c>
      <c r="U3096" s="71">
        <v>5685.5527121447903</v>
      </c>
      <c r="V3096" s="20">
        <v>0.78841526541518803</v>
      </c>
      <c r="W3096" s="79">
        <v>7210.5770441342002</v>
      </c>
      <c r="X3096" s="6">
        <v>13082.5881309789</v>
      </c>
      <c r="Y3096" s="6">
        <v>5689.4225023018398</v>
      </c>
      <c r="Z3096" s="71">
        <v>5684.8978840111104</v>
      </c>
      <c r="AA3096" s="20">
        <v>0.78841094814121304</v>
      </c>
    </row>
    <row r="3097" spans="1:27" x14ac:dyDescent="0.2">
      <c r="A3097" s="52" t="s">
        <v>3230</v>
      </c>
      <c r="B3097" s="1" t="s">
        <v>9253</v>
      </c>
      <c r="C3097" s="131" t="s">
        <v>49</v>
      </c>
      <c r="D3097" s="131" t="s">
        <v>49</v>
      </c>
      <c r="E3097" s="131" t="s">
        <v>6363</v>
      </c>
      <c r="F3097" s="131" t="s">
        <v>26191</v>
      </c>
      <c r="G3097" s="131" t="s">
        <v>26191</v>
      </c>
      <c r="H3097" s="79">
        <v>10962.416666666701</v>
      </c>
      <c r="I3097" s="6">
        <v>19227.185772859299</v>
      </c>
      <c r="J3097" s="6">
        <v>8352.2372665221192</v>
      </c>
      <c r="K3097" s="71">
        <v>8355.0949939585807</v>
      </c>
      <c r="L3097" s="20">
        <v>0.76215813063955595</v>
      </c>
      <c r="M3097" s="79">
        <v>10957.587599569701</v>
      </c>
      <c r="N3097" s="6">
        <v>19218.715982574398</v>
      </c>
      <c r="O3097" s="6">
        <v>8351.9959775064399</v>
      </c>
      <c r="P3097" s="71">
        <v>8351.4232483863398</v>
      </c>
      <c r="Q3097" s="20">
        <v>0.76215893074076702</v>
      </c>
      <c r="R3097" s="79">
        <v>10952.6164345383</v>
      </c>
      <c r="S3097" s="6">
        <v>19209.996964088499</v>
      </c>
      <c r="T3097" s="6">
        <v>8351.3040027366496</v>
      </c>
      <c r="U3097" s="71">
        <v>8347.5431625274196</v>
      </c>
      <c r="V3097" s="20">
        <v>0.76215059775160499</v>
      </c>
      <c r="W3097" s="79">
        <v>10958.941320796799</v>
      </c>
      <c r="X3097" s="6">
        <v>19221.0902993249</v>
      </c>
      <c r="Y3097" s="6">
        <v>8358.9655634577903</v>
      </c>
      <c r="Z3097" s="71">
        <v>8352.3179417589799</v>
      </c>
      <c r="AA3097" s="20">
        <v>0.762146424300018</v>
      </c>
    </row>
    <row r="3098" spans="1:27" x14ac:dyDescent="0.2">
      <c r="A3098" s="52" t="s">
        <v>3229</v>
      </c>
      <c r="B3098" s="1" t="s">
        <v>9252</v>
      </c>
      <c r="C3098" s="131" t="s">
        <v>49</v>
      </c>
      <c r="D3098" s="131" t="s">
        <v>49</v>
      </c>
      <c r="E3098" s="131" t="s">
        <v>6363</v>
      </c>
      <c r="F3098" s="131" t="s">
        <v>26204</v>
      </c>
      <c r="G3098" s="131" t="s">
        <v>26204</v>
      </c>
      <c r="H3098" s="79">
        <v>15492.5</v>
      </c>
      <c r="I3098" s="6">
        <v>26454.210234754399</v>
      </c>
      <c r="J3098" s="6">
        <v>11491.637059596</v>
      </c>
      <c r="K3098" s="71">
        <v>11495.5689362258</v>
      </c>
      <c r="L3098" s="20">
        <v>0.74200864523000098</v>
      </c>
      <c r="M3098" s="79">
        <v>15526.649844379799</v>
      </c>
      <c r="N3098" s="6">
        <v>26512.5227835818</v>
      </c>
      <c r="O3098" s="6">
        <v>11521.710599334299</v>
      </c>
      <c r="P3098" s="71">
        <v>11520.9205104512</v>
      </c>
      <c r="Q3098" s="20">
        <v>0.74200942417861104</v>
      </c>
      <c r="R3098" s="79">
        <v>15563.2068505523</v>
      </c>
      <c r="S3098" s="6">
        <v>26574.9456802635</v>
      </c>
      <c r="T3098" s="6">
        <v>11553.122608347299</v>
      </c>
      <c r="U3098" s="71">
        <v>11547.919894132399</v>
      </c>
      <c r="V3098" s="20">
        <v>0.74200131149208204</v>
      </c>
      <c r="W3098" s="79">
        <v>15612.167526109501</v>
      </c>
      <c r="X3098" s="6">
        <v>26658.548456085598</v>
      </c>
      <c r="Y3098" s="6">
        <v>11593.4052151047</v>
      </c>
      <c r="Z3098" s="71">
        <v>11584.185345554301</v>
      </c>
      <c r="AA3098" s="20">
        <v>0.741997248375737</v>
      </c>
    </row>
    <row r="3099" spans="1:27" x14ac:dyDescent="0.2">
      <c r="A3099" s="52" t="s">
        <v>3228</v>
      </c>
      <c r="B3099" s="1" t="s">
        <v>9251</v>
      </c>
      <c r="C3099" s="131" t="s">
        <v>49</v>
      </c>
      <c r="D3099" s="131" t="s">
        <v>49</v>
      </c>
      <c r="E3099" s="131" t="s">
        <v>6363</v>
      </c>
      <c r="F3099" s="131" t="s">
        <v>26204</v>
      </c>
      <c r="G3099" s="131" t="s">
        <v>26204</v>
      </c>
      <c r="H3099" s="79">
        <v>8582.1666666666606</v>
      </c>
      <c r="I3099" s="6">
        <v>17853.994602104001</v>
      </c>
      <c r="J3099" s="6">
        <v>7755.7267524024901</v>
      </c>
      <c r="K3099" s="71">
        <v>7758.3803830912302</v>
      </c>
      <c r="L3099" s="20">
        <v>0.90401185206819201</v>
      </c>
      <c r="M3099" s="79">
        <v>8595.3215630101404</v>
      </c>
      <c r="N3099" s="6">
        <v>17881.361519740301</v>
      </c>
      <c r="O3099" s="6">
        <v>7770.8135975692003</v>
      </c>
      <c r="P3099" s="71">
        <v>7770.2807224042499</v>
      </c>
      <c r="Q3099" s="20">
        <v>0.90401280108513304</v>
      </c>
      <c r="R3099" s="79">
        <v>8606.1919126113098</v>
      </c>
      <c r="S3099" s="6">
        <v>17903.9757581536</v>
      </c>
      <c r="T3099" s="6">
        <v>7783.5277482597103</v>
      </c>
      <c r="U3099" s="71">
        <v>7780.0225945596703</v>
      </c>
      <c r="V3099" s="20">
        <v>0.904002917150733</v>
      </c>
      <c r="W3099" s="79">
        <v>8624.6742878945606</v>
      </c>
      <c r="X3099" s="6">
        <v>17942.425748856102</v>
      </c>
      <c r="Y3099" s="6">
        <v>7802.8934167618299</v>
      </c>
      <c r="Z3099" s="71">
        <v>7796.68802170463</v>
      </c>
      <c r="AA3099" s="20">
        <v>0.903997966931681</v>
      </c>
    </row>
    <row r="3100" spans="1:27" x14ac:dyDescent="0.2">
      <c r="A3100" s="52" t="s">
        <v>3227</v>
      </c>
      <c r="B3100" s="1" t="s">
        <v>9250</v>
      </c>
      <c r="C3100" s="131" t="s">
        <v>49</v>
      </c>
      <c r="D3100" s="131" t="s">
        <v>49</v>
      </c>
      <c r="E3100" s="131" t="s">
        <v>6363</v>
      </c>
      <c r="F3100" s="131" t="s">
        <v>26191</v>
      </c>
      <c r="G3100" s="131" t="s">
        <v>26191</v>
      </c>
      <c r="H3100" s="79">
        <v>11790.583333333299</v>
      </c>
      <c r="I3100" s="6">
        <v>25438.900182449801</v>
      </c>
      <c r="J3100" s="6">
        <v>11050.589131099599</v>
      </c>
      <c r="K3100" s="71">
        <v>11054.3701026814</v>
      </c>
      <c r="L3100" s="20">
        <v>0.93755921909558604</v>
      </c>
      <c r="M3100" s="79">
        <v>11777.801316893199</v>
      </c>
      <c r="N3100" s="6">
        <v>25411.322205079301</v>
      </c>
      <c r="O3100" s="6">
        <v>11043.1550699004</v>
      </c>
      <c r="P3100" s="71">
        <v>11042.3977974468</v>
      </c>
      <c r="Q3100" s="20">
        <v>0.937560203330008</v>
      </c>
      <c r="R3100" s="79">
        <v>11765.5575497963</v>
      </c>
      <c r="S3100" s="6">
        <v>25384.905533382102</v>
      </c>
      <c r="T3100" s="6">
        <v>11035.7676571389</v>
      </c>
      <c r="U3100" s="71">
        <v>11030.797923223001</v>
      </c>
      <c r="V3100" s="20">
        <v>0.93754995260840801</v>
      </c>
      <c r="W3100" s="79">
        <v>11759.8347081263</v>
      </c>
      <c r="X3100" s="6">
        <v>25372.558154640301</v>
      </c>
      <c r="Y3100" s="6">
        <v>11034.147208544</v>
      </c>
      <c r="Z3100" s="71">
        <v>11025.3720992492</v>
      </c>
      <c r="AA3100" s="20">
        <v>0.93754481868953599</v>
      </c>
    </row>
    <row r="3101" spans="1:27" x14ac:dyDescent="0.2">
      <c r="A3101" s="52" t="s">
        <v>3226</v>
      </c>
      <c r="B3101" s="1" t="s">
        <v>9249</v>
      </c>
      <c r="C3101" s="131" t="s">
        <v>49</v>
      </c>
      <c r="D3101" s="131" t="s">
        <v>49</v>
      </c>
      <c r="E3101" s="131" t="s">
        <v>6363</v>
      </c>
      <c r="F3101" s="131" t="s">
        <v>26191</v>
      </c>
      <c r="G3101" s="131" t="s">
        <v>26191</v>
      </c>
      <c r="H3101" s="79">
        <v>14566.75</v>
      </c>
      <c r="I3101" s="6">
        <v>29376.4328477815</v>
      </c>
      <c r="J3101" s="6">
        <v>12761.042624088401</v>
      </c>
      <c r="K3101" s="71">
        <v>12765.4088292693</v>
      </c>
      <c r="L3101" s="20">
        <v>0.876338842176141</v>
      </c>
      <c r="M3101" s="79">
        <v>14581.575741778301</v>
      </c>
      <c r="N3101" s="6">
        <v>29406.3315834479</v>
      </c>
      <c r="O3101" s="6">
        <v>12779.2909433109</v>
      </c>
      <c r="P3101" s="71">
        <v>12778.4146172115</v>
      </c>
      <c r="Q3101" s="20">
        <v>0.87633976214240605</v>
      </c>
      <c r="R3101" s="79">
        <v>14592.3187603114</v>
      </c>
      <c r="S3101" s="6">
        <v>29427.996784163301</v>
      </c>
      <c r="T3101" s="6">
        <v>12793.450607802601</v>
      </c>
      <c r="U3101" s="71">
        <v>12787.6893370543</v>
      </c>
      <c r="V3101" s="20">
        <v>0.87633018076843505</v>
      </c>
      <c r="W3101" s="79">
        <v>14618.947084782099</v>
      </c>
      <c r="X3101" s="6">
        <v>29481.697519444799</v>
      </c>
      <c r="Y3101" s="6">
        <v>12821.150646484</v>
      </c>
      <c r="Z3101" s="71">
        <v>12810.9543897111</v>
      </c>
      <c r="AA3101" s="20">
        <v>0.87632538208219901</v>
      </c>
    </row>
    <row r="3102" spans="1:27" x14ac:dyDescent="0.2">
      <c r="A3102" s="52" t="s">
        <v>3225</v>
      </c>
      <c r="B3102" s="1" t="s">
        <v>9248</v>
      </c>
      <c r="C3102" s="131" t="s">
        <v>49</v>
      </c>
      <c r="D3102" s="131" t="s">
        <v>49</v>
      </c>
      <c r="E3102" s="131" t="s">
        <v>6363</v>
      </c>
      <c r="F3102" s="131" t="s">
        <v>26191</v>
      </c>
      <c r="G3102" s="131" t="s">
        <v>26191</v>
      </c>
      <c r="H3102" s="79">
        <v>9131</v>
      </c>
      <c r="I3102" s="6">
        <v>15546.4088480883</v>
      </c>
      <c r="J3102" s="6">
        <v>6753.3177697217598</v>
      </c>
      <c r="K3102" s="71">
        <v>6755.6284250422304</v>
      </c>
      <c r="L3102" s="20">
        <v>0.73985636020613599</v>
      </c>
      <c r="M3102" s="79">
        <v>9110.8874318847393</v>
      </c>
      <c r="N3102" s="6">
        <v>15512.1652595542</v>
      </c>
      <c r="O3102" s="6">
        <v>6741.2173616427799</v>
      </c>
      <c r="P3102" s="71">
        <v>6740.7550899297203</v>
      </c>
      <c r="Q3102" s="20">
        <v>0.73985713689531196</v>
      </c>
      <c r="R3102" s="79">
        <v>9094.9283125641705</v>
      </c>
      <c r="S3102" s="6">
        <v>15484.9933184949</v>
      </c>
      <c r="T3102" s="6">
        <v>6731.9056283480404</v>
      </c>
      <c r="U3102" s="71">
        <v>6728.8740513196399</v>
      </c>
      <c r="V3102" s="20">
        <v>0.73984904774060301</v>
      </c>
      <c r="W3102" s="79">
        <v>9089.2424786125994</v>
      </c>
      <c r="X3102" s="6">
        <v>15475.312637380701</v>
      </c>
      <c r="Y3102" s="6">
        <v>6729.9827119667498</v>
      </c>
      <c r="Z3102" s="71">
        <v>6724.6305689570599</v>
      </c>
      <c r="AA3102" s="20">
        <v>0.73984499640981305</v>
      </c>
    </row>
    <row r="3103" spans="1:27" x14ac:dyDescent="0.2">
      <c r="A3103" s="52" t="s">
        <v>3224</v>
      </c>
      <c r="B3103" s="1" t="s">
        <v>9247</v>
      </c>
      <c r="C3103" s="131" t="s">
        <v>49</v>
      </c>
      <c r="D3103" s="131" t="s">
        <v>49</v>
      </c>
      <c r="E3103" s="131" t="s">
        <v>6363</v>
      </c>
      <c r="F3103" s="131" t="s">
        <v>26204</v>
      </c>
      <c r="G3103" s="131" t="s">
        <v>26204</v>
      </c>
      <c r="H3103" s="79">
        <v>15562</v>
      </c>
      <c r="I3103" s="6">
        <v>29089.8067348849</v>
      </c>
      <c r="J3103" s="6">
        <v>12636.533019304101</v>
      </c>
      <c r="K3103" s="71">
        <v>12640.8566233827</v>
      </c>
      <c r="L3103" s="20">
        <v>0.812289977084098</v>
      </c>
      <c r="M3103" s="79">
        <v>15615.903171727299</v>
      </c>
      <c r="N3103" s="6">
        <v>29190.567102957499</v>
      </c>
      <c r="O3103" s="6">
        <v>12685.5248418305</v>
      </c>
      <c r="P3103" s="71">
        <v>12684.654945640399</v>
      </c>
      <c r="Q3103" s="20">
        <v>0.81229082981290701</v>
      </c>
      <c r="R3103" s="79">
        <v>15675.614718491501</v>
      </c>
      <c r="S3103" s="6">
        <v>29302.184976959001</v>
      </c>
      <c r="T3103" s="6">
        <v>12738.7555107101</v>
      </c>
      <c r="U3103" s="71">
        <v>12733.018870788401</v>
      </c>
      <c r="V3103" s="20">
        <v>0.81228194871159298</v>
      </c>
      <c r="W3103" s="79">
        <v>15753.135783018</v>
      </c>
      <c r="X3103" s="6">
        <v>29447.0939080063</v>
      </c>
      <c r="Y3103" s="6">
        <v>12806.1020518476</v>
      </c>
      <c r="Z3103" s="71">
        <v>12795.9177627474</v>
      </c>
      <c r="AA3103" s="20">
        <v>0.81227750074632399</v>
      </c>
    </row>
    <row r="3104" spans="1:27" x14ac:dyDescent="0.2">
      <c r="A3104" s="52" t="s">
        <v>3223</v>
      </c>
      <c r="B3104" s="1" t="s">
        <v>9246</v>
      </c>
      <c r="C3104" s="131" t="s">
        <v>49</v>
      </c>
      <c r="D3104" s="131" t="s">
        <v>49</v>
      </c>
      <c r="E3104" s="131" t="s">
        <v>6363</v>
      </c>
      <c r="F3104" s="131" t="s">
        <v>26204</v>
      </c>
      <c r="G3104" s="131" t="s">
        <v>26204</v>
      </c>
      <c r="H3104" s="79">
        <v>11135.666666666701</v>
      </c>
      <c r="I3104" s="6">
        <v>25736.856384584102</v>
      </c>
      <c r="J3104" s="6">
        <v>11180.020495869099</v>
      </c>
      <c r="K3104" s="71">
        <v>11183.8457525389</v>
      </c>
      <c r="L3104" s="20">
        <v>1.0043265560396499</v>
      </c>
      <c r="M3104" s="79">
        <v>11159.022273766301</v>
      </c>
      <c r="N3104" s="6">
        <v>25790.836080967802</v>
      </c>
      <c r="O3104" s="6">
        <v>11208.0827564172</v>
      </c>
      <c r="P3104" s="71">
        <v>11207.314174225299</v>
      </c>
      <c r="Q3104" s="20">
        <v>1.00432761036534</v>
      </c>
      <c r="R3104" s="79">
        <v>11183.9279961342</v>
      </c>
      <c r="S3104" s="6">
        <v>25848.398418179</v>
      </c>
      <c r="T3104" s="6">
        <v>11237.2653456227</v>
      </c>
      <c r="U3104" s="71">
        <v>11232.204871313599</v>
      </c>
      <c r="V3104" s="20">
        <v>1.0043166296489101</v>
      </c>
      <c r="W3104" s="79">
        <v>11223.451510675901</v>
      </c>
      <c r="X3104" s="6">
        <v>25939.7455326378</v>
      </c>
      <c r="Y3104" s="6">
        <v>11280.8085418439</v>
      </c>
      <c r="Z3104" s="71">
        <v>11271.8372705695</v>
      </c>
      <c r="AA3104" s="20">
        <v>1.00431113012317</v>
      </c>
    </row>
    <row r="3105" spans="1:27" x14ac:dyDescent="0.2">
      <c r="A3105" s="52" t="s">
        <v>3222</v>
      </c>
      <c r="B3105" s="1" t="s">
        <v>9245</v>
      </c>
      <c r="C3105" s="131" t="s">
        <v>49</v>
      </c>
      <c r="D3105" s="131" t="s">
        <v>49</v>
      </c>
      <c r="E3105" s="131" t="s">
        <v>6363</v>
      </c>
      <c r="F3105" s="131" t="s">
        <v>26204</v>
      </c>
      <c r="G3105" s="131" t="s">
        <v>26204</v>
      </c>
      <c r="H3105" s="79">
        <v>9304.1666666666697</v>
      </c>
      <c r="I3105" s="6">
        <v>23696.809041909</v>
      </c>
      <c r="J3105" s="6">
        <v>10293.8294722711</v>
      </c>
      <c r="K3105" s="71">
        <v>10297.351517678901</v>
      </c>
      <c r="L3105" s="20">
        <v>1.1067462446228999</v>
      </c>
      <c r="M3105" s="79">
        <v>9319.1920601052407</v>
      </c>
      <c r="N3105" s="6">
        <v>23735.077259993399</v>
      </c>
      <c r="O3105" s="6">
        <v>10314.698962251699</v>
      </c>
      <c r="P3105" s="71">
        <v>10313.9916428903</v>
      </c>
      <c r="Q3105" s="20">
        <v>1.1067474064671099</v>
      </c>
      <c r="R3105" s="79">
        <v>9337.2506044486308</v>
      </c>
      <c r="S3105" s="6">
        <v>23781.070618905698</v>
      </c>
      <c r="T3105" s="6">
        <v>10338.520647364099</v>
      </c>
      <c r="U3105" s="71">
        <v>10333.8649044835</v>
      </c>
      <c r="V3105" s="20">
        <v>1.10673530595398</v>
      </c>
      <c r="W3105" s="79">
        <v>9367.1493032528197</v>
      </c>
      <c r="X3105" s="6">
        <v>23857.2197015208</v>
      </c>
      <c r="Y3105" s="6">
        <v>10375.149110655</v>
      </c>
      <c r="Z3105" s="71">
        <v>10366.898081764701</v>
      </c>
      <c r="AA3105" s="20">
        <v>1.106729245595</v>
      </c>
    </row>
    <row r="3106" spans="1:27" x14ac:dyDescent="0.2">
      <c r="A3106" s="52" t="s">
        <v>3221</v>
      </c>
      <c r="B3106" s="1" t="s">
        <v>9244</v>
      </c>
      <c r="C3106" s="131" t="s">
        <v>49</v>
      </c>
      <c r="D3106" s="131" t="s">
        <v>49</v>
      </c>
      <c r="E3106" s="131" t="s">
        <v>6363</v>
      </c>
      <c r="F3106" s="131" t="s">
        <v>26179</v>
      </c>
      <c r="G3106" s="131" t="s">
        <v>26179</v>
      </c>
      <c r="H3106" s="79">
        <v>21158.25</v>
      </c>
      <c r="I3106" s="6">
        <v>43544.203228255901</v>
      </c>
      <c r="J3106" s="6">
        <v>18915.483588733499</v>
      </c>
      <c r="K3106" s="71">
        <v>18921.955542857999</v>
      </c>
      <c r="L3106" s="20">
        <v>0.89430626553982395</v>
      </c>
      <c r="M3106" s="79">
        <v>21158.684848087101</v>
      </c>
      <c r="N3106" s="6">
        <v>43545.098156403503</v>
      </c>
      <c r="O3106" s="6">
        <v>18923.6619643144</v>
      </c>
      <c r="P3106" s="71">
        <v>18922.3642945963</v>
      </c>
      <c r="Q3106" s="20">
        <v>0.89430720436799904</v>
      </c>
      <c r="R3106" s="79">
        <v>21165.470649706702</v>
      </c>
      <c r="S3106" s="6">
        <v>43559.063504425802</v>
      </c>
      <c r="T3106" s="6">
        <v>18936.7537163081</v>
      </c>
      <c r="U3106" s="71">
        <v>18928.2259337264</v>
      </c>
      <c r="V3106" s="20">
        <v>0.89429742654877797</v>
      </c>
      <c r="W3106" s="79">
        <v>21190.3513217867</v>
      </c>
      <c r="X3106" s="6">
        <v>43610.268544611397</v>
      </c>
      <c r="Y3106" s="6">
        <v>18965.455512706099</v>
      </c>
      <c r="Z3106" s="71">
        <v>18950.372884043802</v>
      </c>
      <c r="AA3106" s="20">
        <v>0.89429252947590998</v>
      </c>
    </row>
    <row r="3107" spans="1:27" x14ac:dyDescent="0.2">
      <c r="A3107" s="52" t="s">
        <v>3220</v>
      </c>
      <c r="B3107" s="1" t="s">
        <v>9243</v>
      </c>
      <c r="C3107" s="131" t="s">
        <v>49</v>
      </c>
      <c r="D3107" s="131" t="s">
        <v>49</v>
      </c>
      <c r="E3107" s="131" t="s">
        <v>6363</v>
      </c>
      <c r="F3107" s="131" t="s">
        <v>26204</v>
      </c>
      <c r="G3107" s="131" t="s">
        <v>26204</v>
      </c>
      <c r="H3107" s="79">
        <v>9655.4166666666606</v>
      </c>
      <c r="I3107" s="6">
        <v>17597.753988791599</v>
      </c>
      <c r="J3107" s="6">
        <v>7644.4165260912796</v>
      </c>
      <c r="K3107" s="71">
        <v>7647.0320718600697</v>
      </c>
      <c r="L3107" s="20">
        <v>0.79199400045156798</v>
      </c>
      <c r="M3107" s="79">
        <v>9689.1175070755708</v>
      </c>
      <c r="N3107" s="6">
        <v>17659.176413033401</v>
      </c>
      <c r="O3107" s="6">
        <v>7674.2572449408199</v>
      </c>
      <c r="P3107" s="71">
        <v>7673.7309910236499</v>
      </c>
      <c r="Q3107" s="20">
        <v>0.79199483187399</v>
      </c>
      <c r="R3107" s="79">
        <v>9722.8269873228692</v>
      </c>
      <c r="S3107" s="6">
        <v>17720.614584058199</v>
      </c>
      <c r="T3107" s="6">
        <v>7703.8137894271204</v>
      </c>
      <c r="U3107" s="71">
        <v>7700.3445332900801</v>
      </c>
      <c r="V3107" s="20">
        <v>0.79198617267695803</v>
      </c>
      <c r="W3107" s="79">
        <v>9771.5096162783902</v>
      </c>
      <c r="X3107" s="6">
        <v>17809.342492698699</v>
      </c>
      <c r="Y3107" s="6">
        <v>7745.0174930775402</v>
      </c>
      <c r="Z3107" s="71">
        <v>7738.8581249172303</v>
      </c>
      <c r="AA3107" s="20">
        <v>0.79198183584909398</v>
      </c>
    </row>
    <row r="3108" spans="1:27" x14ac:dyDescent="0.2">
      <c r="A3108" s="52" t="s">
        <v>3219</v>
      </c>
      <c r="B3108" s="1" t="s">
        <v>9242</v>
      </c>
      <c r="C3108" s="131" t="s">
        <v>49</v>
      </c>
      <c r="D3108" s="131" t="s">
        <v>49</v>
      </c>
      <c r="E3108" s="131" t="s">
        <v>6363</v>
      </c>
      <c r="F3108" s="131" t="s">
        <v>26204</v>
      </c>
      <c r="G3108" s="131" t="s">
        <v>26204</v>
      </c>
      <c r="H3108" s="79">
        <v>6385.5</v>
      </c>
      <c r="I3108" s="6">
        <v>9854.6820866532908</v>
      </c>
      <c r="J3108" s="6">
        <v>4280.84712688731</v>
      </c>
      <c r="K3108" s="71">
        <v>4282.3118235782003</v>
      </c>
      <c r="L3108" s="20">
        <v>0.67063061993237805</v>
      </c>
      <c r="M3108" s="79">
        <v>6402.5031080383596</v>
      </c>
      <c r="N3108" s="6">
        <v>9880.9228233540998</v>
      </c>
      <c r="O3108" s="6">
        <v>4294.01359328744</v>
      </c>
      <c r="P3108" s="71">
        <v>4293.7191359345397</v>
      </c>
      <c r="Q3108" s="20">
        <v>0.67063132394949798</v>
      </c>
      <c r="R3108" s="79">
        <v>6419.7838594232599</v>
      </c>
      <c r="S3108" s="6">
        <v>9907.5920444200601</v>
      </c>
      <c r="T3108" s="6">
        <v>4307.2007378619001</v>
      </c>
      <c r="U3108" s="71">
        <v>4305.2610774545101</v>
      </c>
      <c r="V3108" s="20">
        <v>0.67062399166835596</v>
      </c>
      <c r="W3108" s="79">
        <v>6442.4134877380402</v>
      </c>
      <c r="X3108" s="6">
        <v>9942.5161369392499</v>
      </c>
      <c r="Y3108" s="6">
        <v>4323.85201404093</v>
      </c>
      <c r="Z3108" s="71">
        <v>4320.4133908939903</v>
      </c>
      <c r="AA3108" s="20">
        <v>0.670620319406246</v>
      </c>
    </row>
    <row r="3109" spans="1:27" x14ac:dyDescent="0.2">
      <c r="A3109" s="52" t="s">
        <v>3218</v>
      </c>
      <c r="B3109" s="1" t="s">
        <v>9241</v>
      </c>
      <c r="C3109" s="131" t="s">
        <v>49</v>
      </c>
      <c r="D3109" s="131" t="s">
        <v>49</v>
      </c>
      <c r="E3109" s="131" t="s">
        <v>6363</v>
      </c>
      <c r="F3109" s="131" t="s">
        <v>26191</v>
      </c>
      <c r="G3109" s="131" t="s">
        <v>26191</v>
      </c>
      <c r="H3109" s="79">
        <v>7461.75</v>
      </c>
      <c r="I3109" s="6">
        <v>14894.936286034001</v>
      </c>
      <c r="J3109" s="6">
        <v>6470.3198585772298</v>
      </c>
      <c r="K3109" s="71">
        <v>6472.5336858420096</v>
      </c>
      <c r="L3109" s="20">
        <v>0.86742837616403801</v>
      </c>
      <c r="M3109" s="79">
        <v>7431.7706922216903</v>
      </c>
      <c r="N3109" s="6">
        <v>14835.0924318098</v>
      </c>
      <c r="O3109" s="6">
        <v>6446.9776455801702</v>
      </c>
      <c r="P3109" s="71">
        <v>6446.5355510384397</v>
      </c>
      <c r="Q3109" s="20">
        <v>0.86742928677624198</v>
      </c>
      <c r="R3109" s="79">
        <v>7403.8965431390297</v>
      </c>
      <c r="S3109" s="6">
        <v>14779.450836391299</v>
      </c>
      <c r="T3109" s="6">
        <v>6425.17992891628</v>
      </c>
      <c r="U3109" s="71">
        <v>6422.2864795794703</v>
      </c>
      <c r="V3109" s="20">
        <v>0.86741980282407005</v>
      </c>
      <c r="W3109" s="79">
        <v>7381.8846610507399</v>
      </c>
      <c r="X3109" s="6">
        <v>14735.5113340975</v>
      </c>
      <c r="Y3109" s="6">
        <v>6408.2541564247003</v>
      </c>
      <c r="Z3109" s="71">
        <v>6403.1578739889901</v>
      </c>
      <c r="AA3109" s="20">
        <v>0.86741505293006904</v>
      </c>
    </row>
    <row r="3110" spans="1:27" x14ac:dyDescent="0.2">
      <c r="A3110" s="52" t="s">
        <v>3217</v>
      </c>
      <c r="B3110" s="1" t="s">
        <v>9240</v>
      </c>
      <c r="C3110" s="131" t="s">
        <v>49</v>
      </c>
      <c r="D3110" s="131" t="s">
        <v>49</v>
      </c>
      <c r="E3110" s="131" t="s">
        <v>6363</v>
      </c>
      <c r="F3110" s="131" t="s">
        <v>26204</v>
      </c>
      <c r="G3110" s="131" t="s">
        <v>26204</v>
      </c>
      <c r="H3110" s="79">
        <v>7004.75</v>
      </c>
      <c r="I3110" s="6">
        <v>10869.3347959494</v>
      </c>
      <c r="J3110" s="6">
        <v>4721.6095073664801</v>
      </c>
      <c r="K3110" s="71">
        <v>4723.2250114048502</v>
      </c>
      <c r="L3110" s="20">
        <v>0.67428887703413398</v>
      </c>
      <c r="M3110" s="79">
        <v>7003.3323040616697</v>
      </c>
      <c r="N3110" s="6">
        <v>10867.1349441642</v>
      </c>
      <c r="O3110" s="6">
        <v>4722.5978792221704</v>
      </c>
      <c r="P3110" s="71">
        <v>4722.2740321639003</v>
      </c>
      <c r="Q3110" s="20">
        <v>0.67428958489163204</v>
      </c>
      <c r="R3110" s="79">
        <v>7001.56322116091</v>
      </c>
      <c r="S3110" s="6">
        <v>10864.3898420078</v>
      </c>
      <c r="T3110" s="6">
        <v>4723.15651816429</v>
      </c>
      <c r="U3110" s="71">
        <v>4721.0295405159804</v>
      </c>
      <c r="V3110" s="20">
        <v>0.67428221261325705</v>
      </c>
      <c r="W3110" s="79">
        <v>7004.8203161881902</v>
      </c>
      <c r="X3110" s="6">
        <v>10869.4439062233</v>
      </c>
      <c r="Y3110" s="6">
        <v>4726.9590793841699</v>
      </c>
      <c r="Z3110" s="71">
        <v>4723.19987790081</v>
      </c>
      <c r="AA3110" s="20">
        <v>0.67427852031913804</v>
      </c>
    </row>
    <row r="3111" spans="1:27" x14ac:dyDescent="0.2">
      <c r="A3111" s="52" t="s">
        <v>3216</v>
      </c>
      <c r="B3111" s="1" t="s">
        <v>9239</v>
      </c>
      <c r="C3111" s="131" t="s">
        <v>49</v>
      </c>
      <c r="D3111" s="131" t="s">
        <v>49</v>
      </c>
      <c r="E3111" s="131" t="s">
        <v>6363</v>
      </c>
      <c r="F3111" s="131" t="s">
        <v>26191</v>
      </c>
      <c r="G3111" s="131" t="s">
        <v>26191</v>
      </c>
      <c r="H3111" s="79">
        <v>7556.8333333333303</v>
      </c>
      <c r="I3111" s="6">
        <v>14636.8583076296</v>
      </c>
      <c r="J3111" s="6">
        <v>6358.2114858615296</v>
      </c>
      <c r="K3111" s="71">
        <v>6360.3869551196703</v>
      </c>
      <c r="L3111" s="20">
        <v>0.84167357867532699</v>
      </c>
      <c r="M3111" s="79">
        <v>7562.1544818922002</v>
      </c>
      <c r="N3111" s="6">
        <v>14647.164859865799</v>
      </c>
      <c r="O3111" s="6">
        <v>6365.3088011910804</v>
      </c>
      <c r="P3111" s="71">
        <v>6364.8723070022997</v>
      </c>
      <c r="Q3111" s="20">
        <v>0.84167446225056297</v>
      </c>
      <c r="R3111" s="79">
        <v>7566.0088335287901</v>
      </c>
      <c r="S3111" s="6">
        <v>14654.6303677424</v>
      </c>
      <c r="T3111" s="6">
        <v>6370.9158037631296</v>
      </c>
      <c r="U3111" s="71">
        <v>6368.0467911734104</v>
      </c>
      <c r="V3111" s="20">
        <v>0.84166525988621499</v>
      </c>
      <c r="W3111" s="79">
        <v>7576.5239513364804</v>
      </c>
      <c r="X3111" s="6">
        <v>14674.9971381408</v>
      </c>
      <c r="Y3111" s="6">
        <v>6381.9374349367399</v>
      </c>
      <c r="Z3111" s="71">
        <v>6376.8620813596899</v>
      </c>
      <c r="AA3111" s="20">
        <v>0.84166065102121501</v>
      </c>
    </row>
    <row r="3112" spans="1:27" x14ac:dyDescent="0.2">
      <c r="A3112" s="52" t="s">
        <v>3215</v>
      </c>
      <c r="B3112" s="1" t="s">
        <v>9238</v>
      </c>
      <c r="C3112" s="131" t="s">
        <v>49</v>
      </c>
      <c r="D3112" s="131" t="s">
        <v>49</v>
      </c>
      <c r="E3112" s="131" t="s">
        <v>6363</v>
      </c>
      <c r="F3112" s="131" t="s">
        <v>26191</v>
      </c>
      <c r="G3112" s="131" t="s">
        <v>26191</v>
      </c>
      <c r="H3112" s="79">
        <v>7004.3333333333303</v>
      </c>
      <c r="I3112" s="6">
        <v>17046.242276104898</v>
      </c>
      <c r="J3112" s="6">
        <v>7404.8413363551199</v>
      </c>
      <c r="K3112" s="71">
        <v>7407.3749112015203</v>
      </c>
      <c r="L3112" s="20">
        <v>1.0575417471852899</v>
      </c>
      <c r="M3112" s="79">
        <v>6982.5932411110198</v>
      </c>
      <c r="N3112" s="6">
        <v>16993.334046086398</v>
      </c>
      <c r="O3112" s="6">
        <v>7384.8980195150898</v>
      </c>
      <c r="P3112" s="71">
        <v>7384.3916080948602</v>
      </c>
      <c r="Q3112" s="20">
        <v>1.05754285737542</v>
      </c>
      <c r="R3112" s="79">
        <v>6962.7226486535501</v>
      </c>
      <c r="S3112" s="6">
        <v>16944.975563261502</v>
      </c>
      <c r="T3112" s="6">
        <v>7366.6145034945202</v>
      </c>
      <c r="U3112" s="71">
        <v>7363.2970982100796</v>
      </c>
      <c r="V3112" s="20">
        <v>1.0575312948353599</v>
      </c>
      <c r="W3112" s="79">
        <v>6948.5239877759404</v>
      </c>
      <c r="X3112" s="6">
        <v>16910.420695325101</v>
      </c>
      <c r="Y3112" s="6">
        <v>7354.0898073181097</v>
      </c>
      <c r="Z3112" s="71">
        <v>7348.2413316177299</v>
      </c>
      <c r="AA3112" s="20">
        <v>1.0575255039120499</v>
      </c>
    </row>
    <row r="3113" spans="1:27" x14ac:dyDescent="0.2">
      <c r="A3113" s="52" t="s">
        <v>3214</v>
      </c>
      <c r="B3113" s="1" t="s">
        <v>9237</v>
      </c>
      <c r="C3113" s="131" t="s">
        <v>49</v>
      </c>
      <c r="D3113" s="131" t="s">
        <v>49</v>
      </c>
      <c r="E3113" s="131" t="s">
        <v>6363</v>
      </c>
      <c r="F3113" s="131" t="s">
        <v>26191</v>
      </c>
      <c r="G3113" s="131" t="s">
        <v>26191</v>
      </c>
      <c r="H3113" s="79">
        <v>6715.25</v>
      </c>
      <c r="I3113" s="6">
        <v>13428.512136323499</v>
      </c>
      <c r="J3113" s="6">
        <v>5833.3091916792901</v>
      </c>
      <c r="K3113" s="71">
        <v>5835.3050650232199</v>
      </c>
      <c r="L3113" s="20">
        <v>0.86896319050269499</v>
      </c>
      <c r="M3113" s="79">
        <v>6714.6224536751697</v>
      </c>
      <c r="N3113" s="6">
        <v>13427.2572294415</v>
      </c>
      <c r="O3113" s="6">
        <v>5835.1660158213199</v>
      </c>
      <c r="P3113" s="71">
        <v>5834.7658756025103</v>
      </c>
      <c r="Q3113" s="20">
        <v>0.86896410272612201</v>
      </c>
      <c r="R3113" s="79">
        <v>6717.74546477696</v>
      </c>
      <c r="S3113" s="6">
        <v>13433.5023271642</v>
      </c>
      <c r="T3113" s="6">
        <v>5840.0457826903003</v>
      </c>
      <c r="U3113" s="71">
        <v>5837.4158366368401</v>
      </c>
      <c r="V3113" s="20">
        <v>0.86895460199319297</v>
      </c>
      <c r="W3113" s="79">
        <v>6730.2888453119203</v>
      </c>
      <c r="X3113" s="6">
        <v>13458.5853751139</v>
      </c>
      <c r="Y3113" s="6">
        <v>5852.9380972413101</v>
      </c>
      <c r="Z3113" s="71">
        <v>5848.2834401546597</v>
      </c>
      <c r="AA3113" s="20">
        <v>0.86894984369480199</v>
      </c>
    </row>
    <row r="3114" spans="1:27" x14ac:dyDescent="0.2">
      <c r="A3114" s="52" t="s">
        <v>3213</v>
      </c>
      <c r="B3114" s="1" t="s">
        <v>9236</v>
      </c>
      <c r="C3114" s="131" t="s">
        <v>49</v>
      </c>
      <c r="D3114" s="131" t="s">
        <v>49</v>
      </c>
      <c r="E3114" s="131" t="s">
        <v>6363</v>
      </c>
      <c r="F3114" s="131" t="s">
        <v>26204</v>
      </c>
      <c r="G3114" s="131" t="s">
        <v>26204</v>
      </c>
      <c r="H3114" s="79">
        <v>5094.0833333333303</v>
      </c>
      <c r="I3114" s="6">
        <v>8858.9136453166502</v>
      </c>
      <c r="J3114" s="6">
        <v>3848.2880211081201</v>
      </c>
      <c r="K3114" s="71">
        <v>3849.6047172112599</v>
      </c>
      <c r="L3114" s="20">
        <v>0.75570116649274599</v>
      </c>
      <c r="M3114" s="79">
        <v>5102.0598896953898</v>
      </c>
      <c r="N3114" s="6">
        <v>8872.7853508570897</v>
      </c>
      <c r="O3114" s="6">
        <v>3855.9010719981502</v>
      </c>
      <c r="P3114" s="71">
        <v>3855.63665773907</v>
      </c>
      <c r="Q3114" s="20">
        <v>0.755701959815542</v>
      </c>
      <c r="R3114" s="79">
        <v>5111.1051429152803</v>
      </c>
      <c r="S3114" s="6">
        <v>8888.5155837432903</v>
      </c>
      <c r="T3114" s="6">
        <v>3864.1700939188299</v>
      </c>
      <c r="U3114" s="71">
        <v>3862.4299433675201</v>
      </c>
      <c r="V3114" s="20">
        <v>0.75569369742303105</v>
      </c>
      <c r="W3114" s="79">
        <v>5124.7439552543701</v>
      </c>
      <c r="X3114" s="6">
        <v>8912.2342889215306</v>
      </c>
      <c r="Y3114" s="6">
        <v>3875.79780098007</v>
      </c>
      <c r="Z3114" s="71">
        <v>3872.7155012186399</v>
      </c>
      <c r="AA3114" s="20">
        <v>0.75568955932870996</v>
      </c>
    </row>
    <row r="3115" spans="1:27" x14ac:dyDescent="0.2">
      <c r="A3115" s="52" t="s">
        <v>3212</v>
      </c>
      <c r="B3115" s="1" t="s">
        <v>9235</v>
      </c>
      <c r="C3115" s="131" t="s">
        <v>49</v>
      </c>
      <c r="D3115" s="131" t="s">
        <v>49</v>
      </c>
      <c r="E3115" s="131" t="s">
        <v>6363</v>
      </c>
      <c r="F3115" s="131" t="s">
        <v>26204</v>
      </c>
      <c r="G3115" s="131" t="s">
        <v>26204</v>
      </c>
      <c r="H3115" s="79">
        <v>9242</v>
      </c>
      <c r="I3115" s="6">
        <v>20656.019189864499</v>
      </c>
      <c r="J3115" s="6">
        <v>8972.9186212531094</v>
      </c>
      <c r="K3115" s="71">
        <v>8975.9887155177803</v>
      </c>
      <c r="L3115" s="20">
        <v>0.97121713000625198</v>
      </c>
      <c r="M3115" s="79">
        <v>9265.2454480970991</v>
      </c>
      <c r="N3115" s="6">
        <v>20707.973141603401</v>
      </c>
      <c r="O3115" s="6">
        <v>8999.1916493172303</v>
      </c>
      <c r="P3115" s="71">
        <v>8998.5745394516507</v>
      </c>
      <c r="Q3115" s="20">
        <v>0.97121814957420105</v>
      </c>
      <c r="R3115" s="79">
        <v>9292.8813630880104</v>
      </c>
      <c r="S3115" s="6">
        <v>20769.7398577235</v>
      </c>
      <c r="T3115" s="6">
        <v>9029.3825623118701</v>
      </c>
      <c r="U3115" s="71">
        <v>9025.3163631897005</v>
      </c>
      <c r="V3115" s="20">
        <v>0.97120753085678102</v>
      </c>
      <c r="W3115" s="79">
        <v>9331.3434814556695</v>
      </c>
      <c r="X3115" s="6">
        <v>20855.703313153601</v>
      </c>
      <c r="Y3115" s="6">
        <v>9069.8343892836601</v>
      </c>
      <c r="Z3115" s="71">
        <v>9062.6214360260892</v>
      </c>
      <c r="AA3115" s="20">
        <v>0.97120221263276696</v>
      </c>
    </row>
    <row r="3116" spans="1:27" x14ac:dyDescent="0.2">
      <c r="A3116" s="52" t="s">
        <v>3211</v>
      </c>
      <c r="B3116" s="1" t="s">
        <v>9234</v>
      </c>
      <c r="C3116" s="131" t="s">
        <v>49</v>
      </c>
      <c r="D3116" s="131" t="s">
        <v>49</v>
      </c>
      <c r="E3116" s="131" t="s">
        <v>6363</v>
      </c>
      <c r="F3116" s="131" t="s">
        <v>26191</v>
      </c>
      <c r="G3116" s="131" t="s">
        <v>26191</v>
      </c>
      <c r="H3116" s="79">
        <v>7163.5</v>
      </c>
      <c r="I3116" s="6">
        <v>13944.37892768</v>
      </c>
      <c r="J3116" s="6">
        <v>6057.4003244237902</v>
      </c>
      <c r="K3116" s="71">
        <v>6059.4728708024804</v>
      </c>
      <c r="L3116" s="20">
        <v>0.84588160407656698</v>
      </c>
      <c r="M3116" s="79">
        <v>7153.1162715628298</v>
      </c>
      <c r="N3116" s="6">
        <v>13924.1660926119</v>
      </c>
      <c r="O3116" s="6">
        <v>6051.1107662484201</v>
      </c>
      <c r="P3116" s="71">
        <v>6050.6958178511604</v>
      </c>
      <c r="Q3116" s="20">
        <v>0.84588249206931898</v>
      </c>
      <c r="R3116" s="79">
        <v>7145.0938991737803</v>
      </c>
      <c r="S3116" s="6">
        <v>13908.549843503</v>
      </c>
      <c r="T3116" s="6">
        <v>6046.5667015694999</v>
      </c>
      <c r="U3116" s="71">
        <v>6043.8437530130104</v>
      </c>
      <c r="V3116" s="20">
        <v>0.84587324369689298</v>
      </c>
      <c r="W3116" s="79">
        <v>7142.0397141856301</v>
      </c>
      <c r="X3116" s="6">
        <v>13902.6046054504</v>
      </c>
      <c r="Y3116" s="6">
        <v>6046.0354396967396</v>
      </c>
      <c r="Z3116" s="71">
        <v>6041.2272183832802</v>
      </c>
      <c r="AA3116" s="20">
        <v>0.84586861178944395</v>
      </c>
    </row>
    <row r="3117" spans="1:27" x14ac:dyDescent="0.2">
      <c r="A3117" s="52" t="s">
        <v>3210</v>
      </c>
      <c r="B3117" s="1" t="s">
        <v>9233</v>
      </c>
      <c r="C3117" s="131" t="s">
        <v>49</v>
      </c>
      <c r="D3117" s="131" t="s">
        <v>49</v>
      </c>
      <c r="E3117" s="131" t="s">
        <v>6363</v>
      </c>
      <c r="F3117" s="131" t="s">
        <v>26191</v>
      </c>
      <c r="G3117" s="131" t="s">
        <v>26191</v>
      </c>
      <c r="H3117" s="79">
        <v>7140.3333333333303</v>
      </c>
      <c r="I3117" s="6">
        <v>15084.459165367</v>
      </c>
      <c r="J3117" s="6">
        <v>6552.6480824953696</v>
      </c>
      <c r="K3117" s="71">
        <v>6554.8900784551697</v>
      </c>
      <c r="L3117" s="20">
        <v>0.91800897415459204</v>
      </c>
      <c r="M3117" s="79">
        <v>7135.8239431534103</v>
      </c>
      <c r="N3117" s="6">
        <v>15074.9327596861</v>
      </c>
      <c r="O3117" s="6">
        <v>6551.2065365988801</v>
      </c>
      <c r="P3117" s="71">
        <v>6550.7572946732998</v>
      </c>
      <c r="Q3117" s="20">
        <v>0.91800993786548502</v>
      </c>
      <c r="R3117" s="79">
        <v>7131.5237737183497</v>
      </c>
      <c r="S3117" s="6">
        <v>15065.848347625901</v>
      </c>
      <c r="T3117" s="6">
        <v>6549.6876363572801</v>
      </c>
      <c r="U3117" s="71">
        <v>6546.7381175021801</v>
      </c>
      <c r="V3117" s="20">
        <v>0.91799990089477601</v>
      </c>
      <c r="W3117" s="79">
        <v>7134.5143713116404</v>
      </c>
      <c r="X3117" s="6">
        <v>15072.166196551199</v>
      </c>
      <c r="Y3117" s="6">
        <v>6554.6603362093801</v>
      </c>
      <c r="Z3117" s="71">
        <v>6549.4476215560499</v>
      </c>
      <c r="AA3117" s="20">
        <v>0.91799487402980395</v>
      </c>
    </row>
    <row r="3118" spans="1:27" x14ac:dyDescent="0.2">
      <c r="A3118" s="52" t="s">
        <v>3209</v>
      </c>
      <c r="B3118" s="1" t="s">
        <v>9232</v>
      </c>
      <c r="C3118" s="131" t="s">
        <v>49</v>
      </c>
      <c r="D3118" s="131" t="s">
        <v>49</v>
      </c>
      <c r="E3118" s="131" t="s">
        <v>6363</v>
      </c>
      <c r="F3118" s="131" t="s">
        <v>26179</v>
      </c>
      <c r="G3118" s="131" t="s">
        <v>26179</v>
      </c>
      <c r="H3118" s="79">
        <v>16566.333333333299</v>
      </c>
      <c r="I3118" s="6">
        <v>31245.810482682002</v>
      </c>
      <c r="J3118" s="6">
        <v>13573.095190276201</v>
      </c>
      <c r="K3118" s="71">
        <v>13577.7392401619</v>
      </c>
      <c r="L3118" s="20">
        <v>0.81959833639480895</v>
      </c>
      <c r="M3118" s="79">
        <v>16549.327740011799</v>
      </c>
      <c r="N3118" s="6">
        <v>31213.736182631401</v>
      </c>
      <c r="O3118" s="6">
        <v>13564.745911051399</v>
      </c>
      <c r="P3118" s="71">
        <v>13563.815723224399</v>
      </c>
      <c r="Q3118" s="20">
        <v>0.81959919679581505</v>
      </c>
      <c r="R3118" s="79">
        <v>16545.997945618601</v>
      </c>
      <c r="S3118" s="6">
        <v>31207.455847540801</v>
      </c>
      <c r="T3118" s="6">
        <v>13567.0480022463</v>
      </c>
      <c r="U3118" s="71">
        <v>13560.938357617</v>
      </c>
      <c r="V3118" s="20">
        <v>0.81959023578919399</v>
      </c>
      <c r="W3118" s="79">
        <v>16557.4593337939</v>
      </c>
      <c r="X3118" s="6">
        <v>31229.0732058051</v>
      </c>
      <c r="Y3118" s="6">
        <v>13581.058277177801</v>
      </c>
      <c r="Z3118" s="71">
        <v>13570.2576898311</v>
      </c>
      <c r="AA3118" s="20">
        <v>0.81958574780456095</v>
      </c>
    </row>
    <row r="3119" spans="1:27" x14ac:dyDescent="0.2">
      <c r="A3119" s="52" t="s">
        <v>3208</v>
      </c>
      <c r="B3119" s="1" t="s">
        <v>9231</v>
      </c>
      <c r="C3119" s="131" t="s">
        <v>49</v>
      </c>
      <c r="D3119" s="131" t="s">
        <v>49</v>
      </c>
      <c r="E3119" s="131" t="s">
        <v>6363</v>
      </c>
      <c r="F3119" s="131" t="s">
        <v>26179</v>
      </c>
      <c r="G3119" s="131" t="s">
        <v>26179</v>
      </c>
      <c r="H3119" s="79">
        <v>15642.083333333299</v>
      </c>
      <c r="I3119" s="6">
        <v>35595.696366625598</v>
      </c>
      <c r="J3119" s="6">
        <v>15462.673801217599</v>
      </c>
      <c r="K3119" s="71">
        <v>15467.9643725643</v>
      </c>
      <c r="L3119" s="20">
        <v>0.988868556888581</v>
      </c>
      <c r="M3119" s="79">
        <v>15661.769719596699</v>
      </c>
      <c r="N3119" s="6">
        <v>35640.495426511203</v>
      </c>
      <c r="O3119" s="6">
        <v>15488.5099872674</v>
      </c>
      <c r="P3119" s="71">
        <v>15487.447879392699</v>
      </c>
      <c r="Q3119" s="20">
        <v>0.98886959498671201</v>
      </c>
      <c r="R3119" s="79">
        <v>15675.7903420312</v>
      </c>
      <c r="S3119" s="6">
        <v>35672.401267211302</v>
      </c>
      <c r="T3119" s="6">
        <v>15508.126734585599</v>
      </c>
      <c r="U3119" s="71">
        <v>15501.142964557101</v>
      </c>
      <c r="V3119" s="20">
        <v>0.98885878327896104</v>
      </c>
      <c r="W3119" s="79">
        <v>15716.821921995601</v>
      </c>
      <c r="X3119" s="6">
        <v>35765.774229797498</v>
      </c>
      <c r="Y3119" s="6">
        <v>15554.0019052813</v>
      </c>
      <c r="Z3119" s="71">
        <v>15541.632298087199</v>
      </c>
      <c r="AA3119" s="20">
        <v>0.98885336839866</v>
      </c>
    </row>
    <row r="3120" spans="1:27" x14ac:dyDescent="0.2">
      <c r="A3120" s="52" t="s">
        <v>3207</v>
      </c>
      <c r="B3120" s="1" t="s">
        <v>9230</v>
      </c>
      <c r="C3120" s="131" t="s">
        <v>49</v>
      </c>
      <c r="D3120" s="131" t="s">
        <v>49</v>
      </c>
      <c r="E3120" s="131" t="s">
        <v>6363</v>
      </c>
      <c r="F3120" s="131" t="s">
        <v>26204</v>
      </c>
      <c r="G3120" s="131" t="s">
        <v>26204</v>
      </c>
      <c r="H3120" s="79">
        <v>7305.1666666666697</v>
      </c>
      <c r="I3120" s="6">
        <v>10646.186498732901</v>
      </c>
      <c r="J3120" s="6">
        <v>4624.6744932676802</v>
      </c>
      <c r="K3120" s="71">
        <v>4626.2568308812297</v>
      </c>
      <c r="L3120" s="20">
        <v>0.63328559661626205</v>
      </c>
      <c r="M3120" s="79">
        <v>7337.4093503826798</v>
      </c>
      <c r="N3120" s="6">
        <v>10693.175382043</v>
      </c>
      <c r="O3120" s="6">
        <v>4646.9991990396502</v>
      </c>
      <c r="P3120" s="71">
        <v>4646.6805360793796</v>
      </c>
      <c r="Q3120" s="20">
        <v>0.63328626142918298</v>
      </c>
      <c r="R3120" s="79">
        <v>7370.2754254804504</v>
      </c>
      <c r="S3120" s="6">
        <v>10741.0727649417</v>
      </c>
      <c r="T3120" s="6">
        <v>4669.5459735487402</v>
      </c>
      <c r="U3120" s="71">
        <v>4667.4431383208002</v>
      </c>
      <c r="V3120" s="20">
        <v>0.63327933745658305</v>
      </c>
      <c r="W3120" s="79">
        <v>7416.3580430527099</v>
      </c>
      <c r="X3120" s="6">
        <v>10808.231279375401</v>
      </c>
      <c r="Y3120" s="6">
        <v>4700.3386207159901</v>
      </c>
      <c r="Z3120" s="71">
        <v>4696.6005896438901</v>
      </c>
      <c r="AA3120" s="20">
        <v>0.63327586968963001</v>
      </c>
    </row>
    <row r="3121" spans="1:27" x14ac:dyDescent="0.2">
      <c r="A3121" s="52" t="s">
        <v>3206</v>
      </c>
      <c r="B3121" s="1" t="s">
        <v>9229</v>
      </c>
      <c r="C3121" s="131" t="s">
        <v>49</v>
      </c>
      <c r="D3121" s="131" t="s">
        <v>49</v>
      </c>
      <c r="E3121" s="131" t="s">
        <v>6363</v>
      </c>
      <c r="F3121" s="131" t="s">
        <v>26191</v>
      </c>
      <c r="G3121" s="131" t="s">
        <v>26191</v>
      </c>
      <c r="H3121" s="79">
        <v>6020.5</v>
      </c>
      <c r="I3121" s="6">
        <v>10067.5379954904</v>
      </c>
      <c r="J3121" s="6">
        <v>4373.3111554347697</v>
      </c>
      <c r="K3121" s="71">
        <v>4374.80748879771</v>
      </c>
      <c r="L3121" s="20">
        <v>0.72665185429743595</v>
      </c>
      <c r="M3121" s="79">
        <v>5997.0997038590904</v>
      </c>
      <c r="N3121" s="6">
        <v>10028.407795257201</v>
      </c>
      <c r="O3121" s="6">
        <v>4358.1070474596099</v>
      </c>
      <c r="P3121" s="71">
        <v>4357.8081949671796</v>
      </c>
      <c r="Q3121" s="20">
        <v>0.72665261712473606</v>
      </c>
      <c r="R3121" s="79">
        <v>5975.9066161070896</v>
      </c>
      <c r="S3121" s="6">
        <v>9992.9685101172199</v>
      </c>
      <c r="T3121" s="6">
        <v>4344.3170799961099</v>
      </c>
      <c r="U3121" s="71">
        <v>4342.3607049975799</v>
      </c>
      <c r="V3121" s="20">
        <v>0.72664467234033503</v>
      </c>
      <c r="W3121" s="79">
        <v>5959.1549556113596</v>
      </c>
      <c r="X3121" s="6">
        <v>9964.9562223457197</v>
      </c>
      <c r="Y3121" s="6">
        <v>4333.6108725777103</v>
      </c>
      <c r="Z3121" s="71">
        <v>4330.1644885183296</v>
      </c>
      <c r="AA3121" s="20">
        <v>0.72664069331523196</v>
      </c>
    </row>
    <row r="3122" spans="1:27" x14ac:dyDescent="0.2">
      <c r="A3122" s="52" t="s">
        <v>3205</v>
      </c>
      <c r="B3122" s="1" t="s">
        <v>9228</v>
      </c>
      <c r="C3122" s="131" t="s">
        <v>49</v>
      </c>
      <c r="D3122" s="131" t="s">
        <v>49</v>
      </c>
      <c r="E3122" s="131" t="s">
        <v>6363</v>
      </c>
      <c r="F3122" s="131" t="s">
        <v>26191</v>
      </c>
      <c r="G3122" s="131" t="s">
        <v>26191</v>
      </c>
      <c r="H3122" s="79">
        <v>10855.166666666701</v>
      </c>
      <c r="I3122" s="6">
        <v>21851.727902389201</v>
      </c>
      <c r="J3122" s="6">
        <v>9492.3312376720296</v>
      </c>
      <c r="K3122" s="71">
        <v>9495.5790495514502</v>
      </c>
      <c r="L3122" s="20">
        <v>0.87475202741104396</v>
      </c>
      <c r="M3122" s="79">
        <v>10864.2917266232</v>
      </c>
      <c r="N3122" s="6">
        <v>21870.096881271402</v>
      </c>
      <c r="O3122" s="6">
        <v>9504.2229327740497</v>
      </c>
      <c r="P3122" s="71">
        <v>9503.5711909326692</v>
      </c>
      <c r="Q3122" s="20">
        <v>0.87475294571149798</v>
      </c>
      <c r="R3122" s="79">
        <v>10874.6925338859</v>
      </c>
      <c r="S3122" s="6">
        <v>21891.0339720825</v>
      </c>
      <c r="T3122" s="6">
        <v>9516.8510425514596</v>
      </c>
      <c r="U3122" s="71">
        <v>9512.5653218958105</v>
      </c>
      <c r="V3122" s="20">
        <v>0.87474338168682697</v>
      </c>
      <c r="W3122" s="79">
        <v>10899.0579140543</v>
      </c>
      <c r="X3122" s="6">
        <v>21940.082105015699</v>
      </c>
      <c r="Y3122" s="6">
        <v>9541.4145565771905</v>
      </c>
      <c r="Z3122" s="71">
        <v>9533.8265704846308</v>
      </c>
      <c r="AA3122" s="20">
        <v>0.87473859168972501</v>
      </c>
    </row>
    <row r="3123" spans="1:27" x14ac:dyDescent="0.2">
      <c r="A3123" s="52" t="s">
        <v>3204</v>
      </c>
      <c r="B3123" s="1" t="s">
        <v>9227</v>
      </c>
      <c r="C3123" s="131" t="s">
        <v>49</v>
      </c>
      <c r="D3123" s="131" t="s">
        <v>49</v>
      </c>
      <c r="E3123" s="131" t="s">
        <v>6363</v>
      </c>
      <c r="F3123" s="131" t="s">
        <v>26179</v>
      </c>
      <c r="G3123" s="131" t="s">
        <v>26179</v>
      </c>
      <c r="H3123" s="79">
        <v>12063.166666666701</v>
      </c>
      <c r="I3123" s="6">
        <v>26565.486225070999</v>
      </c>
      <c r="J3123" s="6">
        <v>11539.975047493401</v>
      </c>
      <c r="K3123" s="71">
        <v>11543.923463020599</v>
      </c>
      <c r="L3123" s="20">
        <v>0.95695631022980998</v>
      </c>
      <c r="M3123" s="79">
        <v>12083.282901890199</v>
      </c>
      <c r="N3123" s="6">
        <v>26609.786165915499</v>
      </c>
      <c r="O3123" s="6">
        <v>11563.978947477201</v>
      </c>
      <c r="P3123" s="71">
        <v>11563.1859600876</v>
      </c>
      <c r="Q3123" s="20">
        <v>0.95695731482698299</v>
      </c>
      <c r="R3123" s="79">
        <v>12105.004011712301</v>
      </c>
      <c r="S3123" s="6">
        <v>26657.6203590189</v>
      </c>
      <c r="T3123" s="6">
        <v>11589.0643826696</v>
      </c>
      <c r="U3123" s="71">
        <v>11583.8454828063</v>
      </c>
      <c r="V3123" s="20">
        <v>0.95694685202898699</v>
      </c>
      <c r="W3123" s="79">
        <v>12146.035692588701</v>
      </c>
      <c r="X3123" s="6">
        <v>26747.980260629702</v>
      </c>
      <c r="Y3123" s="6">
        <v>11632.297773373701</v>
      </c>
      <c r="Z3123" s="71">
        <v>11623.0469737983</v>
      </c>
      <c r="AA3123" s="20">
        <v>0.95694161189485805</v>
      </c>
    </row>
    <row r="3124" spans="1:27" x14ac:dyDescent="0.2">
      <c r="A3124" s="52" t="s">
        <v>3203</v>
      </c>
      <c r="B3124" s="1" t="s">
        <v>9226</v>
      </c>
      <c r="C3124" s="131" t="s">
        <v>49</v>
      </c>
      <c r="D3124" s="131" t="s">
        <v>49</v>
      </c>
      <c r="E3124" s="131" t="s">
        <v>6363</v>
      </c>
      <c r="F3124" s="131" t="s">
        <v>26204</v>
      </c>
      <c r="G3124" s="131" t="s">
        <v>26204</v>
      </c>
      <c r="H3124" s="79">
        <v>11920.166666666701</v>
      </c>
      <c r="I3124" s="6">
        <v>24718.537657934201</v>
      </c>
      <c r="J3124" s="6">
        <v>10737.6656074107</v>
      </c>
      <c r="K3124" s="71">
        <v>10741.3395118546</v>
      </c>
      <c r="L3124" s="20">
        <v>0.90110648720134601</v>
      </c>
      <c r="M3124" s="79">
        <v>11940.035330422699</v>
      </c>
      <c r="N3124" s="6">
        <v>24759.738785988899</v>
      </c>
      <c r="O3124" s="6">
        <v>10759.992443417599</v>
      </c>
      <c r="P3124" s="71">
        <v>10759.254588535799</v>
      </c>
      <c r="Q3124" s="20">
        <v>0.90110743316828201</v>
      </c>
      <c r="R3124" s="79">
        <v>11960.085611595699</v>
      </c>
      <c r="S3124" s="6">
        <v>24801.316529328</v>
      </c>
      <c r="T3124" s="6">
        <v>10782.0596948409</v>
      </c>
      <c r="U3124" s="71">
        <v>10777.204213155001</v>
      </c>
      <c r="V3124" s="20">
        <v>0.90109758099943404</v>
      </c>
      <c r="W3124" s="79">
        <v>11991.532217976101</v>
      </c>
      <c r="X3124" s="6">
        <v>24866.526534000299</v>
      </c>
      <c r="Y3124" s="6">
        <v>10814.081602218899</v>
      </c>
      <c r="Z3124" s="71">
        <v>10805.4815041606</v>
      </c>
      <c r="AA3124" s="20">
        <v>0.90109264668967903</v>
      </c>
    </row>
    <row r="3125" spans="1:27" x14ac:dyDescent="0.2">
      <c r="A3125" s="52" t="s">
        <v>3202</v>
      </c>
      <c r="B3125" s="1" t="s">
        <v>9225</v>
      </c>
      <c r="C3125" s="131" t="s">
        <v>49</v>
      </c>
      <c r="D3125" s="131" t="s">
        <v>49</v>
      </c>
      <c r="E3125" s="131" t="s">
        <v>6363</v>
      </c>
      <c r="F3125" s="131" t="s">
        <v>26179</v>
      </c>
      <c r="G3125" s="131" t="s">
        <v>26179</v>
      </c>
      <c r="H3125" s="79">
        <v>6357.8333333333303</v>
      </c>
      <c r="I3125" s="6">
        <v>14600.888271558901</v>
      </c>
      <c r="J3125" s="6">
        <v>6342.5861999098097</v>
      </c>
      <c r="K3125" s="71">
        <v>6344.7563229586704</v>
      </c>
      <c r="L3125" s="20">
        <v>0.99794316558974505</v>
      </c>
      <c r="M3125" s="79">
        <v>6350.2026296601098</v>
      </c>
      <c r="N3125" s="6">
        <v>14583.364211722001</v>
      </c>
      <c r="O3125" s="6">
        <v>6337.5825598989104</v>
      </c>
      <c r="P3125" s="71">
        <v>6337.1479670072304</v>
      </c>
      <c r="Q3125" s="20">
        <v>0.99794421321425297</v>
      </c>
      <c r="R3125" s="79">
        <v>6344.29817157252</v>
      </c>
      <c r="S3125" s="6">
        <v>14569.8045085463</v>
      </c>
      <c r="T3125" s="6">
        <v>6334.0388308638303</v>
      </c>
      <c r="U3125" s="71">
        <v>6331.1864250701801</v>
      </c>
      <c r="V3125" s="20">
        <v>0.99793330229006305</v>
      </c>
      <c r="W3125" s="79">
        <v>6343.7043669101204</v>
      </c>
      <c r="X3125" s="6">
        <v>14568.440824555801</v>
      </c>
      <c r="Y3125" s="6">
        <v>6335.5976830311101</v>
      </c>
      <c r="Z3125" s="71">
        <v>6330.5591819973397</v>
      </c>
      <c r="AA3125" s="20">
        <v>0.99792783771870797</v>
      </c>
    </row>
    <row r="3126" spans="1:27" x14ac:dyDescent="0.2">
      <c r="A3126" s="52" t="s">
        <v>3201</v>
      </c>
      <c r="B3126" s="1" t="s">
        <v>18818</v>
      </c>
      <c r="C3126" s="131" t="s">
        <v>49</v>
      </c>
      <c r="D3126" s="131" t="s">
        <v>49</v>
      </c>
      <c r="E3126" s="131" t="s">
        <v>6363</v>
      </c>
      <c r="F3126" s="131" t="s">
        <v>26204</v>
      </c>
      <c r="G3126" s="131" t="s">
        <v>26204</v>
      </c>
      <c r="H3126" s="79">
        <v>6874</v>
      </c>
      <c r="I3126" s="6">
        <v>16366.081401834699</v>
      </c>
      <c r="J3126" s="6">
        <v>7109.3813003196401</v>
      </c>
      <c r="K3126" s="71">
        <v>7111.8137831802096</v>
      </c>
      <c r="L3126" s="20">
        <v>1.0345961278993601</v>
      </c>
      <c r="M3126" s="79">
        <v>6884.9775361520597</v>
      </c>
      <c r="N3126" s="6">
        <v>16392.2174580256</v>
      </c>
      <c r="O3126" s="6">
        <v>7123.6670751560396</v>
      </c>
      <c r="P3126" s="71">
        <v>7123.1785773661904</v>
      </c>
      <c r="Q3126" s="20">
        <v>1.03459721400155</v>
      </c>
      <c r="R3126" s="79">
        <v>6895.3583442537501</v>
      </c>
      <c r="S3126" s="6">
        <v>16416.932783950699</v>
      </c>
      <c r="T3126" s="6">
        <v>7137.0545621411502</v>
      </c>
      <c r="U3126" s="71">
        <v>7133.8405345157598</v>
      </c>
      <c r="V3126" s="20">
        <v>1.03458590233541</v>
      </c>
      <c r="W3126" s="79">
        <v>6912.3459800893197</v>
      </c>
      <c r="X3126" s="6">
        <v>16457.378089581998</v>
      </c>
      <c r="Y3126" s="6">
        <v>7157.0683334468504</v>
      </c>
      <c r="Z3126" s="71">
        <v>7151.3765427112503</v>
      </c>
      <c r="AA3126" s="20">
        <v>1.03458023705851</v>
      </c>
    </row>
    <row r="3127" spans="1:27" x14ac:dyDescent="0.2">
      <c r="A3127" s="52" t="s">
        <v>3200</v>
      </c>
      <c r="B3127" s="1" t="s">
        <v>9224</v>
      </c>
      <c r="C3127" s="131" t="s">
        <v>49</v>
      </c>
      <c r="D3127" s="131" t="s">
        <v>49</v>
      </c>
      <c r="E3127" s="131" t="s">
        <v>6363</v>
      </c>
      <c r="F3127" s="131" t="s">
        <v>26179</v>
      </c>
      <c r="G3127" s="131" t="s">
        <v>26179</v>
      </c>
      <c r="H3127" s="79">
        <v>10726.666666666701</v>
      </c>
      <c r="I3127" s="6">
        <v>23408.066252450499</v>
      </c>
      <c r="J3127" s="6">
        <v>10168.4003889385</v>
      </c>
      <c r="K3127" s="71">
        <v>10171.8795186434</v>
      </c>
      <c r="L3127" s="20">
        <v>0.94827963194313802</v>
      </c>
      <c r="M3127" s="79">
        <v>10721.194546011</v>
      </c>
      <c r="N3127" s="6">
        <v>23396.1248202395</v>
      </c>
      <c r="O3127" s="6">
        <v>10167.3983092862</v>
      </c>
      <c r="P3127" s="71">
        <v>10166.7010909084</v>
      </c>
      <c r="Q3127" s="20">
        <v>0.94828062743167496</v>
      </c>
      <c r="R3127" s="79">
        <v>10722.768763935601</v>
      </c>
      <c r="S3127" s="6">
        <v>23399.5601276487</v>
      </c>
      <c r="T3127" s="6">
        <v>10172.663770932601</v>
      </c>
      <c r="U3127" s="71">
        <v>10168.0827183291</v>
      </c>
      <c r="V3127" s="20">
        <v>0.94827025949938004</v>
      </c>
      <c r="W3127" s="79">
        <v>10733.2901675668</v>
      </c>
      <c r="X3127" s="6">
        <v>23422.520262508999</v>
      </c>
      <c r="Y3127" s="6">
        <v>10186.104806478201</v>
      </c>
      <c r="Z3127" s="71">
        <v>10178.004118561301</v>
      </c>
      <c r="AA3127" s="20">
        <v>0.94826506687730405</v>
      </c>
    </row>
    <row r="3128" spans="1:27" x14ac:dyDescent="0.2">
      <c r="A3128" s="52" t="s">
        <v>3199</v>
      </c>
      <c r="B3128" s="1" t="s">
        <v>9223</v>
      </c>
      <c r="C3128" s="131" t="s">
        <v>49</v>
      </c>
      <c r="D3128" s="131" t="s">
        <v>49</v>
      </c>
      <c r="E3128" s="131" t="s">
        <v>6363</v>
      </c>
      <c r="F3128" s="131" t="s">
        <v>26191</v>
      </c>
      <c r="G3128" s="131" t="s">
        <v>26191</v>
      </c>
      <c r="H3128" s="79">
        <v>20723.833333333299</v>
      </c>
      <c r="I3128" s="6">
        <v>40698.426606672198</v>
      </c>
      <c r="J3128" s="6">
        <v>17679.285955248299</v>
      </c>
      <c r="K3128" s="71">
        <v>17685.334942952999</v>
      </c>
      <c r="L3128" s="20">
        <v>0.85338145016380296</v>
      </c>
      <c r="M3128" s="79">
        <v>20672.800381397599</v>
      </c>
      <c r="N3128" s="6">
        <v>40598.205724971704</v>
      </c>
      <c r="O3128" s="6">
        <v>17643.012739060399</v>
      </c>
      <c r="P3128" s="71">
        <v>17641.802888482202</v>
      </c>
      <c r="Q3128" s="20">
        <v>0.85338234602977203</v>
      </c>
      <c r="R3128" s="79">
        <v>20630.2693349047</v>
      </c>
      <c r="S3128" s="6">
        <v>40514.681280128301</v>
      </c>
      <c r="T3128" s="6">
        <v>17613.2469243411</v>
      </c>
      <c r="U3128" s="71">
        <v>17605.315156173401</v>
      </c>
      <c r="V3128" s="20">
        <v>0.85337301565843504</v>
      </c>
      <c r="W3128" s="79">
        <v>20605.577110521201</v>
      </c>
      <c r="X3128" s="6">
        <v>40466.189542829299</v>
      </c>
      <c r="Y3128" s="6">
        <v>17598.142436526901</v>
      </c>
      <c r="Z3128" s="71">
        <v>17584.1471888337</v>
      </c>
      <c r="AA3128" s="20">
        <v>0.85336834268307205</v>
      </c>
    </row>
    <row r="3129" spans="1:27" x14ac:dyDescent="0.2">
      <c r="A3129" s="52" t="s">
        <v>3198</v>
      </c>
      <c r="B3129" s="1" t="s">
        <v>18819</v>
      </c>
      <c r="C3129" s="131" t="s">
        <v>49</v>
      </c>
      <c r="D3129" s="131" t="s">
        <v>49</v>
      </c>
      <c r="E3129" s="131" t="s">
        <v>6363</v>
      </c>
      <c r="F3129" s="131" t="s">
        <v>26204</v>
      </c>
      <c r="G3129" s="131" t="s">
        <v>26204</v>
      </c>
      <c r="H3129" s="79">
        <v>7647.3333333333303</v>
      </c>
      <c r="I3129" s="6">
        <v>15292.025238685799</v>
      </c>
      <c r="J3129" s="6">
        <v>6642.8142208642103</v>
      </c>
      <c r="K3129" s="71">
        <v>6645.0870672703304</v>
      </c>
      <c r="L3129" s="20">
        <v>0.86894173140140396</v>
      </c>
      <c r="M3129" s="79">
        <v>7667.50002870343</v>
      </c>
      <c r="N3129" s="6">
        <v>15332.3516637464</v>
      </c>
      <c r="O3129" s="6">
        <v>6663.0746579236902</v>
      </c>
      <c r="P3129" s="71">
        <v>6662.6177447622904</v>
      </c>
      <c r="Q3129" s="20">
        <v>0.868942643602303</v>
      </c>
      <c r="R3129" s="79">
        <v>7687.5843249708696</v>
      </c>
      <c r="S3129" s="6">
        <v>15372.5133190628</v>
      </c>
      <c r="T3129" s="6">
        <v>6683.0063666125698</v>
      </c>
      <c r="U3129" s="71">
        <v>6679.9968103739402</v>
      </c>
      <c r="V3129" s="20">
        <v>0.86893314310399505</v>
      </c>
      <c r="W3129" s="79">
        <v>7716.6591528936597</v>
      </c>
      <c r="X3129" s="6">
        <v>15430.6529323144</v>
      </c>
      <c r="Y3129" s="6">
        <v>6710.5608721590197</v>
      </c>
      <c r="Z3129" s="71">
        <v>6705.2241747260296</v>
      </c>
      <c r="AA3129" s="20">
        <v>0.86892838492311097</v>
      </c>
    </row>
    <row r="3130" spans="1:27" x14ac:dyDescent="0.2">
      <c r="A3130" s="52" t="s">
        <v>3197</v>
      </c>
      <c r="B3130" s="1" t="s">
        <v>9222</v>
      </c>
      <c r="C3130" s="131" t="s">
        <v>49</v>
      </c>
      <c r="D3130" s="131" t="s">
        <v>49</v>
      </c>
      <c r="E3130" s="131" t="s">
        <v>6363</v>
      </c>
      <c r="F3130" s="131" t="s">
        <v>26179</v>
      </c>
      <c r="G3130" s="131" t="s">
        <v>26179</v>
      </c>
      <c r="H3130" s="79">
        <v>6821.4166666666697</v>
      </c>
      <c r="I3130" s="6">
        <v>12893.6982840734</v>
      </c>
      <c r="J3130" s="6">
        <v>5600.9875071548104</v>
      </c>
      <c r="K3130" s="71">
        <v>5602.9038913713703</v>
      </c>
      <c r="L3130" s="20">
        <v>0.82136954318453403</v>
      </c>
      <c r="M3130" s="79">
        <v>6813.6106831325696</v>
      </c>
      <c r="N3130" s="6">
        <v>12878.9435782084</v>
      </c>
      <c r="O3130" s="6">
        <v>5596.8819694956801</v>
      </c>
      <c r="P3130" s="71">
        <v>5596.4981693484597</v>
      </c>
      <c r="Q3130" s="20">
        <v>0.82137040544492401</v>
      </c>
      <c r="R3130" s="79">
        <v>6811.1371047678003</v>
      </c>
      <c r="S3130" s="6">
        <v>12874.268072418899</v>
      </c>
      <c r="T3130" s="6">
        <v>5596.9257406178003</v>
      </c>
      <c r="U3130" s="71">
        <v>5594.4052787394503</v>
      </c>
      <c r="V3130" s="20">
        <v>0.82136142507296805</v>
      </c>
      <c r="W3130" s="79">
        <v>6812.1005031409104</v>
      </c>
      <c r="X3130" s="6">
        <v>12876.089067757201</v>
      </c>
      <c r="Y3130" s="6">
        <v>5599.6191388361503</v>
      </c>
      <c r="Z3130" s="71">
        <v>5595.1659383282904</v>
      </c>
      <c r="AA3130" s="20">
        <v>0.82135692738950095</v>
      </c>
    </row>
    <row r="3131" spans="1:27" x14ac:dyDescent="0.2">
      <c r="A3131" s="52" t="s">
        <v>3196</v>
      </c>
      <c r="B3131" s="1" t="s">
        <v>9221</v>
      </c>
      <c r="C3131" s="131" t="s">
        <v>49</v>
      </c>
      <c r="D3131" s="131" t="s">
        <v>49</v>
      </c>
      <c r="E3131" s="131" t="s">
        <v>6363</v>
      </c>
      <c r="F3131" s="131" t="s">
        <v>26179</v>
      </c>
      <c r="G3131" s="131" t="s">
        <v>26179</v>
      </c>
      <c r="H3131" s="79">
        <v>4305.75</v>
      </c>
      <c r="I3131" s="6">
        <v>9372.1769045597594</v>
      </c>
      <c r="J3131" s="6">
        <v>4071.2481865753998</v>
      </c>
      <c r="K3131" s="71">
        <v>4072.6411687515701</v>
      </c>
      <c r="L3131" s="20">
        <v>0.94586103901795804</v>
      </c>
      <c r="M3131" s="79">
        <v>4307.1281067021901</v>
      </c>
      <c r="N3131" s="6">
        <v>9375.17658169065</v>
      </c>
      <c r="O3131" s="6">
        <v>4074.2283287649798</v>
      </c>
      <c r="P3131" s="71">
        <v>4073.9489429496498</v>
      </c>
      <c r="Q3131" s="20">
        <v>0.94586203196749497</v>
      </c>
      <c r="R3131" s="79">
        <v>4309.3254354889305</v>
      </c>
      <c r="S3131" s="6">
        <v>9379.9594311609508</v>
      </c>
      <c r="T3131" s="6">
        <v>4077.8191110286102</v>
      </c>
      <c r="U3131" s="71">
        <v>4075.9827479799501</v>
      </c>
      <c r="V3131" s="20">
        <v>0.94585169047867501</v>
      </c>
      <c r="W3131" s="79">
        <v>4315.6192519271899</v>
      </c>
      <c r="X3131" s="6">
        <v>9393.6589634292595</v>
      </c>
      <c r="Y3131" s="6">
        <v>4085.16221334904</v>
      </c>
      <c r="Z3131" s="71">
        <v>4081.9134126731101</v>
      </c>
      <c r="AA3131" s="20">
        <v>0.94584651110041196</v>
      </c>
    </row>
    <row r="3132" spans="1:27" x14ac:dyDescent="0.2">
      <c r="A3132" s="52" t="s">
        <v>3195</v>
      </c>
      <c r="B3132" s="1" t="s">
        <v>9220</v>
      </c>
      <c r="C3132" s="131" t="s">
        <v>21</v>
      </c>
      <c r="D3132" s="131" t="s">
        <v>26170</v>
      </c>
      <c r="E3132" s="131" t="s">
        <v>6359</v>
      </c>
      <c r="F3132" s="131" t="s">
        <v>26430</v>
      </c>
      <c r="G3132" s="131" t="s">
        <v>26430</v>
      </c>
      <c r="H3132" s="79">
        <v>8716.9166666666697</v>
      </c>
      <c r="I3132" s="6">
        <v>13794.997791027599</v>
      </c>
      <c r="J3132" s="6">
        <v>5992.5095644757002</v>
      </c>
      <c r="K3132" s="71">
        <v>5993.1569850609003</v>
      </c>
      <c r="L3132" s="20">
        <v>0.68753175167758795</v>
      </c>
      <c r="M3132" s="79">
        <v>8736.7038998369098</v>
      </c>
      <c r="N3132" s="6">
        <v>13826.3121706772</v>
      </c>
      <c r="O3132" s="6">
        <v>6008.5857836677196</v>
      </c>
      <c r="P3132" s="71">
        <v>6008.6931226904899</v>
      </c>
      <c r="Q3132" s="20">
        <v>0.68775286327406104</v>
      </c>
      <c r="R3132" s="79">
        <v>8754.1668883840503</v>
      </c>
      <c r="S3132" s="6">
        <v>13853.948305981001</v>
      </c>
      <c r="T3132" s="6">
        <v>6022.8293714847896</v>
      </c>
      <c r="U3132" s="71">
        <v>6022.4504686566097</v>
      </c>
      <c r="V3132" s="20">
        <v>0.68795243972876796</v>
      </c>
      <c r="W3132" s="79">
        <v>8775.8322278253909</v>
      </c>
      <c r="X3132" s="6">
        <v>13888.234891612599</v>
      </c>
      <c r="Y3132" s="6">
        <v>6039.7862654170303</v>
      </c>
      <c r="Z3132" s="71">
        <v>6038.8883901550098</v>
      </c>
      <c r="AA3132" s="20">
        <v>0.688127146620647</v>
      </c>
    </row>
    <row r="3133" spans="1:27" x14ac:dyDescent="0.2">
      <c r="A3133" s="52" t="s">
        <v>3194</v>
      </c>
      <c r="B3133" s="1" t="s">
        <v>9219</v>
      </c>
      <c r="C3133" s="131" t="s">
        <v>21</v>
      </c>
      <c r="D3133" s="131" t="s">
        <v>26170</v>
      </c>
      <c r="E3133" s="131" t="s">
        <v>6359</v>
      </c>
      <c r="F3133" s="131" t="s">
        <v>26430</v>
      </c>
      <c r="G3133" s="131" t="s">
        <v>26430</v>
      </c>
      <c r="H3133" s="79">
        <v>19206.5</v>
      </c>
      <c r="I3133" s="6">
        <v>30669.013474302901</v>
      </c>
      <c r="J3133" s="6">
        <v>13322.536136782101</v>
      </c>
      <c r="K3133" s="71">
        <v>13323.975481025</v>
      </c>
      <c r="L3133" s="20">
        <v>0.69372220243277005</v>
      </c>
      <c r="M3133" s="79">
        <v>19267.697239148001</v>
      </c>
      <c r="N3133" s="6">
        <v>30766.733462432901</v>
      </c>
      <c r="O3133" s="6">
        <v>13370.4891810796</v>
      </c>
      <c r="P3133" s="71">
        <v>13370.728035161799</v>
      </c>
      <c r="Q3133" s="20">
        <v>0.69394530489067796</v>
      </c>
      <c r="R3133" s="79">
        <v>19322.457210726701</v>
      </c>
      <c r="S3133" s="6">
        <v>30854.174396814498</v>
      </c>
      <c r="T3133" s="6">
        <v>13413.4633453066</v>
      </c>
      <c r="U3133" s="71">
        <v>13412.6194895564</v>
      </c>
      <c r="V3133" s="20">
        <v>0.694146678307069</v>
      </c>
      <c r="W3133" s="79">
        <v>19376.4228041192</v>
      </c>
      <c r="X3133" s="6">
        <v>30940.346865036401</v>
      </c>
      <c r="Y3133" s="6">
        <v>13455.495496806599</v>
      </c>
      <c r="Z3133" s="71">
        <v>13453.4952014296</v>
      </c>
      <c r="AA3133" s="20">
        <v>0.69432295823816903</v>
      </c>
    </row>
    <row r="3134" spans="1:27" x14ac:dyDescent="0.2">
      <c r="A3134" s="52" t="s">
        <v>3193</v>
      </c>
      <c r="B3134" s="1" t="s">
        <v>9218</v>
      </c>
      <c r="C3134" s="131" t="s">
        <v>21</v>
      </c>
      <c r="D3134" s="131" t="s">
        <v>26170</v>
      </c>
      <c r="E3134" s="131" t="s">
        <v>6359</v>
      </c>
      <c r="F3134" s="131" t="s">
        <v>26430</v>
      </c>
      <c r="G3134" s="131" t="s">
        <v>26430</v>
      </c>
      <c r="H3134" s="79">
        <v>12583.75</v>
      </c>
      <c r="I3134" s="6">
        <v>19450.615165181702</v>
      </c>
      <c r="J3134" s="6">
        <v>8449.2943875712608</v>
      </c>
      <c r="K3134" s="71">
        <v>8450.2072350282506</v>
      </c>
      <c r="L3134" s="20">
        <v>0.67151741214091598</v>
      </c>
      <c r="M3134" s="79">
        <v>12635.174380307701</v>
      </c>
      <c r="N3134" s="6">
        <v>19530.101473434199</v>
      </c>
      <c r="O3134" s="6">
        <v>8487.3166914122503</v>
      </c>
      <c r="P3134" s="71">
        <v>8487.4683111631202</v>
      </c>
      <c r="Q3134" s="20">
        <v>0.67173337349353102</v>
      </c>
      <c r="R3134" s="79">
        <v>12686.240944547601</v>
      </c>
      <c r="S3134" s="6">
        <v>19609.0347078706</v>
      </c>
      <c r="T3134" s="6">
        <v>8524.7806312400298</v>
      </c>
      <c r="U3134" s="71">
        <v>8524.2443279029103</v>
      </c>
      <c r="V3134" s="20">
        <v>0.67192830131186398</v>
      </c>
      <c r="W3134" s="79">
        <v>12740.8921095572</v>
      </c>
      <c r="X3134" s="6">
        <v>19693.508634874099</v>
      </c>
      <c r="Y3134" s="6">
        <v>8564.4132533081902</v>
      </c>
      <c r="Z3134" s="71">
        <v>8563.1400667323705</v>
      </c>
      <c r="AA3134" s="20">
        <v>0.67209893884188499</v>
      </c>
    </row>
    <row r="3135" spans="1:27" x14ac:dyDescent="0.2">
      <c r="A3135" s="52" t="s">
        <v>3192</v>
      </c>
      <c r="B3135" s="1" t="s">
        <v>9217</v>
      </c>
      <c r="C3135" s="131" t="s">
        <v>21</v>
      </c>
      <c r="D3135" s="131" t="s">
        <v>26170</v>
      </c>
      <c r="E3135" s="131" t="s">
        <v>6359</v>
      </c>
      <c r="F3135" s="131" t="s">
        <v>26431</v>
      </c>
      <c r="G3135" s="131" t="s">
        <v>26431</v>
      </c>
      <c r="H3135" s="79">
        <v>6651.25</v>
      </c>
      <c r="I3135" s="6">
        <v>11553.2462738717</v>
      </c>
      <c r="J3135" s="6">
        <v>5018.6987954394099</v>
      </c>
      <c r="K3135" s="71">
        <v>5019.2410071582399</v>
      </c>
      <c r="L3135" s="20">
        <v>0.75463123580653901</v>
      </c>
      <c r="M3135" s="79">
        <v>6676.88540424451</v>
      </c>
      <c r="N3135" s="6">
        <v>11597.775067492001</v>
      </c>
      <c r="O3135" s="6">
        <v>5040.1166654184799</v>
      </c>
      <c r="P3135" s="71">
        <v>5040.2067034435704</v>
      </c>
      <c r="Q3135" s="20">
        <v>0.75487392673229003</v>
      </c>
      <c r="R3135" s="79">
        <v>6701.3756861171396</v>
      </c>
      <c r="S3135" s="6">
        <v>11640.3147792441</v>
      </c>
      <c r="T3135" s="6">
        <v>5060.48010266451</v>
      </c>
      <c r="U3135" s="71">
        <v>5060.1617422885802</v>
      </c>
      <c r="V3135" s="20">
        <v>0.75509298079966303</v>
      </c>
      <c r="W3135" s="79">
        <v>6730.87570068474</v>
      </c>
      <c r="X3135" s="6">
        <v>11691.5564155353</v>
      </c>
      <c r="Y3135" s="6">
        <v>5084.4835510770499</v>
      </c>
      <c r="Z3135" s="71">
        <v>5083.7276912171001</v>
      </c>
      <c r="AA3135" s="20">
        <v>0.75528473816563302</v>
      </c>
    </row>
    <row r="3136" spans="1:27" x14ac:dyDescent="0.2">
      <c r="A3136" s="52" t="s">
        <v>3191</v>
      </c>
      <c r="B3136" s="1" t="s">
        <v>9216</v>
      </c>
      <c r="C3136" s="131" t="s">
        <v>21</v>
      </c>
      <c r="D3136" s="131" t="s">
        <v>26170</v>
      </c>
      <c r="E3136" s="131" t="s">
        <v>6359</v>
      </c>
      <c r="F3136" s="131" t="s">
        <v>26436</v>
      </c>
      <c r="G3136" s="131" t="s">
        <v>26436</v>
      </c>
      <c r="H3136" s="79">
        <v>8544.0833333333303</v>
      </c>
      <c r="I3136" s="6">
        <v>11671.1996632145</v>
      </c>
      <c r="J3136" s="6">
        <v>5069.9374273338399</v>
      </c>
      <c r="K3136" s="71">
        <v>5070.4851747876901</v>
      </c>
      <c r="L3136" s="20">
        <v>0.59344987366942303</v>
      </c>
      <c r="M3136" s="79">
        <v>8547.2309445094797</v>
      </c>
      <c r="N3136" s="6">
        <v>11675.4992933873</v>
      </c>
      <c r="O3136" s="6">
        <v>5073.89376179791</v>
      </c>
      <c r="P3136" s="71">
        <v>5073.9844032262899</v>
      </c>
      <c r="Q3136" s="20">
        <v>0.59364072834438797</v>
      </c>
      <c r="R3136" s="79">
        <v>8551.5625708187199</v>
      </c>
      <c r="S3136" s="6">
        <v>11681.4162857139</v>
      </c>
      <c r="T3136" s="6">
        <v>5078.3484644420696</v>
      </c>
      <c r="U3136" s="71">
        <v>5078.0289799478196</v>
      </c>
      <c r="V3136" s="20">
        <v>0.593812994747422</v>
      </c>
      <c r="W3136" s="79">
        <v>8566.0044087752904</v>
      </c>
      <c r="X3136" s="6">
        <v>11701.143805650099</v>
      </c>
      <c r="Y3136" s="6">
        <v>5088.6529640793697</v>
      </c>
      <c r="Z3136" s="71">
        <v>5087.8964843940503</v>
      </c>
      <c r="AA3136" s="20">
        <v>0.59396379473980199</v>
      </c>
    </row>
    <row r="3137" spans="1:27" x14ac:dyDescent="0.2">
      <c r="A3137" s="52" t="s">
        <v>3190</v>
      </c>
      <c r="B3137" s="1" t="s">
        <v>9215</v>
      </c>
      <c r="C3137" s="131" t="s">
        <v>21</v>
      </c>
      <c r="D3137" s="131" t="s">
        <v>26170</v>
      </c>
      <c r="E3137" s="131" t="s">
        <v>6359</v>
      </c>
      <c r="F3137" s="131" t="s">
        <v>26430</v>
      </c>
      <c r="G3137" s="131" t="s">
        <v>26430</v>
      </c>
      <c r="H3137" s="79">
        <v>15864</v>
      </c>
      <c r="I3137" s="6">
        <v>26502.977654883998</v>
      </c>
      <c r="J3137" s="6">
        <v>11512.8214944171</v>
      </c>
      <c r="K3137" s="71">
        <v>11514.065320154699</v>
      </c>
      <c r="L3137" s="20">
        <v>0.72579836864313296</v>
      </c>
      <c r="M3137" s="79">
        <v>15918.243263104399</v>
      </c>
      <c r="N3137" s="6">
        <v>26593.598430853701</v>
      </c>
      <c r="O3137" s="6">
        <v>11556.944143578499</v>
      </c>
      <c r="P3137" s="71">
        <v>11557.150599995201</v>
      </c>
      <c r="Q3137" s="20">
        <v>0.72603178686071701</v>
      </c>
      <c r="R3137" s="79">
        <v>15967.272792857901</v>
      </c>
      <c r="S3137" s="6">
        <v>26675.5089535142</v>
      </c>
      <c r="T3137" s="6">
        <v>11596.8412236077</v>
      </c>
      <c r="U3137" s="71">
        <v>11596.111653555699</v>
      </c>
      <c r="V3137" s="20">
        <v>0.726242471334405</v>
      </c>
      <c r="W3137" s="79">
        <v>16017.8200098667</v>
      </c>
      <c r="X3137" s="6">
        <v>26759.954979919901</v>
      </c>
      <c r="Y3137" s="6">
        <v>11637.5054002367</v>
      </c>
      <c r="Z3137" s="71">
        <v>11635.7753674589</v>
      </c>
      <c r="AA3137" s="20">
        <v>0.72642690205604998</v>
      </c>
    </row>
    <row r="3138" spans="1:27" x14ac:dyDescent="0.2">
      <c r="A3138" s="52" t="s">
        <v>3189</v>
      </c>
      <c r="B3138" s="1" t="s">
        <v>9214</v>
      </c>
      <c r="C3138" s="131" t="s">
        <v>21</v>
      </c>
      <c r="D3138" s="131" t="s">
        <v>26170</v>
      </c>
      <c r="E3138" s="131" t="s">
        <v>6359</v>
      </c>
      <c r="F3138" s="131" t="s">
        <v>26436</v>
      </c>
      <c r="G3138" s="131" t="s">
        <v>26436</v>
      </c>
      <c r="H3138" s="79">
        <v>25338.916666666701</v>
      </c>
      <c r="I3138" s="6">
        <v>42667.148005442999</v>
      </c>
      <c r="J3138" s="6">
        <v>18534.493182580802</v>
      </c>
      <c r="K3138" s="71">
        <v>18536.495617836601</v>
      </c>
      <c r="L3138" s="20">
        <v>0.73154254626131399</v>
      </c>
      <c r="M3138" s="79">
        <v>25322.894967550201</v>
      </c>
      <c r="N3138" s="6">
        <v>42640.169732595197</v>
      </c>
      <c r="O3138" s="6">
        <v>18530.401636078601</v>
      </c>
      <c r="P3138" s="71">
        <v>18530.732668250701</v>
      </c>
      <c r="Q3138" s="20">
        <v>0.73177781181799195</v>
      </c>
      <c r="R3138" s="79">
        <v>25325.538655676399</v>
      </c>
      <c r="S3138" s="6">
        <v>42644.621329087902</v>
      </c>
      <c r="T3138" s="6">
        <v>18539.211508808199</v>
      </c>
      <c r="U3138" s="71">
        <v>18538.045186596501</v>
      </c>
      <c r="V3138" s="20">
        <v>0.73199016370936898</v>
      </c>
      <c r="W3138" s="79">
        <v>25373.8512906172</v>
      </c>
      <c r="X3138" s="6">
        <v>42725.972965887202</v>
      </c>
      <c r="Y3138" s="6">
        <v>18580.8885513442</v>
      </c>
      <c r="Z3138" s="71">
        <v>18578.126314496199</v>
      </c>
      <c r="AA3138" s="20">
        <v>0.73217605406893804</v>
      </c>
    </row>
    <row r="3139" spans="1:27" x14ac:dyDescent="0.2">
      <c r="A3139" s="52" t="s">
        <v>3188</v>
      </c>
      <c r="B3139" s="1" t="s">
        <v>9213</v>
      </c>
      <c r="C3139" s="131" t="s">
        <v>21</v>
      </c>
      <c r="D3139" s="131" t="s">
        <v>26170</v>
      </c>
      <c r="E3139" s="131" t="s">
        <v>6359</v>
      </c>
      <c r="F3139" s="131" t="s">
        <v>26437</v>
      </c>
      <c r="G3139" s="131" t="s">
        <v>26437</v>
      </c>
      <c r="H3139" s="79">
        <v>8546.5833333333303</v>
      </c>
      <c r="I3139" s="6">
        <v>11484.480333179001</v>
      </c>
      <c r="J3139" s="6">
        <v>4988.8270576143104</v>
      </c>
      <c r="K3139" s="71">
        <v>4989.3660420411798</v>
      </c>
      <c r="L3139" s="20">
        <v>0.58378487021611103</v>
      </c>
      <c r="M3139" s="79">
        <v>8605.7586694345791</v>
      </c>
      <c r="N3139" s="6">
        <v>11563.9972532344</v>
      </c>
      <c r="O3139" s="6">
        <v>5025.4376322789103</v>
      </c>
      <c r="P3139" s="71">
        <v>5025.5274080737299</v>
      </c>
      <c r="Q3139" s="20">
        <v>0.58397261660649302</v>
      </c>
      <c r="R3139" s="79">
        <v>8660.5177045587297</v>
      </c>
      <c r="S3139" s="6">
        <v>11637.5797642122</v>
      </c>
      <c r="T3139" s="6">
        <v>5059.2910893592798</v>
      </c>
      <c r="U3139" s="71">
        <v>5058.9728037854902</v>
      </c>
      <c r="V3139" s="20">
        <v>0.58414207745600999</v>
      </c>
      <c r="W3139" s="79">
        <v>8712.6856343665804</v>
      </c>
      <c r="X3139" s="6">
        <v>11707.6804746989</v>
      </c>
      <c r="Y3139" s="6">
        <v>5091.4956639797201</v>
      </c>
      <c r="Z3139" s="71">
        <v>5090.7387616983297</v>
      </c>
      <c r="AA3139" s="20">
        <v>0.58429042149968902</v>
      </c>
    </row>
    <row r="3140" spans="1:27" x14ac:dyDescent="0.2">
      <c r="A3140" s="52" t="s">
        <v>3187</v>
      </c>
      <c r="B3140" s="1" t="s">
        <v>9212</v>
      </c>
      <c r="C3140" s="131" t="s">
        <v>42</v>
      </c>
      <c r="D3140" s="131" t="s">
        <v>26170</v>
      </c>
      <c r="E3140" s="131" t="s">
        <v>6359</v>
      </c>
      <c r="F3140" s="131" t="s">
        <v>26435</v>
      </c>
      <c r="G3140" s="131" t="s">
        <v>26435</v>
      </c>
      <c r="H3140" s="79">
        <v>28441.75</v>
      </c>
      <c r="I3140" s="6">
        <v>47028.172657375602</v>
      </c>
      <c r="J3140" s="6">
        <v>20428.910444076701</v>
      </c>
      <c r="K3140" s="71">
        <v>20431.1175489653</v>
      </c>
      <c r="L3140" s="20">
        <v>0.718349523111808</v>
      </c>
      <c r="M3140" s="79">
        <v>28508.3379779922</v>
      </c>
      <c r="N3140" s="6">
        <v>47138.275268006997</v>
      </c>
      <c r="O3140" s="6">
        <v>20485.171110388001</v>
      </c>
      <c r="P3140" s="71">
        <v>20485.537063097599</v>
      </c>
      <c r="Q3140" s="20">
        <v>0.71858054576566199</v>
      </c>
      <c r="R3140" s="79">
        <v>28567.970281518301</v>
      </c>
      <c r="S3140" s="6">
        <v>47236.876734730402</v>
      </c>
      <c r="T3140" s="6">
        <v>20535.636652571899</v>
      </c>
      <c r="U3140" s="71">
        <v>20534.344733056001</v>
      </c>
      <c r="V3140" s="20">
        <v>0.71878906799130904</v>
      </c>
      <c r="W3140" s="79">
        <v>28628.100470187401</v>
      </c>
      <c r="X3140" s="6">
        <v>47336.301449969498</v>
      </c>
      <c r="Y3140" s="6">
        <v>20585.851663974001</v>
      </c>
      <c r="Z3140" s="71">
        <v>20582.791369098599</v>
      </c>
      <c r="AA3140" s="20">
        <v>0.71897160590633502</v>
      </c>
    </row>
    <row r="3141" spans="1:27" x14ac:dyDescent="0.2">
      <c r="A3141" s="52" t="s">
        <v>3186</v>
      </c>
      <c r="B3141" s="1" t="s">
        <v>9211</v>
      </c>
      <c r="C3141" s="131" t="s">
        <v>21</v>
      </c>
      <c r="D3141" s="131" t="s">
        <v>26170</v>
      </c>
      <c r="E3141" s="131" t="s">
        <v>6359</v>
      </c>
      <c r="F3141" s="131" t="s">
        <v>26435</v>
      </c>
      <c r="G3141" s="131" t="s">
        <v>26435</v>
      </c>
      <c r="H3141" s="79">
        <v>10706.166666666701</v>
      </c>
      <c r="I3141" s="6">
        <v>14199.140833055</v>
      </c>
      <c r="J3141" s="6">
        <v>6168.0682040240699</v>
      </c>
      <c r="K3141" s="71">
        <v>6168.7345916673803</v>
      </c>
      <c r="L3141" s="20">
        <v>0.57618518221592396</v>
      </c>
      <c r="M3141" s="79">
        <v>10732.934367281199</v>
      </c>
      <c r="N3141" s="6">
        <v>14234.6417142421</v>
      </c>
      <c r="O3141" s="6">
        <v>6186.0360726695299</v>
      </c>
      <c r="P3141" s="71">
        <v>6186.1465817128801</v>
      </c>
      <c r="Q3141" s="20">
        <v>0.57637048453133399</v>
      </c>
      <c r="R3141" s="79">
        <v>10759.939135341399</v>
      </c>
      <c r="S3141" s="6">
        <v>14270.457008062</v>
      </c>
      <c r="T3141" s="6">
        <v>6203.9012788549899</v>
      </c>
      <c r="U3141" s="71">
        <v>6203.5109845937104</v>
      </c>
      <c r="V3141" s="20">
        <v>0.57653773934631702</v>
      </c>
      <c r="W3141" s="79">
        <v>10779.204103911101</v>
      </c>
      <c r="X3141" s="6">
        <v>14296.007329702001</v>
      </c>
      <c r="Y3141" s="6">
        <v>6217.1204184039598</v>
      </c>
      <c r="Z3141" s="71">
        <v>6216.1961806280797</v>
      </c>
      <c r="AA3141" s="20">
        <v>0.57668415225319103</v>
      </c>
    </row>
    <row r="3142" spans="1:27" x14ac:dyDescent="0.2">
      <c r="A3142" s="52" t="s">
        <v>3185</v>
      </c>
      <c r="B3142" s="1" t="s">
        <v>7280</v>
      </c>
      <c r="C3142" s="131" t="s">
        <v>21</v>
      </c>
      <c r="D3142" s="131" t="s">
        <v>26170</v>
      </c>
      <c r="E3142" s="131" t="s">
        <v>6359</v>
      </c>
      <c r="F3142" s="131" t="s">
        <v>26432</v>
      </c>
      <c r="G3142" s="131" t="s">
        <v>26432</v>
      </c>
      <c r="H3142" s="79">
        <v>10317.5</v>
      </c>
      <c r="I3142" s="6">
        <v>12367.3174534721</v>
      </c>
      <c r="J3142" s="6">
        <v>5372.3291043251702</v>
      </c>
      <c r="K3142" s="71">
        <v>5372.9095216637197</v>
      </c>
      <c r="L3142" s="20">
        <v>0.520756919957714</v>
      </c>
      <c r="M3142" s="79">
        <v>10350.476946959599</v>
      </c>
      <c r="N3142" s="6">
        <v>12406.8460574649</v>
      </c>
      <c r="O3142" s="6">
        <v>5391.7196372245899</v>
      </c>
      <c r="P3142" s="71">
        <v>5391.8159563814997</v>
      </c>
      <c r="Q3142" s="20">
        <v>0.52092439643231403</v>
      </c>
      <c r="R3142" s="79">
        <v>10383.1294396502</v>
      </c>
      <c r="S3142" s="6">
        <v>12445.9857466097</v>
      </c>
      <c r="T3142" s="6">
        <v>5410.7353987599499</v>
      </c>
      <c r="U3142" s="71">
        <v>5410.3950034376403</v>
      </c>
      <c r="V3142" s="20">
        <v>0.52107556155246404</v>
      </c>
      <c r="W3142" s="79">
        <v>10411.863658096399</v>
      </c>
      <c r="X3142" s="6">
        <v>12480.4287028784</v>
      </c>
      <c r="Y3142" s="6">
        <v>5427.5523458840798</v>
      </c>
      <c r="Z3142" s="71">
        <v>5426.7454853809804</v>
      </c>
      <c r="AA3142" s="20">
        <v>0.52120788972885501</v>
      </c>
    </row>
    <row r="3143" spans="1:27" x14ac:dyDescent="0.2">
      <c r="A3143" s="52" t="s">
        <v>3184</v>
      </c>
      <c r="B3143" s="1" t="s">
        <v>9210</v>
      </c>
      <c r="C3143" s="131" t="s">
        <v>21</v>
      </c>
      <c r="D3143" s="131" t="s">
        <v>26170</v>
      </c>
      <c r="E3143" s="131" t="s">
        <v>6359</v>
      </c>
      <c r="F3143" s="131" t="s">
        <v>26432</v>
      </c>
      <c r="G3143" s="131" t="s">
        <v>26432</v>
      </c>
      <c r="H3143" s="79">
        <v>19986.666666666701</v>
      </c>
      <c r="I3143" s="6">
        <v>29802.144974733401</v>
      </c>
      <c r="J3143" s="6">
        <v>12945.970815532701</v>
      </c>
      <c r="K3143" s="71">
        <v>12947.369476296</v>
      </c>
      <c r="L3143" s="20">
        <v>0.64780034070860604</v>
      </c>
      <c r="M3143" s="79">
        <v>20012.386779344401</v>
      </c>
      <c r="N3143" s="6">
        <v>29840.496268602099</v>
      </c>
      <c r="O3143" s="6">
        <v>12967.9685691872</v>
      </c>
      <c r="P3143" s="71">
        <v>12968.2002325309</v>
      </c>
      <c r="Q3143" s="20">
        <v>0.64800867460326705</v>
      </c>
      <c r="R3143" s="79">
        <v>20034.517440170199</v>
      </c>
      <c r="S3143" s="6">
        <v>29873.4953260896</v>
      </c>
      <c r="T3143" s="6">
        <v>12987.1254825752</v>
      </c>
      <c r="U3143" s="71">
        <v>12986.3084482095</v>
      </c>
      <c r="V3143" s="20">
        <v>0.64819671783914901</v>
      </c>
      <c r="W3143" s="79">
        <v>20060.095707627199</v>
      </c>
      <c r="X3143" s="6">
        <v>29911.635114363002</v>
      </c>
      <c r="Y3143" s="6">
        <v>13008.1240956689</v>
      </c>
      <c r="Z3143" s="71">
        <v>13006.1903065714</v>
      </c>
      <c r="AA3143" s="20">
        <v>0.64836132868629404</v>
      </c>
    </row>
    <row r="3144" spans="1:27" x14ac:dyDescent="0.2">
      <c r="A3144" s="52" t="s">
        <v>3183</v>
      </c>
      <c r="B3144" s="1" t="s">
        <v>9209</v>
      </c>
      <c r="C3144" s="131" t="s">
        <v>21</v>
      </c>
      <c r="D3144" s="131" t="s">
        <v>26170</v>
      </c>
      <c r="E3144" s="131" t="s">
        <v>6359</v>
      </c>
      <c r="F3144" s="131" t="s">
        <v>26429</v>
      </c>
      <c r="G3144" s="131" t="s">
        <v>26429</v>
      </c>
      <c r="H3144" s="79">
        <v>13505.75</v>
      </c>
      <c r="I3144" s="6">
        <v>22218.0653298631</v>
      </c>
      <c r="J3144" s="6">
        <v>9651.4672209623495</v>
      </c>
      <c r="K3144" s="71">
        <v>9652.5099491364199</v>
      </c>
      <c r="L3144" s="20">
        <v>0.71469632927726501</v>
      </c>
      <c r="M3144" s="79">
        <v>13471.600894292</v>
      </c>
      <c r="N3144" s="6">
        <v>22161.887253001401</v>
      </c>
      <c r="O3144" s="6">
        <v>9631.0280748643709</v>
      </c>
      <c r="P3144" s="71">
        <v>9631.2001261887708</v>
      </c>
      <c r="Q3144" s="20">
        <v>0.71492617705662098</v>
      </c>
      <c r="R3144" s="79">
        <v>13435.6780037444</v>
      </c>
      <c r="S3144" s="6">
        <v>22102.7911547451</v>
      </c>
      <c r="T3144" s="6">
        <v>9608.9098081246302</v>
      </c>
      <c r="U3144" s="71">
        <v>9608.3053010271306</v>
      </c>
      <c r="V3144" s="20">
        <v>0.71513363883455505</v>
      </c>
      <c r="W3144" s="79">
        <v>13413.3231071298</v>
      </c>
      <c r="X3144" s="6">
        <v>22066.0155181884</v>
      </c>
      <c r="Y3144" s="6">
        <v>9596.1811201594592</v>
      </c>
      <c r="Z3144" s="71">
        <v>9594.7545508639505</v>
      </c>
      <c r="AA3144" s="20">
        <v>0.71531524844606897</v>
      </c>
    </row>
    <row r="3145" spans="1:27" x14ac:dyDescent="0.2">
      <c r="A3145" s="52" t="s">
        <v>3182</v>
      </c>
      <c r="B3145" s="1" t="s">
        <v>9208</v>
      </c>
      <c r="C3145" s="131" t="s">
        <v>21</v>
      </c>
      <c r="D3145" s="131" t="s">
        <v>26170</v>
      </c>
      <c r="E3145" s="131" t="s">
        <v>6359</v>
      </c>
      <c r="F3145" s="131" t="s">
        <v>26426</v>
      </c>
      <c r="G3145" s="131" t="s">
        <v>26426</v>
      </c>
      <c r="H3145" s="79">
        <v>13374.583333333299</v>
      </c>
      <c r="I3145" s="6">
        <v>19922.960626148</v>
      </c>
      <c r="J3145" s="6">
        <v>8654.4799726257497</v>
      </c>
      <c r="K3145" s="71">
        <v>8655.4149879858796</v>
      </c>
      <c r="L3145" s="20">
        <v>0.64715399143792995</v>
      </c>
      <c r="M3145" s="79">
        <v>13378.2844627266</v>
      </c>
      <c r="N3145" s="6">
        <v>19928.473878661101</v>
      </c>
      <c r="O3145" s="6">
        <v>8660.4398453743397</v>
      </c>
      <c r="P3145" s="71">
        <v>8660.5945578446608</v>
      </c>
      <c r="Q3145" s="20">
        <v>0.64736211746536299</v>
      </c>
      <c r="R3145" s="79">
        <v>13378.5874354752</v>
      </c>
      <c r="S3145" s="6">
        <v>19928.925190974202</v>
      </c>
      <c r="T3145" s="6">
        <v>8663.8489859604506</v>
      </c>
      <c r="U3145" s="71">
        <v>8663.3039336799902</v>
      </c>
      <c r="V3145" s="20">
        <v>0.64754997307922502</v>
      </c>
      <c r="W3145" s="79">
        <v>13388.529689580701</v>
      </c>
      <c r="X3145" s="6">
        <v>19943.7353074573</v>
      </c>
      <c r="Y3145" s="6">
        <v>8673.2331020581096</v>
      </c>
      <c r="Z3145" s="71">
        <v>8671.9437383121203</v>
      </c>
      <c r="AA3145" s="20">
        <v>0.64771441968425103</v>
      </c>
    </row>
    <row r="3146" spans="1:27" x14ac:dyDescent="0.2">
      <c r="A3146" s="52" t="s">
        <v>3181</v>
      </c>
      <c r="B3146" s="1" t="s">
        <v>9207</v>
      </c>
      <c r="C3146" s="131" t="s">
        <v>21</v>
      </c>
      <c r="D3146" s="131" t="s">
        <v>26170</v>
      </c>
      <c r="E3146" s="131" t="s">
        <v>6359</v>
      </c>
      <c r="F3146" s="131" t="s">
        <v>26433</v>
      </c>
      <c r="G3146" s="131" t="s">
        <v>26433</v>
      </c>
      <c r="H3146" s="79">
        <v>16861.833333333299</v>
      </c>
      <c r="I3146" s="6">
        <v>23490.367833086199</v>
      </c>
      <c r="J3146" s="6">
        <v>10204.1519719835</v>
      </c>
      <c r="K3146" s="71">
        <v>10205.2544112821</v>
      </c>
      <c r="L3146" s="20">
        <v>0.60522804427842403</v>
      </c>
      <c r="M3146" s="79">
        <v>16933.494395885398</v>
      </c>
      <c r="N3146" s="6">
        <v>23590.199487532202</v>
      </c>
      <c r="O3146" s="6">
        <v>10251.7385348265</v>
      </c>
      <c r="P3146" s="71">
        <v>10251.921674692599</v>
      </c>
      <c r="Q3146" s="20">
        <v>0.60542268683678502</v>
      </c>
      <c r="R3146" s="79">
        <v>17004.2030012619</v>
      </c>
      <c r="S3146" s="6">
        <v>23688.704265537301</v>
      </c>
      <c r="T3146" s="6">
        <v>10298.365539685199</v>
      </c>
      <c r="U3146" s="71">
        <v>10297.7176581684</v>
      </c>
      <c r="V3146" s="20">
        <v>0.60559837220269197</v>
      </c>
      <c r="W3146" s="79">
        <v>17088.968269179099</v>
      </c>
      <c r="X3146" s="6">
        <v>23806.791503353201</v>
      </c>
      <c r="Y3146" s="6">
        <v>10353.2186392121</v>
      </c>
      <c r="Z3146" s="71">
        <v>10351.679528639301</v>
      </c>
      <c r="AA3146" s="20">
        <v>0.60575216511514396</v>
      </c>
    </row>
    <row r="3147" spans="1:27" x14ac:dyDescent="0.2">
      <c r="A3147" s="52" t="s">
        <v>3180</v>
      </c>
      <c r="B3147" s="1" t="s">
        <v>9206</v>
      </c>
      <c r="C3147" s="131" t="s">
        <v>21</v>
      </c>
      <c r="D3147" s="131" t="s">
        <v>26170</v>
      </c>
      <c r="E3147" s="131" t="s">
        <v>6359</v>
      </c>
      <c r="F3147" s="131" t="s">
        <v>26433</v>
      </c>
      <c r="G3147" s="131" t="s">
        <v>26433</v>
      </c>
      <c r="H3147" s="79">
        <v>5185.9166666666697</v>
      </c>
      <c r="I3147" s="6">
        <v>6167.2271064488596</v>
      </c>
      <c r="J3147" s="6">
        <v>2679.0267009485101</v>
      </c>
      <c r="K3147" s="71">
        <v>2679.31613845642</v>
      </c>
      <c r="L3147" s="20">
        <v>0.51665237038577405</v>
      </c>
      <c r="M3147" s="79">
        <v>5214.4724597348204</v>
      </c>
      <c r="N3147" s="6">
        <v>6201.1863989666099</v>
      </c>
      <c r="O3147" s="6">
        <v>2694.8878326157101</v>
      </c>
      <c r="P3147" s="71">
        <v>2694.93597483034</v>
      </c>
      <c r="Q3147" s="20">
        <v>0.51681852682896201</v>
      </c>
      <c r="R3147" s="79">
        <v>5240.7030957943798</v>
      </c>
      <c r="S3147" s="6">
        <v>6232.3805542382897</v>
      </c>
      <c r="T3147" s="6">
        <v>2709.4488753167702</v>
      </c>
      <c r="U3147" s="71">
        <v>2709.2784209043398</v>
      </c>
      <c r="V3147" s="20">
        <v>0.51696850048202703</v>
      </c>
      <c r="W3147" s="79">
        <v>5268.8820102013497</v>
      </c>
      <c r="X3147" s="6">
        <v>6265.8916528407799</v>
      </c>
      <c r="Y3147" s="6">
        <v>2724.9428484446198</v>
      </c>
      <c r="Z3147" s="71">
        <v>2724.5377581539201</v>
      </c>
      <c r="AA3147" s="20">
        <v>0.51709978566208104</v>
      </c>
    </row>
    <row r="3148" spans="1:27" x14ac:dyDescent="0.2">
      <c r="A3148" s="52" t="s">
        <v>3179</v>
      </c>
      <c r="B3148" s="1" t="s">
        <v>9205</v>
      </c>
      <c r="C3148" s="131" t="s">
        <v>21</v>
      </c>
      <c r="D3148" s="131" t="s">
        <v>26170</v>
      </c>
      <c r="E3148" s="131" t="s">
        <v>6359</v>
      </c>
      <c r="F3148" s="131" t="s">
        <v>26431</v>
      </c>
      <c r="G3148" s="131" t="s">
        <v>26431</v>
      </c>
      <c r="H3148" s="79">
        <v>11253.083333333299</v>
      </c>
      <c r="I3148" s="6">
        <v>17418.239823643798</v>
      </c>
      <c r="J3148" s="6">
        <v>7566.4360604252197</v>
      </c>
      <c r="K3148" s="71">
        <v>7567.2535253636397</v>
      </c>
      <c r="L3148" s="20">
        <v>0.67246045383386499</v>
      </c>
      <c r="M3148" s="79">
        <v>11297.4754042613</v>
      </c>
      <c r="N3148" s="6">
        <v>17486.952701242499</v>
      </c>
      <c r="O3148" s="6">
        <v>7599.4129239459899</v>
      </c>
      <c r="P3148" s="71">
        <v>7599.5486819406797</v>
      </c>
      <c r="Q3148" s="20">
        <v>0.67267671847058896</v>
      </c>
      <c r="R3148" s="79">
        <v>11337.056308062</v>
      </c>
      <c r="S3148" s="6">
        <v>17548.218547625798</v>
      </c>
      <c r="T3148" s="6">
        <v>7628.8667859577699</v>
      </c>
      <c r="U3148" s="71">
        <v>7628.3868455472502</v>
      </c>
      <c r="V3148" s="20">
        <v>0.67287192003470497</v>
      </c>
      <c r="W3148" s="79">
        <v>11385.969136535599</v>
      </c>
      <c r="X3148" s="6">
        <v>17623.9289419745</v>
      </c>
      <c r="Y3148" s="6">
        <v>7664.3839045887098</v>
      </c>
      <c r="Z3148" s="71">
        <v>7663.2445164706196</v>
      </c>
      <c r="AA3148" s="20">
        <v>0.67304279719857996</v>
      </c>
    </row>
    <row r="3149" spans="1:27" x14ac:dyDescent="0.2">
      <c r="A3149" s="52" t="s">
        <v>3178</v>
      </c>
      <c r="B3149" s="1" t="s">
        <v>9204</v>
      </c>
      <c r="C3149" s="131" t="s">
        <v>21</v>
      </c>
      <c r="D3149" s="131" t="s">
        <v>26170</v>
      </c>
      <c r="E3149" s="131" t="s">
        <v>6359</v>
      </c>
      <c r="F3149" s="131" t="s">
        <v>26429</v>
      </c>
      <c r="G3149" s="131" t="s">
        <v>26429</v>
      </c>
      <c r="H3149" s="79">
        <v>13104.833333333299</v>
      </c>
      <c r="I3149" s="6">
        <v>21802.8488764791</v>
      </c>
      <c r="J3149" s="6">
        <v>9471.0983216030509</v>
      </c>
      <c r="K3149" s="71">
        <v>9472.1215630266797</v>
      </c>
      <c r="L3149" s="20">
        <v>0.72279603426420302</v>
      </c>
      <c r="M3149" s="79">
        <v>13076.8017143774</v>
      </c>
      <c r="N3149" s="6">
        <v>21756.211949757901</v>
      </c>
      <c r="O3149" s="6">
        <v>9454.7312554548407</v>
      </c>
      <c r="P3149" s="71">
        <v>9454.9001573645492</v>
      </c>
      <c r="Q3149" s="20">
        <v>0.72302848692500199</v>
      </c>
      <c r="R3149" s="79">
        <v>13046.891888590601</v>
      </c>
      <c r="S3149" s="6">
        <v>21706.450201938402</v>
      </c>
      <c r="T3149" s="6">
        <v>9436.6055754997706</v>
      </c>
      <c r="U3149" s="71">
        <v>9436.0119082512902</v>
      </c>
      <c r="V3149" s="20">
        <v>0.723238299882211</v>
      </c>
      <c r="W3149" s="79">
        <v>13026.465894854</v>
      </c>
      <c r="X3149" s="6">
        <v>21672.4669498615</v>
      </c>
      <c r="Y3149" s="6">
        <v>9425.0327160386205</v>
      </c>
      <c r="Z3149" s="71">
        <v>9423.6315896828692</v>
      </c>
      <c r="AA3149" s="20">
        <v>0.72342196768853495</v>
      </c>
    </row>
    <row r="3150" spans="1:27" x14ac:dyDescent="0.2">
      <c r="A3150" s="52" t="s">
        <v>3177</v>
      </c>
      <c r="B3150" s="1" t="s">
        <v>9203</v>
      </c>
      <c r="C3150" s="131" t="s">
        <v>21</v>
      </c>
      <c r="D3150" s="131" t="s">
        <v>26170</v>
      </c>
      <c r="E3150" s="131" t="s">
        <v>6359</v>
      </c>
      <c r="F3150" s="131" t="s">
        <v>26429</v>
      </c>
      <c r="G3150" s="131" t="s">
        <v>26429</v>
      </c>
      <c r="H3150" s="79">
        <v>11308.833333333299</v>
      </c>
      <c r="I3150" s="6">
        <v>18505.9907273428</v>
      </c>
      <c r="J3150" s="6">
        <v>8038.9520979720201</v>
      </c>
      <c r="K3150" s="71">
        <v>8039.8206127429403</v>
      </c>
      <c r="L3150" s="20">
        <v>0.71093280586647101</v>
      </c>
      <c r="M3150" s="79">
        <v>11302.9263689648</v>
      </c>
      <c r="N3150" s="6">
        <v>18496.3244580992</v>
      </c>
      <c r="O3150" s="6">
        <v>8038.0618358045904</v>
      </c>
      <c r="P3150" s="71">
        <v>8038.2054299436304</v>
      </c>
      <c r="Q3150" s="20">
        <v>0.71116144328911601</v>
      </c>
      <c r="R3150" s="79">
        <v>11294.4064979101</v>
      </c>
      <c r="S3150" s="6">
        <v>18482.382378479801</v>
      </c>
      <c r="T3150" s="6">
        <v>8034.9827345655303</v>
      </c>
      <c r="U3150" s="71">
        <v>8034.4772449534603</v>
      </c>
      <c r="V3150" s="20">
        <v>0.71136781259291004</v>
      </c>
      <c r="W3150" s="79">
        <v>11290.6103045073</v>
      </c>
      <c r="X3150" s="6">
        <v>18476.1702151344</v>
      </c>
      <c r="Y3150" s="6">
        <v>8035.0109264258399</v>
      </c>
      <c r="Z3150" s="71">
        <v>8033.8164408556604</v>
      </c>
      <c r="AA3150" s="20">
        <v>0.71154846586535103</v>
      </c>
    </row>
    <row r="3151" spans="1:27" x14ac:dyDescent="0.2">
      <c r="A3151" s="52" t="s">
        <v>3176</v>
      </c>
      <c r="B3151" s="1" t="s">
        <v>9202</v>
      </c>
      <c r="C3151" s="131" t="s">
        <v>21</v>
      </c>
      <c r="D3151" s="131" t="s">
        <v>26170</v>
      </c>
      <c r="E3151" s="131" t="s">
        <v>6359</v>
      </c>
      <c r="F3151" s="131" t="s">
        <v>26433</v>
      </c>
      <c r="G3151" s="131" t="s">
        <v>26433</v>
      </c>
      <c r="H3151" s="79">
        <v>11522.583333333299</v>
      </c>
      <c r="I3151" s="6">
        <v>16940.787624951099</v>
      </c>
      <c r="J3151" s="6">
        <v>7359.03212237548</v>
      </c>
      <c r="K3151" s="71">
        <v>7359.8271797436701</v>
      </c>
      <c r="L3151" s="20">
        <v>0.63873065326007705</v>
      </c>
      <c r="M3151" s="79">
        <v>11576.016793886</v>
      </c>
      <c r="N3151" s="6">
        <v>17019.346823101499</v>
      </c>
      <c r="O3151" s="6">
        <v>7396.20255251257</v>
      </c>
      <c r="P3151" s="71">
        <v>7396.3346803015002</v>
      </c>
      <c r="Q3151" s="20">
        <v>0.63893607032498201</v>
      </c>
      <c r="R3151" s="79">
        <v>11631.686460941</v>
      </c>
      <c r="S3151" s="6">
        <v>17101.1937474802</v>
      </c>
      <c r="T3151" s="6">
        <v>7434.5283896656101</v>
      </c>
      <c r="U3151" s="71">
        <v>7434.06067529761</v>
      </c>
      <c r="V3151" s="20">
        <v>0.63912148081544895</v>
      </c>
      <c r="W3151" s="79">
        <v>11695.880950499401</v>
      </c>
      <c r="X3151" s="6">
        <v>17195.574077206798</v>
      </c>
      <c r="Y3151" s="6">
        <v>7478.0987611461196</v>
      </c>
      <c r="Z3151" s="71">
        <v>7476.9870661970599</v>
      </c>
      <c r="AA3151" s="20">
        <v>0.63928378698808297</v>
      </c>
    </row>
    <row r="3152" spans="1:27" x14ac:dyDescent="0.2">
      <c r="A3152" s="52" t="s">
        <v>3175</v>
      </c>
      <c r="B3152" s="1" t="s">
        <v>9201</v>
      </c>
      <c r="C3152" s="131" t="s">
        <v>42</v>
      </c>
      <c r="D3152" s="131" t="s">
        <v>26170</v>
      </c>
      <c r="E3152" s="131" t="s">
        <v>6359</v>
      </c>
      <c r="F3152" s="131" t="s">
        <v>26433</v>
      </c>
      <c r="G3152" s="131" t="s">
        <v>26433</v>
      </c>
      <c r="H3152" s="79">
        <v>16301.916666666701</v>
      </c>
      <c r="I3152" s="6">
        <v>22645.154641152902</v>
      </c>
      <c r="J3152" s="6">
        <v>9836.9936575417105</v>
      </c>
      <c r="K3152" s="71">
        <v>9838.0564296777993</v>
      </c>
      <c r="L3152" s="20">
        <v>0.60349078153455105</v>
      </c>
      <c r="M3152" s="79">
        <v>16371.6640563031</v>
      </c>
      <c r="N3152" s="6">
        <v>22742.041434063802</v>
      </c>
      <c r="O3152" s="6">
        <v>9883.1492566832094</v>
      </c>
      <c r="P3152" s="71">
        <v>9883.3258119694692</v>
      </c>
      <c r="Q3152" s="20">
        <v>0.60368486538571398</v>
      </c>
      <c r="R3152" s="79">
        <v>16439.698319660602</v>
      </c>
      <c r="S3152" s="6">
        <v>22836.548506215498</v>
      </c>
      <c r="T3152" s="6">
        <v>9927.9015663132195</v>
      </c>
      <c r="U3152" s="71">
        <v>9927.2769910929401</v>
      </c>
      <c r="V3152" s="20">
        <v>0.60386004645965397</v>
      </c>
      <c r="W3152" s="79">
        <v>16515.3431429265</v>
      </c>
      <c r="X3152" s="6">
        <v>22941.627482858799</v>
      </c>
      <c r="Y3152" s="6">
        <v>9976.9717072516596</v>
      </c>
      <c r="Z3152" s="71">
        <v>9975.4885295873792</v>
      </c>
      <c r="AA3152" s="20">
        <v>0.60401339792082198</v>
      </c>
    </row>
    <row r="3153" spans="1:27" x14ac:dyDescent="0.2">
      <c r="A3153" s="52" t="s">
        <v>3174</v>
      </c>
      <c r="B3153" s="1" t="s">
        <v>9200</v>
      </c>
      <c r="C3153" s="131" t="s">
        <v>21</v>
      </c>
      <c r="D3153" s="131" t="s">
        <v>26170</v>
      </c>
      <c r="E3153" s="131" t="s">
        <v>6359</v>
      </c>
      <c r="F3153" s="131" t="s">
        <v>26432</v>
      </c>
      <c r="G3153" s="131" t="s">
        <v>26432</v>
      </c>
      <c r="H3153" s="79">
        <v>11227.75</v>
      </c>
      <c r="I3153" s="6">
        <v>18355.309540062201</v>
      </c>
      <c r="J3153" s="6">
        <v>7973.4965995627899</v>
      </c>
      <c r="K3153" s="71">
        <v>7974.3580426325198</v>
      </c>
      <c r="L3153" s="20">
        <v>0.71023651601011095</v>
      </c>
      <c r="M3153" s="79">
        <v>11258.389000494601</v>
      </c>
      <c r="N3153" s="6">
        <v>18405.398679745202</v>
      </c>
      <c r="O3153" s="6">
        <v>7998.5476593240701</v>
      </c>
      <c r="P3153" s="71">
        <v>7998.69054757103</v>
      </c>
      <c r="Q3153" s="20">
        <v>0.71046492950453499</v>
      </c>
      <c r="R3153" s="79">
        <v>11285.013993882099</v>
      </c>
      <c r="S3153" s="6">
        <v>18448.925654885399</v>
      </c>
      <c r="T3153" s="6">
        <v>8020.4378457664898</v>
      </c>
      <c r="U3153" s="71">
        <v>8019.9332711893903</v>
      </c>
      <c r="V3153" s="20">
        <v>0.71067109668957495</v>
      </c>
      <c r="W3153" s="79">
        <v>11313.091962241801</v>
      </c>
      <c r="X3153" s="6">
        <v>18494.8279773006</v>
      </c>
      <c r="Y3153" s="6">
        <v>8043.1249089840403</v>
      </c>
      <c r="Z3153" s="71">
        <v>8041.9292171883699</v>
      </c>
      <c r="AA3153" s="20">
        <v>0.71085157302962498</v>
      </c>
    </row>
    <row r="3154" spans="1:27" x14ac:dyDescent="0.2">
      <c r="A3154" s="52" t="s">
        <v>3173</v>
      </c>
      <c r="B3154" s="1" t="s">
        <v>9199</v>
      </c>
      <c r="C3154" s="131" t="s">
        <v>21</v>
      </c>
      <c r="D3154" s="131" t="s">
        <v>26170</v>
      </c>
      <c r="E3154" s="131" t="s">
        <v>6359</v>
      </c>
      <c r="F3154" s="131" t="s">
        <v>26436</v>
      </c>
      <c r="G3154" s="131" t="s">
        <v>26436</v>
      </c>
      <c r="H3154" s="79">
        <v>12933.416666666701</v>
      </c>
      <c r="I3154" s="6">
        <v>19723.0339982404</v>
      </c>
      <c r="J3154" s="6">
        <v>8567.6323885899892</v>
      </c>
      <c r="K3154" s="71">
        <v>8568.5580210842108</v>
      </c>
      <c r="L3154" s="20">
        <v>0.66251310399424301</v>
      </c>
      <c r="M3154" s="79">
        <v>12930.9108594068</v>
      </c>
      <c r="N3154" s="6">
        <v>19719.212724786201</v>
      </c>
      <c r="O3154" s="6">
        <v>8569.4999346645891</v>
      </c>
      <c r="P3154" s="71">
        <v>8569.6530225594397</v>
      </c>
      <c r="Q3154" s="20">
        <v>0.66272616954321795</v>
      </c>
      <c r="R3154" s="79">
        <v>12930.4122988123</v>
      </c>
      <c r="S3154" s="6">
        <v>19718.452436317399</v>
      </c>
      <c r="T3154" s="6">
        <v>8572.3486092702205</v>
      </c>
      <c r="U3154" s="71">
        <v>8571.8093133792208</v>
      </c>
      <c r="V3154" s="20">
        <v>0.66291848359441496</v>
      </c>
      <c r="W3154" s="79">
        <v>12946.867610134799</v>
      </c>
      <c r="X3154" s="6">
        <v>19743.546243547898</v>
      </c>
      <c r="Y3154" s="6">
        <v>8586.1738632042998</v>
      </c>
      <c r="Z3154" s="71">
        <v>8584.8974416939309</v>
      </c>
      <c r="AA3154" s="20">
        <v>0.66308683306328797</v>
      </c>
    </row>
    <row r="3155" spans="1:27" x14ac:dyDescent="0.2">
      <c r="A3155" s="52" t="s">
        <v>3172</v>
      </c>
      <c r="B3155" s="1" t="s">
        <v>18820</v>
      </c>
      <c r="C3155" s="131" t="s">
        <v>21</v>
      </c>
      <c r="D3155" s="131" t="s">
        <v>26170</v>
      </c>
      <c r="E3155" s="131" t="s">
        <v>6359</v>
      </c>
      <c r="F3155" s="131" t="s">
        <v>26437</v>
      </c>
      <c r="G3155" s="131" t="s">
        <v>26437</v>
      </c>
      <c r="H3155" s="79">
        <v>28851.166666666701</v>
      </c>
      <c r="I3155" s="6">
        <v>51500.691232835197</v>
      </c>
      <c r="J3155" s="6">
        <v>22371.760363064601</v>
      </c>
      <c r="K3155" s="71">
        <v>22374.177370168301</v>
      </c>
      <c r="L3155" s="20">
        <v>0.77550338357784299</v>
      </c>
      <c r="M3155" s="79">
        <v>29007.039360633898</v>
      </c>
      <c r="N3155" s="6">
        <v>51778.931332321801</v>
      </c>
      <c r="O3155" s="6">
        <v>22501.889647531199</v>
      </c>
      <c r="P3155" s="71">
        <v>22502.291627453302</v>
      </c>
      <c r="Q3155" s="20">
        <v>0.77575278702836803</v>
      </c>
      <c r="R3155" s="79">
        <v>29151.894449281201</v>
      </c>
      <c r="S3155" s="6">
        <v>52037.5044874429</v>
      </c>
      <c r="T3155" s="6">
        <v>22622.649047307001</v>
      </c>
      <c r="U3155" s="71">
        <v>22621.225831543099</v>
      </c>
      <c r="V3155" s="20">
        <v>0.77597789985483701</v>
      </c>
      <c r="W3155" s="79">
        <v>29301.765556730599</v>
      </c>
      <c r="X3155" s="6">
        <v>52305.031472353301</v>
      </c>
      <c r="Y3155" s="6">
        <v>22746.678261447702</v>
      </c>
      <c r="Z3155" s="71">
        <v>22743.296737862798</v>
      </c>
      <c r="AA3155" s="20">
        <v>0.77617496098758598</v>
      </c>
    </row>
    <row r="3156" spans="1:27" x14ac:dyDescent="0.2">
      <c r="A3156" s="52" t="s">
        <v>3171</v>
      </c>
      <c r="B3156" s="1" t="s">
        <v>9198</v>
      </c>
      <c r="C3156" s="131" t="s">
        <v>21</v>
      </c>
      <c r="D3156" s="131" t="s">
        <v>26170</v>
      </c>
      <c r="E3156" s="131" t="s">
        <v>6359</v>
      </c>
      <c r="F3156" s="131" t="s">
        <v>26433</v>
      </c>
      <c r="G3156" s="131" t="s">
        <v>26433</v>
      </c>
      <c r="H3156" s="79">
        <v>11535.083333333299</v>
      </c>
      <c r="I3156" s="6">
        <v>15447.7050525299</v>
      </c>
      <c r="J3156" s="6">
        <v>6710.4411090731601</v>
      </c>
      <c r="K3156" s="71">
        <v>6711.1660937666502</v>
      </c>
      <c r="L3156" s="20">
        <v>0.58180473429031498</v>
      </c>
      <c r="M3156" s="79">
        <v>11585.049754944999</v>
      </c>
      <c r="N3156" s="6">
        <v>15514.619744108801</v>
      </c>
      <c r="O3156" s="6">
        <v>6742.2840221389997</v>
      </c>
      <c r="P3156" s="71">
        <v>6742.40446814813</v>
      </c>
      <c r="Q3156" s="20">
        <v>0.58199184386499503</v>
      </c>
      <c r="R3156" s="79">
        <v>11632.7550038061</v>
      </c>
      <c r="S3156" s="6">
        <v>15578.506288537499</v>
      </c>
      <c r="T3156" s="6">
        <v>6772.5592131708199</v>
      </c>
      <c r="U3156" s="71">
        <v>6772.1331440126896</v>
      </c>
      <c r="V3156" s="20">
        <v>0.58216072992140999</v>
      </c>
      <c r="W3156" s="79">
        <v>11685.8443387975</v>
      </c>
      <c r="X3156" s="6">
        <v>15649.6031644493</v>
      </c>
      <c r="Y3156" s="6">
        <v>6805.7790633243403</v>
      </c>
      <c r="Z3156" s="71">
        <v>6804.7673154923395</v>
      </c>
      <c r="AA3156" s="20">
        <v>0.58230857079793696</v>
      </c>
    </row>
    <row r="3157" spans="1:27" x14ac:dyDescent="0.2">
      <c r="A3157" s="52" t="s">
        <v>3170</v>
      </c>
      <c r="B3157" s="1" t="s">
        <v>9197</v>
      </c>
      <c r="C3157" s="131" t="s">
        <v>21</v>
      </c>
      <c r="D3157" s="131" t="s">
        <v>26170</v>
      </c>
      <c r="E3157" s="131" t="s">
        <v>6359</v>
      </c>
      <c r="F3157" s="131" t="s">
        <v>26429</v>
      </c>
      <c r="G3157" s="131" t="s">
        <v>26429</v>
      </c>
      <c r="H3157" s="79">
        <v>17883</v>
      </c>
      <c r="I3157" s="6">
        <v>28649.6149053808</v>
      </c>
      <c r="J3157" s="6">
        <v>12445.3148844072</v>
      </c>
      <c r="K3157" s="71">
        <v>12446.659455151501</v>
      </c>
      <c r="L3157" s="20">
        <v>0.69600511408329302</v>
      </c>
      <c r="M3157" s="79">
        <v>17823.9288318443</v>
      </c>
      <c r="N3157" s="6">
        <v>28554.9794292486</v>
      </c>
      <c r="O3157" s="6">
        <v>12409.3135851065</v>
      </c>
      <c r="P3157" s="71">
        <v>12409.5352684845</v>
      </c>
      <c r="Q3157" s="20">
        <v>0.69622895073018698</v>
      </c>
      <c r="R3157" s="79">
        <v>17763.1480905686</v>
      </c>
      <c r="S3157" s="6">
        <v>28457.605116705301</v>
      </c>
      <c r="T3157" s="6">
        <v>12371.5850639499</v>
      </c>
      <c r="U3157" s="71">
        <v>12370.806753909699</v>
      </c>
      <c r="V3157" s="20">
        <v>0.69643098682930205</v>
      </c>
      <c r="W3157" s="79">
        <v>17714.6922784737</v>
      </c>
      <c r="X3157" s="6">
        <v>28379.976063613201</v>
      </c>
      <c r="Y3157" s="6">
        <v>12342.0284132285</v>
      </c>
      <c r="Z3157" s="71">
        <v>12340.193645985401</v>
      </c>
      <c r="AA3157" s="20">
        <v>0.69660784686509802</v>
      </c>
    </row>
    <row r="3158" spans="1:27" x14ac:dyDescent="0.2">
      <c r="A3158" s="52" t="s">
        <v>3169</v>
      </c>
      <c r="B3158" s="1" t="s">
        <v>9196</v>
      </c>
      <c r="C3158" s="131" t="s">
        <v>21</v>
      </c>
      <c r="D3158" s="131" t="s">
        <v>26170</v>
      </c>
      <c r="E3158" s="131" t="s">
        <v>6359</v>
      </c>
      <c r="F3158" s="131" t="s">
        <v>26427</v>
      </c>
      <c r="G3158" s="131" t="s">
        <v>26427</v>
      </c>
      <c r="H3158" s="79">
        <v>22299.75</v>
      </c>
      <c r="I3158" s="6">
        <v>37501.957349034099</v>
      </c>
      <c r="J3158" s="6">
        <v>16290.7483933643</v>
      </c>
      <c r="K3158" s="71">
        <v>16292.508418232799</v>
      </c>
      <c r="L3158" s="20">
        <v>0.73061394940448998</v>
      </c>
      <c r="M3158" s="79">
        <v>22370.976769514298</v>
      </c>
      <c r="N3158" s="6">
        <v>37621.740901425299</v>
      </c>
      <c r="O3158" s="6">
        <v>16349.5120569134</v>
      </c>
      <c r="P3158" s="71">
        <v>16349.8041290765</v>
      </c>
      <c r="Q3158" s="20">
        <v>0.730848916322548</v>
      </c>
      <c r="R3158" s="79">
        <v>22437.373254260299</v>
      </c>
      <c r="S3158" s="6">
        <v>37733.401262598403</v>
      </c>
      <c r="T3158" s="6">
        <v>16404.120499878401</v>
      </c>
      <c r="U3158" s="71">
        <v>16403.088498593301</v>
      </c>
      <c r="V3158" s="20">
        <v>0.73106099866118301</v>
      </c>
      <c r="W3158" s="79">
        <v>22522.293047462899</v>
      </c>
      <c r="X3158" s="6">
        <v>37876.212660159901</v>
      </c>
      <c r="Y3158" s="6">
        <v>16471.800109674401</v>
      </c>
      <c r="Z3158" s="71">
        <v>16469.3514101361</v>
      </c>
      <c r="AA3158" s="20">
        <v>0.73124665305743797</v>
      </c>
    </row>
    <row r="3159" spans="1:27" x14ac:dyDescent="0.2">
      <c r="A3159" s="52" t="s">
        <v>3168</v>
      </c>
      <c r="B3159" s="1" t="s">
        <v>9195</v>
      </c>
      <c r="C3159" s="131" t="s">
        <v>21</v>
      </c>
      <c r="D3159" s="131" t="s">
        <v>26170</v>
      </c>
      <c r="E3159" s="131" t="s">
        <v>6359</v>
      </c>
      <c r="F3159" s="131" t="s">
        <v>26429</v>
      </c>
      <c r="G3159" s="131" t="s">
        <v>26429</v>
      </c>
      <c r="H3159" s="79">
        <v>8853.5</v>
      </c>
      <c r="I3159" s="6">
        <v>13470.3931021304</v>
      </c>
      <c r="J3159" s="6">
        <v>5851.5021694506004</v>
      </c>
      <c r="K3159" s="71">
        <v>5852.1343558356302</v>
      </c>
      <c r="L3159" s="20">
        <v>0.66099670817593403</v>
      </c>
      <c r="M3159" s="79">
        <v>8840.6397474054593</v>
      </c>
      <c r="N3159" s="6">
        <v>13450.826528702801</v>
      </c>
      <c r="O3159" s="6">
        <v>5845.4086716158799</v>
      </c>
      <c r="P3159" s="71">
        <v>5845.5130955980103</v>
      </c>
      <c r="Q3159" s="20">
        <v>0.66120928604895801</v>
      </c>
      <c r="R3159" s="79">
        <v>8829.4681325816291</v>
      </c>
      <c r="S3159" s="6">
        <v>13433.829178133799</v>
      </c>
      <c r="T3159" s="6">
        <v>5840.1878770287803</v>
      </c>
      <c r="U3159" s="71">
        <v>5839.8204643781401</v>
      </c>
      <c r="V3159" s="20">
        <v>0.66140115992135595</v>
      </c>
      <c r="W3159" s="79">
        <v>8824.1403625398598</v>
      </c>
      <c r="X3159" s="6">
        <v>13425.723100670601</v>
      </c>
      <c r="Y3159" s="6">
        <v>5838.6467840987798</v>
      </c>
      <c r="Z3159" s="71">
        <v>5837.7788102532204</v>
      </c>
      <c r="AA3159" s="20">
        <v>0.66156912406285995</v>
      </c>
    </row>
    <row r="3160" spans="1:27" x14ac:dyDescent="0.2">
      <c r="A3160" s="52" t="s">
        <v>3167</v>
      </c>
      <c r="B3160" s="1" t="s">
        <v>9194</v>
      </c>
      <c r="C3160" s="131" t="s">
        <v>21</v>
      </c>
      <c r="D3160" s="131" t="s">
        <v>26170</v>
      </c>
      <c r="E3160" s="131" t="s">
        <v>6359</v>
      </c>
      <c r="F3160" s="131" t="s">
        <v>26436</v>
      </c>
      <c r="G3160" s="131" t="s">
        <v>26436</v>
      </c>
      <c r="H3160" s="79">
        <v>11809.75</v>
      </c>
      <c r="I3160" s="6">
        <v>16824.489789153598</v>
      </c>
      <c r="J3160" s="6">
        <v>7308.5126584436202</v>
      </c>
      <c r="K3160" s="71">
        <v>7309.3022577744796</v>
      </c>
      <c r="L3160" s="20">
        <v>0.61892099813920498</v>
      </c>
      <c r="M3160" s="79">
        <v>11820.240187556201</v>
      </c>
      <c r="N3160" s="6">
        <v>16839.4343945369</v>
      </c>
      <c r="O3160" s="6">
        <v>7318.0168984326001</v>
      </c>
      <c r="P3160" s="71">
        <v>7318.1476294915901</v>
      </c>
      <c r="Q3160" s="20">
        <v>0.61912004437911405</v>
      </c>
      <c r="R3160" s="79">
        <v>11829.2557306242</v>
      </c>
      <c r="S3160" s="6">
        <v>16852.278181432601</v>
      </c>
      <c r="T3160" s="6">
        <v>7326.3154853656697</v>
      </c>
      <c r="U3160" s="71">
        <v>7325.8545787906396</v>
      </c>
      <c r="V3160" s="20">
        <v>0.61929970453044703</v>
      </c>
      <c r="W3160" s="79">
        <v>11843.331680740401</v>
      </c>
      <c r="X3160" s="6">
        <v>16872.331161301099</v>
      </c>
      <c r="Y3160" s="6">
        <v>7337.5252369281698</v>
      </c>
      <c r="Z3160" s="71">
        <v>7336.43443965402</v>
      </c>
      <c r="AA3160" s="20">
        <v>0.61945697692352497</v>
      </c>
    </row>
    <row r="3161" spans="1:27" x14ac:dyDescent="0.2">
      <c r="A3161" s="52" t="s">
        <v>3166</v>
      </c>
      <c r="B3161" s="1" t="s">
        <v>9193</v>
      </c>
      <c r="C3161" s="131" t="s">
        <v>21</v>
      </c>
      <c r="D3161" s="131" t="s">
        <v>26170</v>
      </c>
      <c r="E3161" s="131" t="s">
        <v>6359</v>
      </c>
      <c r="F3161" s="131" t="s">
        <v>26429</v>
      </c>
      <c r="G3161" s="131" t="s">
        <v>26429</v>
      </c>
      <c r="H3161" s="79">
        <v>9881</v>
      </c>
      <c r="I3161" s="6">
        <v>15442.5426054039</v>
      </c>
      <c r="J3161" s="6">
        <v>6708.1985560661196</v>
      </c>
      <c r="K3161" s="71">
        <v>6708.9232984779701</v>
      </c>
      <c r="L3161" s="20">
        <v>0.67897209781175705</v>
      </c>
      <c r="M3161" s="79">
        <v>9870.9691950510496</v>
      </c>
      <c r="N3161" s="6">
        <v>15426.8659398042</v>
      </c>
      <c r="O3161" s="6">
        <v>6704.1483099911502</v>
      </c>
      <c r="P3161" s="71">
        <v>6704.2680747334698</v>
      </c>
      <c r="Q3161" s="20">
        <v>0.67919045660630295</v>
      </c>
      <c r="R3161" s="79">
        <v>9860.73761483612</v>
      </c>
      <c r="S3161" s="6">
        <v>15410.875492138</v>
      </c>
      <c r="T3161" s="6">
        <v>6699.6838377311497</v>
      </c>
      <c r="U3161" s="71">
        <v>6699.2623532431298</v>
      </c>
      <c r="V3161" s="20">
        <v>0.67938754836794901</v>
      </c>
      <c r="W3161" s="79">
        <v>9855.5349545268</v>
      </c>
      <c r="X3161" s="6">
        <v>15402.744503018699</v>
      </c>
      <c r="Y3161" s="6">
        <v>6698.4239124038704</v>
      </c>
      <c r="Z3161" s="71">
        <v>6697.42812399991</v>
      </c>
      <c r="AA3161" s="20">
        <v>0.67956008018861302</v>
      </c>
    </row>
    <row r="3162" spans="1:27" x14ac:dyDescent="0.2">
      <c r="A3162" s="52" t="s">
        <v>3165</v>
      </c>
      <c r="B3162" s="1" t="s">
        <v>9192</v>
      </c>
      <c r="C3162" s="131" t="s">
        <v>21</v>
      </c>
      <c r="D3162" s="131" t="s">
        <v>26170</v>
      </c>
      <c r="E3162" s="131" t="s">
        <v>6359</v>
      </c>
      <c r="F3162" s="131" t="s">
        <v>26426</v>
      </c>
      <c r="G3162" s="131" t="s">
        <v>26426</v>
      </c>
      <c r="H3162" s="79">
        <v>3609.9166666666702</v>
      </c>
      <c r="I3162" s="6">
        <v>4704.6946393613398</v>
      </c>
      <c r="J3162" s="6">
        <v>2043.7065704096999</v>
      </c>
      <c r="K3162" s="71">
        <v>2043.92736900661</v>
      </c>
      <c r="L3162" s="20">
        <v>0.56619793688864795</v>
      </c>
      <c r="M3162" s="79">
        <v>3623.8883692265099</v>
      </c>
      <c r="N3162" s="6">
        <v>4722.9035345258799</v>
      </c>
      <c r="O3162" s="6">
        <v>2052.4613277118201</v>
      </c>
      <c r="P3162" s="71">
        <v>2052.49799344335</v>
      </c>
      <c r="Q3162" s="20">
        <v>0.56638002728584003</v>
      </c>
      <c r="R3162" s="79">
        <v>3635.84723929952</v>
      </c>
      <c r="S3162" s="6">
        <v>4738.48916630647</v>
      </c>
      <c r="T3162" s="6">
        <v>2059.99842766644</v>
      </c>
      <c r="U3162" s="71">
        <v>2059.8688308968599</v>
      </c>
      <c r="V3162" s="20">
        <v>0.56654438300705701</v>
      </c>
      <c r="W3162" s="79">
        <v>3647.7996458791199</v>
      </c>
      <c r="X3162" s="6">
        <v>4754.0663744126196</v>
      </c>
      <c r="Y3162" s="6">
        <v>2067.4725778434899</v>
      </c>
      <c r="Z3162" s="71">
        <v>2067.1652271524199</v>
      </c>
      <c r="AA3162" s="20">
        <v>0.56668825808119105</v>
      </c>
    </row>
    <row r="3163" spans="1:27" x14ac:dyDescent="0.2">
      <c r="A3163" s="52" t="s">
        <v>3164</v>
      </c>
      <c r="B3163" s="1" t="s">
        <v>7243</v>
      </c>
      <c r="C3163" s="131" t="s">
        <v>42</v>
      </c>
      <c r="D3163" s="131" t="s">
        <v>26170</v>
      </c>
      <c r="E3163" s="131" t="s">
        <v>6359</v>
      </c>
      <c r="F3163" s="131" t="s">
        <v>26435</v>
      </c>
      <c r="G3163" s="131" t="s">
        <v>26435</v>
      </c>
      <c r="H3163" s="79">
        <v>6545.75</v>
      </c>
      <c r="I3163" s="6">
        <v>9717.3573594285499</v>
      </c>
      <c r="J3163" s="6">
        <v>4221.1936384417704</v>
      </c>
      <c r="K3163" s="71">
        <v>4221.6496890540002</v>
      </c>
      <c r="L3163" s="20">
        <v>0.64494514594263397</v>
      </c>
      <c r="M3163" s="79">
        <v>6563.0635971988604</v>
      </c>
      <c r="N3163" s="6">
        <v>9743.0599009491598</v>
      </c>
      <c r="O3163" s="6">
        <v>4234.1016525304603</v>
      </c>
      <c r="P3163" s="71">
        <v>4234.1772916825103</v>
      </c>
      <c r="Q3163" s="20">
        <v>0.64515256160090595</v>
      </c>
      <c r="R3163" s="79">
        <v>6577.5693030908997</v>
      </c>
      <c r="S3163" s="6">
        <v>9764.5940456848493</v>
      </c>
      <c r="T3163" s="6">
        <v>4245.0341606649799</v>
      </c>
      <c r="U3163" s="71">
        <v>4244.7671008912403</v>
      </c>
      <c r="V3163" s="20">
        <v>0.64533977603194004</v>
      </c>
      <c r="W3163" s="79">
        <v>6594.2383282538703</v>
      </c>
      <c r="X3163" s="6">
        <v>9789.3397011623692</v>
      </c>
      <c r="Y3163" s="6">
        <v>4257.2378661516696</v>
      </c>
      <c r="Z3163" s="71">
        <v>4256.6049847223203</v>
      </c>
      <c r="AA3163" s="20">
        <v>0.64550366135302495</v>
      </c>
    </row>
    <row r="3164" spans="1:27" x14ac:dyDescent="0.2">
      <c r="A3164" s="52" t="s">
        <v>3163</v>
      </c>
      <c r="B3164" s="1" t="s">
        <v>9191</v>
      </c>
      <c r="C3164" s="131" t="s">
        <v>42</v>
      </c>
      <c r="D3164" s="131" t="s">
        <v>26170</v>
      </c>
      <c r="E3164" s="131" t="s">
        <v>6359</v>
      </c>
      <c r="F3164" s="131" t="s">
        <v>26435</v>
      </c>
      <c r="G3164" s="131" t="s">
        <v>26435</v>
      </c>
      <c r="H3164" s="79">
        <v>9022.4166666666606</v>
      </c>
      <c r="I3164" s="6">
        <v>13745.1750059693</v>
      </c>
      <c r="J3164" s="6">
        <v>5970.8666819966102</v>
      </c>
      <c r="K3164" s="71">
        <v>5971.5117643214398</v>
      </c>
      <c r="L3164" s="20">
        <v>0.66185280340501296</v>
      </c>
      <c r="M3164" s="79">
        <v>9042.0844415046504</v>
      </c>
      <c r="N3164" s="6">
        <v>13775.137821599999</v>
      </c>
      <c r="O3164" s="6">
        <v>5986.3466310608601</v>
      </c>
      <c r="P3164" s="71">
        <v>5986.4535727973098</v>
      </c>
      <c r="Q3164" s="20">
        <v>0.66206565659998795</v>
      </c>
      <c r="R3164" s="79">
        <v>9063.7891251800393</v>
      </c>
      <c r="S3164" s="6">
        <v>13808.2037602048</v>
      </c>
      <c r="T3164" s="6">
        <v>6002.9425069028403</v>
      </c>
      <c r="U3164" s="71">
        <v>6002.5648551792101</v>
      </c>
      <c r="V3164" s="20">
        <v>0.66225777897938198</v>
      </c>
      <c r="W3164" s="79">
        <v>9083.9139810014694</v>
      </c>
      <c r="X3164" s="6">
        <v>13838.8629145595</v>
      </c>
      <c r="Y3164" s="6">
        <v>6018.3151287873998</v>
      </c>
      <c r="Z3164" s="71">
        <v>6017.4204454268001</v>
      </c>
      <c r="AA3164" s="20">
        <v>0.66242596066100201</v>
      </c>
    </row>
    <row r="3165" spans="1:27" x14ac:dyDescent="0.2">
      <c r="A3165" s="52" t="s">
        <v>3162</v>
      </c>
      <c r="B3165" s="1" t="s">
        <v>9190</v>
      </c>
      <c r="C3165" s="131" t="s">
        <v>21</v>
      </c>
      <c r="D3165" s="131" t="s">
        <v>26170</v>
      </c>
      <c r="E3165" s="131" t="s">
        <v>6359</v>
      </c>
      <c r="F3165" s="131" t="s">
        <v>26429</v>
      </c>
      <c r="G3165" s="131" t="s">
        <v>26429</v>
      </c>
      <c r="H3165" s="79">
        <v>10839.916666666701</v>
      </c>
      <c r="I3165" s="6">
        <v>18310.1392245608</v>
      </c>
      <c r="J3165" s="6">
        <v>7953.8747372201497</v>
      </c>
      <c r="K3165" s="71">
        <v>7954.7340603770999</v>
      </c>
      <c r="L3165" s="20">
        <v>0.73383719681520598</v>
      </c>
      <c r="M3165" s="79">
        <v>10807.130393789301</v>
      </c>
      <c r="N3165" s="6">
        <v>18254.758612375299</v>
      </c>
      <c r="O3165" s="6">
        <v>7933.0830758489901</v>
      </c>
      <c r="P3165" s="71">
        <v>7933.2247946186899</v>
      </c>
      <c r="Q3165" s="20">
        <v>0.734073200336125</v>
      </c>
      <c r="R3165" s="79">
        <v>10770.850216912</v>
      </c>
      <c r="S3165" s="6">
        <v>18193.476306418401</v>
      </c>
      <c r="T3165" s="6">
        <v>7909.3844619301099</v>
      </c>
      <c r="U3165" s="71">
        <v>7908.8868738436804</v>
      </c>
      <c r="V3165" s="20">
        <v>0.73428621831778895</v>
      </c>
      <c r="W3165" s="79">
        <v>10743.9950137703</v>
      </c>
      <c r="X3165" s="6">
        <v>18148.1141026718</v>
      </c>
      <c r="Y3165" s="6">
        <v>7892.3442147953901</v>
      </c>
      <c r="Z3165" s="71">
        <v>7891.1709380735902</v>
      </c>
      <c r="AA3165" s="20">
        <v>0.73447269176499796</v>
      </c>
    </row>
    <row r="3166" spans="1:27" x14ac:dyDescent="0.2">
      <c r="A3166" s="52" t="s">
        <v>3161</v>
      </c>
      <c r="B3166" s="1" t="s">
        <v>9189</v>
      </c>
      <c r="C3166" s="131" t="s">
        <v>21</v>
      </c>
      <c r="D3166" s="131" t="s">
        <v>26170</v>
      </c>
      <c r="E3166" s="131" t="s">
        <v>6359</v>
      </c>
      <c r="F3166" s="131" t="s">
        <v>26427</v>
      </c>
      <c r="G3166" s="131" t="s">
        <v>26427</v>
      </c>
      <c r="H3166" s="79">
        <v>17047.083333333299</v>
      </c>
      <c r="I3166" s="6">
        <v>28576.644698651799</v>
      </c>
      <c r="J3166" s="6">
        <v>12413.6168248374</v>
      </c>
      <c r="K3166" s="71">
        <v>12414.957970977001</v>
      </c>
      <c r="L3166" s="20">
        <v>0.72827461027900398</v>
      </c>
      <c r="M3166" s="79">
        <v>17104.7625123125</v>
      </c>
      <c r="N3166" s="6">
        <v>28673.3344004598</v>
      </c>
      <c r="O3166" s="6">
        <v>12460.7478351558</v>
      </c>
      <c r="P3166" s="71">
        <v>12460.9704373693</v>
      </c>
      <c r="Q3166" s="20">
        <v>0.72850882486088597</v>
      </c>
      <c r="R3166" s="79">
        <v>17155.7570815</v>
      </c>
      <c r="S3166" s="6">
        <v>28758.8184481844</v>
      </c>
      <c r="T3166" s="6">
        <v>12502.5337624615</v>
      </c>
      <c r="U3166" s="71">
        <v>12501.747214294501</v>
      </c>
      <c r="V3166" s="20">
        <v>0.72872022813705195</v>
      </c>
      <c r="W3166" s="79">
        <v>17222.589588709299</v>
      </c>
      <c r="X3166" s="6">
        <v>28870.852206422998</v>
      </c>
      <c r="Y3166" s="6">
        <v>12555.503128230201</v>
      </c>
      <c r="Z3166" s="71">
        <v>12553.6366258135</v>
      </c>
      <c r="AA3166" s="20">
        <v>0.72890528808997102</v>
      </c>
    </row>
    <row r="3167" spans="1:27" x14ac:dyDescent="0.2">
      <c r="A3167" s="52" t="s">
        <v>3160</v>
      </c>
      <c r="B3167" s="1" t="s">
        <v>9188</v>
      </c>
      <c r="C3167" s="131" t="s">
        <v>21</v>
      </c>
      <c r="D3167" s="131" t="s">
        <v>26170</v>
      </c>
      <c r="E3167" s="131" t="s">
        <v>6359</v>
      </c>
      <c r="F3167" s="131" t="s">
        <v>26433</v>
      </c>
      <c r="G3167" s="131" t="s">
        <v>26433</v>
      </c>
      <c r="H3167" s="79">
        <v>10519.333333333299</v>
      </c>
      <c r="I3167" s="6">
        <v>13951.384070817299</v>
      </c>
      <c r="J3167" s="6">
        <v>6060.4433395722199</v>
      </c>
      <c r="K3167" s="71">
        <v>6061.0980996074404</v>
      </c>
      <c r="L3167" s="20">
        <v>0.57618652318975605</v>
      </c>
      <c r="M3167" s="79">
        <v>10574.6438409806</v>
      </c>
      <c r="N3167" s="6">
        <v>14024.7402532755</v>
      </c>
      <c r="O3167" s="6">
        <v>6094.8178997564601</v>
      </c>
      <c r="P3167" s="71">
        <v>6094.9267792533801</v>
      </c>
      <c r="Q3167" s="20">
        <v>0.576371825936426</v>
      </c>
      <c r="R3167" s="79">
        <v>10625.196837981901</v>
      </c>
      <c r="S3167" s="6">
        <v>14091.786733765</v>
      </c>
      <c r="T3167" s="6">
        <v>6126.2266295723302</v>
      </c>
      <c r="U3167" s="71">
        <v>6125.8412219087804</v>
      </c>
      <c r="V3167" s="20">
        <v>0.57653908114066599</v>
      </c>
      <c r="W3167" s="79">
        <v>10681.1476287236</v>
      </c>
      <c r="X3167" s="6">
        <v>14165.992098874</v>
      </c>
      <c r="Y3167" s="6">
        <v>6160.57873318778</v>
      </c>
      <c r="Z3167" s="71">
        <v>6159.6629009047701</v>
      </c>
      <c r="AA3167" s="20">
        <v>0.57668549438829197</v>
      </c>
    </row>
    <row r="3168" spans="1:27" x14ac:dyDescent="0.2">
      <c r="A3168" s="52" t="s">
        <v>3159</v>
      </c>
      <c r="B3168" s="1" t="s">
        <v>6736</v>
      </c>
      <c r="C3168" s="131" t="s">
        <v>21</v>
      </c>
      <c r="D3168" s="131" t="s">
        <v>26170</v>
      </c>
      <c r="E3168" s="131" t="s">
        <v>6359</v>
      </c>
      <c r="F3168" s="131" t="s">
        <v>26433</v>
      </c>
      <c r="G3168" s="131" t="s">
        <v>26433</v>
      </c>
      <c r="H3168" s="79">
        <v>4892.25</v>
      </c>
      <c r="I3168" s="6">
        <v>6680.2003829474297</v>
      </c>
      <c r="J3168" s="6">
        <v>2901.8608986993399</v>
      </c>
      <c r="K3168" s="71">
        <v>2902.1744108366202</v>
      </c>
      <c r="L3168" s="20">
        <v>0.59321874614678705</v>
      </c>
      <c r="M3168" s="79">
        <v>4920.0205203883697</v>
      </c>
      <c r="N3168" s="6">
        <v>6718.1200806188499</v>
      </c>
      <c r="O3168" s="6">
        <v>2919.53489195681</v>
      </c>
      <c r="P3168" s="71">
        <v>2919.5870473280602</v>
      </c>
      <c r="Q3168" s="20">
        <v>0.59340952649067402</v>
      </c>
      <c r="R3168" s="79">
        <v>4947.9786281079996</v>
      </c>
      <c r="S3168" s="6">
        <v>6756.2959223880098</v>
      </c>
      <c r="T3168" s="6">
        <v>2937.2144767014802</v>
      </c>
      <c r="U3168" s="71">
        <v>2937.02969330425</v>
      </c>
      <c r="V3168" s="20">
        <v>0.593581725802099</v>
      </c>
      <c r="W3168" s="79">
        <v>4978.0518420759799</v>
      </c>
      <c r="X3168" s="6">
        <v>6797.3598695422597</v>
      </c>
      <c r="Y3168" s="6">
        <v>2956.0704511090798</v>
      </c>
      <c r="Z3168" s="71">
        <v>2955.6310013646298</v>
      </c>
      <c r="AA3168" s="20">
        <v>0.59373246706327099</v>
      </c>
    </row>
    <row r="3169" spans="1:27" x14ac:dyDescent="0.2">
      <c r="A3169" s="52" t="s">
        <v>3158</v>
      </c>
      <c r="B3169" s="1" t="s">
        <v>18821</v>
      </c>
      <c r="C3169" s="131" t="s">
        <v>21</v>
      </c>
      <c r="D3169" s="131" t="s">
        <v>26170</v>
      </c>
      <c r="E3169" s="131" t="s">
        <v>6359</v>
      </c>
      <c r="F3169" s="131" t="s">
        <v>26431</v>
      </c>
      <c r="G3169" s="131" t="s">
        <v>26431</v>
      </c>
      <c r="H3169" s="79">
        <v>10644.75</v>
      </c>
      <c r="I3169" s="6">
        <v>14678.059500478599</v>
      </c>
      <c r="J3169" s="6">
        <v>6376.1091721066296</v>
      </c>
      <c r="K3169" s="71">
        <v>6376.7980361438204</v>
      </c>
      <c r="L3169" s="20">
        <v>0.59905568812267296</v>
      </c>
      <c r="M3169" s="79">
        <v>10680.0423525075</v>
      </c>
      <c r="N3169" s="6">
        <v>14726.7241708577</v>
      </c>
      <c r="O3169" s="6">
        <v>6399.8833818228004</v>
      </c>
      <c r="P3169" s="71">
        <v>6399.9977110930804</v>
      </c>
      <c r="Q3169" s="20">
        <v>0.59924834563885898</v>
      </c>
      <c r="R3169" s="79">
        <v>10708.350188950601</v>
      </c>
      <c r="S3169" s="6">
        <v>14765.757883029601</v>
      </c>
      <c r="T3169" s="6">
        <v>6419.2270900671601</v>
      </c>
      <c r="U3169" s="71">
        <v>6418.8232494219801</v>
      </c>
      <c r="V3169" s="20">
        <v>0.59942223929557503</v>
      </c>
      <c r="W3169" s="79">
        <v>10747.5127571556</v>
      </c>
      <c r="X3169" s="6">
        <v>14819.759198824</v>
      </c>
      <c r="Y3169" s="6">
        <v>6444.8922965654001</v>
      </c>
      <c r="Z3169" s="71">
        <v>6443.9341981981397</v>
      </c>
      <c r="AA3169" s="20">
        <v>0.59957446376677703</v>
      </c>
    </row>
    <row r="3170" spans="1:27" x14ac:dyDescent="0.2">
      <c r="A3170" s="52" t="s">
        <v>3157</v>
      </c>
      <c r="B3170" s="1" t="s">
        <v>9187</v>
      </c>
      <c r="C3170" s="131" t="s">
        <v>21</v>
      </c>
      <c r="D3170" s="131" t="s">
        <v>26170</v>
      </c>
      <c r="E3170" s="131" t="s">
        <v>6359</v>
      </c>
      <c r="F3170" s="131" t="s">
        <v>26437</v>
      </c>
      <c r="G3170" s="131" t="s">
        <v>26437</v>
      </c>
      <c r="H3170" s="79">
        <v>6910.5</v>
      </c>
      <c r="I3170" s="6">
        <v>11743.8758535423</v>
      </c>
      <c r="J3170" s="6">
        <v>5101.5077669777002</v>
      </c>
      <c r="K3170" s="71">
        <v>5102.0589252375803</v>
      </c>
      <c r="L3170" s="20">
        <v>0.73830532164642004</v>
      </c>
      <c r="M3170" s="79">
        <v>6945.2844954673401</v>
      </c>
      <c r="N3170" s="6">
        <v>11802.9894916866</v>
      </c>
      <c r="O3170" s="6">
        <v>5129.2979638441402</v>
      </c>
      <c r="P3170" s="71">
        <v>5129.3895950283704</v>
      </c>
      <c r="Q3170" s="20">
        <v>0.73854276212528602</v>
      </c>
      <c r="R3170" s="79">
        <v>6980.1753473744602</v>
      </c>
      <c r="S3170" s="6">
        <v>11862.283874614301</v>
      </c>
      <c r="T3170" s="6">
        <v>5156.9783685473403</v>
      </c>
      <c r="U3170" s="71">
        <v>5156.6539373592404</v>
      </c>
      <c r="V3170" s="20">
        <v>0.73875707711252303</v>
      </c>
      <c r="W3170" s="79">
        <v>7016.9240516548798</v>
      </c>
      <c r="X3170" s="6">
        <v>11924.735538147699</v>
      </c>
      <c r="Y3170" s="6">
        <v>5185.88967454251</v>
      </c>
      <c r="Z3170" s="71">
        <v>5185.1187396375699</v>
      </c>
      <c r="AA3170" s="20">
        <v>0.73894468594322404</v>
      </c>
    </row>
    <row r="3171" spans="1:27" x14ac:dyDescent="0.2">
      <c r="A3171" s="52" t="s">
        <v>3156</v>
      </c>
      <c r="B3171" s="1" t="s">
        <v>9186</v>
      </c>
      <c r="C3171" s="131" t="s">
        <v>42</v>
      </c>
      <c r="D3171" s="131" t="s">
        <v>26167</v>
      </c>
      <c r="E3171" s="131" t="s">
        <v>6359</v>
      </c>
      <c r="F3171" s="131" t="s">
        <v>26427</v>
      </c>
      <c r="G3171" s="131" t="s">
        <v>26427</v>
      </c>
      <c r="H3171" s="79">
        <v>11984.5</v>
      </c>
      <c r="I3171" s="6">
        <v>18939.040222049502</v>
      </c>
      <c r="J3171" s="6">
        <v>8227.0676220360492</v>
      </c>
      <c r="K3171" s="71">
        <v>8230.3918764198297</v>
      </c>
      <c r="L3171" s="20">
        <v>0.68675304571903895</v>
      </c>
      <c r="M3171" s="79">
        <v>12032.3617613591</v>
      </c>
      <c r="N3171" s="6">
        <v>19014.6759034278</v>
      </c>
      <c r="O3171" s="6">
        <v>8263.3250214536492</v>
      </c>
      <c r="P3171" s="71">
        <v>8268.6380584394792</v>
      </c>
      <c r="Q3171" s="20">
        <v>0.68719992154769605</v>
      </c>
      <c r="R3171" s="79">
        <v>12080.9290161684</v>
      </c>
      <c r="S3171" s="6">
        <v>19091.4264722716</v>
      </c>
      <c r="T3171" s="6">
        <v>8299.7569762187304</v>
      </c>
      <c r="U3171" s="71">
        <v>8306.9073464979392</v>
      </c>
      <c r="V3171" s="20">
        <v>0.68760501244403005</v>
      </c>
      <c r="W3171" s="79">
        <v>12138.3761971723</v>
      </c>
      <c r="X3171" s="6">
        <v>19182.209940223998</v>
      </c>
      <c r="Y3171" s="6">
        <v>8342.0570750339593</v>
      </c>
      <c r="Z3171" s="71">
        <v>8350.9414859918397</v>
      </c>
      <c r="AA3171" s="20">
        <v>0.68797847012990698</v>
      </c>
    </row>
    <row r="3172" spans="1:27" x14ac:dyDescent="0.2">
      <c r="A3172" s="52" t="s">
        <v>3155</v>
      </c>
      <c r="B3172" s="1" t="s">
        <v>9185</v>
      </c>
      <c r="C3172" s="131" t="s">
        <v>21</v>
      </c>
      <c r="D3172" s="131" t="s">
        <v>26170</v>
      </c>
      <c r="E3172" s="131" t="s">
        <v>6359</v>
      </c>
      <c r="F3172" s="131" t="s">
        <v>26437</v>
      </c>
      <c r="G3172" s="131" t="s">
        <v>26437</v>
      </c>
      <c r="H3172" s="79">
        <v>10675.583333333299</v>
      </c>
      <c r="I3172" s="6">
        <v>17812.5245590739</v>
      </c>
      <c r="J3172" s="6">
        <v>7737.7122783690902</v>
      </c>
      <c r="K3172" s="71">
        <v>7738.5482477000496</v>
      </c>
      <c r="L3172" s="20">
        <v>0.72488294138806297</v>
      </c>
      <c r="M3172" s="79">
        <v>10734.435206264199</v>
      </c>
      <c r="N3172" s="6">
        <v>17910.720638781801</v>
      </c>
      <c r="O3172" s="6">
        <v>7783.5723710668799</v>
      </c>
      <c r="P3172" s="71">
        <v>7783.7114189363901</v>
      </c>
      <c r="Q3172" s="20">
        <v>0.72511606520239702</v>
      </c>
      <c r="R3172" s="79">
        <v>10787.9453464572</v>
      </c>
      <c r="S3172" s="6">
        <v>18000.003880417</v>
      </c>
      <c r="T3172" s="6">
        <v>7825.2747638023702</v>
      </c>
      <c r="U3172" s="71">
        <v>7824.7824671496801</v>
      </c>
      <c r="V3172" s="20">
        <v>0.72532648394621102</v>
      </c>
      <c r="W3172" s="79">
        <v>10839.6003849961</v>
      </c>
      <c r="X3172" s="6">
        <v>18086.191830418898</v>
      </c>
      <c r="Y3172" s="6">
        <v>7865.4151419221498</v>
      </c>
      <c r="Z3172" s="71">
        <v>7864.24586847915</v>
      </c>
      <c r="AA3172" s="20">
        <v>0.72551068205103497</v>
      </c>
    </row>
    <row r="3173" spans="1:27" x14ac:dyDescent="0.2">
      <c r="A3173" s="52" t="s">
        <v>3154</v>
      </c>
      <c r="B3173" s="1" t="s">
        <v>9184</v>
      </c>
      <c r="C3173" s="131" t="s">
        <v>21</v>
      </c>
      <c r="D3173" s="131" t="s">
        <v>26170</v>
      </c>
      <c r="E3173" s="131" t="s">
        <v>6359</v>
      </c>
      <c r="F3173" s="131" t="s">
        <v>26429</v>
      </c>
      <c r="G3173" s="131" t="s">
        <v>26429</v>
      </c>
      <c r="H3173" s="79">
        <v>12311.083333333299</v>
      </c>
      <c r="I3173" s="6">
        <v>18700.658626848501</v>
      </c>
      <c r="J3173" s="6">
        <v>8123.5153046760597</v>
      </c>
      <c r="K3173" s="71">
        <v>8124.3929555126297</v>
      </c>
      <c r="L3173" s="20">
        <v>0.65992510452066599</v>
      </c>
      <c r="M3173" s="79">
        <v>12281.9838403862</v>
      </c>
      <c r="N3173" s="6">
        <v>18656.456206226001</v>
      </c>
      <c r="O3173" s="6">
        <v>8107.6512775465999</v>
      </c>
      <c r="P3173" s="71">
        <v>8107.7961148504901</v>
      </c>
      <c r="Q3173" s="20">
        <v>0.66013733776379602</v>
      </c>
      <c r="R3173" s="79">
        <v>12254.5166042453</v>
      </c>
      <c r="S3173" s="6">
        <v>18614.733200005801</v>
      </c>
      <c r="T3173" s="6">
        <v>8092.5205856980401</v>
      </c>
      <c r="U3173" s="71">
        <v>8092.0114763163901</v>
      </c>
      <c r="V3173" s="20">
        <v>0.66032890057149396</v>
      </c>
      <c r="W3173" s="79">
        <v>12237.044063073699</v>
      </c>
      <c r="X3173" s="6">
        <v>18588.192235336301</v>
      </c>
      <c r="Y3173" s="6">
        <v>8083.7276326394103</v>
      </c>
      <c r="Z3173" s="71">
        <v>8082.5259048385697</v>
      </c>
      <c r="AA3173" s="20">
        <v>0.66049659241060099</v>
      </c>
    </row>
    <row r="3174" spans="1:27" x14ac:dyDescent="0.2">
      <c r="A3174" s="52" t="s">
        <v>3153</v>
      </c>
      <c r="B3174" s="1" t="s">
        <v>9183</v>
      </c>
      <c r="C3174" s="131" t="s">
        <v>21</v>
      </c>
      <c r="D3174" s="131" t="s">
        <v>26170</v>
      </c>
      <c r="E3174" s="131" t="s">
        <v>6359</v>
      </c>
      <c r="F3174" s="131" t="s">
        <v>26428</v>
      </c>
      <c r="G3174" s="131" t="s">
        <v>26428</v>
      </c>
      <c r="H3174" s="79">
        <v>14549.666666666701</v>
      </c>
      <c r="I3174" s="6">
        <v>22317.384468092201</v>
      </c>
      <c r="J3174" s="6">
        <v>9694.6111847953998</v>
      </c>
      <c r="K3174" s="71">
        <v>9695.6585741702602</v>
      </c>
      <c r="L3174" s="20">
        <v>0.66638355340353195</v>
      </c>
      <c r="M3174" s="79">
        <v>14576.2950362803</v>
      </c>
      <c r="N3174" s="6">
        <v>22358.229085088598</v>
      </c>
      <c r="O3174" s="6">
        <v>9716.3535561970602</v>
      </c>
      <c r="P3174" s="71">
        <v>9716.5271317992301</v>
      </c>
      <c r="Q3174" s="20">
        <v>0.66659786369683405</v>
      </c>
      <c r="R3174" s="79">
        <v>14602.051073835501</v>
      </c>
      <c r="S3174" s="6">
        <v>22397.735652878899</v>
      </c>
      <c r="T3174" s="6">
        <v>9737.1332103695804</v>
      </c>
      <c r="U3174" s="71">
        <v>9736.5206365966496</v>
      </c>
      <c r="V3174" s="20">
        <v>0.66679130126061104</v>
      </c>
      <c r="W3174" s="79">
        <v>14634.669321649601</v>
      </c>
      <c r="X3174" s="6">
        <v>22447.7680002737</v>
      </c>
      <c r="Y3174" s="6">
        <v>9762.1995822665704</v>
      </c>
      <c r="Z3174" s="71">
        <v>9760.7483326490001</v>
      </c>
      <c r="AA3174" s="20">
        <v>0.66696063423924001</v>
      </c>
    </row>
    <row r="3175" spans="1:27" x14ac:dyDescent="0.2">
      <c r="A3175" s="52" t="s">
        <v>3152</v>
      </c>
      <c r="B3175" s="1" t="s">
        <v>9182</v>
      </c>
      <c r="C3175" s="131" t="s">
        <v>21</v>
      </c>
      <c r="D3175" s="131" t="s">
        <v>26170</v>
      </c>
      <c r="E3175" s="131" t="s">
        <v>6359</v>
      </c>
      <c r="F3175" s="131" t="s">
        <v>26433</v>
      </c>
      <c r="G3175" s="131" t="s">
        <v>26433</v>
      </c>
      <c r="H3175" s="79">
        <v>17988.666666666701</v>
      </c>
      <c r="I3175" s="6">
        <v>21841.820179393901</v>
      </c>
      <c r="J3175" s="6">
        <v>9488.0273497185208</v>
      </c>
      <c r="K3175" s="71">
        <v>9489.0524201256703</v>
      </c>
      <c r="L3175" s="20">
        <v>0.527501709601916</v>
      </c>
      <c r="M3175" s="79">
        <v>18084.557046988299</v>
      </c>
      <c r="N3175" s="6">
        <v>21958.2501784999</v>
      </c>
      <c r="O3175" s="6">
        <v>9542.5322550265992</v>
      </c>
      <c r="P3175" s="71">
        <v>9542.7027254374207</v>
      </c>
      <c r="Q3175" s="20">
        <v>0.52767135521445496</v>
      </c>
      <c r="R3175" s="79">
        <v>18179.415993097198</v>
      </c>
      <c r="S3175" s="6">
        <v>22073.4278112678</v>
      </c>
      <c r="T3175" s="6">
        <v>9596.14446472694</v>
      </c>
      <c r="U3175" s="71">
        <v>9595.5407607112593</v>
      </c>
      <c r="V3175" s="20">
        <v>0.52782447820957001</v>
      </c>
      <c r="W3175" s="79">
        <v>18287.738964529799</v>
      </c>
      <c r="X3175" s="6">
        <v>22204.953449447101</v>
      </c>
      <c r="Y3175" s="6">
        <v>9656.6031547456405</v>
      </c>
      <c r="Z3175" s="71">
        <v>9655.1676031041006</v>
      </c>
      <c r="AA3175" s="20">
        <v>0.52795852028678403</v>
      </c>
    </row>
    <row r="3176" spans="1:27" x14ac:dyDescent="0.2">
      <c r="A3176" s="52" t="s">
        <v>3151</v>
      </c>
      <c r="B3176" s="1" t="s">
        <v>9181</v>
      </c>
      <c r="C3176" s="131" t="s">
        <v>21</v>
      </c>
      <c r="D3176" s="131" t="s">
        <v>26170</v>
      </c>
      <c r="E3176" s="131" t="s">
        <v>6359</v>
      </c>
      <c r="F3176" s="131" t="s">
        <v>26436</v>
      </c>
      <c r="G3176" s="131" t="s">
        <v>26436</v>
      </c>
      <c r="H3176" s="79">
        <v>8770.1666666666697</v>
      </c>
      <c r="I3176" s="6">
        <v>12051.1654556268</v>
      </c>
      <c r="J3176" s="6">
        <v>5234.9935353301298</v>
      </c>
      <c r="K3176" s="71">
        <v>5235.5591151663702</v>
      </c>
      <c r="L3176" s="20">
        <v>0.59697373084886696</v>
      </c>
      <c r="M3176" s="79">
        <v>8789.6444751010495</v>
      </c>
      <c r="N3176" s="6">
        <v>12077.9300886238</v>
      </c>
      <c r="O3176" s="6">
        <v>5248.7805953453499</v>
      </c>
      <c r="P3176" s="71">
        <v>5248.8743610000502</v>
      </c>
      <c r="Q3176" s="20">
        <v>0.59716571880339997</v>
      </c>
      <c r="R3176" s="79">
        <v>8807.8889533666006</v>
      </c>
      <c r="S3176" s="6">
        <v>12102.999991464399</v>
      </c>
      <c r="T3176" s="6">
        <v>5261.6266656778498</v>
      </c>
      <c r="U3176" s="71">
        <v>5261.29565095013</v>
      </c>
      <c r="V3176" s="20">
        <v>0.59733900811035201</v>
      </c>
      <c r="W3176" s="79">
        <v>8832.2089147503193</v>
      </c>
      <c r="X3176" s="6">
        <v>12136.4182706887</v>
      </c>
      <c r="Y3176" s="6">
        <v>5277.9473385008696</v>
      </c>
      <c r="Z3176" s="71">
        <v>5277.1627182939201</v>
      </c>
      <c r="AA3176" s="20">
        <v>0.59749070354084699</v>
      </c>
    </row>
    <row r="3177" spans="1:27" x14ac:dyDescent="0.2">
      <c r="A3177" s="52" t="s">
        <v>3150</v>
      </c>
      <c r="B3177" s="1" t="s">
        <v>9180</v>
      </c>
      <c r="C3177" s="131" t="s">
        <v>21</v>
      </c>
      <c r="D3177" s="131" t="s">
        <v>26170</v>
      </c>
      <c r="E3177" s="131" t="s">
        <v>6359</v>
      </c>
      <c r="F3177" s="131" t="s">
        <v>26437</v>
      </c>
      <c r="G3177" s="131" t="s">
        <v>26437</v>
      </c>
      <c r="H3177" s="79">
        <v>9099.5</v>
      </c>
      <c r="I3177" s="6">
        <v>15228.739687077101</v>
      </c>
      <c r="J3177" s="6">
        <v>6615.3231491690303</v>
      </c>
      <c r="K3177" s="71">
        <v>6616.0378574792103</v>
      </c>
      <c r="L3177" s="20">
        <v>0.72707707648543396</v>
      </c>
      <c r="M3177" s="79">
        <v>9162.3899802022206</v>
      </c>
      <c r="N3177" s="6">
        <v>15333.991089618499</v>
      </c>
      <c r="O3177" s="6">
        <v>6663.7871133396102</v>
      </c>
      <c r="P3177" s="71">
        <v>6663.9061570584499</v>
      </c>
      <c r="Q3177" s="20">
        <v>0.72731090593803505</v>
      </c>
      <c r="R3177" s="79">
        <v>9222.7636150751605</v>
      </c>
      <c r="S3177" s="6">
        <v>15435.031187364801</v>
      </c>
      <c r="T3177" s="6">
        <v>6710.1852217039504</v>
      </c>
      <c r="U3177" s="71">
        <v>6709.7630765623098</v>
      </c>
      <c r="V3177" s="20">
        <v>0.72752196159454796</v>
      </c>
      <c r="W3177" s="79">
        <v>9283.6845537518893</v>
      </c>
      <c r="X3177" s="6">
        <v>15536.9872417195</v>
      </c>
      <c r="Y3177" s="6">
        <v>6756.8040777571196</v>
      </c>
      <c r="Z3177" s="71">
        <v>6755.7996105516204</v>
      </c>
      <c r="AA3177" s="20">
        <v>0.72770671724529301</v>
      </c>
    </row>
    <row r="3178" spans="1:27" x14ac:dyDescent="0.2">
      <c r="A3178" s="52" t="s">
        <v>3149</v>
      </c>
      <c r="B3178" s="1" t="s">
        <v>9179</v>
      </c>
      <c r="C3178" s="131" t="s">
        <v>21</v>
      </c>
      <c r="D3178" s="131" t="s">
        <v>26170</v>
      </c>
      <c r="E3178" s="131" t="s">
        <v>6359</v>
      </c>
      <c r="F3178" s="131" t="s">
        <v>26431</v>
      </c>
      <c r="G3178" s="131" t="s">
        <v>26431</v>
      </c>
      <c r="H3178" s="79">
        <v>17068.833333333299</v>
      </c>
      <c r="I3178" s="6">
        <v>22711.9355514249</v>
      </c>
      <c r="J3178" s="6">
        <v>9866.0031035446209</v>
      </c>
      <c r="K3178" s="71">
        <v>9867.0690098121304</v>
      </c>
      <c r="L3178" s="20">
        <v>0.57807518634228805</v>
      </c>
      <c r="M3178" s="79">
        <v>17137.241819463001</v>
      </c>
      <c r="N3178" s="6">
        <v>22802.9604678797</v>
      </c>
      <c r="O3178" s="6">
        <v>9909.6232170583407</v>
      </c>
      <c r="P3178" s="71">
        <v>9909.8002452826895</v>
      </c>
      <c r="Q3178" s="20">
        <v>0.57826109648683299</v>
      </c>
      <c r="R3178" s="79">
        <v>17199.514699691299</v>
      </c>
      <c r="S3178" s="6">
        <v>22885.82129467</v>
      </c>
      <c r="T3178" s="6">
        <v>9949.3222899195498</v>
      </c>
      <c r="U3178" s="71">
        <v>9948.6963670979603</v>
      </c>
      <c r="V3178" s="20">
        <v>0.57842889993149305</v>
      </c>
      <c r="W3178" s="79">
        <v>17280.159319006099</v>
      </c>
      <c r="X3178" s="6">
        <v>22993.127714545299</v>
      </c>
      <c r="Y3178" s="6">
        <v>9999.3683900866799</v>
      </c>
      <c r="Z3178" s="71">
        <v>9997.8818829291704</v>
      </c>
      <c r="AA3178" s="20">
        <v>0.57857579310236296</v>
      </c>
    </row>
    <row r="3179" spans="1:27" x14ac:dyDescent="0.2">
      <c r="A3179" s="52" t="s">
        <v>3148</v>
      </c>
      <c r="B3179" s="1" t="s">
        <v>9178</v>
      </c>
      <c r="C3179" s="131" t="s">
        <v>21</v>
      </c>
      <c r="D3179" s="131" t="s">
        <v>26170</v>
      </c>
      <c r="E3179" s="131" t="s">
        <v>6359</v>
      </c>
      <c r="F3179" s="131" t="s">
        <v>26430</v>
      </c>
      <c r="G3179" s="131" t="s">
        <v>26430</v>
      </c>
      <c r="H3179" s="79">
        <v>7984.6666666666697</v>
      </c>
      <c r="I3179" s="6">
        <v>13111.0971046126</v>
      </c>
      <c r="J3179" s="6">
        <v>5695.4249642042496</v>
      </c>
      <c r="K3179" s="71">
        <v>5696.0402882723401</v>
      </c>
      <c r="L3179" s="20">
        <v>0.71337233300563696</v>
      </c>
      <c r="M3179" s="79">
        <v>8004.5397275346304</v>
      </c>
      <c r="N3179" s="6">
        <v>13143.729353607299</v>
      </c>
      <c r="O3179" s="6">
        <v>5711.9515575491896</v>
      </c>
      <c r="P3179" s="71">
        <v>5712.0535974168697</v>
      </c>
      <c r="Q3179" s="20">
        <v>0.71360175498512501</v>
      </c>
      <c r="R3179" s="79">
        <v>8023.4348434550502</v>
      </c>
      <c r="S3179" s="6">
        <v>13174.755783385401</v>
      </c>
      <c r="T3179" s="6">
        <v>5727.5589847593301</v>
      </c>
      <c r="U3179" s="71">
        <v>5727.1986577163298</v>
      </c>
      <c r="V3179" s="20">
        <v>0.71380883243392601</v>
      </c>
      <c r="W3179" s="79">
        <v>8045.2620776066397</v>
      </c>
      <c r="X3179" s="6">
        <v>13210.596852077901</v>
      </c>
      <c r="Y3179" s="6">
        <v>5745.0915863561604</v>
      </c>
      <c r="Z3179" s="71">
        <v>5744.2375204361397</v>
      </c>
      <c r="AA3179" s="20">
        <v>0.71399010560821596</v>
      </c>
    </row>
    <row r="3180" spans="1:27" x14ac:dyDescent="0.2">
      <c r="A3180" s="52" t="s">
        <v>3147</v>
      </c>
      <c r="B3180" s="1" t="s">
        <v>9177</v>
      </c>
      <c r="C3180" s="131" t="s">
        <v>21</v>
      </c>
      <c r="D3180" s="131" t="s">
        <v>26170</v>
      </c>
      <c r="E3180" s="131" t="s">
        <v>6359</v>
      </c>
      <c r="F3180" s="131" t="s">
        <v>26437</v>
      </c>
      <c r="G3180" s="131" t="s">
        <v>26437</v>
      </c>
      <c r="H3180" s="79">
        <v>9949.75</v>
      </c>
      <c r="I3180" s="6">
        <v>16949.815752996099</v>
      </c>
      <c r="J3180" s="6">
        <v>7362.9539166721597</v>
      </c>
      <c r="K3180" s="71">
        <v>7363.7493977443701</v>
      </c>
      <c r="L3180" s="20">
        <v>0.74009391168063199</v>
      </c>
      <c r="M3180" s="79">
        <v>10009.464363061201</v>
      </c>
      <c r="N3180" s="6">
        <v>17051.541670903101</v>
      </c>
      <c r="O3180" s="6">
        <v>7410.1936661529899</v>
      </c>
      <c r="P3180" s="71">
        <v>7410.3260438830002</v>
      </c>
      <c r="Q3180" s="20">
        <v>0.74033192737365605</v>
      </c>
      <c r="R3180" s="79">
        <v>10061.6222220401</v>
      </c>
      <c r="S3180" s="6">
        <v>17140.394767690799</v>
      </c>
      <c r="T3180" s="6">
        <v>7451.5705390010999</v>
      </c>
      <c r="U3180" s="71">
        <v>7451.1017524927202</v>
      </c>
      <c r="V3180" s="20">
        <v>0.74054676155212595</v>
      </c>
      <c r="W3180" s="79">
        <v>10117.530264453901</v>
      </c>
      <c r="X3180" s="6">
        <v>17235.6364589921</v>
      </c>
      <c r="Y3180" s="6">
        <v>7495.5212936101098</v>
      </c>
      <c r="Z3180" s="71">
        <v>7494.4070086255397</v>
      </c>
      <c r="AA3180" s="20">
        <v>0.74073482487675402</v>
      </c>
    </row>
    <row r="3181" spans="1:27" x14ac:dyDescent="0.2">
      <c r="A3181" s="52" t="s">
        <v>3146</v>
      </c>
      <c r="B3181" s="1" t="s">
        <v>8067</v>
      </c>
      <c r="C3181" s="131" t="s">
        <v>21</v>
      </c>
      <c r="D3181" s="131" t="s">
        <v>26170</v>
      </c>
      <c r="E3181" s="131" t="s">
        <v>6359</v>
      </c>
      <c r="F3181" s="131" t="s">
        <v>26429</v>
      </c>
      <c r="G3181" s="131" t="s">
        <v>26429</v>
      </c>
      <c r="H3181" s="79">
        <v>15865.416666666701</v>
      </c>
      <c r="I3181" s="6">
        <v>26023.943336534699</v>
      </c>
      <c r="J3181" s="6">
        <v>11304.730287886599</v>
      </c>
      <c r="K3181" s="71">
        <v>11305.9516318026</v>
      </c>
      <c r="L3181" s="20">
        <v>0.71261611776994804</v>
      </c>
      <c r="M3181" s="79">
        <v>15810.962827981601</v>
      </c>
      <c r="N3181" s="6">
        <v>25934.623046864999</v>
      </c>
      <c r="O3181" s="6">
        <v>11270.5691453039</v>
      </c>
      <c r="P3181" s="71">
        <v>11270.770485839201</v>
      </c>
      <c r="Q3181" s="20">
        <v>0.71284529654909301</v>
      </c>
      <c r="R3181" s="79">
        <v>15756.8030290192</v>
      </c>
      <c r="S3181" s="6">
        <v>25845.7850687061</v>
      </c>
      <c r="T3181" s="6">
        <v>11236.129224885501</v>
      </c>
      <c r="U3181" s="71">
        <v>11235.4223476225</v>
      </c>
      <c r="V3181" s="20">
        <v>0.71305215448402404</v>
      </c>
      <c r="W3181" s="79">
        <v>15725.7237391125</v>
      </c>
      <c r="X3181" s="6">
        <v>25794.805904624602</v>
      </c>
      <c r="Y3181" s="6">
        <v>11217.7764588312</v>
      </c>
      <c r="Z3181" s="71">
        <v>11216.1088230019</v>
      </c>
      <c r="AA3181" s="20">
        <v>0.71323323549844198</v>
      </c>
    </row>
    <row r="3182" spans="1:27" x14ac:dyDescent="0.2">
      <c r="A3182" s="52" t="s">
        <v>3145</v>
      </c>
      <c r="B3182" s="1" t="s">
        <v>9176</v>
      </c>
      <c r="C3182" s="131" t="s">
        <v>21</v>
      </c>
      <c r="D3182" s="131" t="s">
        <v>26170</v>
      </c>
      <c r="E3182" s="131" t="s">
        <v>6359</v>
      </c>
      <c r="F3182" s="131" t="s">
        <v>26433</v>
      </c>
      <c r="G3182" s="131" t="s">
        <v>26433</v>
      </c>
      <c r="H3182" s="79">
        <v>18956.083333333299</v>
      </c>
      <c r="I3182" s="6">
        <v>30762.962362124999</v>
      </c>
      <c r="J3182" s="6">
        <v>13363.3472784274</v>
      </c>
      <c r="K3182" s="71">
        <v>13364.791031836899</v>
      </c>
      <c r="L3182" s="20">
        <v>0.70503968551011698</v>
      </c>
      <c r="M3182" s="79">
        <v>19044.183913303601</v>
      </c>
      <c r="N3182" s="6">
        <v>30905.936771872399</v>
      </c>
      <c r="O3182" s="6">
        <v>13430.9836220999</v>
      </c>
      <c r="P3182" s="71">
        <v>13431.2235568714</v>
      </c>
      <c r="Q3182" s="20">
        <v>0.70526642769338299</v>
      </c>
      <c r="R3182" s="79">
        <v>19126.899232272401</v>
      </c>
      <c r="S3182" s="6">
        <v>31040.171687359201</v>
      </c>
      <c r="T3182" s="6">
        <v>13494.3233225323</v>
      </c>
      <c r="U3182" s="71">
        <v>13493.474379792</v>
      </c>
      <c r="V3182" s="20">
        <v>0.705471086344447</v>
      </c>
      <c r="W3182" s="79">
        <v>19225.162660480099</v>
      </c>
      <c r="X3182" s="6">
        <v>31199.638919612298</v>
      </c>
      <c r="Y3182" s="6">
        <v>13568.2577450103</v>
      </c>
      <c r="Z3182" s="71">
        <v>13566.240686385599</v>
      </c>
      <c r="AA3182" s="20">
        <v>0.70565024213151595</v>
      </c>
    </row>
    <row r="3183" spans="1:27" x14ac:dyDescent="0.2">
      <c r="A3183" s="52" t="s">
        <v>3144</v>
      </c>
      <c r="B3183" s="1" t="s">
        <v>9175</v>
      </c>
      <c r="C3183" s="131" t="s">
        <v>21</v>
      </c>
      <c r="D3183" s="131" t="s">
        <v>26170</v>
      </c>
      <c r="E3183" s="131" t="s">
        <v>6359</v>
      </c>
      <c r="F3183" s="131" t="s">
        <v>26436</v>
      </c>
      <c r="G3183" s="131" t="s">
        <v>26436</v>
      </c>
      <c r="H3183" s="79">
        <v>14121.416666666701</v>
      </c>
      <c r="I3183" s="6">
        <v>19028.271693536401</v>
      </c>
      <c r="J3183" s="6">
        <v>8265.8295308407905</v>
      </c>
      <c r="K3183" s="71">
        <v>8266.7225570653609</v>
      </c>
      <c r="L3183" s="20">
        <v>0.58540320367281495</v>
      </c>
      <c r="M3183" s="79">
        <v>14146.038759102399</v>
      </c>
      <c r="N3183" s="6">
        <v>19061.449375038901</v>
      </c>
      <c r="O3183" s="6">
        <v>8283.6516575881196</v>
      </c>
      <c r="P3183" s="71">
        <v>8283.7996390110202</v>
      </c>
      <c r="Q3183" s="20">
        <v>0.58559147052249805</v>
      </c>
      <c r="R3183" s="79">
        <v>14174.516609709101</v>
      </c>
      <c r="S3183" s="6">
        <v>19099.822598588798</v>
      </c>
      <c r="T3183" s="6">
        <v>8303.4070862864992</v>
      </c>
      <c r="U3183" s="71">
        <v>8302.8847098028691</v>
      </c>
      <c r="V3183" s="20">
        <v>0.58576140114123298</v>
      </c>
      <c r="W3183" s="79">
        <v>14209.646238392899</v>
      </c>
      <c r="X3183" s="6">
        <v>19147.158934231898</v>
      </c>
      <c r="Y3183" s="6">
        <v>8326.8139151772793</v>
      </c>
      <c r="Z3183" s="71">
        <v>8325.57605014408</v>
      </c>
      <c r="AA3183" s="20">
        <v>0.58591015641538602</v>
      </c>
    </row>
    <row r="3184" spans="1:27" x14ac:dyDescent="0.2">
      <c r="A3184" s="52" t="s">
        <v>3143</v>
      </c>
      <c r="B3184" s="1" t="s">
        <v>9174</v>
      </c>
      <c r="C3184" s="131" t="s">
        <v>21</v>
      </c>
      <c r="D3184" s="131" t="s">
        <v>26170</v>
      </c>
      <c r="E3184" s="131" t="s">
        <v>6359</v>
      </c>
      <c r="F3184" s="131" t="s">
        <v>26426</v>
      </c>
      <c r="G3184" s="131" t="s">
        <v>26426</v>
      </c>
      <c r="H3184" s="79">
        <v>9945.5833333333303</v>
      </c>
      <c r="I3184" s="6">
        <v>14947.4641567874</v>
      </c>
      <c r="J3184" s="6">
        <v>6493.1378229335796</v>
      </c>
      <c r="K3184" s="71">
        <v>6493.8393305480204</v>
      </c>
      <c r="L3184" s="20">
        <v>0.65293699855527398</v>
      </c>
      <c r="M3184" s="79">
        <v>9959.6565125805791</v>
      </c>
      <c r="N3184" s="6">
        <v>14968.615087338199</v>
      </c>
      <c r="O3184" s="6">
        <v>6505.0034097826501</v>
      </c>
      <c r="P3184" s="71">
        <v>6505.1196169459099</v>
      </c>
      <c r="Q3184" s="20">
        <v>0.65314698440944696</v>
      </c>
      <c r="R3184" s="79">
        <v>9971.8072609698193</v>
      </c>
      <c r="S3184" s="6">
        <v>14986.876748815401</v>
      </c>
      <c r="T3184" s="6">
        <v>6515.3557293568801</v>
      </c>
      <c r="U3184" s="71">
        <v>6514.9458411531496</v>
      </c>
      <c r="V3184" s="20">
        <v>0.65333651871240905</v>
      </c>
      <c r="W3184" s="79">
        <v>9995.4276393295404</v>
      </c>
      <c r="X3184" s="6">
        <v>15022.3764019849</v>
      </c>
      <c r="Y3184" s="6">
        <v>6533.0074969734096</v>
      </c>
      <c r="Z3184" s="71">
        <v>6532.0362993911704</v>
      </c>
      <c r="AA3184" s="20">
        <v>0.65350243482222103</v>
      </c>
    </row>
    <row r="3185" spans="1:27" x14ac:dyDescent="0.2">
      <c r="A3185" s="52" t="s">
        <v>3142</v>
      </c>
      <c r="B3185" s="1" t="s">
        <v>9173</v>
      </c>
      <c r="C3185" s="131" t="s">
        <v>21</v>
      </c>
      <c r="D3185" s="131" t="s">
        <v>26170</v>
      </c>
      <c r="E3185" s="131" t="s">
        <v>6359</v>
      </c>
      <c r="F3185" s="131" t="s">
        <v>26427</v>
      </c>
      <c r="G3185" s="131" t="s">
        <v>26427</v>
      </c>
      <c r="H3185" s="79">
        <v>15315.666666666701</v>
      </c>
      <c r="I3185" s="6">
        <v>25773.814524015601</v>
      </c>
      <c r="J3185" s="6">
        <v>11196.0750112365</v>
      </c>
      <c r="K3185" s="71">
        <v>11197.2846162204</v>
      </c>
      <c r="L3185" s="20">
        <v>0.73110004676390905</v>
      </c>
      <c r="M3185" s="79">
        <v>15368.591254004299</v>
      </c>
      <c r="N3185" s="6">
        <v>25862.878129765701</v>
      </c>
      <c r="O3185" s="6">
        <v>11239.390514038299</v>
      </c>
      <c r="P3185" s="71">
        <v>11239.591297589999</v>
      </c>
      <c r="Q3185" s="20">
        <v>0.73133517001185799</v>
      </c>
      <c r="R3185" s="79">
        <v>15424.1179497133</v>
      </c>
      <c r="S3185" s="6">
        <v>25956.320667233002</v>
      </c>
      <c r="T3185" s="6">
        <v>11284.183182840199</v>
      </c>
      <c r="U3185" s="71">
        <v>11283.473282449901</v>
      </c>
      <c r="V3185" s="20">
        <v>0.73154739345464803</v>
      </c>
      <c r="W3185" s="79">
        <v>15485.522430786201</v>
      </c>
      <c r="X3185" s="6">
        <v>26059.654576266199</v>
      </c>
      <c r="Y3185" s="6">
        <v>11332.955196941401</v>
      </c>
      <c r="Z3185" s="71">
        <v>11331.270438628801</v>
      </c>
      <c r="AA3185" s="20">
        <v>0.73173317137182903</v>
      </c>
    </row>
    <row r="3186" spans="1:27" x14ac:dyDescent="0.2">
      <c r="A3186" s="52" t="s">
        <v>3141</v>
      </c>
      <c r="B3186" s="1" t="s">
        <v>9172</v>
      </c>
      <c r="C3186" s="131" t="s">
        <v>21</v>
      </c>
      <c r="D3186" s="131" t="s">
        <v>26170</v>
      </c>
      <c r="E3186" s="131" t="s">
        <v>6359</v>
      </c>
      <c r="F3186" s="131" t="s">
        <v>26426</v>
      </c>
      <c r="G3186" s="131" t="s">
        <v>26426</v>
      </c>
      <c r="H3186" s="79">
        <v>13772.083333333299</v>
      </c>
      <c r="I3186" s="6">
        <v>21090.545232278098</v>
      </c>
      <c r="J3186" s="6">
        <v>9161.6755536297605</v>
      </c>
      <c r="K3186" s="71">
        <v>9162.6653655415303</v>
      </c>
      <c r="L3186" s="20">
        <v>0.66530713936101604</v>
      </c>
      <c r="M3186" s="79">
        <v>13823.9290581964</v>
      </c>
      <c r="N3186" s="6">
        <v>21169.941688054601</v>
      </c>
      <c r="O3186" s="6">
        <v>9199.9521707377698</v>
      </c>
      <c r="P3186" s="71">
        <v>9200.1165212040996</v>
      </c>
      <c r="Q3186" s="20">
        <v>0.66552110347739402</v>
      </c>
      <c r="R3186" s="79">
        <v>13871.8697581547</v>
      </c>
      <c r="S3186" s="6">
        <v>21243.3579952658</v>
      </c>
      <c r="T3186" s="6">
        <v>9235.2820767792491</v>
      </c>
      <c r="U3186" s="71">
        <v>9234.7010750137797</v>
      </c>
      <c r="V3186" s="20">
        <v>0.66571422858011198</v>
      </c>
      <c r="W3186" s="79">
        <v>13919.752758435499</v>
      </c>
      <c r="X3186" s="6">
        <v>21316.6859412878</v>
      </c>
      <c r="Y3186" s="6">
        <v>9270.3088604983204</v>
      </c>
      <c r="Z3186" s="71">
        <v>9268.9307354072298</v>
      </c>
      <c r="AA3186" s="20">
        <v>0.66588328803399</v>
      </c>
    </row>
    <row r="3187" spans="1:27" x14ac:dyDescent="0.2">
      <c r="A3187" s="52" t="s">
        <v>3140</v>
      </c>
      <c r="B3187" s="1" t="s">
        <v>9171</v>
      </c>
      <c r="C3187" s="131" t="s">
        <v>21</v>
      </c>
      <c r="D3187" s="131" t="s">
        <v>26170</v>
      </c>
      <c r="E3187" s="131" t="s">
        <v>6359</v>
      </c>
      <c r="F3187" s="131" t="s">
        <v>26432</v>
      </c>
      <c r="G3187" s="131" t="s">
        <v>26432</v>
      </c>
      <c r="H3187" s="79">
        <v>12158.5</v>
      </c>
      <c r="I3187" s="6">
        <v>19422.7004215823</v>
      </c>
      <c r="J3187" s="6">
        <v>8437.1682987857894</v>
      </c>
      <c r="K3187" s="71">
        <v>8438.0798361606903</v>
      </c>
      <c r="L3187" s="20">
        <v>0.69400664853071403</v>
      </c>
      <c r="M3187" s="79">
        <v>12191.483077262301</v>
      </c>
      <c r="N3187" s="6">
        <v>19475.389522100199</v>
      </c>
      <c r="O3187" s="6">
        <v>8463.5401811668598</v>
      </c>
      <c r="P3187" s="71">
        <v>8463.6913761676296</v>
      </c>
      <c r="Q3187" s="20">
        <v>0.69422984246705999</v>
      </c>
      <c r="R3187" s="79">
        <v>12222.738447195001</v>
      </c>
      <c r="S3187" s="6">
        <v>19525.3186816815</v>
      </c>
      <c r="T3187" s="6">
        <v>8488.3861442490597</v>
      </c>
      <c r="U3187" s="71">
        <v>8487.8521305291997</v>
      </c>
      <c r="V3187" s="20">
        <v>0.69443129845235696</v>
      </c>
      <c r="W3187" s="79">
        <v>12249.532299284199</v>
      </c>
      <c r="X3187" s="6">
        <v>19568.120751202299</v>
      </c>
      <c r="Y3187" s="6">
        <v>8509.8839323713491</v>
      </c>
      <c r="Z3187" s="71">
        <v>8508.6188521301192</v>
      </c>
      <c r="AA3187" s="20">
        <v>0.69460765066330799</v>
      </c>
    </row>
    <row r="3188" spans="1:27" x14ac:dyDescent="0.2">
      <c r="A3188" s="52" t="s">
        <v>3139</v>
      </c>
      <c r="B3188" s="1" t="s">
        <v>9170</v>
      </c>
      <c r="C3188" s="131" t="s">
        <v>42</v>
      </c>
      <c r="D3188" s="131" t="s">
        <v>26170</v>
      </c>
      <c r="E3188" s="131" t="s">
        <v>6359</v>
      </c>
      <c r="F3188" s="131" t="s">
        <v>26435</v>
      </c>
      <c r="G3188" s="131" t="s">
        <v>26435</v>
      </c>
      <c r="H3188" s="79">
        <v>22516.833333333299</v>
      </c>
      <c r="I3188" s="6">
        <v>32057.717276513999</v>
      </c>
      <c r="J3188" s="6">
        <v>13925.785295864</v>
      </c>
      <c r="K3188" s="71">
        <v>13927.2898141244</v>
      </c>
      <c r="L3188" s="20">
        <v>0.61852790789665901</v>
      </c>
      <c r="M3188" s="79">
        <v>22568.275670035298</v>
      </c>
      <c r="N3188" s="6">
        <v>32130.956877377099</v>
      </c>
      <c r="O3188" s="6">
        <v>13963.3481673076</v>
      </c>
      <c r="P3188" s="71">
        <v>13963.5976123852</v>
      </c>
      <c r="Q3188" s="20">
        <v>0.61872682771795395</v>
      </c>
      <c r="R3188" s="79">
        <v>22619.7557603733</v>
      </c>
      <c r="S3188" s="6">
        <v>32204.250228933</v>
      </c>
      <c r="T3188" s="6">
        <v>14000.391793127101</v>
      </c>
      <c r="U3188" s="71">
        <v>13999.5110130619</v>
      </c>
      <c r="V3188" s="20">
        <v>0.61890637376320101</v>
      </c>
      <c r="W3188" s="79">
        <v>22669.060361157899</v>
      </c>
      <c r="X3188" s="6">
        <v>32274.4462875432</v>
      </c>
      <c r="Y3188" s="6">
        <v>14035.675442756599</v>
      </c>
      <c r="Z3188" s="71">
        <v>14033.588897767801</v>
      </c>
      <c r="AA3188" s="20">
        <v>0.61906354626914695</v>
      </c>
    </row>
    <row r="3189" spans="1:27" x14ac:dyDescent="0.2">
      <c r="A3189" s="52" t="s">
        <v>3138</v>
      </c>
      <c r="B3189" s="1" t="s">
        <v>9169</v>
      </c>
      <c r="C3189" s="131" t="s">
        <v>21</v>
      </c>
      <c r="D3189" s="131" t="s">
        <v>26170</v>
      </c>
      <c r="E3189" s="131" t="s">
        <v>6359</v>
      </c>
      <c r="F3189" s="131" t="s">
        <v>26437</v>
      </c>
      <c r="G3189" s="131" t="s">
        <v>26437</v>
      </c>
      <c r="H3189" s="79">
        <v>11865.583333333299</v>
      </c>
      <c r="I3189" s="6">
        <v>16658.397287897002</v>
      </c>
      <c r="J3189" s="6">
        <v>7236.3625271101</v>
      </c>
      <c r="K3189" s="71">
        <v>7237.1443314629596</v>
      </c>
      <c r="L3189" s="20">
        <v>0.60992739489950198</v>
      </c>
      <c r="M3189" s="79">
        <v>11961.4357582215</v>
      </c>
      <c r="N3189" s="6">
        <v>16792.966969802899</v>
      </c>
      <c r="O3189" s="6">
        <v>7297.8232629776803</v>
      </c>
      <c r="P3189" s="71">
        <v>7297.9536332920197</v>
      </c>
      <c r="Q3189" s="20">
        <v>0.61012354877849095</v>
      </c>
      <c r="R3189" s="79">
        <v>12045.7523757869</v>
      </c>
      <c r="S3189" s="6">
        <v>16911.341235434698</v>
      </c>
      <c r="T3189" s="6">
        <v>7351.9924034944697</v>
      </c>
      <c r="U3189" s="71">
        <v>7351.5298815562501</v>
      </c>
      <c r="V3189" s="20">
        <v>0.61030059827010397</v>
      </c>
      <c r="W3189" s="79">
        <v>12126.131561873601</v>
      </c>
      <c r="X3189" s="6">
        <v>17024.187639854499</v>
      </c>
      <c r="Y3189" s="6">
        <v>7403.56535510299</v>
      </c>
      <c r="Z3189" s="71">
        <v>7402.4647402979199</v>
      </c>
      <c r="AA3189" s="20">
        <v>0.61045558532222899</v>
      </c>
    </row>
    <row r="3190" spans="1:27" x14ac:dyDescent="0.2">
      <c r="A3190" s="52" t="s">
        <v>3137</v>
      </c>
      <c r="B3190" s="1" t="s">
        <v>9168</v>
      </c>
      <c r="C3190" s="131" t="s">
        <v>21</v>
      </c>
      <c r="D3190" s="131" t="s">
        <v>26170</v>
      </c>
      <c r="E3190" s="131" t="s">
        <v>6359</v>
      </c>
      <c r="F3190" s="131" t="s">
        <v>26428</v>
      </c>
      <c r="G3190" s="131" t="s">
        <v>26428</v>
      </c>
      <c r="H3190" s="79">
        <v>10662.666666666701</v>
      </c>
      <c r="I3190" s="6">
        <v>16336.948955125799</v>
      </c>
      <c r="J3190" s="6">
        <v>7096.7262446114701</v>
      </c>
      <c r="K3190" s="71">
        <v>7097.4929628968302</v>
      </c>
      <c r="L3190" s="20">
        <v>0.66563958011412006</v>
      </c>
      <c r="M3190" s="79">
        <v>10682.1561013561</v>
      </c>
      <c r="N3190" s="6">
        <v>16366.8099560967</v>
      </c>
      <c r="O3190" s="6">
        <v>7112.6255802871601</v>
      </c>
      <c r="P3190" s="71">
        <v>7112.75264217936</v>
      </c>
      <c r="Q3190" s="20">
        <v>0.66585365114411399</v>
      </c>
      <c r="R3190" s="79">
        <v>10699.2528504032</v>
      </c>
      <c r="S3190" s="6">
        <v>16393.004971397499</v>
      </c>
      <c r="T3190" s="6">
        <v>7126.6522472878296</v>
      </c>
      <c r="U3190" s="71">
        <v>7126.2039017469797</v>
      </c>
      <c r="V3190" s="20">
        <v>0.66604687274760799</v>
      </c>
      <c r="W3190" s="79">
        <v>10721.310948820301</v>
      </c>
      <c r="X3190" s="6">
        <v>16426.801585242101</v>
      </c>
      <c r="Y3190" s="6">
        <v>7143.7710676389297</v>
      </c>
      <c r="Z3190" s="71">
        <v>7142.7090738799898</v>
      </c>
      <c r="AA3190" s="20">
        <v>0.66621601667713404</v>
      </c>
    </row>
    <row r="3191" spans="1:27" x14ac:dyDescent="0.2">
      <c r="A3191" s="52" t="s">
        <v>3136</v>
      </c>
      <c r="B3191" s="1" t="s">
        <v>9167</v>
      </c>
      <c r="C3191" s="131" t="s">
        <v>21</v>
      </c>
      <c r="D3191" s="131" t="s">
        <v>26170</v>
      </c>
      <c r="E3191" s="131" t="s">
        <v>6359</v>
      </c>
      <c r="F3191" s="131" t="s">
        <v>26432</v>
      </c>
      <c r="G3191" s="131" t="s">
        <v>26432</v>
      </c>
      <c r="H3191" s="79">
        <v>13935.25</v>
      </c>
      <c r="I3191" s="6">
        <v>22711.0803742592</v>
      </c>
      <c r="J3191" s="6">
        <v>9865.6316169070597</v>
      </c>
      <c r="K3191" s="71">
        <v>9866.6974830397794</v>
      </c>
      <c r="L3191" s="20">
        <v>0.70803878531348796</v>
      </c>
      <c r="M3191" s="79">
        <v>13940.5034832941</v>
      </c>
      <c r="N3191" s="6">
        <v>22719.642278877898</v>
      </c>
      <c r="O3191" s="6">
        <v>9873.4151176188607</v>
      </c>
      <c r="P3191" s="71">
        <v>9873.5914990117999</v>
      </c>
      <c r="Q3191" s="20">
        <v>0.70826649201329295</v>
      </c>
      <c r="R3191" s="79">
        <v>13945.4921406636</v>
      </c>
      <c r="S3191" s="6">
        <v>22727.7725814185</v>
      </c>
      <c r="T3191" s="6">
        <v>9880.6126043286495</v>
      </c>
      <c r="U3191" s="71">
        <v>9879.9910041090407</v>
      </c>
      <c r="V3191" s="20">
        <v>0.708472021241904</v>
      </c>
      <c r="W3191" s="79">
        <v>13948.6806522063</v>
      </c>
      <c r="X3191" s="6">
        <v>22732.969082516</v>
      </c>
      <c r="Y3191" s="6">
        <v>9886.2292802701304</v>
      </c>
      <c r="Z3191" s="71">
        <v>9884.7595923846002</v>
      </c>
      <c r="AA3191" s="20">
        <v>0.70865193912236502</v>
      </c>
    </row>
    <row r="3192" spans="1:27" x14ac:dyDescent="0.2">
      <c r="A3192" s="52" t="s">
        <v>3135</v>
      </c>
      <c r="B3192" s="1" t="s">
        <v>18822</v>
      </c>
      <c r="C3192" s="131" t="s">
        <v>21</v>
      </c>
      <c r="D3192" s="131" t="s">
        <v>26170</v>
      </c>
      <c r="E3192" s="131" t="s">
        <v>6359</v>
      </c>
      <c r="F3192" s="131" t="s">
        <v>26426</v>
      </c>
      <c r="G3192" s="131" t="s">
        <v>26426</v>
      </c>
      <c r="H3192" s="79">
        <v>24741.916666666701</v>
      </c>
      <c r="I3192" s="6">
        <v>33473.752104548301</v>
      </c>
      <c r="J3192" s="6">
        <v>14540.906978315101</v>
      </c>
      <c r="K3192" s="71">
        <v>14542.4779532804</v>
      </c>
      <c r="L3192" s="20">
        <v>0.58776683105042704</v>
      </c>
      <c r="M3192" s="79">
        <v>24802.0470616641</v>
      </c>
      <c r="N3192" s="6">
        <v>33555.103519768498</v>
      </c>
      <c r="O3192" s="6">
        <v>14582.2483601934</v>
      </c>
      <c r="P3192" s="71">
        <v>14582.5088614736</v>
      </c>
      <c r="Q3192" s="20">
        <v>0.587955858047435</v>
      </c>
      <c r="R3192" s="79">
        <v>24852.264459661001</v>
      </c>
      <c r="S3192" s="6">
        <v>33623.043475857099</v>
      </c>
      <c r="T3192" s="6">
        <v>14617.1942707247</v>
      </c>
      <c r="U3192" s="71">
        <v>14616.2746869365</v>
      </c>
      <c r="V3192" s="20">
        <v>0.58812647477902502</v>
      </c>
      <c r="W3192" s="79">
        <v>24913.167731070302</v>
      </c>
      <c r="X3192" s="6">
        <v>33705.440528477397</v>
      </c>
      <c r="Y3192" s="6">
        <v>14657.993500431799</v>
      </c>
      <c r="Z3192" s="71">
        <v>14655.814441574999</v>
      </c>
      <c r="AA3192" s="20">
        <v>0.588275830668337</v>
      </c>
    </row>
    <row r="3193" spans="1:27" x14ac:dyDescent="0.2">
      <c r="A3193" s="52" t="s">
        <v>3134</v>
      </c>
      <c r="B3193" s="1" t="s">
        <v>9166</v>
      </c>
      <c r="C3193" s="131" t="s">
        <v>21</v>
      </c>
      <c r="D3193" s="131" t="s">
        <v>26170</v>
      </c>
      <c r="E3193" s="131" t="s">
        <v>6359</v>
      </c>
      <c r="F3193" s="131" t="s">
        <v>26432</v>
      </c>
      <c r="G3193" s="131" t="s">
        <v>26432</v>
      </c>
      <c r="H3193" s="79">
        <v>6657.1666666666697</v>
      </c>
      <c r="I3193" s="6">
        <v>8856.9280669436594</v>
      </c>
      <c r="J3193" s="6">
        <v>3847.42549125697</v>
      </c>
      <c r="K3193" s="71">
        <v>3847.8411605915398</v>
      </c>
      <c r="L3193" s="20">
        <v>0.57799982383769999</v>
      </c>
      <c r="M3193" s="79">
        <v>6662.6238946964804</v>
      </c>
      <c r="N3193" s="6">
        <v>8864.1885545542409</v>
      </c>
      <c r="O3193" s="6">
        <v>3852.1651091895001</v>
      </c>
      <c r="P3193" s="71">
        <v>3852.23392532249</v>
      </c>
      <c r="Q3193" s="20">
        <v>0.57818570974551198</v>
      </c>
      <c r="R3193" s="79">
        <v>6669.69548013246</v>
      </c>
      <c r="S3193" s="6">
        <v>8873.5968398897003</v>
      </c>
      <c r="T3193" s="6">
        <v>3857.6843581067301</v>
      </c>
      <c r="U3193" s="71">
        <v>3857.4416669356301</v>
      </c>
      <c r="V3193" s="20">
        <v>0.57835349131397196</v>
      </c>
      <c r="W3193" s="79">
        <v>6675.1759720436903</v>
      </c>
      <c r="X3193" s="6">
        <v>8880.8882785842306</v>
      </c>
      <c r="Y3193" s="6">
        <v>3862.1658884880699</v>
      </c>
      <c r="Z3193" s="71">
        <v>3861.59173850051</v>
      </c>
      <c r="AA3193" s="20">
        <v>0.57850036533467397</v>
      </c>
    </row>
    <row r="3194" spans="1:27" x14ac:dyDescent="0.2">
      <c r="A3194" s="52" t="s">
        <v>3133</v>
      </c>
      <c r="B3194" s="1" t="s">
        <v>9165</v>
      </c>
      <c r="C3194" s="131" t="s">
        <v>42</v>
      </c>
      <c r="D3194" s="131" t="s">
        <v>26170</v>
      </c>
      <c r="E3194" s="131" t="s">
        <v>6359</v>
      </c>
      <c r="F3194" s="131" t="s">
        <v>26435</v>
      </c>
      <c r="G3194" s="131" t="s">
        <v>26435</v>
      </c>
      <c r="H3194" s="79">
        <v>11530.583333333299</v>
      </c>
      <c r="I3194" s="6">
        <v>16621.080731598398</v>
      </c>
      <c r="J3194" s="6">
        <v>7220.1523164294103</v>
      </c>
      <c r="K3194" s="71">
        <v>7220.9323694585501</v>
      </c>
      <c r="L3194" s="20">
        <v>0.62624172261812905</v>
      </c>
      <c r="M3194" s="79">
        <v>11561.3771802058</v>
      </c>
      <c r="N3194" s="6">
        <v>16665.469380473201</v>
      </c>
      <c r="O3194" s="6">
        <v>7242.4158489657702</v>
      </c>
      <c r="P3194" s="71">
        <v>7242.5452294668903</v>
      </c>
      <c r="Q3194" s="20">
        <v>0.62644312321777895</v>
      </c>
      <c r="R3194" s="79">
        <v>11592.899572374599</v>
      </c>
      <c r="S3194" s="6">
        <v>16710.908211271599</v>
      </c>
      <c r="T3194" s="6">
        <v>7264.8566730671</v>
      </c>
      <c r="U3194" s="71">
        <v>7264.3996329336296</v>
      </c>
      <c r="V3194" s="20">
        <v>0.62662490842622198</v>
      </c>
      <c r="W3194" s="79">
        <v>11619.753296426299</v>
      </c>
      <c r="X3194" s="6">
        <v>16749.6172602853</v>
      </c>
      <c r="Y3194" s="6">
        <v>7284.15879117641</v>
      </c>
      <c r="Z3194" s="71">
        <v>7283.0759273637004</v>
      </c>
      <c r="AA3194" s="20">
        <v>0.62678404106941399</v>
      </c>
    </row>
    <row r="3195" spans="1:27" x14ac:dyDescent="0.2">
      <c r="A3195" s="52" t="s">
        <v>3132</v>
      </c>
      <c r="B3195" s="1" t="s">
        <v>9164</v>
      </c>
      <c r="C3195" s="131" t="s">
        <v>21</v>
      </c>
      <c r="D3195" s="131" t="s">
        <v>26170</v>
      </c>
      <c r="E3195" s="131" t="s">
        <v>6359</v>
      </c>
      <c r="F3195" s="131" t="s">
        <v>26433</v>
      </c>
      <c r="G3195" s="131" t="s">
        <v>26433</v>
      </c>
      <c r="H3195" s="79">
        <v>12322.416666666701</v>
      </c>
      <c r="I3195" s="6">
        <v>18356.634088479099</v>
      </c>
      <c r="J3195" s="6">
        <v>7974.0719797967804</v>
      </c>
      <c r="K3195" s="71">
        <v>7974.93348502961</v>
      </c>
      <c r="L3195" s="20">
        <v>0.64718907830820105</v>
      </c>
      <c r="M3195" s="79">
        <v>12400.1671767556</v>
      </c>
      <c r="N3195" s="6">
        <v>18472.458581555598</v>
      </c>
      <c r="O3195" s="6">
        <v>8027.6902945906604</v>
      </c>
      <c r="P3195" s="71">
        <v>8027.8337034496399</v>
      </c>
      <c r="Q3195" s="20">
        <v>0.64739721561964203</v>
      </c>
      <c r="R3195" s="79">
        <v>12478.4886307536</v>
      </c>
      <c r="S3195" s="6">
        <v>18589.1336065293</v>
      </c>
      <c r="T3195" s="6">
        <v>8081.3914851641402</v>
      </c>
      <c r="U3195" s="71">
        <v>8080.8830759264702</v>
      </c>
      <c r="V3195" s="20">
        <v>0.64758508141850701</v>
      </c>
      <c r="W3195" s="79">
        <v>12562.536225535299</v>
      </c>
      <c r="X3195" s="6">
        <v>18714.3388308906</v>
      </c>
      <c r="Y3195" s="6">
        <v>8138.5869060607001</v>
      </c>
      <c r="Z3195" s="71">
        <v>8137.3770228744897</v>
      </c>
      <c r="AA3195" s="20">
        <v>0.64774953693936599</v>
      </c>
    </row>
    <row r="3196" spans="1:27" x14ac:dyDescent="0.2">
      <c r="A3196" s="52" t="s">
        <v>3131</v>
      </c>
      <c r="B3196" s="1" t="s">
        <v>9163</v>
      </c>
      <c r="C3196" s="131" t="s">
        <v>21</v>
      </c>
      <c r="D3196" s="131" t="s">
        <v>26170</v>
      </c>
      <c r="E3196" s="131" t="s">
        <v>6359</v>
      </c>
      <c r="F3196" s="131" t="s">
        <v>26436</v>
      </c>
      <c r="G3196" s="131" t="s">
        <v>26436</v>
      </c>
      <c r="H3196" s="79">
        <v>8270.0833333333303</v>
      </c>
      <c r="I3196" s="6">
        <v>11057.8287858474</v>
      </c>
      <c r="J3196" s="6">
        <v>4803.4907845091502</v>
      </c>
      <c r="K3196" s="71">
        <v>4804.0097455189398</v>
      </c>
      <c r="L3196" s="20">
        <v>0.58089012551493102</v>
      </c>
      <c r="M3196" s="79">
        <v>8301.6950106230906</v>
      </c>
      <c r="N3196" s="6">
        <v>11100.096378689501</v>
      </c>
      <c r="O3196" s="6">
        <v>4823.8373671168602</v>
      </c>
      <c r="P3196" s="71">
        <v>4823.9235414693003</v>
      </c>
      <c r="Q3196" s="20">
        <v>0.58107694094958495</v>
      </c>
      <c r="R3196" s="79">
        <v>8329.6066617284505</v>
      </c>
      <c r="S3196" s="6">
        <v>11137.4167110989</v>
      </c>
      <c r="T3196" s="6">
        <v>4841.8515074949801</v>
      </c>
      <c r="U3196" s="71">
        <v>4841.5469012847198</v>
      </c>
      <c r="V3196" s="20">
        <v>0.58124556151371398</v>
      </c>
      <c r="W3196" s="79">
        <v>8352.7070018846207</v>
      </c>
      <c r="X3196" s="6">
        <v>11168.3038976055</v>
      </c>
      <c r="Y3196" s="6">
        <v>4856.9288333032</v>
      </c>
      <c r="Z3196" s="71">
        <v>4856.2068017515503</v>
      </c>
      <c r="AA3196" s="20">
        <v>0.581393169981402</v>
      </c>
    </row>
    <row r="3197" spans="1:27" x14ac:dyDescent="0.2">
      <c r="A3197" s="52" t="s">
        <v>3130</v>
      </c>
      <c r="B3197" s="1" t="s">
        <v>9162</v>
      </c>
      <c r="C3197" s="131" t="s">
        <v>21</v>
      </c>
      <c r="D3197" s="131" t="s">
        <v>26170</v>
      </c>
      <c r="E3197" s="131" t="s">
        <v>6359</v>
      </c>
      <c r="F3197" s="131" t="s">
        <v>26426</v>
      </c>
      <c r="G3197" s="131" t="s">
        <v>26426</v>
      </c>
      <c r="H3197" s="79">
        <v>17102.416666666701</v>
      </c>
      <c r="I3197" s="6">
        <v>24055.228841439599</v>
      </c>
      <c r="J3197" s="6">
        <v>10449.5260594921</v>
      </c>
      <c r="K3197" s="71">
        <v>10450.655008591601</v>
      </c>
      <c r="L3197" s="20">
        <v>0.61106305689302698</v>
      </c>
      <c r="M3197" s="79">
        <v>17139.083961081298</v>
      </c>
      <c r="N3197" s="6">
        <v>24106.8028485131</v>
      </c>
      <c r="O3197" s="6">
        <v>10476.2420446755</v>
      </c>
      <c r="P3197" s="71">
        <v>10476.4291951338</v>
      </c>
      <c r="Q3197" s="20">
        <v>0.61125957600320002</v>
      </c>
      <c r="R3197" s="79">
        <v>17168.2416902281</v>
      </c>
      <c r="S3197" s="6">
        <v>24147.8143535415</v>
      </c>
      <c r="T3197" s="6">
        <v>10497.9578625166</v>
      </c>
      <c r="U3197" s="71">
        <v>10497.297424427001</v>
      </c>
      <c r="V3197" s="20">
        <v>0.61143695515434404</v>
      </c>
      <c r="W3197" s="79">
        <v>17205.998185310698</v>
      </c>
      <c r="X3197" s="6">
        <v>24200.9203646489</v>
      </c>
      <c r="Y3197" s="6">
        <v>10524.6194040923</v>
      </c>
      <c r="Z3197" s="71">
        <v>10523.0548130637</v>
      </c>
      <c r="AA3197" s="20">
        <v>0.611592230786562</v>
      </c>
    </row>
    <row r="3198" spans="1:27" x14ac:dyDescent="0.2">
      <c r="A3198" s="52" t="s">
        <v>3129</v>
      </c>
      <c r="B3198" s="1" t="s">
        <v>9161</v>
      </c>
      <c r="C3198" s="131" t="s">
        <v>21</v>
      </c>
      <c r="D3198" s="131" t="s">
        <v>26170</v>
      </c>
      <c r="E3198" s="131" t="s">
        <v>6359</v>
      </c>
      <c r="F3198" s="131" t="s">
        <v>26437</v>
      </c>
      <c r="G3198" s="131" t="s">
        <v>26437</v>
      </c>
      <c r="H3198" s="79">
        <v>10363.916666666701</v>
      </c>
      <c r="I3198" s="6">
        <v>14239.5231553456</v>
      </c>
      <c r="J3198" s="6">
        <v>6185.6101751231599</v>
      </c>
      <c r="K3198" s="71">
        <v>6186.2784579713198</v>
      </c>
      <c r="L3198" s="20">
        <v>0.59690546122086996</v>
      </c>
      <c r="M3198" s="79">
        <v>10454.9586442619</v>
      </c>
      <c r="N3198" s="6">
        <v>14364.6104548455</v>
      </c>
      <c r="O3198" s="6">
        <v>6242.5173901365997</v>
      </c>
      <c r="P3198" s="71">
        <v>6242.6289081776904</v>
      </c>
      <c r="Q3198" s="20">
        <v>0.59709742721975201</v>
      </c>
      <c r="R3198" s="79">
        <v>10537.6133623976</v>
      </c>
      <c r="S3198" s="6">
        <v>14478.174063146</v>
      </c>
      <c r="T3198" s="6">
        <v>6294.2036498966399</v>
      </c>
      <c r="U3198" s="71">
        <v>6293.8076746137504</v>
      </c>
      <c r="V3198" s="20">
        <v>0.59727069670942301</v>
      </c>
      <c r="W3198" s="79">
        <v>10619.7670711227</v>
      </c>
      <c r="X3198" s="6">
        <v>14591.0493086071</v>
      </c>
      <c r="Y3198" s="6">
        <v>6345.42977562752</v>
      </c>
      <c r="Z3198" s="71">
        <v>6344.4864633690904</v>
      </c>
      <c r="AA3198" s="20">
        <v>0.59742237479210203</v>
      </c>
    </row>
    <row r="3199" spans="1:27" x14ac:dyDescent="0.2">
      <c r="A3199" s="52" t="s">
        <v>3128</v>
      </c>
      <c r="B3199" s="1" t="s">
        <v>9160</v>
      </c>
      <c r="C3199" s="131" t="s">
        <v>21</v>
      </c>
      <c r="D3199" s="131" t="s">
        <v>26170</v>
      </c>
      <c r="E3199" s="131" t="s">
        <v>6359</v>
      </c>
      <c r="F3199" s="131" t="s">
        <v>26437</v>
      </c>
      <c r="G3199" s="131" t="s">
        <v>26437</v>
      </c>
      <c r="H3199" s="79">
        <v>9911.75</v>
      </c>
      <c r="I3199" s="6">
        <v>16052.776710481799</v>
      </c>
      <c r="J3199" s="6">
        <v>6973.2825935298397</v>
      </c>
      <c r="K3199" s="71">
        <v>6974.0359751721899</v>
      </c>
      <c r="L3199" s="20">
        <v>0.70361298208411105</v>
      </c>
      <c r="M3199" s="79">
        <v>9979.1999697499905</v>
      </c>
      <c r="N3199" s="6">
        <v>16162.016683597099</v>
      </c>
      <c r="O3199" s="6">
        <v>7023.6273043519705</v>
      </c>
      <c r="P3199" s="71">
        <v>7023.7527763545904</v>
      </c>
      <c r="Q3199" s="20">
        <v>0.70383926543668096</v>
      </c>
      <c r="R3199" s="79">
        <v>10043.5680610578</v>
      </c>
      <c r="S3199" s="6">
        <v>16266.2653376738</v>
      </c>
      <c r="T3199" s="6">
        <v>7071.5537893130004</v>
      </c>
      <c r="U3199" s="71">
        <v>7071.1089100768204</v>
      </c>
      <c r="V3199" s="20">
        <v>0.70404350994481801</v>
      </c>
      <c r="W3199" s="79">
        <v>10107.0834928084</v>
      </c>
      <c r="X3199" s="6">
        <v>16369.133049587699</v>
      </c>
      <c r="Y3199" s="6">
        <v>7118.6918813844904</v>
      </c>
      <c r="Z3199" s="71">
        <v>7117.6336159000202</v>
      </c>
      <c r="AA3199" s="20">
        <v>0.70422230319601797</v>
      </c>
    </row>
    <row r="3200" spans="1:27" x14ac:dyDescent="0.2">
      <c r="A3200" s="52" t="s">
        <v>3127</v>
      </c>
      <c r="B3200" s="1" t="s">
        <v>9159</v>
      </c>
      <c r="C3200" s="131" t="s">
        <v>42</v>
      </c>
      <c r="D3200" s="131" t="s">
        <v>26170</v>
      </c>
      <c r="E3200" s="131" t="s">
        <v>6359</v>
      </c>
      <c r="F3200" s="131" t="s">
        <v>26435</v>
      </c>
      <c r="G3200" s="131" t="s">
        <v>26435</v>
      </c>
      <c r="H3200" s="79">
        <v>9825.5</v>
      </c>
      <c r="I3200" s="6">
        <v>16176.9518282401</v>
      </c>
      <c r="J3200" s="6">
        <v>7027.2239273458099</v>
      </c>
      <c r="K3200" s="71">
        <v>7027.9831367185197</v>
      </c>
      <c r="L3200" s="20">
        <v>0.71527994877802803</v>
      </c>
      <c r="M3200" s="79">
        <v>9845.3998881182397</v>
      </c>
      <c r="N3200" s="6">
        <v>16209.7155075924</v>
      </c>
      <c r="O3200" s="6">
        <v>7044.3560765811899</v>
      </c>
      <c r="P3200" s="71">
        <v>7044.4819188882702</v>
      </c>
      <c r="Q3200" s="20">
        <v>0.71550998425059198</v>
      </c>
      <c r="R3200" s="79">
        <v>9865.3968637950602</v>
      </c>
      <c r="S3200" s="6">
        <v>16242.639034357901</v>
      </c>
      <c r="T3200" s="6">
        <v>7061.2825517995097</v>
      </c>
      <c r="U3200" s="71">
        <v>7060.8383187381996</v>
      </c>
      <c r="V3200" s="20">
        <v>0.71571761544137202</v>
      </c>
      <c r="W3200" s="79">
        <v>9882.6493871378607</v>
      </c>
      <c r="X3200" s="6">
        <v>16271.044025354</v>
      </c>
      <c r="Y3200" s="6">
        <v>7076.0344273611199</v>
      </c>
      <c r="Z3200" s="71">
        <v>7074.9825033382504</v>
      </c>
      <c r="AA3200" s="20">
        <v>0.71589937335490805</v>
      </c>
    </row>
    <row r="3201" spans="1:27" x14ac:dyDescent="0.2">
      <c r="A3201" s="52" t="s">
        <v>3126</v>
      </c>
      <c r="B3201" s="1" t="s">
        <v>9157</v>
      </c>
      <c r="C3201" s="131" t="s">
        <v>21</v>
      </c>
      <c r="D3201" s="131" t="s">
        <v>26170</v>
      </c>
      <c r="E3201" s="131" t="s">
        <v>6359</v>
      </c>
      <c r="F3201" s="131" t="s">
        <v>26436</v>
      </c>
      <c r="G3201" s="131" t="s">
        <v>26436</v>
      </c>
      <c r="H3201" s="79">
        <v>10580.25</v>
      </c>
      <c r="I3201" s="6">
        <v>11960.312570087901</v>
      </c>
      <c r="J3201" s="6">
        <v>5195.5272886659905</v>
      </c>
      <c r="K3201" s="71">
        <v>5196.08860463578</v>
      </c>
      <c r="L3201" s="20">
        <v>0.49111208191070899</v>
      </c>
      <c r="M3201" s="79">
        <v>10610.824863174599</v>
      </c>
      <c r="N3201" s="6">
        <v>11994.8755454766</v>
      </c>
      <c r="O3201" s="6">
        <v>5212.6870701115204</v>
      </c>
      <c r="P3201" s="71">
        <v>5212.7801909815998</v>
      </c>
      <c r="Q3201" s="20">
        <v>0.49127002454566898</v>
      </c>
      <c r="R3201" s="79">
        <v>10643.024822056101</v>
      </c>
      <c r="S3201" s="6">
        <v>12031.275590179301</v>
      </c>
      <c r="T3201" s="6">
        <v>5230.44538643736</v>
      </c>
      <c r="U3201" s="71">
        <v>5230.1163333582599</v>
      </c>
      <c r="V3201" s="20">
        <v>0.49141258437353502</v>
      </c>
      <c r="W3201" s="79">
        <v>10678.3033566912</v>
      </c>
      <c r="X3201" s="6">
        <v>12071.1557727129</v>
      </c>
      <c r="Y3201" s="6">
        <v>5249.5656512672203</v>
      </c>
      <c r="Z3201" s="71">
        <v>5248.78525028488</v>
      </c>
      <c r="AA3201" s="20">
        <v>0.49153737957780802</v>
      </c>
    </row>
    <row r="3202" spans="1:27" x14ac:dyDescent="0.2">
      <c r="A3202" s="52" t="s">
        <v>3125</v>
      </c>
      <c r="B3202" s="1" t="s">
        <v>9156</v>
      </c>
      <c r="C3202" s="131" t="s">
        <v>21</v>
      </c>
      <c r="D3202" s="131" t="s">
        <v>26170</v>
      </c>
      <c r="E3202" s="131" t="s">
        <v>6359</v>
      </c>
      <c r="F3202" s="131" t="s">
        <v>26436</v>
      </c>
      <c r="G3202" s="131" t="s">
        <v>26436</v>
      </c>
      <c r="H3202" s="79">
        <v>11393.583333333299</v>
      </c>
      <c r="I3202" s="6">
        <v>15123.8353162065</v>
      </c>
      <c r="J3202" s="6">
        <v>6569.7529754495199</v>
      </c>
      <c r="K3202" s="71">
        <v>6570.4627604353</v>
      </c>
      <c r="L3202" s="20">
        <v>0.57668097631871396</v>
      </c>
      <c r="M3202" s="79">
        <v>11403.7132681721</v>
      </c>
      <c r="N3202" s="6">
        <v>15137.2817853096</v>
      </c>
      <c r="O3202" s="6">
        <v>6578.3019373364004</v>
      </c>
      <c r="P3202" s="71">
        <v>6578.41945392464</v>
      </c>
      <c r="Q3202" s="20">
        <v>0.57686643808250704</v>
      </c>
      <c r="R3202" s="79">
        <v>11419.2803027956</v>
      </c>
      <c r="S3202" s="6">
        <v>15157.945457231001</v>
      </c>
      <c r="T3202" s="6">
        <v>6589.7256937043503</v>
      </c>
      <c r="U3202" s="71">
        <v>6589.3111268042603</v>
      </c>
      <c r="V3202" s="20">
        <v>0.57703383681641296</v>
      </c>
      <c r="W3202" s="79">
        <v>11441.0292081894</v>
      </c>
      <c r="X3202" s="6">
        <v>15186.814940505899</v>
      </c>
      <c r="Y3202" s="6">
        <v>6604.5193654156801</v>
      </c>
      <c r="Z3202" s="71">
        <v>6603.5375368715504</v>
      </c>
      <c r="AA3202" s="20">
        <v>0.577180375708227</v>
      </c>
    </row>
    <row r="3203" spans="1:27" x14ac:dyDescent="0.2">
      <c r="A3203" s="52" t="s">
        <v>3124</v>
      </c>
      <c r="B3203" s="1" t="s">
        <v>9155</v>
      </c>
      <c r="C3203" s="131" t="s">
        <v>21</v>
      </c>
      <c r="D3203" s="131" t="s">
        <v>26170</v>
      </c>
      <c r="E3203" s="131" t="s">
        <v>6359</v>
      </c>
      <c r="F3203" s="131" t="s">
        <v>26426</v>
      </c>
      <c r="G3203" s="131" t="s">
        <v>26426</v>
      </c>
      <c r="H3203" s="79">
        <v>5021.0833333333303</v>
      </c>
      <c r="I3203" s="6">
        <v>6086.8363792883101</v>
      </c>
      <c r="J3203" s="6">
        <v>2644.1051874620698</v>
      </c>
      <c r="K3203" s="71">
        <v>2644.3908521088101</v>
      </c>
      <c r="L3203" s="20">
        <v>0.52665743158524303</v>
      </c>
      <c r="M3203" s="79">
        <v>5032.5376579686499</v>
      </c>
      <c r="N3203" s="6">
        <v>6100.72194844976</v>
      </c>
      <c r="O3203" s="6">
        <v>2651.22837652302</v>
      </c>
      <c r="P3203" s="71">
        <v>2651.2757387931601</v>
      </c>
      <c r="Q3203" s="20">
        <v>0.52682680567627005</v>
      </c>
      <c r="R3203" s="79">
        <v>5039.6238703755798</v>
      </c>
      <c r="S3203" s="6">
        <v>6109.31224910929</v>
      </c>
      <c r="T3203" s="6">
        <v>2655.9464811646399</v>
      </c>
      <c r="U3203" s="71">
        <v>2655.7793926467498</v>
      </c>
      <c r="V3203" s="20">
        <v>0.52697968359468506</v>
      </c>
      <c r="W3203" s="79">
        <v>5050.8732762105601</v>
      </c>
      <c r="X3203" s="6">
        <v>6122.9494043078803</v>
      </c>
      <c r="Y3203" s="6">
        <v>2662.7793959847099</v>
      </c>
      <c r="Z3203" s="71">
        <v>2662.3835469194</v>
      </c>
      <c r="AA3203" s="20">
        <v>0.52711351113462501</v>
      </c>
    </row>
    <row r="3204" spans="1:27" x14ac:dyDescent="0.2">
      <c r="A3204" s="52" t="s">
        <v>3123</v>
      </c>
      <c r="B3204" s="1" t="s">
        <v>9154</v>
      </c>
      <c r="C3204" s="131" t="s">
        <v>21</v>
      </c>
      <c r="D3204" s="131" t="s">
        <v>26170</v>
      </c>
      <c r="E3204" s="131" t="s">
        <v>6359</v>
      </c>
      <c r="F3204" s="131" t="s">
        <v>26430</v>
      </c>
      <c r="G3204" s="131" t="s">
        <v>26430</v>
      </c>
      <c r="H3204" s="79">
        <v>15422.833333333299</v>
      </c>
      <c r="I3204" s="6">
        <v>35709.114666485999</v>
      </c>
      <c r="J3204" s="6">
        <v>15511.942402561101</v>
      </c>
      <c r="K3204" s="71">
        <v>15513.618286549199</v>
      </c>
      <c r="L3204" s="20">
        <v>1.00588639916244</v>
      </c>
      <c r="M3204" s="79">
        <v>15456.4818049887</v>
      </c>
      <c r="N3204" s="6">
        <v>35787.022344454403</v>
      </c>
      <c r="O3204" s="6">
        <v>15552.1870940193</v>
      </c>
      <c r="P3204" s="71">
        <v>15552.4649225508</v>
      </c>
      <c r="Q3204" s="20">
        <v>1.00620989425492</v>
      </c>
      <c r="R3204" s="79">
        <v>15479.9212278385</v>
      </c>
      <c r="S3204" s="6">
        <v>35841.2925955924</v>
      </c>
      <c r="T3204" s="6">
        <v>15581.550110413</v>
      </c>
      <c r="U3204" s="71">
        <v>15580.5698579369</v>
      </c>
      <c r="V3204" s="20">
        <v>1.00650188257531</v>
      </c>
      <c r="W3204" s="79">
        <v>15511.200731499201</v>
      </c>
      <c r="X3204" s="6">
        <v>35913.715305401303</v>
      </c>
      <c r="Y3204" s="6">
        <v>15618.339273096301</v>
      </c>
      <c r="Z3204" s="71">
        <v>15616.017449135799</v>
      </c>
      <c r="AA3204" s="20">
        <v>1.0067574857324699</v>
      </c>
    </row>
    <row r="3205" spans="1:27" x14ac:dyDescent="0.2">
      <c r="A3205" s="52" t="s">
        <v>3122</v>
      </c>
      <c r="B3205" s="1" t="s">
        <v>7239</v>
      </c>
      <c r="C3205" s="131" t="s">
        <v>42</v>
      </c>
      <c r="D3205" s="131" t="s">
        <v>26170</v>
      </c>
      <c r="E3205" s="131" t="s">
        <v>6359</v>
      </c>
      <c r="F3205" s="131" t="s">
        <v>26433</v>
      </c>
      <c r="G3205" s="131" t="s">
        <v>26433</v>
      </c>
      <c r="H3205" s="79">
        <v>14155.083333333299</v>
      </c>
      <c r="I3205" s="6">
        <v>19765.895303879501</v>
      </c>
      <c r="J3205" s="6">
        <v>8586.2512233211492</v>
      </c>
      <c r="K3205" s="71">
        <v>8587.1788673627507</v>
      </c>
      <c r="L3205" s="20">
        <v>0.60664982784955301</v>
      </c>
      <c r="M3205" s="79">
        <v>14214.1913118499</v>
      </c>
      <c r="N3205" s="6">
        <v>19848.432586597599</v>
      </c>
      <c r="O3205" s="6">
        <v>8625.6558072546795</v>
      </c>
      <c r="P3205" s="71">
        <v>8625.8098983334203</v>
      </c>
      <c r="Q3205" s="20">
        <v>0.60684492765637499</v>
      </c>
      <c r="R3205" s="79">
        <v>14277.014394858001</v>
      </c>
      <c r="S3205" s="6">
        <v>19936.157572184999</v>
      </c>
      <c r="T3205" s="6">
        <v>8666.9931725143706</v>
      </c>
      <c r="U3205" s="71">
        <v>8666.4479224296701</v>
      </c>
      <c r="V3205" s="20">
        <v>0.60702102573707495</v>
      </c>
      <c r="W3205" s="79">
        <v>14350.5101315744</v>
      </c>
      <c r="X3205" s="6">
        <v>20038.785653066599</v>
      </c>
      <c r="Y3205" s="6">
        <v>8714.5690800577904</v>
      </c>
      <c r="Z3205" s="71">
        <v>8713.2735713009697</v>
      </c>
      <c r="AA3205" s="20">
        <v>0.60717517993522496</v>
      </c>
    </row>
    <row r="3206" spans="1:27" x14ac:dyDescent="0.2">
      <c r="A3206" s="52" t="s">
        <v>3121</v>
      </c>
      <c r="B3206" s="1" t="s">
        <v>9153</v>
      </c>
      <c r="C3206" s="131" t="s">
        <v>21</v>
      </c>
      <c r="D3206" s="131" t="s">
        <v>26170</v>
      </c>
      <c r="E3206" s="131" t="s">
        <v>6359</v>
      </c>
      <c r="F3206" s="131" t="s">
        <v>26437</v>
      </c>
      <c r="G3206" s="131" t="s">
        <v>26437</v>
      </c>
      <c r="H3206" s="79">
        <v>22410.083333333299</v>
      </c>
      <c r="I3206" s="6">
        <v>33687.1755265268</v>
      </c>
      <c r="J3206" s="6">
        <v>14633.617533029499</v>
      </c>
      <c r="K3206" s="71">
        <v>14635.198524286099</v>
      </c>
      <c r="L3206" s="20">
        <v>0.65306310139941903</v>
      </c>
      <c r="M3206" s="79">
        <v>22539.904981283202</v>
      </c>
      <c r="N3206" s="6">
        <v>33882.325387265002</v>
      </c>
      <c r="O3206" s="6">
        <v>14724.4511859993</v>
      </c>
      <c r="P3206" s="71">
        <v>14724.7142276298</v>
      </c>
      <c r="Q3206" s="20">
        <v>0.65327312780852098</v>
      </c>
      <c r="R3206" s="79">
        <v>22663.451243008902</v>
      </c>
      <c r="S3206" s="6">
        <v>34068.041992709703</v>
      </c>
      <c r="T3206" s="6">
        <v>14810.6517659003</v>
      </c>
      <c r="U3206" s="71">
        <v>14809.720011488</v>
      </c>
      <c r="V3206" s="20">
        <v>0.65346269871656903</v>
      </c>
      <c r="W3206" s="79">
        <v>22779.882861362399</v>
      </c>
      <c r="X3206" s="6">
        <v>34243.063758848199</v>
      </c>
      <c r="Y3206" s="6">
        <v>14891.797826763001</v>
      </c>
      <c r="Z3206" s="71">
        <v>14889.5840105304</v>
      </c>
      <c r="AA3206" s="20">
        <v>0.65362864687004396</v>
      </c>
    </row>
    <row r="3207" spans="1:27" x14ac:dyDescent="0.2">
      <c r="A3207" s="52" t="s">
        <v>3120</v>
      </c>
      <c r="B3207" s="1" t="s">
        <v>9152</v>
      </c>
      <c r="C3207" s="131" t="s">
        <v>21</v>
      </c>
      <c r="D3207" s="131" t="s">
        <v>26170</v>
      </c>
      <c r="E3207" s="131" t="s">
        <v>6359</v>
      </c>
      <c r="F3207" s="131" t="s">
        <v>26436</v>
      </c>
      <c r="G3207" s="131" t="s">
        <v>26436</v>
      </c>
      <c r="H3207" s="79">
        <v>16147.583333333299</v>
      </c>
      <c r="I3207" s="6">
        <v>25315.089975065701</v>
      </c>
      <c r="J3207" s="6">
        <v>10996.8063133589</v>
      </c>
      <c r="K3207" s="71">
        <v>10997.9943896902</v>
      </c>
      <c r="L3207" s="20">
        <v>0.68109228252051401</v>
      </c>
      <c r="M3207" s="79">
        <v>16134.335584197401</v>
      </c>
      <c r="N3207" s="6">
        <v>25294.321049188598</v>
      </c>
      <c r="O3207" s="6">
        <v>10992.3091557275</v>
      </c>
      <c r="P3207" s="71">
        <v>10992.5055253502</v>
      </c>
      <c r="Q3207" s="20">
        <v>0.68131132317073295</v>
      </c>
      <c r="R3207" s="79">
        <v>16126.7247473149</v>
      </c>
      <c r="S3207" s="6">
        <v>25282.389293427499</v>
      </c>
      <c r="T3207" s="6">
        <v>10991.2000142248</v>
      </c>
      <c r="U3207" s="71">
        <v>10990.5085457282</v>
      </c>
      <c r="V3207" s="20">
        <v>0.68150903037878896</v>
      </c>
      <c r="W3207" s="79">
        <v>16147.5935228528</v>
      </c>
      <c r="X3207" s="6">
        <v>25315.1059495058</v>
      </c>
      <c r="Y3207" s="6">
        <v>11009.162101207001</v>
      </c>
      <c r="Z3207" s="71">
        <v>11007.5254780101</v>
      </c>
      <c r="AA3207" s="20">
        <v>0.68168210095403303</v>
      </c>
    </row>
    <row r="3208" spans="1:27" x14ac:dyDescent="0.2">
      <c r="A3208" s="52" t="s">
        <v>3119</v>
      </c>
      <c r="B3208" s="1" t="s">
        <v>9151</v>
      </c>
      <c r="C3208" s="131" t="s">
        <v>21</v>
      </c>
      <c r="D3208" s="131" t="s">
        <v>26170</v>
      </c>
      <c r="E3208" s="131" t="s">
        <v>6359</v>
      </c>
      <c r="F3208" s="131" t="s">
        <v>26428</v>
      </c>
      <c r="G3208" s="131" t="s">
        <v>26428</v>
      </c>
      <c r="H3208" s="79">
        <v>11866.416666666701</v>
      </c>
      <c r="I3208" s="6">
        <v>17326.565376625</v>
      </c>
      <c r="J3208" s="6">
        <v>7526.6129296860699</v>
      </c>
      <c r="K3208" s="71">
        <v>7527.4260922008798</v>
      </c>
      <c r="L3208" s="20">
        <v>0.63434702350759198</v>
      </c>
      <c r="M3208" s="79">
        <v>11883.903333878799</v>
      </c>
      <c r="N3208" s="6">
        <v>17352.098264200202</v>
      </c>
      <c r="O3208" s="6">
        <v>7540.80839923436</v>
      </c>
      <c r="P3208" s="71">
        <v>7540.9431103017596</v>
      </c>
      <c r="Q3208" s="20">
        <v>0.63455103078833797</v>
      </c>
      <c r="R3208" s="79">
        <v>11901.2584814152</v>
      </c>
      <c r="S3208" s="6">
        <v>17377.439115348199</v>
      </c>
      <c r="T3208" s="6">
        <v>7554.6225807644496</v>
      </c>
      <c r="U3208" s="71">
        <v>7554.1473111386404</v>
      </c>
      <c r="V3208" s="20">
        <v>0.63473516880043201</v>
      </c>
      <c r="W3208" s="79">
        <v>11920.355810379</v>
      </c>
      <c r="X3208" s="6">
        <v>17405.323785851899</v>
      </c>
      <c r="Y3208" s="6">
        <v>7569.3157818357004</v>
      </c>
      <c r="Z3208" s="71">
        <v>7568.1905265547502</v>
      </c>
      <c r="AA3208" s="20">
        <v>0.63489636106039504</v>
      </c>
    </row>
    <row r="3209" spans="1:27" x14ac:dyDescent="0.2">
      <c r="A3209" s="52" t="s">
        <v>3118</v>
      </c>
      <c r="B3209" s="1" t="s">
        <v>9150</v>
      </c>
      <c r="C3209" s="131" t="s">
        <v>21</v>
      </c>
      <c r="D3209" s="131" t="s">
        <v>26170</v>
      </c>
      <c r="E3209" s="131" t="s">
        <v>6359</v>
      </c>
      <c r="F3209" s="131" t="s">
        <v>26426</v>
      </c>
      <c r="G3209" s="131" t="s">
        <v>26426</v>
      </c>
      <c r="H3209" s="79">
        <v>10572.916666666701</v>
      </c>
      <c r="I3209" s="6">
        <v>16053.9909686376</v>
      </c>
      <c r="J3209" s="6">
        <v>6973.8100639740096</v>
      </c>
      <c r="K3209" s="71">
        <v>6974.5635026033697</v>
      </c>
      <c r="L3209" s="20">
        <v>0.65966314901470302</v>
      </c>
      <c r="M3209" s="79">
        <v>10590.606059231201</v>
      </c>
      <c r="N3209" s="6">
        <v>16080.8506666211</v>
      </c>
      <c r="O3209" s="6">
        <v>6988.3544875878997</v>
      </c>
      <c r="P3209" s="71">
        <v>6988.47932946725</v>
      </c>
      <c r="Q3209" s="20">
        <v>0.65987529801241396</v>
      </c>
      <c r="R3209" s="79">
        <v>10603.0103647779</v>
      </c>
      <c r="S3209" s="6">
        <v>16099.685451335499</v>
      </c>
      <c r="T3209" s="6">
        <v>6999.1352837737704</v>
      </c>
      <c r="U3209" s="71">
        <v>6998.6949604655201</v>
      </c>
      <c r="V3209" s="20">
        <v>0.66006678477976699</v>
      </c>
      <c r="W3209" s="79">
        <v>10627.884194796699</v>
      </c>
      <c r="X3209" s="6">
        <v>16137.4540496386</v>
      </c>
      <c r="Y3209" s="6">
        <v>7017.9381388968104</v>
      </c>
      <c r="Z3209" s="71">
        <v>7016.8948514742997</v>
      </c>
      <c r="AA3209" s="20">
        <v>0.66023441005404704</v>
      </c>
    </row>
    <row r="3210" spans="1:27" x14ac:dyDescent="0.2">
      <c r="A3210" s="52" t="s">
        <v>3117</v>
      </c>
      <c r="B3210" s="1" t="s">
        <v>9149</v>
      </c>
      <c r="C3210" s="131" t="s">
        <v>21</v>
      </c>
      <c r="D3210" s="131" t="s">
        <v>26170</v>
      </c>
      <c r="E3210" s="131" t="s">
        <v>6359</v>
      </c>
      <c r="F3210" s="131" t="s">
        <v>26426</v>
      </c>
      <c r="G3210" s="131" t="s">
        <v>26426</v>
      </c>
      <c r="H3210" s="79">
        <v>3689.3333333333298</v>
      </c>
      <c r="I3210" s="6">
        <v>5651.8665121793401</v>
      </c>
      <c r="J3210" s="6">
        <v>2455.1554588434401</v>
      </c>
      <c r="K3210" s="71">
        <v>2455.4207096814798</v>
      </c>
      <c r="L3210" s="20">
        <v>0.66554590974380601</v>
      </c>
      <c r="M3210" s="79">
        <v>3698.7738012240402</v>
      </c>
      <c r="N3210" s="6">
        <v>5666.3288172924904</v>
      </c>
      <c r="O3210" s="6">
        <v>2462.4514734577201</v>
      </c>
      <c r="P3210" s="71">
        <v>2462.4954633655402</v>
      </c>
      <c r="Q3210" s="20">
        <v>0.66575995064922</v>
      </c>
      <c r="R3210" s="79">
        <v>3707.4593243915001</v>
      </c>
      <c r="S3210" s="6">
        <v>5679.6345864100103</v>
      </c>
      <c r="T3210" s="6">
        <v>2469.1495341846298</v>
      </c>
      <c r="U3210" s="71">
        <v>2468.99419726838</v>
      </c>
      <c r="V3210" s="20">
        <v>0.665953145062114</v>
      </c>
      <c r="W3210" s="79">
        <v>3719.2115124697002</v>
      </c>
      <c r="X3210" s="6">
        <v>5697.6383264472397</v>
      </c>
      <c r="Y3210" s="6">
        <v>2477.8179500817701</v>
      </c>
      <c r="Z3210" s="71">
        <v>2477.4495974044698</v>
      </c>
      <c r="AA3210" s="20">
        <v>0.66612226518930795</v>
      </c>
    </row>
    <row r="3211" spans="1:27" x14ac:dyDescent="0.2">
      <c r="A3211" s="52" t="s">
        <v>3116</v>
      </c>
      <c r="B3211" s="1" t="s">
        <v>9148</v>
      </c>
      <c r="C3211" s="131" t="s">
        <v>21</v>
      </c>
      <c r="D3211" s="131" t="s">
        <v>26170</v>
      </c>
      <c r="E3211" s="131" t="s">
        <v>6359</v>
      </c>
      <c r="F3211" s="131" t="s">
        <v>26426</v>
      </c>
      <c r="G3211" s="131" t="s">
        <v>26426</v>
      </c>
      <c r="H3211" s="79">
        <v>13690.916666666701</v>
      </c>
      <c r="I3211" s="6">
        <v>17455.790891724198</v>
      </c>
      <c r="J3211" s="6">
        <v>7582.7481423868603</v>
      </c>
      <c r="K3211" s="71">
        <v>7583.5673696549902</v>
      </c>
      <c r="L3211" s="20">
        <v>0.55391231677852004</v>
      </c>
      <c r="M3211" s="79">
        <v>13709.2243097109</v>
      </c>
      <c r="N3211" s="6">
        <v>17479.132965632201</v>
      </c>
      <c r="O3211" s="6">
        <v>7596.0146531966702</v>
      </c>
      <c r="P3211" s="71">
        <v>7596.1503504837201</v>
      </c>
      <c r="Q3211" s="20">
        <v>0.55409045609553398</v>
      </c>
      <c r="R3211" s="79">
        <v>13718.565213382901</v>
      </c>
      <c r="S3211" s="6">
        <v>17491.0425305801</v>
      </c>
      <c r="T3211" s="6">
        <v>7604.0102333561799</v>
      </c>
      <c r="U3211" s="71">
        <v>7603.5318566987498</v>
      </c>
      <c r="V3211" s="20">
        <v>0.55425124555163097</v>
      </c>
      <c r="W3211" s="79">
        <v>13739.567537578499</v>
      </c>
      <c r="X3211" s="6">
        <v>17517.820297790498</v>
      </c>
      <c r="Y3211" s="6">
        <v>7618.23883743037</v>
      </c>
      <c r="Z3211" s="71">
        <v>7617.1063092428203</v>
      </c>
      <c r="AA3211" s="20">
        <v>0.55439199875903</v>
      </c>
    </row>
    <row r="3212" spans="1:27" x14ac:dyDescent="0.2">
      <c r="A3212" s="52" t="s">
        <v>3115</v>
      </c>
      <c r="B3212" s="1" t="s">
        <v>9147</v>
      </c>
      <c r="C3212" s="131" t="s">
        <v>21</v>
      </c>
      <c r="D3212" s="131" t="s">
        <v>26170</v>
      </c>
      <c r="E3212" s="131" t="s">
        <v>6359</v>
      </c>
      <c r="F3212" s="131" t="s">
        <v>26432</v>
      </c>
      <c r="G3212" s="131" t="s">
        <v>26432</v>
      </c>
      <c r="H3212" s="79">
        <v>8165.1666666666697</v>
      </c>
      <c r="I3212" s="6">
        <v>9864.1275590299301</v>
      </c>
      <c r="J3212" s="6">
        <v>4284.9502144278404</v>
      </c>
      <c r="K3212" s="71">
        <v>4285.4131531925696</v>
      </c>
      <c r="L3212" s="20">
        <v>0.52484086708079802</v>
      </c>
      <c r="M3212" s="79">
        <v>8181.3040615181799</v>
      </c>
      <c r="N3212" s="6">
        <v>9883.62273013716</v>
      </c>
      <c r="O3212" s="6">
        <v>4295.1869084356704</v>
      </c>
      <c r="P3212" s="71">
        <v>4295.2636388314604</v>
      </c>
      <c r="Q3212" s="20">
        <v>0.52500965696102098</v>
      </c>
      <c r="R3212" s="79">
        <v>8193.8105328940492</v>
      </c>
      <c r="S3212" s="6">
        <v>9898.73147610663</v>
      </c>
      <c r="T3212" s="6">
        <v>4303.3487174914198</v>
      </c>
      <c r="U3212" s="71">
        <v>4303.0779890846998</v>
      </c>
      <c r="V3212" s="20">
        <v>0.52516200756778397</v>
      </c>
      <c r="W3212" s="79">
        <v>8202.7982771527495</v>
      </c>
      <c r="X3212" s="6">
        <v>9909.5893384694009</v>
      </c>
      <c r="Y3212" s="6">
        <v>4309.5326403613799</v>
      </c>
      <c r="Z3212" s="71">
        <v>4308.8919847854004</v>
      </c>
      <c r="AA3212" s="20">
        <v>0.525295373505277</v>
      </c>
    </row>
    <row r="3213" spans="1:27" x14ac:dyDescent="0.2">
      <c r="A3213" s="52" t="s">
        <v>3114</v>
      </c>
      <c r="B3213" s="1" t="s">
        <v>9146</v>
      </c>
      <c r="C3213" s="131" t="s">
        <v>21</v>
      </c>
      <c r="D3213" s="131" t="s">
        <v>26170</v>
      </c>
      <c r="E3213" s="131" t="s">
        <v>6359</v>
      </c>
      <c r="F3213" s="131" t="s">
        <v>26430</v>
      </c>
      <c r="G3213" s="131" t="s">
        <v>26430</v>
      </c>
      <c r="H3213" s="79">
        <v>8917.5</v>
      </c>
      <c r="I3213" s="6">
        <v>15452.781045739801</v>
      </c>
      <c r="J3213" s="6">
        <v>6712.6461067339596</v>
      </c>
      <c r="K3213" s="71">
        <v>6713.3713296516498</v>
      </c>
      <c r="L3213" s="20">
        <v>0.75283109948434501</v>
      </c>
      <c r="M3213" s="79">
        <v>8937.5635443037008</v>
      </c>
      <c r="N3213" s="6">
        <v>15487.548363612201</v>
      </c>
      <c r="O3213" s="6">
        <v>6730.5194452953501</v>
      </c>
      <c r="P3213" s="71">
        <v>6730.6396811388504</v>
      </c>
      <c r="Q3213" s="20">
        <v>0.75307321148262896</v>
      </c>
      <c r="R3213" s="79">
        <v>8957.0360009573596</v>
      </c>
      <c r="S3213" s="6">
        <v>15521.291409207</v>
      </c>
      <c r="T3213" s="6">
        <v>6747.6857656808297</v>
      </c>
      <c r="U3213" s="71">
        <v>6747.26126133867</v>
      </c>
      <c r="V3213" s="20">
        <v>0.75329174300711699</v>
      </c>
      <c r="W3213" s="79">
        <v>8977.7947289327294</v>
      </c>
      <c r="X3213" s="6">
        <v>15557.263383212199</v>
      </c>
      <c r="Y3213" s="6">
        <v>6765.6218693525998</v>
      </c>
      <c r="Z3213" s="71">
        <v>6764.6160912932801</v>
      </c>
      <c r="AA3213" s="20">
        <v>0.753483042945163</v>
      </c>
    </row>
    <row r="3214" spans="1:27" x14ac:dyDescent="0.2">
      <c r="A3214" s="52" t="s">
        <v>3113</v>
      </c>
      <c r="B3214" s="1" t="s">
        <v>9145</v>
      </c>
      <c r="C3214" s="131" t="s">
        <v>21</v>
      </c>
      <c r="D3214" s="131" t="s">
        <v>26170</v>
      </c>
      <c r="E3214" s="131" t="s">
        <v>6359</v>
      </c>
      <c r="F3214" s="131" t="s">
        <v>26426</v>
      </c>
      <c r="G3214" s="131" t="s">
        <v>26426</v>
      </c>
      <c r="H3214" s="79">
        <v>8006.9166666666697</v>
      </c>
      <c r="I3214" s="6">
        <v>8916.6654770875994</v>
      </c>
      <c r="J3214" s="6">
        <v>3873.3752599388799</v>
      </c>
      <c r="K3214" s="71">
        <v>3873.7937328425101</v>
      </c>
      <c r="L3214" s="20">
        <v>0.48380592606507</v>
      </c>
      <c r="M3214" s="79">
        <v>8022.6508040061899</v>
      </c>
      <c r="N3214" s="6">
        <v>8934.1873328864895</v>
      </c>
      <c r="O3214" s="6">
        <v>3882.5849101580702</v>
      </c>
      <c r="P3214" s="71">
        <v>3882.6542697187201</v>
      </c>
      <c r="Q3214" s="20">
        <v>0.48396151902559098</v>
      </c>
      <c r="R3214" s="79">
        <v>8034.9519942203897</v>
      </c>
      <c r="S3214" s="6">
        <v>8947.8861888476895</v>
      </c>
      <c r="T3214" s="6">
        <v>3889.98071601212</v>
      </c>
      <c r="U3214" s="71">
        <v>3889.7359930415701</v>
      </c>
      <c r="V3214" s="20">
        <v>0.48410195802532402</v>
      </c>
      <c r="W3214" s="79">
        <v>8049.0057011994104</v>
      </c>
      <c r="X3214" s="6">
        <v>8963.5366831717602</v>
      </c>
      <c r="Y3214" s="6">
        <v>3898.10844726405</v>
      </c>
      <c r="Z3214" s="71">
        <v>3897.5289540519202</v>
      </c>
      <c r="AA3214" s="20">
        <v>0.484224896681479</v>
      </c>
    </row>
    <row r="3215" spans="1:27" x14ac:dyDescent="0.2">
      <c r="A3215" s="52" t="s">
        <v>3112</v>
      </c>
      <c r="B3215" s="1" t="s">
        <v>9144</v>
      </c>
      <c r="C3215" s="131" t="s">
        <v>21</v>
      </c>
      <c r="D3215" s="131" t="s">
        <v>26170</v>
      </c>
      <c r="E3215" s="131" t="s">
        <v>6359</v>
      </c>
      <c r="F3215" s="131" t="s">
        <v>26426</v>
      </c>
      <c r="G3215" s="131" t="s">
        <v>26426</v>
      </c>
      <c r="H3215" s="79">
        <v>7803.8333333333303</v>
      </c>
      <c r="I3215" s="6">
        <v>9900.3151378268994</v>
      </c>
      <c r="J3215" s="6">
        <v>4300.6700003488704</v>
      </c>
      <c r="K3215" s="71">
        <v>4301.1346374526502</v>
      </c>
      <c r="L3215" s="20">
        <v>0.55115665003771397</v>
      </c>
      <c r="M3215" s="79">
        <v>7826.2120975315502</v>
      </c>
      <c r="N3215" s="6">
        <v>9928.7059053502308</v>
      </c>
      <c r="O3215" s="6">
        <v>4314.7789820359103</v>
      </c>
      <c r="P3215" s="71">
        <v>4314.8560624298798</v>
      </c>
      <c r="Q3215" s="20">
        <v>0.55133390312675201</v>
      </c>
      <c r="R3215" s="79">
        <v>7846.6373819814598</v>
      </c>
      <c r="S3215" s="6">
        <v>9954.6183953018208</v>
      </c>
      <c r="T3215" s="6">
        <v>4327.6448510539603</v>
      </c>
      <c r="U3215" s="71">
        <v>4327.37259415072</v>
      </c>
      <c r="V3215" s="20">
        <v>0.55149389266895799</v>
      </c>
      <c r="W3215" s="79">
        <v>7870.5759510715798</v>
      </c>
      <c r="X3215" s="6">
        <v>9984.9880056993698</v>
      </c>
      <c r="Y3215" s="6">
        <v>4342.3223964621602</v>
      </c>
      <c r="Z3215" s="71">
        <v>4341.6768663575904</v>
      </c>
      <c r="AA3215" s="20">
        <v>0.55163394564110202</v>
      </c>
    </row>
    <row r="3216" spans="1:27" x14ac:dyDescent="0.2">
      <c r="A3216" s="52" t="s">
        <v>3111</v>
      </c>
      <c r="B3216" s="1" t="s">
        <v>9143</v>
      </c>
      <c r="C3216" s="131" t="s">
        <v>42</v>
      </c>
      <c r="D3216" s="131" t="s">
        <v>26170</v>
      </c>
      <c r="E3216" s="131" t="s">
        <v>6359</v>
      </c>
      <c r="F3216" s="131" t="s">
        <v>26433</v>
      </c>
      <c r="G3216" s="131" t="s">
        <v>26433</v>
      </c>
      <c r="H3216" s="79">
        <v>6389.3333333333303</v>
      </c>
      <c r="I3216" s="6">
        <v>8624.9437413072301</v>
      </c>
      <c r="J3216" s="6">
        <v>3746.65213041679</v>
      </c>
      <c r="K3216" s="71">
        <v>3747.0569123681098</v>
      </c>
      <c r="L3216" s="20">
        <v>0.58645506767030198</v>
      </c>
      <c r="M3216" s="79">
        <v>6418.37833056619</v>
      </c>
      <c r="N3216" s="6">
        <v>8664.1515043132495</v>
      </c>
      <c r="O3216" s="6">
        <v>3765.2337741055198</v>
      </c>
      <c r="P3216" s="71">
        <v>3765.3010372733202</v>
      </c>
      <c r="Q3216" s="20">
        <v>0.58664367280156404</v>
      </c>
      <c r="R3216" s="79">
        <v>6446.0393167193197</v>
      </c>
      <c r="S3216" s="6">
        <v>8701.4909945156505</v>
      </c>
      <c r="T3216" s="6">
        <v>3782.8635115416</v>
      </c>
      <c r="U3216" s="71">
        <v>3782.6255274323498</v>
      </c>
      <c r="V3216" s="20">
        <v>0.58681390875497996</v>
      </c>
      <c r="W3216" s="79">
        <v>6477.6986892780196</v>
      </c>
      <c r="X3216" s="6">
        <v>8744.2278956848604</v>
      </c>
      <c r="Y3216" s="6">
        <v>3802.7343257226098</v>
      </c>
      <c r="Z3216" s="71">
        <v>3802.1690108374401</v>
      </c>
      <c r="AA3216" s="20">
        <v>0.58696293131553701</v>
      </c>
    </row>
    <row r="3217" spans="1:27" x14ac:dyDescent="0.2">
      <c r="A3217" s="52" t="s">
        <v>3110</v>
      </c>
      <c r="B3217" s="1" t="s">
        <v>9142</v>
      </c>
      <c r="C3217" s="131" t="s">
        <v>21</v>
      </c>
      <c r="D3217" s="131" t="s">
        <v>26170</v>
      </c>
      <c r="E3217" s="131" t="s">
        <v>6359</v>
      </c>
      <c r="F3217" s="131" t="s">
        <v>26427</v>
      </c>
      <c r="G3217" s="131" t="s">
        <v>26427</v>
      </c>
      <c r="H3217" s="79">
        <v>5789.75</v>
      </c>
      <c r="I3217" s="6">
        <v>7006.5039105328497</v>
      </c>
      <c r="J3217" s="6">
        <v>3043.6062646355099</v>
      </c>
      <c r="K3217" s="71">
        <v>3043.9350907020798</v>
      </c>
      <c r="L3217" s="20">
        <v>0.52574551417627302</v>
      </c>
      <c r="M3217" s="79">
        <v>5815.6838284405003</v>
      </c>
      <c r="N3217" s="6">
        <v>7037.8879029994396</v>
      </c>
      <c r="O3217" s="6">
        <v>3058.49836738775</v>
      </c>
      <c r="P3217" s="71">
        <v>3058.5530052406002</v>
      </c>
      <c r="Q3217" s="20">
        <v>0.525914594992824</v>
      </c>
      <c r="R3217" s="79">
        <v>5840.5644327502296</v>
      </c>
      <c r="S3217" s="6">
        <v>7067.9973293809799</v>
      </c>
      <c r="T3217" s="6">
        <v>3072.7227338212101</v>
      </c>
      <c r="U3217" s="71">
        <v>3072.5294254503001</v>
      </c>
      <c r="V3217" s="20">
        <v>0.52606720820020103</v>
      </c>
      <c r="W3217" s="79">
        <v>5870.2170661361697</v>
      </c>
      <c r="X3217" s="6">
        <v>7103.8816580266403</v>
      </c>
      <c r="Y3217" s="6">
        <v>3089.372206342</v>
      </c>
      <c r="Z3217" s="71">
        <v>3088.9129399445801</v>
      </c>
      <c r="AA3217" s="20">
        <v>0.52620080401519698</v>
      </c>
    </row>
    <row r="3218" spans="1:27" x14ac:dyDescent="0.2">
      <c r="A3218" s="52" t="s">
        <v>3109</v>
      </c>
      <c r="B3218" s="1" t="s">
        <v>9141</v>
      </c>
      <c r="C3218" s="131" t="s">
        <v>21</v>
      </c>
      <c r="D3218" s="131" t="s">
        <v>26170</v>
      </c>
      <c r="E3218" s="131" t="s">
        <v>6359</v>
      </c>
      <c r="F3218" s="131" t="s">
        <v>26432</v>
      </c>
      <c r="G3218" s="131" t="s">
        <v>26432</v>
      </c>
      <c r="H3218" s="79">
        <v>8056.6666666666697</v>
      </c>
      <c r="I3218" s="6">
        <v>11956.8706431104</v>
      </c>
      <c r="J3218" s="6">
        <v>5194.0321249374201</v>
      </c>
      <c r="K3218" s="71">
        <v>5194.5932793722504</v>
      </c>
      <c r="L3218" s="20">
        <v>0.644757130248935</v>
      </c>
      <c r="M3218" s="79">
        <v>8080.0354124151299</v>
      </c>
      <c r="N3218" s="6">
        <v>11991.5521164252</v>
      </c>
      <c r="O3218" s="6">
        <v>5211.2427870442198</v>
      </c>
      <c r="P3218" s="71">
        <v>5211.3358821132297</v>
      </c>
      <c r="Q3218" s="20">
        <v>0.64496448544098195</v>
      </c>
      <c r="R3218" s="79">
        <v>8097.8384529392597</v>
      </c>
      <c r="S3218" s="6">
        <v>12017.9735462061</v>
      </c>
      <c r="T3218" s="6">
        <v>5224.66249051675</v>
      </c>
      <c r="U3218" s="71">
        <v>5224.3338012459999</v>
      </c>
      <c r="V3218" s="20">
        <v>0.645151645294891</v>
      </c>
      <c r="W3218" s="79">
        <v>8113.30748960455</v>
      </c>
      <c r="X3218" s="6">
        <v>12040.931089075</v>
      </c>
      <c r="Y3218" s="6">
        <v>5236.4213870365702</v>
      </c>
      <c r="Z3218" s="71">
        <v>5235.6429400819297</v>
      </c>
      <c r="AA3218" s="20">
        <v>0.645315482839801</v>
      </c>
    </row>
    <row r="3219" spans="1:27" x14ac:dyDescent="0.2">
      <c r="A3219" s="52" t="s">
        <v>3108</v>
      </c>
      <c r="B3219" s="1" t="s">
        <v>9140</v>
      </c>
      <c r="C3219" s="131" t="s">
        <v>21</v>
      </c>
      <c r="D3219" s="131" t="s">
        <v>26170</v>
      </c>
      <c r="E3219" s="131" t="s">
        <v>6359</v>
      </c>
      <c r="F3219" s="131" t="s">
        <v>26431</v>
      </c>
      <c r="G3219" s="131" t="s">
        <v>26431</v>
      </c>
      <c r="H3219" s="79">
        <v>5950.0833333333303</v>
      </c>
      <c r="I3219" s="6">
        <v>8674.12773667068</v>
      </c>
      <c r="J3219" s="6">
        <v>3768.0175243878102</v>
      </c>
      <c r="K3219" s="71">
        <v>3768.4246146201099</v>
      </c>
      <c r="L3219" s="20">
        <v>0.63333980442068505</v>
      </c>
      <c r="M3219" s="79">
        <v>5976.2940186555297</v>
      </c>
      <c r="N3219" s="6">
        <v>8712.3380977385295</v>
      </c>
      <c r="O3219" s="6">
        <v>3786.1745193052798</v>
      </c>
      <c r="P3219" s="71">
        <v>3786.2421565642899</v>
      </c>
      <c r="Q3219" s="20">
        <v>0.63354348777774305</v>
      </c>
      <c r="R3219" s="79">
        <v>6001.1697259049997</v>
      </c>
      <c r="S3219" s="6">
        <v>8748.6023061762698</v>
      </c>
      <c r="T3219" s="6">
        <v>3803.3445603611799</v>
      </c>
      <c r="U3219" s="71">
        <v>3803.1052877665902</v>
      </c>
      <c r="V3219" s="20">
        <v>0.63372733341466503</v>
      </c>
      <c r="W3219" s="79">
        <v>6029.4092916324198</v>
      </c>
      <c r="X3219" s="6">
        <v>8789.7704019196408</v>
      </c>
      <c r="Y3219" s="6">
        <v>3822.54008259497</v>
      </c>
      <c r="Z3219" s="71">
        <v>3821.9718233838898</v>
      </c>
      <c r="AA3219" s="20">
        <v>0.63388826973282497</v>
      </c>
    </row>
    <row r="3220" spans="1:27" x14ac:dyDescent="0.2">
      <c r="A3220" s="52" t="s">
        <v>3107</v>
      </c>
      <c r="B3220" s="1" t="s">
        <v>9139</v>
      </c>
      <c r="C3220" s="131" t="s">
        <v>21</v>
      </c>
      <c r="D3220" s="131" t="s">
        <v>26170</v>
      </c>
      <c r="E3220" s="131" t="s">
        <v>6359</v>
      </c>
      <c r="F3220" s="131" t="s">
        <v>26431</v>
      </c>
      <c r="G3220" s="131" t="s">
        <v>26431</v>
      </c>
      <c r="H3220" s="79">
        <v>21385.083333333299</v>
      </c>
      <c r="I3220" s="6">
        <v>31509.0903133221</v>
      </c>
      <c r="J3220" s="6">
        <v>13687.463233471601</v>
      </c>
      <c r="K3220" s="71">
        <v>13688.942003820001</v>
      </c>
      <c r="L3220" s="20">
        <v>0.64011637413087596</v>
      </c>
      <c r="M3220" s="79">
        <v>21445.512999147501</v>
      </c>
      <c r="N3220" s="6">
        <v>31598.1282547724</v>
      </c>
      <c r="O3220" s="6">
        <v>13731.793545410501</v>
      </c>
      <c r="P3220" s="71">
        <v>13732.0388539328</v>
      </c>
      <c r="Q3220" s="20">
        <v>0.64032223684640499</v>
      </c>
      <c r="R3220" s="79">
        <v>21499.032134569799</v>
      </c>
      <c r="S3220" s="6">
        <v>31676.984121042598</v>
      </c>
      <c r="T3220" s="6">
        <v>13771.1694998823</v>
      </c>
      <c r="U3220" s="71">
        <v>13770.303140444101</v>
      </c>
      <c r="V3220" s="20">
        <v>0.64050804958339802</v>
      </c>
      <c r="W3220" s="79">
        <v>21572.481049137201</v>
      </c>
      <c r="X3220" s="6">
        <v>31785.2048114391</v>
      </c>
      <c r="Y3220" s="6">
        <v>13822.911619930501</v>
      </c>
      <c r="Z3220" s="71">
        <v>13820.856704434</v>
      </c>
      <c r="AA3220" s="20">
        <v>0.64067070787793101</v>
      </c>
    </row>
    <row r="3221" spans="1:27" x14ac:dyDescent="0.2">
      <c r="A3221" s="52" t="s">
        <v>3106</v>
      </c>
      <c r="B3221" s="1" t="s">
        <v>9138</v>
      </c>
      <c r="C3221" s="131" t="s">
        <v>21</v>
      </c>
      <c r="D3221" s="131" t="s">
        <v>26170</v>
      </c>
      <c r="E3221" s="131" t="s">
        <v>6359</v>
      </c>
      <c r="F3221" s="131" t="s">
        <v>26427</v>
      </c>
      <c r="G3221" s="131" t="s">
        <v>26427</v>
      </c>
      <c r="H3221" s="79">
        <v>8521.1666666666697</v>
      </c>
      <c r="I3221" s="6">
        <v>13467.7913836356</v>
      </c>
      <c r="J3221" s="6">
        <v>5850.3719900043398</v>
      </c>
      <c r="K3221" s="71">
        <v>5851.0040542867</v>
      </c>
      <c r="L3221" s="20">
        <v>0.68664354109805403</v>
      </c>
      <c r="M3221" s="79">
        <v>8547.5565528868392</v>
      </c>
      <c r="N3221" s="6">
        <v>13509.50086969</v>
      </c>
      <c r="O3221" s="6">
        <v>5870.90714197947</v>
      </c>
      <c r="P3221" s="71">
        <v>5871.0120214732597</v>
      </c>
      <c r="Q3221" s="20">
        <v>0.68686436704421605</v>
      </c>
      <c r="R3221" s="79">
        <v>8568.48178094984</v>
      </c>
      <c r="S3221" s="6">
        <v>13542.5734074342</v>
      </c>
      <c r="T3221" s="6">
        <v>5887.4630597957603</v>
      </c>
      <c r="U3221" s="71">
        <v>5887.0926730113097</v>
      </c>
      <c r="V3221" s="20">
        <v>0.68706368566949405</v>
      </c>
      <c r="W3221" s="79">
        <v>8600.5718667549008</v>
      </c>
      <c r="X3221" s="6">
        <v>13593.292117443199</v>
      </c>
      <c r="Y3221" s="6">
        <v>5911.52005085378</v>
      </c>
      <c r="Z3221" s="71">
        <v>5910.6412436607097</v>
      </c>
      <c r="AA3221" s="20">
        <v>0.68723816686050998</v>
      </c>
    </row>
    <row r="3222" spans="1:27" x14ac:dyDescent="0.2">
      <c r="A3222" s="52" t="s">
        <v>3105</v>
      </c>
      <c r="B3222" s="1" t="s">
        <v>9137</v>
      </c>
      <c r="C3222" s="131" t="s">
        <v>21</v>
      </c>
      <c r="D3222" s="131" t="s">
        <v>26170</v>
      </c>
      <c r="E3222" s="131" t="s">
        <v>6359</v>
      </c>
      <c r="F3222" s="131" t="s">
        <v>26429</v>
      </c>
      <c r="G3222" s="131" t="s">
        <v>26429</v>
      </c>
      <c r="H3222" s="79">
        <v>3401.1666666666702</v>
      </c>
      <c r="I3222" s="6">
        <v>6864.8690771951897</v>
      </c>
      <c r="J3222" s="6">
        <v>2982.0804778034899</v>
      </c>
      <c r="K3222" s="71">
        <v>2982.4026567282499</v>
      </c>
      <c r="L3222" s="20">
        <v>0.87687636303079697</v>
      </c>
      <c r="M3222" s="79">
        <v>3385.87249097424</v>
      </c>
      <c r="N3222" s="6">
        <v>6833.9995185813495</v>
      </c>
      <c r="O3222" s="6">
        <v>2969.893334249</v>
      </c>
      <c r="P3222" s="71">
        <v>2969.9463892372601</v>
      </c>
      <c r="Q3222" s="20">
        <v>0.877158368235745</v>
      </c>
      <c r="R3222" s="79">
        <v>3369.9228667135999</v>
      </c>
      <c r="S3222" s="6">
        <v>6801.8070113887898</v>
      </c>
      <c r="T3222" s="6">
        <v>2956.9998488934498</v>
      </c>
      <c r="U3222" s="71">
        <v>2956.8138207766601</v>
      </c>
      <c r="V3222" s="20">
        <v>0.87741290757203405</v>
      </c>
      <c r="W3222" s="79">
        <v>3357.9679283419</v>
      </c>
      <c r="X3222" s="6">
        <v>6777.6773244928199</v>
      </c>
      <c r="Y3222" s="6">
        <v>2947.5108057555999</v>
      </c>
      <c r="Z3222" s="71">
        <v>2947.0726284889301</v>
      </c>
      <c r="AA3222" s="20">
        <v>0.87763572832696402</v>
      </c>
    </row>
    <row r="3223" spans="1:27" x14ac:dyDescent="0.2">
      <c r="A3223" s="52" t="s">
        <v>3104</v>
      </c>
      <c r="B3223" s="1" t="s">
        <v>9136</v>
      </c>
      <c r="C3223" s="131" t="s">
        <v>21</v>
      </c>
      <c r="D3223" s="131" t="s">
        <v>26170</v>
      </c>
      <c r="E3223" s="131" t="s">
        <v>6359</v>
      </c>
      <c r="F3223" s="131" t="s">
        <v>26437</v>
      </c>
      <c r="G3223" s="131" t="s">
        <v>26437</v>
      </c>
      <c r="H3223" s="79">
        <v>7824.0833333333303</v>
      </c>
      <c r="I3223" s="6">
        <v>10583.3677568271</v>
      </c>
      <c r="J3223" s="6">
        <v>4597.3862024392602</v>
      </c>
      <c r="K3223" s="71">
        <v>4597.8828962590196</v>
      </c>
      <c r="L3223" s="20">
        <v>0.587657710222798</v>
      </c>
      <c r="M3223" s="79">
        <v>7882.5641554713202</v>
      </c>
      <c r="N3223" s="6">
        <v>10662.4727485609</v>
      </c>
      <c r="O3223" s="6">
        <v>4633.6565661825198</v>
      </c>
      <c r="P3223" s="71">
        <v>4633.7393430930197</v>
      </c>
      <c r="Q3223" s="20">
        <v>0.58784670212632895</v>
      </c>
      <c r="R3223" s="79">
        <v>7937.7376658379799</v>
      </c>
      <c r="S3223" s="6">
        <v>10737.1040536951</v>
      </c>
      <c r="T3223" s="6">
        <v>4667.82062636721</v>
      </c>
      <c r="U3223" s="71">
        <v>4667.5269686313304</v>
      </c>
      <c r="V3223" s="20">
        <v>0.58801728718236601</v>
      </c>
      <c r="W3223" s="79">
        <v>7992.4573628117096</v>
      </c>
      <c r="X3223" s="6">
        <v>10811.1215010998</v>
      </c>
      <c r="Y3223" s="6">
        <v>4701.5955350475497</v>
      </c>
      <c r="Z3223" s="71">
        <v>4700.8965953603702</v>
      </c>
      <c r="AA3223" s="20">
        <v>0.58816661534327097</v>
      </c>
    </row>
    <row r="3224" spans="1:27" x14ac:dyDescent="0.2">
      <c r="A3224" s="52" t="s">
        <v>3103</v>
      </c>
      <c r="B3224" s="1" t="s">
        <v>9135</v>
      </c>
      <c r="C3224" s="131" t="s">
        <v>21</v>
      </c>
      <c r="D3224" s="131" t="s">
        <v>26170</v>
      </c>
      <c r="E3224" s="131" t="s">
        <v>6359</v>
      </c>
      <c r="F3224" s="131" t="s">
        <v>26426</v>
      </c>
      <c r="G3224" s="131" t="s">
        <v>26426</v>
      </c>
      <c r="H3224" s="79">
        <v>8258.25</v>
      </c>
      <c r="I3224" s="6">
        <v>11397.3292292075</v>
      </c>
      <c r="J3224" s="6">
        <v>4950.9688548066597</v>
      </c>
      <c r="K3224" s="71">
        <v>4951.50374909741</v>
      </c>
      <c r="L3224" s="20">
        <v>0.59958268992793895</v>
      </c>
      <c r="M3224" s="79">
        <v>8279.09210685988</v>
      </c>
      <c r="N3224" s="6">
        <v>11426.0937197124</v>
      </c>
      <c r="O3224" s="6">
        <v>4965.5080428982101</v>
      </c>
      <c r="P3224" s="71">
        <v>4965.59674809442</v>
      </c>
      <c r="Q3224" s="20">
        <v>0.59977551692896802</v>
      </c>
      <c r="R3224" s="79">
        <v>8295.7040652633605</v>
      </c>
      <c r="S3224" s="6">
        <v>11449.020121682101</v>
      </c>
      <c r="T3224" s="6">
        <v>4977.3171619110099</v>
      </c>
      <c r="U3224" s="71">
        <v>4977.0040334072601</v>
      </c>
      <c r="V3224" s="20">
        <v>0.59994956356356699</v>
      </c>
      <c r="W3224" s="79">
        <v>8319.5951840238904</v>
      </c>
      <c r="X3224" s="6">
        <v>11481.992597226899</v>
      </c>
      <c r="Y3224" s="6">
        <v>4993.3473713230596</v>
      </c>
      <c r="Z3224" s="71">
        <v>4992.60505977718</v>
      </c>
      <c r="AA3224" s="20">
        <v>0.60010192194981704</v>
      </c>
    </row>
    <row r="3225" spans="1:27" x14ac:dyDescent="0.2">
      <c r="A3225" s="52" t="s">
        <v>3102</v>
      </c>
      <c r="B3225" s="1" t="s">
        <v>9134</v>
      </c>
      <c r="C3225" s="131" t="s">
        <v>21</v>
      </c>
      <c r="D3225" s="131" t="s">
        <v>26170</v>
      </c>
      <c r="E3225" s="131" t="s">
        <v>6359</v>
      </c>
      <c r="F3225" s="131" t="s">
        <v>26436</v>
      </c>
      <c r="G3225" s="131" t="s">
        <v>26436</v>
      </c>
      <c r="H3225" s="79">
        <v>4724.0833333333303</v>
      </c>
      <c r="I3225" s="6">
        <v>5885.8797391336202</v>
      </c>
      <c r="J3225" s="6">
        <v>2556.8101689043201</v>
      </c>
      <c r="K3225" s="71">
        <v>2557.0864023450799</v>
      </c>
      <c r="L3225" s="20">
        <v>0.541287319023814</v>
      </c>
      <c r="M3225" s="79">
        <v>4723.1459645741998</v>
      </c>
      <c r="N3225" s="6">
        <v>5884.7118427613104</v>
      </c>
      <c r="O3225" s="6">
        <v>2557.3555321848999</v>
      </c>
      <c r="P3225" s="71">
        <v>2557.4012174848399</v>
      </c>
      <c r="Q3225" s="20">
        <v>0.54146139811611504</v>
      </c>
      <c r="R3225" s="79">
        <v>4723.3501970098696</v>
      </c>
      <c r="S3225" s="6">
        <v>5884.9663021919296</v>
      </c>
      <c r="T3225" s="6">
        <v>2558.4149090362798</v>
      </c>
      <c r="U3225" s="71">
        <v>2558.2539563369901</v>
      </c>
      <c r="V3225" s="20">
        <v>0.54161852279267797</v>
      </c>
      <c r="W3225" s="79">
        <v>4727.6746727621503</v>
      </c>
      <c r="X3225" s="6">
        <v>5890.35429863838</v>
      </c>
      <c r="Y3225" s="6">
        <v>2561.6272527793699</v>
      </c>
      <c r="Z3225" s="71">
        <v>2561.2464410022999</v>
      </c>
      <c r="AA3225" s="20">
        <v>0.54175606789497899</v>
      </c>
    </row>
    <row r="3226" spans="1:27" x14ac:dyDescent="0.2">
      <c r="A3226" s="52" t="s">
        <v>3101</v>
      </c>
      <c r="B3226" s="1" t="s">
        <v>9133</v>
      </c>
      <c r="C3226" s="131" t="s">
        <v>42</v>
      </c>
      <c r="D3226" s="131" t="s">
        <v>26170</v>
      </c>
      <c r="E3226" s="131" t="s">
        <v>6359</v>
      </c>
      <c r="F3226" s="131" t="s">
        <v>26435</v>
      </c>
      <c r="G3226" s="131" t="s">
        <v>26435</v>
      </c>
      <c r="H3226" s="79">
        <v>15569.333333333299</v>
      </c>
      <c r="I3226" s="6">
        <v>19629.2524932583</v>
      </c>
      <c r="J3226" s="6">
        <v>8526.8939575956992</v>
      </c>
      <c r="K3226" s="71">
        <v>8527.8151887788208</v>
      </c>
      <c r="L3226" s="20">
        <v>0.54773155704240095</v>
      </c>
      <c r="M3226" s="79">
        <v>15610.959140082399</v>
      </c>
      <c r="N3226" s="6">
        <v>19681.732805255</v>
      </c>
      <c r="O3226" s="6">
        <v>8553.2120547955092</v>
      </c>
      <c r="P3226" s="71">
        <v>8553.3648517191996</v>
      </c>
      <c r="Q3226" s="20">
        <v>0.54790770861463201</v>
      </c>
      <c r="R3226" s="79">
        <v>15649.2102467318</v>
      </c>
      <c r="S3226" s="6">
        <v>19729.958417392099</v>
      </c>
      <c r="T3226" s="6">
        <v>8577.3506894883703</v>
      </c>
      <c r="U3226" s="71">
        <v>8576.8110789109905</v>
      </c>
      <c r="V3226" s="20">
        <v>0.54806670392214896</v>
      </c>
      <c r="W3226" s="79">
        <v>15686.542791097199</v>
      </c>
      <c r="X3226" s="6">
        <v>19777.0259394161</v>
      </c>
      <c r="Y3226" s="6">
        <v>8600.7336837180701</v>
      </c>
      <c r="Z3226" s="71">
        <v>8599.45509774325</v>
      </c>
      <c r="AA3226" s="20">
        <v>0.54820588655288705</v>
      </c>
    </row>
    <row r="3227" spans="1:27" x14ac:dyDescent="0.2">
      <c r="A3227" s="52" t="s">
        <v>3100</v>
      </c>
      <c r="B3227" s="1" t="s">
        <v>18823</v>
      </c>
      <c r="C3227" s="131" t="s">
        <v>21</v>
      </c>
      <c r="D3227" s="131" t="s">
        <v>26170</v>
      </c>
      <c r="E3227" s="131" t="s">
        <v>6359</v>
      </c>
      <c r="F3227" s="131" t="s">
        <v>26426</v>
      </c>
      <c r="G3227" s="131" t="s">
        <v>26426</v>
      </c>
      <c r="H3227" s="79">
        <v>4193.9166666666697</v>
      </c>
      <c r="I3227" s="6">
        <v>6397.0712547739404</v>
      </c>
      <c r="J3227" s="6">
        <v>2778.8703745787202</v>
      </c>
      <c r="K3227" s="71">
        <v>2779.1705990280502</v>
      </c>
      <c r="L3227" s="20">
        <v>0.66266710092667103</v>
      </c>
      <c r="M3227" s="79">
        <v>4203.1822755029598</v>
      </c>
      <c r="N3227" s="6">
        <v>6411.2042871290396</v>
      </c>
      <c r="O3227" s="6">
        <v>2786.1566020135901</v>
      </c>
      <c r="P3227" s="71">
        <v>2786.2063746785302</v>
      </c>
      <c r="Q3227" s="20">
        <v>0.66288021600137004</v>
      </c>
      <c r="R3227" s="79">
        <v>4209.3131004096203</v>
      </c>
      <c r="S3227" s="6">
        <v>6420.55576616299</v>
      </c>
      <c r="T3227" s="6">
        <v>2791.2556764058299</v>
      </c>
      <c r="U3227" s="71">
        <v>2791.08007543746</v>
      </c>
      <c r="V3227" s="20">
        <v>0.66307257475473802</v>
      </c>
      <c r="W3227" s="79">
        <v>4220.4583674649102</v>
      </c>
      <c r="X3227" s="6">
        <v>6437.5558816094499</v>
      </c>
      <c r="Y3227" s="6">
        <v>2799.59706183258</v>
      </c>
      <c r="Z3227" s="71">
        <v>2799.18087343865</v>
      </c>
      <c r="AA3227" s="20">
        <v>0.66324096335536797</v>
      </c>
    </row>
    <row r="3228" spans="1:27" x14ac:dyDescent="0.2">
      <c r="A3228" s="52" t="s">
        <v>3099</v>
      </c>
      <c r="B3228" s="1" t="s">
        <v>9132</v>
      </c>
      <c r="C3228" s="131" t="s">
        <v>21</v>
      </c>
      <c r="D3228" s="131" t="s">
        <v>26170</v>
      </c>
      <c r="E3228" s="131" t="s">
        <v>6359</v>
      </c>
      <c r="F3228" s="131" t="s">
        <v>26433</v>
      </c>
      <c r="G3228" s="131" t="s">
        <v>26433</v>
      </c>
      <c r="H3228" s="79">
        <v>361.41666666666703</v>
      </c>
      <c r="I3228" s="6">
        <v>488.42337978418101</v>
      </c>
      <c r="J3228" s="6">
        <v>212.169789311161</v>
      </c>
      <c r="K3228" s="71">
        <v>212.19271177589499</v>
      </c>
      <c r="L3228" s="20">
        <v>0.587113797858136</v>
      </c>
      <c r="M3228" s="79">
        <v>362.61472449408899</v>
      </c>
      <c r="N3228" s="6">
        <v>490.042451363373</v>
      </c>
      <c r="O3228" s="6">
        <v>212.96077148469601</v>
      </c>
      <c r="P3228" s="71">
        <v>212.96457587426801</v>
      </c>
      <c r="Q3228" s="20">
        <v>0.587302614838354</v>
      </c>
      <c r="R3228" s="79">
        <v>363.98021801287001</v>
      </c>
      <c r="S3228" s="6">
        <v>491.887797804277</v>
      </c>
      <c r="T3228" s="6">
        <v>213.84201894355101</v>
      </c>
      <c r="U3228" s="71">
        <v>213.82856590665301</v>
      </c>
      <c r="V3228" s="20">
        <v>0.58747304200771799</v>
      </c>
      <c r="W3228" s="79">
        <v>365.60573723985902</v>
      </c>
      <c r="X3228" s="6">
        <v>494.084546510064</v>
      </c>
      <c r="Y3228" s="6">
        <v>214.87000193008501</v>
      </c>
      <c r="Z3228" s="71">
        <v>214.83805933297899</v>
      </c>
      <c r="AA3228" s="20">
        <v>0.587622231956477</v>
      </c>
    </row>
    <row r="3229" spans="1:27" x14ac:dyDescent="0.2">
      <c r="A3229" s="52" t="s">
        <v>3098</v>
      </c>
      <c r="B3229" s="1" t="s">
        <v>26434</v>
      </c>
      <c r="C3229" s="131" t="s">
        <v>21</v>
      </c>
      <c r="D3229" s="131" t="s">
        <v>26170</v>
      </c>
      <c r="E3229" s="131" t="s">
        <v>6359</v>
      </c>
      <c r="F3229" s="131" t="s">
        <v>26428</v>
      </c>
      <c r="G3229" s="131" t="s">
        <v>26428</v>
      </c>
      <c r="H3229" s="79">
        <v>31603.583333333299</v>
      </c>
      <c r="I3229" s="6">
        <v>46710.436621102002</v>
      </c>
      <c r="J3229" s="6">
        <v>20290.886773091599</v>
      </c>
      <c r="K3229" s="71">
        <v>20293.078966136502</v>
      </c>
      <c r="L3229" s="20">
        <v>0.64211322975938501</v>
      </c>
      <c r="M3229" s="79">
        <v>31695.5526351056</v>
      </c>
      <c r="N3229" s="6">
        <v>46846.368239874697</v>
      </c>
      <c r="O3229" s="6">
        <v>20358.3152722052</v>
      </c>
      <c r="P3229" s="71">
        <v>20358.6789587274</v>
      </c>
      <c r="Q3229" s="20">
        <v>0.64231973466770698</v>
      </c>
      <c r="R3229" s="79">
        <v>31770.083357009102</v>
      </c>
      <c r="S3229" s="6">
        <v>46956.525449741697</v>
      </c>
      <c r="T3229" s="6">
        <v>20413.7574657675</v>
      </c>
      <c r="U3229" s="71">
        <v>20412.473213805399</v>
      </c>
      <c r="V3229" s="20">
        <v>0.64250612705119103</v>
      </c>
      <c r="W3229" s="79">
        <v>31850.294489211999</v>
      </c>
      <c r="X3229" s="6">
        <v>47075.078367224298</v>
      </c>
      <c r="Y3229" s="6">
        <v>20472.2496404132</v>
      </c>
      <c r="Z3229" s="71">
        <v>20469.206233626599</v>
      </c>
      <c r="AA3229" s="20">
        <v>0.642669292761475</v>
      </c>
    </row>
    <row r="3230" spans="1:27" x14ac:dyDescent="0.2">
      <c r="A3230" s="52" t="s">
        <v>3097</v>
      </c>
      <c r="B3230" s="1" t="s">
        <v>9131</v>
      </c>
      <c r="C3230" s="131" t="s">
        <v>21</v>
      </c>
      <c r="D3230" s="131" t="s">
        <v>26170</v>
      </c>
      <c r="E3230" s="131" t="s">
        <v>6359</v>
      </c>
      <c r="F3230" s="131" t="s">
        <v>26430</v>
      </c>
      <c r="G3230" s="131" t="s">
        <v>26430</v>
      </c>
      <c r="H3230" s="79">
        <v>13112.416666666701</v>
      </c>
      <c r="I3230" s="6">
        <v>20413.353925903099</v>
      </c>
      <c r="J3230" s="6">
        <v>8867.50548982074</v>
      </c>
      <c r="K3230" s="71">
        <v>8868.4635200969897</v>
      </c>
      <c r="L3230" s="20">
        <v>0.676340887080083</v>
      </c>
      <c r="M3230" s="79">
        <v>13153.8744280146</v>
      </c>
      <c r="N3230" s="6">
        <v>20477.895190636002</v>
      </c>
      <c r="O3230" s="6">
        <v>8899.2052546624109</v>
      </c>
      <c r="P3230" s="71">
        <v>8899.3642325034307</v>
      </c>
      <c r="Q3230" s="20">
        <v>0.67655839967195597</v>
      </c>
      <c r="R3230" s="79">
        <v>13188.497379283101</v>
      </c>
      <c r="S3230" s="6">
        <v>20531.796052404599</v>
      </c>
      <c r="T3230" s="6">
        <v>8925.9394926695095</v>
      </c>
      <c r="U3230" s="71">
        <v>8925.3779519866603</v>
      </c>
      <c r="V3230" s="20">
        <v>0.67675472764675504</v>
      </c>
      <c r="W3230" s="79">
        <v>13229.928987585399</v>
      </c>
      <c r="X3230" s="6">
        <v>20596.2966021885</v>
      </c>
      <c r="Y3230" s="6">
        <v>8957.0222787259499</v>
      </c>
      <c r="Z3230" s="71">
        <v>8955.6907268510895</v>
      </c>
      <c r="AA3230" s="20">
        <v>0.67692659085735396</v>
      </c>
    </row>
    <row r="3231" spans="1:27" x14ac:dyDescent="0.2">
      <c r="A3231" s="52" t="s">
        <v>3096</v>
      </c>
      <c r="B3231" s="1" t="s">
        <v>9130</v>
      </c>
      <c r="C3231" s="131" t="s">
        <v>21</v>
      </c>
      <c r="D3231" s="131" t="s">
        <v>26170</v>
      </c>
      <c r="E3231" s="131" t="s">
        <v>6359</v>
      </c>
      <c r="F3231" s="131" t="s">
        <v>26428</v>
      </c>
      <c r="G3231" s="131" t="s">
        <v>26428</v>
      </c>
      <c r="H3231" s="79">
        <v>2818.0833333333298</v>
      </c>
      <c r="I3231" s="6">
        <v>4182.4518843427104</v>
      </c>
      <c r="J3231" s="6">
        <v>1816.8457363715299</v>
      </c>
      <c r="K3231" s="71">
        <v>1817.0420253081099</v>
      </c>
      <c r="L3231" s="20">
        <v>0.64477938030272697</v>
      </c>
      <c r="M3231" s="79">
        <v>2817.76158099232</v>
      </c>
      <c r="N3231" s="6">
        <v>4181.9743563473503</v>
      </c>
      <c r="O3231" s="6">
        <v>1817.3863974012199</v>
      </c>
      <c r="P3231" s="71">
        <v>1817.41886368978</v>
      </c>
      <c r="Q3231" s="20">
        <v>0.64498674265043598</v>
      </c>
      <c r="R3231" s="79">
        <v>2816.75302636884</v>
      </c>
      <c r="S3231" s="6">
        <v>4180.4775123273103</v>
      </c>
      <c r="T3231" s="6">
        <v>1817.4098958638799</v>
      </c>
      <c r="U3231" s="71">
        <v>1817.29556060597</v>
      </c>
      <c r="V3231" s="20">
        <v>0.64517390896308202</v>
      </c>
      <c r="W3231" s="79">
        <v>2816.9657243556098</v>
      </c>
      <c r="X3231" s="6">
        <v>4180.7931875541799</v>
      </c>
      <c r="Y3231" s="6">
        <v>1818.16461701612</v>
      </c>
      <c r="Z3231" s="71">
        <v>1817.89432847276</v>
      </c>
      <c r="AA3231" s="20">
        <v>0.64533775216189504</v>
      </c>
    </row>
    <row r="3232" spans="1:27" x14ac:dyDescent="0.2">
      <c r="A3232" s="52" t="s">
        <v>3095</v>
      </c>
      <c r="B3232" s="1" t="s">
        <v>9129</v>
      </c>
      <c r="C3232" s="131" t="s">
        <v>42</v>
      </c>
      <c r="D3232" s="131" t="s">
        <v>26170</v>
      </c>
      <c r="E3232" s="131" t="s">
        <v>6359</v>
      </c>
      <c r="F3232" s="131" t="s">
        <v>26433</v>
      </c>
      <c r="G3232" s="131" t="s">
        <v>26433</v>
      </c>
      <c r="H3232" s="79">
        <v>14666.166666666701</v>
      </c>
      <c r="I3232" s="6">
        <v>19485.4684051082</v>
      </c>
      <c r="J3232" s="6">
        <v>8464.4345403118696</v>
      </c>
      <c r="K3232" s="71">
        <v>8465.3490234853198</v>
      </c>
      <c r="L3232" s="20">
        <v>0.57720256532508996</v>
      </c>
      <c r="M3232" s="79">
        <v>14718.123502381601</v>
      </c>
      <c r="N3232" s="6">
        <v>19554.498254813399</v>
      </c>
      <c r="O3232" s="6">
        <v>8497.9189512160792</v>
      </c>
      <c r="P3232" s="71">
        <v>8498.0707603686296</v>
      </c>
      <c r="Q3232" s="20">
        <v>0.577388194832958</v>
      </c>
      <c r="R3232" s="79">
        <v>14760.811399533701</v>
      </c>
      <c r="S3232" s="6">
        <v>19611.213393141199</v>
      </c>
      <c r="T3232" s="6">
        <v>8525.7277871950701</v>
      </c>
      <c r="U3232" s="71">
        <v>8525.1914242713192</v>
      </c>
      <c r="V3232" s="20">
        <v>0.57755574497352102</v>
      </c>
      <c r="W3232" s="79">
        <v>14819.1237973685</v>
      </c>
      <c r="X3232" s="6">
        <v>19688.687242406701</v>
      </c>
      <c r="Y3232" s="6">
        <v>8562.3165016163803</v>
      </c>
      <c r="Z3232" s="71">
        <v>8561.0436267438909</v>
      </c>
      <c r="AA3232" s="20">
        <v>0.57770241640495201</v>
      </c>
    </row>
    <row r="3233" spans="1:27" x14ac:dyDescent="0.2">
      <c r="A3233" s="52" t="s">
        <v>3094</v>
      </c>
      <c r="B3233" s="1" t="s">
        <v>9128</v>
      </c>
      <c r="C3233" s="131" t="s">
        <v>21</v>
      </c>
      <c r="D3233" s="131" t="s">
        <v>26170</v>
      </c>
      <c r="E3233" s="131" t="s">
        <v>6359</v>
      </c>
      <c r="F3233" s="131" t="s">
        <v>26432</v>
      </c>
      <c r="G3233" s="131" t="s">
        <v>26432</v>
      </c>
      <c r="H3233" s="79">
        <v>6153.5</v>
      </c>
      <c r="I3233" s="6">
        <v>9811.4255061194908</v>
      </c>
      <c r="J3233" s="6">
        <v>4262.0565858156797</v>
      </c>
      <c r="K3233" s="71">
        <v>4262.5170511915403</v>
      </c>
      <c r="L3233" s="20">
        <v>0.69269798508028602</v>
      </c>
      <c r="M3233" s="79">
        <v>6162.2640009627303</v>
      </c>
      <c r="N3233" s="6">
        <v>9825.3992353112299</v>
      </c>
      <c r="O3233" s="6">
        <v>4269.88436506995</v>
      </c>
      <c r="P3233" s="71">
        <v>4269.9606434541802</v>
      </c>
      <c r="Q3233" s="20">
        <v>0.69292075814783005</v>
      </c>
      <c r="R3233" s="79">
        <v>6173.6161674944497</v>
      </c>
      <c r="S3233" s="6">
        <v>9843.4996556019705</v>
      </c>
      <c r="T3233" s="6">
        <v>4279.3373798258699</v>
      </c>
      <c r="U3233" s="71">
        <v>4279.06816199884</v>
      </c>
      <c r="V3233" s="20">
        <v>0.69312183425479901</v>
      </c>
      <c r="W3233" s="79">
        <v>6183.1538630795303</v>
      </c>
      <c r="X3233" s="6">
        <v>9858.7069993466794</v>
      </c>
      <c r="Y3233" s="6">
        <v>4287.4046697888798</v>
      </c>
      <c r="Z3233" s="71">
        <v>4286.7673037593304</v>
      </c>
      <c r="AA3233" s="20">
        <v>0.69329785392471099</v>
      </c>
    </row>
    <row r="3234" spans="1:27" x14ac:dyDescent="0.2">
      <c r="A3234" s="52" t="s">
        <v>3093</v>
      </c>
      <c r="B3234" s="1" t="s">
        <v>6602</v>
      </c>
      <c r="C3234" s="131" t="s">
        <v>21</v>
      </c>
      <c r="D3234" s="131" t="s">
        <v>26170</v>
      </c>
      <c r="E3234" s="131" t="s">
        <v>6359</v>
      </c>
      <c r="F3234" s="131" t="s">
        <v>26430</v>
      </c>
      <c r="G3234" s="131" t="s">
        <v>26430</v>
      </c>
      <c r="H3234" s="79">
        <v>3008.5</v>
      </c>
      <c r="I3234" s="6">
        <v>5052.0563022142296</v>
      </c>
      <c r="J3234" s="6">
        <v>2194.5995330988299</v>
      </c>
      <c r="K3234" s="71">
        <v>2194.8366339158902</v>
      </c>
      <c r="L3234" s="20">
        <v>0.72954516666641001</v>
      </c>
      <c r="M3234" s="79">
        <v>3015.1909290671001</v>
      </c>
      <c r="N3234" s="6">
        <v>5063.2921175245501</v>
      </c>
      <c r="O3234" s="6">
        <v>2200.3860943076602</v>
      </c>
      <c r="P3234" s="71">
        <v>2200.4254026077501</v>
      </c>
      <c r="Q3234" s="20">
        <v>0.72977978986178604</v>
      </c>
      <c r="R3234" s="79">
        <v>3020.8733821137598</v>
      </c>
      <c r="S3234" s="6">
        <v>5072.8344385238697</v>
      </c>
      <c r="T3234" s="6">
        <v>2205.3508197248598</v>
      </c>
      <c r="U3234" s="71">
        <v>2205.2120786762298</v>
      </c>
      <c r="V3234" s="20">
        <v>0.72999156195457504</v>
      </c>
      <c r="W3234" s="79">
        <v>3027.1337439891799</v>
      </c>
      <c r="X3234" s="6">
        <v>5083.3472192008903</v>
      </c>
      <c r="Y3234" s="6">
        <v>2210.67190730027</v>
      </c>
      <c r="Z3234" s="71">
        <v>2210.3432685818102</v>
      </c>
      <c r="AA3234" s="20">
        <v>0.73017694476524897</v>
      </c>
    </row>
    <row r="3235" spans="1:27" x14ac:dyDescent="0.2">
      <c r="A3235" s="52" t="s">
        <v>3092</v>
      </c>
      <c r="B3235" s="1" t="s">
        <v>18824</v>
      </c>
      <c r="C3235" s="131" t="s">
        <v>21</v>
      </c>
      <c r="D3235" s="131" t="s">
        <v>26170</v>
      </c>
      <c r="E3235" s="131" t="s">
        <v>6359</v>
      </c>
      <c r="F3235" s="131" t="s">
        <v>26431</v>
      </c>
      <c r="G3235" s="131" t="s">
        <v>26431</v>
      </c>
      <c r="H3235" s="79">
        <v>38498.75</v>
      </c>
      <c r="I3235" s="6">
        <v>64623.353298680398</v>
      </c>
      <c r="J3235" s="6">
        <v>28072.209115010599</v>
      </c>
      <c r="K3235" s="71">
        <v>28075.241988943799</v>
      </c>
      <c r="L3235" s="20">
        <v>0.72925074162002301</v>
      </c>
      <c r="M3235" s="79">
        <v>38639.566564920402</v>
      </c>
      <c r="N3235" s="6">
        <v>64859.7256127207</v>
      </c>
      <c r="O3235" s="6">
        <v>28186.491122028201</v>
      </c>
      <c r="P3235" s="71">
        <v>28186.994653228601</v>
      </c>
      <c r="Q3235" s="20">
        <v>0.72948527012771103</v>
      </c>
      <c r="R3235" s="79">
        <v>38767.579671863597</v>
      </c>
      <c r="S3235" s="6">
        <v>65074.606257854699</v>
      </c>
      <c r="T3235" s="6">
        <v>28290.364685308501</v>
      </c>
      <c r="U3235" s="71">
        <v>28288.584907312401</v>
      </c>
      <c r="V3235" s="20">
        <v>0.72969695675490998</v>
      </c>
      <c r="W3235" s="79">
        <v>38919.924843326597</v>
      </c>
      <c r="X3235" s="6">
        <v>65330.330296656</v>
      </c>
      <c r="Y3235" s="6">
        <v>28411.186498522999</v>
      </c>
      <c r="Z3235" s="71">
        <v>28406.962888547299</v>
      </c>
      <c r="AA3235" s="20">
        <v>0.72988226475000595</v>
      </c>
    </row>
    <row r="3236" spans="1:27" x14ac:dyDescent="0.2">
      <c r="A3236" s="52" t="s">
        <v>3091</v>
      </c>
      <c r="B3236" s="1" t="s">
        <v>9127</v>
      </c>
      <c r="C3236" s="131" t="s">
        <v>21</v>
      </c>
      <c r="D3236" s="131" t="s">
        <v>26170</v>
      </c>
      <c r="E3236" s="131" t="s">
        <v>6359</v>
      </c>
      <c r="F3236" s="131" t="s">
        <v>26429</v>
      </c>
      <c r="G3236" s="131" t="s">
        <v>26429</v>
      </c>
      <c r="H3236" s="79">
        <v>3920.9166666666702</v>
      </c>
      <c r="I3236" s="6">
        <v>7548.7818880142704</v>
      </c>
      <c r="J3236" s="6">
        <v>3279.1703448831699</v>
      </c>
      <c r="K3236" s="71">
        <v>3279.5246208940498</v>
      </c>
      <c r="L3236" s="20">
        <v>0.836417832792684</v>
      </c>
      <c r="M3236" s="79">
        <v>3902.3451330940202</v>
      </c>
      <c r="N3236" s="6">
        <v>7513.0268673943101</v>
      </c>
      <c r="O3236" s="6">
        <v>3264.9824385910802</v>
      </c>
      <c r="P3236" s="71">
        <v>3265.0407651319601</v>
      </c>
      <c r="Q3236" s="20">
        <v>0.83668682645279702</v>
      </c>
      <c r="R3236" s="79">
        <v>3885.9516144429499</v>
      </c>
      <c r="S3236" s="6">
        <v>7481.4650905970202</v>
      </c>
      <c r="T3236" s="6">
        <v>3252.4726304870601</v>
      </c>
      <c r="U3236" s="71">
        <v>3252.2680138522101</v>
      </c>
      <c r="V3236" s="20">
        <v>0.83692962150235695</v>
      </c>
      <c r="W3236" s="79">
        <v>3875.0833192538098</v>
      </c>
      <c r="X3236" s="6">
        <v>7460.5408025154102</v>
      </c>
      <c r="Y3236" s="6">
        <v>3244.4779500977902</v>
      </c>
      <c r="Z3236" s="71">
        <v>3243.9956256641799</v>
      </c>
      <c r="AA3236" s="20">
        <v>0.83714216144618103</v>
      </c>
    </row>
    <row r="3237" spans="1:27" x14ac:dyDescent="0.2">
      <c r="A3237" s="52" t="s">
        <v>3090</v>
      </c>
      <c r="B3237" s="1" t="s">
        <v>9126</v>
      </c>
      <c r="C3237" s="131" t="s">
        <v>21</v>
      </c>
      <c r="D3237" s="131" t="s">
        <v>26170</v>
      </c>
      <c r="E3237" s="131" t="s">
        <v>6359</v>
      </c>
      <c r="F3237" s="131" t="s">
        <v>26430</v>
      </c>
      <c r="G3237" s="131" t="s">
        <v>26430</v>
      </c>
      <c r="H3237" s="79">
        <v>4421.0833333333303</v>
      </c>
      <c r="I3237" s="6">
        <v>7525.6191913933999</v>
      </c>
      <c r="J3237" s="6">
        <v>3269.1085323956099</v>
      </c>
      <c r="K3237" s="71">
        <v>3269.4617213453098</v>
      </c>
      <c r="L3237" s="20">
        <v>0.73951596811007303</v>
      </c>
      <c r="M3237" s="79">
        <v>4430.5455122170097</v>
      </c>
      <c r="N3237" s="6">
        <v>7541.7258217440403</v>
      </c>
      <c r="O3237" s="6">
        <v>3277.4543202456598</v>
      </c>
      <c r="P3237" s="71">
        <v>3277.5128695876501</v>
      </c>
      <c r="Q3237" s="20">
        <v>0.73975379793528095</v>
      </c>
      <c r="R3237" s="79">
        <v>4437.6765651701899</v>
      </c>
      <c r="S3237" s="6">
        <v>7553.8643825702302</v>
      </c>
      <c r="T3237" s="6">
        <v>3283.9473099459601</v>
      </c>
      <c r="U3237" s="71">
        <v>3283.74071320436</v>
      </c>
      <c r="V3237" s="20">
        <v>0.73996846434851105</v>
      </c>
      <c r="W3237" s="79">
        <v>4448.2726354101796</v>
      </c>
      <c r="X3237" s="6">
        <v>7571.9011359040096</v>
      </c>
      <c r="Y3237" s="6">
        <v>3292.9068985827298</v>
      </c>
      <c r="Z3237" s="71">
        <v>3292.4173746965398</v>
      </c>
      <c r="AA3237" s="20">
        <v>0.74015638081341295</v>
      </c>
    </row>
    <row r="3238" spans="1:27" x14ac:dyDescent="0.2">
      <c r="A3238" s="52" t="s">
        <v>3089</v>
      </c>
      <c r="B3238" s="1" t="s">
        <v>9125</v>
      </c>
      <c r="C3238" s="131" t="s">
        <v>21</v>
      </c>
      <c r="D3238" s="131" t="s">
        <v>26170</v>
      </c>
      <c r="E3238" s="131" t="s">
        <v>6359</v>
      </c>
      <c r="F3238" s="131" t="s">
        <v>26429</v>
      </c>
      <c r="G3238" s="131" t="s">
        <v>26429</v>
      </c>
      <c r="H3238" s="79">
        <v>3946.25</v>
      </c>
      <c r="I3238" s="6">
        <v>7597.9716734214298</v>
      </c>
      <c r="J3238" s="6">
        <v>3300.5382540334399</v>
      </c>
      <c r="K3238" s="71">
        <v>3300.8948385970398</v>
      </c>
      <c r="L3238" s="20">
        <v>0.83646369049022196</v>
      </c>
      <c r="M3238" s="79">
        <v>3926.6333387388599</v>
      </c>
      <c r="N3238" s="6">
        <v>7560.20244020273</v>
      </c>
      <c r="O3238" s="6">
        <v>3285.4838183237198</v>
      </c>
      <c r="P3238" s="71">
        <v>3285.5425111068598</v>
      </c>
      <c r="Q3238" s="20">
        <v>0.83673269889826296</v>
      </c>
      <c r="R3238" s="79">
        <v>3907.65168411078</v>
      </c>
      <c r="S3238" s="6">
        <v>7523.6558265368903</v>
      </c>
      <c r="T3238" s="6">
        <v>3270.8145210449602</v>
      </c>
      <c r="U3238" s="71">
        <v>3270.6087505015798</v>
      </c>
      <c r="V3238" s="20">
        <v>0.83697550725937797</v>
      </c>
      <c r="W3238" s="79">
        <v>3895.1206531890998</v>
      </c>
      <c r="X3238" s="6">
        <v>7499.5290180524698</v>
      </c>
      <c r="Y3238" s="6">
        <v>3261.43334367743</v>
      </c>
      <c r="Z3238" s="71">
        <v>3260.9484986532302</v>
      </c>
      <c r="AA3238" s="20">
        <v>0.83718805885598102</v>
      </c>
    </row>
    <row r="3239" spans="1:27" x14ac:dyDescent="0.2">
      <c r="A3239" s="52" t="s">
        <v>3088</v>
      </c>
      <c r="B3239" s="1" t="s">
        <v>9124</v>
      </c>
      <c r="C3239" s="131" t="s">
        <v>21</v>
      </c>
      <c r="D3239" s="131" t="s">
        <v>26170</v>
      </c>
      <c r="E3239" s="131" t="s">
        <v>6359</v>
      </c>
      <c r="F3239" s="131" t="s">
        <v>26428</v>
      </c>
      <c r="G3239" s="131" t="s">
        <v>26428</v>
      </c>
      <c r="H3239" s="79">
        <v>8611.3333333333303</v>
      </c>
      <c r="I3239" s="6">
        <v>12719.4770517834</v>
      </c>
      <c r="J3239" s="6">
        <v>5525.3062771432196</v>
      </c>
      <c r="K3239" s="71">
        <v>5525.9032218764496</v>
      </c>
      <c r="L3239" s="20">
        <v>0.64170123347640096</v>
      </c>
      <c r="M3239" s="79">
        <v>8640.7541149871504</v>
      </c>
      <c r="N3239" s="6">
        <v>12762.9333834113</v>
      </c>
      <c r="O3239" s="6">
        <v>5546.46670339914</v>
      </c>
      <c r="P3239" s="71">
        <v>5546.5657870000496</v>
      </c>
      <c r="Q3239" s="20">
        <v>0.64190760588588902</v>
      </c>
      <c r="R3239" s="79">
        <v>8670.7117891420494</v>
      </c>
      <c r="S3239" s="6">
        <v>12807.182738788501</v>
      </c>
      <c r="T3239" s="6">
        <v>5567.7612375561703</v>
      </c>
      <c r="U3239" s="71">
        <v>5567.4109635654204</v>
      </c>
      <c r="V3239" s="20">
        <v>0.64209387867524903</v>
      </c>
      <c r="W3239" s="79">
        <v>8700.1458946391103</v>
      </c>
      <c r="X3239" s="6">
        <v>12850.6587505648</v>
      </c>
      <c r="Y3239" s="6">
        <v>5588.5598730833399</v>
      </c>
      <c r="Z3239" s="71">
        <v>5587.72907718429</v>
      </c>
      <c r="AA3239" s="20">
        <v>0.64225693969423703</v>
      </c>
    </row>
    <row r="3240" spans="1:27" x14ac:dyDescent="0.2">
      <c r="A3240" s="52" t="s">
        <v>3087</v>
      </c>
      <c r="B3240" s="1" t="s">
        <v>9123</v>
      </c>
      <c r="C3240" s="131" t="s">
        <v>21</v>
      </c>
      <c r="D3240" s="131" t="s">
        <v>26170</v>
      </c>
      <c r="E3240" s="131" t="s">
        <v>6359</v>
      </c>
      <c r="F3240" s="131" t="s">
        <v>26428</v>
      </c>
      <c r="G3240" s="131" t="s">
        <v>26428</v>
      </c>
      <c r="H3240" s="79">
        <v>7129.6666666666697</v>
      </c>
      <c r="I3240" s="6">
        <v>9951.0053551810706</v>
      </c>
      <c r="J3240" s="6">
        <v>4322.6896930608</v>
      </c>
      <c r="K3240" s="71">
        <v>4323.1567091348898</v>
      </c>
      <c r="L3240" s="20">
        <v>0.60636168719456995</v>
      </c>
      <c r="M3240" s="79">
        <v>7152.3934828441197</v>
      </c>
      <c r="N3240" s="6">
        <v>9982.7255856015709</v>
      </c>
      <c r="O3240" s="6">
        <v>4338.2546477658398</v>
      </c>
      <c r="P3240" s="71">
        <v>4338.3321475355297</v>
      </c>
      <c r="Q3240" s="20">
        <v>0.60655669433477699</v>
      </c>
      <c r="R3240" s="79">
        <v>7173.3947544462599</v>
      </c>
      <c r="S3240" s="6">
        <v>10012.037442094899</v>
      </c>
      <c r="T3240" s="6">
        <v>4352.6070577743803</v>
      </c>
      <c r="U3240" s="71">
        <v>4352.3332304712203</v>
      </c>
      <c r="V3240" s="20">
        <v>0.606732708774117</v>
      </c>
      <c r="W3240" s="79">
        <v>7197.0768619733499</v>
      </c>
      <c r="X3240" s="6">
        <v>10045.0909900154</v>
      </c>
      <c r="Y3240" s="6">
        <v>4368.4602881392302</v>
      </c>
      <c r="Z3240" s="71">
        <v>4367.8108723729201</v>
      </c>
      <c r="AA3240" s="20">
        <v>0.606886789753601</v>
      </c>
    </row>
    <row r="3241" spans="1:27" x14ac:dyDescent="0.2">
      <c r="A3241" s="52" t="s">
        <v>3086</v>
      </c>
      <c r="B3241" s="1" t="s">
        <v>9122</v>
      </c>
      <c r="C3241" s="131" t="s">
        <v>21</v>
      </c>
      <c r="D3241" s="131" t="s">
        <v>26170</v>
      </c>
      <c r="E3241" s="131" t="s">
        <v>6359</v>
      </c>
      <c r="F3241" s="131" t="s">
        <v>26427</v>
      </c>
      <c r="G3241" s="131" t="s">
        <v>26427</v>
      </c>
      <c r="H3241" s="79">
        <v>6058.25</v>
      </c>
      <c r="I3241" s="6">
        <v>10042.0709179723</v>
      </c>
      <c r="J3241" s="6">
        <v>4362.24832614561</v>
      </c>
      <c r="K3241" s="71">
        <v>4362.7196160674202</v>
      </c>
      <c r="L3241" s="20">
        <v>0.72012868667806995</v>
      </c>
      <c r="M3241" s="79">
        <v>6082.7411702360696</v>
      </c>
      <c r="N3241" s="6">
        <v>10082.667141035899</v>
      </c>
      <c r="O3241" s="6">
        <v>4381.6868661164199</v>
      </c>
      <c r="P3241" s="71">
        <v>4381.7651417711604</v>
      </c>
      <c r="Q3241" s="20">
        <v>0.72036028151451104</v>
      </c>
      <c r="R3241" s="79">
        <v>6105.2109082587003</v>
      </c>
      <c r="S3241" s="6">
        <v>10119.9126661845</v>
      </c>
      <c r="T3241" s="6">
        <v>4399.5044514813999</v>
      </c>
      <c r="U3241" s="71">
        <v>4399.2276738115597</v>
      </c>
      <c r="V3241" s="20">
        <v>0.72056932019508002</v>
      </c>
      <c r="W3241" s="79">
        <v>6131.7559045245798</v>
      </c>
      <c r="X3241" s="6">
        <v>10163.9132827023</v>
      </c>
      <c r="Y3241" s="6">
        <v>4420.1343314569403</v>
      </c>
      <c r="Z3241" s="71">
        <v>4419.47723382191</v>
      </c>
      <c r="AA3241" s="20">
        <v>0.72075231020869801</v>
      </c>
    </row>
    <row r="3242" spans="1:27" x14ac:dyDescent="0.2">
      <c r="A3242" s="52" t="s">
        <v>3085</v>
      </c>
      <c r="B3242" s="1" t="s">
        <v>9121</v>
      </c>
      <c r="C3242" s="131" t="s">
        <v>21</v>
      </c>
      <c r="D3242" s="131" t="s">
        <v>26170</v>
      </c>
      <c r="E3242" s="131" t="s">
        <v>6359</v>
      </c>
      <c r="F3242" s="131" t="s">
        <v>26426</v>
      </c>
      <c r="G3242" s="131" t="s">
        <v>26426</v>
      </c>
      <c r="H3242" s="79">
        <v>3769.8333333333298</v>
      </c>
      <c r="I3242" s="6">
        <v>5655.08289084848</v>
      </c>
      <c r="J3242" s="6">
        <v>2456.5526449996</v>
      </c>
      <c r="K3242" s="71">
        <v>2456.8180467872598</v>
      </c>
      <c r="L3242" s="20">
        <v>0.65170468547343297</v>
      </c>
      <c r="M3242" s="79">
        <v>3771.3070297219001</v>
      </c>
      <c r="N3242" s="6">
        <v>5657.2935655644096</v>
      </c>
      <c r="O3242" s="6">
        <v>2458.5249683698098</v>
      </c>
      <c r="P3242" s="71">
        <v>2458.56888813347</v>
      </c>
      <c r="Q3242" s="20">
        <v>0.65191427501323596</v>
      </c>
      <c r="R3242" s="79">
        <v>3771.0639569329201</v>
      </c>
      <c r="S3242" s="6">
        <v>5656.9289349166702</v>
      </c>
      <c r="T3242" s="6">
        <v>2459.2785384444701</v>
      </c>
      <c r="U3242" s="71">
        <v>2459.1238225234301</v>
      </c>
      <c r="V3242" s="20">
        <v>0.65210345160082706</v>
      </c>
      <c r="W3242" s="79">
        <v>3774.02956990434</v>
      </c>
      <c r="X3242" s="6">
        <v>5661.3776162489003</v>
      </c>
      <c r="Y3242" s="6">
        <v>2462.0487079038098</v>
      </c>
      <c r="Z3242" s="71">
        <v>2461.6826994837102</v>
      </c>
      <c r="AA3242" s="20">
        <v>0.65226905457078999</v>
      </c>
    </row>
    <row r="3243" spans="1:27" x14ac:dyDescent="0.2">
      <c r="A3243" s="52" t="s">
        <v>3084</v>
      </c>
      <c r="B3243" s="1" t="s">
        <v>9120</v>
      </c>
      <c r="C3243" s="131" t="s">
        <v>21</v>
      </c>
      <c r="D3243" s="131" t="s">
        <v>26170</v>
      </c>
      <c r="E3243" s="131" t="s">
        <v>6359</v>
      </c>
      <c r="F3243" s="131" t="s">
        <v>26426</v>
      </c>
      <c r="G3243" s="131" t="s">
        <v>26426</v>
      </c>
      <c r="H3243" s="79">
        <v>6328.6666666666697</v>
      </c>
      <c r="I3243" s="6">
        <v>7305.7657878400196</v>
      </c>
      <c r="J3243" s="6">
        <v>3173.6048111530399</v>
      </c>
      <c r="K3243" s="71">
        <v>3173.9476820424302</v>
      </c>
      <c r="L3243" s="20">
        <v>0.501519174451031</v>
      </c>
      <c r="M3243" s="79">
        <v>6336.0048504083998</v>
      </c>
      <c r="N3243" s="6">
        <v>7314.2369326401704</v>
      </c>
      <c r="O3243" s="6">
        <v>3178.5930701785001</v>
      </c>
      <c r="P3243" s="71">
        <v>3178.6498534360298</v>
      </c>
      <c r="Q3243" s="20">
        <v>0.50168046402791899</v>
      </c>
      <c r="R3243" s="79">
        <v>6342.8596349854897</v>
      </c>
      <c r="S3243" s="6">
        <v>7322.1500450355697</v>
      </c>
      <c r="T3243" s="6">
        <v>3183.2124228888601</v>
      </c>
      <c r="U3243" s="71">
        <v>3183.0121634899401</v>
      </c>
      <c r="V3243" s="20">
        <v>0.50182604482263904</v>
      </c>
      <c r="W3243" s="79">
        <v>6351.2174365412502</v>
      </c>
      <c r="X3243" s="6">
        <v>7331.7982290660502</v>
      </c>
      <c r="Y3243" s="6">
        <v>3188.48972459884</v>
      </c>
      <c r="Z3243" s="71">
        <v>3188.0157233807299</v>
      </c>
      <c r="AA3243" s="20">
        <v>0.50195348454592703</v>
      </c>
    </row>
    <row r="3244" spans="1:27" x14ac:dyDescent="0.2">
      <c r="A3244" s="52" t="s">
        <v>3083</v>
      </c>
      <c r="B3244" s="1" t="s">
        <v>9119</v>
      </c>
      <c r="C3244" s="131" t="s">
        <v>41</v>
      </c>
      <c r="D3244" s="131" t="s">
        <v>26170</v>
      </c>
      <c r="E3244" s="131" t="s">
        <v>6359</v>
      </c>
      <c r="F3244" s="131" t="s">
        <v>26421</v>
      </c>
      <c r="G3244" s="131" t="s">
        <v>26421</v>
      </c>
      <c r="H3244" s="79">
        <v>10485</v>
      </c>
      <c r="I3244" s="6">
        <v>15642.174960553801</v>
      </c>
      <c r="J3244" s="6">
        <v>6794.9183088153604</v>
      </c>
      <c r="K3244" s="71">
        <v>6795.6524202824403</v>
      </c>
      <c r="L3244" s="20">
        <v>0.64813089368454402</v>
      </c>
      <c r="M3244" s="79">
        <v>10557.6742359242</v>
      </c>
      <c r="N3244" s="6">
        <v>15750.594904612</v>
      </c>
      <c r="O3244" s="6">
        <v>6844.8332035255698</v>
      </c>
      <c r="P3244" s="71">
        <v>6844.9554815013698</v>
      </c>
      <c r="Q3244" s="20">
        <v>0.64833933388570797</v>
      </c>
      <c r="R3244" s="79">
        <v>10622.360048345399</v>
      </c>
      <c r="S3244" s="6">
        <v>15847.0972217659</v>
      </c>
      <c r="T3244" s="6">
        <v>6889.32573530833</v>
      </c>
      <c r="U3244" s="71">
        <v>6888.8923202397</v>
      </c>
      <c r="V3244" s="20">
        <v>0.64852747307438197</v>
      </c>
      <c r="W3244" s="79">
        <v>10694.2477855712</v>
      </c>
      <c r="X3244" s="6">
        <v>15954.3438181612</v>
      </c>
      <c r="Y3244" s="6">
        <v>6938.3062296033704</v>
      </c>
      <c r="Z3244" s="71">
        <v>6937.27478026887</v>
      </c>
      <c r="AA3244" s="20">
        <v>0.64869216791747797</v>
      </c>
    </row>
    <row r="3245" spans="1:27" x14ac:dyDescent="0.2">
      <c r="A3245" s="52" t="s">
        <v>3082</v>
      </c>
      <c r="B3245" s="1" t="s">
        <v>9118</v>
      </c>
      <c r="C3245" s="131" t="s">
        <v>41</v>
      </c>
      <c r="D3245" s="131" t="s">
        <v>26170</v>
      </c>
      <c r="E3245" s="131" t="s">
        <v>6359</v>
      </c>
      <c r="F3245" s="131" t="s">
        <v>26420</v>
      </c>
      <c r="G3245" s="131" t="s">
        <v>26420</v>
      </c>
      <c r="H3245" s="79">
        <v>5043.3333333333303</v>
      </c>
      <c r="I3245" s="6">
        <v>6531.1025810227002</v>
      </c>
      <c r="J3245" s="6">
        <v>2837.0932185872498</v>
      </c>
      <c r="K3245" s="71">
        <v>2837.3997333340499</v>
      </c>
      <c r="L3245" s="20">
        <v>0.56260404494396299</v>
      </c>
      <c r="M3245" s="79">
        <v>5092.65414188877</v>
      </c>
      <c r="N3245" s="6">
        <v>6594.9728903527503</v>
      </c>
      <c r="O3245" s="6">
        <v>2866.0180577064698</v>
      </c>
      <c r="P3245" s="71">
        <v>2866.0692570383299</v>
      </c>
      <c r="Q3245" s="20">
        <v>0.56278497953826501</v>
      </c>
      <c r="R3245" s="79">
        <v>5140.2678012951401</v>
      </c>
      <c r="S3245" s="6">
        <v>6656.6324463027004</v>
      </c>
      <c r="T3245" s="6">
        <v>2893.88703691511</v>
      </c>
      <c r="U3245" s="71">
        <v>2893.7049792948301</v>
      </c>
      <c r="V3245" s="20">
        <v>0.56294829202589902</v>
      </c>
      <c r="W3245" s="79">
        <v>5186.9599494697604</v>
      </c>
      <c r="X3245" s="6">
        <v>6717.0986477812303</v>
      </c>
      <c r="Y3245" s="6">
        <v>2921.1660425488099</v>
      </c>
      <c r="Z3245" s="71">
        <v>2920.73178169741</v>
      </c>
      <c r="AA3245" s="20">
        <v>0.56309125386556802</v>
      </c>
    </row>
    <row r="3246" spans="1:27" x14ac:dyDescent="0.2">
      <c r="A3246" s="52" t="s">
        <v>3081</v>
      </c>
      <c r="B3246" s="1" t="s">
        <v>9117</v>
      </c>
      <c r="C3246" s="131" t="s">
        <v>41</v>
      </c>
      <c r="D3246" s="131" t="s">
        <v>26170</v>
      </c>
      <c r="E3246" s="131" t="s">
        <v>6359</v>
      </c>
      <c r="F3246" s="131" t="s">
        <v>26421</v>
      </c>
      <c r="G3246" s="131" t="s">
        <v>26421</v>
      </c>
      <c r="H3246" s="79">
        <v>12894.75</v>
      </c>
      <c r="I3246" s="6">
        <v>18062.506123064799</v>
      </c>
      <c r="J3246" s="6">
        <v>7846.3035906585701</v>
      </c>
      <c r="K3246" s="71">
        <v>7847.1512920110099</v>
      </c>
      <c r="L3246" s="20">
        <v>0.60855396901925296</v>
      </c>
      <c r="M3246" s="79">
        <v>12985.4502719517</v>
      </c>
      <c r="N3246" s="6">
        <v>18189.5558306971</v>
      </c>
      <c r="O3246" s="6">
        <v>7904.7475007360599</v>
      </c>
      <c r="P3246" s="71">
        <v>7904.8887133112903</v>
      </c>
      <c r="Q3246" s="20">
        <v>0.60874968120171102</v>
      </c>
      <c r="R3246" s="79">
        <v>13066.5878691581</v>
      </c>
      <c r="S3246" s="6">
        <v>18303.210484439998</v>
      </c>
      <c r="T3246" s="6">
        <v>7957.0900124235304</v>
      </c>
      <c r="U3246" s="71">
        <v>7956.5894231283901</v>
      </c>
      <c r="V3246" s="20">
        <v>0.60892633201578406</v>
      </c>
      <c r="W3246" s="79">
        <v>13148.621145008899</v>
      </c>
      <c r="X3246" s="6">
        <v>18418.119772898499</v>
      </c>
      <c r="Y3246" s="6">
        <v>8009.7656546937596</v>
      </c>
      <c r="Z3246" s="71">
        <v>8008.5749220883399</v>
      </c>
      <c r="AA3246" s="20">
        <v>0.60908097007025697</v>
      </c>
    </row>
    <row r="3247" spans="1:27" x14ac:dyDescent="0.2">
      <c r="A3247" s="52" t="s">
        <v>3080</v>
      </c>
      <c r="B3247" s="1" t="s">
        <v>9116</v>
      </c>
      <c r="C3247" s="131" t="s">
        <v>41</v>
      </c>
      <c r="D3247" s="131" t="s">
        <v>26170</v>
      </c>
      <c r="E3247" s="131" t="s">
        <v>6359</v>
      </c>
      <c r="F3247" s="131" t="s">
        <v>26424</v>
      </c>
      <c r="G3247" s="131" t="s">
        <v>26424</v>
      </c>
      <c r="H3247" s="79">
        <v>6008.8333333333303</v>
      </c>
      <c r="I3247" s="6">
        <v>9008.4656202219394</v>
      </c>
      <c r="J3247" s="6">
        <v>3913.2529927291398</v>
      </c>
      <c r="K3247" s="71">
        <v>3913.6757739554901</v>
      </c>
      <c r="L3247" s="20">
        <v>0.65132040728186102</v>
      </c>
      <c r="M3247" s="79">
        <v>6048.3100642673999</v>
      </c>
      <c r="N3247" s="6">
        <v>9067.6492842862299</v>
      </c>
      <c r="O3247" s="6">
        <v>3940.5842937928201</v>
      </c>
      <c r="P3247" s="71">
        <v>3940.6546894703501</v>
      </c>
      <c r="Q3247" s="20">
        <v>0.65152987323702305</v>
      </c>
      <c r="R3247" s="79">
        <v>6089.4991152438697</v>
      </c>
      <c r="S3247" s="6">
        <v>9129.4000650230992</v>
      </c>
      <c r="T3247" s="6">
        <v>3968.8915853625799</v>
      </c>
      <c r="U3247" s="71">
        <v>3968.6418980223398</v>
      </c>
      <c r="V3247" s="20">
        <v>0.65171893827648697</v>
      </c>
      <c r="W3247" s="79">
        <v>6131.8429968447899</v>
      </c>
      <c r="X3247" s="6">
        <v>9192.8821721923196</v>
      </c>
      <c r="Y3247" s="6">
        <v>3997.8473806441498</v>
      </c>
      <c r="Z3247" s="71">
        <v>3997.2530602316801</v>
      </c>
      <c r="AA3247" s="20">
        <v>0.65188444359852604</v>
      </c>
    </row>
    <row r="3248" spans="1:27" x14ac:dyDescent="0.2">
      <c r="A3248" s="52" t="s">
        <v>3079</v>
      </c>
      <c r="B3248" s="1" t="s">
        <v>9115</v>
      </c>
      <c r="C3248" s="131" t="s">
        <v>41</v>
      </c>
      <c r="D3248" s="131" t="s">
        <v>26170</v>
      </c>
      <c r="E3248" s="131" t="s">
        <v>6359</v>
      </c>
      <c r="F3248" s="131" t="s">
        <v>26422</v>
      </c>
      <c r="G3248" s="131" t="s">
        <v>26422</v>
      </c>
      <c r="H3248" s="79">
        <v>13048.75</v>
      </c>
      <c r="I3248" s="6">
        <v>21912.8830060156</v>
      </c>
      <c r="J3248" s="6">
        <v>9518.8968485513597</v>
      </c>
      <c r="K3248" s="71">
        <v>9519.9252540468897</v>
      </c>
      <c r="L3248" s="20">
        <v>0.72956606985702799</v>
      </c>
      <c r="M3248" s="79">
        <v>13143.197938126999</v>
      </c>
      <c r="N3248" s="6">
        <v>22071.490276316199</v>
      </c>
      <c r="O3248" s="6">
        <v>9591.7437029876201</v>
      </c>
      <c r="P3248" s="71">
        <v>9591.9150525252298</v>
      </c>
      <c r="Q3248" s="20">
        <v>0.72980069977491202</v>
      </c>
      <c r="R3248" s="79">
        <v>13236.087299246799</v>
      </c>
      <c r="S3248" s="6">
        <v>22227.480214258401</v>
      </c>
      <c r="T3248" s="6">
        <v>9663.1168048127602</v>
      </c>
      <c r="U3248" s="71">
        <v>9662.5088874934099</v>
      </c>
      <c r="V3248" s="20">
        <v>0.73001247793547197</v>
      </c>
      <c r="W3248" s="79">
        <v>13329.7925094621</v>
      </c>
      <c r="X3248" s="6">
        <v>22384.840214909898</v>
      </c>
      <c r="Y3248" s="6">
        <v>9734.8332267347705</v>
      </c>
      <c r="Z3248" s="71">
        <v>9733.3860454024907</v>
      </c>
      <c r="AA3248" s="20">
        <v>0.73019786605780002</v>
      </c>
    </row>
    <row r="3249" spans="1:27" x14ac:dyDescent="0.2">
      <c r="A3249" s="52" t="s">
        <v>3078</v>
      </c>
      <c r="B3249" s="1" t="s">
        <v>9114</v>
      </c>
      <c r="C3249" s="131" t="s">
        <v>41</v>
      </c>
      <c r="D3249" s="131" t="s">
        <v>26170</v>
      </c>
      <c r="E3249" s="131" t="s">
        <v>6359</v>
      </c>
      <c r="F3249" s="131" t="s">
        <v>26425</v>
      </c>
      <c r="G3249" s="131" t="s">
        <v>26425</v>
      </c>
      <c r="H3249" s="79">
        <v>16578.583333333299</v>
      </c>
      <c r="I3249" s="6">
        <v>27430.6689135132</v>
      </c>
      <c r="J3249" s="6">
        <v>11915.808056968899</v>
      </c>
      <c r="K3249" s="71">
        <v>11917.0954206923</v>
      </c>
      <c r="L3249" s="20">
        <v>0.71882471385425595</v>
      </c>
      <c r="M3249" s="79">
        <v>16653.090564863302</v>
      </c>
      <c r="N3249" s="6">
        <v>27553.947432471599</v>
      </c>
      <c r="O3249" s="6">
        <v>11974.288934239201</v>
      </c>
      <c r="P3249" s="71">
        <v>11974.5028462176</v>
      </c>
      <c r="Q3249" s="20">
        <v>0.71905588933040998</v>
      </c>
      <c r="R3249" s="79">
        <v>16719.6831386052</v>
      </c>
      <c r="S3249" s="6">
        <v>27664.130480424701</v>
      </c>
      <c r="T3249" s="6">
        <v>12026.6319690364</v>
      </c>
      <c r="U3249" s="71">
        <v>12025.875360375399</v>
      </c>
      <c r="V3249" s="20">
        <v>0.71926454949424501</v>
      </c>
      <c r="W3249" s="79">
        <v>16791.369158907801</v>
      </c>
      <c r="X3249" s="6">
        <v>27782.741066692099</v>
      </c>
      <c r="Y3249" s="6">
        <v>12082.299818502001</v>
      </c>
      <c r="Z3249" s="71">
        <v>12080.5036625391</v>
      </c>
      <c r="AA3249" s="20">
        <v>0.71944720815874497</v>
      </c>
    </row>
    <row r="3250" spans="1:27" x14ac:dyDescent="0.2">
      <c r="A3250" s="52" t="s">
        <v>3077</v>
      </c>
      <c r="B3250" s="1" t="s">
        <v>9113</v>
      </c>
      <c r="C3250" s="131" t="s">
        <v>41</v>
      </c>
      <c r="D3250" s="131" t="s">
        <v>26170</v>
      </c>
      <c r="E3250" s="131" t="s">
        <v>6359</v>
      </c>
      <c r="F3250" s="131" t="s">
        <v>26425</v>
      </c>
      <c r="G3250" s="131" t="s">
        <v>26425</v>
      </c>
      <c r="H3250" s="79">
        <v>15737.916666666701</v>
      </c>
      <c r="I3250" s="6">
        <v>25311.1267142816</v>
      </c>
      <c r="J3250" s="6">
        <v>10995.084683641</v>
      </c>
      <c r="K3250" s="71">
        <v>10996.2725739704</v>
      </c>
      <c r="L3250" s="20">
        <v>0.69871208539696805</v>
      </c>
      <c r="M3250" s="79">
        <v>15804.6346464419</v>
      </c>
      <c r="N3250" s="6">
        <v>25418.428543105601</v>
      </c>
      <c r="O3250" s="6">
        <v>11046.243315060199</v>
      </c>
      <c r="P3250" s="71">
        <v>11046.4406481774</v>
      </c>
      <c r="Q3250" s="20">
        <v>0.69893679261129105</v>
      </c>
      <c r="R3250" s="79">
        <v>15859.7754914172</v>
      </c>
      <c r="S3250" s="6">
        <v>25507.110987158499</v>
      </c>
      <c r="T3250" s="6">
        <v>11088.8949375434</v>
      </c>
      <c r="U3250" s="71">
        <v>11088.197322951601</v>
      </c>
      <c r="V3250" s="20">
        <v>0.69913961448900597</v>
      </c>
      <c r="W3250" s="79">
        <v>15925.320942746799</v>
      </c>
      <c r="X3250" s="6">
        <v>25612.5270507512</v>
      </c>
      <c r="Y3250" s="6">
        <v>11138.506103260999</v>
      </c>
      <c r="Z3250" s="71">
        <v>11136.8502517711</v>
      </c>
      <c r="AA3250" s="20">
        <v>0.69931716238619002</v>
      </c>
    </row>
    <row r="3251" spans="1:27" x14ac:dyDescent="0.2">
      <c r="A3251" s="52" t="s">
        <v>3076</v>
      </c>
      <c r="B3251" s="1" t="s">
        <v>9112</v>
      </c>
      <c r="C3251" s="131" t="s">
        <v>41</v>
      </c>
      <c r="D3251" s="131" t="s">
        <v>26170</v>
      </c>
      <c r="E3251" s="131" t="s">
        <v>6359</v>
      </c>
      <c r="F3251" s="131" t="s">
        <v>26312</v>
      </c>
      <c r="G3251" s="131" t="s">
        <v>26312</v>
      </c>
      <c r="H3251" s="79">
        <v>14893.166666666701</v>
      </c>
      <c r="I3251" s="6">
        <v>31204.048733692802</v>
      </c>
      <c r="J3251" s="6">
        <v>13554.953999966599</v>
      </c>
      <c r="K3251" s="71">
        <v>13556.418454241801</v>
      </c>
      <c r="L3251" s="20">
        <v>0.91024419169251003</v>
      </c>
      <c r="M3251" s="79">
        <v>14918.315998939799</v>
      </c>
      <c r="N3251" s="6">
        <v>31256.741422053499</v>
      </c>
      <c r="O3251" s="6">
        <v>13583.4349632748</v>
      </c>
      <c r="P3251" s="71">
        <v>13583.677621478801</v>
      </c>
      <c r="Q3251" s="20">
        <v>0.91053692805837905</v>
      </c>
      <c r="R3251" s="79">
        <v>14939.383758269099</v>
      </c>
      <c r="S3251" s="6">
        <v>31300.882430042901</v>
      </c>
      <c r="T3251" s="6">
        <v>13607.6640311749</v>
      </c>
      <c r="U3251" s="71">
        <v>13606.8079580458</v>
      </c>
      <c r="V3251" s="20">
        <v>0.91080115339524903</v>
      </c>
      <c r="W3251" s="79">
        <v>14974.081368454799</v>
      </c>
      <c r="X3251" s="6">
        <v>31373.580597155898</v>
      </c>
      <c r="Y3251" s="6">
        <v>13643.902386911201</v>
      </c>
      <c r="Z3251" s="71">
        <v>13641.874082946</v>
      </c>
      <c r="AA3251" s="20">
        <v>0.91103245316168602</v>
      </c>
    </row>
    <row r="3252" spans="1:27" x14ac:dyDescent="0.2">
      <c r="A3252" s="52" t="s">
        <v>3075</v>
      </c>
      <c r="B3252" s="1" t="s">
        <v>9111</v>
      </c>
      <c r="C3252" s="131" t="s">
        <v>41</v>
      </c>
      <c r="D3252" s="131" t="s">
        <v>26170</v>
      </c>
      <c r="E3252" s="131" t="s">
        <v>6359</v>
      </c>
      <c r="F3252" s="131" t="s">
        <v>26424</v>
      </c>
      <c r="G3252" s="131" t="s">
        <v>26424</v>
      </c>
      <c r="H3252" s="79">
        <v>13510.5</v>
      </c>
      <c r="I3252" s="6">
        <v>21887.946470218099</v>
      </c>
      <c r="J3252" s="6">
        <v>9508.0644851443503</v>
      </c>
      <c r="K3252" s="71">
        <v>9509.0917203296904</v>
      </c>
      <c r="L3252" s="20">
        <v>0.70382974133671505</v>
      </c>
      <c r="M3252" s="79">
        <v>13596.165046668501</v>
      </c>
      <c r="N3252" s="6">
        <v>22026.7297836297</v>
      </c>
      <c r="O3252" s="6">
        <v>9572.2918595238007</v>
      </c>
      <c r="P3252" s="71">
        <v>9572.4628615683505</v>
      </c>
      <c r="Q3252" s="20">
        <v>0.70405609439949701</v>
      </c>
      <c r="R3252" s="79">
        <v>13685.4129521415</v>
      </c>
      <c r="S3252" s="6">
        <v>22171.317576648002</v>
      </c>
      <c r="T3252" s="6">
        <v>9638.7008061451397</v>
      </c>
      <c r="U3252" s="71">
        <v>9638.0944248631495</v>
      </c>
      <c r="V3252" s="20">
        <v>0.70426040182842797</v>
      </c>
      <c r="W3252" s="79">
        <v>13778.1378843978</v>
      </c>
      <c r="X3252" s="6">
        <v>22321.538394062602</v>
      </c>
      <c r="Y3252" s="6">
        <v>9707.3042087484191</v>
      </c>
      <c r="Z3252" s="71">
        <v>9705.8611198828603</v>
      </c>
      <c r="AA3252" s="20">
        <v>0.70443925015975295</v>
      </c>
    </row>
    <row r="3253" spans="1:27" x14ac:dyDescent="0.2">
      <c r="A3253" s="52" t="s">
        <v>3074</v>
      </c>
      <c r="B3253" s="1" t="s">
        <v>9110</v>
      </c>
      <c r="C3253" s="131" t="s">
        <v>41</v>
      </c>
      <c r="D3253" s="131" t="s">
        <v>26170</v>
      </c>
      <c r="E3253" s="131" t="s">
        <v>6359</v>
      </c>
      <c r="F3253" s="131" t="s">
        <v>26422</v>
      </c>
      <c r="G3253" s="131" t="s">
        <v>26422</v>
      </c>
      <c r="H3253" s="79">
        <v>13391.833333333299</v>
      </c>
      <c r="I3253" s="6">
        <v>22835.491708244099</v>
      </c>
      <c r="J3253" s="6">
        <v>9919.6755624101606</v>
      </c>
      <c r="K3253" s="71">
        <v>9920.7472673592292</v>
      </c>
      <c r="L3253" s="20">
        <v>0.74080575978090402</v>
      </c>
      <c r="M3253" s="79">
        <v>13474.005780311199</v>
      </c>
      <c r="N3253" s="6">
        <v>22975.6105541783</v>
      </c>
      <c r="O3253" s="6">
        <v>9984.6528302536099</v>
      </c>
      <c r="P3253" s="71">
        <v>9984.8311988275309</v>
      </c>
      <c r="Q3253" s="20">
        <v>0.74104400440571105</v>
      </c>
      <c r="R3253" s="79">
        <v>13559.531790840099</v>
      </c>
      <c r="S3253" s="6">
        <v>23121.447830946901</v>
      </c>
      <c r="T3253" s="6">
        <v>10051.7579560594</v>
      </c>
      <c r="U3253" s="71">
        <v>10051.125588897199</v>
      </c>
      <c r="V3253" s="20">
        <v>0.74125904521917596</v>
      </c>
      <c r="W3253" s="79">
        <v>13646.9001674093</v>
      </c>
      <c r="X3253" s="6">
        <v>23270.426674175302</v>
      </c>
      <c r="Y3253" s="6">
        <v>10119.961572795601</v>
      </c>
      <c r="Z3253" s="71">
        <v>10118.4571382428</v>
      </c>
      <c r="AA3253" s="20">
        <v>0.74144728942965998</v>
      </c>
    </row>
    <row r="3254" spans="1:27" x14ac:dyDescent="0.2">
      <c r="A3254" s="52" t="s">
        <v>3073</v>
      </c>
      <c r="B3254" s="1" t="s">
        <v>9109</v>
      </c>
      <c r="C3254" s="131" t="s">
        <v>41</v>
      </c>
      <c r="D3254" s="131" t="s">
        <v>26170</v>
      </c>
      <c r="E3254" s="131" t="s">
        <v>6359</v>
      </c>
      <c r="F3254" s="131" t="s">
        <v>26422</v>
      </c>
      <c r="G3254" s="131" t="s">
        <v>26422</v>
      </c>
      <c r="H3254" s="79">
        <v>13122.416666666701</v>
      </c>
      <c r="I3254" s="6">
        <v>27909.492591491398</v>
      </c>
      <c r="J3254" s="6">
        <v>12123.807761894401</v>
      </c>
      <c r="K3254" s="71">
        <v>12125.117597553601</v>
      </c>
      <c r="L3254" s="20">
        <v>0.92400035035876005</v>
      </c>
      <c r="M3254" s="79">
        <v>13197.728184757199</v>
      </c>
      <c r="N3254" s="6">
        <v>28069.669356914601</v>
      </c>
      <c r="O3254" s="6">
        <v>12198.409392773699</v>
      </c>
      <c r="P3254" s="71">
        <v>12198.6273085015</v>
      </c>
      <c r="Q3254" s="20">
        <v>0.92429751073296995</v>
      </c>
      <c r="R3254" s="79">
        <v>13264.2746233007</v>
      </c>
      <c r="S3254" s="6">
        <v>28211.2040589971</v>
      </c>
      <c r="T3254" s="6">
        <v>12264.4653104505</v>
      </c>
      <c r="U3254" s="71">
        <v>12263.693739431999</v>
      </c>
      <c r="V3254" s="20">
        <v>0.92456572920233204</v>
      </c>
      <c r="W3254" s="79">
        <v>13335.715289358601</v>
      </c>
      <c r="X3254" s="6">
        <v>28363.148078968599</v>
      </c>
      <c r="Y3254" s="6">
        <v>12334.710173630499</v>
      </c>
      <c r="Z3254" s="71">
        <v>12332.876494317599</v>
      </c>
      <c r="AA3254" s="20">
        <v>0.924800524510203</v>
      </c>
    </row>
    <row r="3255" spans="1:27" x14ac:dyDescent="0.2">
      <c r="A3255" s="52" t="s">
        <v>3072</v>
      </c>
      <c r="B3255" s="1" t="s">
        <v>8804</v>
      </c>
      <c r="C3255" s="131" t="s">
        <v>41</v>
      </c>
      <c r="D3255" s="131" t="s">
        <v>26170</v>
      </c>
      <c r="E3255" s="131" t="s">
        <v>6359</v>
      </c>
      <c r="F3255" s="131" t="s">
        <v>26420</v>
      </c>
      <c r="G3255" s="131" t="s">
        <v>26420</v>
      </c>
      <c r="H3255" s="79">
        <v>20305.75</v>
      </c>
      <c r="I3255" s="6">
        <v>30964.563068113999</v>
      </c>
      <c r="J3255" s="6">
        <v>13450.922077433799</v>
      </c>
      <c r="K3255" s="71">
        <v>13452.3752922763</v>
      </c>
      <c r="L3255" s="20">
        <v>0.66249093445336105</v>
      </c>
      <c r="M3255" s="79">
        <v>20504.282923649698</v>
      </c>
      <c r="N3255" s="6">
        <v>31267.3090999251</v>
      </c>
      <c r="O3255" s="6">
        <v>13588.0274242465</v>
      </c>
      <c r="P3255" s="71">
        <v>13588.2701644914</v>
      </c>
      <c r="Q3255" s="20">
        <v>0.66270399287256698</v>
      </c>
      <c r="R3255" s="79">
        <v>20705.6494694746</v>
      </c>
      <c r="S3255" s="6">
        <v>31574.376167529201</v>
      </c>
      <c r="T3255" s="6">
        <v>13726.5619856547</v>
      </c>
      <c r="U3255" s="71">
        <v>13725.698432524299</v>
      </c>
      <c r="V3255" s="20">
        <v>0.66289630048839798</v>
      </c>
      <c r="W3255" s="79">
        <v>20909.996662777699</v>
      </c>
      <c r="X3255" s="6">
        <v>31885.988472163499</v>
      </c>
      <c r="Y3255" s="6">
        <v>13866.7409311837</v>
      </c>
      <c r="Z3255" s="71">
        <v>13864.679500017101</v>
      </c>
      <c r="AA3255" s="20">
        <v>0.66306464432382695</v>
      </c>
    </row>
    <row r="3256" spans="1:27" x14ac:dyDescent="0.2">
      <c r="A3256" s="52" t="s">
        <v>3071</v>
      </c>
      <c r="B3256" s="1" t="s">
        <v>9108</v>
      </c>
      <c r="C3256" s="131" t="s">
        <v>41</v>
      </c>
      <c r="D3256" s="131" t="s">
        <v>26170</v>
      </c>
      <c r="E3256" s="131" t="s">
        <v>6359</v>
      </c>
      <c r="F3256" s="131" t="s">
        <v>26422</v>
      </c>
      <c r="G3256" s="131" t="s">
        <v>26422</v>
      </c>
      <c r="H3256" s="79">
        <v>9633.8333333333303</v>
      </c>
      <c r="I3256" s="6">
        <v>33779.125413960202</v>
      </c>
      <c r="J3256" s="6">
        <v>14673.560314336401</v>
      </c>
      <c r="K3256" s="71">
        <v>14675.1456209435</v>
      </c>
      <c r="L3256" s="20">
        <v>1.5232924541228201</v>
      </c>
      <c r="M3256" s="79">
        <v>9678.4977847902592</v>
      </c>
      <c r="N3256" s="6">
        <v>33935.732452415999</v>
      </c>
      <c r="O3256" s="6">
        <v>14747.660623805499</v>
      </c>
      <c r="P3256" s="71">
        <v>14747.9240800556</v>
      </c>
      <c r="Q3256" s="20">
        <v>1.5237823480449599</v>
      </c>
      <c r="R3256" s="79">
        <v>9722.2963680199991</v>
      </c>
      <c r="S3256" s="6">
        <v>34089.3034957048</v>
      </c>
      <c r="T3256" s="6">
        <v>14819.894936287001</v>
      </c>
      <c r="U3256" s="71">
        <v>14818.962600376701</v>
      </c>
      <c r="V3256" s="20">
        <v>1.5242245287976799</v>
      </c>
      <c r="W3256" s="79">
        <v>9770.9014171839499</v>
      </c>
      <c r="X3256" s="6">
        <v>34259.727458280599</v>
      </c>
      <c r="Y3256" s="6">
        <v>14899.044621171901</v>
      </c>
      <c r="Z3256" s="71">
        <v>14896.8297276301</v>
      </c>
      <c r="AA3256" s="20">
        <v>1.5246116086517101</v>
      </c>
    </row>
    <row r="3257" spans="1:27" x14ac:dyDescent="0.2">
      <c r="A3257" s="52" t="s">
        <v>3070</v>
      </c>
      <c r="B3257" s="1" t="s">
        <v>9107</v>
      </c>
      <c r="C3257" s="131" t="s">
        <v>41</v>
      </c>
      <c r="D3257" s="131" t="s">
        <v>26170</v>
      </c>
      <c r="E3257" s="131" t="s">
        <v>6359</v>
      </c>
      <c r="F3257" s="131" t="s">
        <v>26422</v>
      </c>
      <c r="G3257" s="131" t="s">
        <v>26422</v>
      </c>
      <c r="H3257" s="79">
        <v>6486</v>
      </c>
      <c r="I3257" s="6">
        <v>9211.6170087038408</v>
      </c>
      <c r="J3257" s="6">
        <v>4001.5014039979001</v>
      </c>
      <c r="K3257" s="71">
        <v>4001.9337194331601</v>
      </c>
      <c r="L3257" s="20">
        <v>0.61701105757526398</v>
      </c>
      <c r="M3257" s="79">
        <v>6538.4109580186796</v>
      </c>
      <c r="N3257" s="6">
        <v>9286.0526658619292</v>
      </c>
      <c r="O3257" s="6">
        <v>4035.4971987989602</v>
      </c>
      <c r="P3257" s="71">
        <v>4035.5692900266399</v>
      </c>
      <c r="Q3257" s="20">
        <v>0.61720948957444</v>
      </c>
      <c r="R3257" s="79">
        <v>6589.4471258004196</v>
      </c>
      <c r="S3257" s="6">
        <v>9358.5358035735208</v>
      </c>
      <c r="T3257" s="6">
        <v>4068.5054590192699</v>
      </c>
      <c r="U3257" s="71">
        <v>4068.2495048605501</v>
      </c>
      <c r="V3257" s="20">
        <v>0.61738859530895396</v>
      </c>
      <c r="W3257" s="79">
        <v>6639.0738022279302</v>
      </c>
      <c r="X3257" s="6">
        <v>9429.0171382428198</v>
      </c>
      <c r="Y3257" s="6">
        <v>4100.5389563459503</v>
      </c>
      <c r="Z3257" s="71">
        <v>4099.9293697930398</v>
      </c>
      <c r="AA3257" s="20">
        <v>0.61754538237203904</v>
      </c>
    </row>
    <row r="3258" spans="1:27" x14ac:dyDescent="0.2">
      <c r="A3258" s="52" t="s">
        <v>3069</v>
      </c>
      <c r="B3258" s="1" t="s">
        <v>9106</v>
      </c>
      <c r="C3258" s="131" t="s">
        <v>41</v>
      </c>
      <c r="D3258" s="131" t="s">
        <v>26170</v>
      </c>
      <c r="E3258" s="131" t="s">
        <v>6359</v>
      </c>
      <c r="F3258" s="131" t="s">
        <v>26420</v>
      </c>
      <c r="G3258" s="131" t="s">
        <v>26420</v>
      </c>
      <c r="H3258" s="79">
        <v>11787.666666666701</v>
      </c>
      <c r="I3258" s="6">
        <v>14908.019447820699</v>
      </c>
      <c r="J3258" s="6">
        <v>6476.0031485152604</v>
      </c>
      <c r="K3258" s="71">
        <v>6476.70280492849</v>
      </c>
      <c r="L3258" s="20">
        <v>0.54944740024278105</v>
      </c>
      <c r="M3258" s="79">
        <v>11913.3242784576</v>
      </c>
      <c r="N3258" s="6">
        <v>15066.9403075057</v>
      </c>
      <c r="O3258" s="6">
        <v>6547.7332073441003</v>
      </c>
      <c r="P3258" s="71">
        <v>6547.8501778441696</v>
      </c>
      <c r="Q3258" s="20">
        <v>0.549624103633642</v>
      </c>
      <c r="R3258" s="79">
        <v>12036.2978882484</v>
      </c>
      <c r="S3258" s="6">
        <v>15222.4666740184</v>
      </c>
      <c r="T3258" s="6">
        <v>6617.7754792938904</v>
      </c>
      <c r="U3258" s="71">
        <v>6617.3591477509099</v>
      </c>
      <c r="V3258" s="20">
        <v>0.54978359701546897</v>
      </c>
      <c r="W3258" s="79">
        <v>12154.468225713799</v>
      </c>
      <c r="X3258" s="6">
        <v>15371.918277877499</v>
      </c>
      <c r="Y3258" s="6">
        <v>6685.0180467431101</v>
      </c>
      <c r="Z3258" s="71">
        <v>6684.0242512565401</v>
      </c>
      <c r="AA3258" s="20">
        <v>0.54992321565462698</v>
      </c>
    </row>
    <row r="3259" spans="1:27" x14ac:dyDescent="0.2">
      <c r="A3259" s="52" t="s">
        <v>3068</v>
      </c>
      <c r="B3259" s="1" t="s">
        <v>9105</v>
      </c>
      <c r="C3259" s="131" t="s">
        <v>41</v>
      </c>
      <c r="D3259" s="131" t="s">
        <v>26170</v>
      </c>
      <c r="E3259" s="131" t="s">
        <v>6359</v>
      </c>
      <c r="F3259" s="131" t="s">
        <v>26423</v>
      </c>
      <c r="G3259" s="131" t="s">
        <v>26423</v>
      </c>
      <c r="H3259" s="79">
        <v>36293.916666666701</v>
      </c>
      <c r="I3259" s="6">
        <v>60100.808430622303</v>
      </c>
      <c r="J3259" s="6">
        <v>26107.627910420899</v>
      </c>
      <c r="K3259" s="71">
        <v>26110.448534327799</v>
      </c>
      <c r="L3259" s="20">
        <v>0.71941666627311995</v>
      </c>
      <c r="M3259" s="79">
        <v>36364.061243280601</v>
      </c>
      <c r="N3259" s="6">
        <v>60216.964143444296</v>
      </c>
      <c r="O3259" s="6">
        <v>26168.857626061199</v>
      </c>
      <c r="P3259" s="71">
        <v>26169.325113703999</v>
      </c>
      <c r="Q3259" s="20">
        <v>0.71964803212236395</v>
      </c>
      <c r="R3259" s="79">
        <v>36419.3193462665</v>
      </c>
      <c r="S3259" s="6">
        <v>60308.468642457097</v>
      </c>
      <c r="T3259" s="6">
        <v>26218.3464429593</v>
      </c>
      <c r="U3259" s="71">
        <v>26216.6970179126</v>
      </c>
      <c r="V3259" s="20">
        <v>0.71985686411792205</v>
      </c>
      <c r="W3259" s="79">
        <v>36487.936474465503</v>
      </c>
      <c r="X3259" s="6">
        <v>60422.094981406</v>
      </c>
      <c r="Y3259" s="6">
        <v>26276.6681471388</v>
      </c>
      <c r="Z3259" s="71">
        <v>26272.761854885801</v>
      </c>
      <c r="AA3259" s="20">
        <v>0.72003967320189999</v>
      </c>
    </row>
    <row r="3260" spans="1:27" x14ac:dyDescent="0.2">
      <c r="A3260" s="52" t="s">
        <v>3067</v>
      </c>
      <c r="B3260" s="1" t="s">
        <v>9104</v>
      </c>
      <c r="C3260" s="131" t="s">
        <v>41</v>
      </c>
      <c r="D3260" s="131" t="s">
        <v>26170</v>
      </c>
      <c r="E3260" s="131" t="s">
        <v>6359</v>
      </c>
      <c r="F3260" s="131" t="s">
        <v>26312</v>
      </c>
      <c r="G3260" s="131" t="s">
        <v>26312</v>
      </c>
      <c r="H3260" s="79">
        <v>17044</v>
      </c>
      <c r="I3260" s="6">
        <v>31177.285890307001</v>
      </c>
      <c r="J3260" s="6">
        <v>13543.328293504699</v>
      </c>
      <c r="K3260" s="71">
        <v>13544.7914917583</v>
      </c>
      <c r="L3260" s="20">
        <v>0.79469558153944297</v>
      </c>
      <c r="M3260" s="79">
        <v>17102.6810324293</v>
      </c>
      <c r="N3260" s="6">
        <v>31284.6266157463</v>
      </c>
      <c r="O3260" s="6">
        <v>13595.553203940101</v>
      </c>
      <c r="P3260" s="71">
        <v>13595.7960786277</v>
      </c>
      <c r="Q3260" s="20">
        <v>0.79495115723949705</v>
      </c>
      <c r="R3260" s="79">
        <v>17159.000117601099</v>
      </c>
      <c r="S3260" s="6">
        <v>31387.646811679198</v>
      </c>
      <c r="T3260" s="6">
        <v>13645.3837522664</v>
      </c>
      <c r="U3260" s="71">
        <v>13644.5253061481</v>
      </c>
      <c r="V3260" s="20">
        <v>0.79518184116987201</v>
      </c>
      <c r="W3260" s="79">
        <v>17217.429834340899</v>
      </c>
      <c r="X3260" s="6">
        <v>31494.527824545101</v>
      </c>
      <c r="Y3260" s="6">
        <v>13696.500532645799</v>
      </c>
      <c r="Z3260" s="71">
        <v>13694.4644094348</v>
      </c>
      <c r="AA3260" s="20">
        <v>0.79538377918175596</v>
      </c>
    </row>
    <row r="3261" spans="1:27" x14ac:dyDescent="0.2">
      <c r="A3261" s="52" t="s">
        <v>3066</v>
      </c>
      <c r="B3261" s="1" t="s">
        <v>9103</v>
      </c>
      <c r="C3261" s="131" t="s">
        <v>41</v>
      </c>
      <c r="D3261" s="131" t="s">
        <v>26170</v>
      </c>
      <c r="E3261" s="131" t="s">
        <v>6359</v>
      </c>
      <c r="F3261" s="131" t="s">
        <v>26312</v>
      </c>
      <c r="G3261" s="131" t="s">
        <v>26312</v>
      </c>
      <c r="H3261" s="79">
        <v>19675.333333333299</v>
      </c>
      <c r="I3261" s="6">
        <v>32648.485327046499</v>
      </c>
      <c r="J3261" s="6">
        <v>14182.4133321153</v>
      </c>
      <c r="K3261" s="71">
        <v>14183.945576034201</v>
      </c>
      <c r="L3261" s="20">
        <v>0.72089988696680396</v>
      </c>
      <c r="M3261" s="79">
        <v>19717.9679511467</v>
      </c>
      <c r="N3261" s="6">
        <v>32719.231558915599</v>
      </c>
      <c r="O3261" s="6">
        <v>14218.998325119101</v>
      </c>
      <c r="P3261" s="71">
        <v>14219.2523372011</v>
      </c>
      <c r="Q3261" s="20">
        <v>0.72113172982281104</v>
      </c>
      <c r="R3261" s="79">
        <v>19753.168178327502</v>
      </c>
      <c r="S3261" s="6">
        <v>32777.641451198098</v>
      </c>
      <c r="T3261" s="6">
        <v>14249.6663983541</v>
      </c>
      <c r="U3261" s="71">
        <v>14248.7699361491</v>
      </c>
      <c r="V3261" s="20">
        <v>0.72134099236710603</v>
      </c>
      <c r="W3261" s="79">
        <v>19795.402863802101</v>
      </c>
      <c r="X3261" s="6">
        <v>32847.724050849603</v>
      </c>
      <c r="Y3261" s="6">
        <v>14284.985393813</v>
      </c>
      <c r="Z3261" s="71">
        <v>14282.861786380499</v>
      </c>
      <c r="AA3261" s="20">
        <v>0.72152417834840799</v>
      </c>
    </row>
    <row r="3262" spans="1:27" x14ac:dyDescent="0.2">
      <c r="A3262" s="52" t="s">
        <v>3065</v>
      </c>
      <c r="B3262" s="1" t="s">
        <v>9102</v>
      </c>
      <c r="C3262" s="131" t="s">
        <v>41</v>
      </c>
      <c r="D3262" s="131" t="s">
        <v>26170</v>
      </c>
      <c r="E3262" s="131" t="s">
        <v>6359</v>
      </c>
      <c r="F3262" s="131" t="s">
        <v>26420</v>
      </c>
      <c r="G3262" s="131" t="s">
        <v>26420</v>
      </c>
      <c r="H3262" s="79">
        <v>4028.3333333333298</v>
      </c>
      <c r="I3262" s="6">
        <v>5908.5542207400204</v>
      </c>
      <c r="J3262" s="6">
        <v>2566.65990211589</v>
      </c>
      <c r="K3262" s="71">
        <v>2566.9371997051499</v>
      </c>
      <c r="L3262" s="20">
        <v>0.637220653629744</v>
      </c>
      <c r="M3262" s="79">
        <v>4067.2189523919701</v>
      </c>
      <c r="N3262" s="6">
        <v>5965.58966681739</v>
      </c>
      <c r="O3262" s="6">
        <v>2592.5031071736898</v>
      </c>
      <c r="P3262" s="71">
        <v>2592.5494203595399</v>
      </c>
      <c r="Q3262" s="20">
        <v>0.637425585075726</v>
      </c>
      <c r="R3262" s="79">
        <v>4105.6597906021798</v>
      </c>
      <c r="S3262" s="6">
        <v>6021.9727309933996</v>
      </c>
      <c r="T3262" s="6">
        <v>2617.9767267392899</v>
      </c>
      <c r="U3262" s="71">
        <v>2617.8120269404499</v>
      </c>
      <c r="V3262" s="20">
        <v>0.637610557244077</v>
      </c>
      <c r="W3262" s="79">
        <v>4139.7243029736301</v>
      </c>
      <c r="X3262" s="6">
        <v>6071.9368232606203</v>
      </c>
      <c r="Y3262" s="6">
        <v>2640.5947851412702</v>
      </c>
      <c r="Z3262" s="71">
        <v>2640.2022340425401</v>
      </c>
      <c r="AA3262" s="20">
        <v>0.63777247971466</v>
      </c>
    </row>
    <row r="3263" spans="1:27" x14ac:dyDescent="0.2">
      <c r="A3263" s="52" t="s">
        <v>3064</v>
      </c>
      <c r="B3263" s="1" t="s">
        <v>9101</v>
      </c>
      <c r="C3263" s="131" t="s">
        <v>41</v>
      </c>
      <c r="D3263" s="131" t="s">
        <v>26170</v>
      </c>
      <c r="E3263" s="131" t="s">
        <v>6359</v>
      </c>
      <c r="F3263" s="131" t="s">
        <v>26420</v>
      </c>
      <c r="G3263" s="131" t="s">
        <v>26420</v>
      </c>
      <c r="H3263" s="79">
        <v>15849.333333333299</v>
      </c>
      <c r="I3263" s="6">
        <v>24278.266891517302</v>
      </c>
      <c r="J3263" s="6">
        <v>10546.413182533301</v>
      </c>
      <c r="K3263" s="71">
        <v>10547.5525991535</v>
      </c>
      <c r="L3263" s="20">
        <v>0.66548872292126804</v>
      </c>
      <c r="M3263" s="79">
        <v>15983.420182984501</v>
      </c>
      <c r="N3263" s="6">
        <v>24483.663311291399</v>
      </c>
      <c r="O3263" s="6">
        <v>10640.016621086301</v>
      </c>
      <c r="P3263" s="71">
        <v>10640.2066972585</v>
      </c>
      <c r="Q3263" s="20">
        <v>0.66570274543528496</v>
      </c>
      <c r="R3263" s="79">
        <v>16109.4570562393</v>
      </c>
      <c r="S3263" s="6">
        <v>24676.7286461353</v>
      </c>
      <c r="T3263" s="6">
        <v>10727.896683282701</v>
      </c>
      <c r="U3263" s="71">
        <v>10727.2217794886</v>
      </c>
      <c r="V3263" s="20">
        <v>0.66589592324800995</v>
      </c>
      <c r="W3263" s="79">
        <v>16236.315871765401</v>
      </c>
      <c r="X3263" s="6">
        <v>24871.0530455349</v>
      </c>
      <c r="Y3263" s="6">
        <v>10816.05011459</v>
      </c>
      <c r="Z3263" s="71">
        <v>10814.442199441401</v>
      </c>
      <c r="AA3263" s="20">
        <v>0.66606502884361096</v>
      </c>
    </row>
    <row r="3264" spans="1:27" x14ac:dyDescent="0.2">
      <c r="A3264" s="52" t="s">
        <v>3063</v>
      </c>
      <c r="B3264" s="1" t="s">
        <v>9100</v>
      </c>
      <c r="C3264" s="131" t="s">
        <v>41</v>
      </c>
      <c r="D3264" s="131" t="s">
        <v>26170</v>
      </c>
      <c r="E3264" s="131" t="s">
        <v>6359</v>
      </c>
      <c r="F3264" s="131" t="s">
        <v>26420</v>
      </c>
      <c r="G3264" s="131" t="s">
        <v>26420</v>
      </c>
      <c r="H3264" s="79">
        <v>13356</v>
      </c>
      <c r="I3264" s="6">
        <v>18475.619223486101</v>
      </c>
      <c r="J3264" s="6">
        <v>8025.7587992048902</v>
      </c>
      <c r="K3264" s="71">
        <v>8026.6258885941597</v>
      </c>
      <c r="L3264" s="20">
        <v>0.60097528366233599</v>
      </c>
      <c r="M3264" s="79">
        <v>13506.9288545088</v>
      </c>
      <c r="N3264" s="6">
        <v>18684.402096033398</v>
      </c>
      <c r="O3264" s="6">
        <v>8119.7958952968902</v>
      </c>
      <c r="P3264" s="71">
        <v>8119.9409495555601</v>
      </c>
      <c r="Q3264" s="20">
        <v>0.60116855852431506</v>
      </c>
      <c r="R3264" s="79">
        <v>13651.598601236299</v>
      </c>
      <c r="S3264" s="6">
        <v>18884.526620868401</v>
      </c>
      <c r="T3264" s="6">
        <v>8209.8098741749509</v>
      </c>
      <c r="U3264" s="71">
        <v>8209.2933859950099</v>
      </c>
      <c r="V3264" s="20">
        <v>0.60134300940049201</v>
      </c>
      <c r="W3264" s="79">
        <v>13795.590007958501</v>
      </c>
      <c r="X3264" s="6">
        <v>19083.712784544099</v>
      </c>
      <c r="Y3264" s="6">
        <v>8299.2221307303298</v>
      </c>
      <c r="Z3264" s="71">
        <v>8297.9883674947105</v>
      </c>
      <c r="AA3264" s="20">
        <v>0.60149572165508702</v>
      </c>
    </row>
    <row r="3265" spans="1:27" x14ac:dyDescent="0.2">
      <c r="A3265" s="52" t="s">
        <v>3062</v>
      </c>
      <c r="B3265" s="1" t="s">
        <v>9099</v>
      </c>
      <c r="C3265" s="131" t="s">
        <v>41</v>
      </c>
      <c r="D3265" s="131" t="s">
        <v>26170</v>
      </c>
      <c r="E3265" s="131" t="s">
        <v>6359</v>
      </c>
      <c r="F3265" s="131" t="s">
        <v>26424</v>
      </c>
      <c r="G3265" s="131" t="s">
        <v>26424</v>
      </c>
      <c r="H3265" s="79">
        <v>6823.5833333333303</v>
      </c>
      <c r="I3265" s="6">
        <v>8377.5785367273002</v>
      </c>
      <c r="J3265" s="6">
        <v>3639.19735754776</v>
      </c>
      <c r="K3265" s="71">
        <v>3639.59053026739</v>
      </c>
      <c r="L3265" s="20">
        <v>0.53338405240658804</v>
      </c>
      <c r="M3265" s="79">
        <v>6863.6365016575301</v>
      </c>
      <c r="N3265" s="6">
        <v>8426.7533686138704</v>
      </c>
      <c r="O3265" s="6">
        <v>3662.0662016086599</v>
      </c>
      <c r="P3265" s="71">
        <v>3662.13162176268</v>
      </c>
      <c r="Q3265" s="20">
        <v>0.53355558979242301</v>
      </c>
      <c r="R3265" s="79">
        <v>6901.5909833839996</v>
      </c>
      <c r="S3265" s="6">
        <v>8473.3515613744094</v>
      </c>
      <c r="T3265" s="6">
        <v>3683.68276910129</v>
      </c>
      <c r="U3265" s="71">
        <v>3683.4510245617598</v>
      </c>
      <c r="V3265" s="20">
        <v>0.53371042031176497</v>
      </c>
      <c r="W3265" s="79">
        <v>6938.7791114848196</v>
      </c>
      <c r="X3265" s="6">
        <v>8519.0088719954492</v>
      </c>
      <c r="Y3265" s="6">
        <v>3704.78993058487</v>
      </c>
      <c r="Z3265" s="71">
        <v>3704.23917612378</v>
      </c>
      <c r="AA3265" s="20">
        <v>0.53384595713569505</v>
      </c>
    </row>
    <row r="3266" spans="1:27" x14ac:dyDescent="0.2">
      <c r="A3266" s="52" t="s">
        <v>3061</v>
      </c>
      <c r="B3266" s="1" t="s">
        <v>9098</v>
      </c>
      <c r="C3266" s="131" t="s">
        <v>41</v>
      </c>
      <c r="D3266" s="131" t="s">
        <v>26170</v>
      </c>
      <c r="E3266" s="131" t="s">
        <v>6359</v>
      </c>
      <c r="F3266" s="131" t="s">
        <v>26424</v>
      </c>
      <c r="G3266" s="131" t="s">
        <v>26424</v>
      </c>
      <c r="H3266" s="79">
        <v>13083.5</v>
      </c>
      <c r="I3266" s="6">
        <v>18101.320414384802</v>
      </c>
      <c r="J3266" s="6">
        <v>7863.1644133638001</v>
      </c>
      <c r="K3266" s="71">
        <v>7864.01393633097</v>
      </c>
      <c r="L3266" s="20">
        <v>0.60106347203202304</v>
      </c>
      <c r="M3266" s="79">
        <v>13165.6817197492</v>
      </c>
      <c r="N3266" s="6">
        <v>18215.020696525298</v>
      </c>
      <c r="O3266" s="6">
        <v>7915.8139245886096</v>
      </c>
      <c r="P3266" s="71">
        <v>7915.95533485746</v>
      </c>
      <c r="Q3266" s="20">
        <v>0.60125677525555898</v>
      </c>
      <c r="R3266" s="79">
        <v>13247.100620949501</v>
      </c>
      <c r="S3266" s="6">
        <v>18327.665601819299</v>
      </c>
      <c r="T3266" s="6">
        <v>7967.7215664023597</v>
      </c>
      <c r="U3266" s="71">
        <v>7967.2203082644501</v>
      </c>
      <c r="V3266" s="20">
        <v>0.60143125173102296</v>
      </c>
      <c r="W3266" s="79">
        <v>13330.270570213001</v>
      </c>
      <c r="X3266" s="6">
        <v>18442.733122014</v>
      </c>
      <c r="Y3266" s="6">
        <v>8020.4696332118101</v>
      </c>
      <c r="Z3266" s="71">
        <v>8019.2773093518199</v>
      </c>
      <c r="AA3266" s="20">
        <v>0.60158398639493404</v>
      </c>
    </row>
    <row r="3267" spans="1:27" x14ac:dyDescent="0.2">
      <c r="A3267" s="52" t="s">
        <v>3060</v>
      </c>
      <c r="B3267" s="1" t="s">
        <v>9097</v>
      </c>
      <c r="C3267" s="131" t="s">
        <v>41</v>
      </c>
      <c r="D3267" s="131" t="s">
        <v>26170</v>
      </c>
      <c r="E3267" s="131" t="s">
        <v>6359</v>
      </c>
      <c r="F3267" s="131" t="s">
        <v>26312</v>
      </c>
      <c r="G3267" s="131" t="s">
        <v>26312</v>
      </c>
      <c r="H3267" s="79">
        <v>7321.0833333333303</v>
      </c>
      <c r="I3267" s="6">
        <v>15185.6575737517</v>
      </c>
      <c r="J3267" s="6">
        <v>6596.6083961787599</v>
      </c>
      <c r="K3267" s="71">
        <v>6597.32108257871</v>
      </c>
      <c r="L3267" s="20">
        <v>0.90114000649886195</v>
      </c>
      <c r="M3267" s="79">
        <v>7349.1983167160397</v>
      </c>
      <c r="N3267" s="6">
        <v>15243.974695809</v>
      </c>
      <c r="O3267" s="6">
        <v>6624.6681337111904</v>
      </c>
      <c r="P3267" s="71">
        <v>6624.78647859787</v>
      </c>
      <c r="Q3267" s="20">
        <v>0.90142981494043095</v>
      </c>
      <c r="R3267" s="79">
        <v>7380.1860457316898</v>
      </c>
      <c r="S3267" s="6">
        <v>15308.2505714403</v>
      </c>
      <c r="T3267" s="6">
        <v>6655.068947234</v>
      </c>
      <c r="U3267" s="71">
        <v>6654.6502695178697</v>
      </c>
      <c r="V3267" s="20">
        <v>0.90169139751789495</v>
      </c>
      <c r="W3267" s="79">
        <v>7407.4498070382697</v>
      </c>
      <c r="X3267" s="6">
        <v>15364.8020576786</v>
      </c>
      <c r="Y3267" s="6">
        <v>6681.92330868928</v>
      </c>
      <c r="Z3267" s="71">
        <v>6680.9299732668096</v>
      </c>
      <c r="AA3267" s="20">
        <v>0.901920383843688</v>
      </c>
    </row>
    <row r="3268" spans="1:27" x14ac:dyDescent="0.2">
      <c r="A3268" s="52" t="s">
        <v>3059</v>
      </c>
      <c r="B3268" s="1" t="s">
        <v>9096</v>
      </c>
      <c r="C3268" s="131" t="s">
        <v>41</v>
      </c>
      <c r="D3268" s="131" t="s">
        <v>26170</v>
      </c>
      <c r="E3268" s="131" t="s">
        <v>6359</v>
      </c>
      <c r="F3268" s="131" t="s">
        <v>26425</v>
      </c>
      <c r="G3268" s="131" t="s">
        <v>26425</v>
      </c>
      <c r="H3268" s="79">
        <v>27794.25</v>
      </c>
      <c r="I3268" s="6">
        <v>42902.521322744498</v>
      </c>
      <c r="J3268" s="6">
        <v>18636.738712193601</v>
      </c>
      <c r="K3268" s="71">
        <v>18638.752193883302</v>
      </c>
      <c r="L3268" s="20">
        <v>0.67059741471287304</v>
      </c>
      <c r="M3268" s="79">
        <v>27960.879332841399</v>
      </c>
      <c r="N3268" s="6">
        <v>43159.726266400903</v>
      </c>
      <c r="O3268" s="6">
        <v>18756.188524462199</v>
      </c>
      <c r="P3268" s="71">
        <v>18756.523590153101</v>
      </c>
      <c r="Q3268" s="20">
        <v>0.670813080192462</v>
      </c>
      <c r="R3268" s="79">
        <v>28120.660740414001</v>
      </c>
      <c r="S3268" s="6">
        <v>43406.360920883802</v>
      </c>
      <c r="T3268" s="6">
        <v>18870.368193210601</v>
      </c>
      <c r="U3268" s="71">
        <v>18869.181037567301</v>
      </c>
      <c r="V3268" s="20">
        <v>0.67100774095429205</v>
      </c>
      <c r="W3268" s="79">
        <v>28286.093953595799</v>
      </c>
      <c r="X3268" s="6">
        <v>43661.719563625396</v>
      </c>
      <c r="Y3268" s="6">
        <v>18987.830793683701</v>
      </c>
      <c r="Z3268" s="71">
        <v>18985.008060759101</v>
      </c>
      <c r="AA3268" s="20">
        <v>0.67117814470617798</v>
      </c>
    </row>
    <row r="3269" spans="1:27" x14ac:dyDescent="0.2">
      <c r="A3269" s="52" t="s">
        <v>3058</v>
      </c>
      <c r="B3269" s="1" t="s">
        <v>9095</v>
      </c>
      <c r="C3269" s="131" t="s">
        <v>41</v>
      </c>
      <c r="D3269" s="131" t="s">
        <v>26170</v>
      </c>
      <c r="E3269" s="131" t="s">
        <v>6359</v>
      </c>
      <c r="F3269" s="131" t="s">
        <v>26421</v>
      </c>
      <c r="G3269" s="131" t="s">
        <v>26421</v>
      </c>
      <c r="H3269" s="79">
        <v>10963.166666666701</v>
      </c>
      <c r="I3269" s="6">
        <v>13693.187351876501</v>
      </c>
      <c r="J3269" s="6">
        <v>5948.2833862900698</v>
      </c>
      <c r="K3269" s="71">
        <v>5948.92602875387</v>
      </c>
      <c r="L3269" s="20">
        <v>0.54262844027004398</v>
      </c>
      <c r="M3269" s="79">
        <v>11059.7663452917</v>
      </c>
      <c r="N3269" s="6">
        <v>13813.8420438794</v>
      </c>
      <c r="O3269" s="6">
        <v>6003.1665637287797</v>
      </c>
      <c r="P3269" s="71">
        <v>6003.2738059411204</v>
      </c>
      <c r="Q3269" s="20">
        <v>0.54280295066964002</v>
      </c>
      <c r="R3269" s="79">
        <v>11157.5215454388</v>
      </c>
      <c r="S3269" s="6">
        <v>13935.940002519799</v>
      </c>
      <c r="T3269" s="6">
        <v>6058.4742278986396</v>
      </c>
      <c r="U3269" s="71">
        <v>6058.0930826132799</v>
      </c>
      <c r="V3269" s="20">
        <v>0.54296046464636605</v>
      </c>
      <c r="W3269" s="79">
        <v>11252.0836763671</v>
      </c>
      <c r="X3269" s="6">
        <v>14054.049761731199</v>
      </c>
      <c r="Y3269" s="6">
        <v>6111.8966799484597</v>
      </c>
      <c r="Z3269" s="71">
        <v>6110.9880847446102</v>
      </c>
      <c r="AA3269" s="20">
        <v>0.54309835053747302</v>
      </c>
    </row>
    <row r="3270" spans="1:27" x14ac:dyDescent="0.2">
      <c r="A3270" s="52" t="s">
        <v>3057</v>
      </c>
      <c r="B3270" s="1" t="s">
        <v>7148</v>
      </c>
      <c r="C3270" s="131" t="s">
        <v>41</v>
      </c>
      <c r="D3270" s="131" t="s">
        <v>26170</v>
      </c>
      <c r="E3270" s="131" t="s">
        <v>6359</v>
      </c>
      <c r="F3270" s="131" t="s">
        <v>26420</v>
      </c>
      <c r="G3270" s="131" t="s">
        <v>26420</v>
      </c>
      <c r="H3270" s="79">
        <v>8897</v>
      </c>
      <c r="I3270" s="6">
        <v>13529.019849710099</v>
      </c>
      <c r="J3270" s="6">
        <v>5876.9694693318397</v>
      </c>
      <c r="K3270" s="71">
        <v>5877.6044071608203</v>
      </c>
      <c r="L3270" s="20">
        <v>0.660627673053931</v>
      </c>
      <c r="M3270" s="79">
        <v>8990.5070897373407</v>
      </c>
      <c r="N3270" s="6">
        <v>13671.209270092801</v>
      </c>
      <c r="O3270" s="6">
        <v>5941.1817592284797</v>
      </c>
      <c r="P3270" s="71">
        <v>5941.2878941272902</v>
      </c>
      <c r="Q3270" s="20">
        <v>0.66084013224451699</v>
      </c>
      <c r="R3270" s="79">
        <v>9085.7691854693294</v>
      </c>
      <c r="S3270" s="6">
        <v>13816.0674002584</v>
      </c>
      <c r="T3270" s="6">
        <v>6006.3611252804603</v>
      </c>
      <c r="U3270" s="71">
        <v>6005.9832584877804</v>
      </c>
      <c r="V3270" s="20">
        <v>0.66103189899353998</v>
      </c>
      <c r="W3270" s="79">
        <v>9179.6056808440298</v>
      </c>
      <c r="X3270" s="6">
        <v>13958.7577238002</v>
      </c>
      <c r="Y3270" s="6">
        <v>6070.4555935619501</v>
      </c>
      <c r="Z3270" s="71">
        <v>6069.5531589943703</v>
      </c>
      <c r="AA3270" s="20">
        <v>0.66119976936049596</v>
      </c>
    </row>
    <row r="3271" spans="1:27" x14ac:dyDescent="0.2">
      <c r="A3271" s="52" t="s">
        <v>3056</v>
      </c>
      <c r="B3271" s="1" t="s">
        <v>9094</v>
      </c>
      <c r="C3271" s="131" t="s">
        <v>41</v>
      </c>
      <c r="D3271" s="131" t="s">
        <v>26170</v>
      </c>
      <c r="E3271" s="131" t="s">
        <v>6359</v>
      </c>
      <c r="F3271" s="131" t="s">
        <v>26424</v>
      </c>
      <c r="G3271" s="131" t="s">
        <v>26424</v>
      </c>
      <c r="H3271" s="79">
        <v>12691.333333333299</v>
      </c>
      <c r="I3271" s="6">
        <v>26721.785444991401</v>
      </c>
      <c r="J3271" s="6">
        <v>11607.8710040192</v>
      </c>
      <c r="K3271" s="71">
        <v>11609.1250987449</v>
      </c>
      <c r="L3271" s="20">
        <v>0.91472856269986602</v>
      </c>
      <c r="M3271" s="79">
        <v>12786.3714362766</v>
      </c>
      <c r="N3271" s="6">
        <v>26921.889541956301</v>
      </c>
      <c r="O3271" s="6">
        <v>11699.6116371752</v>
      </c>
      <c r="P3271" s="71">
        <v>11699.820642243099</v>
      </c>
      <c r="Q3271" s="20">
        <v>0.91502274124848604</v>
      </c>
      <c r="R3271" s="79">
        <v>12880.857522715</v>
      </c>
      <c r="S3271" s="6">
        <v>27120.831360205899</v>
      </c>
      <c r="T3271" s="6">
        <v>11790.4395258076</v>
      </c>
      <c r="U3271" s="71">
        <v>11789.6977762732</v>
      </c>
      <c r="V3271" s="20">
        <v>0.91528826830686105</v>
      </c>
      <c r="W3271" s="79">
        <v>12981.2066751973</v>
      </c>
      <c r="X3271" s="6">
        <v>27332.1179486037</v>
      </c>
      <c r="Y3271" s="6">
        <v>11886.330543734501</v>
      </c>
      <c r="Z3271" s="71">
        <v>11884.563520584599</v>
      </c>
      <c r="AA3271" s="20">
        <v>0.91552070758506499</v>
      </c>
    </row>
    <row r="3272" spans="1:27" x14ac:dyDescent="0.2">
      <c r="A3272" s="52" t="s">
        <v>3055</v>
      </c>
      <c r="B3272" s="1" t="s">
        <v>9093</v>
      </c>
      <c r="C3272" s="131" t="s">
        <v>41</v>
      </c>
      <c r="D3272" s="131" t="s">
        <v>26170</v>
      </c>
      <c r="E3272" s="131" t="s">
        <v>6359</v>
      </c>
      <c r="F3272" s="131" t="s">
        <v>26422</v>
      </c>
      <c r="G3272" s="131" t="s">
        <v>26422</v>
      </c>
      <c r="H3272" s="79">
        <v>13103.75</v>
      </c>
      <c r="I3272" s="6">
        <v>21252.715135166301</v>
      </c>
      <c r="J3272" s="6">
        <v>9232.1217188883002</v>
      </c>
      <c r="K3272" s="71">
        <v>9233.1191416844704</v>
      </c>
      <c r="L3272" s="20">
        <v>0.70461655187900196</v>
      </c>
      <c r="M3272" s="79">
        <v>13193.5364108335</v>
      </c>
      <c r="N3272" s="6">
        <v>21398.337954012401</v>
      </c>
      <c r="O3272" s="6">
        <v>9299.20774516253</v>
      </c>
      <c r="P3272" s="71">
        <v>9299.3738687576406</v>
      </c>
      <c r="Q3272" s="20">
        <v>0.70484315798163999</v>
      </c>
      <c r="R3272" s="79">
        <v>13278.911040134601</v>
      </c>
      <c r="S3272" s="6">
        <v>21536.8053909146</v>
      </c>
      <c r="T3272" s="6">
        <v>9362.8546325925399</v>
      </c>
      <c r="U3272" s="71">
        <v>9362.2656050971</v>
      </c>
      <c r="V3272" s="20">
        <v>0.70504769380563403</v>
      </c>
      <c r="W3272" s="79">
        <v>13367.3575410254</v>
      </c>
      <c r="X3272" s="6">
        <v>21680.255036102601</v>
      </c>
      <c r="Y3272" s="6">
        <v>9428.4196386158892</v>
      </c>
      <c r="Z3272" s="71">
        <v>9427.0180087598801</v>
      </c>
      <c r="AA3272" s="20">
        <v>0.70522674207132496</v>
      </c>
    </row>
    <row r="3273" spans="1:27" x14ac:dyDescent="0.2">
      <c r="A3273" s="52" t="s">
        <v>3054</v>
      </c>
      <c r="B3273" s="1" t="s">
        <v>8804</v>
      </c>
      <c r="C3273" s="131" t="s">
        <v>41</v>
      </c>
      <c r="D3273" s="131" t="s">
        <v>26170</v>
      </c>
      <c r="E3273" s="131" t="s">
        <v>6359</v>
      </c>
      <c r="F3273" s="131" t="s">
        <v>26422</v>
      </c>
      <c r="G3273" s="131" t="s">
        <v>26422</v>
      </c>
      <c r="H3273" s="79">
        <v>11086.666666666701</v>
      </c>
      <c r="I3273" s="6">
        <v>23699.616554321299</v>
      </c>
      <c r="J3273" s="6">
        <v>10295.049048036</v>
      </c>
      <c r="K3273" s="71">
        <v>10296.161307700801</v>
      </c>
      <c r="L3273" s="20">
        <v>0.92869765252863201</v>
      </c>
      <c r="M3273" s="79">
        <v>11146.755925064899</v>
      </c>
      <c r="N3273" s="6">
        <v>23828.067460791899</v>
      </c>
      <c r="O3273" s="6">
        <v>10355.110287530701</v>
      </c>
      <c r="P3273" s="71">
        <v>10355.2952740581</v>
      </c>
      <c r="Q3273" s="20">
        <v>0.92899632356468298</v>
      </c>
      <c r="R3273" s="79">
        <v>11204.1107385418</v>
      </c>
      <c r="S3273" s="6">
        <v>23950.6730308714</v>
      </c>
      <c r="T3273" s="6">
        <v>10412.253157815299</v>
      </c>
      <c r="U3273" s="71">
        <v>10411.598111503001</v>
      </c>
      <c r="V3273" s="20">
        <v>0.929265905565128</v>
      </c>
      <c r="W3273" s="79">
        <v>11264.8624005034</v>
      </c>
      <c r="X3273" s="6">
        <v>24080.539936481098</v>
      </c>
      <c r="Y3273" s="6">
        <v>10472.2677508875</v>
      </c>
      <c r="Z3273" s="71">
        <v>10470.710942461201</v>
      </c>
      <c r="AA3273" s="20">
        <v>0.92950189449214404</v>
      </c>
    </row>
    <row r="3274" spans="1:27" x14ac:dyDescent="0.2">
      <c r="A3274" s="52" t="s">
        <v>3053</v>
      </c>
      <c r="B3274" s="1" t="s">
        <v>9092</v>
      </c>
      <c r="C3274" s="131" t="s">
        <v>41</v>
      </c>
      <c r="D3274" s="131" t="s">
        <v>26170</v>
      </c>
      <c r="E3274" s="131" t="s">
        <v>6359</v>
      </c>
      <c r="F3274" s="131" t="s">
        <v>26421</v>
      </c>
      <c r="G3274" s="131" t="s">
        <v>26421</v>
      </c>
      <c r="H3274" s="79">
        <v>29587.583333333299</v>
      </c>
      <c r="I3274" s="6">
        <v>43287.352299327002</v>
      </c>
      <c r="J3274" s="6">
        <v>18803.9082429765</v>
      </c>
      <c r="K3274" s="71">
        <v>18805.9397853792</v>
      </c>
      <c r="L3274" s="20">
        <v>0.63560242732607497</v>
      </c>
      <c r="M3274" s="79">
        <v>29831.924481100501</v>
      </c>
      <c r="N3274" s="6">
        <v>43644.8293269524</v>
      </c>
      <c r="O3274" s="6">
        <v>18967.0027544074</v>
      </c>
      <c r="P3274" s="71">
        <v>18967.341586141501</v>
      </c>
      <c r="Q3274" s="20">
        <v>0.63580683834721796</v>
      </c>
      <c r="R3274" s="79">
        <v>30062.2485424527</v>
      </c>
      <c r="S3274" s="6">
        <v>43981.799017056597</v>
      </c>
      <c r="T3274" s="6">
        <v>19120.532651064499</v>
      </c>
      <c r="U3274" s="71">
        <v>19119.329757299602</v>
      </c>
      <c r="V3274" s="20">
        <v>0.63599134077745401</v>
      </c>
      <c r="W3274" s="79">
        <v>30293.599043264599</v>
      </c>
      <c r="X3274" s="6">
        <v>44320.270412994701</v>
      </c>
      <c r="Y3274" s="6">
        <v>19274.224738352801</v>
      </c>
      <c r="Z3274" s="71">
        <v>19271.359430074201</v>
      </c>
      <c r="AA3274" s="20">
        <v>0.63615285204479199</v>
      </c>
    </row>
    <row r="3275" spans="1:27" x14ac:dyDescent="0.2">
      <c r="A3275" s="52" t="s">
        <v>3052</v>
      </c>
      <c r="B3275" s="1" t="s">
        <v>7736</v>
      </c>
      <c r="C3275" s="131" t="s">
        <v>41</v>
      </c>
      <c r="D3275" s="131" t="s">
        <v>26170</v>
      </c>
      <c r="E3275" s="131" t="s">
        <v>6359</v>
      </c>
      <c r="F3275" s="131" t="s">
        <v>26425</v>
      </c>
      <c r="G3275" s="131" t="s">
        <v>26425</v>
      </c>
      <c r="H3275" s="79">
        <v>14008.833333333299</v>
      </c>
      <c r="I3275" s="6">
        <v>28662.345746068801</v>
      </c>
      <c r="J3275" s="6">
        <v>12450.845127017001</v>
      </c>
      <c r="K3275" s="71">
        <v>12452.190295239399</v>
      </c>
      <c r="L3275" s="20">
        <v>0.88888132215907101</v>
      </c>
      <c r="M3275" s="79">
        <v>14064.3256818399</v>
      </c>
      <c r="N3275" s="6">
        <v>28775.884171525799</v>
      </c>
      <c r="O3275" s="6">
        <v>12505.313521865201</v>
      </c>
      <c r="P3275" s="71">
        <v>12505.5369202124</v>
      </c>
      <c r="Q3275" s="20">
        <v>0.88916718818305995</v>
      </c>
      <c r="R3275" s="79">
        <v>14123.9932678164</v>
      </c>
      <c r="S3275" s="6">
        <v>28897.965214136399</v>
      </c>
      <c r="T3275" s="6">
        <v>12563.0260647578</v>
      </c>
      <c r="U3275" s="71">
        <v>12562.235710953501</v>
      </c>
      <c r="V3275" s="20">
        <v>0.88942521231430804</v>
      </c>
      <c r="W3275" s="79">
        <v>14183.067616108299</v>
      </c>
      <c r="X3275" s="6">
        <v>29018.8324808943</v>
      </c>
      <c r="Y3275" s="6">
        <v>12619.8575430482</v>
      </c>
      <c r="Z3275" s="71">
        <v>12617.9814736974</v>
      </c>
      <c r="AA3275" s="20">
        <v>0.88965108361794498</v>
      </c>
    </row>
    <row r="3276" spans="1:27" x14ac:dyDescent="0.2">
      <c r="A3276" s="52" t="s">
        <v>3051</v>
      </c>
      <c r="B3276" s="1" t="s">
        <v>9091</v>
      </c>
      <c r="C3276" s="131" t="s">
        <v>41</v>
      </c>
      <c r="D3276" s="131" t="s">
        <v>26170</v>
      </c>
      <c r="E3276" s="131" t="s">
        <v>6359</v>
      </c>
      <c r="F3276" s="131" t="s">
        <v>26424</v>
      </c>
      <c r="G3276" s="131" t="s">
        <v>26424</v>
      </c>
      <c r="H3276" s="79">
        <v>14029.25</v>
      </c>
      <c r="I3276" s="6">
        <v>23869.654427629601</v>
      </c>
      <c r="J3276" s="6">
        <v>10368.913038270601</v>
      </c>
      <c r="K3276" s="71">
        <v>10370.0332780758</v>
      </c>
      <c r="L3276" s="20">
        <v>0.73917232054998006</v>
      </c>
      <c r="M3276" s="79">
        <v>14095.628641769399</v>
      </c>
      <c r="N3276" s="6">
        <v>23982.592413652499</v>
      </c>
      <c r="O3276" s="6">
        <v>10422.2631496618</v>
      </c>
      <c r="P3276" s="71">
        <v>10422.449335826401</v>
      </c>
      <c r="Q3276" s="20">
        <v>0.73941003985744003</v>
      </c>
      <c r="R3276" s="79">
        <v>14165.952266206999</v>
      </c>
      <c r="S3276" s="6">
        <v>24102.242474305898</v>
      </c>
      <c r="T3276" s="6">
        <v>10478.1460625364</v>
      </c>
      <c r="U3276" s="71">
        <v>10477.4868708289</v>
      </c>
      <c r="V3276" s="20">
        <v>0.73962460651678796</v>
      </c>
      <c r="W3276" s="79">
        <v>14242.1724967475</v>
      </c>
      <c r="X3276" s="6">
        <v>24231.925141832598</v>
      </c>
      <c r="Y3276" s="6">
        <v>10538.1029193739</v>
      </c>
      <c r="Z3276" s="71">
        <v>10536.5363238846</v>
      </c>
      <c r="AA3276" s="20">
        <v>0.73981243565830901</v>
      </c>
    </row>
    <row r="3277" spans="1:27" x14ac:dyDescent="0.2">
      <c r="A3277" s="52" t="s">
        <v>3050</v>
      </c>
      <c r="B3277" s="1" t="s">
        <v>8110</v>
      </c>
      <c r="C3277" s="131" t="s">
        <v>41</v>
      </c>
      <c r="D3277" s="131" t="s">
        <v>26170</v>
      </c>
      <c r="E3277" s="131" t="s">
        <v>6359</v>
      </c>
      <c r="F3277" s="131" t="s">
        <v>26422</v>
      </c>
      <c r="G3277" s="131" t="s">
        <v>26422</v>
      </c>
      <c r="H3277" s="79">
        <v>11080.5</v>
      </c>
      <c r="I3277" s="6">
        <v>18771.196441455199</v>
      </c>
      <c r="J3277" s="6">
        <v>8154.1567397158296</v>
      </c>
      <c r="K3277" s="71">
        <v>8155.0377010011598</v>
      </c>
      <c r="L3277" s="20">
        <v>0.73598102080241501</v>
      </c>
      <c r="M3277" s="79">
        <v>11182.938014848</v>
      </c>
      <c r="N3277" s="6">
        <v>18944.734106703501</v>
      </c>
      <c r="O3277" s="6">
        <v>8232.9299833339901</v>
      </c>
      <c r="P3277" s="71">
        <v>8233.0770586510007</v>
      </c>
      <c r="Q3277" s="20">
        <v>0.73621771378144696</v>
      </c>
      <c r="R3277" s="79">
        <v>11287.1759304971</v>
      </c>
      <c r="S3277" s="6">
        <v>19121.3209386423</v>
      </c>
      <c r="T3277" s="6">
        <v>8312.7532185985692</v>
      </c>
      <c r="U3277" s="71">
        <v>8312.2302541394693</v>
      </c>
      <c r="V3277" s="20">
        <v>0.73643135407152105</v>
      </c>
      <c r="W3277" s="79">
        <v>11388.6577001193</v>
      </c>
      <c r="X3277" s="6">
        <v>19293.238652897398</v>
      </c>
      <c r="Y3277" s="6">
        <v>8390.3418066147296</v>
      </c>
      <c r="Z3277" s="71">
        <v>8389.0944975185103</v>
      </c>
      <c r="AA3277" s="20">
        <v>0.73661837228022498</v>
      </c>
    </row>
    <row r="3278" spans="1:27" x14ac:dyDescent="0.2">
      <c r="A3278" s="52" t="s">
        <v>3049</v>
      </c>
      <c r="B3278" s="1" t="s">
        <v>9090</v>
      </c>
      <c r="C3278" s="131" t="s">
        <v>41</v>
      </c>
      <c r="D3278" s="131" t="s">
        <v>26170</v>
      </c>
      <c r="E3278" s="131" t="s">
        <v>6359</v>
      </c>
      <c r="F3278" s="131" t="s">
        <v>26421</v>
      </c>
      <c r="G3278" s="131" t="s">
        <v>26421</v>
      </c>
      <c r="H3278" s="79">
        <v>10925.583333333299</v>
      </c>
      <c r="I3278" s="6">
        <v>15875.8456069276</v>
      </c>
      <c r="J3278" s="6">
        <v>6896.4242028027402</v>
      </c>
      <c r="K3278" s="71">
        <v>6897.1692807947102</v>
      </c>
      <c r="L3278" s="20">
        <v>0.63128613551935897</v>
      </c>
      <c r="M3278" s="79">
        <v>11013.441085697301</v>
      </c>
      <c r="N3278" s="6">
        <v>16003.5107456525</v>
      </c>
      <c r="O3278" s="6">
        <v>6954.74440097153</v>
      </c>
      <c r="P3278" s="71">
        <v>6954.8686424310799</v>
      </c>
      <c r="Q3278" s="20">
        <v>0.63148915841236097</v>
      </c>
      <c r="R3278" s="79">
        <v>11100.9382388138</v>
      </c>
      <c r="S3278" s="6">
        <v>16130.651901556401</v>
      </c>
      <c r="T3278" s="6">
        <v>7012.59755761817</v>
      </c>
      <c r="U3278" s="71">
        <v>7012.1563873834502</v>
      </c>
      <c r="V3278" s="20">
        <v>0.63167240791105705</v>
      </c>
      <c r="W3278" s="79">
        <v>11186.370769704799</v>
      </c>
      <c r="X3278" s="6">
        <v>16254.7929774929</v>
      </c>
      <c r="Y3278" s="6">
        <v>7068.9670889674298</v>
      </c>
      <c r="Z3278" s="71">
        <v>7067.9162155758304</v>
      </c>
      <c r="AA3278" s="20">
        <v>0.63183282237679395</v>
      </c>
    </row>
    <row r="3279" spans="1:27" x14ac:dyDescent="0.2">
      <c r="A3279" s="52" t="s">
        <v>3048</v>
      </c>
      <c r="B3279" s="1" t="s">
        <v>9089</v>
      </c>
      <c r="C3279" s="131" t="s">
        <v>41</v>
      </c>
      <c r="D3279" s="131" t="s">
        <v>26170</v>
      </c>
      <c r="E3279" s="131" t="s">
        <v>6359</v>
      </c>
      <c r="F3279" s="131" t="s">
        <v>26425</v>
      </c>
      <c r="G3279" s="131" t="s">
        <v>26425</v>
      </c>
      <c r="H3279" s="79">
        <v>20947</v>
      </c>
      <c r="I3279" s="6">
        <v>44281.8510376216</v>
      </c>
      <c r="J3279" s="6">
        <v>19235.9157932036</v>
      </c>
      <c r="K3279" s="71">
        <v>19237.9940089704</v>
      </c>
      <c r="L3279" s="20">
        <v>0.91841285191055499</v>
      </c>
      <c r="M3279" s="79">
        <v>21046.250797053901</v>
      </c>
      <c r="N3279" s="6">
        <v>44491.666715785803</v>
      </c>
      <c r="O3279" s="6">
        <v>19335.018103172199</v>
      </c>
      <c r="P3279" s="71">
        <v>19335.363509233299</v>
      </c>
      <c r="Q3279" s="20">
        <v>0.91870821533400704</v>
      </c>
      <c r="R3279" s="79">
        <v>21149.620068628901</v>
      </c>
      <c r="S3279" s="6">
        <v>44710.188828057297</v>
      </c>
      <c r="T3279" s="6">
        <v>19437.190938701598</v>
      </c>
      <c r="U3279" s="71">
        <v>19435.968123615101</v>
      </c>
      <c r="V3279" s="20">
        <v>0.91897481186645003</v>
      </c>
      <c r="W3279" s="79">
        <v>21264.0581486757</v>
      </c>
      <c r="X3279" s="6">
        <v>44952.110344917201</v>
      </c>
      <c r="Y3279" s="6">
        <v>19549.002503313499</v>
      </c>
      <c r="Z3279" s="71">
        <v>19546.0963465434</v>
      </c>
      <c r="AA3279" s="20">
        <v>0.91920818734973098</v>
      </c>
    </row>
    <row r="3280" spans="1:27" x14ac:dyDescent="0.2">
      <c r="A3280" s="52" t="s">
        <v>3047</v>
      </c>
      <c r="B3280" s="1" t="s">
        <v>9088</v>
      </c>
      <c r="C3280" s="131" t="s">
        <v>41</v>
      </c>
      <c r="D3280" s="131" t="s">
        <v>26170</v>
      </c>
      <c r="E3280" s="131" t="s">
        <v>6359</v>
      </c>
      <c r="F3280" s="131" t="s">
        <v>26425</v>
      </c>
      <c r="G3280" s="131" t="s">
        <v>26425</v>
      </c>
      <c r="H3280" s="79">
        <v>11963.5</v>
      </c>
      <c r="I3280" s="6">
        <v>21944.595017596399</v>
      </c>
      <c r="J3280" s="6">
        <v>9532.6724602321592</v>
      </c>
      <c r="K3280" s="71">
        <v>9533.7023540214504</v>
      </c>
      <c r="L3280" s="20">
        <v>0.79689909759029098</v>
      </c>
      <c r="M3280" s="79">
        <v>12016.2005126556</v>
      </c>
      <c r="N3280" s="6">
        <v>22041.263334347001</v>
      </c>
      <c r="O3280" s="6">
        <v>9578.6077943260807</v>
      </c>
      <c r="P3280" s="71">
        <v>9578.7789092002295</v>
      </c>
      <c r="Q3280" s="20">
        <v>0.79715538194554703</v>
      </c>
      <c r="R3280" s="79">
        <v>12065.7719528289</v>
      </c>
      <c r="S3280" s="6">
        <v>22132.192007314101</v>
      </c>
      <c r="T3280" s="6">
        <v>9621.6914581270994</v>
      </c>
      <c r="U3280" s="71">
        <v>9621.0861469219308</v>
      </c>
      <c r="V3280" s="20">
        <v>0.79738670551172097</v>
      </c>
      <c r="W3280" s="79">
        <v>12118.171665023299</v>
      </c>
      <c r="X3280" s="6">
        <v>22228.308567112301</v>
      </c>
      <c r="Y3280" s="6">
        <v>9666.7599471676094</v>
      </c>
      <c r="Z3280" s="71">
        <v>9665.3228856162405</v>
      </c>
      <c r="AA3280" s="20">
        <v>0.79758920345329498</v>
      </c>
    </row>
    <row r="3281" spans="1:27" x14ac:dyDescent="0.2">
      <c r="A3281" s="52" t="s">
        <v>3046</v>
      </c>
      <c r="B3281" s="1" t="s">
        <v>9087</v>
      </c>
      <c r="C3281" s="131" t="s">
        <v>41</v>
      </c>
      <c r="D3281" s="131" t="s">
        <v>26170</v>
      </c>
      <c r="E3281" s="131" t="s">
        <v>6359</v>
      </c>
      <c r="F3281" s="131" t="s">
        <v>26312</v>
      </c>
      <c r="G3281" s="131" t="s">
        <v>26312</v>
      </c>
      <c r="H3281" s="79">
        <v>11799.083333333299</v>
      </c>
      <c r="I3281" s="6">
        <v>19242.613217636299</v>
      </c>
      <c r="J3281" s="6">
        <v>8358.9389066225303</v>
      </c>
      <c r="K3281" s="71">
        <v>8359.8419922263802</v>
      </c>
      <c r="L3281" s="20">
        <v>0.70851622588419005</v>
      </c>
      <c r="M3281" s="79">
        <v>11834.6546005818</v>
      </c>
      <c r="N3281" s="6">
        <v>19300.624854471698</v>
      </c>
      <c r="O3281" s="6">
        <v>8387.5916213168202</v>
      </c>
      <c r="P3281" s="71">
        <v>8387.7414595517093</v>
      </c>
      <c r="Q3281" s="20">
        <v>0.70874408612984396</v>
      </c>
      <c r="R3281" s="79">
        <v>11869.1739523497</v>
      </c>
      <c r="S3281" s="6">
        <v>19356.920967976999</v>
      </c>
      <c r="T3281" s="6">
        <v>8415.1773611794397</v>
      </c>
      <c r="U3281" s="71">
        <v>8414.6479531047407</v>
      </c>
      <c r="V3281" s="20">
        <v>0.70894975394972204</v>
      </c>
      <c r="W3281" s="79">
        <v>11907.471516437599</v>
      </c>
      <c r="X3281" s="6">
        <v>19419.378804073502</v>
      </c>
      <c r="Y3281" s="6">
        <v>8445.1982774720109</v>
      </c>
      <c r="Z3281" s="71">
        <v>8443.9428134070495</v>
      </c>
      <c r="AA3281" s="20">
        <v>0.70912979315135505</v>
      </c>
    </row>
    <row r="3282" spans="1:27" x14ac:dyDescent="0.2">
      <c r="A3282" s="52" t="s">
        <v>3045</v>
      </c>
      <c r="B3282" s="1" t="s">
        <v>9086</v>
      </c>
      <c r="C3282" s="131" t="s">
        <v>41</v>
      </c>
      <c r="D3282" s="131" t="s">
        <v>26170</v>
      </c>
      <c r="E3282" s="131" t="s">
        <v>6359</v>
      </c>
      <c r="F3282" s="131" t="s">
        <v>26422</v>
      </c>
      <c r="G3282" s="131" t="s">
        <v>26422</v>
      </c>
      <c r="H3282" s="79">
        <v>12123</v>
      </c>
      <c r="I3282" s="6">
        <v>21014.225609114001</v>
      </c>
      <c r="J3282" s="6">
        <v>9128.5225166596701</v>
      </c>
      <c r="K3282" s="71">
        <v>9129.5087467734793</v>
      </c>
      <c r="L3282" s="20">
        <v>0.75307339328330303</v>
      </c>
      <c r="M3282" s="79">
        <v>12209.4912739751</v>
      </c>
      <c r="N3282" s="6">
        <v>21164.151134522999</v>
      </c>
      <c r="O3282" s="6">
        <v>9197.4357341637897</v>
      </c>
      <c r="P3282" s="71">
        <v>9197.6000396758009</v>
      </c>
      <c r="Q3282" s="20">
        <v>0.75331558320376002</v>
      </c>
      <c r="R3282" s="79">
        <v>12290.9550579284</v>
      </c>
      <c r="S3282" s="6">
        <v>21305.361918567</v>
      </c>
      <c r="T3282" s="6">
        <v>9262.2375007607898</v>
      </c>
      <c r="U3282" s="71">
        <v>9261.65480319991</v>
      </c>
      <c r="V3282" s="20">
        <v>0.75353418506119996</v>
      </c>
      <c r="W3282" s="79">
        <v>12377.1314076033</v>
      </c>
      <c r="X3282" s="6">
        <v>21454.741548546201</v>
      </c>
      <c r="Y3282" s="6">
        <v>9330.34718553317</v>
      </c>
      <c r="Z3282" s="71">
        <v>9328.9601351383608</v>
      </c>
      <c r="AA3282" s="20">
        <v>0.75372554656788804</v>
      </c>
    </row>
    <row r="3283" spans="1:27" x14ac:dyDescent="0.2">
      <c r="A3283" s="52" t="s">
        <v>3044</v>
      </c>
      <c r="B3283" s="1" t="s">
        <v>9085</v>
      </c>
      <c r="C3283" s="131" t="s">
        <v>41</v>
      </c>
      <c r="D3283" s="131" t="s">
        <v>26170</v>
      </c>
      <c r="E3283" s="131" t="s">
        <v>6359</v>
      </c>
      <c r="F3283" s="131" t="s">
        <v>26424</v>
      </c>
      <c r="G3283" s="131" t="s">
        <v>26424</v>
      </c>
      <c r="H3283" s="79">
        <v>10789.416666666701</v>
      </c>
      <c r="I3283" s="6">
        <v>17394.242847330399</v>
      </c>
      <c r="J3283" s="6">
        <v>7556.0118391056303</v>
      </c>
      <c r="K3283" s="71">
        <v>7556.8281778288401</v>
      </c>
      <c r="L3283" s="20">
        <v>0.70039265432905695</v>
      </c>
      <c r="M3283" s="79">
        <v>10843.4197888531</v>
      </c>
      <c r="N3283" s="6">
        <v>17481.3044050444</v>
      </c>
      <c r="O3283" s="6">
        <v>7596.9583090190799</v>
      </c>
      <c r="P3283" s="71">
        <v>7597.0940231638497</v>
      </c>
      <c r="Q3283" s="20">
        <v>0.700617902017734</v>
      </c>
      <c r="R3283" s="79">
        <v>10902.7628914133</v>
      </c>
      <c r="S3283" s="6">
        <v>17576.974854071901</v>
      </c>
      <c r="T3283" s="6">
        <v>7641.3682276590198</v>
      </c>
      <c r="U3283" s="71">
        <v>7640.8875007690403</v>
      </c>
      <c r="V3283" s="20">
        <v>0.70082121173035805</v>
      </c>
      <c r="W3283" s="79">
        <v>10964.520779488401</v>
      </c>
      <c r="X3283" s="6">
        <v>17676.5383185395</v>
      </c>
      <c r="Y3283" s="6">
        <v>7687.2629379928103</v>
      </c>
      <c r="Z3283" s="71">
        <v>7686.1201486752097</v>
      </c>
      <c r="AA3283" s="20">
        <v>0.70099918667251004</v>
      </c>
    </row>
    <row r="3284" spans="1:27" x14ac:dyDescent="0.2">
      <c r="A3284" s="52" t="s">
        <v>3043</v>
      </c>
      <c r="B3284" s="1" t="s">
        <v>9084</v>
      </c>
      <c r="C3284" s="131" t="s">
        <v>41</v>
      </c>
      <c r="D3284" s="131" t="s">
        <v>26170</v>
      </c>
      <c r="E3284" s="131" t="s">
        <v>6359</v>
      </c>
      <c r="F3284" s="131" t="s">
        <v>26312</v>
      </c>
      <c r="G3284" s="131" t="s">
        <v>26312</v>
      </c>
      <c r="H3284" s="79">
        <v>10798.583333333299</v>
      </c>
      <c r="I3284" s="6">
        <v>23197.5901604266</v>
      </c>
      <c r="J3284" s="6">
        <v>10076.9701463496</v>
      </c>
      <c r="K3284" s="71">
        <v>10078.0588451392</v>
      </c>
      <c r="L3284" s="20">
        <v>0.93327601723736797</v>
      </c>
      <c r="M3284" s="79">
        <v>10829.7676761066</v>
      </c>
      <c r="N3284" s="6">
        <v>23264.580577664299</v>
      </c>
      <c r="O3284" s="6">
        <v>10110.232316207001</v>
      </c>
      <c r="P3284" s="71">
        <v>10110.412928167199</v>
      </c>
      <c r="Q3284" s="20">
        <v>0.93357616068473304</v>
      </c>
      <c r="R3284" s="79">
        <v>10854.8927358084</v>
      </c>
      <c r="S3284" s="6">
        <v>23318.554401797301</v>
      </c>
      <c r="T3284" s="6">
        <v>10137.4475528452</v>
      </c>
      <c r="U3284" s="71">
        <v>10136.809794856101</v>
      </c>
      <c r="V3284" s="20">
        <v>0.93384707169113901</v>
      </c>
      <c r="W3284" s="79">
        <v>10887.910981754099</v>
      </c>
      <c r="X3284" s="6">
        <v>23389.484422302801</v>
      </c>
      <c r="Y3284" s="6">
        <v>10171.7380121735</v>
      </c>
      <c r="Z3284" s="71">
        <v>10170.225880529801</v>
      </c>
      <c r="AA3284" s="20">
        <v>0.93408422401441504</v>
      </c>
    </row>
    <row r="3285" spans="1:27" x14ac:dyDescent="0.2">
      <c r="A3285" s="52" t="s">
        <v>3042</v>
      </c>
      <c r="B3285" s="1" t="s">
        <v>9083</v>
      </c>
      <c r="C3285" s="131" t="s">
        <v>41</v>
      </c>
      <c r="D3285" s="131" t="s">
        <v>26170</v>
      </c>
      <c r="E3285" s="131" t="s">
        <v>6359</v>
      </c>
      <c r="F3285" s="131" t="s">
        <v>26424</v>
      </c>
      <c r="G3285" s="131" t="s">
        <v>26424</v>
      </c>
      <c r="H3285" s="79">
        <v>12557.333333333299</v>
      </c>
      <c r="I3285" s="6">
        <v>19306.0409535408</v>
      </c>
      <c r="J3285" s="6">
        <v>8386.4917427895507</v>
      </c>
      <c r="K3285" s="71">
        <v>8387.3978051551494</v>
      </c>
      <c r="L3285" s="20">
        <v>0.66792826012596795</v>
      </c>
      <c r="M3285" s="79">
        <v>12629.773985633899</v>
      </c>
      <c r="N3285" s="6">
        <v>19417.413500792001</v>
      </c>
      <c r="O3285" s="6">
        <v>8438.3451838945493</v>
      </c>
      <c r="P3285" s="71">
        <v>8438.4959288049904</v>
      </c>
      <c r="Q3285" s="20">
        <v>0.668143067200064</v>
      </c>
      <c r="R3285" s="79">
        <v>12700.2275791053</v>
      </c>
      <c r="S3285" s="6">
        <v>19525.731081028</v>
      </c>
      <c r="T3285" s="6">
        <v>8488.5654296658995</v>
      </c>
      <c r="U3285" s="71">
        <v>8488.0314046669901</v>
      </c>
      <c r="V3285" s="20">
        <v>0.66833695316071895</v>
      </c>
      <c r="W3285" s="79">
        <v>12779.520874072499</v>
      </c>
      <c r="X3285" s="6">
        <v>19647.639097590301</v>
      </c>
      <c r="Y3285" s="6">
        <v>8544.4652755089701</v>
      </c>
      <c r="Z3285" s="71">
        <v>8543.1950544016308</v>
      </c>
      <c r="AA3285" s="20">
        <v>0.66850667866072599</v>
      </c>
    </row>
    <row r="3286" spans="1:27" x14ac:dyDescent="0.2">
      <c r="A3286" s="52" t="s">
        <v>3041</v>
      </c>
      <c r="B3286" s="1" t="s">
        <v>9082</v>
      </c>
      <c r="C3286" s="131" t="s">
        <v>41</v>
      </c>
      <c r="D3286" s="131" t="s">
        <v>26170</v>
      </c>
      <c r="E3286" s="131" t="s">
        <v>6359</v>
      </c>
      <c r="F3286" s="131" t="s">
        <v>26312</v>
      </c>
      <c r="G3286" s="131" t="s">
        <v>26312</v>
      </c>
      <c r="H3286" s="79">
        <v>17234.333333333299</v>
      </c>
      <c r="I3286" s="6">
        <v>23561.218205904901</v>
      </c>
      <c r="J3286" s="6">
        <v>10234.929181461401</v>
      </c>
      <c r="K3286" s="71">
        <v>10236.0349458776</v>
      </c>
      <c r="L3286" s="20">
        <v>0.59393274737699697</v>
      </c>
      <c r="M3286" s="79">
        <v>17312.9738627271</v>
      </c>
      <c r="N3286" s="6">
        <v>23668.728408767802</v>
      </c>
      <c r="O3286" s="6">
        <v>10285.8653326246</v>
      </c>
      <c r="P3286" s="71">
        <v>10286.0490821412</v>
      </c>
      <c r="Q3286" s="20">
        <v>0.59412375734511902</v>
      </c>
      <c r="R3286" s="79">
        <v>17383.600374274902</v>
      </c>
      <c r="S3286" s="6">
        <v>23765.282572918899</v>
      </c>
      <c r="T3286" s="6">
        <v>10331.6569934087</v>
      </c>
      <c r="U3286" s="71">
        <v>10331.007017489899</v>
      </c>
      <c r="V3286" s="20">
        <v>0.59429616391654905</v>
      </c>
      <c r="W3286" s="79">
        <v>17460.1587441513</v>
      </c>
      <c r="X3286" s="6">
        <v>23869.9462360416</v>
      </c>
      <c r="Y3286" s="6">
        <v>10380.683690751401</v>
      </c>
      <c r="Z3286" s="71">
        <v>10379.1404972211</v>
      </c>
      <c r="AA3286" s="20">
        <v>0.594447086610702</v>
      </c>
    </row>
    <row r="3287" spans="1:27" x14ac:dyDescent="0.2">
      <c r="A3287" s="52" t="s">
        <v>3040</v>
      </c>
      <c r="B3287" s="1" t="s">
        <v>9081</v>
      </c>
      <c r="C3287" s="131" t="s">
        <v>41</v>
      </c>
      <c r="D3287" s="131" t="s">
        <v>26170</v>
      </c>
      <c r="E3287" s="131" t="s">
        <v>6359</v>
      </c>
      <c r="F3287" s="131" t="s">
        <v>26312</v>
      </c>
      <c r="G3287" s="131" t="s">
        <v>26312</v>
      </c>
      <c r="H3287" s="79">
        <v>7437.4166666666697</v>
      </c>
      <c r="I3287" s="6">
        <v>12705.1216662848</v>
      </c>
      <c r="J3287" s="6">
        <v>5519.0703366809303</v>
      </c>
      <c r="K3287" s="71">
        <v>5519.6666076937199</v>
      </c>
      <c r="L3287" s="20">
        <v>0.74214836348109903</v>
      </c>
      <c r="M3287" s="79">
        <v>7469.77922492773</v>
      </c>
      <c r="N3287" s="6">
        <v>12760.4056793457</v>
      </c>
      <c r="O3287" s="6">
        <v>5545.3682234482703</v>
      </c>
      <c r="P3287" s="71">
        <v>5545.4672874256303</v>
      </c>
      <c r="Q3287" s="20">
        <v>0.74238703988996202</v>
      </c>
      <c r="R3287" s="79">
        <v>7501.0590510427301</v>
      </c>
      <c r="S3287" s="6">
        <v>12813.840092704901</v>
      </c>
      <c r="T3287" s="6">
        <v>5570.6554382431304</v>
      </c>
      <c r="U3287" s="71">
        <v>5570.3049821750201</v>
      </c>
      <c r="V3287" s="20">
        <v>0.74260247043391703</v>
      </c>
      <c r="W3287" s="79">
        <v>7536.5844602775096</v>
      </c>
      <c r="X3287" s="6">
        <v>12874.5271117064</v>
      </c>
      <c r="Y3287" s="6">
        <v>5598.93986744018</v>
      </c>
      <c r="Z3287" s="71">
        <v>5598.1075284500803</v>
      </c>
      <c r="AA3287" s="20">
        <v>0.74279105580990901</v>
      </c>
    </row>
    <row r="3288" spans="1:27" x14ac:dyDescent="0.2">
      <c r="A3288" s="52" t="s">
        <v>3039</v>
      </c>
      <c r="B3288" s="1" t="s">
        <v>9080</v>
      </c>
      <c r="C3288" s="131" t="s">
        <v>41</v>
      </c>
      <c r="D3288" s="131" t="s">
        <v>26170</v>
      </c>
      <c r="E3288" s="131" t="s">
        <v>6359</v>
      </c>
      <c r="F3288" s="131" t="s">
        <v>26420</v>
      </c>
      <c r="G3288" s="131" t="s">
        <v>26420</v>
      </c>
      <c r="H3288" s="79">
        <v>13948.083333333299</v>
      </c>
      <c r="I3288" s="6">
        <v>20719.594900469699</v>
      </c>
      <c r="J3288" s="6">
        <v>9000.5357372281105</v>
      </c>
      <c r="K3288" s="71">
        <v>9001.5081398670009</v>
      </c>
      <c r="L3288" s="20">
        <v>0.64535806997618494</v>
      </c>
      <c r="M3288" s="79">
        <v>14071.147107130701</v>
      </c>
      <c r="N3288" s="6">
        <v>20902.403640500001</v>
      </c>
      <c r="O3288" s="6">
        <v>9083.6865107929607</v>
      </c>
      <c r="P3288" s="71">
        <v>9083.8487842576906</v>
      </c>
      <c r="Q3288" s="20">
        <v>0.64556561843165905</v>
      </c>
      <c r="R3288" s="79">
        <v>14191.442017900699</v>
      </c>
      <c r="S3288" s="6">
        <v>21081.099290660401</v>
      </c>
      <c r="T3288" s="6">
        <v>9164.7421505219609</v>
      </c>
      <c r="U3288" s="71">
        <v>9164.1655865009307</v>
      </c>
      <c r="V3288" s="20">
        <v>0.64575295272612299</v>
      </c>
      <c r="W3288" s="79">
        <v>14309.343237336399</v>
      </c>
      <c r="X3288" s="6">
        <v>21256.239160892099</v>
      </c>
      <c r="Y3288" s="6">
        <v>9244.0214570325697</v>
      </c>
      <c r="Z3288" s="71">
        <v>9242.6472398296391</v>
      </c>
      <c r="AA3288" s="20">
        <v>0.64591694297425195</v>
      </c>
    </row>
    <row r="3289" spans="1:27" x14ac:dyDescent="0.2">
      <c r="A3289" s="52" t="s">
        <v>3038</v>
      </c>
      <c r="B3289" s="1" t="s">
        <v>9079</v>
      </c>
      <c r="C3289" s="131" t="s">
        <v>41</v>
      </c>
      <c r="D3289" s="131" t="s">
        <v>26170</v>
      </c>
      <c r="E3289" s="131" t="s">
        <v>6359</v>
      </c>
      <c r="F3289" s="131" t="s">
        <v>26421</v>
      </c>
      <c r="G3289" s="131" t="s">
        <v>26421</v>
      </c>
      <c r="H3289" s="79">
        <v>14121.166666666701</v>
      </c>
      <c r="I3289" s="6">
        <v>20391.658210068701</v>
      </c>
      <c r="J3289" s="6">
        <v>8858.0809298015793</v>
      </c>
      <c r="K3289" s="71">
        <v>8859.0379418643297</v>
      </c>
      <c r="L3289" s="20">
        <v>0.62735878351866603</v>
      </c>
      <c r="M3289" s="79">
        <v>14231.067151944701</v>
      </c>
      <c r="N3289" s="6">
        <v>20550.359908434701</v>
      </c>
      <c r="O3289" s="6">
        <v>8930.6966941589399</v>
      </c>
      <c r="P3289" s="71">
        <v>8930.85623457166</v>
      </c>
      <c r="Q3289" s="20">
        <v>0.62756054336735201</v>
      </c>
      <c r="R3289" s="79">
        <v>14338.859600219899</v>
      </c>
      <c r="S3289" s="6">
        <v>20706.017497835201</v>
      </c>
      <c r="T3289" s="6">
        <v>9001.6800696882001</v>
      </c>
      <c r="U3289" s="71">
        <v>9001.1137640822399</v>
      </c>
      <c r="V3289" s="20">
        <v>0.62774265283580699</v>
      </c>
      <c r="W3289" s="79">
        <v>14445.958358051799</v>
      </c>
      <c r="X3289" s="6">
        <v>20860.673364165701</v>
      </c>
      <c r="Y3289" s="6">
        <v>9071.9957903598697</v>
      </c>
      <c r="Z3289" s="71">
        <v>9070.6471465106606</v>
      </c>
      <c r="AA3289" s="20">
        <v>0.62790206933241799</v>
      </c>
    </row>
    <row r="3290" spans="1:27" x14ac:dyDescent="0.2">
      <c r="A3290" s="52" t="s">
        <v>3037</v>
      </c>
      <c r="B3290" s="1" t="s">
        <v>9078</v>
      </c>
      <c r="C3290" s="131" t="s">
        <v>41</v>
      </c>
      <c r="D3290" s="131" t="s">
        <v>26170</v>
      </c>
      <c r="E3290" s="131" t="s">
        <v>6359</v>
      </c>
      <c r="F3290" s="131" t="s">
        <v>26421</v>
      </c>
      <c r="G3290" s="131" t="s">
        <v>26421</v>
      </c>
      <c r="H3290" s="79">
        <v>21779.666666666701</v>
      </c>
      <c r="I3290" s="6">
        <v>27079.552884843601</v>
      </c>
      <c r="J3290" s="6">
        <v>11763.2842079682</v>
      </c>
      <c r="K3290" s="71">
        <v>11764.5550932732</v>
      </c>
      <c r="L3290" s="20">
        <v>0.54016231163347606</v>
      </c>
      <c r="M3290" s="79">
        <v>21949.333725061799</v>
      </c>
      <c r="N3290" s="6">
        <v>27290.506897636598</v>
      </c>
      <c r="O3290" s="6">
        <v>11859.8039556772</v>
      </c>
      <c r="P3290" s="71">
        <v>11860.0158224646</v>
      </c>
      <c r="Q3290" s="20">
        <v>0.54033602892113397</v>
      </c>
      <c r="R3290" s="79">
        <v>22113.761869217498</v>
      </c>
      <c r="S3290" s="6">
        <v>27494.947153475601</v>
      </c>
      <c r="T3290" s="6">
        <v>11953.0816505128</v>
      </c>
      <c r="U3290" s="71">
        <v>11952.329668983301</v>
      </c>
      <c r="V3290" s="20">
        <v>0.54049282703098001</v>
      </c>
      <c r="W3290" s="79">
        <v>22279.412049666102</v>
      </c>
      <c r="X3290" s="6">
        <v>27700.9068171607</v>
      </c>
      <c r="Y3290" s="6">
        <v>12046.71132362</v>
      </c>
      <c r="Z3290" s="71">
        <v>12044.920458246401</v>
      </c>
      <c r="AA3290" s="20">
        <v>0.54063008626060105</v>
      </c>
    </row>
    <row r="3291" spans="1:27" x14ac:dyDescent="0.2">
      <c r="A3291" s="52" t="s">
        <v>3036</v>
      </c>
      <c r="B3291" s="1" t="s">
        <v>9077</v>
      </c>
      <c r="C3291" s="131" t="s">
        <v>41</v>
      </c>
      <c r="D3291" s="131" t="s">
        <v>26170</v>
      </c>
      <c r="E3291" s="131" t="s">
        <v>6359</v>
      </c>
      <c r="F3291" s="131" t="s">
        <v>26422</v>
      </c>
      <c r="G3291" s="131" t="s">
        <v>26422</v>
      </c>
      <c r="H3291" s="79">
        <v>17816.75</v>
      </c>
      <c r="I3291" s="6">
        <v>46110.742079660798</v>
      </c>
      <c r="J3291" s="6">
        <v>20030.381093439599</v>
      </c>
      <c r="K3291" s="71">
        <v>20032.5451418921</v>
      </c>
      <c r="L3291" s="20">
        <v>1.1243658434839201</v>
      </c>
      <c r="M3291" s="79">
        <v>17908.148287069998</v>
      </c>
      <c r="N3291" s="6">
        <v>46347.285941005299</v>
      </c>
      <c r="O3291" s="6">
        <v>20141.425998416998</v>
      </c>
      <c r="P3291" s="71">
        <v>20141.7858103697</v>
      </c>
      <c r="Q3291" s="20">
        <v>1.12472744180438</v>
      </c>
      <c r="R3291" s="79">
        <v>17996.974148846301</v>
      </c>
      <c r="S3291" s="6">
        <v>46577.172222306399</v>
      </c>
      <c r="T3291" s="6">
        <v>20248.838432586301</v>
      </c>
      <c r="U3291" s="71">
        <v>20247.564555862202</v>
      </c>
      <c r="V3291" s="20">
        <v>1.12505382229268</v>
      </c>
      <c r="W3291" s="79">
        <v>18088.993926452498</v>
      </c>
      <c r="X3291" s="6">
        <v>46815.324535799497</v>
      </c>
      <c r="Y3291" s="6">
        <v>20359.286572343601</v>
      </c>
      <c r="Z3291" s="71">
        <v>20356.259958658498</v>
      </c>
      <c r="AA3291" s="20">
        <v>1.12533953195099</v>
      </c>
    </row>
    <row r="3292" spans="1:27" x14ac:dyDescent="0.2">
      <c r="A3292" s="52" t="s">
        <v>3035</v>
      </c>
      <c r="B3292" s="1" t="s">
        <v>9076</v>
      </c>
      <c r="C3292" s="131" t="s">
        <v>41</v>
      </c>
      <c r="D3292" s="131" t="s">
        <v>26170</v>
      </c>
      <c r="E3292" s="131" t="s">
        <v>6359</v>
      </c>
      <c r="F3292" s="131" t="s">
        <v>26422</v>
      </c>
      <c r="G3292" s="131" t="s">
        <v>26422</v>
      </c>
      <c r="H3292" s="79">
        <v>11487.416666666701</v>
      </c>
      <c r="I3292" s="6">
        <v>19531.039867850901</v>
      </c>
      <c r="J3292" s="6">
        <v>8484.2306599263902</v>
      </c>
      <c r="K3292" s="71">
        <v>8485.1472818390794</v>
      </c>
      <c r="L3292" s="20">
        <v>0.73864712389693798</v>
      </c>
      <c r="M3292" s="79">
        <v>11571.4953757606</v>
      </c>
      <c r="N3292" s="6">
        <v>19673.991470199999</v>
      </c>
      <c r="O3292" s="6">
        <v>8549.8478550592208</v>
      </c>
      <c r="P3292" s="71">
        <v>8550.0005918839306</v>
      </c>
      <c r="Q3292" s="20">
        <v>0.73888467430009697</v>
      </c>
      <c r="R3292" s="79">
        <v>11654.7214299563</v>
      </c>
      <c r="S3292" s="6">
        <v>19815.493378741099</v>
      </c>
      <c r="T3292" s="6">
        <v>8614.5359356090903</v>
      </c>
      <c r="U3292" s="71">
        <v>8613.9939856669407</v>
      </c>
      <c r="V3292" s="20">
        <v>0.73909908850556005</v>
      </c>
      <c r="W3292" s="79">
        <v>11741.5889444312</v>
      </c>
      <c r="X3292" s="6">
        <v>19963.1865405424</v>
      </c>
      <c r="Y3292" s="6">
        <v>8681.6921532874403</v>
      </c>
      <c r="Z3292" s="71">
        <v>8680.4015320180006</v>
      </c>
      <c r="AA3292" s="20">
        <v>0.73928678419073601</v>
      </c>
    </row>
    <row r="3293" spans="1:27" x14ac:dyDescent="0.2">
      <c r="A3293" s="52" t="s">
        <v>3034</v>
      </c>
      <c r="B3293" s="1" t="s">
        <v>9075</v>
      </c>
      <c r="C3293" s="131" t="s">
        <v>41</v>
      </c>
      <c r="D3293" s="131" t="s">
        <v>26170</v>
      </c>
      <c r="E3293" s="131" t="s">
        <v>6359</v>
      </c>
      <c r="F3293" s="131" t="s">
        <v>26420</v>
      </c>
      <c r="G3293" s="131" t="s">
        <v>26420</v>
      </c>
      <c r="H3293" s="79">
        <v>10170.666666666701</v>
      </c>
      <c r="I3293" s="6">
        <v>14768.6820752723</v>
      </c>
      <c r="J3293" s="6">
        <v>6415.4753724087204</v>
      </c>
      <c r="K3293" s="71">
        <v>6416.1684895035296</v>
      </c>
      <c r="L3293" s="20">
        <v>0.63085033654006895</v>
      </c>
      <c r="M3293" s="79">
        <v>10275.9004855314</v>
      </c>
      <c r="N3293" s="6">
        <v>14921.4906241429</v>
      </c>
      <c r="O3293" s="6">
        <v>6484.5242410699402</v>
      </c>
      <c r="P3293" s="71">
        <v>6484.6400823877102</v>
      </c>
      <c r="Q3293" s="20">
        <v>0.63105321927924096</v>
      </c>
      <c r="R3293" s="79">
        <v>10380.733709345101</v>
      </c>
      <c r="S3293" s="6">
        <v>15073.717474572</v>
      </c>
      <c r="T3293" s="6">
        <v>6553.1086400922404</v>
      </c>
      <c r="U3293" s="71">
        <v>6552.6963768113201</v>
      </c>
      <c r="V3293" s="20">
        <v>0.63123634227437597</v>
      </c>
      <c r="W3293" s="79">
        <v>10483.6144502894</v>
      </c>
      <c r="X3293" s="6">
        <v>15223.1091520767</v>
      </c>
      <c r="Y3293" s="6">
        <v>6620.3031768409901</v>
      </c>
      <c r="Z3293" s="71">
        <v>6619.3190018737996</v>
      </c>
      <c r="AA3293" s="20">
        <v>0.63139664600037604</v>
      </c>
    </row>
    <row r="3294" spans="1:27" x14ac:dyDescent="0.2">
      <c r="A3294" s="52" t="s">
        <v>3033</v>
      </c>
      <c r="B3294" s="1" t="s">
        <v>9074</v>
      </c>
      <c r="C3294" s="131" t="s">
        <v>41</v>
      </c>
      <c r="D3294" s="131" t="s">
        <v>26170</v>
      </c>
      <c r="E3294" s="131" t="s">
        <v>6359</v>
      </c>
      <c r="F3294" s="131" t="s">
        <v>26425</v>
      </c>
      <c r="G3294" s="131" t="s">
        <v>26425</v>
      </c>
      <c r="H3294" s="79">
        <v>9092.25</v>
      </c>
      <c r="I3294" s="6">
        <v>21812.351205778999</v>
      </c>
      <c r="J3294" s="6">
        <v>9475.2261076366103</v>
      </c>
      <c r="K3294" s="71">
        <v>9476.2497950192501</v>
      </c>
      <c r="L3294" s="20">
        <v>1.04223374797429</v>
      </c>
      <c r="M3294" s="79">
        <v>9128.0581246529</v>
      </c>
      <c r="N3294" s="6">
        <v>21898.255067963801</v>
      </c>
      <c r="O3294" s="6">
        <v>9516.4598096914306</v>
      </c>
      <c r="P3294" s="71">
        <v>9516.6298143369495</v>
      </c>
      <c r="Q3294" s="20">
        <v>1.0425689324473699</v>
      </c>
      <c r="R3294" s="79">
        <v>9160.26249884348</v>
      </c>
      <c r="S3294" s="6">
        <v>21975.513515565599</v>
      </c>
      <c r="T3294" s="6">
        <v>9553.5774590604597</v>
      </c>
      <c r="U3294" s="71">
        <v>9552.9764329819809</v>
      </c>
      <c r="V3294" s="20">
        <v>1.04287147166231</v>
      </c>
      <c r="W3294" s="79">
        <v>9196.2224147117795</v>
      </c>
      <c r="X3294" s="6">
        <v>22061.781525601498</v>
      </c>
      <c r="Y3294" s="6">
        <v>9594.3398199169606</v>
      </c>
      <c r="Z3294" s="71">
        <v>9592.9135243493292</v>
      </c>
      <c r="AA3294" s="20">
        <v>1.0431363109490399</v>
      </c>
    </row>
    <row r="3295" spans="1:27" x14ac:dyDescent="0.2">
      <c r="A3295" s="52" t="s">
        <v>3032</v>
      </c>
      <c r="B3295" s="1" t="s">
        <v>9073</v>
      </c>
      <c r="C3295" s="131" t="s">
        <v>41</v>
      </c>
      <c r="D3295" s="131" t="s">
        <v>26170</v>
      </c>
      <c r="E3295" s="131" t="s">
        <v>6359</v>
      </c>
      <c r="F3295" s="131" t="s">
        <v>26421</v>
      </c>
      <c r="G3295" s="131" t="s">
        <v>26421</v>
      </c>
      <c r="H3295" s="79">
        <v>16648.5</v>
      </c>
      <c r="I3295" s="6">
        <v>25923.073673230701</v>
      </c>
      <c r="J3295" s="6">
        <v>11260.912780173199</v>
      </c>
      <c r="K3295" s="71">
        <v>11262.129390119901</v>
      </c>
      <c r="L3295" s="20">
        <v>0.67646511037750601</v>
      </c>
      <c r="M3295" s="79">
        <v>16777.1589685543</v>
      </c>
      <c r="N3295" s="6">
        <v>26123.406190908299</v>
      </c>
      <c r="O3295" s="6">
        <v>11352.609800938801</v>
      </c>
      <c r="P3295" s="71">
        <v>11352.8126070709</v>
      </c>
      <c r="Q3295" s="20">
        <v>0.67668266291984203</v>
      </c>
      <c r="R3295" s="79">
        <v>16900.541973695901</v>
      </c>
      <c r="S3295" s="6">
        <v>26315.5236028258</v>
      </c>
      <c r="T3295" s="6">
        <v>11440.3421306744</v>
      </c>
      <c r="U3295" s="71">
        <v>11439.622406152699</v>
      </c>
      <c r="V3295" s="20">
        <v>0.67687902695413205</v>
      </c>
      <c r="W3295" s="79">
        <v>17021.956499002499</v>
      </c>
      <c r="X3295" s="6">
        <v>26504.575930935</v>
      </c>
      <c r="Y3295" s="6">
        <v>11526.4448598173</v>
      </c>
      <c r="Z3295" s="71">
        <v>11524.731337311099</v>
      </c>
      <c r="AA3295" s="20">
        <v>0.67705092173078796</v>
      </c>
    </row>
    <row r="3296" spans="1:27" x14ac:dyDescent="0.2">
      <c r="A3296" s="52" t="s">
        <v>3031</v>
      </c>
      <c r="B3296" s="1" t="s">
        <v>9072</v>
      </c>
      <c r="C3296" s="131" t="s">
        <v>41</v>
      </c>
      <c r="D3296" s="131" t="s">
        <v>26170</v>
      </c>
      <c r="E3296" s="131" t="s">
        <v>6359</v>
      </c>
      <c r="F3296" s="131" t="s">
        <v>26312</v>
      </c>
      <c r="G3296" s="131" t="s">
        <v>26312</v>
      </c>
      <c r="H3296" s="79">
        <v>11616.416666666701</v>
      </c>
      <c r="I3296" s="6">
        <v>23958.9174409525</v>
      </c>
      <c r="J3296" s="6">
        <v>10407.6886487632</v>
      </c>
      <c r="K3296" s="71">
        <v>10408.813077819699</v>
      </c>
      <c r="L3296" s="20">
        <v>0.89604336487755498</v>
      </c>
      <c r="M3296" s="79">
        <v>11637.6988425331</v>
      </c>
      <c r="N3296" s="6">
        <v>24002.812035058399</v>
      </c>
      <c r="O3296" s="6">
        <v>10431.050115284401</v>
      </c>
      <c r="P3296" s="71">
        <v>10431.236458421699</v>
      </c>
      <c r="Q3296" s="20">
        <v>0.89633153422891099</v>
      </c>
      <c r="R3296" s="79">
        <v>11658.617885305701</v>
      </c>
      <c r="S3296" s="6">
        <v>24045.957665342899</v>
      </c>
      <c r="T3296" s="6">
        <v>10453.676951413399</v>
      </c>
      <c r="U3296" s="71">
        <v>10453.019299084701</v>
      </c>
      <c r="V3296" s="20">
        <v>0.89659163735518799</v>
      </c>
      <c r="W3296" s="79">
        <v>11686.3924663533</v>
      </c>
      <c r="X3296" s="6">
        <v>24103.242877588102</v>
      </c>
      <c r="Y3296" s="6">
        <v>10482.140921448899</v>
      </c>
      <c r="Z3296" s="71">
        <v>10480.582645276099</v>
      </c>
      <c r="AA3296" s="20">
        <v>0.89681932858673297</v>
      </c>
    </row>
    <row r="3297" spans="1:27" x14ac:dyDescent="0.2">
      <c r="A3297" s="52" t="s">
        <v>3030</v>
      </c>
      <c r="B3297" s="1" t="s">
        <v>9071</v>
      </c>
      <c r="C3297" s="131" t="s">
        <v>41</v>
      </c>
      <c r="D3297" s="131" t="s">
        <v>26170</v>
      </c>
      <c r="E3297" s="131" t="s">
        <v>6359</v>
      </c>
      <c r="F3297" s="131" t="s">
        <v>26423</v>
      </c>
      <c r="G3297" s="131" t="s">
        <v>26423</v>
      </c>
      <c r="H3297" s="79">
        <v>14787.666666666701</v>
      </c>
      <c r="I3297" s="6">
        <v>26503.709521960998</v>
      </c>
      <c r="J3297" s="6">
        <v>11513.1394154871</v>
      </c>
      <c r="K3297" s="71">
        <v>11514.3832755724</v>
      </c>
      <c r="L3297" s="20">
        <v>0.77864774309034801</v>
      </c>
      <c r="M3297" s="79">
        <v>14826.829673972101</v>
      </c>
      <c r="N3297" s="6">
        <v>26573.900782896701</v>
      </c>
      <c r="O3297" s="6">
        <v>11548.384015178</v>
      </c>
      <c r="P3297" s="71">
        <v>11548.5903186743</v>
      </c>
      <c r="Q3297" s="20">
        <v>0.77889815777322602</v>
      </c>
      <c r="R3297" s="79">
        <v>14862.7102322925</v>
      </c>
      <c r="S3297" s="6">
        <v>26638.208960558899</v>
      </c>
      <c r="T3297" s="6">
        <v>11580.6255219055</v>
      </c>
      <c r="U3297" s="71">
        <v>11579.896972001199</v>
      </c>
      <c r="V3297" s="20">
        <v>0.77912418334317601</v>
      </c>
      <c r="W3297" s="79">
        <v>14902.292107000199</v>
      </c>
      <c r="X3297" s="6">
        <v>26709.150951153799</v>
      </c>
      <c r="Y3297" s="6">
        <v>11615.4114856706</v>
      </c>
      <c r="Z3297" s="71">
        <v>11613.684737376399</v>
      </c>
      <c r="AA3297" s="20">
        <v>0.77932204348088197</v>
      </c>
    </row>
    <row r="3298" spans="1:27" x14ac:dyDescent="0.2">
      <c r="A3298" s="52" t="s">
        <v>3029</v>
      </c>
      <c r="B3298" s="1" t="s">
        <v>9070</v>
      </c>
      <c r="C3298" s="131" t="s">
        <v>41</v>
      </c>
      <c r="D3298" s="131" t="s">
        <v>26170</v>
      </c>
      <c r="E3298" s="131" t="s">
        <v>6359</v>
      </c>
      <c r="F3298" s="131" t="s">
        <v>26422</v>
      </c>
      <c r="G3298" s="131" t="s">
        <v>26422</v>
      </c>
      <c r="H3298" s="79">
        <v>16260.083333333299</v>
      </c>
      <c r="I3298" s="6">
        <v>36852.0292468884</v>
      </c>
      <c r="J3298" s="6">
        <v>16008.421391408399</v>
      </c>
      <c r="K3298" s="71">
        <v>16010.150914145701</v>
      </c>
      <c r="L3298" s="20">
        <v>0.98462908128673099</v>
      </c>
      <c r="M3298" s="79">
        <v>16340.9527241213</v>
      </c>
      <c r="N3298" s="6">
        <v>37035.312511395903</v>
      </c>
      <c r="O3298" s="6">
        <v>16094.664253393999</v>
      </c>
      <c r="P3298" s="71">
        <v>16094.951772886099</v>
      </c>
      <c r="Q3298" s="20">
        <v>0.98494573998295298</v>
      </c>
      <c r="R3298" s="79">
        <v>16412.482977344302</v>
      </c>
      <c r="S3298" s="6">
        <v>37197.4294532204</v>
      </c>
      <c r="T3298" s="6">
        <v>16171.1135126634</v>
      </c>
      <c r="U3298" s="71">
        <v>16170.0961701044</v>
      </c>
      <c r="V3298" s="20">
        <v>0.98523155773721005</v>
      </c>
      <c r="W3298" s="79">
        <v>16488.802907883201</v>
      </c>
      <c r="X3298" s="6">
        <v>37370.401771669203</v>
      </c>
      <c r="Y3298" s="6">
        <v>16251.8304964696</v>
      </c>
      <c r="Z3298" s="71">
        <v>16249.414497637201</v>
      </c>
      <c r="AA3298" s="20">
        <v>0.98548175925303105</v>
      </c>
    </row>
    <row r="3299" spans="1:27" x14ac:dyDescent="0.2">
      <c r="A3299" s="52" t="s">
        <v>3028</v>
      </c>
      <c r="B3299" s="1" t="s">
        <v>9069</v>
      </c>
      <c r="C3299" s="131" t="s">
        <v>41</v>
      </c>
      <c r="D3299" s="131" t="s">
        <v>26170</v>
      </c>
      <c r="E3299" s="131" t="s">
        <v>6359</v>
      </c>
      <c r="F3299" s="131" t="s">
        <v>26424</v>
      </c>
      <c r="G3299" s="131" t="s">
        <v>26424</v>
      </c>
      <c r="H3299" s="79">
        <v>8197.75</v>
      </c>
      <c r="I3299" s="6">
        <v>14006.105928101601</v>
      </c>
      <c r="J3299" s="6">
        <v>6084.2143657173101</v>
      </c>
      <c r="K3299" s="71">
        <v>6084.8716939339301</v>
      </c>
      <c r="L3299" s="20">
        <v>0.74226119288023296</v>
      </c>
      <c r="M3299" s="79">
        <v>8224.2415256219592</v>
      </c>
      <c r="N3299" s="6">
        <v>14051.367507688399</v>
      </c>
      <c r="O3299" s="6">
        <v>6106.3894699878001</v>
      </c>
      <c r="P3299" s="71">
        <v>6106.4985562024203</v>
      </c>
      <c r="Q3299" s="20">
        <v>0.74249990557525802</v>
      </c>
      <c r="R3299" s="79">
        <v>8249.89946773872</v>
      </c>
      <c r="S3299" s="6">
        <v>14095.204884430201</v>
      </c>
      <c r="T3299" s="6">
        <v>6127.7126274819202</v>
      </c>
      <c r="U3299" s="71">
        <v>6127.3271263326096</v>
      </c>
      <c r="V3299" s="20">
        <v>0.74271536887128797</v>
      </c>
      <c r="W3299" s="79">
        <v>8278.8158609901002</v>
      </c>
      <c r="X3299" s="6">
        <v>14144.6094243268</v>
      </c>
      <c r="Y3299" s="6">
        <v>6151.2797268665199</v>
      </c>
      <c r="Z3299" s="71">
        <v>6150.3652769747796</v>
      </c>
      <c r="AA3299" s="20">
        <v>0.74290398291806303</v>
      </c>
    </row>
    <row r="3300" spans="1:27" x14ac:dyDescent="0.2">
      <c r="A3300" s="52" t="s">
        <v>3027</v>
      </c>
      <c r="B3300" s="1" t="s">
        <v>9068</v>
      </c>
      <c r="C3300" s="131" t="s">
        <v>41</v>
      </c>
      <c r="D3300" s="131" t="s">
        <v>26170</v>
      </c>
      <c r="E3300" s="131" t="s">
        <v>6359</v>
      </c>
      <c r="F3300" s="131" t="s">
        <v>26420</v>
      </c>
      <c r="G3300" s="131" t="s">
        <v>26420</v>
      </c>
      <c r="H3300" s="79">
        <v>13261.833333333299</v>
      </c>
      <c r="I3300" s="6">
        <v>16976.009840981402</v>
      </c>
      <c r="J3300" s="6">
        <v>7374.3325573332504</v>
      </c>
      <c r="K3300" s="71">
        <v>7375.12926773452</v>
      </c>
      <c r="L3300" s="20">
        <v>0.55611687180514402</v>
      </c>
      <c r="M3300" s="79">
        <v>13413.895364361801</v>
      </c>
      <c r="N3300" s="6">
        <v>17170.659137974999</v>
      </c>
      <c r="O3300" s="6">
        <v>7461.9592787328202</v>
      </c>
      <c r="P3300" s="71">
        <v>7462.0925812179303</v>
      </c>
      <c r="Q3300" s="20">
        <v>0.55629572011149597</v>
      </c>
      <c r="R3300" s="79">
        <v>13561.1707622252</v>
      </c>
      <c r="S3300" s="6">
        <v>17359.181232969098</v>
      </c>
      <c r="T3300" s="6">
        <v>7546.6851965743899</v>
      </c>
      <c r="U3300" s="71">
        <v>7546.2104262981602</v>
      </c>
      <c r="V3300" s="20">
        <v>0.55645714950498504</v>
      </c>
      <c r="W3300" s="79">
        <v>13702.9878410156</v>
      </c>
      <c r="X3300" s="6">
        <v>17540.716324283701</v>
      </c>
      <c r="Y3300" s="6">
        <v>7628.1959779471599</v>
      </c>
      <c r="Z3300" s="71">
        <v>7627.0619695300602</v>
      </c>
      <c r="AA3300" s="20">
        <v>0.55659846290608594</v>
      </c>
    </row>
    <row r="3301" spans="1:27" x14ac:dyDescent="0.2">
      <c r="A3301" s="52" t="s">
        <v>3026</v>
      </c>
      <c r="B3301" s="1" t="s">
        <v>9067</v>
      </c>
      <c r="C3301" s="131" t="s">
        <v>41</v>
      </c>
      <c r="D3301" s="131" t="s">
        <v>26170</v>
      </c>
      <c r="E3301" s="131" t="s">
        <v>6359</v>
      </c>
      <c r="F3301" s="131" t="s">
        <v>26421</v>
      </c>
      <c r="G3301" s="131" t="s">
        <v>26421</v>
      </c>
      <c r="H3301" s="79">
        <v>13558.583333333299</v>
      </c>
      <c r="I3301" s="6">
        <v>20116.921381702901</v>
      </c>
      <c r="J3301" s="6">
        <v>8738.7359979186003</v>
      </c>
      <c r="K3301" s="71">
        <v>8739.6801161570093</v>
      </c>
      <c r="L3301" s="20">
        <v>0.64458652510331205</v>
      </c>
      <c r="M3301" s="79">
        <v>13656.950105358501</v>
      </c>
      <c r="N3301" s="6">
        <v>20262.868533462999</v>
      </c>
      <c r="O3301" s="6">
        <v>8805.7597936132006</v>
      </c>
      <c r="P3301" s="71">
        <v>8805.9171021188904</v>
      </c>
      <c r="Q3301" s="20">
        <v>0.64479382542840002</v>
      </c>
      <c r="R3301" s="79">
        <v>13750.6911983748</v>
      </c>
      <c r="S3301" s="6">
        <v>20401.952547779401</v>
      </c>
      <c r="T3301" s="6">
        <v>8869.4916659502906</v>
      </c>
      <c r="U3301" s="71">
        <v>8868.9336764623695</v>
      </c>
      <c r="V3301" s="20">
        <v>0.64498093575911197</v>
      </c>
      <c r="W3301" s="79">
        <v>13847.1828516326</v>
      </c>
      <c r="X3301" s="6">
        <v>20545.117578731199</v>
      </c>
      <c r="Y3301" s="6">
        <v>8934.7652845602097</v>
      </c>
      <c r="Z3301" s="71">
        <v>8933.4370414124405</v>
      </c>
      <c r="AA3301" s="20">
        <v>0.64514472995199601</v>
      </c>
    </row>
    <row r="3302" spans="1:27" x14ac:dyDescent="0.2">
      <c r="A3302" s="52" t="s">
        <v>3025</v>
      </c>
      <c r="B3302" s="1" t="s">
        <v>9066</v>
      </c>
      <c r="C3302" s="131" t="s">
        <v>41</v>
      </c>
      <c r="D3302" s="131" t="s">
        <v>26170</v>
      </c>
      <c r="E3302" s="131" t="s">
        <v>6359</v>
      </c>
      <c r="F3302" s="131" t="s">
        <v>26425</v>
      </c>
      <c r="G3302" s="131" t="s">
        <v>26425</v>
      </c>
      <c r="H3302" s="79">
        <v>3949.1666666666702</v>
      </c>
      <c r="I3302" s="6">
        <v>6197.1853117588598</v>
      </c>
      <c r="J3302" s="6">
        <v>2692.0404639497301</v>
      </c>
      <c r="K3302" s="71">
        <v>2692.33130744256</v>
      </c>
      <c r="L3302" s="20">
        <v>0.68174669105952002</v>
      </c>
      <c r="M3302" s="79">
        <v>3975.85936953792</v>
      </c>
      <c r="N3302" s="6">
        <v>6239.0725350966704</v>
      </c>
      <c r="O3302" s="6">
        <v>2711.3522445383601</v>
      </c>
      <c r="P3302" s="71">
        <v>2711.4006808777499</v>
      </c>
      <c r="Q3302" s="20">
        <v>0.68196594216884399</v>
      </c>
      <c r="R3302" s="79">
        <v>3999.35833279195</v>
      </c>
      <c r="S3302" s="6">
        <v>6275.9480185115899</v>
      </c>
      <c r="T3302" s="6">
        <v>2728.3892811614401</v>
      </c>
      <c r="U3302" s="71">
        <v>2728.2176351872199</v>
      </c>
      <c r="V3302" s="20">
        <v>0.682163839338361</v>
      </c>
      <c r="W3302" s="79">
        <v>4024.2684225461098</v>
      </c>
      <c r="X3302" s="6">
        <v>6315.03789629316</v>
      </c>
      <c r="Y3302" s="6">
        <v>2746.31581689721</v>
      </c>
      <c r="Z3302" s="71">
        <v>2745.9075492987599</v>
      </c>
      <c r="AA3302" s="20">
        <v>0.68233707620364403</v>
      </c>
    </row>
    <row r="3303" spans="1:27" x14ac:dyDescent="0.2">
      <c r="A3303" s="52" t="s">
        <v>3024</v>
      </c>
      <c r="B3303" s="1" t="s">
        <v>9065</v>
      </c>
      <c r="C3303" s="131" t="s">
        <v>41</v>
      </c>
      <c r="D3303" s="131" t="s">
        <v>26170</v>
      </c>
      <c r="E3303" s="131" t="s">
        <v>6359</v>
      </c>
      <c r="F3303" s="131" t="s">
        <v>26422</v>
      </c>
      <c r="G3303" s="131" t="s">
        <v>26422</v>
      </c>
      <c r="H3303" s="79">
        <v>13086.833333333299</v>
      </c>
      <c r="I3303" s="6">
        <v>22057.187664954799</v>
      </c>
      <c r="J3303" s="6">
        <v>9581.5824003717698</v>
      </c>
      <c r="K3303" s="71">
        <v>9582.6175783081599</v>
      </c>
      <c r="L3303" s="20">
        <v>0.73223348492567597</v>
      </c>
      <c r="M3303" s="79">
        <v>13150.314050692699</v>
      </c>
      <c r="N3303" s="6">
        <v>22164.181164469701</v>
      </c>
      <c r="O3303" s="6">
        <v>9632.0249541238409</v>
      </c>
      <c r="P3303" s="71">
        <v>9632.1970232567601</v>
      </c>
      <c r="Q3303" s="20">
        <v>0.73246897268961997</v>
      </c>
      <c r="R3303" s="79">
        <v>13208.347722025401</v>
      </c>
      <c r="S3303" s="6">
        <v>22261.993946742401</v>
      </c>
      <c r="T3303" s="6">
        <v>9678.1212149010007</v>
      </c>
      <c r="U3303" s="71">
        <v>9677.5123536376905</v>
      </c>
      <c r="V3303" s="20">
        <v>0.73268152514640805</v>
      </c>
      <c r="W3303" s="79">
        <v>13273.1259207491</v>
      </c>
      <c r="X3303" s="6">
        <v>22371.1742846784</v>
      </c>
      <c r="Y3303" s="6">
        <v>9728.8901174512193</v>
      </c>
      <c r="Z3303" s="71">
        <v>9727.4438196221909</v>
      </c>
      <c r="AA3303" s="20">
        <v>0.73286759107859101</v>
      </c>
    </row>
    <row r="3304" spans="1:27" x14ac:dyDescent="0.2">
      <c r="A3304" s="52" t="s">
        <v>3023</v>
      </c>
      <c r="B3304" s="1" t="s">
        <v>9064</v>
      </c>
      <c r="C3304" s="131" t="s">
        <v>41</v>
      </c>
      <c r="D3304" s="131" t="s">
        <v>26170</v>
      </c>
      <c r="E3304" s="131" t="s">
        <v>6359</v>
      </c>
      <c r="F3304" s="131" t="s">
        <v>26424</v>
      </c>
      <c r="G3304" s="131" t="s">
        <v>26424</v>
      </c>
      <c r="H3304" s="79">
        <v>10380.083333333299</v>
      </c>
      <c r="I3304" s="6">
        <v>15495.7139394201</v>
      </c>
      <c r="J3304" s="6">
        <v>6731.2960391157503</v>
      </c>
      <c r="K3304" s="71">
        <v>6732.0232769405502</v>
      </c>
      <c r="L3304" s="20">
        <v>0.64855194903129099</v>
      </c>
      <c r="M3304" s="79">
        <v>10436.4971570506</v>
      </c>
      <c r="N3304" s="6">
        <v>15579.9302647115</v>
      </c>
      <c r="O3304" s="6">
        <v>6770.6664180210601</v>
      </c>
      <c r="P3304" s="71">
        <v>6770.7873710610902</v>
      </c>
      <c r="Q3304" s="20">
        <v>0.64876052464470302</v>
      </c>
      <c r="R3304" s="79">
        <v>10492.8301710178</v>
      </c>
      <c r="S3304" s="6">
        <v>15664.0259546736</v>
      </c>
      <c r="T3304" s="6">
        <v>6809.7378098905301</v>
      </c>
      <c r="U3304" s="71">
        <v>6809.3094017859303</v>
      </c>
      <c r="V3304" s="20">
        <v>0.648948786057161</v>
      </c>
      <c r="W3304" s="79">
        <v>10554.433658198999</v>
      </c>
      <c r="X3304" s="6">
        <v>15755.989572341899</v>
      </c>
      <c r="Y3304" s="6">
        <v>6852.04492577779</v>
      </c>
      <c r="Z3304" s="71">
        <v>6851.0263000577997</v>
      </c>
      <c r="AA3304" s="20">
        <v>0.64911358789352802</v>
      </c>
    </row>
    <row r="3305" spans="1:27" x14ac:dyDescent="0.2">
      <c r="A3305" s="52" t="s">
        <v>3022</v>
      </c>
      <c r="B3305" s="1" t="s">
        <v>9063</v>
      </c>
      <c r="C3305" s="131" t="s">
        <v>41</v>
      </c>
      <c r="D3305" s="131" t="s">
        <v>26170</v>
      </c>
      <c r="E3305" s="131" t="s">
        <v>6359</v>
      </c>
      <c r="F3305" s="131" t="s">
        <v>26421</v>
      </c>
      <c r="G3305" s="131" t="s">
        <v>26421</v>
      </c>
      <c r="H3305" s="79">
        <v>7643.25</v>
      </c>
      <c r="I3305" s="6">
        <v>11781.698827231599</v>
      </c>
      <c r="J3305" s="6">
        <v>5117.9379639972103</v>
      </c>
      <c r="K3305" s="71">
        <v>5118.4908973477604</v>
      </c>
      <c r="L3305" s="20">
        <v>0.66967466684300003</v>
      </c>
      <c r="M3305" s="79">
        <v>7703.9077114698903</v>
      </c>
      <c r="N3305" s="6">
        <v>11875.199744784701</v>
      </c>
      <c r="O3305" s="6">
        <v>5160.6788190457301</v>
      </c>
      <c r="P3305" s="71">
        <v>5160.7710108261599</v>
      </c>
      <c r="Q3305" s="20">
        <v>0.66989003556501503</v>
      </c>
      <c r="R3305" s="79">
        <v>7765.3070431981496</v>
      </c>
      <c r="S3305" s="6">
        <v>11969.843833963399</v>
      </c>
      <c r="T3305" s="6">
        <v>5203.7387048829496</v>
      </c>
      <c r="U3305" s="71">
        <v>5203.4113319505996</v>
      </c>
      <c r="V3305" s="20">
        <v>0.67008442847194505</v>
      </c>
      <c r="W3305" s="79">
        <v>7827.5779310143998</v>
      </c>
      <c r="X3305" s="6">
        <v>12065.8313845415</v>
      </c>
      <c r="Y3305" s="6">
        <v>5247.2501542440004</v>
      </c>
      <c r="Z3305" s="71">
        <v>5246.4700974836896</v>
      </c>
      <c r="AA3305" s="20">
        <v>0.67025459774678797</v>
      </c>
    </row>
    <row r="3306" spans="1:27" x14ac:dyDescent="0.2">
      <c r="A3306" s="52" t="s">
        <v>3021</v>
      </c>
      <c r="B3306" s="1" t="s">
        <v>9062</v>
      </c>
      <c r="C3306" s="131" t="s">
        <v>41</v>
      </c>
      <c r="D3306" s="131" t="s">
        <v>26170</v>
      </c>
      <c r="E3306" s="131" t="s">
        <v>6359</v>
      </c>
      <c r="F3306" s="131" t="s">
        <v>26422</v>
      </c>
      <c r="G3306" s="131" t="s">
        <v>26422</v>
      </c>
      <c r="H3306" s="79">
        <v>3881.4166666666702</v>
      </c>
      <c r="I3306" s="6">
        <v>4902.22610216868</v>
      </c>
      <c r="J3306" s="6">
        <v>2129.51370123271</v>
      </c>
      <c r="K3306" s="71">
        <v>2129.7437702867201</v>
      </c>
      <c r="L3306" s="20">
        <v>0.54870269110163095</v>
      </c>
      <c r="M3306" s="79">
        <v>3924.9114962272702</v>
      </c>
      <c r="N3306" s="6">
        <v>4957.1600366293796</v>
      </c>
      <c r="O3306" s="6">
        <v>2154.2636211141098</v>
      </c>
      <c r="P3306" s="71">
        <v>2154.3021054697001</v>
      </c>
      <c r="Q3306" s="20">
        <v>0.54887915499253204</v>
      </c>
      <c r="R3306" s="79">
        <v>3970.38633652919</v>
      </c>
      <c r="S3306" s="6">
        <v>5014.5947230505899</v>
      </c>
      <c r="T3306" s="6">
        <v>2180.0318376417599</v>
      </c>
      <c r="U3306" s="71">
        <v>2179.8946894381702</v>
      </c>
      <c r="V3306" s="20">
        <v>0.54903843220047299</v>
      </c>
      <c r="W3306" s="79">
        <v>4014.7187345166499</v>
      </c>
      <c r="X3306" s="6">
        <v>5070.58650575514</v>
      </c>
      <c r="Y3306" s="6">
        <v>2205.1224632990602</v>
      </c>
      <c r="Z3306" s="71">
        <v>2204.7946495615302</v>
      </c>
      <c r="AA3306" s="20">
        <v>0.54917786160354198</v>
      </c>
    </row>
    <row r="3307" spans="1:27" x14ac:dyDescent="0.2">
      <c r="A3307" s="52" t="s">
        <v>3020</v>
      </c>
      <c r="B3307" s="1" t="s">
        <v>9061</v>
      </c>
      <c r="C3307" s="131" t="s">
        <v>41</v>
      </c>
      <c r="D3307" s="131" t="s">
        <v>26170</v>
      </c>
      <c r="E3307" s="131" t="s">
        <v>6359</v>
      </c>
      <c r="F3307" s="131" t="s">
        <v>26312</v>
      </c>
      <c r="G3307" s="131" t="s">
        <v>26312</v>
      </c>
      <c r="H3307" s="79">
        <v>6549.0833333333303</v>
      </c>
      <c r="I3307" s="6">
        <v>15817.501767448101</v>
      </c>
      <c r="J3307" s="6">
        <v>6871.0797974316702</v>
      </c>
      <c r="K3307" s="71">
        <v>6871.8221372570097</v>
      </c>
      <c r="L3307" s="20">
        <v>1.0492799965273001</v>
      </c>
      <c r="M3307" s="79">
        <v>6571.69200727105</v>
      </c>
      <c r="N3307" s="6">
        <v>15872.106774251</v>
      </c>
      <c r="O3307" s="6">
        <v>6897.6393664016396</v>
      </c>
      <c r="P3307" s="71">
        <v>6897.7625877212004</v>
      </c>
      <c r="Q3307" s="20">
        <v>1.0496174470881099</v>
      </c>
      <c r="R3307" s="79">
        <v>6593.0087264006397</v>
      </c>
      <c r="S3307" s="6">
        <v>15923.591421085899</v>
      </c>
      <c r="T3307" s="6">
        <v>6922.5806241124001</v>
      </c>
      <c r="U3307" s="71">
        <v>6922.1451169420898</v>
      </c>
      <c r="V3307" s="20">
        <v>1.0499220316853899</v>
      </c>
      <c r="W3307" s="79">
        <v>6610.4279918028597</v>
      </c>
      <c r="X3307" s="6">
        <v>15965.6628450185</v>
      </c>
      <c r="Y3307" s="6">
        <v>6943.2287056044397</v>
      </c>
      <c r="Z3307" s="71">
        <v>6942.1965244941402</v>
      </c>
      <c r="AA3307" s="20">
        <v>1.05018866147588</v>
      </c>
    </row>
    <row r="3308" spans="1:27" x14ac:dyDescent="0.2">
      <c r="A3308" s="52" t="s">
        <v>3019</v>
      </c>
      <c r="B3308" s="1" t="s">
        <v>9475</v>
      </c>
      <c r="C3308" s="131" t="s">
        <v>41</v>
      </c>
      <c r="D3308" s="131" t="s">
        <v>26170</v>
      </c>
      <c r="E3308" s="131" t="s">
        <v>6359</v>
      </c>
      <c r="F3308" s="131" t="s">
        <v>26420</v>
      </c>
      <c r="G3308" s="131" t="s">
        <v>26420</v>
      </c>
      <c r="H3308" s="79">
        <v>11184.416666666701</v>
      </c>
      <c r="I3308" s="6">
        <v>16934.606663085098</v>
      </c>
      <c r="J3308" s="6">
        <v>7356.34712933231</v>
      </c>
      <c r="K3308" s="71">
        <v>7357.1418966184001</v>
      </c>
      <c r="L3308" s="20">
        <v>0.65780291595762497</v>
      </c>
      <c r="M3308" s="79">
        <v>11278.0503761747</v>
      </c>
      <c r="N3308" s="6">
        <v>17076.379818376299</v>
      </c>
      <c r="O3308" s="6">
        <v>7420.98773314337</v>
      </c>
      <c r="P3308" s="71">
        <v>7421.1203037015503</v>
      </c>
      <c r="Q3308" s="20">
        <v>0.65801446670063801</v>
      </c>
      <c r="R3308" s="79">
        <v>11365.0692864472</v>
      </c>
      <c r="S3308" s="6">
        <v>17208.137339723598</v>
      </c>
      <c r="T3308" s="6">
        <v>7481.0207681724096</v>
      </c>
      <c r="U3308" s="71">
        <v>7480.55012891768</v>
      </c>
      <c r="V3308" s="20">
        <v>0.65820541348024797</v>
      </c>
      <c r="W3308" s="79">
        <v>11451.5012611804</v>
      </c>
      <c r="X3308" s="6">
        <v>17339.006167203999</v>
      </c>
      <c r="Y3308" s="6">
        <v>7540.4752383547802</v>
      </c>
      <c r="Z3308" s="71">
        <v>7539.3542705120599</v>
      </c>
      <c r="AA3308" s="20">
        <v>0.65837256605558103</v>
      </c>
    </row>
    <row r="3309" spans="1:27" x14ac:dyDescent="0.2">
      <c r="A3309" s="52" t="s">
        <v>3018</v>
      </c>
      <c r="B3309" s="1" t="s">
        <v>9060</v>
      </c>
      <c r="C3309" s="131" t="s">
        <v>41</v>
      </c>
      <c r="D3309" s="131" t="s">
        <v>26170</v>
      </c>
      <c r="E3309" s="131" t="s">
        <v>6359</v>
      </c>
      <c r="F3309" s="131" t="s">
        <v>26423</v>
      </c>
      <c r="G3309" s="131" t="s">
        <v>26423</v>
      </c>
      <c r="H3309" s="79">
        <v>8710.8333333333303</v>
      </c>
      <c r="I3309" s="6">
        <v>16627.872104434398</v>
      </c>
      <c r="J3309" s="6">
        <v>7223.1024703396797</v>
      </c>
      <c r="K3309" s="71">
        <v>7223.8828420984601</v>
      </c>
      <c r="L3309" s="20">
        <v>0.82929870951096796</v>
      </c>
      <c r="M3309" s="79">
        <v>8728.4992622066293</v>
      </c>
      <c r="N3309" s="6">
        <v>16661.594114105599</v>
      </c>
      <c r="O3309" s="6">
        <v>7240.7317505513502</v>
      </c>
      <c r="P3309" s="71">
        <v>7240.8611009672804</v>
      </c>
      <c r="Q3309" s="20">
        <v>0.82956541364669101</v>
      </c>
      <c r="R3309" s="79">
        <v>8743.4687736372198</v>
      </c>
      <c r="S3309" s="6">
        <v>16690.169006083099</v>
      </c>
      <c r="T3309" s="6">
        <v>7255.8405650672803</v>
      </c>
      <c r="U3309" s="71">
        <v>7255.3840921471001</v>
      </c>
      <c r="V3309" s="20">
        <v>0.82980614215985904</v>
      </c>
      <c r="W3309" s="79">
        <v>8761.8085559692609</v>
      </c>
      <c r="X3309" s="6">
        <v>16725.1773162379</v>
      </c>
      <c r="Y3309" s="6">
        <v>7273.5302239368102</v>
      </c>
      <c r="Z3309" s="71">
        <v>7272.4489401680303</v>
      </c>
      <c r="AA3309" s="20">
        <v>0.83001687308192096</v>
      </c>
    </row>
    <row r="3310" spans="1:27" x14ac:dyDescent="0.2">
      <c r="A3310" s="52" t="s">
        <v>3017</v>
      </c>
      <c r="B3310" s="1" t="s">
        <v>6681</v>
      </c>
      <c r="C3310" s="131" t="s">
        <v>41</v>
      </c>
      <c r="D3310" s="131" t="s">
        <v>26170</v>
      </c>
      <c r="E3310" s="131" t="s">
        <v>6359</v>
      </c>
      <c r="F3310" s="131" t="s">
        <v>26420</v>
      </c>
      <c r="G3310" s="131" t="s">
        <v>26420</v>
      </c>
      <c r="H3310" s="79">
        <v>11071.25</v>
      </c>
      <c r="I3310" s="6">
        <v>16112.821605360001</v>
      </c>
      <c r="J3310" s="6">
        <v>6999.3659327449705</v>
      </c>
      <c r="K3310" s="71">
        <v>7000.1221323871096</v>
      </c>
      <c r="L3310" s="20">
        <v>0.63227929388164095</v>
      </c>
      <c r="M3310" s="79">
        <v>11163.854433045601</v>
      </c>
      <c r="N3310" s="6">
        <v>16247.5957916108</v>
      </c>
      <c r="O3310" s="6">
        <v>7060.8179453155599</v>
      </c>
      <c r="P3310" s="71">
        <v>7060.9440817019704</v>
      </c>
      <c r="Q3310" s="20">
        <v>0.63248263617637301</v>
      </c>
      <c r="R3310" s="79">
        <v>11251.827264940801</v>
      </c>
      <c r="S3310" s="6">
        <v>16375.629260861801</v>
      </c>
      <c r="T3310" s="6">
        <v>7119.0983761852804</v>
      </c>
      <c r="U3310" s="71">
        <v>7118.6505058667799</v>
      </c>
      <c r="V3310" s="20">
        <v>0.63266617396869995</v>
      </c>
      <c r="W3310" s="79">
        <v>11337.3580120303</v>
      </c>
      <c r="X3310" s="6">
        <v>16500.108580688098</v>
      </c>
      <c r="Y3310" s="6">
        <v>7175.6511868699899</v>
      </c>
      <c r="Z3310" s="71">
        <v>7174.5844538091596</v>
      </c>
      <c r="AA3310" s="20">
        <v>0.63282684080330598</v>
      </c>
    </row>
    <row r="3311" spans="1:27" x14ac:dyDescent="0.2">
      <c r="A3311" s="52" t="s">
        <v>3016</v>
      </c>
      <c r="B3311" s="1" t="s">
        <v>9059</v>
      </c>
      <c r="C3311" s="131" t="s">
        <v>41</v>
      </c>
      <c r="D3311" s="131" t="s">
        <v>26170</v>
      </c>
      <c r="E3311" s="131" t="s">
        <v>6359</v>
      </c>
      <c r="F3311" s="131" t="s">
        <v>26424</v>
      </c>
      <c r="G3311" s="131" t="s">
        <v>26424</v>
      </c>
      <c r="H3311" s="79">
        <v>10463.5</v>
      </c>
      <c r="I3311" s="6">
        <v>15704.679874625301</v>
      </c>
      <c r="J3311" s="6">
        <v>6822.0702736851299</v>
      </c>
      <c r="K3311" s="71">
        <v>6822.8073186045203</v>
      </c>
      <c r="L3311" s="20">
        <v>0.65205785049023002</v>
      </c>
      <c r="M3311" s="79">
        <v>10540.218284606701</v>
      </c>
      <c r="N3311" s="6">
        <v>15819.8264412884</v>
      </c>
      <c r="O3311" s="6">
        <v>6874.91957955415</v>
      </c>
      <c r="P3311" s="71">
        <v>6875.04239500122</v>
      </c>
      <c r="Q3311" s="20">
        <v>0.65226755360861399</v>
      </c>
      <c r="R3311" s="79">
        <v>10619.494314940899</v>
      </c>
      <c r="S3311" s="6">
        <v>15938.811931624199</v>
      </c>
      <c r="T3311" s="6">
        <v>6929.1975491863896</v>
      </c>
      <c r="U3311" s="71">
        <v>6928.7616257380396</v>
      </c>
      <c r="V3311" s="20">
        <v>0.65245683271281096</v>
      </c>
      <c r="W3311" s="79">
        <v>10700.6907838835</v>
      </c>
      <c r="X3311" s="6">
        <v>16060.6798106029</v>
      </c>
      <c r="Y3311" s="6">
        <v>6984.5501671290003</v>
      </c>
      <c r="Z3311" s="71">
        <v>6983.5118431658902</v>
      </c>
      <c r="AA3311" s="20">
        <v>0.65262252542461097</v>
      </c>
    </row>
    <row r="3312" spans="1:27" x14ac:dyDescent="0.2">
      <c r="A3312" s="52" t="s">
        <v>3015</v>
      </c>
      <c r="B3312" s="1" t="s">
        <v>6602</v>
      </c>
      <c r="C3312" s="131" t="s">
        <v>41</v>
      </c>
      <c r="D3312" s="131" t="s">
        <v>26170</v>
      </c>
      <c r="E3312" s="131" t="s">
        <v>6359</v>
      </c>
      <c r="F3312" s="131" t="s">
        <v>26423</v>
      </c>
      <c r="G3312" s="131" t="s">
        <v>26423</v>
      </c>
      <c r="H3312" s="79">
        <v>5587.75</v>
      </c>
      <c r="I3312" s="6">
        <v>10500.9016216994</v>
      </c>
      <c r="J3312" s="6">
        <v>4561.5631373700198</v>
      </c>
      <c r="K3312" s="71">
        <v>4562.0559609265101</v>
      </c>
      <c r="L3312" s="20">
        <v>0.816438810062459</v>
      </c>
      <c r="M3312" s="79">
        <v>5602.7337512160202</v>
      </c>
      <c r="N3312" s="6">
        <v>10529.060164483801</v>
      </c>
      <c r="O3312" s="6">
        <v>4575.6786364097497</v>
      </c>
      <c r="P3312" s="71">
        <v>4575.7603775866301</v>
      </c>
      <c r="Q3312" s="20">
        <v>0.81670137842861101</v>
      </c>
      <c r="R3312" s="79">
        <v>5616.0213619907599</v>
      </c>
      <c r="S3312" s="6">
        <v>10554.0311981795</v>
      </c>
      <c r="T3312" s="6">
        <v>4588.2320104024002</v>
      </c>
      <c r="U3312" s="71">
        <v>4587.943359674</v>
      </c>
      <c r="V3312" s="20">
        <v>0.81693837397507096</v>
      </c>
      <c r="W3312" s="79">
        <v>5631.2727758515903</v>
      </c>
      <c r="X3312" s="6">
        <v>10582.6927518539</v>
      </c>
      <c r="Y3312" s="6">
        <v>4602.2552781258501</v>
      </c>
      <c r="Z3312" s="71">
        <v>4601.5711063717199</v>
      </c>
      <c r="AA3312" s="20">
        <v>0.81714583710178101</v>
      </c>
    </row>
    <row r="3313" spans="1:27" x14ac:dyDescent="0.2">
      <c r="A3313" s="52" t="s">
        <v>3014</v>
      </c>
      <c r="B3313" s="1" t="s">
        <v>9058</v>
      </c>
      <c r="C3313" s="131" t="s">
        <v>41</v>
      </c>
      <c r="D3313" s="131" t="s">
        <v>26170</v>
      </c>
      <c r="E3313" s="131" t="s">
        <v>6359</v>
      </c>
      <c r="F3313" s="131" t="s">
        <v>26312</v>
      </c>
      <c r="G3313" s="131" t="s">
        <v>26312</v>
      </c>
      <c r="H3313" s="79">
        <v>10476.916666666701</v>
      </c>
      <c r="I3313" s="6">
        <v>23166.642019725099</v>
      </c>
      <c r="J3313" s="6">
        <v>10063.5263581036</v>
      </c>
      <c r="K3313" s="71">
        <v>10064.6136044491</v>
      </c>
      <c r="L3313" s="20">
        <v>0.96064652651773097</v>
      </c>
      <c r="M3313" s="79">
        <v>10505.077651908899</v>
      </c>
      <c r="N3313" s="6">
        <v>23228.911815771698</v>
      </c>
      <c r="O3313" s="6">
        <v>10094.7315222871</v>
      </c>
      <c r="P3313" s="71">
        <v>10094.9118573369</v>
      </c>
      <c r="Q3313" s="20">
        <v>0.96095547237602297</v>
      </c>
      <c r="R3313" s="79">
        <v>10530.3296384682</v>
      </c>
      <c r="S3313" s="6">
        <v>23284.7492106387</v>
      </c>
      <c r="T3313" s="6">
        <v>10122.751172165699</v>
      </c>
      <c r="U3313" s="71">
        <v>10122.1143387421</v>
      </c>
      <c r="V3313" s="20">
        <v>0.96123432848342605</v>
      </c>
      <c r="W3313" s="79">
        <v>10560.2221960263</v>
      </c>
      <c r="X3313" s="6">
        <v>23350.847873254399</v>
      </c>
      <c r="Y3313" s="6">
        <v>10154.935553105999</v>
      </c>
      <c r="Z3313" s="71">
        <v>10153.4259193176</v>
      </c>
      <c r="AA3313" s="20">
        <v>0.96147843585509596</v>
      </c>
    </row>
    <row r="3314" spans="1:27" x14ac:dyDescent="0.2">
      <c r="A3314" s="52" t="s">
        <v>3013</v>
      </c>
      <c r="B3314" s="1" t="s">
        <v>9057</v>
      </c>
      <c r="C3314" s="131" t="s">
        <v>41</v>
      </c>
      <c r="D3314" s="131" t="s">
        <v>26170</v>
      </c>
      <c r="E3314" s="131" t="s">
        <v>6359</v>
      </c>
      <c r="F3314" s="131" t="s">
        <v>26422</v>
      </c>
      <c r="G3314" s="131" t="s">
        <v>26422</v>
      </c>
      <c r="H3314" s="79">
        <v>8033.5833333333303</v>
      </c>
      <c r="I3314" s="6">
        <v>16570.575202432701</v>
      </c>
      <c r="J3314" s="6">
        <v>7198.2128517647898</v>
      </c>
      <c r="K3314" s="71">
        <v>7198.9905344913204</v>
      </c>
      <c r="L3314" s="20">
        <v>0.89611201325576895</v>
      </c>
      <c r="M3314" s="79">
        <v>8090.6662651092201</v>
      </c>
      <c r="N3314" s="6">
        <v>16688.3180544727</v>
      </c>
      <c r="O3314" s="6">
        <v>7252.34533819431</v>
      </c>
      <c r="P3314" s="71">
        <v>7252.47489607855</v>
      </c>
      <c r="Q3314" s="20">
        <v>0.89640020468458104</v>
      </c>
      <c r="R3314" s="79">
        <v>8150.0407683943104</v>
      </c>
      <c r="S3314" s="6">
        <v>16810.787646305998</v>
      </c>
      <c r="T3314" s="6">
        <v>7308.2779982840302</v>
      </c>
      <c r="U3314" s="71">
        <v>7307.8182264671796</v>
      </c>
      <c r="V3314" s="20">
        <v>0.89666032773808302</v>
      </c>
      <c r="W3314" s="79">
        <v>8208.7129206590798</v>
      </c>
      <c r="X3314" s="6">
        <v>16931.8085246677</v>
      </c>
      <c r="Y3314" s="6">
        <v>7363.3910553830401</v>
      </c>
      <c r="Z3314" s="71">
        <v>7362.2964128936001</v>
      </c>
      <c r="AA3314" s="20">
        <v>0.89688803641368797</v>
      </c>
    </row>
    <row r="3315" spans="1:27" x14ac:dyDescent="0.2">
      <c r="A3315" s="52" t="s">
        <v>3012</v>
      </c>
      <c r="B3315" s="1" t="s">
        <v>9056</v>
      </c>
      <c r="C3315" s="131" t="s">
        <v>41</v>
      </c>
      <c r="D3315" s="131" t="s">
        <v>26170</v>
      </c>
      <c r="E3315" s="131" t="s">
        <v>6359</v>
      </c>
      <c r="F3315" s="131" t="s">
        <v>26421</v>
      </c>
      <c r="G3315" s="131" t="s">
        <v>26421</v>
      </c>
      <c r="H3315" s="79">
        <v>8928.1666666666697</v>
      </c>
      <c r="I3315" s="6">
        <v>11741.203087670699</v>
      </c>
      <c r="J3315" s="6">
        <v>5100.3467247439803</v>
      </c>
      <c r="K3315" s="71">
        <v>5100.8977575668296</v>
      </c>
      <c r="L3315" s="20">
        <v>0.57132644897983897</v>
      </c>
      <c r="M3315" s="79">
        <v>8987.7033875650905</v>
      </c>
      <c r="N3315" s="6">
        <v>11819.498302952899</v>
      </c>
      <c r="O3315" s="6">
        <v>5136.4722998098796</v>
      </c>
      <c r="P3315" s="71">
        <v>5136.5640591584097</v>
      </c>
      <c r="Q3315" s="20">
        <v>0.571510188716852</v>
      </c>
      <c r="R3315" s="79">
        <v>9042.98962513896</v>
      </c>
      <c r="S3315" s="6">
        <v>11892.2038165867</v>
      </c>
      <c r="T3315" s="6">
        <v>5169.9856861238504</v>
      </c>
      <c r="U3315" s="71">
        <v>5169.6604366310703</v>
      </c>
      <c r="V3315" s="20">
        <v>0.571676033140603</v>
      </c>
      <c r="W3315" s="79">
        <v>9100.7918779209795</v>
      </c>
      <c r="X3315" s="6">
        <v>11968.2180773164</v>
      </c>
      <c r="Y3315" s="6">
        <v>5204.7995824542104</v>
      </c>
      <c r="Z3315" s="71">
        <v>5204.0258364003703</v>
      </c>
      <c r="AA3315" s="20">
        <v>0.57182121140750597</v>
      </c>
    </row>
    <row r="3316" spans="1:27" x14ac:dyDescent="0.2">
      <c r="A3316" s="52" t="s">
        <v>3011</v>
      </c>
      <c r="B3316" s="1" t="s">
        <v>9055</v>
      </c>
      <c r="C3316" s="131" t="s">
        <v>41</v>
      </c>
      <c r="D3316" s="131" t="s">
        <v>26170</v>
      </c>
      <c r="E3316" s="131" t="s">
        <v>6359</v>
      </c>
      <c r="F3316" s="131" t="s">
        <v>26421</v>
      </c>
      <c r="G3316" s="131" t="s">
        <v>26421</v>
      </c>
      <c r="H3316" s="79">
        <v>9767.8333333333394</v>
      </c>
      <c r="I3316" s="6">
        <v>16102.267836769901</v>
      </c>
      <c r="J3316" s="6">
        <v>6994.7814043401504</v>
      </c>
      <c r="K3316" s="71">
        <v>6995.5371086776104</v>
      </c>
      <c r="L3316" s="20">
        <v>0.71618104752104095</v>
      </c>
      <c r="M3316" s="79">
        <v>9832.0250505393506</v>
      </c>
      <c r="N3316" s="6">
        <v>16208.087847009599</v>
      </c>
      <c r="O3316" s="6">
        <v>7043.6487340796102</v>
      </c>
      <c r="P3316" s="71">
        <v>7043.7745637505304</v>
      </c>
      <c r="Q3316" s="20">
        <v>0.71641137278877498</v>
      </c>
      <c r="R3316" s="79">
        <v>9892.2345541382492</v>
      </c>
      <c r="S3316" s="6">
        <v>16307.343180325001</v>
      </c>
      <c r="T3316" s="6">
        <v>7089.4118635437198</v>
      </c>
      <c r="U3316" s="71">
        <v>7088.9658608364198</v>
      </c>
      <c r="V3316" s="20">
        <v>0.71661926555015498</v>
      </c>
      <c r="W3316" s="79">
        <v>9955.6955842451498</v>
      </c>
      <c r="X3316" s="6">
        <v>16411.958653286802</v>
      </c>
      <c r="Y3316" s="6">
        <v>7137.31609785609</v>
      </c>
      <c r="Z3316" s="71">
        <v>7136.2550636936303</v>
      </c>
      <c r="AA3316" s="20">
        <v>0.71680125243953097</v>
      </c>
    </row>
    <row r="3317" spans="1:27" x14ac:dyDescent="0.2">
      <c r="A3317" s="52" t="s">
        <v>3010</v>
      </c>
      <c r="B3317" s="1" t="s">
        <v>9054</v>
      </c>
      <c r="C3317" s="131" t="s">
        <v>41</v>
      </c>
      <c r="D3317" s="131" t="s">
        <v>26170</v>
      </c>
      <c r="E3317" s="131" t="s">
        <v>6359</v>
      </c>
      <c r="F3317" s="131" t="s">
        <v>26420</v>
      </c>
      <c r="G3317" s="131" t="s">
        <v>26420</v>
      </c>
      <c r="H3317" s="79">
        <v>16314.583333333299</v>
      </c>
      <c r="I3317" s="6">
        <v>23389.437955710298</v>
      </c>
      <c r="J3317" s="6">
        <v>10160.3083074408</v>
      </c>
      <c r="K3317" s="71">
        <v>10161.406009944199</v>
      </c>
      <c r="L3317" s="20">
        <v>0.62284189564208903</v>
      </c>
      <c r="M3317" s="79">
        <v>16457.3078343454</v>
      </c>
      <c r="N3317" s="6">
        <v>23594.055247674001</v>
      </c>
      <c r="O3317" s="6">
        <v>10253.414156299999</v>
      </c>
      <c r="P3317" s="71">
        <v>10253.5973260999</v>
      </c>
      <c r="Q3317" s="20">
        <v>0.62304220285053402</v>
      </c>
      <c r="R3317" s="79">
        <v>16593.298555988302</v>
      </c>
      <c r="S3317" s="6">
        <v>23789.018642167801</v>
      </c>
      <c r="T3317" s="6">
        <v>10341.9759502778</v>
      </c>
      <c r="U3317" s="71">
        <v>10341.325325182001</v>
      </c>
      <c r="V3317" s="20">
        <v>0.62322300115849805</v>
      </c>
      <c r="W3317" s="79">
        <v>16721.259068617499</v>
      </c>
      <c r="X3317" s="6">
        <v>23972.469510006202</v>
      </c>
      <c r="Y3317" s="6">
        <v>10425.2695338631</v>
      </c>
      <c r="Z3317" s="71">
        <v>10423.7197121967</v>
      </c>
      <c r="AA3317" s="20">
        <v>0.62338126988056697</v>
      </c>
    </row>
    <row r="3318" spans="1:27" x14ac:dyDescent="0.2">
      <c r="A3318" s="52" t="s">
        <v>3009</v>
      </c>
      <c r="B3318" s="1" t="s">
        <v>9053</v>
      </c>
      <c r="C3318" s="131" t="s">
        <v>24</v>
      </c>
      <c r="D3318" s="131" t="s">
        <v>24</v>
      </c>
      <c r="E3318" s="131" t="s">
        <v>6363</v>
      </c>
      <c r="F3318" s="131" t="s">
        <v>26180</v>
      </c>
      <c r="G3318" s="131" t="s">
        <v>26180</v>
      </c>
      <c r="H3318" s="79">
        <v>15104.083333333299</v>
      </c>
      <c r="I3318" s="6">
        <v>33800.361981584698</v>
      </c>
      <c r="J3318" s="6">
        <v>14682.7854216205</v>
      </c>
      <c r="K3318" s="71">
        <v>14687.199051474799</v>
      </c>
      <c r="L3318" s="20">
        <v>0.97239923319686095</v>
      </c>
      <c r="M3318" s="79">
        <v>15111.5475794881</v>
      </c>
      <c r="N3318" s="6">
        <v>33817.065691196301</v>
      </c>
      <c r="O3318" s="6">
        <v>14696.0908772486</v>
      </c>
      <c r="P3318" s="71">
        <v>14693.7076526611</v>
      </c>
      <c r="Q3318" s="20">
        <v>0.97234962702336902</v>
      </c>
      <c r="R3318" s="79">
        <v>15118.3632916103</v>
      </c>
      <c r="S3318" s="6">
        <v>33832.318092272799</v>
      </c>
      <c r="T3318" s="6">
        <v>14708.173771919401</v>
      </c>
      <c r="U3318" s="71">
        <v>14699.3060860886</v>
      </c>
      <c r="V3318" s="20">
        <v>0.97228157589292796</v>
      </c>
      <c r="W3318" s="79">
        <v>15139.420223143599</v>
      </c>
      <c r="X3318" s="6">
        <v>33879.439913063899</v>
      </c>
      <c r="Y3318" s="6">
        <v>14733.663238265201</v>
      </c>
      <c r="Z3318" s="71">
        <v>14719.1202290358</v>
      </c>
      <c r="AA3318" s="20">
        <v>0.972238038979507</v>
      </c>
    </row>
    <row r="3319" spans="1:27" x14ac:dyDescent="0.2">
      <c r="A3319" s="52" t="s">
        <v>3008</v>
      </c>
      <c r="B3319" s="1" t="s">
        <v>18825</v>
      </c>
      <c r="C3319" s="131" t="s">
        <v>24</v>
      </c>
      <c r="D3319" s="131" t="s">
        <v>24</v>
      </c>
      <c r="E3319" s="131" t="s">
        <v>6363</v>
      </c>
      <c r="F3319" s="131" t="s">
        <v>26180</v>
      </c>
      <c r="G3319" s="131" t="s">
        <v>26180</v>
      </c>
      <c r="H3319" s="79">
        <v>11535.333333333299</v>
      </c>
      <c r="I3319" s="6">
        <v>16924.0674331419</v>
      </c>
      <c r="J3319" s="6">
        <v>7351.7689164762196</v>
      </c>
      <c r="K3319" s="71">
        <v>7353.9788504798698</v>
      </c>
      <c r="L3319" s="20">
        <v>0.63751767183261898</v>
      </c>
      <c r="M3319" s="79">
        <v>11569.1031120604</v>
      </c>
      <c r="N3319" s="6">
        <v>16973.612773173601</v>
      </c>
      <c r="O3319" s="6">
        <v>7376.3276242718302</v>
      </c>
      <c r="P3319" s="71">
        <v>7375.1314255339403</v>
      </c>
      <c r="Q3319" s="20">
        <v>0.63748514937563505</v>
      </c>
      <c r="R3319" s="79">
        <v>11594.932744666799</v>
      </c>
      <c r="S3319" s="6">
        <v>17011.5087256677</v>
      </c>
      <c r="T3319" s="6">
        <v>7395.5389570775596</v>
      </c>
      <c r="U3319" s="71">
        <v>7391.0801223481603</v>
      </c>
      <c r="V3319" s="20">
        <v>0.63744053416332003</v>
      </c>
      <c r="W3319" s="79">
        <v>11630.1001889946</v>
      </c>
      <c r="X3319" s="6">
        <v>17063.104651165198</v>
      </c>
      <c r="Y3319" s="6">
        <v>7420.4897830263199</v>
      </c>
      <c r="Z3319" s="71">
        <v>7413.16531458585</v>
      </c>
      <c r="AA3319" s="20">
        <v>0.63741199079272104</v>
      </c>
    </row>
    <row r="3320" spans="1:27" x14ac:dyDescent="0.2">
      <c r="A3320" s="52" t="s">
        <v>3007</v>
      </c>
      <c r="B3320" s="1" t="s">
        <v>9052</v>
      </c>
      <c r="C3320" s="131" t="s">
        <v>24</v>
      </c>
      <c r="D3320" s="131" t="s">
        <v>24</v>
      </c>
      <c r="E3320" s="131" t="s">
        <v>6363</v>
      </c>
      <c r="F3320" s="131" t="s">
        <v>26180</v>
      </c>
      <c r="G3320" s="131" t="s">
        <v>26180</v>
      </c>
      <c r="H3320" s="79">
        <v>15173.416666666701</v>
      </c>
      <c r="I3320" s="6">
        <v>31947.754749003001</v>
      </c>
      <c r="J3320" s="6">
        <v>13878.017872640999</v>
      </c>
      <c r="K3320" s="71">
        <v>13882.1895902166</v>
      </c>
      <c r="L3320" s="20">
        <v>0.91490202208137505</v>
      </c>
      <c r="M3320" s="79">
        <v>15176.7332722227</v>
      </c>
      <c r="N3320" s="6">
        <v>31954.737889533</v>
      </c>
      <c r="O3320" s="6">
        <v>13886.767594548801</v>
      </c>
      <c r="P3320" s="71">
        <v>13884.515615689401</v>
      </c>
      <c r="Q3320" s="20">
        <v>0.91485534908237898</v>
      </c>
      <c r="R3320" s="79">
        <v>15180.575235071001</v>
      </c>
      <c r="S3320" s="6">
        <v>31962.827174202899</v>
      </c>
      <c r="T3320" s="6">
        <v>13895.436163665499</v>
      </c>
      <c r="U3320" s="71">
        <v>13887.0584844042</v>
      </c>
      <c r="V3320" s="20">
        <v>0.91479132176240596</v>
      </c>
      <c r="W3320" s="79">
        <v>15197.678818415099</v>
      </c>
      <c r="X3320" s="6">
        <v>31998.838910914001</v>
      </c>
      <c r="Y3320" s="6">
        <v>13915.8179042715</v>
      </c>
      <c r="Z3320" s="71">
        <v>13902.082157434899</v>
      </c>
      <c r="AA3320" s="20">
        <v>0.91475035915284697</v>
      </c>
    </row>
    <row r="3321" spans="1:27" x14ac:dyDescent="0.2">
      <c r="A3321" s="52" t="s">
        <v>3006</v>
      </c>
      <c r="B3321" s="1" t="s">
        <v>9051</v>
      </c>
      <c r="C3321" s="131" t="s">
        <v>24</v>
      </c>
      <c r="D3321" s="131" t="s">
        <v>24</v>
      </c>
      <c r="E3321" s="131" t="s">
        <v>6363</v>
      </c>
      <c r="F3321" s="131" t="s">
        <v>26180</v>
      </c>
      <c r="G3321" s="131" t="s">
        <v>26180</v>
      </c>
      <c r="H3321" s="79">
        <v>11966.916666666701</v>
      </c>
      <c r="I3321" s="6">
        <v>33831.317683291301</v>
      </c>
      <c r="J3321" s="6">
        <v>14696.232494346599</v>
      </c>
      <c r="K3321" s="71">
        <v>14700.650166376799</v>
      </c>
      <c r="L3321" s="20">
        <v>1.2284409239119101</v>
      </c>
      <c r="M3321" s="79">
        <v>11959.133173144</v>
      </c>
      <c r="N3321" s="6">
        <v>33809.313197976902</v>
      </c>
      <c r="O3321" s="6">
        <v>14692.721828440001</v>
      </c>
      <c r="P3321" s="71">
        <v>14690.3391502019</v>
      </c>
      <c r="Q3321" s="20">
        <v>1.2283782559751999</v>
      </c>
      <c r="R3321" s="79">
        <v>11947.184432124301</v>
      </c>
      <c r="S3321" s="6">
        <v>33775.533264129903</v>
      </c>
      <c r="T3321" s="6">
        <v>14683.4872837616</v>
      </c>
      <c r="U3321" s="71">
        <v>14674.6344816292</v>
      </c>
      <c r="V3321" s="20">
        <v>1.2282922863541901</v>
      </c>
      <c r="W3321" s="79">
        <v>11946.591416473</v>
      </c>
      <c r="X3321" s="6">
        <v>33773.8567670462</v>
      </c>
      <c r="Y3321" s="6">
        <v>14687.746702423599</v>
      </c>
      <c r="Z3321" s="71">
        <v>14673.249015568799</v>
      </c>
      <c r="AA3321" s="20">
        <v>1.2282372857697399</v>
      </c>
    </row>
    <row r="3322" spans="1:27" x14ac:dyDescent="0.2">
      <c r="A3322" s="52" t="s">
        <v>3005</v>
      </c>
      <c r="B3322" s="1" t="s">
        <v>9050</v>
      </c>
      <c r="C3322" s="131" t="s">
        <v>24</v>
      </c>
      <c r="D3322" s="131" t="s">
        <v>24</v>
      </c>
      <c r="E3322" s="131" t="s">
        <v>6363</v>
      </c>
      <c r="F3322" s="131" t="s">
        <v>26180</v>
      </c>
      <c r="G3322" s="131" t="s">
        <v>26180</v>
      </c>
      <c r="H3322" s="79">
        <v>10815.25</v>
      </c>
      <c r="I3322" s="6">
        <v>22699.573362118001</v>
      </c>
      <c r="J3322" s="6">
        <v>9860.6330020932692</v>
      </c>
      <c r="K3322" s="71">
        <v>9863.5970980022194</v>
      </c>
      <c r="L3322" s="20">
        <v>0.91200823818240095</v>
      </c>
      <c r="M3322" s="79">
        <v>10817.6287635836</v>
      </c>
      <c r="N3322" s="6">
        <v>22704.566026964101</v>
      </c>
      <c r="O3322" s="6">
        <v>9866.86333780936</v>
      </c>
      <c r="P3322" s="71">
        <v>9865.2632557532506</v>
      </c>
      <c r="Q3322" s="20">
        <v>0.91196171280748894</v>
      </c>
      <c r="R3322" s="79">
        <v>10817.094917877899</v>
      </c>
      <c r="S3322" s="6">
        <v>22703.445565600701</v>
      </c>
      <c r="T3322" s="6">
        <v>9870.0367408887196</v>
      </c>
      <c r="U3322" s="71">
        <v>9864.0860099337406</v>
      </c>
      <c r="V3322" s="20">
        <v>0.91189788800234595</v>
      </c>
      <c r="W3322" s="79">
        <v>10824.2317895122</v>
      </c>
      <c r="X3322" s="6">
        <v>22718.424779325698</v>
      </c>
      <c r="Y3322" s="6">
        <v>9879.9041796843194</v>
      </c>
      <c r="Z3322" s="71">
        <v>9870.1521217373593</v>
      </c>
      <c r="AA3322" s="20">
        <v>0.91185705495522895</v>
      </c>
    </row>
    <row r="3323" spans="1:27" x14ac:dyDescent="0.2">
      <c r="A3323" s="52" t="s">
        <v>3004</v>
      </c>
      <c r="B3323" s="1" t="s">
        <v>18826</v>
      </c>
      <c r="C3323" s="131" t="s">
        <v>24</v>
      </c>
      <c r="D3323" s="131" t="s">
        <v>24</v>
      </c>
      <c r="E3323" s="131" t="s">
        <v>6363</v>
      </c>
      <c r="F3323" s="131" t="s">
        <v>26180</v>
      </c>
      <c r="G3323" s="131" t="s">
        <v>26180</v>
      </c>
      <c r="H3323" s="79">
        <v>4010.0833333333298</v>
      </c>
      <c r="I3323" s="6">
        <v>7919.9881058986402</v>
      </c>
      <c r="J3323" s="6">
        <v>3440.42131750107</v>
      </c>
      <c r="K3323" s="71">
        <v>3441.4555045304501</v>
      </c>
      <c r="L3323" s="20">
        <v>0.85820049571632695</v>
      </c>
      <c r="M3323" s="79">
        <v>4014.5015266094101</v>
      </c>
      <c r="N3323" s="6">
        <v>7928.7141186239096</v>
      </c>
      <c r="O3323" s="6">
        <v>3445.6302120072801</v>
      </c>
      <c r="P3323" s="71">
        <v>3445.07144364438</v>
      </c>
      <c r="Q3323" s="20">
        <v>0.858156715300601</v>
      </c>
      <c r="R3323" s="79">
        <v>4019.2174422141202</v>
      </c>
      <c r="S3323" s="6">
        <v>7938.0281384068203</v>
      </c>
      <c r="T3323" s="6">
        <v>3450.95765970406</v>
      </c>
      <c r="U3323" s="71">
        <v>3448.8770473305599</v>
      </c>
      <c r="V3323" s="20">
        <v>0.85809665610692298</v>
      </c>
      <c r="W3323" s="79">
        <v>4027.1223939779502</v>
      </c>
      <c r="X3323" s="6">
        <v>7953.6405630730997</v>
      </c>
      <c r="Y3323" s="6">
        <v>3458.9196833014298</v>
      </c>
      <c r="Z3323" s="71">
        <v>3455.50552213428</v>
      </c>
      <c r="AA3323" s="20">
        <v>0.85805823217629396</v>
      </c>
    </row>
    <row r="3324" spans="1:27" x14ac:dyDescent="0.2">
      <c r="A3324" s="52" t="s">
        <v>3003</v>
      </c>
      <c r="B3324" s="1" t="s">
        <v>18827</v>
      </c>
      <c r="C3324" s="131" t="s">
        <v>24</v>
      </c>
      <c r="D3324" s="131" t="s">
        <v>24</v>
      </c>
      <c r="E3324" s="131" t="s">
        <v>6363</v>
      </c>
      <c r="F3324" s="131" t="s">
        <v>26180</v>
      </c>
      <c r="G3324" s="131" t="s">
        <v>26180</v>
      </c>
      <c r="H3324" s="79">
        <v>10748.833333333299</v>
      </c>
      <c r="I3324" s="6">
        <v>19050.6127472677</v>
      </c>
      <c r="J3324" s="6">
        <v>8275.5344238892303</v>
      </c>
      <c r="K3324" s="71">
        <v>8278.0220408327896</v>
      </c>
      <c r="L3324" s="20">
        <v>0.77013214217041803</v>
      </c>
      <c r="M3324" s="79">
        <v>10766.782944636599</v>
      </c>
      <c r="N3324" s="6">
        <v>19082.425603909702</v>
      </c>
      <c r="O3324" s="6">
        <v>8292.7674267847306</v>
      </c>
      <c r="P3324" s="71">
        <v>8291.4226115277597</v>
      </c>
      <c r="Q3324" s="20">
        <v>0.77009285449170295</v>
      </c>
      <c r="R3324" s="79">
        <v>10784.123123215701</v>
      </c>
      <c r="S3324" s="6">
        <v>19113.158337112902</v>
      </c>
      <c r="T3324" s="6">
        <v>8309.2046304882806</v>
      </c>
      <c r="U3324" s="71">
        <v>8304.1949387815494</v>
      </c>
      <c r="V3324" s="20">
        <v>0.77003895855979099</v>
      </c>
      <c r="W3324" s="79">
        <v>10809.1116027635</v>
      </c>
      <c r="X3324" s="6">
        <v>19157.446478183399</v>
      </c>
      <c r="Y3324" s="6">
        <v>8331.2878146431103</v>
      </c>
      <c r="Z3324" s="71">
        <v>8323.0643339227008</v>
      </c>
      <c r="AA3324" s="20">
        <v>0.77000447768480496</v>
      </c>
    </row>
    <row r="3325" spans="1:27" x14ac:dyDescent="0.2">
      <c r="A3325" s="52" t="s">
        <v>3002</v>
      </c>
      <c r="B3325" s="1" t="s">
        <v>9049</v>
      </c>
      <c r="C3325" s="131" t="s">
        <v>24</v>
      </c>
      <c r="D3325" s="131" t="s">
        <v>24</v>
      </c>
      <c r="E3325" s="131" t="s">
        <v>6363</v>
      </c>
      <c r="F3325" s="131" t="s">
        <v>26180</v>
      </c>
      <c r="G3325" s="131" t="s">
        <v>26180</v>
      </c>
      <c r="H3325" s="79">
        <v>6702.4166666666697</v>
      </c>
      <c r="I3325" s="6">
        <v>14460.837976364801</v>
      </c>
      <c r="J3325" s="6">
        <v>6281.7487321427498</v>
      </c>
      <c r="K3325" s="71">
        <v>6283.6370192044496</v>
      </c>
      <c r="L3325" s="20">
        <v>0.93751811200503998</v>
      </c>
      <c r="M3325" s="79">
        <v>6713.1752423595899</v>
      </c>
      <c r="N3325" s="6">
        <v>14484.050203788</v>
      </c>
      <c r="O3325" s="6">
        <v>6294.4230587372804</v>
      </c>
      <c r="P3325" s="71">
        <v>6293.4023094834301</v>
      </c>
      <c r="Q3325" s="20">
        <v>0.93747028526420295</v>
      </c>
      <c r="R3325" s="79">
        <v>6722.5350444598198</v>
      </c>
      <c r="S3325" s="6">
        <v>14504.244499128599</v>
      </c>
      <c r="T3325" s="6">
        <v>6305.5374432741801</v>
      </c>
      <c r="U3325" s="71">
        <v>6301.7357799332503</v>
      </c>
      <c r="V3325" s="20">
        <v>0.93740467520904003</v>
      </c>
      <c r="W3325" s="79">
        <v>6737.4085608170599</v>
      </c>
      <c r="X3325" s="6">
        <v>14536.334940663</v>
      </c>
      <c r="Y3325" s="6">
        <v>6321.6353128603696</v>
      </c>
      <c r="Z3325" s="71">
        <v>6315.3954796829003</v>
      </c>
      <c r="AA3325" s="20">
        <v>0.93736270001666999</v>
      </c>
    </row>
    <row r="3326" spans="1:27" x14ac:dyDescent="0.2">
      <c r="A3326" s="52" t="s">
        <v>3001</v>
      </c>
      <c r="B3326" s="1" t="s">
        <v>9048</v>
      </c>
      <c r="C3326" s="131" t="s">
        <v>24</v>
      </c>
      <c r="D3326" s="131" t="s">
        <v>24</v>
      </c>
      <c r="E3326" s="131" t="s">
        <v>6363</v>
      </c>
      <c r="F3326" s="131" t="s">
        <v>26180</v>
      </c>
      <c r="G3326" s="131" t="s">
        <v>26180</v>
      </c>
      <c r="H3326" s="79">
        <v>7942.0833333333303</v>
      </c>
      <c r="I3326" s="6">
        <v>20234.4542164708</v>
      </c>
      <c r="J3326" s="6">
        <v>8789.7919420481994</v>
      </c>
      <c r="K3326" s="71">
        <v>8792.4341442608202</v>
      </c>
      <c r="L3326" s="20">
        <v>1.1070689862140499</v>
      </c>
      <c r="M3326" s="79">
        <v>7946.49687888259</v>
      </c>
      <c r="N3326" s="6">
        <v>20245.6988334813</v>
      </c>
      <c r="O3326" s="6">
        <v>8798.2982511609207</v>
      </c>
      <c r="P3326" s="71">
        <v>8796.8714553622904</v>
      </c>
      <c r="Q3326" s="20">
        <v>1.1070125099702099</v>
      </c>
      <c r="R3326" s="79">
        <v>7948.6223278204598</v>
      </c>
      <c r="S3326" s="6">
        <v>20251.1139490647</v>
      </c>
      <c r="T3326" s="6">
        <v>8803.9164867574491</v>
      </c>
      <c r="U3326" s="71">
        <v>8798.6085289718594</v>
      </c>
      <c r="V3326" s="20">
        <v>1.1069350342859301</v>
      </c>
      <c r="W3326" s="79">
        <v>7959.1014640203703</v>
      </c>
      <c r="X3326" s="6">
        <v>20277.812183364898</v>
      </c>
      <c r="Y3326" s="6">
        <v>8818.5181539345504</v>
      </c>
      <c r="Z3326" s="71">
        <v>8809.8137476488791</v>
      </c>
      <c r="AA3326" s="20">
        <v>1.1068854678476201</v>
      </c>
    </row>
    <row r="3327" spans="1:27" x14ac:dyDescent="0.2">
      <c r="A3327" s="52" t="s">
        <v>3000</v>
      </c>
      <c r="B3327" s="1" t="s">
        <v>8134</v>
      </c>
      <c r="C3327" s="131" t="s">
        <v>24</v>
      </c>
      <c r="D3327" s="131" t="s">
        <v>24</v>
      </c>
      <c r="E3327" s="131" t="s">
        <v>6363</v>
      </c>
      <c r="F3327" s="131" t="s">
        <v>26180</v>
      </c>
      <c r="G3327" s="131" t="s">
        <v>26180</v>
      </c>
      <c r="H3327" s="79">
        <v>9844.5833333333303</v>
      </c>
      <c r="I3327" s="6">
        <v>27237.067371952598</v>
      </c>
      <c r="J3327" s="6">
        <v>11831.7080732593</v>
      </c>
      <c r="K3327" s="71">
        <v>11835.264672261401</v>
      </c>
      <c r="L3327" s="20">
        <v>1.2022108271650001</v>
      </c>
      <c r="M3327" s="79">
        <v>9844.1504915349997</v>
      </c>
      <c r="N3327" s="6">
        <v>27235.869825969901</v>
      </c>
      <c r="O3327" s="6">
        <v>11836.0599863508</v>
      </c>
      <c r="P3327" s="71">
        <v>11834.140565096999</v>
      </c>
      <c r="Q3327" s="20">
        <v>1.20214949733582</v>
      </c>
      <c r="R3327" s="79">
        <v>9842.3655389910291</v>
      </c>
      <c r="S3327" s="6">
        <v>27230.93138713</v>
      </c>
      <c r="T3327" s="6">
        <v>11838.3041244992</v>
      </c>
      <c r="U3327" s="71">
        <v>11831.1667080277</v>
      </c>
      <c r="V3327" s="20">
        <v>1.2020653633679801</v>
      </c>
      <c r="W3327" s="79">
        <v>9848.2949914523106</v>
      </c>
      <c r="X3327" s="6">
        <v>27247.3364385881</v>
      </c>
      <c r="Y3327" s="6">
        <v>11849.4603292148</v>
      </c>
      <c r="Z3327" s="71">
        <v>11837.7642012293</v>
      </c>
      <c r="AA3327" s="20">
        <v>1.2020115371750799</v>
      </c>
    </row>
    <row r="3328" spans="1:27" x14ac:dyDescent="0.2">
      <c r="A3328" s="52" t="s">
        <v>2999</v>
      </c>
      <c r="B3328" s="1" t="s">
        <v>9047</v>
      </c>
      <c r="C3328" s="131" t="s">
        <v>24</v>
      </c>
      <c r="D3328" s="131" t="s">
        <v>24</v>
      </c>
      <c r="E3328" s="131" t="s">
        <v>6363</v>
      </c>
      <c r="F3328" s="131" t="s">
        <v>26180</v>
      </c>
      <c r="G3328" s="131" t="s">
        <v>26180</v>
      </c>
      <c r="H3328" s="79">
        <v>19024.25</v>
      </c>
      <c r="I3328" s="6">
        <v>31479.8842765995</v>
      </c>
      <c r="J3328" s="6">
        <v>13674.776210461299</v>
      </c>
      <c r="K3328" s="71">
        <v>13678.886833807001</v>
      </c>
      <c r="L3328" s="20">
        <v>0.71902371099028795</v>
      </c>
      <c r="M3328" s="79">
        <v>19050.959124517001</v>
      </c>
      <c r="N3328" s="6">
        <v>31524.080507669001</v>
      </c>
      <c r="O3328" s="6">
        <v>13699.614159102301</v>
      </c>
      <c r="P3328" s="71">
        <v>13697.3925304001</v>
      </c>
      <c r="Q3328" s="20">
        <v>0.71898703056754198</v>
      </c>
      <c r="R3328" s="79">
        <v>19074.316957050502</v>
      </c>
      <c r="S3328" s="6">
        <v>31562.731275247701</v>
      </c>
      <c r="T3328" s="6">
        <v>13721.4995155406</v>
      </c>
      <c r="U3328" s="71">
        <v>13713.226704196601</v>
      </c>
      <c r="V3328" s="20">
        <v>0.718936711341985</v>
      </c>
      <c r="W3328" s="79">
        <v>19110.477604554901</v>
      </c>
      <c r="X3328" s="6">
        <v>31622.567168846901</v>
      </c>
      <c r="Y3328" s="6">
        <v>13752.1829342743</v>
      </c>
      <c r="Z3328" s="71">
        <v>13738.6087049667</v>
      </c>
      <c r="AA3328" s="20">
        <v>0.71890451872810301</v>
      </c>
    </row>
    <row r="3329" spans="1:27" x14ac:dyDescent="0.2">
      <c r="A3329" s="52" t="s">
        <v>2998</v>
      </c>
      <c r="B3329" s="1" t="s">
        <v>9046</v>
      </c>
      <c r="C3329" s="131" t="s">
        <v>24</v>
      </c>
      <c r="D3329" s="131" t="s">
        <v>24</v>
      </c>
      <c r="E3329" s="131" t="s">
        <v>6363</v>
      </c>
      <c r="F3329" s="131" t="s">
        <v>26180</v>
      </c>
      <c r="G3329" s="131" t="s">
        <v>26180</v>
      </c>
      <c r="H3329" s="79">
        <v>6942.75</v>
      </c>
      <c r="I3329" s="6">
        <v>10409.1382330578</v>
      </c>
      <c r="J3329" s="6">
        <v>4521.7013706315502</v>
      </c>
      <c r="K3329" s="71">
        <v>4523.0605893075999</v>
      </c>
      <c r="L3329" s="20">
        <v>0.65147968590365501</v>
      </c>
      <c r="M3329" s="79">
        <v>6969.5233786713898</v>
      </c>
      <c r="N3329" s="6">
        <v>10449.279070558299</v>
      </c>
      <c r="O3329" s="6">
        <v>4541.0076742002302</v>
      </c>
      <c r="P3329" s="71">
        <v>4540.2712714907402</v>
      </c>
      <c r="Q3329" s="20">
        <v>0.65144645118562805</v>
      </c>
      <c r="R3329" s="79">
        <v>6992.6711257416</v>
      </c>
      <c r="S3329" s="6">
        <v>10483.9840648383</v>
      </c>
      <c r="T3329" s="6">
        <v>4557.77990225547</v>
      </c>
      <c r="U3329" s="71">
        <v>4555.0319771299301</v>
      </c>
      <c r="V3329" s="20">
        <v>0.65140085887377497</v>
      </c>
      <c r="W3329" s="79">
        <v>7019.7809452946703</v>
      </c>
      <c r="X3329" s="6">
        <v>10524.629322006</v>
      </c>
      <c r="Y3329" s="6">
        <v>4577.0043582749504</v>
      </c>
      <c r="Z3329" s="71">
        <v>4572.4865804793799</v>
      </c>
      <c r="AA3329" s="20">
        <v>0.65137169038647802</v>
      </c>
    </row>
    <row r="3330" spans="1:27" x14ac:dyDescent="0.2">
      <c r="A3330" s="52" t="s">
        <v>2997</v>
      </c>
      <c r="B3330" s="1" t="s">
        <v>9045</v>
      </c>
      <c r="C3330" s="131" t="s">
        <v>24</v>
      </c>
      <c r="D3330" s="131" t="s">
        <v>24</v>
      </c>
      <c r="E3330" s="131" t="s">
        <v>6363</v>
      </c>
      <c r="F3330" s="131" t="s">
        <v>26180</v>
      </c>
      <c r="G3330" s="131" t="s">
        <v>26180</v>
      </c>
      <c r="H3330" s="79">
        <v>13962</v>
      </c>
      <c r="I3330" s="6">
        <v>21157.709140757499</v>
      </c>
      <c r="J3330" s="6">
        <v>9190.8513730135201</v>
      </c>
      <c r="K3330" s="71">
        <v>9193.6141332692405</v>
      </c>
      <c r="L3330" s="20">
        <v>0.65847401040461595</v>
      </c>
      <c r="M3330" s="79">
        <v>13978.691743122299</v>
      </c>
      <c r="N3330" s="6">
        <v>21183.0034428656</v>
      </c>
      <c r="O3330" s="6">
        <v>9205.62849811257</v>
      </c>
      <c r="P3330" s="71">
        <v>9204.1356466895104</v>
      </c>
      <c r="Q3330" s="20">
        <v>0.65844041887668703</v>
      </c>
      <c r="R3330" s="79">
        <v>13991.834311103101</v>
      </c>
      <c r="S3330" s="6">
        <v>21202.9194026636</v>
      </c>
      <c r="T3330" s="6">
        <v>9217.7019084484291</v>
      </c>
      <c r="U3330" s="71">
        <v>9212.1444758349098</v>
      </c>
      <c r="V3330" s="20">
        <v>0.65839433708307404</v>
      </c>
      <c r="W3330" s="79">
        <v>14015.809847378299</v>
      </c>
      <c r="X3330" s="6">
        <v>21239.2514054573</v>
      </c>
      <c r="Y3330" s="6">
        <v>9236.6337355002106</v>
      </c>
      <c r="Z3330" s="71">
        <v>9227.5166240601302</v>
      </c>
      <c r="AA3330" s="20">
        <v>0.65836485544116896</v>
      </c>
    </row>
    <row r="3331" spans="1:27" x14ac:dyDescent="0.2">
      <c r="A3331" s="52" t="s">
        <v>2996</v>
      </c>
      <c r="B3331" s="1" t="s">
        <v>9044</v>
      </c>
      <c r="C3331" s="131" t="s">
        <v>24</v>
      </c>
      <c r="D3331" s="131" t="s">
        <v>24</v>
      </c>
      <c r="E3331" s="131" t="s">
        <v>6363</v>
      </c>
      <c r="F3331" s="131" t="s">
        <v>26180</v>
      </c>
      <c r="G3331" s="131" t="s">
        <v>26180</v>
      </c>
      <c r="H3331" s="79">
        <v>23947.916666666701</v>
      </c>
      <c r="I3331" s="6">
        <v>35876.356857594503</v>
      </c>
      <c r="J3331" s="6">
        <v>15584.591956042899</v>
      </c>
      <c r="K3331" s="71">
        <v>15589.276667992899</v>
      </c>
      <c r="L3331" s="20">
        <v>0.65096588087312901</v>
      </c>
      <c r="M3331" s="79">
        <v>23980.738006210398</v>
      </c>
      <c r="N3331" s="6">
        <v>35925.526482927897</v>
      </c>
      <c r="O3331" s="6">
        <v>15612.3776919993</v>
      </c>
      <c r="P3331" s="71">
        <v>15609.8458757024</v>
      </c>
      <c r="Q3331" s="20">
        <v>0.65093267236645602</v>
      </c>
      <c r="R3331" s="79">
        <v>24012.0997034254</v>
      </c>
      <c r="S3331" s="6">
        <v>35972.509419130904</v>
      </c>
      <c r="T3331" s="6">
        <v>15638.5949702165</v>
      </c>
      <c r="U3331" s="71">
        <v>15629.1663253569</v>
      </c>
      <c r="V3331" s="20">
        <v>0.65088711601207105</v>
      </c>
      <c r="W3331" s="79">
        <v>24066.4764478957</v>
      </c>
      <c r="X3331" s="6">
        <v>36053.971181192501</v>
      </c>
      <c r="Y3331" s="6">
        <v>15679.334462107599</v>
      </c>
      <c r="Z3331" s="71">
        <v>15663.8580186661</v>
      </c>
      <c r="AA3331" s="20">
        <v>0.65085797052919903</v>
      </c>
    </row>
    <row r="3332" spans="1:27" x14ac:dyDescent="0.2">
      <c r="A3332" s="52" t="s">
        <v>2995</v>
      </c>
      <c r="B3332" s="1" t="s">
        <v>18828</v>
      </c>
      <c r="C3332" s="131" t="s">
        <v>24</v>
      </c>
      <c r="D3332" s="131" t="s">
        <v>24</v>
      </c>
      <c r="E3332" s="131" t="s">
        <v>6363</v>
      </c>
      <c r="F3332" s="131" t="s">
        <v>26180</v>
      </c>
      <c r="G3332" s="131" t="s">
        <v>26180</v>
      </c>
      <c r="H3332" s="79">
        <v>13881</v>
      </c>
      <c r="I3332" s="6">
        <v>31562.401074091398</v>
      </c>
      <c r="J3332" s="6">
        <v>13710.621283123999</v>
      </c>
      <c r="K3332" s="71">
        <v>13714.742681460701</v>
      </c>
      <c r="L3332" s="20">
        <v>0.98802266994169996</v>
      </c>
      <c r="M3332" s="79">
        <v>13900.6226007279</v>
      </c>
      <c r="N3332" s="6">
        <v>31607.018637256198</v>
      </c>
      <c r="O3332" s="6">
        <v>13735.657093777099</v>
      </c>
      <c r="P3332" s="71">
        <v>13733.4296200914</v>
      </c>
      <c r="Q3332" s="20">
        <v>0.98797226675100902</v>
      </c>
      <c r="R3332" s="79">
        <v>13913.905522183801</v>
      </c>
      <c r="S3332" s="6">
        <v>31637.221136674601</v>
      </c>
      <c r="T3332" s="6">
        <v>13753.883043714</v>
      </c>
      <c r="U3332" s="71">
        <v>13745.590708059401</v>
      </c>
      <c r="V3332" s="20">
        <v>0.98790312225017496</v>
      </c>
      <c r="W3332" s="79">
        <v>13935.5248185769</v>
      </c>
      <c r="X3332" s="6">
        <v>31686.378755268299</v>
      </c>
      <c r="Y3332" s="6">
        <v>13779.933641707699</v>
      </c>
      <c r="Z3332" s="71">
        <v>13766.3320207876</v>
      </c>
      <c r="AA3332" s="20">
        <v>0.98785888583372095</v>
      </c>
    </row>
    <row r="3333" spans="1:27" x14ac:dyDescent="0.2">
      <c r="A3333" s="52" t="s">
        <v>2994</v>
      </c>
      <c r="B3333" s="1" t="s">
        <v>9043</v>
      </c>
      <c r="C3333" s="131" t="s">
        <v>24</v>
      </c>
      <c r="D3333" s="131" t="s">
        <v>24</v>
      </c>
      <c r="E3333" s="131" t="s">
        <v>6363</v>
      </c>
      <c r="F3333" s="131" t="s">
        <v>26180</v>
      </c>
      <c r="G3333" s="131" t="s">
        <v>26180</v>
      </c>
      <c r="H3333" s="79">
        <v>17906.916666666701</v>
      </c>
      <c r="I3333" s="6">
        <v>24984.366694974298</v>
      </c>
      <c r="J3333" s="6">
        <v>10853.141018941</v>
      </c>
      <c r="K3333" s="71">
        <v>10856.4034617159</v>
      </c>
      <c r="L3333" s="20">
        <v>0.60626872084153105</v>
      </c>
      <c r="M3333" s="79">
        <v>17943.849648059499</v>
      </c>
      <c r="N3333" s="6">
        <v>25035.896903520799</v>
      </c>
      <c r="O3333" s="6">
        <v>10880.0041803554</v>
      </c>
      <c r="P3333" s="71">
        <v>10878.2398000388</v>
      </c>
      <c r="Q3333" s="20">
        <v>0.60623779252492804</v>
      </c>
      <c r="R3333" s="79">
        <v>17971.3842555425</v>
      </c>
      <c r="S3333" s="6">
        <v>25074.314166691402</v>
      </c>
      <c r="T3333" s="6">
        <v>10900.7419760465</v>
      </c>
      <c r="U3333" s="71">
        <v>10894.1698239449</v>
      </c>
      <c r="V3333" s="20">
        <v>0.60619536419878794</v>
      </c>
      <c r="W3333" s="79">
        <v>18011.060740561901</v>
      </c>
      <c r="X3333" s="6">
        <v>25129.672209024699</v>
      </c>
      <c r="Y3333" s="6">
        <v>10928.5197324939</v>
      </c>
      <c r="Z3333" s="71">
        <v>10917.732628108301</v>
      </c>
      <c r="AA3333" s="20">
        <v>0.60616821992727099</v>
      </c>
    </row>
    <row r="3334" spans="1:27" x14ac:dyDescent="0.2">
      <c r="A3334" s="52" t="s">
        <v>2993</v>
      </c>
      <c r="B3334" s="1" t="s">
        <v>9042</v>
      </c>
      <c r="C3334" s="131" t="s">
        <v>24</v>
      </c>
      <c r="D3334" s="131" t="s">
        <v>24</v>
      </c>
      <c r="E3334" s="131" t="s">
        <v>6363</v>
      </c>
      <c r="F3334" s="131" t="s">
        <v>26180</v>
      </c>
      <c r="G3334" s="131" t="s">
        <v>26180</v>
      </c>
      <c r="H3334" s="79">
        <v>7462</v>
      </c>
      <c r="I3334" s="6">
        <v>20011.326622631499</v>
      </c>
      <c r="J3334" s="6">
        <v>8692.8659214402305</v>
      </c>
      <c r="K3334" s="71">
        <v>8695.4789877929998</v>
      </c>
      <c r="L3334" s="20">
        <v>1.1653013920923301</v>
      </c>
      <c r="M3334" s="79">
        <v>7477.2982709600801</v>
      </c>
      <c r="N3334" s="6">
        <v>20052.352982447101</v>
      </c>
      <c r="O3334" s="6">
        <v>8714.2747517986609</v>
      </c>
      <c r="P3334" s="71">
        <v>8712.8615818595408</v>
      </c>
      <c r="Q3334" s="20">
        <v>1.16524194516863</v>
      </c>
      <c r="R3334" s="79">
        <v>7491.9167442301296</v>
      </c>
      <c r="S3334" s="6">
        <v>20091.5562849573</v>
      </c>
      <c r="T3334" s="6">
        <v>8734.5508038050793</v>
      </c>
      <c r="U3334" s="71">
        <v>8729.2846671927691</v>
      </c>
      <c r="V3334" s="20">
        <v>1.16516039422296</v>
      </c>
      <c r="W3334" s="79">
        <v>7513.0438160974199</v>
      </c>
      <c r="X3334" s="6">
        <v>20148.2141160637</v>
      </c>
      <c r="Y3334" s="6">
        <v>8762.1578869158202</v>
      </c>
      <c r="Z3334" s="71">
        <v>8753.5091115937594</v>
      </c>
      <c r="AA3334" s="20">
        <v>1.1651082205641501</v>
      </c>
    </row>
    <row r="3335" spans="1:27" x14ac:dyDescent="0.2">
      <c r="A3335" s="52" t="s">
        <v>2992</v>
      </c>
      <c r="B3335" s="1" t="s">
        <v>9041</v>
      </c>
      <c r="C3335" s="131" t="s">
        <v>24</v>
      </c>
      <c r="D3335" s="131" t="s">
        <v>24</v>
      </c>
      <c r="E3335" s="131" t="s">
        <v>6363</v>
      </c>
      <c r="F3335" s="131" t="s">
        <v>26180</v>
      </c>
      <c r="G3335" s="131" t="s">
        <v>26180</v>
      </c>
      <c r="H3335" s="79">
        <v>10321.916666666701</v>
      </c>
      <c r="I3335" s="6">
        <v>26057.311571878901</v>
      </c>
      <c r="J3335" s="6">
        <v>11319.225358670799</v>
      </c>
      <c r="K3335" s="71">
        <v>11322.627905908001</v>
      </c>
      <c r="L3335" s="20">
        <v>1.09695013741711</v>
      </c>
      <c r="M3335" s="79">
        <v>10330.1294774956</v>
      </c>
      <c r="N3335" s="6">
        <v>26078.044520764401</v>
      </c>
      <c r="O3335" s="6">
        <v>11332.8967000782</v>
      </c>
      <c r="P3335" s="71">
        <v>11331.0588754289</v>
      </c>
      <c r="Q3335" s="20">
        <v>1.0968941773783001</v>
      </c>
      <c r="R3335" s="79">
        <v>10334.147717436799</v>
      </c>
      <c r="S3335" s="6">
        <v>26088.188424605101</v>
      </c>
      <c r="T3335" s="6">
        <v>11341.511027921701</v>
      </c>
      <c r="U3335" s="71">
        <v>11334.673132327</v>
      </c>
      <c r="V3335" s="20">
        <v>1.09681740983845</v>
      </c>
      <c r="W3335" s="79">
        <v>10345.394336359501</v>
      </c>
      <c r="X3335" s="6">
        <v>26116.5801141394</v>
      </c>
      <c r="Y3335" s="6">
        <v>11357.711264539699</v>
      </c>
      <c r="Z3335" s="71">
        <v>11346.5005223724</v>
      </c>
      <c r="AA3335" s="20">
        <v>1.0967682964480601</v>
      </c>
    </row>
    <row r="3336" spans="1:27" x14ac:dyDescent="0.2">
      <c r="A3336" s="52" t="s">
        <v>2991</v>
      </c>
      <c r="B3336" s="1" t="s">
        <v>9040</v>
      </c>
      <c r="C3336" s="131" t="s">
        <v>24</v>
      </c>
      <c r="D3336" s="131" t="s">
        <v>24</v>
      </c>
      <c r="E3336" s="131" t="s">
        <v>6363</v>
      </c>
      <c r="F3336" s="131" t="s">
        <v>26180</v>
      </c>
      <c r="G3336" s="131" t="s">
        <v>26180</v>
      </c>
      <c r="H3336" s="79">
        <v>6242.25</v>
      </c>
      <c r="I3336" s="6">
        <v>15238.154151291101</v>
      </c>
      <c r="J3336" s="6">
        <v>6619.4127668479596</v>
      </c>
      <c r="K3336" s="71">
        <v>6621.4025553633301</v>
      </c>
      <c r="L3336" s="20">
        <v>1.0607397261185201</v>
      </c>
      <c r="M3336" s="79">
        <v>6251.5082975190699</v>
      </c>
      <c r="N3336" s="6">
        <v>15260.7548745519</v>
      </c>
      <c r="O3336" s="6">
        <v>6631.9603995155003</v>
      </c>
      <c r="P3336" s="71">
        <v>6630.88491276061</v>
      </c>
      <c r="Q3336" s="20">
        <v>1.06068561332504</v>
      </c>
      <c r="R3336" s="79">
        <v>6259.6682948932003</v>
      </c>
      <c r="S3336" s="6">
        <v>15280.6745025483</v>
      </c>
      <c r="T3336" s="6">
        <v>6643.0805989303699</v>
      </c>
      <c r="U3336" s="71">
        <v>6639.0754278864997</v>
      </c>
      <c r="V3336" s="20">
        <v>1.0606113798877901</v>
      </c>
      <c r="W3336" s="79">
        <v>6273.8298280619501</v>
      </c>
      <c r="X3336" s="6">
        <v>15315.2446696266</v>
      </c>
      <c r="Y3336" s="6">
        <v>6660.3715395809404</v>
      </c>
      <c r="Z3336" s="71">
        <v>6653.7973534328803</v>
      </c>
      <c r="AA3336" s="20">
        <v>1.06056388773431</v>
      </c>
    </row>
    <row r="3337" spans="1:27" x14ac:dyDescent="0.2">
      <c r="A3337" s="52" t="s">
        <v>2990</v>
      </c>
      <c r="B3337" s="1" t="s">
        <v>18829</v>
      </c>
      <c r="C3337" s="131" t="s">
        <v>24</v>
      </c>
      <c r="D3337" s="131" t="s">
        <v>24</v>
      </c>
      <c r="E3337" s="131" t="s">
        <v>6363</v>
      </c>
      <c r="F3337" s="131" t="s">
        <v>26180</v>
      </c>
      <c r="G3337" s="131" t="s">
        <v>26180</v>
      </c>
      <c r="H3337" s="79">
        <v>6112.8333333333303</v>
      </c>
      <c r="I3337" s="6">
        <v>14267.029087921001</v>
      </c>
      <c r="J3337" s="6">
        <v>6197.5586775103802</v>
      </c>
      <c r="K3337" s="71">
        <v>6199.4216571302104</v>
      </c>
      <c r="L3337" s="20">
        <v>1.01416500648312</v>
      </c>
      <c r="M3337" s="79">
        <v>6125.6770823405504</v>
      </c>
      <c r="N3337" s="6">
        <v>14297.0057175282</v>
      </c>
      <c r="O3337" s="6">
        <v>6213.1379823423003</v>
      </c>
      <c r="P3337" s="71">
        <v>6212.1304148654599</v>
      </c>
      <c r="Q3337" s="20">
        <v>1.0141132696619199</v>
      </c>
      <c r="R3337" s="79">
        <v>6136.10365415455</v>
      </c>
      <c r="S3337" s="6">
        <v>14321.340783649899</v>
      </c>
      <c r="T3337" s="6">
        <v>6226.0223588080999</v>
      </c>
      <c r="U3337" s="71">
        <v>6222.2686358028404</v>
      </c>
      <c r="V3337" s="20">
        <v>1.01404229564961</v>
      </c>
      <c r="W3337" s="79">
        <v>6149.14998830472</v>
      </c>
      <c r="X3337" s="6">
        <v>14351.790236246001</v>
      </c>
      <c r="Y3337" s="6">
        <v>6241.3795726750996</v>
      </c>
      <c r="Z3337" s="71">
        <v>6235.2189567263304</v>
      </c>
      <c r="AA3337" s="20">
        <v>1.0139968887708599</v>
      </c>
    </row>
    <row r="3338" spans="1:27" x14ac:dyDescent="0.2">
      <c r="A3338" s="52" t="s">
        <v>2989</v>
      </c>
      <c r="B3338" s="1" t="s">
        <v>9039</v>
      </c>
      <c r="C3338" s="131" t="s">
        <v>24</v>
      </c>
      <c r="D3338" s="131" t="s">
        <v>24</v>
      </c>
      <c r="E3338" s="131" t="s">
        <v>6363</v>
      </c>
      <c r="F3338" s="131" t="s">
        <v>26180</v>
      </c>
      <c r="G3338" s="131" t="s">
        <v>26180</v>
      </c>
      <c r="H3338" s="79">
        <v>6605.0833333333303</v>
      </c>
      <c r="I3338" s="6">
        <v>15771.439166513699</v>
      </c>
      <c r="J3338" s="6">
        <v>6851.0703287209299</v>
      </c>
      <c r="K3338" s="71">
        <v>6853.1297532557401</v>
      </c>
      <c r="L3338" s="20">
        <v>1.03755386683323</v>
      </c>
      <c r="M3338" s="79">
        <v>6614.42769877504</v>
      </c>
      <c r="N3338" s="6">
        <v>15793.751389339001</v>
      </c>
      <c r="O3338" s="6">
        <v>6863.5879833542804</v>
      </c>
      <c r="P3338" s="71">
        <v>6862.4749341919696</v>
      </c>
      <c r="Q3338" s="20">
        <v>1.03750093684793</v>
      </c>
      <c r="R3338" s="79">
        <v>6621.5039307217403</v>
      </c>
      <c r="S3338" s="6">
        <v>15810.6478244093</v>
      </c>
      <c r="T3338" s="6">
        <v>6873.4798193193901</v>
      </c>
      <c r="U3338" s="71">
        <v>6869.3357385826002</v>
      </c>
      <c r="V3338" s="20">
        <v>1.03742832601986</v>
      </c>
      <c r="W3338" s="79">
        <v>6632.2461458058197</v>
      </c>
      <c r="X3338" s="6">
        <v>15836.297794767301</v>
      </c>
      <c r="Y3338" s="6">
        <v>6886.9697742261797</v>
      </c>
      <c r="Z3338" s="71">
        <v>6880.1719220308796</v>
      </c>
      <c r="AA3338" s="20">
        <v>1.0373818719593</v>
      </c>
    </row>
    <row r="3339" spans="1:27" x14ac:dyDescent="0.2">
      <c r="A3339" s="52" t="s">
        <v>2988</v>
      </c>
      <c r="B3339" s="1" t="s">
        <v>9038</v>
      </c>
      <c r="C3339" s="131" t="s">
        <v>24</v>
      </c>
      <c r="D3339" s="131" t="s">
        <v>24</v>
      </c>
      <c r="E3339" s="131" t="s">
        <v>6363</v>
      </c>
      <c r="F3339" s="131" t="s">
        <v>26180</v>
      </c>
      <c r="G3339" s="131" t="s">
        <v>26180</v>
      </c>
      <c r="H3339" s="79">
        <v>17763.333333333299</v>
      </c>
      <c r="I3339" s="6">
        <v>24603.733513753301</v>
      </c>
      <c r="J3339" s="6">
        <v>10687.794999059301</v>
      </c>
      <c r="K3339" s="71">
        <v>10691.0077389945</v>
      </c>
      <c r="L3339" s="20">
        <v>0.60185819510196104</v>
      </c>
      <c r="M3339" s="79">
        <v>17800.955703683499</v>
      </c>
      <c r="N3339" s="6">
        <v>24655.843709338798</v>
      </c>
      <c r="O3339" s="6">
        <v>10714.8421189604</v>
      </c>
      <c r="P3339" s="71">
        <v>10713.1045225205</v>
      </c>
      <c r="Q3339" s="20">
        <v>0.60182749178482098</v>
      </c>
      <c r="R3339" s="79">
        <v>17830.843413741099</v>
      </c>
      <c r="S3339" s="6">
        <v>24697.2407399408</v>
      </c>
      <c r="T3339" s="6">
        <v>10736.8140574719</v>
      </c>
      <c r="U3339" s="71">
        <v>10730.340738937501</v>
      </c>
      <c r="V3339" s="20">
        <v>0.60178537211921102</v>
      </c>
      <c r="W3339" s="79">
        <v>17873.478087745701</v>
      </c>
      <c r="X3339" s="6">
        <v>24756.293404098498</v>
      </c>
      <c r="Y3339" s="6">
        <v>10766.1428577226</v>
      </c>
      <c r="Z3339" s="71">
        <v>10755.516029050499</v>
      </c>
      <c r="AA3339" s="20">
        <v>0.60175842531872203</v>
      </c>
    </row>
    <row r="3340" spans="1:27" x14ac:dyDescent="0.2">
      <c r="A3340" s="52" t="s">
        <v>2987</v>
      </c>
      <c r="B3340" s="1" t="s">
        <v>9037</v>
      </c>
      <c r="C3340" s="131" t="s">
        <v>24</v>
      </c>
      <c r="D3340" s="131" t="s">
        <v>24</v>
      </c>
      <c r="E3340" s="131" t="s">
        <v>6363</v>
      </c>
      <c r="F3340" s="131" t="s">
        <v>26180</v>
      </c>
      <c r="G3340" s="131" t="s">
        <v>26180</v>
      </c>
      <c r="H3340" s="79">
        <v>9856.75</v>
      </c>
      <c r="I3340" s="6">
        <v>26444.0018345391</v>
      </c>
      <c r="J3340" s="6">
        <v>11487.202558274899</v>
      </c>
      <c r="K3340" s="71">
        <v>11490.655599281599</v>
      </c>
      <c r="L3340" s="20">
        <v>1.16576514563945</v>
      </c>
      <c r="M3340" s="79">
        <v>9865.0577923744895</v>
      </c>
      <c r="N3340" s="6">
        <v>26466.290243679301</v>
      </c>
      <c r="O3340" s="6">
        <v>11501.619039229799</v>
      </c>
      <c r="P3340" s="71">
        <v>11499.7538533434</v>
      </c>
      <c r="Q3340" s="20">
        <v>1.1657056750577199</v>
      </c>
      <c r="R3340" s="79">
        <v>9866.8333230953594</v>
      </c>
      <c r="S3340" s="6">
        <v>26471.053693867201</v>
      </c>
      <c r="T3340" s="6">
        <v>11507.9568770114</v>
      </c>
      <c r="U3340" s="71">
        <v>11501.018629767301</v>
      </c>
      <c r="V3340" s="20">
        <v>1.1656240916573299</v>
      </c>
      <c r="W3340" s="79">
        <v>9874.7641872702297</v>
      </c>
      <c r="X3340" s="6">
        <v>26492.330868066601</v>
      </c>
      <c r="Y3340" s="6">
        <v>11521.119664563301</v>
      </c>
      <c r="Z3340" s="71">
        <v>11509.7476285051</v>
      </c>
      <c r="AA3340" s="20">
        <v>1.16557189723503</v>
      </c>
    </row>
    <row r="3341" spans="1:27" x14ac:dyDescent="0.2">
      <c r="A3341" s="52" t="s">
        <v>2986</v>
      </c>
      <c r="B3341" s="1" t="s">
        <v>9036</v>
      </c>
      <c r="C3341" s="131" t="s">
        <v>24</v>
      </c>
      <c r="D3341" s="131" t="s">
        <v>24</v>
      </c>
      <c r="E3341" s="131" t="s">
        <v>6363</v>
      </c>
      <c r="F3341" s="131" t="s">
        <v>26180</v>
      </c>
      <c r="G3341" s="131" t="s">
        <v>26180</v>
      </c>
      <c r="H3341" s="79">
        <v>4869.1666666666697</v>
      </c>
      <c r="I3341" s="6">
        <v>6565.8762024552898</v>
      </c>
      <c r="J3341" s="6">
        <v>2852.1987852704001</v>
      </c>
      <c r="K3341" s="71">
        <v>2853.05615322529</v>
      </c>
      <c r="L3341" s="20">
        <v>0.58594341671578798</v>
      </c>
      <c r="M3341" s="79">
        <v>4889.9152282176501</v>
      </c>
      <c r="N3341" s="6">
        <v>6593.8548065674504</v>
      </c>
      <c r="O3341" s="6">
        <v>2865.5321651376998</v>
      </c>
      <c r="P3341" s="71">
        <v>2865.06746967758</v>
      </c>
      <c r="Q3341" s="20">
        <v>0.58591352527841001</v>
      </c>
      <c r="R3341" s="79">
        <v>4910.1357349481304</v>
      </c>
      <c r="S3341" s="6">
        <v>6621.1213499068099</v>
      </c>
      <c r="T3341" s="6">
        <v>2878.4490354397799</v>
      </c>
      <c r="U3341" s="71">
        <v>2876.7135934928901</v>
      </c>
      <c r="V3341" s="20">
        <v>0.58587251937206897</v>
      </c>
      <c r="W3341" s="79">
        <v>4932.4138223726104</v>
      </c>
      <c r="X3341" s="6">
        <v>6651.1624583901103</v>
      </c>
      <c r="Y3341" s="6">
        <v>2892.4913769641298</v>
      </c>
      <c r="Z3341" s="71">
        <v>2889.6363145054102</v>
      </c>
      <c r="AA3341" s="20">
        <v>0.58584628511875803</v>
      </c>
    </row>
    <row r="3342" spans="1:27" x14ac:dyDescent="0.2">
      <c r="A3342" s="52" t="s">
        <v>2985</v>
      </c>
      <c r="B3342" s="1" t="s">
        <v>9035</v>
      </c>
      <c r="C3342" s="131" t="s">
        <v>24</v>
      </c>
      <c r="D3342" s="131" t="s">
        <v>24</v>
      </c>
      <c r="E3342" s="131" t="s">
        <v>6363</v>
      </c>
      <c r="F3342" s="131" t="s">
        <v>26180</v>
      </c>
      <c r="G3342" s="131" t="s">
        <v>26180</v>
      </c>
      <c r="H3342" s="79">
        <v>3352.8333333333298</v>
      </c>
      <c r="I3342" s="6">
        <v>5625.81322052017</v>
      </c>
      <c r="J3342" s="6">
        <v>2443.83797972394</v>
      </c>
      <c r="K3342" s="71">
        <v>2444.5725948501999</v>
      </c>
      <c r="L3342" s="20">
        <v>0.72910650539847699</v>
      </c>
      <c r="M3342" s="79">
        <v>3352.1957603241599</v>
      </c>
      <c r="N3342" s="6">
        <v>5624.7434188606603</v>
      </c>
      <c r="O3342" s="6">
        <v>2444.3794502934002</v>
      </c>
      <c r="P3342" s="71">
        <v>2443.9830520092801</v>
      </c>
      <c r="Q3342" s="20">
        <v>0.72906931060999303</v>
      </c>
      <c r="R3342" s="79">
        <v>3349.8299576605</v>
      </c>
      <c r="S3342" s="6">
        <v>5620.7737721233698</v>
      </c>
      <c r="T3342" s="6">
        <v>2443.56053722252</v>
      </c>
      <c r="U3342" s="71">
        <v>2442.0872933318401</v>
      </c>
      <c r="V3342" s="20">
        <v>0.72901828576319205</v>
      </c>
      <c r="W3342" s="79">
        <v>3350.9996294236698</v>
      </c>
      <c r="X3342" s="6">
        <v>5622.7363972271896</v>
      </c>
      <c r="Y3342" s="6">
        <v>2445.2442179345899</v>
      </c>
      <c r="Z3342" s="71">
        <v>2442.8306152443101</v>
      </c>
      <c r="AA3342" s="20">
        <v>0.72898564171564695</v>
      </c>
    </row>
    <row r="3343" spans="1:27" x14ac:dyDescent="0.2">
      <c r="A3343" s="52" t="s">
        <v>2984</v>
      </c>
      <c r="B3343" s="1" t="s">
        <v>18830</v>
      </c>
      <c r="C3343" s="131" t="s">
        <v>24</v>
      </c>
      <c r="D3343" s="131" t="s">
        <v>24</v>
      </c>
      <c r="E3343" s="131" t="s">
        <v>6363</v>
      </c>
      <c r="F3343" s="131" t="s">
        <v>26180</v>
      </c>
      <c r="G3343" s="131" t="s">
        <v>26180</v>
      </c>
      <c r="H3343" s="79">
        <v>3747.5833333333298</v>
      </c>
      <c r="I3343" s="6">
        <v>6947.7629334534804</v>
      </c>
      <c r="J3343" s="6">
        <v>3018.0893437699101</v>
      </c>
      <c r="K3343" s="71">
        <v>3018.9965782521999</v>
      </c>
      <c r="L3343" s="20">
        <v>0.80558490891966705</v>
      </c>
      <c r="M3343" s="79">
        <v>3751.98268518853</v>
      </c>
      <c r="N3343" s="6">
        <v>6955.9190306051796</v>
      </c>
      <c r="O3343" s="6">
        <v>3022.8766487912299</v>
      </c>
      <c r="P3343" s="71">
        <v>3022.3864372094999</v>
      </c>
      <c r="Q3343" s="20">
        <v>0.80554381264625396</v>
      </c>
      <c r="R3343" s="79">
        <v>3754.7677275439501</v>
      </c>
      <c r="S3343" s="6">
        <v>6961.0823084629301</v>
      </c>
      <c r="T3343" s="6">
        <v>3026.2427763378901</v>
      </c>
      <c r="U3343" s="71">
        <v>3024.4182282597799</v>
      </c>
      <c r="V3343" s="20">
        <v>0.80548743563376102</v>
      </c>
      <c r="W3343" s="79">
        <v>3762.4133647539902</v>
      </c>
      <c r="X3343" s="6">
        <v>6975.2567964157697</v>
      </c>
      <c r="Y3343" s="6">
        <v>3033.4351719664</v>
      </c>
      <c r="Z3343" s="71">
        <v>3030.4409895292702</v>
      </c>
      <c r="AA3343" s="20">
        <v>0.805451367443623</v>
      </c>
    </row>
    <row r="3344" spans="1:27" x14ac:dyDescent="0.2">
      <c r="A3344" s="52" t="s">
        <v>2983</v>
      </c>
      <c r="B3344" s="1" t="s">
        <v>9034</v>
      </c>
      <c r="C3344" s="131" t="s">
        <v>24</v>
      </c>
      <c r="D3344" s="131" t="s">
        <v>24</v>
      </c>
      <c r="E3344" s="131" t="s">
        <v>6363</v>
      </c>
      <c r="F3344" s="131" t="s">
        <v>26180</v>
      </c>
      <c r="G3344" s="131" t="s">
        <v>26180</v>
      </c>
      <c r="H3344" s="79">
        <v>4460.5</v>
      </c>
      <c r="I3344" s="6">
        <v>8893.5149382175805</v>
      </c>
      <c r="J3344" s="6">
        <v>3863.3187287452602</v>
      </c>
      <c r="K3344" s="71">
        <v>3864.4800382916601</v>
      </c>
      <c r="L3344" s="20">
        <v>0.86637821730560705</v>
      </c>
      <c r="M3344" s="79">
        <v>4462.4682599584303</v>
      </c>
      <c r="N3344" s="6">
        <v>8897.4393299545209</v>
      </c>
      <c r="O3344" s="6">
        <v>3866.6151038012099</v>
      </c>
      <c r="P3344" s="71">
        <v>3865.9880654777098</v>
      </c>
      <c r="Q3344" s="20">
        <v>0.86633401970991797</v>
      </c>
      <c r="R3344" s="79">
        <v>4462.2405212245703</v>
      </c>
      <c r="S3344" s="6">
        <v>8896.9852557853392</v>
      </c>
      <c r="T3344" s="6">
        <v>3867.8521770632901</v>
      </c>
      <c r="U3344" s="71">
        <v>3865.5202153610599</v>
      </c>
      <c r="V3344" s="20">
        <v>0.86627338821714805</v>
      </c>
      <c r="W3344" s="79">
        <v>4465.1017346524504</v>
      </c>
      <c r="X3344" s="6">
        <v>8902.6900521898406</v>
      </c>
      <c r="Y3344" s="6">
        <v>3871.6471547405899</v>
      </c>
      <c r="Z3344" s="71">
        <v>3867.8256068068699</v>
      </c>
      <c r="AA3344" s="20">
        <v>0.86623459814806003</v>
      </c>
    </row>
    <row r="3345" spans="1:27" x14ac:dyDescent="0.2">
      <c r="A3345" s="52" t="s">
        <v>2982</v>
      </c>
      <c r="B3345" s="1" t="s">
        <v>18831</v>
      </c>
      <c r="C3345" s="131" t="s">
        <v>24</v>
      </c>
      <c r="D3345" s="131" t="s">
        <v>24</v>
      </c>
      <c r="E3345" s="131" t="s">
        <v>6363</v>
      </c>
      <c r="F3345" s="131" t="s">
        <v>26180</v>
      </c>
      <c r="G3345" s="131" t="s">
        <v>26180</v>
      </c>
      <c r="H3345" s="79">
        <v>7238.8333333333303</v>
      </c>
      <c r="I3345" s="6">
        <v>19971.287281619301</v>
      </c>
      <c r="J3345" s="6">
        <v>8675.4729404766895</v>
      </c>
      <c r="K3345" s="71">
        <v>8678.0807785176694</v>
      </c>
      <c r="L3345" s="20">
        <v>1.1988231223057599</v>
      </c>
      <c r="M3345" s="79">
        <v>7243.9511841619696</v>
      </c>
      <c r="N3345" s="6">
        <v>19985.406969759199</v>
      </c>
      <c r="O3345" s="6">
        <v>8685.1816100306696</v>
      </c>
      <c r="P3345" s="71">
        <v>8683.7731580462405</v>
      </c>
      <c r="Q3345" s="20">
        <v>1.19876196529765</v>
      </c>
      <c r="R3345" s="79">
        <v>7246.7438224162797</v>
      </c>
      <c r="S3345" s="6">
        <v>19993.111606443301</v>
      </c>
      <c r="T3345" s="6">
        <v>8691.7532208976409</v>
      </c>
      <c r="U3345" s="71">
        <v>8686.5128873201193</v>
      </c>
      <c r="V3345" s="20">
        <v>1.19867806841056</v>
      </c>
      <c r="W3345" s="79">
        <v>7253.9554420138202</v>
      </c>
      <c r="X3345" s="6">
        <v>20013.0078134861</v>
      </c>
      <c r="Y3345" s="6">
        <v>8703.3586820003493</v>
      </c>
      <c r="Z3345" s="71">
        <v>8694.7679450198593</v>
      </c>
      <c r="AA3345" s="20">
        <v>1.19862439389427</v>
      </c>
    </row>
    <row r="3346" spans="1:27" x14ac:dyDescent="0.2">
      <c r="A3346" s="52" t="s">
        <v>2981</v>
      </c>
      <c r="B3346" s="1" t="s">
        <v>9033</v>
      </c>
      <c r="C3346" s="131" t="s">
        <v>24</v>
      </c>
      <c r="D3346" s="131" t="s">
        <v>24</v>
      </c>
      <c r="E3346" s="131" t="s">
        <v>6363</v>
      </c>
      <c r="F3346" s="131" t="s">
        <v>26180</v>
      </c>
      <c r="G3346" s="131" t="s">
        <v>26180</v>
      </c>
      <c r="H3346" s="79">
        <v>7741.5</v>
      </c>
      <c r="I3346" s="6">
        <v>16136.704874782399</v>
      </c>
      <c r="J3346" s="6">
        <v>7009.7407601000004</v>
      </c>
      <c r="K3346" s="71">
        <v>7011.8478807995898</v>
      </c>
      <c r="L3346" s="20">
        <v>0.90574796625971599</v>
      </c>
      <c r="M3346" s="79">
        <v>7755.2368610083804</v>
      </c>
      <c r="N3346" s="6">
        <v>16165.338559727001</v>
      </c>
      <c r="O3346" s="6">
        <v>7025.07091255657</v>
      </c>
      <c r="P3346" s="71">
        <v>7023.9316761523396</v>
      </c>
      <c r="Q3346" s="20">
        <v>0.90570176024759697</v>
      </c>
      <c r="R3346" s="79">
        <v>7769.6918858897398</v>
      </c>
      <c r="S3346" s="6">
        <v>16195.4692153452</v>
      </c>
      <c r="T3346" s="6">
        <v>7040.7760676461803</v>
      </c>
      <c r="U3346" s="71">
        <v>7036.5311225469004</v>
      </c>
      <c r="V3346" s="20">
        <v>0.90563837355322896</v>
      </c>
      <c r="W3346" s="79">
        <v>7791.3484048281098</v>
      </c>
      <c r="X3346" s="6">
        <v>16240.610964970399</v>
      </c>
      <c r="Y3346" s="6">
        <v>7062.7995431908703</v>
      </c>
      <c r="Z3346" s="71">
        <v>7055.82813646867</v>
      </c>
      <c r="AA3346" s="20">
        <v>0.905597820795223</v>
      </c>
    </row>
    <row r="3347" spans="1:27" x14ac:dyDescent="0.2">
      <c r="A3347" s="52" t="s">
        <v>2980</v>
      </c>
      <c r="B3347" s="1" t="s">
        <v>9032</v>
      </c>
      <c r="C3347" s="131" t="s">
        <v>24</v>
      </c>
      <c r="D3347" s="131" t="s">
        <v>24</v>
      </c>
      <c r="E3347" s="131" t="s">
        <v>6363</v>
      </c>
      <c r="F3347" s="131" t="s">
        <v>26180</v>
      </c>
      <c r="G3347" s="131" t="s">
        <v>26180</v>
      </c>
      <c r="H3347" s="79">
        <v>8299</v>
      </c>
      <c r="I3347" s="6">
        <v>16430.053338846999</v>
      </c>
      <c r="J3347" s="6">
        <v>7137.1705359695397</v>
      </c>
      <c r="K3347" s="71">
        <v>7139.3159619257203</v>
      </c>
      <c r="L3347" s="20">
        <v>0.86026219567727702</v>
      </c>
      <c r="M3347" s="79">
        <v>8314.6941817465195</v>
      </c>
      <c r="N3347" s="6">
        <v>16461.124099565801</v>
      </c>
      <c r="O3347" s="6">
        <v>7153.6122595007901</v>
      </c>
      <c r="P3347" s="71">
        <v>7152.4521779002898</v>
      </c>
      <c r="Q3347" s="20">
        <v>0.86021831008556704</v>
      </c>
      <c r="R3347" s="79">
        <v>8329.7378635421501</v>
      </c>
      <c r="S3347" s="6">
        <v>16490.907024534499</v>
      </c>
      <c r="T3347" s="6">
        <v>7169.21393065337</v>
      </c>
      <c r="U3347" s="71">
        <v>7164.89154924994</v>
      </c>
      <c r="V3347" s="20">
        <v>0.86015810660854597</v>
      </c>
      <c r="W3347" s="79">
        <v>8350.8788056920403</v>
      </c>
      <c r="X3347" s="6">
        <v>16532.7610801021</v>
      </c>
      <c r="Y3347" s="6">
        <v>7189.8512719802802</v>
      </c>
      <c r="Z3347" s="71">
        <v>7182.7544575821703</v>
      </c>
      <c r="AA3347" s="20">
        <v>0.860119590370098</v>
      </c>
    </row>
    <row r="3348" spans="1:27" x14ac:dyDescent="0.2">
      <c r="A3348" s="52" t="s">
        <v>2979</v>
      </c>
      <c r="B3348" s="1" t="s">
        <v>18832</v>
      </c>
      <c r="C3348" s="131" t="s">
        <v>24</v>
      </c>
      <c r="D3348" s="131" t="s">
        <v>24</v>
      </c>
      <c r="E3348" s="131" t="s">
        <v>6363</v>
      </c>
      <c r="F3348" s="131" t="s">
        <v>26180</v>
      </c>
      <c r="G3348" s="131" t="s">
        <v>26180</v>
      </c>
      <c r="H3348" s="79">
        <v>9160.1666666666606</v>
      </c>
      <c r="I3348" s="6">
        <v>18515.126208743201</v>
      </c>
      <c r="J3348" s="6">
        <v>8042.9205262746</v>
      </c>
      <c r="K3348" s="71">
        <v>8045.3382197252004</v>
      </c>
      <c r="L3348" s="20">
        <v>0.87829605207967898</v>
      </c>
      <c r="M3348" s="79">
        <v>9165.9024095581299</v>
      </c>
      <c r="N3348" s="6">
        <v>18526.719666307999</v>
      </c>
      <c r="O3348" s="6">
        <v>8051.2708689640003</v>
      </c>
      <c r="P3348" s="71">
        <v>8049.9652165387797</v>
      </c>
      <c r="Q3348" s="20">
        <v>0.87825124650512798</v>
      </c>
      <c r="R3348" s="79">
        <v>9170.7157386245199</v>
      </c>
      <c r="S3348" s="6">
        <v>18536.4486808982</v>
      </c>
      <c r="T3348" s="6">
        <v>8058.4873779365798</v>
      </c>
      <c r="U3348" s="71">
        <v>8053.6288458409899</v>
      </c>
      <c r="V3348" s="20">
        <v>0.87818978097002098</v>
      </c>
      <c r="W3348" s="79">
        <v>9185.08269555886</v>
      </c>
      <c r="X3348" s="6">
        <v>18565.488111135099</v>
      </c>
      <c r="Y3348" s="6">
        <v>8073.8539475678899</v>
      </c>
      <c r="Z3348" s="71">
        <v>8065.8845695132004</v>
      </c>
      <c r="AA3348" s="20">
        <v>0.87815045730760699</v>
      </c>
    </row>
    <row r="3349" spans="1:27" x14ac:dyDescent="0.2">
      <c r="A3349" s="52" t="s">
        <v>2978</v>
      </c>
      <c r="B3349" s="1" t="s">
        <v>9031</v>
      </c>
      <c r="C3349" s="131" t="s">
        <v>24</v>
      </c>
      <c r="D3349" s="131" t="s">
        <v>24</v>
      </c>
      <c r="E3349" s="131" t="s">
        <v>6363</v>
      </c>
      <c r="F3349" s="131" t="s">
        <v>26180</v>
      </c>
      <c r="G3349" s="131" t="s">
        <v>26180</v>
      </c>
      <c r="H3349" s="79">
        <v>7411.9166666666697</v>
      </c>
      <c r="I3349" s="6">
        <v>10824.019058296</v>
      </c>
      <c r="J3349" s="6">
        <v>4701.92447403607</v>
      </c>
      <c r="K3349" s="71">
        <v>4703.3378675874501</v>
      </c>
      <c r="L3349" s="20">
        <v>0.63456432109383998</v>
      </c>
      <c r="M3349" s="79">
        <v>7438.4353539084404</v>
      </c>
      <c r="N3349" s="6">
        <v>10862.7457182161</v>
      </c>
      <c r="O3349" s="6">
        <v>4720.6904262218704</v>
      </c>
      <c r="P3349" s="71">
        <v>4719.9248848552897</v>
      </c>
      <c r="Q3349" s="20">
        <v>0.63453194929969503</v>
      </c>
      <c r="R3349" s="79">
        <v>7462.5355536727902</v>
      </c>
      <c r="S3349" s="6">
        <v>10897.940531284001</v>
      </c>
      <c r="T3349" s="6">
        <v>4737.7422573588701</v>
      </c>
      <c r="U3349" s="71">
        <v>4734.8858313649498</v>
      </c>
      <c r="V3349" s="20">
        <v>0.634487540770859</v>
      </c>
      <c r="W3349" s="79">
        <v>7488.5089809873898</v>
      </c>
      <c r="X3349" s="6">
        <v>10935.8709189159</v>
      </c>
      <c r="Y3349" s="6">
        <v>4755.8471967039504</v>
      </c>
      <c r="Z3349" s="71">
        <v>4751.1528903012204</v>
      </c>
      <c r="AA3349" s="20">
        <v>0.63445912962966899</v>
      </c>
    </row>
    <row r="3350" spans="1:27" x14ac:dyDescent="0.2">
      <c r="A3350" s="52" t="s">
        <v>2977</v>
      </c>
      <c r="B3350" s="1" t="s">
        <v>9030</v>
      </c>
      <c r="C3350" s="131" t="s">
        <v>24</v>
      </c>
      <c r="D3350" s="131" t="s">
        <v>24</v>
      </c>
      <c r="E3350" s="131" t="s">
        <v>6363</v>
      </c>
      <c r="F3350" s="131" t="s">
        <v>26180</v>
      </c>
      <c r="G3350" s="131" t="s">
        <v>26180</v>
      </c>
      <c r="H3350" s="79">
        <v>25307.833333333299</v>
      </c>
      <c r="I3350" s="6">
        <v>65533.934172507797</v>
      </c>
      <c r="J3350" s="6">
        <v>28467.7629728871</v>
      </c>
      <c r="K3350" s="71">
        <v>28476.320352494098</v>
      </c>
      <c r="L3350" s="20">
        <v>1.1251978775673199</v>
      </c>
      <c r="M3350" s="79">
        <v>25319.132102349598</v>
      </c>
      <c r="N3350" s="6">
        <v>65563.192022249103</v>
      </c>
      <c r="O3350" s="6">
        <v>28492.200859766101</v>
      </c>
      <c r="P3350" s="71">
        <v>28487.5803580145</v>
      </c>
      <c r="Q3350" s="20">
        <v>1.1251404764925099</v>
      </c>
      <c r="R3350" s="79">
        <v>25331.694531912501</v>
      </c>
      <c r="S3350" s="6">
        <v>65595.722086011301</v>
      </c>
      <c r="T3350" s="6">
        <v>28516.913221974501</v>
      </c>
      <c r="U3350" s="71">
        <v>28499.7201270849</v>
      </c>
      <c r="V3350" s="20">
        <v>1.1250617320993399</v>
      </c>
      <c r="W3350" s="79">
        <v>25370.6171143629</v>
      </c>
      <c r="X3350" s="6">
        <v>65696.511036315103</v>
      </c>
      <c r="Y3350" s="6">
        <v>28570.433042040801</v>
      </c>
      <c r="Z3350" s="71">
        <v>28542.232311190801</v>
      </c>
      <c r="AA3350" s="20">
        <v>1.1250113539821001</v>
      </c>
    </row>
    <row r="3351" spans="1:27" x14ac:dyDescent="0.2">
      <c r="A3351" s="52" t="s">
        <v>2976</v>
      </c>
      <c r="B3351" s="1" t="s">
        <v>9029</v>
      </c>
      <c r="C3351" s="131" t="s">
        <v>24</v>
      </c>
      <c r="D3351" s="131" t="s">
        <v>24</v>
      </c>
      <c r="E3351" s="131" t="s">
        <v>6363</v>
      </c>
      <c r="F3351" s="131" t="s">
        <v>26180</v>
      </c>
      <c r="G3351" s="131" t="s">
        <v>26180</v>
      </c>
      <c r="H3351" s="79">
        <v>2628.8333333333298</v>
      </c>
      <c r="I3351" s="6">
        <v>6607.9215195489496</v>
      </c>
      <c r="J3351" s="6">
        <v>2870.4631567941901</v>
      </c>
      <c r="K3351" s="71">
        <v>2871.3260149999501</v>
      </c>
      <c r="L3351" s="20">
        <v>1.09224345970961</v>
      </c>
      <c r="M3351" s="79">
        <v>2630.5767630076198</v>
      </c>
      <c r="N3351" s="6">
        <v>6612.3038614480902</v>
      </c>
      <c r="O3351" s="6">
        <v>2873.5496847415902</v>
      </c>
      <c r="P3351" s="71">
        <v>2873.0836891024001</v>
      </c>
      <c r="Q3351" s="20">
        <v>1.09218773977822</v>
      </c>
      <c r="R3351" s="79">
        <v>2631.3334328199398</v>
      </c>
      <c r="S3351" s="6">
        <v>6614.20585145735</v>
      </c>
      <c r="T3351" s="6">
        <v>2875.4426096714801</v>
      </c>
      <c r="U3351" s="71">
        <v>2873.70898032481</v>
      </c>
      <c r="V3351" s="20">
        <v>1.0921113016244099</v>
      </c>
      <c r="W3351" s="79">
        <v>2632.2345795306801</v>
      </c>
      <c r="X3351" s="6">
        <v>6616.4710033278498</v>
      </c>
      <c r="Y3351" s="6">
        <v>2877.40458044552</v>
      </c>
      <c r="Z3351" s="71">
        <v>2874.5644095597499</v>
      </c>
      <c r="AA3351" s="20">
        <v>1.0920623989645599</v>
      </c>
    </row>
    <row r="3352" spans="1:27" x14ac:dyDescent="0.2">
      <c r="A3352" s="52" t="s">
        <v>2975</v>
      </c>
      <c r="B3352" s="1" t="s">
        <v>18833</v>
      </c>
      <c r="C3352" s="131" t="s">
        <v>24</v>
      </c>
      <c r="D3352" s="131" t="s">
        <v>24</v>
      </c>
      <c r="E3352" s="131" t="s">
        <v>6363</v>
      </c>
      <c r="F3352" s="131" t="s">
        <v>26180</v>
      </c>
      <c r="G3352" s="131" t="s">
        <v>26180</v>
      </c>
      <c r="H3352" s="79">
        <v>20076.25</v>
      </c>
      <c r="I3352" s="6">
        <v>47071.522106049197</v>
      </c>
      <c r="J3352" s="6">
        <v>20447.741326816002</v>
      </c>
      <c r="K3352" s="71">
        <v>20453.887896351702</v>
      </c>
      <c r="L3352" s="20">
        <v>1.0188101810025101</v>
      </c>
      <c r="M3352" s="79">
        <v>20067.1089653825</v>
      </c>
      <c r="N3352" s="6">
        <v>47050.089696457399</v>
      </c>
      <c r="O3352" s="6">
        <v>20446.8477624847</v>
      </c>
      <c r="P3352" s="71">
        <v>20443.531953489601</v>
      </c>
      <c r="Q3352" s="20">
        <v>1.0187582072114301</v>
      </c>
      <c r="R3352" s="79">
        <v>20056.786229740501</v>
      </c>
      <c r="S3352" s="6">
        <v>47025.886626712498</v>
      </c>
      <c r="T3352" s="6">
        <v>20443.9113630301</v>
      </c>
      <c r="U3352" s="71">
        <v>20431.585551142802</v>
      </c>
      <c r="V3352" s="20">
        <v>1.0186869081172401</v>
      </c>
      <c r="W3352" s="79">
        <v>20074.6223379845</v>
      </c>
      <c r="X3352" s="6">
        <v>47067.705829177597</v>
      </c>
      <c r="Y3352" s="6">
        <v>20469.043433549501</v>
      </c>
      <c r="Z3352" s="71">
        <v>20448.839260102799</v>
      </c>
      <c r="AA3352" s="20">
        <v>1.0186412932616</v>
      </c>
    </row>
    <row r="3353" spans="1:27" x14ac:dyDescent="0.2">
      <c r="A3353" s="52" t="s">
        <v>2974</v>
      </c>
      <c r="B3353" s="1" t="s">
        <v>9028</v>
      </c>
      <c r="C3353" s="131" t="s">
        <v>24</v>
      </c>
      <c r="D3353" s="131" t="s">
        <v>24</v>
      </c>
      <c r="E3353" s="131" t="s">
        <v>6363</v>
      </c>
      <c r="F3353" s="131" t="s">
        <v>26180</v>
      </c>
      <c r="G3353" s="131" t="s">
        <v>26180</v>
      </c>
      <c r="H3353" s="79">
        <v>2865.0833333333298</v>
      </c>
      <c r="I3353" s="6">
        <v>3933.3002678543098</v>
      </c>
      <c r="J3353" s="6">
        <v>1708.61495102248</v>
      </c>
      <c r="K3353" s="71">
        <v>1709.12855887963</v>
      </c>
      <c r="L3353" s="20">
        <v>0.59653711952984201</v>
      </c>
      <c r="M3353" s="79">
        <v>2873.2248497175201</v>
      </c>
      <c r="N3353" s="6">
        <v>3944.4772651172302</v>
      </c>
      <c r="O3353" s="6">
        <v>1714.17582118885</v>
      </c>
      <c r="P3353" s="71">
        <v>1713.8978380164299</v>
      </c>
      <c r="Q3353" s="20">
        <v>0.59650668766314097</v>
      </c>
      <c r="R3353" s="79">
        <v>2880.7838247811701</v>
      </c>
      <c r="S3353" s="6">
        <v>3954.8545265031698</v>
      </c>
      <c r="T3353" s="6">
        <v>1719.32314717022</v>
      </c>
      <c r="U3353" s="71">
        <v>1718.2865522980801</v>
      </c>
      <c r="V3353" s="20">
        <v>0.596464940380802</v>
      </c>
      <c r="W3353" s="79">
        <v>2889.0873292626302</v>
      </c>
      <c r="X3353" s="6">
        <v>3966.2539074639599</v>
      </c>
      <c r="Y3353" s="6">
        <v>1724.86468312287</v>
      </c>
      <c r="Z3353" s="71">
        <v>1723.1621382363501</v>
      </c>
      <c r="AA3353" s="20">
        <v>0.59643823181909295</v>
      </c>
    </row>
    <row r="3354" spans="1:27" x14ac:dyDescent="0.2">
      <c r="A3354" s="52" t="s">
        <v>2973</v>
      </c>
      <c r="B3354" s="1" t="s">
        <v>9027</v>
      </c>
      <c r="C3354" s="131" t="s">
        <v>24</v>
      </c>
      <c r="D3354" s="131" t="s">
        <v>24</v>
      </c>
      <c r="E3354" s="131" t="s">
        <v>6363</v>
      </c>
      <c r="F3354" s="131" t="s">
        <v>26180</v>
      </c>
      <c r="G3354" s="131" t="s">
        <v>26180</v>
      </c>
      <c r="H3354" s="79">
        <v>15049.5</v>
      </c>
      <c r="I3354" s="6">
        <v>34763.680537001499</v>
      </c>
      <c r="J3354" s="6">
        <v>15101.248385110601</v>
      </c>
      <c r="K3354" s="71">
        <v>15105.7878044916</v>
      </c>
      <c r="L3354" s="20">
        <v>1.00374017771298</v>
      </c>
      <c r="M3354" s="79">
        <v>15067.4289762966</v>
      </c>
      <c r="N3354" s="6">
        <v>34805.0956806494</v>
      </c>
      <c r="O3354" s="6">
        <v>15125.4651655751</v>
      </c>
      <c r="P3354" s="71">
        <v>15123.012310541801</v>
      </c>
      <c r="Q3354" s="20">
        <v>1.00368897270613</v>
      </c>
      <c r="R3354" s="79">
        <v>15079.838372731499</v>
      </c>
      <c r="S3354" s="6">
        <v>34833.7608385165</v>
      </c>
      <c r="T3354" s="6">
        <v>15143.5383808181</v>
      </c>
      <c r="U3354" s="71">
        <v>15134.408209879901</v>
      </c>
      <c r="V3354" s="20">
        <v>1.0036187282515601</v>
      </c>
      <c r="W3354" s="79">
        <v>15103.883260987001</v>
      </c>
      <c r="X3354" s="6">
        <v>34889.303468760801</v>
      </c>
      <c r="Y3354" s="6">
        <v>15172.8378404551</v>
      </c>
      <c r="Z3354" s="71">
        <v>15157.861339555</v>
      </c>
      <c r="AA3354" s="20">
        <v>1.00357378812026</v>
      </c>
    </row>
    <row r="3355" spans="1:27" x14ac:dyDescent="0.2">
      <c r="A3355" s="52" t="s">
        <v>2972</v>
      </c>
      <c r="B3355" s="1" t="s">
        <v>26419</v>
      </c>
      <c r="C3355" s="131" t="s">
        <v>24</v>
      </c>
      <c r="D3355" s="131" t="s">
        <v>24</v>
      </c>
      <c r="E3355" s="131" t="s">
        <v>6363</v>
      </c>
      <c r="F3355" s="131" t="s">
        <v>26180</v>
      </c>
      <c r="G3355" s="131" t="s">
        <v>26180</v>
      </c>
      <c r="H3355" s="79">
        <v>11320.75</v>
      </c>
      <c r="I3355" s="6">
        <v>25990.237121719099</v>
      </c>
      <c r="J3355" s="6">
        <v>11290.088399738101</v>
      </c>
      <c r="K3355" s="71">
        <v>11293.482188436101</v>
      </c>
      <c r="L3355" s="20">
        <v>0.99759134230824698</v>
      </c>
      <c r="M3355" s="79">
        <v>11324.918724056301</v>
      </c>
      <c r="N3355" s="6">
        <v>25999.807700233701</v>
      </c>
      <c r="O3355" s="6">
        <v>11298.8968422856</v>
      </c>
      <c r="P3355" s="71">
        <v>11297.0645312996</v>
      </c>
      <c r="Q3355" s="20">
        <v>0.99754045097934496</v>
      </c>
      <c r="R3355" s="79">
        <v>11325.5681455632</v>
      </c>
      <c r="S3355" s="6">
        <v>26001.298645529499</v>
      </c>
      <c r="T3355" s="6">
        <v>11303.7367918743</v>
      </c>
      <c r="U3355" s="71">
        <v>11296.921670694899</v>
      </c>
      <c r="V3355" s="20">
        <v>0.99747063683691795</v>
      </c>
      <c r="W3355" s="79">
        <v>11337.7657305799</v>
      </c>
      <c r="X3355" s="6">
        <v>26029.301925073301</v>
      </c>
      <c r="Y3355" s="6">
        <v>11319.7552815292</v>
      </c>
      <c r="Z3355" s="71">
        <v>11308.5820041934</v>
      </c>
      <c r="AA3355" s="20">
        <v>0.99742597200541905</v>
      </c>
    </row>
    <row r="3356" spans="1:27" x14ac:dyDescent="0.2">
      <c r="A3356" s="52" t="s">
        <v>2971</v>
      </c>
      <c r="B3356" s="1" t="s">
        <v>9026</v>
      </c>
      <c r="C3356" s="131" t="s">
        <v>24</v>
      </c>
      <c r="D3356" s="131" t="s">
        <v>24</v>
      </c>
      <c r="E3356" s="131" t="s">
        <v>6363</v>
      </c>
      <c r="F3356" s="131" t="s">
        <v>26180</v>
      </c>
      <c r="G3356" s="131" t="s">
        <v>26180</v>
      </c>
      <c r="H3356" s="79">
        <v>5024.3333333333303</v>
      </c>
      <c r="I3356" s="6">
        <v>11483.0641927619</v>
      </c>
      <c r="J3356" s="6">
        <v>4988.2118900642599</v>
      </c>
      <c r="K3356" s="71">
        <v>4989.7113413117804</v>
      </c>
      <c r="L3356" s="20">
        <v>0.99310913712833204</v>
      </c>
      <c r="M3356" s="79">
        <v>5027.60909771561</v>
      </c>
      <c r="N3356" s="6">
        <v>11490.550919892899</v>
      </c>
      <c r="O3356" s="6">
        <v>4993.51960605972</v>
      </c>
      <c r="P3356" s="71">
        <v>4992.7098207363697</v>
      </c>
      <c r="Q3356" s="20">
        <v>0.99305847445556195</v>
      </c>
      <c r="R3356" s="79">
        <v>5030.9753853332604</v>
      </c>
      <c r="S3356" s="6">
        <v>11498.244536984001</v>
      </c>
      <c r="T3356" s="6">
        <v>4998.7168558990898</v>
      </c>
      <c r="U3356" s="71">
        <v>4995.7030860509603</v>
      </c>
      <c r="V3356" s="20">
        <v>0.99298897398998698</v>
      </c>
      <c r="W3356" s="79">
        <v>5038.8017892760599</v>
      </c>
      <c r="X3356" s="6">
        <v>11516.131705870201</v>
      </c>
      <c r="Y3356" s="6">
        <v>5008.1939606201404</v>
      </c>
      <c r="Z3356" s="71">
        <v>5003.2505728275701</v>
      </c>
      <c r="AA3356" s="20">
        <v>0.99294450983879701</v>
      </c>
    </row>
    <row r="3357" spans="1:27" x14ac:dyDescent="0.2">
      <c r="A3357" s="52" t="s">
        <v>2970</v>
      </c>
      <c r="B3357" s="1" t="s">
        <v>18834</v>
      </c>
      <c r="C3357" s="131" t="s">
        <v>24</v>
      </c>
      <c r="D3357" s="131" t="s">
        <v>24</v>
      </c>
      <c r="E3357" s="131" t="s">
        <v>6363</v>
      </c>
      <c r="F3357" s="131" t="s">
        <v>26180</v>
      </c>
      <c r="G3357" s="131" t="s">
        <v>26180</v>
      </c>
      <c r="H3357" s="79">
        <v>5682.9166666666697</v>
      </c>
      <c r="I3357" s="6">
        <v>13650.604528346399</v>
      </c>
      <c r="J3357" s="6">
        <v>5929.7855234304998</v>
      </c>
      <c r="K3357" s="71">
        <v>5931.5680107218504</v>
      </c>
      <c r="L3357" s="20">
        <v>1.0437541774127499</v>
      </c>
      <c r="M3357" s="79">
        <v>5679.3602635790603</v>
      </c>
      <c r="N3357" s="6">
        <v>13642.0618987532</v>
      </c>
      <c r="O3357" s="6">
        <v>5928.5150062360399</v>
      </c>
      <c r="P3357" s="71">
        <v>5927.5535952834298</v>
      </c>
      <c r="Q3357" s="20">
        <v>1.0437009311235299</v>
      </c>
      <c r="R3357" s="79">
        <v>5675.8687387890996</v>
      </c>
      <c r="S3357" s="6">
        <v>13633.675109555999</v>
      </c>
      <c r="T3357" s="6">
        <v>5927.06837628843</v>
      </c>
      <c r="U3357" s="71">
        <v>5923.4948952381501</v>
      </c>
      <c r="V3357" s="20">
        <v>1.0436278863809501</v>
      </c>
      <c r="W3357" s="79">
        <v>5678.5379469772097</v>
      </c>
      <c r="X3357" s="6">
        <v>13640.0866597364</v>
      </c>
      <c r="Y3357" s="6">
        <v>5931.8702995387102</v>
      </c>
      <c r="Z3357" s="71">
        <v>5926.0151878045399</v>
      </c>
      <c r="AA3357" s="20">
        <v>1.0435811547159</v>
      </c>
    </row>
    <row r="3358" spans="1:27" x14ac:dyDescent="0.2">
      <c r="A3358" s="52" t="s">
        <v>2969</v>
      </c>
      <c r="B3358" s="1" t="s">
        <v>9025</v>
      </c>
      <c r="C3358" s="131" t="s">
        <v>24</v>
      </c>
      <c r="D3358" s="131" t="s">
        <v>24</v>
      </c>
      <c r="E3358" s="131" t="s">
        <v>6363</v>
      </c>
      <c r="F3358" s="131" t="s">
        <v>26180</v>
      </c>
      <c r="G3358" s="131" t="s">
        <v>26180</v>
      </c>
      <c r="H3358" s="79">
        <v>8578.25</v>
      </c>
      <c r="I3358" s="6">
        <v>15451.473958324201</v>
      </c>
      <c r="J3358" s="6">
        <v>6712.07831151148</v>
      </c>
      <c r="K3358" s="71">
        <v>6714.0959551921096</v>
      </c>
      <c r="L3358" s="20">
        <v>0.78268830532942202</v>
      </c>
      <c r="M3358" s="79">
        <v>8591.6605294542005</v>
      </c>
      <c r="N3358" s="6">
        <v>15475.6295199631</v>
      </c>
      <c r="O3358" s="6">
        <v>6725.3397998755499</v>
      </c>
      <c r="P3358" s="71">
        <v>6724.2491700404498</v>
      </c>
      <c r="Q3358" s="20">
        <v>0.78264837710803103</v>
      </c>
      <c r="R3358" s="79">
        <v>8601.4577259523794</v>
      </c>
      <c r="S3358" s="6">
        <v>15493.2766072544</v>
      </c>
      <c r="T3358" s="6">
        <v>6735.5066837101203</v>
      </c>
      <c r="U3358" s="71">
        <v>6731.4457881762501</v>
      </c>
      <c r="V3358" s="20">
        <v>0.78259360246183396</v>
      </c>
      <c r="W3358" s="79">
        <v>8618.2638722242991</v>
      </c>
      <c r="X3358" s="6">
        <v>15523.5484845557</v>
      </c>
      <c r="Y3358" s="6">
        <v>6750.9597626533296</v>
      </c>
      <c r="Z3358" s="71">
        <v>6744.2961604963002</v>
      </c>
      <c r="AA3358" s="20">
        <v>0.78255855941385299</v>
      </c>
    </row>
    <row r="3359" spans="1:27" x14ac:dyDescent="0.2">
      <c r="A3359" s="52" t="s">
        <v>2968</v>
      </c>
      <c r="B3359" s="1" t="s">
        <v>9024</v>
      </c>
      <c r="C3359" s="131" t="s">
        <v>24</v>
      </c>
      <c r="D3359" s="131" t="s">
        <v>24</v>
      </c>
      <c r="E3359" s="131" t="s">
        <v>6363</v>
      </c>
      <c r="F3359" s="131" t="s">
        <v>26180</v>
      </c>
      <c r="G3359" s="131" t="s">
        <v>26180</v>
      </c>
      <c r="H3359" s="79">
        <v>7950.9166666666697</v>
      </c>
      <c r="I3359" s="6">
        <v>18480.201192369201</v>
      </c>
      <c r="J3359" s="6">
        <v>8027.7491940401796</v>
      </c>
      <c r="K3359" s="71">
        <v>8030.1623270042601</v>
      </c>
      <c r="L3359" s="20">
        <v>1.0099668583711601</v>
      </c>
      <c r="M3359" s="79">
        <v>7956.4226665058504</v>
      </c>
      <c r="N3359" s="6">
        <v>18492.9987085625</v>
      </c>
      <c r="O3359" s="6">
        <v>8036.6165443096597</v>
      </c>
      <c r="P3359" s="71">
        <v>8035.3132683359199</v>
      </c>
      <c r="Q3359" s="20">
        <v>1.00991533571515</v>
      </c>
      <c r="R3359" s="79">
        <v>7962.6845934442199</v>
      </c>
      <c r="S3359" s="6">
        <v>18507.553215234399</v>
      </c>
      <c r="T3359" s="6">
        <v>8045.9254385198401</v>
      </c>
      <c r="U3359" s="71">
        <v>8041.0744801267301</v>
      </c>
      <c r="V3359" s="20">
        <v>1.00984465550061</v>
      </c>
      <c r="W3359" s="79">
        <v>7976.9028939903401</v>
      </c>
      <c r="X3359" s="6">
        <v>18540.600606588399</v>
      </c>
      <c r="Y3359" s="6">
        <v>8063.0307429407503</v>
      </c>
      <c r="Z3359" s="71">
        <v>8055.0720480381196</v>
      </c>
      <c r="AA3359" s="20">
        <v>1.00979943658417</v>
      </c>
    </row>
    <row r="3360" spans="1:27" x14ac:dyDescent="0.2">
      <c r="A3360" s="52" t="s">
        <v>2967</v>
      </c>
      <c r="B3360" s="1" t="s">
        <v>18835</v>
      </c>
      <c r="C3360" s="131" t="s">
        <v>24</v>
      </c>
      <c r="D3360" s="131" t="s">
        <v>24</v>
      </c>
      <c r="E3360" s="131" t="s">
        <v>6363</v>
      </c>
      <c r="F3360" s="131" t="s">
        <v>26180</v>
      </c>
      <c r="G3360" s="131" t="s">
        <v>26180</v>
      </c>
      <c r="H3360" s="79">
        <v>11164.583333333299</v>
      </c>
      <c r="I3360" s="6">
        <v>28308.851717690799</v>
      </c>
      <c r="J3360" s="6">
        <v>12297.2882814032</v>
      </c>
      <c r="K3360" s="71">
        <v>12300.9848333262</v>
      </c>
      <c r="L3360" s="20">
        <v>1.1017862884860199</v>
      </c>
      <c r="M3360" s="79">
        <v>11156.877592721899</v>
      </c>
      <c r="N3360" s="6">
        <v>28289.313087199</v>
      </c>
      <c r="O3360" s="6">
        <v>12293.8613237708</v>
      </c>
      <c r="P3360" s="71">
        <v>12291.8676621348</v>
      </c>
      <c r="Q3360" s="20">
        <v>1.1017300817348099</v>
      </c>
      <c r="R3360" s="79">
        <v>11145.185741838501</v>
      </c>
      <c r="S3360" s="6">
        <v>28259.667298987999</v>
      </c>
      <c r="T3360" s="6">
        <v>12285.5340930681</v>
      </c>
      <c r="U3360" s="71">
        <v>12278.1270377607</v>
      </c>
      <c r="V3360" s="20">
        <v>1.10165297574801</v>
      </c>
      <c r="W3360" s="79">
        <v>11149.259490565701</v>
      </c>
      <c r="X3360" s="6">
        <v>28269.996672257999</v>
      </c>
      <c r="Y3360" s="6">
        <v>12294.2000158426</v>
      </c>
      <c r="Z3360" s="71">
        <v>12282.0649031142</v>
      </c>
      <c r="AA3360" s="20">
        <v>1.1016036458302001</v>
      </c>
    </row>
    <row r="3361" spans="1:27" x14ac:dyDescent="0.2">
      <c r="A3361" s="52" t="s">
        <v>2966</v>
      </c>
      <c r="B3361" s="1" t="s">
        <v>9023</v>
      </c>
      <c r="C3361" s="131" t="s">
        <v>24</v>
      </c>
      <c r="D3361" s="131" t="s">
        <v>24</v>
      </c>
      <c r="E3361" s="131" t="s">
        <v>6363</v>
      </c>
      <c r="F3361" s="131" t="s">
        <v>26300</v>
      </c>
      <c r="G3361" s="131" t="s">
        <v>26300</v>
      </c>
      <c r="H3361" s="79">
        <v>12633.083333333299</v>
      </c>
      <c r="I3361" s="6">
        <v>16471.825794575001</v>
      </c>
      <c r="J3361" s="6">
        <v>7155.3163772573098</v>
      </c>
      <c r="K3361" s="71">
        <v>7157.4672578342997</v>
      </c>
      <c r="L3361" s="20">
        <v>0.56656534821936799</v>
      </c>
      <c r="M3361" s="79">
        <v>12629.2259051541</v>
      </c>
      <c r="N3361" s="6">
        <v>16466.796231854001</v>
      </c>
      <c r="O3361" s="6">
        <v>7156.0772330244099</v>
      </c>
      <c r="P3361" s="71">
        <v>7154.9167516859497</v>
      </c>
      <c r="Q3361" s="20">
        <v>0.56653644533874203</v>
      </c>
      <c r="R3361" s="79">
        <v>12613.731399112001</v>
      </c>
      <c r="S3361" s="6">
        <v>16446.5934992697</v>
      </c>
      <c r="T3361" s="6">
        <v>7149.9491841981398</v>
      </c>
      <c r="U3361" s="71">
        <v>7145.6384176778201</v>
      </c>
      <c r="V3361" s="20">
        <v>0.56649679556208798</v>
      </c>
      <c r="W3361" s="79">
        <v>12605.5918403698</v>
      </c>
      <c r="X3361" s="6">
        <v>16435.980619570699</v>
      </c>
      <c r="Y3361" s="6">
        <v>7147.7628927988699</v>
      </c>
      <c r="Z3361" s="71">
        <v>7140.7076221551497</v>
      </c>
      <c r="AA3361" s="20">
        <v>0.56647142891671098</v>
      </c>
    </row>
    <row r="3362" spans="1:27" x14ac:dyDescent="0.2">
      <c r="A3362" s="52" t="s">
        <v>2965</v>
      </c>
      <c r="B3362" s="1" t="s">
        <v>18836</v>
      </c>
      <c r="C3362" s="131" t="s">
        <v>24</v>
      </c>
      <c r="D3362" s="131" t="s">
        <v>24</v>
      </c>
      <c r="E3362" s="131" t="s">
        <v>6363</v>
      </c>
      <c r="F3362" s="131" t="s">
        <v>26300</v>
      </c>
      <c r="G3362" s="131" t="s">
        <v>26300</v>
      </c>
      <c r="H3362" s="79">
        <v>14239.833333333299</v>
      </c>
      <c r="I3362" s="6">
        <v>17648.027712814299</v>
      </c>
      <c r="J3362" s="6">
        <v>7666.25529523151</v>
      </c>
      <c r="K3362" s="71">
        <v>7668.5597635098402</v>
      </c>
      <c r="L3362" s="20">
        <v>0.53852875830778701</v>
      </c>
      <c r="M3362" s="79">
        <v>14234.1897395549</v>
      </c>
      <c r="N3362" s="6">
        <v>17641.033368353201</v>
      </c>
      <c r="O3362" s="6">
        <v>7666.3727100777296</v>
      </c>
      <c r="P3362" s="71">
        <v>7665.1294755270101</v>
      </c>
      <c r="Q3362" s="20">
        <v>0.53850128569149702</v>
      </c>
      <c r="R3362" s="79">
        <v>14221.875206346</v>
      </c>
      <c r="S3362" s="6">
        <v>17625.771446513801</v>
      </c>
      <c r="T3362" s="6">
        <v>7662.5819310521802</v>
      </c>
      <c r="U3362" s="71">
        <v>7657.96209379227</v>
      </c>
      <c r="V3362" s="20">
        <v>0.53846359799129395</v>
      </c>
      <c r="W3362" s="79">
        <v>14223.006543674899</v>
      </c>
      <c r="X3362" s="6">
        <v>17627.173560714498</v>
      </c>
      <c r="Y3362" s="6">
        <v>7665.7949408978902</v>
      </c>
      <c r="Z3362" s="71">
        <v>7658.2283415550601</v>
      </c>
      <c r="AA3362" s="20">
        <v>0.53843948661900498</v>
      </c>
    </row>
    <row r="3363" spans="1:27" x14ac:dyDescent="0.2">
      <c r="A3363" s="52" t="s">
        <v>2964</v>
      </c>
      <c r="B3363" s="1" t="s">
        <v>9022</v>
      </c>
      <c r="C3363" s="131" t="s">
        <v>24</v>
      </c>
      <c r="D3363" s="131" t="s">
        <v>24</v>
      </c>
      <c r="E3363" s="131" t="s">
        <v>6363</v>
      </c>
      <c r="F3363" s="131" t="s">
        <v>26300</v>
      </c>
      <c r="G3363" s="131" t="s">
        <v>26300</v>
      </c>
      <c r="H3363" s="79">
        <v>17530.666666666701</v>
      </c>
      <c r="I3363" s="6">
        <v>23240.7807289025</v>
      </c>
      <c r="J3363" s="6">
        <v>10095.7320119626</v>
      </c>
      <c r="K3363" s="71">
        <v>10098.7667783867</v>
      </c>
      <c r="L3363" s="20">
        <v>0.57606290567310703</v>
      </c>
      <c r="M3363" s="79">
        <v>17514.122076451498</v>
      </c>
      <c r="N3363" s="6">
        <v>23218.847210870899</v>
      </c>
      <c r="O3363" s="6">
        <v>10090.357684840201</v>
      </c>
      <c r="P3363" s="71">
        <v>10088.7213593213</v>
      </c>
      <c r="Q3363" s="20">
        <v>0.576033518282141</v>
      </c>
      <c r="R3363" s="79">
        <v>17491.286596737998</v>
      </c>
      <c r="S3363" s="6">
        <v>23188.5737257289</v>
      </c>
      <c r="T3363" s="6">
        <v>10080.940092570299</v>
      </c>
      <c r="U3363" s="71">
        <v>10074.8622061511</v>
      </c>
      <c r="V3363" s="20">
        <v>0.57599320384070796</v>
      </c>
      <c r="W3363" s="79">
        <v>17478.109508582598</v>
      </c>
      <c r="X3363" s="6">
        <v>23171.104577391001</v>
      </c>
      <c r="Y3363" s="6">
        <v>10076.767873906399</v>
      </c>
      <c r="Z3363" s="71">
        <v>10066.821499686799</v>
      </c>
      <c r="AA3363" s="20">
        <v>0.57596741196429202</v>
      </c>
    </row>
    <row r="3364" spans="1:27" x14ac:dyDescent="0.2">
      <c r="A3364" s="52" t="s">
        <v>2963</v>
      </c>
      <c r="B3364" s="1" t="s">
        <v>18837</v>
      </c>
      <c r="C3364" s="131" t="s">
        <v>24</v>
      </c>
      <c r="D3364" s="131" t="s">
        <v>24</v>
      </c>
      <c r="E3364" s="131" t="s">
        <v>6363</v>
      </c>
      <c r="F3364" s="131" t="s">
        <v>26300</v>
      </c>
      <c r="G3364" s="131" t="s">
        <v>26300</v>
      </c>
      <c r="H3364" s="79">
        <v>7920.8333333333303</v>
      </c>
      <c r="I3364" s="6">
        <v>10923.061352532701</v>
      </c>
      <c r="J3364" s="6">
        <v>4744.9481775909298</v>
      </c>
      <c r="K3364" s="71">
        <v>4746.3745040223403</v>
      </c>
      <c r="L3364" s="20">
        <v>0.59922666016063297</v>
      </c>
      <c r="M3364" s="79">
        <v>7922.7415716361402</v>
      </c>
      <c r="N3364" s="6">
        <v>10925.6928690891</v>
      </c>
      <c r="O3364" s="6">
        <v>4748.0457579393096</v>
      </c>
      <c r="P3364" s="71">
        <v>4747.2757804339199</v>
      </c>
      <c r="Q3364" s="20">
        <v>0.59919609108915495</v>
      </c>
      <c r="R3364" s="79">
        <v>7918.9236810472703</v>
      </c>
      <c r="S3364" s="6">
        <v>10920.427886052001</v>
      </c>
      <c r="T3364" s="6">
        <v>4747.5183513497304</v>
      </c>
      <c r="U3364" s="71">
        <v>4744.6560312637603</v>
      </c>
      <c r="V3364" s="20">
        <v>0.59915415558548302</v>
      </c>
      <c r="W3364" s="79">
        <v>7920.0182618264698</v>
      </c>
      <c r="X3364" s="6">
        <v>10921.9373450323</v>
      </c>
      <c r="Y3364" s="6">
        <v>4749.7876931869596</v>
      </c>
      <c r="Z3364" s="71">
        <v>4745.0993678775903</v>
      </c>
      <c r="AA3364" s="20">
        <v>0.599127326605849</v>
      </c>
    </row>
    <row r="3365" spans="1:27" x14ac:dyDescent="0.2">
      <c r="A3365" s="52" t="s">
        <v>2962</v>
      </c>
      <c r="B3365" s="1" t="s">
        <v>9021</v>
      </c>
      <c r="C3365" s="131" t="s">
        <v>24</v>
      </c>
      <c r="D3365" s="131" t="s">
        <v>24</v>
      </c>
      <c r="E3365" s="131" t="s">
        <v>6363</v>
      </c>
      <c r="F3365" s="131" t="s">
        <v>26418</v>
      </c>
      <c r="G3365" s="131" t="s">
        <v>26418</v>
      </c>
      <c r="H3365" s="79">
        <v>9278.5833333333303</v>
      </c>
      <c r="I3365" s="6">
        <v>14209.840148139299</v>
      </c>
      <c r="J3365" s="6">
        <v>6172.7159574305997</v>
      </c>
      <c r="K3365" s="71">
        <v>6174.5714693548998</v>
      </c>
      <c r="L3365" s="20">
        <v>0.665464893457683</v>
      </c>
      <c r="M3365" s="79">
        <v>9291.3849136244899</v>
      </c>
      <c r="N3365" s="6">
        <v>14229.445340337999</v>
      </c>
      <c r="O3365" s="6">
        <v>6183.7778524021296</v>
      </c>
      <c r="P3365" s="71">
        <v>6182.7750461767</v>
      </c>
      <c r="Q3365" s="20">
        <v>0.66543094529541502</v>
      </c>
      <c r="R3365" s="79">
        <v>9302.8183310287695</v>
      </c>
      <c r="S3365" s="6">
        <v>14246.9552368195</v>
      </c>
      <c r="T3365" s="6">
        <v>6193.6841800904303</v>
      </c>
      <c r="U3365" s="71">
        <v>6189.9499540542502</v>
      </c>
      <c r="V3365" s="20">
        <v>0.66538437426088304</v>
      </c>
      <c r="W3365" s="79">
        <v>9317.99153606447</v>
      </c>
      <c r="X3365" s="6">
        <v>14270.1924930197</v>
      </c>
      <c r="Y3365" s="6">
        <v>6205.8939308586196</v>
      </c>
      <c r="Z3365" s="71">
        <v>6199.7683413664799</v>
      </c>
      <c r="AA3365" s="20">
        <v>0.66535457961845301</v>
      </c>
    </row>
    <row r="3366" spans="1:27" x14ac:dyDescent="0.2">
      <c r="A3366" s="52" t="s">
        <v>2961</v>
      </c>
      <c r="B3366" s="1" t="s">
        <v>18838</v>
      </c>
      <c r="C3366" s="131" t="s">
        <v>24</v>
      </c>
      <c r="D3366" s="131" t="s">
        <v>24</v>
      </c>
      <c r="E3366" s="131" t="s">
        <v>6363</v>
      </c>
      <c r="F3366" s="131" t="s">
        <v>26300</v>
      </c>
      <c r="G3366" s="131" t="s">
        <v>26300</v>
      </c>
      <c r="H3366" s="79">
        <v>14805.5</v>
      </c>
      <c r="I3366" s="6">
        <v>20186.319974617501</v>
      </c>
      <c r="J3366" s="6">
        <v>8768.8825581501897</v>
      </c>
      <c r="K3366" s="71">
        <v>8771.5184750240005</v>
      </c>
      <c r="L3366" s="20">
        <v>0.59245000000162096</v>
      </c>
      <c r="M3366" s="79">
        <v>14769.8246128919</v>
      </c>
      <c r="N3366" s="6">
        <v>20137.678943961098</v>
      </c>
      <c r="O3366" s="6">
        <v>8751.3553813260405</v>
      </c>
      <c r="P3366" s="71">
        <v>8749.9361981233506</v>
      </c>
      <c r="Q3366" s="20">
        <v>0.59241977663607104</v>
      </c>
      <c r="R3366" s="79">
        <v>14727.9472447554</v>
      </c>
      <c r="S3366" s="6">
        <v>20080.581922388199</v>
      </c>
      <c r="T3366" s="6">
        <v>8729.7798380302302</v>
      </c>
      <c r="U3366" s="71">
        <v>8724.5165778746505</v>
      </c>
      <c r="V3366" s="20">
        <v>0.59237831538142105</v>
      </c>
      <c r="W3366" s="79">
        <v>14704.718748424901</v>
      </c>
      <c r="X3366" s="6">
        <v>20048.9114040364</v>
      </c>
      <c r="Y3366" s="6">
        <v>8718.97261816842</v>
      </c>
      <c r="Z3366" s="71">
        <v>8710.3664692965394</v>
      </c>
      <c r="AA3366" s="20">
        <v>0.59235178981098002</v>
      </c>
    </row>
    <row r="3367" spans="1:27" x14ac:dyDescent="0.2">
      <c r="A3367" s="52" t="s">
        <v>2960</v>
      </c>
      <c r="B3367" s="1" t="s">
        <v>18839</v>
      </c>
      <c r="C3367" s="131" t="s">
        <v>24</v>
      </c>
      <c r="D3367" s="131" t="s">
        <v>24</v>
      </c>
      <c r="E3367" s="131" t="s">
        <v>6363</v>
      </c>
      <c r="F3367" s="131" t="s">
        <v>26300</v>
      </c>
      <c r="G3367" s="131" t="s">
        <v>26300</v>
      </c>
      <c r="H3367" s="79">
        <v>2532.9166666666702</v>
      </c>
      <c r="I3367" s="6">
        <v>3077.4717881196898</v>
      </c>
      <c r="J3367" s="6">
        <v>1336.8453843976799</v>
      </c>
      <c r="K3367" s="71">
        <v>1337.2472387141199</v>
      </c>
      <c r="L3367" s="20">
        <v>0.52794758560847099</v>
      </c>
      <c r="M3367" s="79">
        <v>2531.5583691521902</v>
      </c>
      <c r="N3367" s="6">
        <v>3075.8214684168302</v>
      </c>
      <c r="O3367" s="6">
        <v>1336.6787123051199</v>
      </c>
      <c r="P3367" s="71">
        <v>1336.46194679929</v>
      </c>
      <c r="Q3367" s="20">
        <v>0.52792065278228995</v>
      </c>
      <c r="R3367" s="79">
        <v>2528.2650909639901</v>
      </c>
      <c r="S3367" s="6">
        <v>3071.82016397284</v>
      </c>
      <c r="T3367" s="6">
        <v>1335.4350903350501</v>
      </c>
      <c r="U3367" s="71">
        <v>1334.62994490965</v>
      </c>
      <c r="V3367" s="20">
        <v>0.52788370558119502</v>
      </c>
      <c r="W3367" s="79">
        <v>2527.4515356295701</v>
      </c>
      <c r="X3367" s="6">
        <v>3070.8317012955299</v>
      </c>
      <c r="Y3367" s="6">
        <v>1335.45891739582</v>
      </c>
      <c r="Z3367" s="71">
        <v>1334.1407393536699</v>
      </c>
      <c r="AA3367" s="20">
        <v>0.52786006795629603</v>
      </c>
    </row>
    <row r="3368" spans="1:27" x14ac:dyDescent="0.2">
      <c r="A3368" s="52" t="s">
        <v>2959</v>
      </c>
      <c r="B3368" s="1" t="s">
        <v>9020</v>
      </c>
      <c r="C3368" s="131" t="s">
        <v>24</v>
      </c>
      <c r="D3368" s="131" t="s">
        <v>24</v>
      </c>
      <c r="E3368" s="131" t="s">
        <v>6363</v>
      </c>
      <c r="F3368" s="131" t="s">
        <v>26418</v>
      </c>
      <c r="G3368" s="131" t="s">
        <v>26418</v>
      </c>
      <c r="H3368" s="79">
        <v>9017.5833333333303</v>
      </c>
      <c r="I3368" s="6">
        <v>14039.116875534501</v>
      </c>
      <c r="J3368" s="6">
        <v>6098.5542316035198</v>
      </c>
      <c r="K3368" s="71">
        <v>6100.3874505910399</v>
      </c>
      <c r="L3368" s="20">
        <v>0.67649914895059204</v>
      </c>
      <c r="M3368" s="79">
        <v>9017.9151186401104</v>
      </c>
      <c r="N3368" s="6">
        <v>14039.633418883999</v>
      </c>
      <c r="O3368" s="6">
        <v>6101.2901146206896</v>
      </c>
      <c r="P3368" s="71">
        <v>6100.3006852045501</v>
      </c>
      <c r="Q3368" s="20">
        <v>0.67646463788455602</v>
      </c>
      <c r="R3368" s="79">
        <v>9019.0346000254904</v>
      </c>
      <c r="S3368" s="6">
        <v>14041.376294932699</v>
      </c>
      <c r="T3368" s="6">
        <v>6104.3113268064499</v>
      </c>
      <c r="U3368" s="71">
        <v>6100.6309844404605</v>
      </c>
      <c r="V3368" s="20">
        <v>0.67641729464295697</v>
      </c>
      <c r="W3368" s="79">
        <v>9026.5437344195198</v>
      </c>
      <c r="X3368" s="6">
        <v>14053.066967643501</v>
      </c>
      <c r="Y3368" s="6">
        <v>6111.46927745424</v>
      </c>
      <c r="Z3368" s="71">
        <v>6105.4368907578901</v>
      </c>
      <c r="AA3368" s="20">
        <v>0.67638700596740797</v>
      </c>
    </row>
    <row r="3369" spans="1:27" x14ac:dyDescent="0.2">
      <c r="A3369" s="52" t="s">
        <v>2958</v>
      </c>
      <c r="B3369" s="1" t="s">
        <v>18840</v>
      </c>
      <c r="C3369" s="131" t="s">
        <v>24</v>
      </c>
      <c r="D3369" s="131" t="s">
        <v>24</v>
      </c>
      <c r="E3369" s="131" t="s">
        <v>6363</v>
      </c>
      <c r="F3369" s="131" t="s">
        <v>26418</v>
      </c>
      <c r="G3369" s="131" t="s">
        <v>26418</v>
      </c>
      <c r="H3369" s="79">
        <v>17037.583333333299</v>
      </c>
      <c r="I3369" s="6">
        <v>23881.704692469699</v>
      </c>
      <c r="J3369" s="6">
        <v>10374.147640581001</v>
      </c>
      <c r="K3369" s="71">
        <v>10377.2660984502</v>
      </c>
      <c r="L3369" s="20">
        <v>0.60908087112022902</v>
      </c>
      <c r="M3369" s="79">
        <v>17082.010519734002</v>
      </c>
      <c r="N3369" s="6">
        <v>23943.978603339601</v>
      </c>
      <c r="O3369" s="6">
        <v>10405.4825078801</v>
      </c>
      <c r="P3369" s="71">
        <v>10403.795079436401</v>
      </c>
      <c r="Q3369" s="20">
        <v>0.60904979934401704</v>
      </c>
      <c r="R3369" s="79">
        <v>17123.155392260102</v>
      </c>
      <c r="S3369" s="6">
        <v>24001.651670936899</v>
      </c>
      <c r="T3369" s="6">
        <v>10434.4154789041</v>
      </c>
      <c r="U3369" s="71">
        <v>10428.1244791016</v>
      </c>
      <c r="V3369" s="20">
        <v>0.60900717421598805</v>
      </c>
      <c r="W3369" s="79">
        <v>17172.134261285901</v>
      </c>
      <c r="X3369" s="6">
        <v>24070.305708505399</v>
      </c>
      <c r="Y3369" s="6">
        <v>10467.8170377445</v>
      </c>
      <c r="Z3369" s="71">
        <v>10457.484674548101</v>
      </c>
      <c r="AA3369" s="20">
        <v>0.60897990403698399</v>
      </c>
    </row>
    <row r="3370" spans="1:27" x14ac:dyDescent="0.2">
      <c r="A3370" s="52" t="s">
        <v>2957</v>
      </c>
      <c r="B3370" s="1" t="s">
        <v>18841</v>
      </c>
      <c r="C3370" s="131" t="s">
        <v>24</v>
      </c>
      <c r="D3370" s="131" t="s">
        <v>24</v>
      </c>
      <c r="E3370" s="131" t="s">
        <v>6363</v>
      </c>
      <c r="F3370" s="131" t="s">
        <v>26300</v>
      </c>
      <c r="G3370" s="131" t="s">
        <v>26300</v>
      </c>
      <c r="H3370" s="79">
        <v>12787.666666666701</v>
      </c>
      <c r="I3370" s="6">
        <v>17285.0164240907</v>
      </c>
      <c r="J3370" s="6">
        <v>7508.5641775784197</v>
      </c>
      <c r="K3370" s="71">
        <v>7510.8212440726402</v>
      </c>
      <c r="L3370" s="20">
        <v>0.58734884477798699</v>
      </c>
      <c r="M3370" s="79">
        <v>12799.796800865601</v>
      </c>
      <c r="N3370" s="6">
        <v>17301.412657611701</v>
      </c>
      <c r="O3370" s="6">
        <v>7518.7816424661996</v>
      </c>
      <c r="P3370" s="71">
        <v>7517.5623423524703</v>
      </c>
      <c r="Q3370" s="20">
        <v>0.58731888164381396</v>
      </c>
      <c r="R3370" s="79">
        <v>12798.1368190747</v>
      </c>
      <c r="S3370" s="6">
        <v>17299.168869650301</v>
      </c>
      <c r="T3370" s="6">
        <v>7520.5955781879402</v>
      </c>
      <c r="U3370" s="71">
        <v>7516.0613457345198</v>
      </c>
      <c r="V3370" s="20">
        <v>0.58727777738181397</v>
      </c>
      <c r="W3370" s="79">
        <v>12800.4205532418</v>
      </c>
      <c r="X3370" s="6">
        <v>17302.2557801568</v>
      </c>
      <c r="Y3370" s="6">
        <v>7524.4930430168697</v>
      </c>
      <c r="Z3370" s="71">
        <v>7517.0659171214702</v>
      </c>
      <c r="AA3370" s="20">
        <v>0.58725148020372997</v>
      </c>
    </row>
    <row r="3371" spans="1:27" x14ac:dyDescent="0.2">
      <c r="A3371" s="52" t="s">
        <v>2956</v>
      </c>
      <c r="B3371" s="1" t="s">
        <v>9019</v>
      </c>
      <c r="C3371" s="131" t="s">
        <v>24</v>
      </c>
      <c r="D3371" s="131" t="s">
        <v>24</v>
      </c>
      <c r="E3371" s="131" t="s">
        <v>6363</v>
      </c>
      <c r="F3371" s="131" t="s">
        <v>26300</v>
      </c>
      <c r="G3371" s="131" t="s">
        <v>26300</v>
      </c>
      <c r="H3371" s="79">
        <v>6997.5833333333303</v>
      </c>
      <c r="I3371" s="6">
        <v>10323.307329909099</v>
      </c>
      <c r="J3371" s="6">
        <v>4484.4166594748303</v>
      </c>
      <c r="K3371" s="71">
        <v>4485.7646704059198</v>
      </c>
      <c r="L3371" s="20">
        <v>0.64104483744234397</v>
      </c>
      <c r="M3371" s="79">
        <v>6982.35349472902</v>
      </c>
      <c r="N3371" s="6">
        <v>10300.839243856</v>
      </c>
      <c r="O3371" s="6">
        <v>4476.4992628868404</v>
      </c>
      <c r="P3371" s="71">
        <v>4475.7733213287602</v>
      </c>
      <c r="Q3371" s="20">
        <v>0.64101213504981203</v>
      </c>
      <c r="R3371" s="79">
        <v>6964.6965905224297</v>
      </c>
      <c r="S3371" s="6">
        <v>10274.790586778699</v>
      </c>
      <c r="T3371" s="6">
        <v>4466.8356749382501</v>
      </c>
      <c r="U3371" s="71">
        <v>4464.1425808779704</v>
      </c>
      <c r="V3371" s="20">
        <v>0.64096727299690004</v>
      </c>
      <c r="W3371" s="79">
        <v>6955.8525278832303</v>
      </c>
      <c r="X3371" s="6">
        <v>10261.743228523699</v>
      </c>
      <c r="Y3371" s="6">
        <v>4462.6791161419596</v>
      </c>
      <c r="Z3371" s="71">
        <v>4458.2741842167297</v>
      </c>
      <c r="AA3371" s="20">
        <v>0.64093857170566704</v>
      </c>
    </row>
    <row r="3372" spans="1:27" x14ac:dyDescent="0.2">
      <c r="A3372" s="52" t="s">
        <v>2955</v>
      </c>
      <c r="B3372" s="1" t="s">
        <v>9018</v>
      </c>
      <c r="C3372" s="131" t="s">
        <v>24</v>
      </c>
      <c r="D3372" s="131" t="s">
        <v>24</v>
      </c>
      <c r="E3372" s="131" t="s">
        <v>6363</v>
      </c>
      <c r="F3372" s="131" t="s">
        <v>26418</v>
      </c>
      <c r="G3372" s="131" t="s">
        <v>26418</v>
      </c>
      <c r="H3372" s="79">
        <v>23205.916666666701</v>
      </c>
      <c r="I3372" s="6">
        <v>37249.366120951498</v>
      </c>
      <c r="J3372" s="6">
        <v>16181.023450082899</v>
      </c>
      <c r="K3372" s="71">
        <v>16185.8874487127</v>
      </c>
      <c r="L3372" s="20">
        <v>0.69748968253265897</v>
      </c>
      <c r="M3372" s="79">
        <v>23181.933469039199</v>
      </c>
      <c r="N3372" s="6">
        <v>37210.869089267297</v>
      </c>
      <c r="O3372" s="6">
        <v>16170.9569585641</v>
      </c>
      <c r="P3372" s="71">
        <v>16168.3345590058</v>
      </c>
      <c r="Q3372" s="20">
        <v>0.69745410065124702</v>
      </c>
      <c r="R3372" s="79">
        <v>23165.7368997702</v>
      </c>
      <c r="S3372" s="6">
        <v>37184.870894614098</v>
      </c>
      <c r="T3372" s="6">
        <v>16165.653837633001</v>
      </c>
      <c r="U3372" s="71">
        <v>16155.9074244003</v>
      </c>
      <c r="V3372" s="20">
        <v>0.69740528843529104</v>
      </c>
      <c r="W3372" s="79">
        <v>23208.985242085</v>
      </c>
      <c r="X3372" s="6">
        <v>37254.291696220404</v>
      </c>
      <c r="Y3372" s="6">
        <v>16201.3359559866</v>
      </c>
      <c r="Z3372" s="71">
        <v>16185.344265764999</v>
      </c>
      <c r="AA3372" s="20">
        <v>0.69737405995743496</v>
      </c>
    </row>
    <row r="3373" spans="1:27" x14ac:dyDescent="0.2">
      <c r="A3373" s="52" t="s">
        <v>2954</v>
      </c>
      <c r="B3373" s="1" t="s">
        <v>9017</v>
      </c>
      <c r="C3373" s="131" t="s">
        <v>24</v>
      </c>
      <c r="D3373" s="131" t="s">
        <v>24</v>
      </c>
      <c r="E3373" s="131" t="s">
        <v>6363</v>
      </c>
      <c r="F3373" s="131" t="s">
        <v>26300</v>
      </c>
      <c r="G3373" s="131" t="s">
        <v>26300</v>
      </c>
      <c r="H3373" s="79">
        <v>13225.416666666701</v>
      </c>
      <c r="I3373" s="6">
        <v>17911.918584385799</v>
      </c>
      <c r="J3373" s="6">
        <v>7780.8887729475</v>
      </c>
      <c r="K3373" s="71">
        <v>7783.2276999286596</v>
      </c>
      <c r="L3373" s="20">
        <v>0.58850529220342096</v>
      </c>
      <c r="M3373" s="79">
        <v>13202.392180643001</v>
      </c>
      <c r="N3373" s="6">
        <v>17880.7352402615</v>
      </c>
      <c r="O3373" s="6">
        <v>7770.5414314321597</v>
      </c>
      <c r="P3373" s="71">
        <v>7769.28130412676</v>
      </c>
      <c r="Q3373" s="20">
        <v>0.58847527007400202</v>
      </c>
      <c r="R3373" s="79">
        <v>13171.670275468599</v>
      </c>
      <c r="S3373" s="6">
        <v>17839.126852555499</v>
      </c>
      <c r="T3373" s="6">
        <v>7755.33550409086</v>
      </c>
      <c r="U3373" s="71">
        <v>7750.6597448954299</v>
      </c>
      <c r="V3373" s="20">
        <v>0.58843408488068005</v>
      </c>
      <c r="W3373" s="79">
        <v>13157.913774356501</v>
      </c>
      <c r="X3373" s="6">
        <v>17820.4956567197</v>
      </c>
      <c r="Y3373" s="6">
        <v>7749.8678378042396</v>
      </c>
      <c r="Z3373" s="71">
        <v>7742.2182534701096</v>
      </c>
      <c r="AA3373" s="20">
        <v>0.588407735925354</v>
      </c>
    </row>
    <row r="3374" spans="1:27" x14ac:dyDescent="0.2">
      <c r="A3374" s="52" t="s">
        <v>2953</v>
      </c>
      <c r="B3374" s="1" t="s">
        <v>9016</v>
      </c>
      <c r="C3374" s="131" t="s">
        <v>24</v>
      </c>
      <c r="D3374" s="131" t="s">
        <v>24</v>
      </c>
      <c r="E3374" s="131" t="s">
        <v>6363</v>
      </c>
      <c r="F3374" s="131" t="s">
        <v>26418</v>
      </c>
      <c r="G3374" s="131" t="s">
        <v>26418</v>
      </c>
      <c r="H3374" s="79">
        <v>7322.9166666666697</v>
      </c>
      <c r="I3374" s="6">
        <v>11752.956026842299</v>
      </c>
      <c r="J3374" s="6">
        <v>5105.4521695917401</v>
      </c>
      <c r="K3374" s="71">
        <v>5106.9868631439704</v>
      </c>
      <c r="L3374" s="20">
        <v>0.69739792156731295</v>
      </c>
      <c r="M3374" s="79">
        <v>7327.5888115695097</v>
      </c>
      <c r="N3374" s="6">
        <v>11760.454611913499</v>
      </c>
      <c r="O3374" s="6">
        <v>5110.8133187153499</v>
      </c>
      <c r="P3374" s="71">
        <v>5109.9845121936096</v>
      </c>
      <c r="Q3374" s="20">
        <v>0.69736234436701405</v>
      </c>
      <c r="R3374" s="79">
        <v>7332.9402806309599</v>
      </c>
      <c r="S3374" s="6">
        <v>11769.043482089301</v>
      </c>
      <c r="T3374" s="6">
        <v>5116.4432833640303</v>
      </c>
      <c r="U3374" s="71">
        <v>5113.3585352293403</v>
      </c>
      <c r="V3374" s="20">
        <v>0.69731353857273803</v>
      </c>
      <c r="W3374" s="79">
        <v>7340.6027838678601</v>
      </c>
      <c r="X3374" s="6">
        <v>11781.3414594798</v>
      </c>
      <c r="Y3374" s="6">
        <v>5123.5297278941498</v>
      </c>
      <c r="Z3374" s="71">
        <v>5118.4724967823204</v>
      </c>
      <c r="AA3374" s="20">
        <v>0.69728231420326603</v>
      </c>
    </row>
    <row r="3375" spans="1:27" x14ac:dyDescent="0.2">
      <c r="A3375" s="52" t="s">
        <v>2952</v>
      </c>
      <c r="B3375" s="1" t="s">
        <v>9015</v>
      </c>
      <c r="C3375" s="131" t="s">
        <v>24</v>
      </c>
      <c r="D3375" s="131" t="s">
        <v>24</v>
      </c>
      <c r="E3375" s="131" t="s">
        <v>6363</v>
      </c>
      <c r="F3375" s="131" t="s">
        <v>26418</v>
      </c>
      <c r="G3375" s="131" t="s">
        <v>26418</v>
      </c>
      <c r="H3375" s="79">
        <v>18365.166666666701</v>
      </c>
      <c r="I3375" s="6">
        <v>28623.822527404802</v>
      </c>
      <c r="J3375" s="6">
        <v>12434.1107454829</v>
      </c>
      <c r="K3375" s="71">
        <v>12437.848426094701</v>
      </c>
      <c r="L3375" s="20">
        <v>0.67725213998028899</v>
      </c>
      <c r="M3375" s="79">
        <v>18368.036911520201</v>
      </c>
      <c r="N3375" s="6">
        <v>28628.296071304001</v>
      </c>
      <c r="O3375" s="6">
        <v>12441.175250583299</v>
      </c>
      <c r="P3375" s="71">
        <v>12439.157699453401</v>
      </c>
      <c r="Q3375" s="20">
        <v>0.67721759050101504</v>
      </c>
      <c r="R3375" s="79">
        <v>18369.8734400383</v>
      </c>
      <c r="S3375" s="6">
        <v>28631.158472028201</v>
      </c>
      <c r="T3375" s="6">
        <v>12447.035197216701</v>
      </c>
      <c r="U3375" s="71">
        <v>12439.530771489601</v>
      </c>
      <c r="V3375" s="20">
        <v>0.67717019456306504</v>
      </c>
      <c r="W3375" s="79">
        <v>18379.724245936399</v>
      </c>
      <c r="X3375" s="6">
        <v>28646.5118703882</v>
      </c>
      <c r="Y3375" s="6">
        <v>12457.9408612512</v>
      </c>
      <c r="Z3375" s="71">
        <v>12445.6441264885</v>
      </c>
      <c r="AA3375" s="20">
        <v>0.67713987217409499</v>
      </c>
    </row>
    <row r="3376" spans="1:27" x14ac:dyDescent="0.2">
      <c r="A3376" s="52" t="s">
        <v>2951</v>
      </c>
      <c r="B3376" s="1" t="s">
        <v>7239</v>
      </c>
      <c r="C3376" s="131" t="s">
        <v>24</v>
      </c>
      <c r="D3376" s="131" t="s">
        <v>24</v>
      </c>
      <c r="E3376" s="131" t="s">
        <v>6363</v>
      </c>
      <c r="F3376" s="131" t="s">
        <v>26418</v>
      </c>
      <c r="G3376" s="131" t="s">
        <v>26418</v>
      </c>
      <c r="H3376" s="79">
        <v>12978.083333333299</v>
      </c>
      <c r="I3376" s="6">
        <v>20115.007122914201</v>
      </c>
      <c r="J3376" s="6">
        <v>8737.9044491011391</v>
      </c>
      <c r="K3376" s="71">
        <v>8740.5310539879592</v>
      </c>
      <c r="L3376" s="20">
        <v>0.67348396750839901</v>
      </c>
      <c r="M3376" s="79">
        <v>13018.0870590551</v>
      </c>
      <c r="N3376" s="6">
        <v>20177.0097474289</v>
      </c>
      <c r="O3376" s="6">
        <v>8768.4476112467601</v>
      </c>
      <c r="P3376" s="71">
        <v>8767.0256562441991</v>
      </c>
      <c r="Q3376" s="20">
        <v>0.67344961025944605</v>
      </c>
      <c r="R3376" s="79">
        <v>13055.9666337163</v>
      </c>
      <c r="S3376" s="6">
        <v>20235.720105079799</v>
      </c>
      <c r="T3376" s="6">
        <v>8797.2242071527908</v>
      </c>
      <c r="U3376" s="71">
        <v>8791.9202842007508</v>
      </c>
      <c r="V3376" s="20">
        <v>0.67340247802840503</v>
      </c>
      <c r="W3376" s="79">
        <v>13104.104568697299</v>
      </c>
      <c r="X3376" s="6">
        <v>20310.3301133649</v>
      </c>
      <c r="Y3376" s="6">
        <v>8832.6597168132594</v>
      </c>
      <c r="Z3376" s="71">
        <v>8823.9413519569207</v>
      </c>
      <c r="AA3376" s="20">
        <v>0.67337232435059202</v>
      </c>
    </row>
    <row r="3377" spans="1:27" x14ac:dyDescent="0.2">
      <c r="A3377" s="52" t="s">
        <v>2950</v>
      </c>
      <c r="B3377" s="1" t="s">
        <v>9014</v>
      </c>
      <c r="C3377" s="131" t="s">
        <v>24</v>
      </c>
      <c r="D3377" s="131" t="s">
        <v>24</v>
      </c>
      <c r="E3377" s="131" t="s">
        <v>6363</v>
      </c>
      <c r="F3377" s="131" t="s">
        <v>26300</v>
      </c>
      <c r="G3377" s="131" t="s">
        <v>26300</v>
      </c>
      <c r="H3377" s="79">
        <v>5853.1666666666697</v>
      </c>
      <c r="I3377" s="6">
        <v>9298.2996569609204</v>
      </c>
      <c r="J3377" s="6">
        <v>4039.1561109158301</v>
      </c>
      <c r="K3377" s="71">
        <v>4040.3702769943602</v>
      </c>
      <c r="L3377" s="20">
        <v>0.69028792568029196</v>
      </c>
      <c r="M3377" s="79">
        <v>5848.49750618505</v>
      </c>
      <c r="N3377" s="6">
        <v>9290.8822612541207</v>
      </c>
      <c r="O3377" s="6">
        <v>4037.59602586551</v>
      </c>
      <c r="P3377" s="71">
        <v>4036.94126003673</v>
      </c>
      <c r="Q3377" s="20">
        <v>0.69025271119077802</v>
      </c>
      <c r="R3377" s="79">
        <v>5838.3642019928202</v>
      </c>
      <c r="S3377" s="6">
        <v>9274.7845650393392</v>
      </c>
      <c r="T3377" s="6">
        <v>4032.0956639051801</v>
      </c>
      <c r="U3377" s="71">
        <v>4029.6646783769102</v>
      </c>
      <c r="V3377" s="20">
        <v>0.69020440297325902</v>
      </c>
      <c r="W3377" s="79">
        <v>5831.3022808041396</v>
      </c>
      <c r="X3377" s="6">
        <v>9263.5660463970798</v>
      </c>
      <c r="Y3377" s="6">
        <v>4028.5867435610398</v>
      </c>
      <c r="Z3377" s="71">
        <v>4024.6102868411099</v>
      </c>
      <c r="AA3377" s="20">
        <v>0.690173496937312</v>
      </c>
    </row>
    <row r="3378" spans="1:27" x14ac:dyDescent="0.2">
      <c r="A3378" s="52" t="s">
        <v>2949</v>
      </c>
      <c r="B3378" s="1" t="s">
        <v>9013</v>
      </c>
      <c r="C3378" s="131" t="s">
        <v>24</v>
      </c>
      <c r="D3378" s="131" t="s">
        <v>24</v>
      </c>
      <c r="E3378" s="131" t="s">
        <v>6363</v>
      </c>
      <c r="F3378" s="131" t="s">
        <v>26300</v>
      </c>
      <c r="G3378" s="131" t="s">
        <v>26300</v>
      </c>
      <c r="H3378" s="79">
        <v>9011.6666666666697</v>
      </c>
      <c r="I3378" s="6">
        <v>11861.112757836099</v>
      </c>
      <c r="J3378" s="6">
        <v>5152.43515971327</v>
      </c>
      <c r="K3378" s="71">
        <v>5153.9839763029204</v>
      </c>
      <c r="L3378" s="20">
        <v>0.57192350393596303</v>
      </c>
      <c r="M3378" s="79">
        <v>9021.7477318794208</v>
      </c>
      <c r="N3378" s="6">
        <v>11874.381407868401</v>
      </c>
      <c r="O3378" s="6">
        <v>5160.3231893231396</v>
      </c>
      <c r="P3378" s="71">
        <v>5159.4863539220296</v>
      </c>
      <c r="Q3378" s="20">
        <v>0.57189432771328397</v>
      </c>
      <c r="R3378" s="79">
        <v>9026.1149659440398</v>
      </c>
      <c r="S3378" s="6">
        <v>11880.1295405497</v>
      </c>
      <c r="T3378" s="6">
        <v>5164.73654683528</v>
      </c>
      <c r="U3378" s="71">
        <v>5161.6226822722101</v>
      </c>
      <c r="V3378" s="20">
        <v>0.57185430295839002</v>
      </c>
      <c r="W3378" s="79">
        <v>9035.3641553174493</v>
      </c>
      <c r="X3378" s="6">
        <v>11892.303279563201</v>
      </c>
      <c r="Y3378" s="6">
        <v>5171.78536888496</v>
      </c>
      <c r="Z3378" s="71">
        <v>5166.6805065614599</v>
      </c>
      <c r="AA3378" s="20">
        <v>0.57182869641405598</v>
      </c>
    </row>
    <row r="3379" spans="1:27" x14ac:dyDescent="0.2">
      <c r="A3379" s="52" t="s">
        <v>2948</v>
      </c>
      <c r="B3379" s="1" t="s">
        <v>8910</v>
      </c>
      <c r="C3379" s="131" t="s">
        <v>24</v>
      </c>
      <c r="D3379" s="131" t="s">
        <v>24</v>
      </c>
      <c r="E3379" s="131" t="s">
        <v>6363</v>
      </c>
      <c r="F3379" s="131" t="s">
        <v>26418</v>
      </c>
      <c r="G3379" s="131" t="s">
        <v>26418</v>
      </c>
      <c r="H3379" s="79">
        <v>6495</v>
      </c>
      <c r="I3379" s="6">
        <v>8770.0370807369709</v>
      </c>
      <c r="J3379" s="6">
        <v>3809.6802828997102</v>
      </c>
      <c r="K3379" s="71">
        <v>3810.8254687857102</v>
      </c>
      <c r="L3379" s="20">
        <v>0.586732173793026</v>
      </c>
      <c r="M3379" s="79">
        <v>6521.1870060257597</v>
      </c>
      <c r="N3379" s="6">
        <v>8805.3967441518107</v>
      </c>
      <c r="O3379" s="6">
        <v>3826.6155894173799</v>
      </c>
      <c r="P3379" s="71">
        <v>3825.99503770499</v>
      </c>
      <c r="Q3379" s="20">
        <v>0.58670224211783295</v>
      </c>
      <c r="R3379" s="79">
        <v>6541.9296973708097</v>
      </c>
      <c r="S3379" s="6">
        <v>8833.4050847600301</v>
      </c>
      <c r="T3379" s="6">
        <v>3840.2114992552201</v>
      </c>
      <c r="U3379" s="71">
        <v>3837.8962023579302</v>
      </c>
      <c r="V3379" s="20">
        <v>0.58666118101213705</v>
      </c>
      <c r="W3379" s="79">
        <v>6564.7080155042804</v>
      </c>
      <c r="X3379" s="6">
        <v>8864.1620816295308</v>
      </c>
      <c r="Y3379" s="6">
        <v>3854.8919148385698</v>
      </c>
      <c r="Z3379" s="71">
        <v>3851.08690533148</v>
      </c>
      <c r="AA3379" s="20">
        <v>0.58663491144406199</v>
      </c>
    </row>
    <row r="3380" spans="1:27" x14ac:dyDescent="0.2">
      <c r="A3380" s="52" t="s">
        <v>2947</v>
      </c>
      <c r="B3380" s="1" t="s">
        <v>18842</v>
      </c>
      <c r="C3380" s="131" t="s">
        <v>24</v>
      </c>
      <c r="D3380" s="131" t="s">
        <v>24</v>
      </c>
      <c r="E3380" s="131" t="s">
        <v>6363</v>
      </c>
      <c r="F3380" s="131" t="s">
        <v>26418</v>
      </c>
      <c r="G3380" s="131" t="s">
        <v>26418</v>
      </c>
      <c r="H3380" s="79">
        <v>8718.75</v>
      </c>
      <c r="I3380" s="6">
        <v>14298.602798997899</v>
      </c>
      <c r="J3380" s="6">
        <v>6211.2742118280103</v>
      </c>
      <c r="K3380" s="71">
        <v>6213.1413143230302</v>
      </c>
      <c r="L3380" s="20">
        <v>0.71261835863203205</v>
      </c>
      <c r="M3380" s="79">
        <v>8734.6403866936198</v>
      </c>
      <c r="N3380" s="6">
        <v>14324.662764893799</v>
      </c>
      <c r="O3380" s="6">
        <v>6225.1570760505601</v>
      </c>
      <c r="P3380" s="71">
        <v>6224.1475594703898</v>
      </c>
      <c r="Q3380" s="20">
        <v>0.71258200497324098</v>
      </c>
      <c r="R3380" s="79">
        <v>8748.9395869168402</v>
      </c>
      <c r="S3380" s="6">
        <v>14348.113211842599</v>
      </c>
      <c r="T3380" s="6">
        <v>6237.6613344491097</v>
      </c>
      <c r="U3380" s="71">
        <v>6233.9005942042504</v>
      </c>
      <c r="V3380" s="20">
        <v>0.71253213401158</v>
      </c>
      <c r="W3380" s="79">
        <v>8770.0413495687499</v>
      </c>
      <c r="X3380" s="6">
        <v>14382.719746325</v>
      </c>
      <c r="Y3380" s="6">
        <v>6254.8303554152499</v>
      </c>
      <c r="Z3380" s="71">
        <v>6248.65646273724</v>
      </c>
      <c r="AA3380" s="20">
        <v>0.71250022818244896</v>
      </c>
    </row>
    <row r="3381" spans="1:27" x14ac:dyDescent="0.2">
      <c r="A3381" s="52" t="s">
        <v>2946</v>
      </c>
      <c r="B3381" s="1" t="s">
        <v>9012</v>
      </c>
      <c r="C3381" s="131" t="s">
        <v>24</v>
      </c>
      <c r="D3381" s="131" t="s">
        <v>24</v>
      </c>
      <c r="E3381" s="131" t="s">
        <v>6363</v>
      </c>
      <c r="F3381" s="131" t="s">
        <v>26300</v>
      </c>
      <c r="G3381" s="131" t="s">
        <v>26300</v>
      </c>
      <c r="H3381" s="79">
        <v>11745.916666666701</v>
      </c>
      <c r="I3381" s="6">
        <v>15797.411103243499</v>
      </c>
      <c r="J3381" s="6">
        <v>6862.3524674801401</v>
      </c>
      <c r="K3381" s="71">
        <v>6864.4152834140004</v>
      </c>
      <c r="L3381" s="20">
        <v>0.58440864840240903</v>
      </c>
      <c r="M3381" s="79">
        <v>11729.2482828788</v>
      </c>
      <c r="N3381" s="6">
        <v>15774.993328744</v>
      </c>
      <c r="O3381" s="6">
        <v>6855.4361772306102</v>
      </c>
      <c r="P3381" s="71">
        <v>6854.3244500242599</v>
      </c>
      <c r="Q3381" s="20">
        <v>0.58437883526001599</v>
      </c>
      <c r="R3381" s="79">
        <v>11705.867894602099</v>
      </c>
      <c r="S3381" s="6">
        <v>15743.5483921041</v>
      </c>
      <c r="T3381" s="6">
        <v>6844.3091870366197</v>
      </c>
      <c r="U3381" s="71">
        <v>6840.1826935276304</v>
      </c>
      <c r="V3381" s="20">
        <v>0.58433793676091605</v>
      </c>
      <c r="W3381" s="79">
        <v>11691.0678383426</v>
      </c>
      <c r="X3381" s="6">
        <v>15723.643383434401</v>
      </c>
      <c r="Y3381" s="6">
        <v>6837.9780505393901</v>
      </c>
      <c r="Z3381" s="71">
        <v>6831.2285561135204</v>
      </c>
      <c r="AA3381" s="20">
        <v>0.58431177122328504</v>
      </c>
    </row>
    <row r="3382" spans="1:27" x14ac:dyDescent="0.2">
      <c r="A3382" s="52" t="s">
        <v>2945</v>
      </c>
      <c r="B3382" s="1" t="s">
        <v>9011</v>
      </c>
      <c r="C3382" s="131" t="s">
        <v>24</v>
      </c>
      <c r="D3382" s="131" t="s">
        <v>24</v>
      </c>
      <c r="E3382" s="131" t="s">
        <v>6363</v>
      </c>
      <c r="F3382" s="131" t="s">
        <v>26300</v>
      </c>
      <c r="G3382" s="131" t="s">
        <v>26300</v>
      </c>
      <c r="H3382" s="79">
        <v>11365.083333333299</v>
      </c>
      <c r="I3382" s="6">
        <v>15879.857371567299</v>
      </c>
      <c r="J3382" s="6">
        <v>6898.1669024637404</v>
      </c>
      <c r="K3382" s="71">
        <v>6900.2404841790803</v>
      </c>
      <c r="L3382" s="20">
        <v>0.60714385295714901</v>
      </c>
      <c r="M3382" s="79">
        <v>11377.6858991349</v>
      </c>
      <c r="N3382" s="6">
        <v>15897.466300738701</v>
      </c>
      <c r="O3382" s="6">
        <v>6908.6600122870695</v>
      </c>
      <c r="P3382" s="71">
        <v>6907.5396539179501</v>
      </c>
      <c r="Q3382" s="20">
        <v>0.60711287999637797</v>
      </c>
      <c r="R3382" s="79">
        <v>11385.050722709801</v>
      </c>
      <c r="S3382" s="6">
        <v>15907.756797034001</v>
      </c>
      <c r="T3382" s="6">
        <v>6915.6967209304603</v>
      </c>
      <c r="U3382" s="71">
        <v>6911.52718725669</v>
      </c>
      <c r="V3382" s="20">
        <v>0.60707039042612398</v>
      </c>
      <c r="W3382" s="79">
        <v>11398.3532650449</v>
      </c>
      <c r="X3382" s="6">
        <v>15926.3437680895</v>
      </c>
      <c r="Y3382" s="6">
        <v>6926.1294253389297</v>
      </c>
      <c r="Z3382" s="71">
        <v>6919.29292021948</v>
      </c>
      <c r="AA3382" s="20">
        <v>0.60704320697260095</v>
      </c>
    </row>
    <row r="3383" spans="1:27" x14ac:dyDescent="0.2">
      <c r="A3383" s="52" t="s">
        <v>2944</v>
      </c>
      <c r="B3383" s="1" t="s">
        <v>18843</v>
      </c>
      <c r="C3383" s="131" t="s">
        <v>24</v>
      </c>
      <c r="D3383" s="131" t="s">
        <v>24</v>
      </c>
      <c r="E3383" s="131" t="s">
        <v>6363</v>
      </c>
      <c r="F3383" s="131" t="s">
        <v>26300</v>
      </c>
      <c r="G3383" s="131" t="s">
        <v>26300</v>
      </c>
      <c r="H3383" s="79">
        <v>7443.5833333333303</v>
      </c>
      <c r="I3383" s="6">
        <v>8742.9068463400508</v>
      </c>
      <c r="J3383" s="6">
        <v>3797.89498278058</v>
      </c>
      <c r="K3383" s="71">
        <v>3799.0366260177502</v>
      </c>
      <c r="L3383" s="20">
        <v>0.51037738893916496</v>
      </c>
      <c r="M3383" s="79">
        <v>7405.79472087254</v>
      </c>
      <c r="N3383" s="6">
        <v>8698.5219978333407</v>
      </c>
      <c r="O3383" s="6">
        <v>3780.1703715288299</v>
      </c>
      <c r="P3383" s="71">
        <v>3779.5573517095199</v>
      </c>
      <c r="Q3383" s="20">
        <v>0.510351352442593</v>
      </c>
      <c r="R3383" s="79">
        <v>7367.5297143629396</v>
      </c>
      <c r="S3383" s="6">
        <v>8653.5775977498506</v>
      </c>
      <c r="T3383" s="6">
        <v>3762.0337663342998</v>
      </c>
      <c r="U3383" s="71">
        <v>3759.7656034718202</v>
      </c>
      <c r="V3383" s="20">
        <v>0.51031563485141995</v>
      </c>
      <c r="W3383" s="79">
        <v>7339.7686872837803</v>
      </c>
      <c r="X3383" s="6">
        <v>8620.9707116786103</v>
      </c>
      <c r="Y3383" s="6">
        <v>3749.13161429926</v>
      </c>
      <c r="Z3383" s="71">
        <v>3745.4309965514999</v>
      </c>
      <c r="AA3383" s="20">
        <v>0.51029278389120103</v>
      </c>
    </row>
    <row r="3384" spans="1:27" x14ac:dyDescent="0.2">
      <c r="A3384" s="52" t="s">
        <v>2943</v>
      </c>
      <c r="B3384" s="1" t="s">
        <v>9010</v>
      </c>
      <c r="C3384" s="131" t="s">
        <v>24</v>
      </c>
      <c r="D3384" s="131" t="s">
        <v>24</v>
      </c>
      <c r="E3384" s="131" t="s">
        <v>6363</v>
      </c>
      <c r="F3384" s="131" t="s">
        <v>26418</v>
      </c>
      <c r="G3384" s="131" t="s">
        <v>26418</v>
      </c>
      <c r="H3384" s="79">
        <v>13690.833333333299</v>
      </c>
      <c r="I3384" s="6">
        <v>19499.405503314199</v>
      </c>
      <c r="J3384" s="6">
        <v>8470.4887779105902</v>
      </c>
      <c r="K3384" s="71">
        <v>8473.0349979279108</v>
      </c>
      <c r="L3384" s="20">
        <v>0.61888380287987699</v>
      </c>
      <c r="M3384" s="79">
        <v>13701.422915691899</v>
      </c>
      <c r="N3384" s="6">
        <v>19514.4878986289</v>
      </c>
      <c r="O3384" s="6">
        <v>8480.5314038786491</v>
      </c>
      <c r="P3384" s="71">
        <v>8479.1561394545806</v>
      </c>
      <c r="Q3384" s="20">
        <v>0.61885223101489695</v>
      </c>
      <c r="R3384" s="79">
        <v>13710.9312804647</v>
      </c>
      <c r="S3384" s="6">
        <v>19528.030351148998</v>
      </c>
      <c r="T3384" s="6">
        <v>8489.5650083644705</v>
      </c>
      <c r="U3384" s="71">
        <v>8484.4465758179795</v>
      </c>
      <c r="V3384" s="20">
        <v>0.61880891985117004</v>
      </c>
      <c r="W3384" s="79">
        <v>13728.9714767116</v>
      </c>
      <c r="X3384" s="6">
        <v>19553.7244117962</v>
      </c>
      <c r="Y3384" s="6">
        <v>8503.6231790290003</v>
      </c>
      <c r="Z3384" s="71">
        <v>8495.2295929685606</v>
      </c>
      <c r="AA3384" s="20">
        <v>0.61878121076870196</v>
      </c>
    </row>
    <row r="3385" spans="1:27" x14ac:dyDescent="0.2">
      <c r="A3385" s="52" t="s">
        <v>2942</v>
      </c>
      <c r="B3385" s="1" t="s">
        <v>9009</v>
      </c>
      <c r="C3385" s="131" t="s">
        <v>24</v>
      </c>
      <c r="D3385" s="131" t="s">
        <v>24</v>
      </c>
      <c r="E3385" s="131" t="s">
        <v>6363</v>
      </c>
      <c r="F3385" s="131" t="s">
        <v>26300</v>
      </c>
      <c r="G3385" s="131" t="s">
        <v>26300</v>
      </c>
      <c r="H3385" s="79">
        <v>8161.5833333333303</v>
      </c>
      <c r="I3385" s="6">
        <v>12575.269973104199</v>
      </c>
      <c r="J3385" s="6">
        <v>5462.6631139226802</v>
      </c>
      <c r="K3385" s="71">
        <v>5464.3051847090601</v>
      </c>
      <c r="L3385" s="20">
        <v>0.66951533318196699</v>
      </c>
      <c r="M3385" s="79">
        <v>8146.0472155769103</v>
      </c>
      <c r="N3385" s="6">
        <v>12551.332108704401</v>
      </c>
      <c r="O3385" s="6">
        <v>5454.5098319416902</v>
      </c>
      <c r="P3385" s="71">
        <v>5453.6252891028798</v>
      </c>
      <c r="Q3385" s="20">
        <v>0.66948117838973897</v>
      </c>
      <c r="R3385" s="79">
        <v>8122.1449714585797</v>
      </c>
      <c r="S3385" s="6">
        <v>12514.5038168798</v>
      </c>
      <c r="T3385" s="6">
        <v>5440.5227660133696</v>
      </c>
      <c r="U3385" s="71">
        <v>5437.2426275412499</v>
      </c>
      <c r="V3385" s="20">
        <v>0.669434323894471</v>
      </c>
      <c r="W3385" s="79">
        <v>8100.9531989281104</v>
      </c>
      <c r="X3385" s="6">
        <v>12481.8517872557</v>
      </c>
      <c r="Y3385" s="6">
        <v>5428.17122406003</v>
      </c>
      <c r="Z3385" s="71">
        <v>5422.8132935213998</v>
      </c>
      <c r="AA3385" s="20">
        <v>0.66940434790302605</v>
      </c>
    </row>
    <row r="3386" spans="1:27" x14ac:dyDescent="0.2">
      <c r="A3386" s="52" t="s">
        <v>2941</v>
      </c>
      <c r="B3386" s="1" t="s">
        <v>9008</v>
      </c>
      <c r="C3386" s="131" t="s">
        <v>24</v>
      </c>
      <c r="D3386" s="131" t="s">
        <v>24</v>
      </c>
      <c r="E3386" s="131" t="s">
        <v>6363</v>
      </c>
      <c r="F3386" s="131" t="s">
        <v>26300</v>
      </c>
      <c r="G3386" s="131" t="s">
        <v>26300</v>
      </c>
      <c r="H3386" s="79">
        <v>8520.8333333333303</v>
      </c>
      <c r="I3386" s="6">
        <v>10871.500732132399</v>
      </c>
      <c r="J3386" s="6">
        <v>4722.5503841603404</v>
      </c>
      <c r="K3386" s="71">
        <v>4723.9699778386002</v>
      </c>
      <c r="L3386" s="20">
        <v>0.554402344587416</v>
      </c>
      <c r="M3386" s="79">
        <v>8499.6850290883795</v>
      </c>
      <c r="N3386" s="6">
        <v>10844.5181828807</v>
      </c>
      <c r="O3386" s="6">
        <v>4712.7691737334699</v>
      </c>
      <c r="P3386" s="71">
        <v>4712.0049169345903</v>
      </c>
      <c r="Q3386" s="20">
        <v>0.55437406219274599</v>
      </c>
      <c r="R3386" s="79">
        <v>8475.3478652861104</v>
      </c>
      <c r="S3386" s="6">
        <v>10813.4670539894</v>
      </c>
      <c r="T3386" s="6">
        <v>4701.0184780488698</v>
      </c>
      <c r="U3386" s="71">
        <v>4698.1841931407498</v>
      </c>
      <c r="V3386" s="20">
        <v>0.55433526361600904</v>
      </c>
      <c r="W3386" s="79">
        <v>8454.4585732079304</v>
      </c>
      <c r="X3386" s="6">
        <v>10786.814971354101</v>
      </c>
      <c r="Y3386" s="6">
        <v>4691.0249876983899</v>
      </c>
      <c r="Z3386" s="71">
        <v>4686.39466470348</v>
      </c>
      <c r="AA3386" s="20">
        <v>0.55431044154082298</v>
      </c>
    </row>
    <row r="3387" spans="1:27" x14ac:dyDescent="0.2">
      <c r="A3387" s="52" t="s">
        <v>2940</v>
      </c>
      <c r="B3387" s="1" t="s">
        <v>9007</v>
      </c>
      <c r="C3387" s="131" t="s">
        <v>24</v>
      </c>
      <c r="D3387" s="131" t="s">
        <v>24</v>
      </c>
      <c r="E3387" s="131" t="s">
        <v>6363</v>
      </c>
      <c r="F3387" s="131" t="s">
        <v>26418</v>
      </c>
      <c r="G3387" s="131" t="s">
        <v>26418</v>
      </c>
      <c r="H3387" s="79">
        <v>7562</v>
      </c>
      <c r="I3387" s="6">
        <v>12127.517774489201</v>
      </c>
      <c r="J3387" s="6">
        <v>5268.1607752227301</v>
      </c>
      <c r="K3387" s="71">
        <v>5269.7443788106802</v>
      </c>
      <c r="L3387" s="20">
        <v>0.69687177715031401</v>
      </c>
      <c r="M3387" s="79">
        <v>7571.8422990467197</v>
      </c>
      <c r="N3387" s="6">
        <v>12143.302309880801</v>
      </c>
      <c r="O3387" s="6">
        <v>5277.1898048614203</v>
      </c>
      <c r="P3387" s="71">
        <v>5276.3340175230996</v>
      </c>
      <c r="Q3387" s="20">
        <v>0.696836226790854</v>
      </c>
      <c r="R3387" s="79">
        <v>7580.2820822175499</v>
      </c>
      <c r="S3387" s="6">
        <v>12156.837567804199</v>
      </c>
      <c r="T3387" s="6">
        <v>5285.0318732697297</v>
      </c>
      <c r="U3387" s="71">
        <v>5281.8454816085796</v>
      </c>
      <c r="V3387" s="20">
        <v>0.696787457817589</v>
      </c>
      <c r="W3387" s="79">
        <v>7593.8574822252704</v>
      </c>
      <c r="X3387" s="6">
        <v>12178.609044250899</v>
      </c>
      <c r="Y3387" s="6">
        <v>5296.2954768119498</v>
      </c>
      <c r="Z3387" s="71">
        <v>5291.0677155447602</v>
      </c>
      <c r="AA3387" s="20">
        <v>0.69675625700500898</v>
      </c>
    </row>
    <row r="3388" spans="1:27" x14ac:dyDescent="0.2">
      <c r="A3388" s="52" t="s">
        <v>2939</v>
      </c>
      <c r="B3388" s="1" t="s">
        <v>18844</v>
      </c>
      <c r="C3388" s="131" t="s">
        <v>24</v>
      </c>
      <c r="D3388" s="131" t="s">
        <v>24</v>
      </c>
      <c r="E3388" s="131" t="s">
        <v>6363</v>
      </c>
      <c r="F3388" s="131" t="s">
        <v>26418</v>
      </c>
      <c r="G3388" s="131" t="s">
        <v>26418</v>
      </c>
      <c r="H3388" s="79">
        <v>7461.8333333333303</v>
      </c>
      <c r="I3388" s="6">
        <v>10947.230003634801</v>
      </c>
      <c r="J3388" s="6">
        <v>4755.4469739723199</v>
      </c>
      <c r="K3388" s="71">
        <v>4756.8764563308796</v>
      </c>
      <c r="L3388" s="20">
        <v>0.63749433200029704</v>
      </c>
      <c r="M3388" s="79">
        <v>7465.4224222460198</v>
      </c>
      <c r="N3388" s="6">
        <v>10952.495543626899</v>
      </c>
      <c r="O3388" s="6">
        <v>4759.6935615765997</v>
      </c>
      <c r="P3388" s="71">
        <v>4758.9216951789704</v>
      </c>
      <c r="Q3388" s="20">
        <v>0.63746181073397601</v>
      </c>
      <c r="R3388" s="79">
        <v>7468.3549791987798</v>
      </c>
      <c r="S3388" s="6">
        <v>10956.797887839901</v>
      </c>
      <c r="T3388" s="6">
        <v>4763.32975111616</v>
      </c>
      <c r="U3388" s="71">
        <v>4760.4578981998102</v>
      </c>
      <c r="V3388" s="20">
        <v>0.63741719715504597</v>
      </c>
      <c r="W3388" s="79">
        <v>7477.5035137928598</v>
      </c>
      <c r="X3388" s="6">
        <v>10970.219671458501</v>
      </c>
      <c r="Y3388" s="6">
        <v>4770.7849570068001</v>
      </c>
      <c r="Z3388" s="71">
        <v>4766.0759061387898</v>
      </c>
      <c r="AA3388" s="20">
        <v>0.63738865482943297</v>
      </c>
    </row>
    <row r="3389" spans="1:27" x14ac:dyDescent="0.2">
      <c r="A3389" s="52" t="s">
        <v>2938</v>
      </c>
      <c r="B3389" s="1" t="s">
        <v>9006</v>
      </c>
      <c r="C3389" s="131" t="s">
        <v>24</v>
      </c>
      <c r="D3389" s="131" t="s">
        <v>24</v>
      </c>
      <c r="E3389" s="131" t="s">
        <v>6363</v>
      </c>
      <c r="F3389" s="131" t="s">
        <v>26418</v>
      </c>
      <c r="G3389" s="131" t="s">
        <v>26418</v>
      </c>
      <c r="H3389" s="79">
        <v>5201.25</v>
      </c>
      <c r="I3389" s="6">
        <v>7972.9425781792497</v>
      </c>
      <c r="J3389" s="6">
        <v>3463.4245964018901</v>
      </c>
      <c r="K3389" s="71">
        <v>3464.4656981927201</v>
      </c>
      <c r="L3389" s="20">
        <v>0.66608328732376298</v>
      </c>
      <c r="M3389" s="79">
        <v>5203.4893660475</v>
      </c>
      <c r="N3389" s="6">
        <v>7976.3752793392096</v>
      </c>
      <c r="O3389" s="6">
        <v>3466.3426166725199</v>
      </c>
      <c r="P3389" s="71">
        <v>3465.7804894359901</v>
      </c>
      <c r="Q3389" s="20">
        <v>0.666049307614624</v>
      </c>
      <c r="R3389" s="79">
        <v>5206.0207317560698</v>
      </c>
      <c r="S3389" s="6">
        <v>7980.2555837734899</v>
      </c>
      <c r="T3389" s="6">
        <v>3469.3155092224802</v>
      </c>
      <c r="U3389" s="71">
        <v>3467.22382874192</v>
      </c>
      <c r="V3389" s="20">
        <v>0.66600269330321404</v>
      </c>
      <c r="W3389" s="79">
        <v>5214.99928189197</v>
      </c>
      <c r="X3389" s="6">
        <v>7994.0187108427199</v>
      </c>
      <c r="Y3389" s="6">
        <v>3476.47953768359</v>
      </c>
      <c r="Z3389" s="71">
        <v>3473.04804388706</v>
      </c>
      <c r="AA3389" s="20">
        <v>0.665972870973639</v>
      </c>
    </row>
    <row r="3390" spans="1:27" x14ac:dyDescent="0.2">
      <c r="A3390" s="52" t="s">
        <v>2937</v>
      </c>
      <c r="B3390" s="1" t="s">
        <v>9005</v>
      </c>
      <c r="C3390" s="131" t="s">
        <v>24</v>
      </c>
      <c r="D3390" s="131" t="s">
        <v>24</v>
      </c>
      <c r="E3390" s="131" t="s">
        <v>6363</v>
      </c>
      <c r="F3390" s="131" t="s">
        <v>26418</v>
      </c>
      <c r="G3390" s="131" t="s">
        <v>26418</v>
      </c>
      <c r="H3390" s="79">
        <v>3700.9166666666702</v>
      </c>
      <c r="I3390" s="6">
        <v>6037.3588773521997</v>
      </c>
      <c r="J3390" s="6">
        <v>2622.6122950332401</v>
      </c>
      <c r="K3390" s="71">
        <v>2623.4006495306498</v>
      </c>
      <c r="L3390" s="20">
        <v>0.70885158619188404</v>
      </c>
      <c r="M3390" s="79">
        <v>3701.8564354180699</v>
      </c>
      <c r="N3390" s="6">
        <v>6038.8919357063696</v>
      </c>
      <c r="O3390" s="6">
        <v>2624.3585264149101</v>
      </c>
      <c r="P3390" s="71">
        <v>2623.93294141965</v>
      </c>
      <c r="Q3390" s="20">
        <v>0.70881542469199399</v>
      </c>
      <c r="R3390" s="79">
        <v>3702.2177600032001</v>
      </c>
      <c r="S3390" s="6">
        <v>6039.4813697272202</v>
      </c>
      <c r="T3390" s="6">
        <v>2625.5883867001698</v>
      </c>
      <c r="U3390" s="71">
        <v>2624.0053966366099</v>
      </c>
      <c r="V3390" s="20">
        <v>0.70876581733926403</v>
      </c>
      <c r="W3390" s="79">
        <v>3708.6902785506099</v>
      </c>
      <c r="X3390" s="6">
        <v>6050.0400828328102</v>
      </c>
      <c r="Y3390" s="6">
        <v>2631.0722192338399</v>
      </c>
      <c r="Z3390" s="71">
        <v>2628.4751931617302</v>
      </c>
      <c r="AA3390" s="20">
        <v>0.70873408015860495</v>
      </c>
    </row>
    <row r="3391" spans="1:27" x14ac:dyDescent="0.2">
      <c r="A3391" s="52" t="s">
        <v>2936</v>
      </c>
      <c r="B3391" s="1" t="s">
        <v>18845</v>
      </c>
      <c r="C3391" s="131" t="s">
        <v>24</v>
      </c>
      <c r="D3391" s="131" t="s">
        <v>24</v>
      </c>
      <c r="E3391" s="131" t="s">
        <v>6363</v>
      </c>
      <c r="F3391" s="131" t="s">
        <v>26300</v>
      </c>
      <c r="G3391" s="131" t="s">
        <v>26300</v>
      </c>
      <c r="H3391" s="79">
        <v>11773</v>
      </c>
      <c r="I3391" s="6">
        <v>15473.122679558601</v>
      </c>
      <c r="J3391" s="6">
        <v>6721.4824572040898</v>
      </c>
      <c r="K3391" s="71">
        <v>6723.5029277610302</v>
      </c>
      <c r="L3391" s="20">
        <v>0.57109512679529695</v>
      </c>
      <c r="M3391" s="79">
        <v>11752.712679414</v>
      </c>
      <c r="N3391" s="6">
        <v>15446.459280232501</v>
      </c>
      <c r="O3391" s="6">
        <v>6712.6631088253198</v>
      </c>
      <c r="P3391" s="71">
        <v>6711.5745347343</v>
      </c>
      <c r="Q3391" s="20">
        <v>0.57106599283161896</v>
      </c>
      <c r="R3391" s="79">
        <v>11727.5921954562</v>
      </c>
      <c r="S3391" s="6">
        <v>15413.443708156599</v>
      </c>
      <c r="T3391" s="6">
        <v>6700.8003372681496</v>
      </c>
      <c r="U3391" s="71">
        <v>6696.7603664922599</v>
      </c>
      <c r="V3391" s="20">
        <v>0.57102602604879904</v>
      </c>
      <c r="W3391" s="79">
        <v>11712.0159728985</v>
      </c>
      <c r="X3391" s="6">
        <v>15392.9720524598</v>
      </c>
      <c r="Y3391" s="6">
        <v>6694.1740193738697</v>
      </c>
      <c r="Z3391" s="71">
        <v>6687.5664681510398</v>
      </c>
      <c r="AA3391" s="20">
        <v>0.57100045659312504</v>
      </c>
    </row>
    <row r="3392" spans="1:27" x14ac:dyDescent="0.2">
      <c r="A3392" s="52" t="s">
        <v>2935</v>
      </c>
      <c r="B3392" s="1" t="s">
        <v>18846</v>
      </c>
      <c r="C3392" s="131" t="s">
        <v>24</v>
      </c>
      <c r="D3392" s="131" t="s">
        <v>24</v>
      </c>
      <c r="E3392" s="131" t="s">
        <v>6363</v>
      </c>
      <c r="F3392" s="131" t="s">
        <v>26300</v>
      </c>
      <c r="G3392" s="131" t="s">
        <v>26300</v>
      </c>
      <c r="H3392" s="79">
        <v>3770</v>
      </c>
      <c r="I3392" s="6">
        <v>5975.6158782201001</v>
      </c>
      <c r="J3392" s="6">
        <v>2595.7913039433301</v>
      </c>
      <c r="K3392" s="71">
        <v>2596.5715960790299</v>
      </c>
      <c r="L3392" s="20">
        <v>0.68874578145332199</v>
      </c>
      <c r="M3392" s="79">
        <v>3755.9372557597299</v>
      </c>
      <c r="N3392" s="6">
        <v>5953.3258098451697</v>
      </c>
      <c r="O3392" s="6">
        <v>2587.17352718544</v>
      </c>
      <c r="P3392" s="71">
        <v>2586.7539723791001</v>
      </c>
      <c r="Q3392" s="20">
        <v>0.68871064563507001</v>
      </c>
      <c r="R3392" s="79">
        <v>3739.5829015784998</v>
      </c>
      <c r="S3392" s="6">
        <v>5927.4034388840601</v>
      </c>
      <c r="T3392" s="6">
        <v>2576.8639192148898</v>
      </c>
      <c r="U3392" s="71">
        <v>2575.3103055563602</v>
      </c>
      <c r="V3392" s="20">
        <v>0.68866244534097898</v>
      </c>
      <c r="W3392" s="79">
        <v>3726.4295031961701</v>
      </c>
      <c r="X3392" s="6">
        <v>5906.5547237047504</v>
      </c>
      <c r="Y3392" s="6">
        <v>2568.6725760744698</v>
      </c>
      <c r="Z3392" s="71">
        <v>2566.13714219242</v>
      </c>
      <c r="AA3392" s="20">
        <v>0.68863160835095105</v>
      </c>
    </row>
    <row r="3393" spans="1:27" x14ac:dyDescent="0.2">
      <c r="A3393" s="52" t="s">
        <v>2934</v>
      </c>
      <c r="B3393" s="1" t="s">
        <v>9004</v>
      </c>
      <c r="C3393" s="131" t="s">
        <v>24</v>
      </c>
      <c r="D3393" s="131" t="s">
        <v>24</v>
      </c>
      <c r="E3393" s="131" t="s">
        <v>6363</v>
      </c>
      <c r="F3393" s="131" t="s">
        <v>26300</v>
      </c>
      <c r="G3393" s="131" t="s">
        <v>26300</v>
      </c>
      <c r="H3393" s="79">
        <v>5109.9166666666697</v>
      </c>
      <c r="I3393" s="6">
        <v>6662.0262754760997</v>
      </c>
      <c r="J3393" s="6">
        <v>2893.9661157861801</v>
      </c>
      <c r="K3393" s="71">
        <v>2894.8360389566901</v>
      </c>
      <c r="L3393" s="20">
        <v>0.56651335585186102</v>
      </c>
      <c r="M3393" s="79">
        <v>5106.1325987336404</v>
      </c>
      <c r="N3393" s="6">
        <v>6657.0928173313796</v>
      </c>
      <c r="O3393" s="6">
        <v>2893.0138976324602</v>
      </c>
      <c r="P3393" s="71">
        <v>2892.5447455354602</v>
      </c>
      <c r="Q3393" s="20">
        <v>0.56648445562358396</v>
      </c>
      <c r="R3393" s="79">
        <v>5098.5292030857499</v>
      </c>
      <c r="S3393" s="6">
        <v>6647.1799312916801</v>
      </c>
      <c r="T3393" s="6">
        <v>2889.7776751804299</v>
      </c>
      <c r="U3393" s="71">
        <v>2888.0354030981498</v>
      </c>
      <c r="V3393" s="20">
        <v>0.56644480948549703</v>
      </c>
      <c r="W3393" s="79">
        <v>5095.1907180611097</v>
      </c>
      <c r="X3393" s="6">
        <v>6642.8273994589099</v>
      </c>
      <c r="Y3393" s="6">
        <v>2888.8665841198999</v>
      </c>
      <c r="Z3393" s="71">
        <v>2886.0150995490999</v>
      </c>
      <c r="AA3393" s="20">
        <v>0.56641944516795695</v>
      </c>
    </row>
    <row r="3394" spans="1:27" x14ac:dyDescent="0.2">
      <c r="A3394" s="52" t="s">
        <v>2933</v>
      </c>
      <c r="B3394" s="1" t="s">
        <v>9003</v>
      </c>
      <c r="C3394" s="131" t="s">
        <v>24</v>
      </c>
      <c r="D3394" s="131" t="s">
        <v>24</v>
      </c>
      <c r="E3394" s="131" t="s">
        <v>6363</v>
      </c>
      <c r="F3394" s="131" t="s">
        <v>26300</v>
      </c>
      <c r="G3394" s="131" t="s">
        <v>26300</v>
      </c>
      <c r="H3394" s="79">
        <v>7667.0833333333303</v>
      </c>
      <c r="I3394" s="6">
        <v>11548.5769099832</v>
      </c>
      <c r="J3394" s="6">
        <v>5016.6704364511897</v>
      </c>
      <c r="K3394" s="71">
        <v>5018.1784423078198</v>
      </c>
      <c r="L3394" s="20">
        <v>0.65450944304868097</v>
      </c>
      <c r="M3394" s="79">
        <v>7649.0586410363403</v>
      </c>
      <c r="N3394" s="6">
        <v>11521.4271404789</v>
      </c>
      <c r="O3394" s="6">
        <v>5006.9376757355703</v>
      </c>
      <c r="P3394" s="71">
        <v>5006.1257144408</v>
      </c>
      <c r="Q3394" s="20">
        <v>0.65447605377000295</v>
      </c>
      <c r="R3394" s="79">
        <v>7623.3639969777896</v>
      </c>
      <c r="S3394" s="6">
        <v>11482.7244734823</v>
      </c>
      <c r="T3394" s="6">
        <v>4991.9697039507</v>
      </c>
      <c r="U3394" s="71">
        <v>4988.9600020191301</v>
      </c>
      <c r="V3394" s="20">
        <v>0.65443024942754402</v>
      </c>
      <c r="W3394" s="79">
        <v>7600.83763488574</v>
      </c>
      <c r="X3394" s="6">
        <v>11448.794044685301</v>
      </c>
      <c r="Y3394" s="6">
        <v>4978.90981584986</v>
      </c>
      <c r="Z3394" s="71">
        <v>4973.99533326442</v>
      </c>
      <c r="AA3394" s="20">
        <v>0.65440094528991999</v>
      </c>
    </row>
    <row r="3395" spans="1:27" x14ac:dyDescent="0.2">
      <c r="A3395" s="52" t="s">
        <v>2932</v>
      </c>
      <c r="B3395" s="1" t="s">
        <v>9002</v>
      </c>
      <c r="C3395" s="131" t="s">
        <v>24</v>
      </c>
      <c r="D3395" s="131" t="s">
        <v>24</v>
      </c>
      <c r="E3395" s="131" t="s">
        <v>6363</v>
      </c>
      <c r="F3395" s="131" t="s">
        <v>26418</v>
      </c>
      <c r="G3395" s="131" t="s">
        <v>26418</v>
      </c>
      <c r="H3395" s="79">
        <v>27187.166666666701</v>
      </c>
      <c r="I3395" s="6">
        <v>39932.307948742098</v>
      </c>
      <c r="J3395" s="6">
        <v>17346.4860915067</v>
      </c>
      <c r="K3395" s="71">
        <v>17351.7004269807</v>
      </c>
      <c r="L3395" s="20">
        <v>0.63823128903884896</v>
      </c>
      <c r="M3395" s="79">
        <v>27122.2534103863</v>
      </c>
      <c r="N3395" s="6">
        <v>39836.963841298799</v>
      </c>
      <c r="O3395" s="6">
        <v>17312.1951570684</v>
      </c>
      <c r="P3395" s="71">
        <v>17309.387686054099</v>
      </c>
      <c r="Q3395" s="20">
        <v>0.63819873017725004</v>
      </c>
      <c r="R3395" s="79">
        <v>27062.4007196409</v>
      </c>
      <c r="S3395" s="6">
        <v>39749.052654829502</v>
      </c>
      <c r="T3395" s="6">
        <v>17280.399531651801</v>
      </c>
      <c r="U3395" s="71">
        <v>17269.981028549199</v>
      </c>
      <c r="V3395" s="20">
        <v>0.63815406502407201</v>
      </c>
      <c r="W3395" s="79">
        <v>27035.637983267101</v>
      </c>
      <c r="X3395" s="6">
        <v>39709.743746934299</v>
      </c>
      <c r="Y3395" s="6">
        <v>17269.175439335799</v>
      </c>
      <c r="Z3395" s="71">
        <v>17252.129727503201</v>
      </c>
      <c r="AA3395" s="20">
        <v>0.63812548970292204</v>
      </c>
    </row>
    <row r="3396" spans="1:27" x14ac:dyDescent="0.2">
      <c r="A3396" s="52" t="s">
        <v>2931</v>
      </c>
      <c r="B3396" s="1" t="s">
        <v>9001</v>
      </c>
      <c r="C3396" s="131" t="s">
        <v>24</v>
      </c>
      <c r="D3396" s="131" t="s">
        <v>24</v>
      </c>
      <c r="E3396" s="131" t="s">
        <v>6363</v>
      </c>
      <c r="F3396" s="131" t="s">
        <v>26418</v>
      </c>
      <c r="G3396" s="131" t="s">
        <v>26418</v>
      </c>
      <c r="H3396" s="79">
        <v>8814.8333333333303</v>
      </c>
      <c r="I3396" s="6">
        <v>13698.7577703394</v>
      </c>
      <c r="J3396" s="6">
        <v>5950.7031609375599</v>
      </c>
      <c r="K3396" s="71">
        <v>5952.4919360487502</v>
      </c>
      <c r="L3396" s="20">
        <v>0.67528127996922804</v>
      </c>
      <c r="M3396" s="79">
        <v>8819.9212472976906</v>
      </c>
      <c r="N3396" s="6">
        <v>13706.6646811474</v>
      </c>
      <c r="O3396" s="6">
        <v>5956.5898359583198</v>
      </c>
      <c r="P3396" s="71">
        <v>5955.6238721878899</v>
      </c>
      <c r="Q3396" s="20">
        <v>0.67524683103181005</v>
      </c>
      <c r="R3396" s="79">
        <v>8826.8840520730791</v>
      </c>
      <c r="S3396" s="6">
        <v>13717.4852800644</v>
      </c>
      <c r="T3396" s="6">
        <v>5963.5037913353599</v>
      </c>
      <c r="U3396" s="71">
        <v>5959.9083430565997</v>
      </c>
      <c r="V3396" s="20">
        <v>0.67519957301997902</v>
      </c>
      <c r="W3396" s="79">
        <v>8840.9613062757307</v>
      </c>
      <c r="X3396" s="6">
        <v>13739.3621424055</v>
      </c>
      <c r="Y3396" s="6">
        <v>5975.0437266442304</v>
      </c>
      <c r="Z3396" s="71">
        <v>5969.1460001482901</v>
      </c>
      <c r="AA3396" s="20">
        <v>0.67516933887168096</v>
      </c>
    </row>
    <row r="3397" spans="1:27" x14ac:dyDescent="0.2">
      <c r="A3397" s="52" t="s">
        <v>2930</v>
      </c>
      <c r="B3397" s="1" t="s">
        <v>9000</v>
      </c>
      <c r="C3397" s="131" t="s">
        <v>24</v>
      </c>
      <c r="D3397" s="131" t="s">
        <v>24</v>
      </c>
      <c r="E3397" s="131" t="s">
        <v>6363</v>
      </c>
      <c r="F3397" s="131" t="s">
        <v>26418</v>
      </c>
      <c r="G3397" s="131" t="s">
        <v>26418</v>
      </c>
      <c r="H3397" s="79">
        <v>5349.5833333333303</v>
      </c>
      <c r="I3397" s="6">
        <v>8492.2794476554809</v>
      </c>
      <c r="J3397" s="6">
        <v>3689.0231216546799</v>
      </c>
      <c r="K3397" s="71">
        <v>3690.1320381249102</v>
      </c>
      <c r="L3397" s="20">
        <v>0.68979802877948304</v>
      </c>
      <c r="M3397" s="79">
        <v>5354.1237971064802</v>
      </c>
      <c r="N3397" s="6">
        <v>8499.4872776453994</v>
      </c>
      <c r="O3397" s="6">
        <v>3693.6746252000498</v>
      </c>
      <c r="P3397" s="71">
        <v>3693.0756321577201</v>
      </c>
      <c r="Q3397" s="20">
        <v>0.68976283928167004</v>
      </c>
      <c r="R3397" s="79">
        <v>5357.9460781006701</v>
      </c>
      <c r="S3397" s="6">
        <v>8505.5550171883806</v>
      </c>
      <c r="T3397" s="6">
        <v>3697.6828155325202</v>
      </c>
      <c r="U3397" s="71">
        <v>3695.4534504177</v>
      </c>
      <c r="V3397" s="20">
        <v>0.68971456534846198</v>
      </c>
      <c r="W3397" s="79">
        <v>5363.7611621076003</v>
      </c>
      <c r="X3397" s="6">
        <v>8514.7862629362007</v>
      </c>
      <c r="Y3397" s="6">
        <v>3702.9535808687701</v>
      </c>
      <c r="Z3397" s="71">
        <v>3699.29854360943</v>
      </c>
      <c r="AA3397" s="20">
        <v>0.68968368124650903</v>
      </c>
    </row>
    <row r="3398" spans="1:27" x14ac:dyDescent="0.2">
      <c r="A3398" s="52" t="s">
        <v>2929</v>
      </c>
      <c r="B3398" s="1" t="s">
        <v>8999</v>
      </c>
      <c r="C3398" s="131" t="s">
        <v>24</v>
      </c>
      <c r="D3398" s="131" t="s">
        <v>24</v>
      </c>
      <c r="E3398" s="131" t="s">
        <v>6363</v>
      </c>
      <c r="F3398" s="131" t="s">
        <v>26418</v>
      </c>
      <c r="G3398" s="131" t="s">
        <v>26418</v>
      </c>
      <c r="H3398" s="79">
        <v>11029.333333333299</v>
      </c>
      <c r="I3398" s="6">
        <v>16507.041391077699</v>
      </c>
      <c r="J3398" s="6">
        <v>7170.6139367102596</v>
      </c>
      <c r="K3398" s="71">
        <v>7172.7694157175401</v>
      </c>
      <c r="L3398" s="20">
        <v>0.65033571830127601</v>
      </c>
      <c r="M3398" s="79">
        <v>11019.1352172431</v>
      </c>
      <c r="N3398" s="6">
        <v>16491.7783901941</v>
      </c>
      <c r="O3398" s="6">
        <v>7166.9338837056903</v>
      </c>
      <c r="P3398" s="71">
        <v>7165.7716417740803</v>
      </c>
      <c r="Q3398" s="20">
        <v>0.650302541941846</v>
      </c>
      <c r="R3398" s="79">
        <v>11011.061554944499</v>
      </c>
      <c r="S3398" s="6">
        <v>16479.694951085599</v>
      </c>
      <c r="T3398" s="6">
        <v>7164.3396230703402</v>
      </c>
      <c r="U3398" s="71">
        <v>7160.0201804293201</v>
      </c>
      <c r="V3398" s="20">
        <v>0.65025702968794297</v>
      </c>
      <c r="W3398" s="79">
        <v>11011.1630046216</v>
      </c>
      <c r="X3398" s="6">
        <v>16479.846785649701</v>
      </c>
      <c r="Y3398" s="6">
        <v>7166.8396343335899</v>
      </c>
      <c r="Z3398" s="71">
        <v>7159.7655338018903</v>
      </c>
      <c r="AA3398" s="20">
        <v>0.65022791241913402</v>
      </c>
    </row>
    <row r="3399" spans="1:27" x14ac:dyDescent="0.2">
      <c r="A3399" s="52" t="s">
        <v>2928</v>
      </c>
      <c r="B3399" s="1" t="s">
        <v>8998</v>
      </c>
      <c r="C3399" s="131" t="s">
        <v>24</v>
      </c>
      <c r="D3399" s="131" t="s">
        <v>24</v>
      </c>
      <c r="E3399" s="131" t="s">
        <v>6363</v>
      </c>
      <c r="F3399" s="131" t="s">
        <v>26300</v>
      </c>
      <c r="G3399" s="131" t="s">
        <v>26300</v>
      </c>
      <c r="H3399" s="79">
        <v>8680.5833333333303</v>
      </c>
      <c r="I3399" s="6">
        <v>11949.4651963783</v>
      </c>
      <c r="J3399" s="6">
        <v>5190.8152189948696</v>
      </c>
      <c r="K3399" s="71">
        <v>5192.37557258997</v>
      </c>
      <c r="L3399" s="20">
        <v>0.59815975185115799</v>
      </c>
      <c r="M3399" s="79">
        <v>8674.7708258984603</v>
      </c>
      <c r="N3399" s="6">
        <v>11941.4638498525</v>
      </c>
      <c r="O3399" s="6">
        <v>5189.4756200120801</v>
      </c>
      <c r="P3399" s="71">
        <v>5188.6340570415696</v>
      </c>
      <c r="Q3399" s="20">
        <v>0.59812923720715905</v>
      </c>
      <c r="R3399" s="79">
        <v>8659.1440166117409</v>
      </c>
      <c r="S3399" s="6">
        <v>11919.9523907106</v>
      </c>
      <c r="T3399" s="6">
        <v>5182.0490289023501</v>
      </c>
      <c r="U3399" s="71">
        <v>5178.9247264933401</v>
      </c>
      <c r="V3399" s="20">
        <v>0.59808737636861897</v>
      </c>
      <c r="W3399" s="79">
        <v>8650.7726351666006</v>
      </c>
      <c r="X3399" s="6">
        <v>11908.4285647898</v>
      </c>
      <c r="Y3399" s="6">
        <v>5178.7980149841796</v>
      </c>
      <c r="Z3399" s="71">
        <v>5173.6862307584197</v>
      </c>
      <c r="AA3399" s="20">
        <v>0.59806059515732202</v>
      </c>
    </row>
    <row r="3400" spans="1:27" x14ac:dyDescent="0.2">
      <c r="A3400" s="52" t="s">
        <v>2927</v>
      </c>
      <c r="B3400" s="1" t="s">
        <v>8997</v>
      </c>
      <c r="C3400" s="131" t="s">
        <v>24</v>
      </c>
      <c r="D3400" s="131" t="s">
        <v>24</v>
      </c>
      <c r="E3400" s="131" t="s">
        <v>6363</v>
      </c>
      <c r="F3400" s="131" t="s">
        <v>26300</v>
      </c>
      <c r="G3400" s="131" t="s">
        <v>26300</v>
      </c>
      <c r="H3400" s="79">
        <v>5053.9166666666697</v>
      </c>
      <c r="I3400" s="6">
        <v>8314.11631458794</v>
      </c>
      <c r="J3400" s="6">
        <v>3611.6295406539898</v>
      </c>
      <c r="K3400" s="71">
        <v>3612.7151926951701</v>
      </c>
      <c r="L3400" s="20">
        <v>0.71483473728860503</v>
      </c>
      <c r="M3400" s="79">
        <v>5049.6023273361498</v>
      </c>
      <c r="N3400" s="6">
        <v>8307.0188649502998</v>
      </c>
      <c r="O3400" s="6">
        <v>3610.0324396303099</v>
      </c>
      <c r="P3400" s="71">
        <v>3609.4470106108902</v>
      </c>
      <c r="Q3400" s="20">
        <v>0.71479827056302103</v>
      </c>
      <c r="R3400" s="79">
        <v>5040.6330803724704</v>
      </c>
      <c r="S3400" s="6">
        <v>8292.2637022856397</v>
      </c>
      <c r="T3400" s="6">
        <v>3604.9571053085101</v>
      </c>
      <c r="U3400" s="71">
        <v>3602.7836453304899</v>
      </c>
      <c r="V3400" s="20">
        <v>0.71474824449318197</v>
      </c>
      <c r="W3400" s="79">
        <v>5036.2946297526096</v>
      </c>
      <c r="X3400" s="6">
        <v>8285.1265875570698</v>
      </c>
      <c r="Y3400" s="6">
        <v>3603.0780125261999</v>
      </c>
      <c r="Z3400" s="71">
        <v>3599.52155844258</v>
      </c>
      <c r="AA3400" s="20">
        <v>0.71471623943085205</v>
      </c>
    </row>
    <row r="3401" spans="1:27" x14ac:dyDescent="0.2">
      <c r="A3401" s="52" t="s">
        <v>2926</v>
      </c>
      <c r="B3401" s="1" t="s">
        <v>8996</v>
      </c>
      <c r="C3401" s="131" t="s">
        <v>24</v>
      </c>
      <c r="D3401" s="131" t="s">
        <v>24</v>
      </c>
      <c r="E3401" s="131" t="s">
        <v>6363</v>
      </c>
      <c r="F3401" s="131" t="s">
        <v>26300</v>
      </c>
      <c r="G3401" s="131" t="s">
        <v>26300</v>
      </c>
      <c r="H3401" s="79">
        <v>3801.9166666666702</v>
      </c>
      <c r="I3401" s="6">
        <v>6643.9190897266099</v>
      </c>
      <c r="J3401" s="6">
        <v>2886.1004034871798</v>
      </c>
      <c r="K3401" s="71">
        <v>2886.9679622328399</v>
      </c>
      <c r="L3401" s="20">
        <v>0.75934540794761696</v>
      </c>
      <c r="M3401" s="79">
        <v>3784.34070562134</v>
      </c>
      <c r="N3401" s="6">
        <v>6613.2047755142103</v>
      </c>
      <c r="O3401" s="6">
        <v>2873.9412005256399</v>
      </c>
      <c r="P3401" s="71">
        <v>2873.47514139541</v>
      </c>
      <c r="Q3401" s="20">
        <v>0.75930667054556999</v>
      </c>
      <c r="R3401" s="79">
        <v>3764.6470989853101</v>
      </c>
      <c r="S3401" s="6">
        <v>6578.7898368013603</v>
      </c>
      <c r="T3401" s="6">
        <v>2860.0459437838999</v>
      </c>
      <c r="U3401" s="71">
        <v>2858.32159722095</v>
      </c>
      <c r="V3401" s="20">
        <v>0.75925352949851699</v>
      </c>
      <c r="W3401" s="79">
        <v>3749.2774663175401</v>
      </c>
      <c r="X3401" s="6">
        <v>6551.9311218856001</v>
      </c>
      <c r="Y3401" s="6">
        <v>2849.33714836732</v>
      </c>
      <c r="Z3401" s="71">
        <v>2846.5246817202801</v>
      </c>
      <c r="AA3401" s="20">
        <v>0.75921953157445998</v>
      </c>
    </row>
    <row r="3402" spans="1:27" x14ac:dyDescent="0.2">
      <c r="A3402" s="52" t="s">
        <v>2925</v>
      </c>
      <c r="B3402" s="1" t="s">
        <v>8995</v>
      </c>
      <c r="C3402" s="131" t="s">
        <v>24</v>
      </c>
      <c r="D3402" s="131" t="s">
        <v>24</v>
      </c>
      <c r="E3402" s="131" t="s">
        <v>6363</v>
      </c>
      <c r="F3402" s="131" t="s">
        <v>26418</v>
      </c>
      <c r="G3402" s="131" t="s">
        <v>26418</v>
      </c>
      <c r="H3402" s="79">
        <v>15954</v>
      </c>
      <c r="I3402" s="6">
        <v>21773.065592784402</v>
      </c>
      <c r="J3402" s="6">
        <v>9458.1605440763597</v>
      </c>
      <c r="K3402" s="71">
        <v>9461.0036571877499</v>
      </c>
      <c r="L3402" s="20">
        <v>0.59301765433043396</v>
      </c>
      <c r="M3402" s="79">
        <v>15962.953787067599</v>
      </c>
      <c r="N3402" s="6">
        <v>21785.285186185902</v>
      </c>
      <c r="O3402" s="6">
        <v>9467.3657911813498</v>
      </c>
      <c r="P3402" s="71">
        <v>9465.8304945422406</v>
      </c>
      <c r="Q3402" s="20">
        <v>0.59298740200645095</v>
      </c>
      <c r="R3402" s="79">
        <v>15972.773372272801</v>
      </c>
      <c r="S3402" s="6">
        <v>21798.686369134801</v>
      </c>
      <c r="T3402" s="6">
        <v>9476.7040863816201</v>
      </c>
      <c r="U3402" s="71">
        <v>9470.99049910342</v>
      </c>
      <c r="V3402" s="20">
        <v>0.59294590102581302</v>
      </c>
      <c r="W3402" s="79">
        <v>15989.5783953147</v>
      </c>
      <c r="X3402" s="6">
        <v>21821.620860107501</v>
      </c>
      <c r="Y3402" s="6">
        <v>9489.8975275548</v>
      </c>
      <c r="Z3402" s="71">
        <v>9480.5304295631304</v>
      </c>
      <c r="AA3402" s="20">
        <v>0.59291935003997098</v>
      </c>
    </row>
    <row r="3403" spans="1:27" x14ac:dyDescent="0.2">
      <c r="A3403" s="52" t="s">
        <v>2924</v>
      </c>
      <c r="B3403" s="1" t="s">
        <v>8994</v>
      </c>
      <c r="C3403" s="131" t="s">
        <v>24</v>
      </c>
      <c r="D3403" s="131" t="s">
        <v>24</v>
      </c>
      <c r="E3403" s="131" t="s">
        <v>6363</v>
      </c>
      <c r="F3403" s="131" t="s">
        <v>26300</v>
      </c>
      <c r="G3403" s="131" t="s">
        <v>26300</v>
      </c>
      <c r="H3403" s="79">
        <v>6226.1666666666697</v>
      </c>
      <c r="I3403" s="6">
        <v>8110.41621870985</v>
      </c>
      <c r="J3403" s="6">
        <v>3523.1427723829502</v>
      </c>
      <c r="K3403" s="71">
        <v>3524.2018253946699</v>
      </c>
      <c r="L3403" s="20">
        <v>0.566030756012742</v>
      </c>
      <c r="M3403" s="79">
        <v>6202.9535584087898</v>
      </c>
      <c r="N3403" s="6">
        <v>8080.17803528484</v>
      </c>
      <c r="O3403" s="6">
        <v>3511.45282075161</v>
      </c>
      <c r="P3403" s="71">
        <v>3510.8833781175099</v>
      </c>
      <c r="Q3403" s="20">
        <v>0.56600188040391197</v>
      </c>
      <c r="R3403" s="79">
        <v>6176.2857448895202</v>
      </c>
      <c r="S3403" s="6">
        <v>8045.4396354212204</v>
      </c>
      <c r="T3403" s="6">
        <v>3497.6534539112699</v>
      </c>
      <c r="U3403" s="71">
        <v>3495.5446882374999</v>
      </c>
      <c r="V3403" s="20">
        <v>0.56596226803946803</v>
      </c>
      <c r="W3403" s="79">
        <v>6157.2877642978001</v>
      </c>
      <c r="X3403" s="6">
        <v>8020.6922204927396</v>
      </c>
      <c r="Y3403" s="6">
        <v>3488.0794492988498</v>
      </c>
      <c r="Z3403" s="71">
        <v>3484.6365056938798</v>
      </c>
      <c r="AA3403" s="20">
        <v>0.56593692532921303</v>
      </c>
    </row>
    <row r="3404" spans="1:27" x14ac:dyDescent="0.2">
      <c r="A3404" s="52" t="s">
        <v>2923</v>
      </c>
      <c r="B3404" s="1" t="s">
        <v>8993</v>
      </c>
      <c r="C3404" s="131" t="s">
        <v>24</v>
      </c>
      <c r="D3404" s="131" t="s">
        <v>24</v>
      </c>
      <c r="E3404" s="131" t="s">
        <v>6363</v>
      </c>
      <c r="F3404" s="131" t="s">
        <v>26207</v>
      </c>
      <c r="G3404" s="131" t="s">
        <v>26207</v>
      </c>
      <c r="H3404" s="79">
        <v>19353.833333333299</v>
      </c>
      <c r="I3404" s="6">
        <v>29837.977741249098</v>
      </c>
      <c r="J3404" s="6">
        <v>12961.5364719627</v>
      </c>
      <c r="K3404" s="71">
        <v>12965.4326961931</v>
      </c>
      <c r="L3404" s="20">
        <v>0.66991548769114295</v>
      </c>
      <c r="M3404" s="79">
        <v>19409.478423683398</v>
      </c>
      <c r="N3404" s="6">
        <v>29923.766274129299</v>
      </c>
      <c r="O3404" s="6">
        <v>13004.1557292369</v>
      </c>
      <c r="P3404" s="71">
        <v>13002.0468811131</v>
      </c>
      <c r="Q3404" s="20">
        <v>0.66988131248534999</v>
      </c>
      <c r="R3404" s="79">
        <v>19451.9936345852</v>
      </c>
      <c r="S3404" s="6">
        <v>29989.312354572601</v>
      </c>
      <c r="T3404" s="6">
        <v>13037.475475621201</v>
      </c>
      <c r="U3404" s="71">
        <v>13029.6150683173</v>
      </c>
      <c r="V3404" s="20">
        <v>0.66983442998618603</v>
      </c>
      <c r="W3404" s="79">
        <v>19513.302670884401</v>
      </c>
      <c r="X3404" s="6">
        <v>30083.833043519699</v>
      </c>
      <c r="Y3404" s="6">
        <v>13083.0104073975</v>
      </c>
      <c r="Z3404" s="71">
        <v>13070.0966915058</v>
      </c>
      <c r="AA3404" s="20">
        <v>0.66980443607875395</v>
      </c>
    </row>
    <row r="3405" spans="1:27" x14ac:dyDescent="0.2">
      <c r="A3405" s="52" t="s">
        <v>2922</v>
      </c>
      <c r="B3405" s="1" t="s">
        <v>18847</v>
      </c>
      <c r="C3405" s="131" t="s">
        <v>24</v>
      </c>
      <c r="D3405" s="131" t="s">
        <v>24</v>
      </c>
      <c r="E3405" s="131" t="s">
        <v>6363</v>
      </c>
      <c r="F3405" s="131" t="s">
        <v>26207</v>
      </c>
      <c r="G3405" s="131" t="s">
        <v>26207</v>
      </c>
      <c r="H3405" s="79">
        <v>11218.333333333299</v>
      </c>
      <c r="I3405" s="6">
        <v>20294.882586579999</v>
      </c>
      <c r="J3405" s="6">
        <v>8816.0418618619406</v>
      </c>
      <c r="K3405" s="71">
        <v>8818.6919547728503</v>
      </c>
      <c r="L3405" s="20">
        <v>0.786096445233057</v>
      </c>
      <c r="M3405" s="79">
        <v>11263.447010067201</v>
      </c>
      <c r="N3405" s="6">
        <v>20376.496917796401</v>
      </c>
      <c r="O3405" s="6">
        <v>8855.1399816415596</v>
      </c>
      <c r="P3405" s="71">
        <v>8853.7039679760292</v>
      </c>
      <c r="Q3405" s="20">
        <v>0.78605634314811901</v>
      </c>
      <c r="R3405" s="79">
        <v>11301.466862846501</v>
      </c>
      <c r="S3405" s="6">
        <v>20445.277941250501</v>
      </c>
      <c r="T3405" s="6">
        <v>8888.3268345654105</v>
      </c>
      <c r="U3405" s="71">
        <v>8882.9679850473203</v>
      </c>
      <c r="V3405" s="20">
        <v>0.78600132999106698</v>
      </c>
      <c r="W3405" s="79">
        <v>11347.7593781665</v>
      </c>
      <c r="X3405" s="6">
        <v>20529.024887890599</v>
      </c>
      <c r="Y3405" s="6">
        <v>8927.7668132734598</v>
      </c>
      <c r="Z3405" s="71">
        <v>8918.9545720091191</v>
      </c>
      <c r="AA3405" s="20">
        <v>0.78596613435155105</v>
      </c>
    </row>
    <row r="3406" spans="1:27" x14ac:dyDescent="0.2">
      <c r="A3406" s="52" t="s">
        <v>2921</v>
      </c>
      <c r="B3406" s="1" t="s">
        <v>8992</v>
      </c>
      <c r="C3406" s="131" t="s">
        <v>24</v>
      </c>
      <c r="D3406" s="131" t="s">
        <v>24</v>
      </c>
      <c r="E3406" s="131" t="s">
        <v>6363</v>
      </c>
      <c r="F3406" s="131" t="s">
        <v>26191</v>
      </c>
      <c r="G3406" s="131" t="s">
        <v>26191</v>
      </c>
      <c r="H3406" s="79">
        <v>7175.0833333333303</v>
      </c>
      <c r="I3406" s="6">
        <v>15340.065017934799</v>
      </c>
      <c r="J3406" s="6">
        <v>6663.6825704635303</v>
      </c>
      <c r="K3406" s="71">
        <v>6665.6856664353099</v>
      </c>
      <c r="L3406" s="20">
        <v>0.929004634060274</v>
      </c>
      <c r="M3406" s="79">
        <v>7177.7510683606497</v>
      </c>
      <c r="N3406" s="6">
        <v>15345.768537583101</v>
      </c>
      <c r="O3406" s="6">
        <v>6668.9053115644401</v>
      </c>
      <c r="P3406" s="71">
        <v>6667.8238335549004</v>
      </c>
      <c r="Q3406" s="20">
        <v>0.92895724162774396</v>
      </c>
      <c r="R3406" s="79">
        <v>7179.4958999614701</v>
      </c>
      <c r="S3406" s="6">
        <v>15349.498923553299</v>
      </c>
      <c r="T3406" s="6">
        <v>6673.0011483036596</v>
      </c>
      <c r="U3406" s="71">
        <v>6668.9779379004603</v>
      </c>
      <c r="V3406" s="20">
        <v>0.92889222736881205</v>
      </c>
      <c r="W3406" s="79">
        <v>7190.7424508382201</v>
      </c>
      <c r="X3406" s="6">
        <v>15373.543636856501</v>
      </c>
      <c r="Y3406" s="6">
        <v>6685.7248911271799</v>
      </c>
      <c r="Z3406" s="71">
        <v>6679.1256797006399</v>
      </c>
      <c r="AA3406" s="20">
        <v>0.92885063334761098</v>
      </c>
    </row>
    <row r="3407" spans="1:27" x14ac:dyDescent="0.2">
      <c r="A3407" s="52" t="s">
        <v>2920</v>
      </c>
      <c r="B3407" s="1" t="s">
        <v>7975</v>
      </c>
      <c r="C3407" s="131" t="s">
        <v>24</v>
      </c>
      <c r="D3407" s="131" t="s">
        <v>24</v>
      </c>
      <c r="E3407" s="131" t="s">
        <v>6363</v>
      </c>
      <c r="F3407" s="131" t="s">
        <v>26207</v>
      </c>
      <c r="G3407" s="131" t="s">
        <v>26207</v>
      </c>
      <c r="H3407" s="79">
        <v>6786.1666666666697</v>
      </c>
      <c r="I3407" s="6">
        <v>14483.751456215399</v>
      </c>
      <c r="J3407" s="6">
        <v>6291.7022855423102</v>
      </c>
      <c r="K3407" s="71">
        <v>6293.5935646316902</v>
      </c>
      <c r="L3407" s="20">
        <v>0.92741511869219595</v>
      </c>
      <c r="M3407" s="79">
        <v>6801.4243260630001</v>
      </c>
      <c r="N3407" s="6">
        <v>14516.315959469501</v>
      </c>
      <c r="O3407" s="6">
        <v>6308.4449872525602</v>
      </c>
      <c r="P3407" s="71">
        <v>6307.4219641011896</v>
      </c>
      <c r="Q3407" s="20">
        <v>0.92736780734752799</v>
      </c>
      <c r="R3407" s="79">
        <v>6813.4143836373796</v>
      </c>
      <c r="S3407" s="6">
        <v>14541.9064028499</v>
      </c>
      <c r="T3407" s="6">
        <v>6321.9104811193401</v>
      </c>
      <c r="U3407" s="71">
        <v>6318.09894633155</v>
      </c>
      <c r="V3407" s="20">
        <v>0.92730290432718399</v>
      </c>
      <c r="W3407" s="79">
        <v>6826.4438710232498</v>
      </c>
      <c r="X3407" s="6">
        <v>14569.7153067817</v>
      </c>
      <c r="Y3407" s="6">
        <v>6336.1519363472298</v>
      </c>
      <c r="Z3407" s="71">
        <v>6329.8977743917903</v>
      </c>
      <c r="AA3407" s="20">
        <v>0.92726138147283499</v>
      </c>
    </row>
    <row r="3408" spans="1:27" x14ac:dyDescent="0.2">
      <c r="A3408" s="52" t="s">
        <v>2919</v>
      </c>
      <c r="B3408" s="1" t="s">
        <v>18848</v>
      </c>
      <c r="C3408" s="131" t="s">
        <v>24</v>
      </c>
      <c r="D3408" s="131" t="s">
        <v>24</v>
      </c>
      <c r="E3408" s="131" t="s">
        <v>6363</v>
      </c>
      <c r="F3408" s="131" t="s">
        <v>26207</v>
      </c>
      <c r="G3408" s="131" t="s">
        <v>26207</v>
      </c>
      <c r="H3408" s="79">
        <v>10973.583333333299</v>
      </c>
      <c r="I3408" s="6">
        <v>13681.6043237471</v>
      </c>
      <c r="J3408" s="6">
        <v>5943.2517503375202</v>
      </c>
      <c r="K3408" s="71">
        <v>5945.0382855625203</v>
      </c>
      <c r="L3408" s="20">
        <v>0.54175906857187495</v>
      </c>
      <c r="M3408" s="79">
        <v>11011.1939536194</v>
      </c>
      <c r="N3408" s="6">
        <v>13728.4963561392</v>
      </c>
      <c r="O3408" s="6">
        <v>5966.0773616535698</v>
      </c>
      <c r="P3408" s="71">
        <v>5965.1098593172301</v>
      </c>
      <c r="Q3408" s="20">
        <v>0.54173143116387501</v>
      </c>
      <c r="R3408" s="79">
        <v>11039.606740707701</v>
      </c>
      <c r="S3408" s="6">
        <v>13763.9207475043</v>
      </c>
      <c r="T3408" s="6">
        <v>5983.6910254002596</v>
      </c>
      <c r="U3408" s="71">
        <v>5980.0834060625903</v>
      </c>
      <c r="V3408" s="20">
        <v>0.54169351739781701</v>
      </c>
      <c r="W3408" s="79">
        <v>11073.8935768602</v>
      </c>
      <c r="X3408" s="6">
        <v>13806.6687644011</v>
      </c>
      <c r="Y3408" s="6">
        <v>6004.3143729339199</v>
      </c>
      <c r="Z3408" s="71">
        <v>5998.3877545546602</v>
      </c>
      <c r="AA3408" s="20">
        <v>0.54166926139590099</v>
      </c>
    </row>
    <row r="3409" spans="1:27" x14ac:dyDescent="0.2">
      <c r="A3409" s="52" t="s">
        <v>2918</v>
      </c>
      <c r="B3409" s="1" t="s">
        <v>26417</v>
      </c>
      <c r="C3409" s="131" t="s">
        <v>24</v>
      </c>
      <c r="D3409" s="131" t="s">
        <v>24</v>
      </c>
      <c r="E3409" s="131" t="s">
        <v>6363</v>
      </c>
      <c r="F3409" s="131" t="s">
        <v>26207</v>
      </c>
      <c r="G3409" s="131" t="s">
        <v>26207</v>
      </c>
      <c r="H3409" s="79">
        <v>6543.5</v>
      </c>
      <c r="I3409" s="6">
        <v>13825.932740173699</v>
      </c>
      <c r="J3409" s="6">
        <v>6005.9476223458596</v>
      </c>
      <c r="K3409" s="71">
        <v>6007.7530038840396</v>
      </c>
      <c r="L3409" s="20">
        <v>0.91812531579185996</v>
      </c>
      <c r="M3409" s="79">
        <v>6572.9516476405097</v>
      </c>
      <c r="N3409" s="6">
        <v>13888.161898783699</v>
      </c>
      <c r="O3409" s="6">
        <v>6035.4642016028301</v>
      </c>
      <c r="P3409" s="71">
        <v>6034.48544699372</v>
      </c>
      <c r="Q3409" s="20">
        <v>0.91807847835909795</v>
      </c>
      <c r="R3409" s="79">
        <v>6599.6534165845896</v>
      </c>
      <c r="S3409" s="6">
        <v>13944.580766585999</v>
      </c>
      <c r="T3409" s="6">
        <v>6062.2306911436799</v>
      </c>
      <c r="U3409" s="71">
        <v>6058.5757195587603</v>
      </c>
      <c r="V3409" s="20">
        <v>0.918014225464307</v>
      </c>
      <c r="W3409" s="79">
        <v>6627.6113916068998</v>
      </c>
      <c r="X3409" s="6">
        <v>14003.6539051525</v>
      </c>
      <c r="Y3409" s="6">
        <v>6089.9802733803699</v>
      </c>
      <c r="Z3409" s="71">
        <v>6083.9690976197799</v>
      </c>
      <c r="AA3409" s="20">
        <v>0.91797311853927099</v>
      </c>
    </row>
    <row r="3410" spans="1:27" x14ac:dyDescent="0.2">
      <c r="A3410" s="52" t="s">
        <v>2917</v>
      </c>
      <c r="B3410" s="1" t="s">
        <v>8991</v>
      </c>
      <c r="C3410" s="131" t="s">
        <v>24</v>
      </c>
      <c r="D3410" s="131" t="s">
        <v>24</v>
      </c>
      <c r="E3410" s="131" t="s">
        <v>6363</v>
      </c>
      <c r="F3410" s="131" t="s">
        <v>26207</v>
      </c>
      <c r="G3410" s="131" t="s">
        <v>26207</v>
      </c>
      <c r="H3410" s="79">
        <v>14181.916666666701</v>
      </c>
      <c r="I3410" s="6">
        <v>23289.435954170702</v>
      </c>
      <c r="J3410" s="6">
        <v>10116.867709640699</v>
      </c>
      <c r="K3410" s="71">
        <v>10119.9088294333</v>
      </c>
      <c r="L3410" s="20">
        <v>0.71357835949066095</v>
      </c>
      <c r="M3410" s="79">
        <v>14238.9466952851</v>
      </c>
      <c r="N3410" s="6">
        <v>23383.090234490599</v>
      </c>
      <c r="O3410" s="6">
        <v>10161.7337889384</v>
      </c>
      <c r="P3410" s="71">
        <v>10160.0858885532</v>
      </c>
      <c r="Q3410" s="20">
        <v>0.713541956858191</v>
      </c>
      <c r="R3410" s="79">
        <v>14283.399153558699</v>
      </c>
      <c r="S3410" s="6">
        <v>23456.0897242141</v>
      </c>
      <c r="T3410" s="6">
        <v>10197.239300379801</v>
      </c>
      <c r="U3410" s="71">
        <v>10191.091296157199</v>
      </c>
      <c r="V3410" s="20">
        <v>0.713492018713071</v>
      </c>
      <c r="W3410" s="79">
        <v>14340.9391200306</v>
      </c>
      <c r="X3410" s="6">
        <v>23550.581420608301</v>
      </c>
      <c r="Y3410" s="6">
        <v>10241.796694602101</v>
      </c>
      <c r="Z3410" s="71">
        <v>10231.6874270393</v>
      </c>
      <c r="AA3410" s="20">
        <v>0.71346006990213395</v>
      </c>
    </row>
    <row r="3411" spans="1:27" x14ac:dyDescent="0.2">
      <c r="A3411" s="52" t="s">
        <v>2916</v>
      </c>
      <c r="B3411" s="1" t="s">
        <v>18849</v>
      </c>
      <c r="C3411" s="131" t="s">
        <v>24</v>
      </c>
      <c r="D3411" s="131" t="s">
        <v>24</v>
      </c>
      <c r="E3411" s="131" t="s">
        <v>6363</v>
      </c>
      <c r="F3411" s="131" t="s">
        <v>26207</v>
      </c>
      <c r="G3411" s="131" t="s">
        <v>26207</v>
      </c>
      <c r="H3411" s="79">
        <v>10578.166666666701</v>
      </c>
      <c r="I3411" s="6">
        <v>20223.224996731598</v>
      </c>
      <c r="J3411" s="6">
        <v>8784.9139994991492</v>
      </c>
      <c r="K3411" s="71">
        <v>8787.5547354073697</v>
      </c>
      <c r="L3411" s="20">
        <v>0.83072568360056398</v>
      </c>
      <c r="M3411" s="79">
        <v>10605.465763910201</v>
      </c>
      <c r="N3411" s="6">
        <v>20275.415116547199</v>
      </c>
      <c r="O3411" s="6">
        <v>8811.2122396322393</v>
      </c>
      <c r="P3411" s="71">
        <v>8809.7833496076692</v>
      </c>
      <c r="Q3411" s="20">
        <v>0.83068330479052599</v>
      </c>
      <c r="R3411" s="79">
        <v>10627.5742261081</v>
      </c>
      <c r="S3411" s="6">
        <v>20317.681836239699</v>
      </c>
      <c r="T3411" s="6">
        <v>8832.8560364959303</v>
      </c>
      <c r="U3411" s="71">
        <v>8827.53063080422</v>
      </c>
      <c r="V3411" s="20">
        <v>0.83062516835857003</v>
      </c>
      <c r="W3411" s="79">
        <v>10653.392255878</v>
      </c>
      <c r="X3411" s="6">
        <v>20367.040467225801</v>
      </c>
      <c r="Y3411" s="6">
        <v>8857.3222040932305</v>
      </c>
      <c r="Z3411" s="71">
        <v>8848.5794958828792</v>
      </c>
      <c r="AA3411" s="20">
        <v>0.83058797454873401</v>
      </c>
    </row>
    <row r="3412" spans="1:27" x14ac:dyDescent="0.2">
      <c r="A3412" s="52" t="s">
        <v>2915</v>
      </c>
      <c r="B3412" s="1" t="s">
        <v>8990</v>
      </c>
      <c r="C3412" s="131" t="s">
        <v>24</v>
      </c>
      <c r="D3412" s="131" t="s">
        <v>24</v>
      </c>
      <c r="E3412" s="131" t="s">
        <v>6363</v>
      </c>
      <c r="F3412" s="131" t="s">
        <v>26207</v>
      </c>
      <c r="G3412" s="131" t="s">
        <v>26207</v>
      </c>
      <c r="H3412" s="79">
        <v>25171.833333333299</v>
      </c>
      <c r="I3412" s="6">
        <v>38710.688040860703</v>
      </c>
      <c r="J3412" s="6">
        <v>16815.817722216001</v>
      </c>
      <c r="K3412" s="71">
        <v>16820.8725393364</v>
      </c>
      <c r="L3412" s="20">
        <v>0.66824185257343305</v>
      </c>
      <c r="M3412" s="79">
        <v>25257.922782821999</v>
      </c>
      <c r="N3412" s="6">
        <v>38843.081330560097</v>
      </c>
      <c r="O3412" s="6">
        <v>16880.277502458699</v>
      </c>
      <c r="P3412" s="71">
        <v>16877.540074340999</v>
      </c>
      <c r="Q3412" s="20">
        <v>0.66820776274680405</v>
      </c>
      <c r="R3412" s="79">
        <v>25322.210122561999</v>
      </c>
      <c r="S3412" s="6">
        <v>38941.946086285199</v>
      </c>
      <c r="T3412" s="6">
        <v>16929.520126042298</v>
      </c>
      <c r="U3412" s="71">
        <v>16919.313171183701</v>
      </c>
      <c r="V3412" s="20">
        <v>0.66816099737315704</v>
      </c>
      <c r="W3412" s="79">
        <v>25402.43624879</v>
      </c>
      <c r="X3412" s="6">
        <v>39065.322421413999</v>
      </c>
      <c r="Y3412" s="6">
        <v>16988.926213901799</v>
      </c>
      <c r="Z3412" s="71">
        <v>16972.157124861998</v>
      </c>
      <c r="AA3412" s="20">
        <v>0.668131078398843</v>
      </c>
    </row>
    <row r="3413" spans="1:27" x14ac:dyDescent="0.2">
      <c r="A3413" s="52" t="s">
        <v>2914</v>
      </c>
      <c r="B3413" s="1" t="s">
        <v>18850</v>
      </c>
      <c r="C3413" s="131" t="s">
        <v>24</v>
      </c>
      <c r="D3413" s="131" t="s">
        <v>24</v>
      </c>
      <c r="E3413" s="131" t="s">
        <v>6363</v>
      </c>
      <c r="F3413" s="131" t="s">
        <v>26414</v>
      </c>
      <c r="G3413" s="131" t="s">
        <v>26414</v>
      </c>
      <c r="H3413" s="79">
        <v>8826.6666666666697</v>
      </c>
      <c r="I3413" s="6">
        <v>15795.404423648301</v>
      </c>
      <c r="J3413" s="6">
        <v>6861.4807713154096</v>
      </c>
      <c r="K3413" s="71">
        <v>6863.5433252183202</v>
      </c>
      <c r="L3413" s="20">
        <v>0.77759176645222605</v>
      </c>
      <c r="M3413" s="79">
        <v>8862.8207522104003</v>
      </c>
      <c r="N3413" s="6">
        <v>15860.102505528601</v>
      </c>
      <c r="O3413" s="6">
        <v>6892.4225972806798</v>
      </c>
      <c r="P3413" s="71">
        <v>6891.3048720884399</v>
      </c>
      <c r="Q3413" s="20">
        <v>0.77755209822671201</v>
      </c>
      <c r="R3413" s="79">
        <v>8897.4072089890797</v>
      </c>
      <c r="S3413" s="6">
        <v>15921.9953007402</v>
      </c>
      <c r="T3413" s="6">
        <v>6921.8867309141397</v>
      </c>
      <c r="U3413" s="71">
        <v>6917.7134652295399</v>
      </c>
      <c r="V3413" s="20">
        <v>0.77749768025010102</v>
      </c>
      <c r="W3413" s="79">
        <v>8930.0410783798598</v>
      </c>
      <c r="X3413" s="6">
        <v>15980.3939221453</v>
      </c>
      <c r="Y3413" s="6">
        <v>6949.6350313901903</v>
      </c>
      <c r="Z3413" s="71">
        <v>6942.7753248278896</v>
      </c>
      <c r="AA3413" s="20">
        <v>0.77746286538779197</v>
      </c>
    </row>
    <row r="3414" spans="1:27" x14ac:dyDescent="0.2">
      <c r="A3414" s="52" t="s">
        <v>2913</v>
      </c>
      <c r="B3414" s="1" t="s">
        <v>7037</v>
      </c>
      <c r="C3414" s="131" t="s">
        <v>24</v>
      </c>
      <c r="D3414" s="131" t="s">
        <v>24</v>
      </c>
      <c r="E3414" s="131" t="s">
        <v>6363</v>
      </c>
      <c r="F3414" s="131" t="s">
        <v>26415</v>
      </c>
      <c r="G3414" s="131" t="s">
        <v>26415</v>
      </c>
      <c r="H3414" s="79">
        <v>32794.333333333299</v>
      </c>
      <c r="I3414" s="6">
        <v>46245.792220385498</v>
      </c>
      <c r="J3414" s="6">
        <v>20089.046507688701</v>
      </c>
      <c r="K3414" s="71">
        <v>20095.0852539392</v>
      </c>
      <c r="L3414" s="20">
        <v>0.61276090139371098</v>
      </c>
      <c r="M3414" s="79">
        <v>32760.503067378701</v>
      </c>
      <c r="N3414" s="6">
        <v>46198.085580515901</v>
      </c>
      <c r="O3414" s="6">
        <v>20076.587077243599</v>
      </c>
      <c r="P3414" s="71">
        <v>20073.3313124042</v>
      </c>
      <c r="Q3414" s="20">
        <v>0.61272964188368095</v>
      </c>
      <c r="R3414" s="79">
        <v>32728.151980683</v>
      </c>
      <c r="S3414" s="6">
        <v>46152.464844206799</v>
      </c>
      <c r="T3414" s="6">
        <v>20064.202254176402</v>
      </c>
      <c r="U3414" s="71">
        <v>20052.105372211801</v>
      </c>
      <c r="V3414" s="20">
        <v>0.61268675921717297</v>
      </c>
      <c r="W3414" s="79">
        <v>32734.368975721602</v>
      </c>
      <c r="X3414" s="6">
        <v>46161.231903377302</v>
      </c>
      <c r="Y3414" s="6">
        <v>20074.831439747799</v>
      </c>
      <c r="Z3414" s="71">
        <v>20055.016377180898</v>
      </c>
      <c r="AA3414" s="20">
        <v>0.61265932427337499</v>
      </c>
    </row>
    <row r="3415" spans="1:27" x14ac:dyDescent="0.2">
      <c r="A3415" s="52" t="s">
        <v>2912</v>
      </c>
      <c r="B3415" s="1" t="s">
        <v>18851</v>
      </c>
      <c r="C3415" s="131" t="s">
        <v>24</v>
      </c>
      <c r="D3415" s="131" t="s">
        <v>24</v>
      </c>
      <c r="E3415" s="131" t="s">
        <v>6363</v>
      </c>
      <c r="F3415" s="131" t="s">
        <v>26414</v>
      </c>
      <c r="G3415" s="131" t="s">
        <v>26414</v>
      </c>
      <c r="H3415" s="79">
        <v>6188.9166666666697</v>
      </c>
      <c r="I3415" s="6">
        <v>11675.1221529671</v>
      </c>
      <c r="J3415" s="6">
        <v>5071.64134622643</v>
      </c>
      <c r="K3415" s="71">
        <v>5073.1658762807201</v>
      </c>
      <c r="L3415" s="20">
        <v>0.81971791664357796</v>
      </c>
      <c r="M3415" s="79">
        <v>6216.2942252019102</v>
      </c>
      <c r="N3415" s="6">
        <v>11726.768726570301</v>
      </c>
      <c r="O3415" s="6">
        <v>5096.17423569127</v>
      </c>
      <c r="P3415" s="71">
        <v>5095.3478031493196</v>
      </c>
      <c r="Q3415" s="20">
        <v>0.81967609938601604</v>
      </c>
      <c r="R3415" s="79">
        <v>6244.0365758736998</v>
      </c>
      <c r="S3415" s="6">
        <v>11779.1034646753</v>
      </c>
      <c r="T3415" s="6">
        <v>5120.8167339686797</v>
      </c>
      <c r="U3415" s="71">
        <v>5117.7293490426</v>
      </c>
      <c r="V3415" s="20">
        <v>0.81961873330738799</v>
      </c>
      <c r="W3415" s="79">
        <v>6269.4210608698504</v>
      </c>
      <c r="X3415" s="6">
        <v>11826.990191720201</v>
      </c>
      <c r="Y3415" s="6">
        <v>5143.3816808724196</v>
      </c>
      <c r="Z3415" s="71">
        <v>5138.3048546924301</v>
      </c>
      <c r="AA3415" s="20">
        <v>0.81958203234470794</v>
      </c>
    </row>
    <row r="3416" spans="1:27" x14ac:dyDescent="0.2">
      <c r="A3416" s="52" t="s">
        <v>2911</v>
      </c>
      <c r="B3416" s="1" t="s">
        <v>8989</v>
      </c>
      <c r="C3416" s="131" t="s">
        <v>24</v>
      </c>
      <c r="D3416" s="131" t="s">
        <v>24</v>
      </c>
      <c r="E3416" s="131" t="s">
        <v>6363</v>
      </c>
      <c r="F3416" s="131" t="s">
        <v>26414</v>
      </c>
      <c r="G3416" s="131" t="s">
        <v>26414</v>
      </c>
      <c r="H3416" s="79">
        <v>4489</v>
      </c>
      <c r="I3416" s="6">
        <v>7710.5416928692703</v>
      </c>
      <c r="J3416" s="6">
        <v>3349.4383646701499</v>
      </c>
      <c r="K3416" s="71">
        <v>3350.44520231961</v>
      </c>
      <c r="L3416" s="20">
        <v>0.74636783299612597</v>
      </c>
      <c r="M3416" s="79">
        <v>4506.8219261652202</v>
      </c>
      <c r="N3416" s="6">
        <v>7741.15356739459</v>
      </c>
      <c r="O3416" s="6">
        <v>3364.1208660745701</v>
      </c>
      <c r="P3416" s="71">
        <v>3363.57531585783</v>
      </c>
      <c r="Q3416" s="20">
        <v>0.74632975763474396</v>
      </c>
      <c r="R3416" s="79">
        <v>4523.6740494355499</v>
      </c>
      <c r="S3416" s="6">
        <v>7770.0996576350099</v>
      </c>
      <c r="T3416" s="6">
        <v>3377.9528697363698</v>
      </c>
      <c r="U3416" s="71">
        <v>3375.9162725854098</v>
      </c>
      <c r="V3416" s="20">
        <v>0.74627752479351295</v>
      </c>
      <c r="W3416" s="79">
        <v>4538.4721000920499</v>
      </c>
      <c r="X3416" s="6">
        <v>7795.5175650888204</v>
      </c>
      <c r="Y3416" s="6">
        <v>3390.1543492668802</v>
      </c>
      <c r="Z3416" s="71">
        <v>3386.8080636084501</v>
      </c>
      <c r="AA3416" s="20">
        <v>0.74624410791018303</v>
      </c>
    </row>
    <row r="3417" spans="1:27" x14ac:dyDescent="0.2">
      <c r="A3417" s="52" t="s">
        <v>2910</v>
      </c>
      <c r="B3417" s="1" t="s">
        <v>18852</v>
      </c>
      <c r="C3417" s="131" t="s">
        <v>24</v>
      </c>
      <c r="D3417" s="131" t="s">
        <v>24</v>
      </c>
      <c r="E3417" s="131" t="s">
        <v>6363</v>
      </c>
      <c r="F3417" s="131" t="s">
        <v>26414</v>
      </c>
      <c r="G3417" s="131" t="s">
        <v>26414</v>
      </c>
      <c r="H3417" s="79">
        <v>5023.3333333333303</v>
      </c>
      <c r="I3417" s="6">
        <v>10491.191854319601</v>
      </c>
      <c r="J3417" s="6">
        <v>4557.3452407981204</v>
      </c>
      <c r="K3417" s="71">
        <v>4558.7151739840601</v>
      </c>
      <c r="L3417" s="20">
        <v>0.90750799747526001</v>
      </c>
      <c r="M3417" s="79">
        <v>5039.2479716583002</v>
      </c>
      <c r="N3417" s="6">
        <v>10524.429450330101</v>
      </c>
      <c r="O3417" s="6">
        <v>4573.6662383900402</v>
      </c>
      <c r="P3417" s="71">
        <v>4572.92453953113</v>
      </c>
      <c r="Q3417" s="20">
        <v>0.90746170167654805</v>
      </c>
      <c r="R3417" s="79">
        <v>5054.8714261377299</v>
      </c>
      <c r="S3417" s="6">
        <v>10557.058911186999</v>
      </c>
      <c r="T3417" s="6">
        <v>4589.5482704625001</v>
      </c>
      <c r="U3417" s="71">
        <v>4586.7811919115902</v>
      </c>
      <c r="V3417" s="20">
        <v>0.90739819181043102</v>
      </c>
      <c r="W3417" s="79">
        <v>5071.4245218768101</v>
      </c>
      <c r="X3417" s="6">
        <v>10591.6299204468</v>
      </c>
      <c r="Y3417" s="6">
        <v>4606.1419194837899</v>
      </c>
      <c r="Z3417" s="71">
        <v>4601.5953811678601</v>
      </c>
      <c r="AA3417" s="20">
        <v>0.90735756025112202</v>
      </c>
    </row>
    <row r="3418" spans="1:27" x14ac:dyDescent="0.2">
      <c r="A3418" s="52" t="s">
        <v>2909</v>
      </c>
      <c r="B3418" s="1" t="s">
        <v>26416</v>
      </c>
      <c r="C3418" s="131" t="s">
        <v>24</v>
      </c>
      <c r="D3418" s="131" t="s">
        <v>24</v>
      </c>
      <c r="E3418" s="131" t="s">
        <v>6363</v>
      </c>
      <c r="F3418" s="131" t="s">
        <v>26415</v>
      </c>
      <c r="G3418" s="131" t="s">
        <v>26415</v>
      </c>
      <c r="H3418" s="79">
        <v>8136.5833333333303</v>
      </c>
      <c r="I3418" s="6">
        <v>17259.9244163935</v>
      </c>
      <c r="J3418" s="6">
        <v>7497.6642776005401</v>
      </c>
      <c r="K3418" s="71">
        <v>7499.9180675962898</v>
      </c>
      <c r="L3418" s="20">
        <v>0.92175275055208905</v>
      </c>
      <c r="M3418" s="79">
        <v>8144.8289723797297</v>
      </c>
      <c r="N3418" s="6">
        <v>17277.415677881902</v>
      </c>
      <c r="O3418" s="6">
        <v>7508.3531269318</v>
      </c>
      <c r="P3418" s="71">
        <v>7507.1355179817201</v>
      </c>
      <c r="Q3418" s="20">
        <v>0.92170572806862905</v>
      </c>
      <c r="R3418" s="79">
        <v>8154.9438519997902</v>
      </c>
      <c r="S3418" s="6">
        <v>17298.8721111993</v>
      </c>
      <c r="T3418" s="6">
        <v>7520.4665661925601</v>
      </c>
      <c r="U3418" s="71">
        <v>7515.9324115215804</v>
      </c>
      <c r="V3418" s="20">
        <v>0.92164122131613302</v>
      </c>
      <c r="W3418" s="79">
        <v>8173.0995616595201</v>
      </c>
      <c r="X3418" s="6">
        <v>17337.385349940399</v>
      </c>
      <c r="Y3418" s="6">
        <v>7539.7703690949902</v>
      </c>
      <c r="Z3418" s="71">
        <v>7532.3281635625399</v>
      </c>
      <c r="AA3418" s="20">
        <v>0.92159995198114597</v>
      </c>
    </row>
    <row r="3419" spans="1:27" x14ac:dyDescent="0.2">
      <c r="A3419" s="52" t="s">
        <v>2908</v>
      </c>
      <c r="B3419" s="1" t="s">
        <v>18853</v>
      </c>
      <c r="C3419" s="131" t="s">
        <v>24</v>
      </c>
      <c r="D3419" s="131" t="s">
        <v>24</v>
      </c>
      <c r="E3419" s="131" t="s">
        <v>6363</v>
      </c>
      <c r="F3419" s="131" t="s">
        <v>26414</v>
      </c>
      <c r="G3419" s="131" t="s">
        <v>26414</v>
      </c>
      <c r="H3419" s="79">
        <v>16651.5</v>
      </c>
      <c r="I3419" s="6">
        <v>29466.596340972901</v>
      </c>
      <c r="J3419" s="6">
        <v>12800.2094005897</v>
      </c>
      <c r="K3419" s="71">
        <v>12804.0571300721</v>
      </c>
      <c r="L3419" s="20">
        <v>0.76894316608546598</v>
      </c>
      <c r="M3419" s="79">
        <v>16698.050496096399</v>
      </c>
      <c r="N3419" s="6">
        <v>29548.972383848701</v>
      </c>
      <c r="O3419" s="6">
        <v>12841.2792359864</v>
      </c>
      <c r="P3419" s="71">
        <v>12839.1968010951</v>
      </c>
      <c r="Q3419" s="20">
        <v>0.76890393906142096</v>
      </c>
      <c r="R3419" s="79">
        <v>16737.9026514785</v>
      </c>
      <c r="S3419" s="6">
        <v>29619.495001988798</v>
      </c>
      <c r="T3419" s="6">
        <v>12876.702043814401</v>
      </c>
      <c r="U3419" s="71">
        <v>12868.9385682102</v>
      </c>
      <c r="V3419" s="20">
        <v>0.76885012633727401</v>
      </c>
      <c r="W3419" s="79">
        <v>16780.521870848901</v>
      </c>
      <c r="X3419" s="6">
        <v>29694.914233502699</v>
      </c>
      <c r="Y3419" s="6">
        <v>12913.875416130801</v>
      </c>
      <c r="Z3419" s="71">
        <v>12901.128646618899</v>
      </c>
      <c r="AA3419" s="20">
        <v>0.76881569869592503</v>
      </c>
    </row>
    <row r="3420" spans="1:27" x14ac:dyDescent="0.2">
      <c r="A3420" s="52" t="s">
        <v>2907</v>
      </c>
      <c r="B3420" s="1" t="s">
        <v>8988</v>
      </c>
      <c r="C3420" s="131" t="s">
        <v>24</v>
      </c>
      <c r="D3420" s="131" t="s">
        <v>24</v>
      </c>
      <c r="E3420" s="131" t="s">
        <v>6363</v>
      </c>
      <c r="F3420" s="131" t="s">
        <v>26415</v>
      </c>
      <c r="G3420" s="131" t="s">
        <v>26415</v>
      </c>
      <c r="H3420" s="79">
        <v>14681.75</v>
      </c>
      <c r="I3420" s="6">
        <v>19606.947595654801</v>
      </c>
      <c r="J3420" s="6">
        <v>8517.2047706709309</v>
      </c>
      <c r="K3420" s="71">
        <v>8519.7650334665395</v>
      </c>
      <c r="L3420" s="20">
        <v>0.58029628848512904</v>
      </c>
      <c r="M3420" s="79">
        <v>14650.619052088001</v>
      </c>
      <c r="N3420" s="6">
        <v>19565.373337523899</v>
      </c>
      <c r="O3420" s="6">
        <v>8502.6450030051292</v>
      </c>
      <c r="P3420" s="71">
        <v>8501.2661524795894</v>
      </c>
      <c r="Q3420" s="20">
        <v>0.58026668513150603</v>
      </c>
      <c r="R3420" s="79">
        <v>14621.3081808852</v>
      </c>
      <c r="S3420" s="6">
        <v>19526.229726193</v>
      </c>
      <c r="T3420" s="6">
        <v>8488.7822093650393</v>
      </c>
      <c r="U3420" s="71">
        <v>8483.6642487748704</v>
      </c>
      <c r="V3420" s="20">
        <v>0.58022607442648499</v>
      </c>
      <c r="W3420" s="79">
        <v>14608.3857834431</v>
      </c>
      <c r="X3420" s="6">
        <v>19508.972330483601</v>
      </c>
      <c r="Y3420" s="6">
        <v>8484.1611661691695</v>
      </c>
      <c r="Z3420" s="71">
        <v>8475.7867902826201</v>
      </c>
      <c r="AA3420" s="20">
        <v>0.58020009301020203</v>
      </c>
    </row>
    <row r="3421" spans="1:27" x14ac:dyDescent="0.2">
      <c r="A3421" s="52" t="s">
        <v>2906</v>
      </c>
      <c r="B3421" s="1" t="s">
        <v>18854</v>
      </c>
      <c r="C3421" s="131" t="s">
        <v>24</v>
      </c>
      <c r="D3421" s="131" t="s">
        <v>24</v>
      </c>
      <c r="E3421" s="131" t="s">
        <v>6363</v>
      </c>
      <c r="F3421" s="131" t="s">
        <v>26415</v>
      </c>
      <c r="G3421" s="131" t="s">
        <v>26415</v>
      </c>
      <c r="H3421" s="79">
        <v>13456.333333333299</v>
      </c>
      <c r="I3421" s="6">
        <v>18036.662082585499</v>
      </c>
      <c r="J3421" s="6">
        <v>7835.0770096831302</v>
      </c>
      <c r="K3421" s="71">
        <v>7837.4322255912502</v>
      </c>
      <c r="L3421" s="20">
        <v>0.582434459034748</v>
      </c>
      <c r="M3421" s="79">
        <v>13481.743277325601</v>
      </c>
      <c r="N3421" s="6">
        <v>18070.721180407501</v>
      </c>
      <c r="O3421" s="6">
        <v>7853.1047935902197</v>
      </c>
      <c r="P3421" s="71">
        <v>7851.8312772117397</v>
      </c>
      <c r="Q3421" s="20">
        <v>0.58240474660405495</v>
      </c>
      <c r="R3421" s="79">
        <v>13504.884766015301</v>
      </c>
      <c r="S3421" s="6">
        <v>18101.739675657602</v>
      </c>
      <c r="T3421" s="6">
        <v>7869.5031182160701</v>
      </c>
      <c r="U3421" s="71">
        <v>7864.75852637358</v>
      </c>
      <c r="V3421" s="20">
        <v>0.58236398626407104</v>
      </c>
      <c r="W3421" s="79">
        <v>13539.0900168438</v>
      </c>
      <c r="X3421" s="6">
        <v>18147.587867387199</v>
      </c>
      <c r="Y3421" s="6">
        <v>7892.1153629168302</v>
      </c>
      <c r="Z3421" s="71">
        <v>7884.3253717444904</v>
      </c>
      <c r="AA3421" s="20">
        <v>0.582337909116177</v>
      </c>
    </row>
    <row r="3422" spans="1:27" x14ac:dyDescent="0.2">
      <c r="A3422" s="52" t="s">
        <v>2905</v>
      </c>
      <c r="B3422" s="1" t="s">
        <v>8987</v>
      </c>
      <c r="C3422" s="131" t="s">
        <v>24</v>
      </c>
      <c r="D3422" s="131" t="s">
        <v>24</v>
      </c>
      <c r="E3422" s="131" t="s">
        <v>6363</v>
      </c>
      <c r="F3422" s="131" t="s">
        <v>26415</v>
      </c>
      <c r="G3422" s="131" t="s">
        <v>26415</v>
      </c>
      <c r="H3422" s="79">
        <v>10753.583333333299</v>
      </c>
      <c r="I3422" s="6">
        <v>14840.529274402999</v>
      </c>
      <c r="J3422" s="6">
        <v>6446.6856005286099</v>
      </c>
      <c r="K3422" s="71">
        <v>6448.62346743946</v>
      </c>
      <c r="L3422" s="20">
        <v>0.59967205977289395</v>
      </c>
      <c r="M3422" s="79">
        <v>10733.5597534548</v>
      </c>
      <c r="N3422" s="6">
        <v>14812.895646229499</v>
      </c>
      <c r="O3422" s="6">
        <v>6437.3314515239099</v>
      </c>
      <c r="P3422" s="71">
        <v>6436.2875272095498</v>
      </c>
      <c r="Q3422" s="20">
        <v>0.59964146797970896</v>
      </c>
      <c r="R3422" s="79">
        <v>10714.9116299329</v>
      </c>
      <c r="S3422" s="6">
        <v>14787.1602225609</v>
      </c>
      <c r="T3422" s="6">
        <v>6428.5314873624902</v>
      </c>
      <c r="U3422" s="71">
        <v>6424.6556698431395</v>
      </c>
      <c r="V3422" s="20">
        <v>0.599599501305767</v>
      </c>
      <c r="W3422" s="79">
        <v>10712.0208399076</v>
      </c>
      <c r="X3422" s="6">
        <v>14783.1707752606</v>
      </c>
      <c r="Y3422" s="6">
        <v>6428.9805367315503</v>
      </c>
      <c r="Z3422" s="71">
        <v>6422.6347473803698</v>
      </c>
      <c r="AA3422" s="20">
        <v>0.59957265238440205</v>
      </c>
    </row>
    <row r="3423" spans="1:27" x14ac:dyDescent="0.2">
      <c r="A3423" s="52" t="s">
        <v>2904</v>
      </c>
      <c r="B3423" s="1" t="s">
        <v>8986</v>
      </c>
      <c r="C3423" s="131" t="s">
        <v>24</v>
      </c>
      <c r="D3423" s="131" t="s">
        <v>24</v>
      </c>
      <c r="E3423" s="131" t="s">
        <v>6363</v>
      </c>
      <c r="F3423" s="131" t="s">
        <v>26415</v>
      </c>
      <c r="G3423" s="131" t="s">
        <v>26415</v>
      </c>
      <c r="H3423" s="79">
        <v>15527.583333333299</v>
      </c>
      <c r="I3423" s="6">
        <v>33978.256358910898</v>
      </c>
      <c r="J3423" s="6">
        <v>14760.0622558573</v>
      </c>
      <c r="K3423" s="71">
        <v>14764.499115046699</v>
      </c>
      <c r="L3423" s="20">
        <v>0.95085621491088501</v>
      </c>
      <c r="M3423" s="79">
        <v>15511.417550714101</v>
      </c>
      <c r="N3423" s="6">
        <v>33942.881562055001</v>
      </c>
      <c r="O3423" s="6">
        <v>14750.7674564889</v>
      </c>
      <c r="P3423" s="71">
        <v>14748.3753651511</v>
      </c>
      <c r="Q3423" s="20">
        <v>0.95080770773733703</v>
      </c>
      <c r="R3423" s="79">
        <v>15498.5256477162</v>
      </c>
      <c r="S3423" s="6">
        <v>33914.6708369466</v>
      </c>
      <c r="T3423" s="6">
        <v>14743.975589458199</v>
      </c>
      <c r="U3423" s="71">
        <v>14735.086318400499</v>
      </c>
      <c r="V3423" s="20">
        <v>0.95074116424562904</v>
      </c>
      <c r="W3423" s="79">
        <v>15501.102727130799</v>
      </c>
      <c r="X3423" s="6">
        <v>33920.310134648404</v>
      </c>
      <c r="Y3423" s="6">
        <v>14751.4370882121</v>
      </c>
      <c r="Z3423" s="71">
        <v>14736.876535126799</v>
      </c>
      <c r="AA3423" s="20">
        <v>0.95069859187073202</v>
      </c>
    </row>
    <row r="3424" spans="1:27" x14ac:dyDescent="0.2">
      <c r="A3424" s="52" t="s">
        <v>2903</v>
      </c>
      <c r="B3424" s="1" t="s">
        <v>18855</v>
      </c>
      <c r="C3424" s="131" t="s">
        <v>24</v>
      </c>
      <c r="D3424" s="131" t="s">
        <v>24</v>
      </c>
      <c r="E3424" s="131" t="s">
        <v>6363</v>
      </c>
      <c r="F3424" s="131" t="s">
        <v>26414</v>
      </c>
      <c r="G3424" s="131" t="s">
        <v>26414</v>
      </c>
      <c r="H3424" s="79">
        <v>13524.916666666701</v>
      </c>
      <c r="I3424" s="6">
        <v>26474.193012016902</v>
      </c>
      <c r="J3424" s="6">
        <v>11500.317523752899</v>
      </c>
      <c r="K3424" s="71">
        <v>11503.774507104399</v>
      </c>
      <c r="L3424" s="20">
        <v>0.85056158131136494</v>
      </c>
      <c r="M3424" s="79">
        <v>13576.124877579799</v>
      </c>
      <c r="N3424" s="6">
        <v>26574.429937162298</v>
      </c>
      <c r="O3424" s="6">
        <v>11548.613973011899</v>
      </c>
      <c r="P3424" s="71">
        <v>11546.7411660865</v>
      </c>
      <c r="Q3424" s="20">
        <v>0.85051819058878197</v>
      </c>
      <c r="R3424" s="79">
        <v>13625.0866423385</v>
      </c>
      <c r="S3424" s="6">
        <v>26670.2695820472</v>
      </c>
      <c r="T3424" s="6">
        <v>11594.5634729143</v>
      </c>
      <c r="U3424" s="71">
        <v>11587.573009800701</v>
      </c>
      <c r="V3424" s="20">
        <v>0.85045866598701203</v>
      </c>
      <c r="W3424" s="79">
        <v>13676.3832958648</v>
      </c>
      <c r="X3424" s="6">
        <v>26770.6796281713</v>
      </c>
      <c r="Y3424" s="6">
        <v>11642.169389844899</v>
      </c>
      <c r="Z3424" s="71">
        <v>11630.6778704482</v>
      </c>
      <c r="AA3424" s="20">
        <v>0.85042058407100296</v>
      </c>
    </row>
    <row r="3425" spans="1:27" x14ac:dyDescent="0.2">
      <c r="A3425" s="52" t="s">
        <v>2902</v>
      </c>
      <c r="B3425" s="1" t="s">
        <v>18856</v>
      </c>
      <c r="C3425" s="131" t="s">
        <v>24</v>
      </c>
      <c r="D3425" s="131" t="s">
        <v>24</v>
      </c>
      <c r="E3425" s="131" t="s">
        <v>6363</v>
      </c>
      <c r="F3425" s="131" t="s">
        <v>26414</v>
      </c>
      <c r="G3425" s="131" t="s">
        <v>26414</v>
      </c>
      <c r="H3425" s="79">
        <v>12364.583333333299</v>
      </c>
      <c r="I3425" s="6">
        <v>23438.241785977902</v>
      </c>
      <c r="J3425" s="6">
        <v>10181.5085587269</v>
      </c>
      <c r="K3425" s="71">
        <v>10184.5691094907</v>
      </c>
      <c r="L3425" s="20">
        <v>0.82368882435645197</v>
      </c>
      <c r="M3425" s="79">
        <v>12404.8959708853</v>
      </c>
      <c r="N3425" s="6">
        <v>23514.658218339599</v>
      </c>
      <c r="O3425" s="6">
        <v>10218.910099409501</v>
      </c>
      <c r="P3425" s="71">
        <v>10217.2529268995</v>
      </c>
      <c r="Q3425" s="20">
        <v>0.82364680452619099</v>
      </c>
      <c r="R3425" s="79">
        <v>12442.9427274477</v>
      </c>
      <c r="S3425" s="6">
        <v>23586.779458129298</v>
      </c>
      <c r="T3425" s="6">
        <v>10254.0550146145</v>
      </c>
      <c r="U3425" s="71">
        <v>10247.8727557039</v>
      </c>
      <c r="V3425" s="20">
        <v>0.82358916055269205</v>
      </c>
      <c r="W3425" s="79">
        <v>12481.7785273053</v>
      </c>
      <c r="X3425" s="6">
        <v>23660.396404408399</v>
      </c>
      <c r="Y3425" s="6">
        <v>10289.553593593901</v>
      </c>
      <c r="Z3425" s="71">
        <v>10279.397187107699</v>
      </c>
      <c r="AA3425" s="20">
        <v>0.82355228180185802</v>
      </c>
    </row>
    <row r="3426" spans="1:27" x14ac:dyDescent="0.2">
      <c r="A3426" s="52" t="s">
        <v>2901</v>
      </c>
      <c r="B3426" s="1" t="s">
        <v>8984</v>
      </c>
      <c r="C3426" s="131" t="s">
        <v>24</v>
      </c>
      <c r="D3426" s="131" t="s">
        <v>24</v>
      </c>
      <c r="E3426" s="131" t="s">
        <v>6363</v>
      </c>
      <c r="F3426" s="131" t="s">
        <v>26414</v>
      </c>
      <c r="G3426" s="131" t="s">
        <v>26414</v>
      </c>
      <c r="H3426" s="79">
        <v>311.83333333333297</v>
      </c>
      <c r="I3426" s="6">
        <v>549.30661266632706</v>
      </c>
      <c r="J3426" s="6">
        <v>238.617300277764</v>
      </c>
      <c r="K3426" s="71">
        <v>238.68902838724799</v>
      </c>
      <c r="L3426" s="20">
        <v>0.76543782486557299</v>
      </c>
      <c r="M3426" s="79">
        <v>313.24135377248098</v>
      </c>
      <c r="N3426" s="6">
        <v>551.78689573845895</v>
      </c>
      <c r="O3426" s="6">
        <v>239.793435619056</v>
      </c>
      <c r="P3426" s="71">
        <v>239.75454897794501</v>
      </c>
      <c r="Q3426" s="20">
        <v>0.76539877666372302</v>
      </c>
      <c r="R3426" s="79">
        <v>314.62696330563898</v>
      </c>
      <c r="S3426" s="6">
        <v>554.22770112318597</v>
      </c>
      <c r="T3426" s="6">
        <v>240.94350600212101</v>
      </c>
      <c r="U3426" s="71">
        <v>240.79823906774101</v>
      </c>
      <c r="V3426" s="20">
        <v>0.765345209252842</v>
      </c>
      <c r="W3426" s="79">
        <v>315.824799673526</v>
      </c>
      <c r="X3426" s="6">
        <v>556.33773673335895</v>
      </c>
      <c r="Y3426" s="6">
        <v>241.94298609426599</v>
      </c>
      <c r="Z3426" s="71">
        <v>241.70417385708799</v>
      </c>
      <c r="AA3426" s="20">
        <v>0.76531093855499199</v>
      </c>
    </row>
    <row r="3427" spans="1:27" x14ac:dyDescent="0.2">
      <c r="A3427" s="52" t="s">
        <v>2900</v>
      </c>
      <c r="B3427" s="1" t="s">
        <v>18857</v>
      </c>
      <c r="C3427" s="131" t="s">
        <v>24</v>
      </c>
      <c r="D3427" s="131" t="s">
        <v>24</v>
      </c>
      <c r="E3427" s="131" t="s">
        <v>6363</v>
      </c>
      <c r="F3427" s="131" t="s">
        <v>26415</v>
      </c>
      <c r="G3427" s="131" t="s">
        <v>26415</v>
      </c>
      <c r="H3427" s="79">
        <v>9776.5</v>
      </c>
      <c r="I3427" s="6">
        <v>18925.588772327901</v>
      </c>
      <c r="J3427" s="6">
        <v>8221.2243488196309</v>
      </c>
      <c r="K3427" s="71">
        <v>8223.6956402117394</v>
      </c>
      <c r="L3427" s="20">
        <v>0.841169706971998</v>
      </c>
      <c r="M3427" s="79">
        <v>9780.6371032914194</v>
      </c>
      <c r="N3427" s="6">
        <v>18933.597478470401</v>
      </c>
      <c r="O3427" s="6">
        <v>8228.0902700935003</v>
      </c>
      <c r="P3427" s="71">
        <v>8226.7559433529295</v>
      </c>
      <c r="Q3427" s="20">
        <v>0.84112679536841495</v>
      </c>
      <c r="R3427" s="79">
        <v>9787.4581689582392</v>
      </c>
      <c r="S3427" s="6">
        <v>18946.8018648867</v>
      </c>
      <c r="T3427" s="6">
        <v>8236.8832514177502</v>
      </c>
      <c r="U3427" s="71">
        <v>8231.9171628991808</v>
      </c>
      <c r="V3427" s="20">
        <v>0.84106792803543295</v>
      </c>
      <c r="W3427" s="79">
        <v>9802.1906689156094</v>
      </c>
      <c r="X3427" s="6">
        <v>18975.321400076398</v>
      </c>
      <c r="Y3427" s="6">
        <v>8252.0843338607592</v>
      </c>
      <c r="Z3427" s="71">
        <v>8243.9390317259003</v>
      </c>
      <c r="AA3427" s="20">
        <v>0.84103026661874802</v>
      </c>
    </row>
    <row r="3428" spans="1:27" x14ac:dyDescent="0.2">
      <c r="A3428" s="52" t="s">
        <v>2899</v>
      </c>
      <c r="B3428" s="1" t="s">
        <v>8983</v>
      </c>
      <c r="C3428" s="131" t="s">
        <v>24</v>
      </c>
      <c r="D3428" s="131" t="s">
        <v>24</v>
      </c>
      <c r="E3428" s="131" t="s">
        <v>6363</v>
      </c>
      <c r="F3428" s="131" t="s">
        <v>26415</v>
      </c>
      <c r="G3428" s="131" t="s">
        <v>26415</v>
      </c>
      <c r="H3428" s="79">
        <v>14525.916666666701</v>
      </c>
      <c r="I3428" s="6">
        <v>24225.853003975499</v>
      </c>
      <c r="J3428" s="6">
        <v>10523.6447321745</v>
      </c>
      <c r="K3428" s="71">
        <v>10526.8081287121</v>
      </c>
      <c r="L3428" s="20">
        <v>0.72469148558923602</v>
      </c>
      <c r="M3428" s="79">
        <v>14523.6622825615</v>
      </c>
      <c r="N3428" s="6">
        <v>24222.093215233799</v>
      </c>
      <c r="O3428" s="6">
        <v>10526.3444906438</v>
      </c>
      <c r="P3428" s="71">
        <v>10524.637462345199</v>
      </c>
      <c r="Q3428" s="20">
        <v>0.72465451602947595</v>
      </c>
      <c r="R3428" s="79">
        <v>14523.747895693299</v>
      </c>
      <c r="S3428" s="6">
        <v>24222.235998040102</v>
      </c>
      <c r="T3428" s="6">
        <v>10530.3117342404</v>
      </c>
      <c r="U3428" s="71">
        <v>10523.9629177519</v>
      </c>
      <c r="V3428" s="20">
        <v>0.72460380015771098</v>
      </c>
      <c r="W3428" s="79">
        <v>14540.246175411001</v>
      </c>
      <c r="X3428" s="6">
        <v>24249.7512942127</v>
      </c>
      <c r="Y3428" s="6">
        <v>10545.855247236401</v>
      </c>
      <c r="Z3428" s="71">
        <v>10535.4458556471</v>
      </c>
      <c r="AA3428" s="20">
        <v>0.724571353782407</v>
      </c>
    </row>
    <row r="3429" spans="1:27" x14ac:dyDescent="0.2">
      <c r="A3429" s="52" t="s">
        <v>2898</v>
      </c>
      <c r="B3429" s="1" t="s">
        <v>8982</v>
      </c>
      <c r="C3429" s="131" t="s">
        <v>24</v>
      </c>
      <c r="D3429" s="131" t="s">
        <v>24</v>
      </c>
      <c r="E3429" s="131" t="s">
        <v>6363</v>
      </c>
      <c r="F3429" s="131" t="s">
        <v>26415</v>
      </c>
      <c r="G3429" s="131" t="s">
        <v>26415</v>
      </c>
      <c r="H3429" s="79">
        <v>11500.416666666701</v>
      </c>
      <c r="I3429" s="6">
        <v>23243.315347640699</v>
      </c>
      <c r="J3429" s="6">
        <v>10096.8330434569</v>
      </c>
      <c r="K3429" s="71">
        <v>10099.8681408498</v>
      </c>
      <c r="L3429" s="20">
        <v>0.87821758407447503</v>
      </c>
      <c r="M3429" s="79">
        <v>11485.295497970699</v>
      </c>
      <c r="N3429" s="6">
        <v>23212.754186022699</v>
      </c>
      <c r="O3429" s="6">
        <v>10087.70980144</v>
      </c>
      <c r="P3429" s="71">
        <v>10086.073905321</v>
      </c>
      <c r="Q3429" s="20">
        <v>0.87817278250290698</v>
      </c>
      <c r="R3429" s="79">
        <v>11475.4979657149</v>
      </c>
      <c r="S3429" s="6">
        <v>23192.952544182099</v>
      </c>
      <c r="T3429" s="6">
        <v>10082.843728689701</v>
      </c>
      <c r="U3429" s="71">
        <v>10076.764694551801</v>
      </c>
      <c r="V3429" s="20">
        <v>0.87811132245920398</v>
      </c>
      <c r="W3429" s="79">
        <v>11478.335393658899</v>
      </c>
      <c r="X3429" s="6">
        <v>23198.687226184498</v>
      </c>
      <c r="Y3429" s="6">
        <v>10088.7631565789</v>
      </c>
      <c r="Z3429" s="71">
        <v>10078.804942295899</v>
      </c>
      <c r="AA3429" s="20">
        <v>0.87807200231001203</v>
      </c>
    </row>
    <row r="3430" spans="1:27" x14ac:dyDescent="0.2">
      <c r="A3430" s="52" t="s">
        <v>2897</v>
      </c>
      <c r="B3430" s="1" t="s">
        <v>8981</v>
      </c>
      <c r="C3430" s="131" t="s">
        <v>24</v>
      </c>
      <c r="D3430" s="131" t="s">
        <v>24</v>
      </c>
      <c r="E3430" s="131" t="s">
        <v>6363</v>
      </c>
      <c r="F3430" s="131" t="s">
        <v>26207</v>
      </c>
      <c r="G3430" s="131" t="s">
        <v>26207</v>
      </c>
      <c r="H3430" s="79">
        <v>15308.833333333299</v>
      </c>
      <c r="I3430" s="6">
        <v>23407.280469467602</v>
      </c>
      <c r="J3430" s="6">
        <v>10168.0590469454</v>
      </c>
      <c r="K3430" s="71">
        <v>10171.115554800101</v>
      </c>
      <c r="L3430" s="20">
        <v>0.66439521113954303</v>
      </c>
      <c r="M3430" s="79">
        <v>15351.0991803384</v>
      </c>
      <c r="N3430" s="6">
        <v>23471.9051546794</v>
      </c>
      <c r="O3430" s="6">
        <v>10200.330636762699</v>
      </c>
      <c r="P3430" s="71">
        <v>10198.676477233001</v>
      </c>
      <c r="Q3430" s="20">
        <v>0.66436131754626804</v>
      </c>
      <c r="R3430" s="79">
        <v>15388.6083185813</v>
      </c>
      <c r="S3430" s="6">
        <v>23529.256809106799</v>
      </c>
      <c r="T3430" s="6">
        <v>10229.047768131</v>
      </c>
      <c r="U3430" s="71">
        <v>10222.880586306601</v>
      </c>
      <c r="V3430" s="20">
        <v>0.66431482137099895</v>
      </c>
      <c r="W3430" s="79">
        <v>15440.0337682686</v>
      </c>
      <c r="X3430" s="6">
        <v>23607.886571276598</v>
      </c>
      <c r="Y3430" s="6">
        <v>10266.7178501446</v>
      </c>
      <c r="Z3430" s="71">
        <v>10256.583983906699</v>
      </c>
      <c r="AA3430" s="20">
        <v>0.66428507462110697</v>
      </c>
    </row>
    <row r="3431" spans="1:27" x14ac:dyDescent="0.2">
      <c r="A3431" s="52" t="s">
        <v>2896</v>
      </c>
      <c r="B3431" s="1" t="s">
        <v>8980</v>
      </c>
      <c r="C3431" s="131" t="s">
        <v>24</v>
      </c>
      <c r="D3431" s="131" t="s">
        <v>24</v>
      </c>
      <c r="E3431" s="131" t="s">
        <v>6363</v>
      </c>
      <c r="F3431" s="131" t="s">
        <v>26207</v>
      </c>
      <c r="G3431" s="131" t="s">
        <v>26207</v>
      </c>
      <c r="H3431" s="79">
        <v>14341.5</v>
      </c>
      <c r="I3431" s="6">
        <v>23460.967632742999</v>
      </c>
      <c r="J3431" s="6">
        <v>10191.3806048239</v>
      </c>
      <c r="K3431" s="71">
        <v>10194.444123114399</v>
      </c>
      <c r="L3431" s="20">
        <v>0.71083527686186099</v>
      </c>
      <c r="M3431" s="79">
        <v>14393.620772185001</v>
      </c>
      <c r="N3431" s="6">
        <v>23546.2309419663</v>
      </c>
      <c r="O3431" s="6">
        <v>10232.6308527089</v>
      </c>
      <c r="P3431" s="71">
        <v>10230.9714551421</v>
      </c>
      <c r="Q3431" s="20">
        <v>0.71079901416556901</v>
      </c>
      <c r="R3431" s="79">
        <v>14433.562756608</v>
      </c>
      <c r="S3431" s="6">
        <v>23611.571220440401</v>
      </c>
      <c r="T3431" s="6">
        <v>10264.832920733401</v>
      </c>
      <c r="U3431" s="71">
        <v>10258.644163729499</v>
      </c>
      <c r="V3431" s="20">
        <v>0.71074926798879701</v>
      </c>
      <c r="W3431" s="79">
        <v>14479.2358633772</v>
      </c>
      <c r="X3431" s="6">
        <v>23686.286925185399</v>
      </c>
      <c r="Y3431" s="6">
        <v>10300.8129950234</v>
      </c>
      <c r="Z3431" s="71">
        <v>10290.6454748328</v>
      </c>
      <c r="AA3431" s="20">
        <v>0.71071744199300302</v>
      </c>
    </row>
    <row r="3432" spans="1:27" x14ac:dyDescent="0.2">
      <c r="A3432" s="52" t="s">
        <v>2895</v>
      </c>
      <c r="B3432" s="1" t="s">
        <v>18858</v>
      </c>
      <c r="C3432" s="131" t="s">
        <v>24</v>
      </c>
      <c r="D3432" s="131" t="s">
        <v>24</v>
      </c>
      <c r="E3432" s="131" t="s">
        <v>6363</v>
      </c>
      <c r="F3432" s="131" t="s">
        <v>26207</v>
      </c>
      <c r="G3432" s="131" t="s">
        <v>26207</v>
      </c>
      <c r="H3432" s="79">
        <v>12291</v>
      </c>
      <c r="I3432" s="6">
        <v>22405.617774420301</v>
      </c>
      <c r="J3432" s="6">
        <v>9732.93949336685</v>
      </c>
      <c r="K3432" s="71">
        <v>9735.8652047413798</v>
      </c>
      <c r="L3432" s="20">
        <v>0.79211335161837004</v>
      </c>
      <c r="M3432" s="79">
        <v>12342.040560978299</v>
      </c>
      <c r="N3432" s="6">
        <v>22498.661082554099</v>
      </c>
      <c r="O3432" s="6">
        <v>9777.3819557534007</v>
      </c>
      <c r="P3432" s="71">
        <v>9775.79638464661</v>
      </c>
      <c r="Q3432" s="20">
        <v>0.79207294258573802</v>
      </c>
      <c r="R3432" s="79">
        <v>12384.3909834675</v>
      </c>
      <c r="S3432" s="6">
        <v>22575.862887035299</v>
      </c>
      <c r="T3432" s="6">
        <v>9814.5717797970992</v>
      </c>
      <c r="U3432" s="71">
        <v>9808.6544891493304</v>
      </c>
      <c r="V3432" s="20">
        <v>0.79201750834928997</v>
      </c>
      <c r="W3432" s="79">
        <v>12433.3256066627</v>
      </c>
      <c r="X3432" s="6">
        <v>22665.067220551398</v>
      </c>
      <c r="Y3432" s="6">
        <v>9856.6997729935902</v>
      </c>
      <c r="Z3432" s="71">
        <v>9846.9706191876594</v>
      </c>
      <c r="AA3432" s="20">
        <v>0.79198204331678901</v>
      </c>
    </row>
    <row r="3433" spans="1:27" x14ac:dyDescent="0.2">
      <c r="A3433" s="52" t="s">
        <v>2894</v>
      </c>
      <c r="B3433" s="1" t="s">
        <v>8979</v>
      </c>
      <c r="C3433" s="131" t="s">
        <v>24</v>
      </c>
      <c r="D3433" s="131" t="s">
        <v>24</v>
      </c>
      <c r="E3433" s="131" t="s">
        <v>6363</v>
      </c>
      <c r="F3433" s="131" t="s">
        <v>26207</v>
      </c>
      <c r="G3433" s="131" t="s">
        <v>26207</v>
      </c>
      <c r="H3433" s="79">
        <v>16220.666666666701</v>
      </c>
      <c r="I3433" s="6">
        <v>25161.8285567118</v>
      </c>
      <c r="J3433" s="6">
        <v>10930.229969581</v>
      </c>
      <c r="K3433" s="71">
        <v>10933.515585213399</v>
      </c>
      <c r="L3433" s="20">
        <v>0.67404847222966702</v>
      </c>
      <c r="M3433" s="79">
        <v>16264.6928933401</v>
      </c>
      <c r="N3433" s="6">
        <v>25230.1229363647</v>
      </c>
      <c r="O3433" s="6">
        <v>10964.4101857571</v>
      </c>
      <c r="P3433" s="71">
        <v>10962.632117551</v>
      </c>
      <c r="Q3433" s="20">
        <v>0.674014086182955</v>
      </c>
      <c r="R3433" s="79">
        <v>16297.306886529101</v>
      </c>
      <c r="S3433" s="6">
        <v>25280.714426963401</v>
      </c>
      <c r="T3433" s="6">
        <v>10990.4718871443</v>
      </c>
      <c r="U3433" s="71">
        <v>10983.8456360992</v>
      </c>
      <c r="V3433" s="20">
        <v>0.67396691444634604</v>
      </c>
      <c r="W3433" s="79">
        <v>16338.6253829507</v>
      </c>
      <c r="X3433" s="6">
        <v>25344.808520291699</v>
      </c>
      <c r="Y3433" s="6">
        <v>11022.079306343599</v>
      </c>
      <c r="Z3433" s="71">
        <v>11011.199853047599</v>
      </c>
      <c r="AA3433" s="20">
        <v>0.67393673549414601</v>
      </c>
    </row>
    <row r="3434" spans="1:27" x14ac:dyDescent="0.2">
      <c r="A3434" s="52" t="s">
        <v>2893</v>
      </c>
      <c r="B3434" s="1" t="s">
        <v>8978</v>
      </c>
      <c r="C3434" s="131" t="s">
        <v>24</v>
      </c>
      <c r="D3434" s="131" t="s">
        <v>24</v>
      </c>
      <c r="E3434" s="131" t="s">
        <v>6363</v>
      </c>
      <c r="F3434" s="131" t="s">
        <v>26207</v>
      </c>
      <c r="G3434" s="131" t="s">
        <v>26207</v>
      </c>
      <c r="H3434" s="79">
        <v>6955.4166666666697</v>
      </c>
      <c r="I3434" s="6">
        <v>9929.6808576753592</v>
      </c>
      <c r="J3434" s="6">
        <v>4313.4263892751596</v>
      </c>
      <c r="K3434" s="71">
        <v>4314.7230007108901</v>
      </c>
      <c r="L3434" s="20">
        <v>0.62033997494195903</v>
      </c>
      <c r="M3434" s="79">
        <v>6969.0442551311999</v>
      </c>
      <c r="N3434" s="6">
        <v>9949.1358538024906</v>
      </c>
      <c r="O3434" s="6">
        <v>4323.6573507806597</v>
      </c>
      <c r="P3434" s="71">
        <v>4322.95619517458</v>
      </c>
      <c r="Q3434" s="20">
        <v>0.62030832879151998</v>
      </c>
      <c r="R3434" s="79">
        <v>6975.49940759324</v>
      </c>
      <c r="S3434" s="6">
        <v>9958.3513482735598</v>
      </c>
      <c r="T3434" s="6">
        <v>4329.2677052976796</v>
      </c>
      <c r="U3434" s="71">
        <v>4326.6575521622199</v>
      </c>
      <c r="V3434" s="20">
        <v>0.62026491572093001</v>
      </c>
      <c r="W3434" s="79">
        <v>6987.1543134902604</v>
      </c>
      <c r="X3434" s="6">
        <v>9974.9901064572805</v>
      </c>
      <c r="Y3434" s="6">
        <v>4337.9744591615099</v>
      </c>
      <c r="Z3434" s="71">
        <v>4333.6926182115603</v>
      </c>
      <c r="AA3434" s="20">
        <v>0.62023714144174602</v>
      </c>
    </row>
    <row r="3435" spans="1:27" x14ac:dyDescent="0.2">
      <c r="A3435" s="52" t="s">
        <v>2892</v>
      </c>
      <c r="B3435" s="1" t="s">
        <v>8977</v>
      </c>
      <c r="C3435" s="131" t="s">
        <v>24</v>
      </c>
      <c r="D3435" s="131" t="s">
        <v>24</v>
      </c>
      <c r="E3435" s="131" t="s">
        <v>6363</v>
      </c>
      <c r="F3435" s="131" t="s">
        <v>26415</v>
      </c>
      <c r="G3435" s="131" t="s">
        <v>26415</v>
      </c>
      <c r="H3435" s="79">
        <v>18264.25</v>
      </c>
      <c r="I3435" s="6">
        <v>23784.460210912501</v>
      </c>
      <c r="J3435" s="6">
        <v>10331.9049019701</v>
      </c>
      <c r="K3435" s="71">
        <v>10335.0106617165</v>
      </c>
      <c r="L3435" s="20">
        <v>0.56586011808404302</v>
      </c>
      <c r="M3435" s="79">
        <v>18234.859659445399</v>
      </c>
      <c r="N3435" s="6">
        <v>23746.1868963495</v>
      </c>
      <c r="O3435" s="6">
        <v>10319.526945465601</v>
      </c>
      <c r="P3435" s="71">
        <v>10317.8534561988</v>
      </c>
      <c r="Q3435" s="20">
        <v>0.56583125118017097</v>
      </c>
      <c r="R3435" s="79">
        <v>18205.300679091401</v>
      </c>
      <c r="S3435" s="6">
        <v>23707.6939720792</v>
      </c>
      <c r="T3435" s="6">
        <v>10306.621075204001</v>
      </c>
      <c r="U3435" s="71">
        <v>10300.407123758499</v>
      </c>
      <c r="V3435" s="20">
        <v>0.56579165075743099</v>
      </c>
      <c r="W3435" s="79">
        <v>18195.828678612099</v>
      </c>
      <c r="X3435" s="6">
        <v>23695.3591420962</v>
      </c>
      <c r="Y3435" s="6">
        <v>10304.7583668812</v>
      </c>
      <c r="Z3435" s="71">
        <v>10294.586952371899</v>
      </c>
      <c r="AA3435" s="20">
        <v>0.56576631568709301</v>
      </c>
    </row>
    <row r="3436" spans="1:27" x14ac:dyDescent="0.2">
      <c r="A3436" s="52" t="s">
        <v>2891</v>
      </c>
      <c r="B3436" s="1" t="s">
        <v>8976</v>
      </c>
      <c r="C3436" s="131" t="s">
        <v>24</v>
      </c>
      <c r="D3436" s="131" t="s">
        <v>24</v>
      </c>
      <c r="E3436" s="131" t="s">
        <v>6363</v>
      </c>
      <c r="F3436" s="131" t="s">
        <v>26207</v>
      </c>
      <c r="G3436" s="131" t="s">
        <v>26207</v>
      </c>
      <c r="H3436" s="79">
        <v>4583.5</v>
      </c>
      <c r="I3436" s="6">
        <v>9323.3337870668292</v>
      </c>
      <c r="J3436" s="6">
        <v>4050.0308690253</v>
      </c>
      <c r="K3436" s="71">
        <v>4051.24830404468</v>
      </c>
      <c r="L3436" s="20">
        <v>0.88387657991593205</v>
      </c>
      <c r="M3436" s="79">
        <v>4602.6057839888199</v>
      </c>
      <c r="N3436" s="6">
        <v>9362.1970141621405</v>
      </c>
      <c r="O3436" s="6">
        <v>4068.5877180245898</v>
      </c>
      <c r="P3436" s="71">
        <v>4067.9279263584399</v>
      </c>
      <c r="Q3436" s="20">
        <v>0.88383148965519198</v>
      </c>
      <c r="R3436" s="79">
        <v>4619.8811881073698</v>
      </c>
      <c r="S3436" s="6">
        <v>9397.3370510125205</v>
      </c>
      <c r="T3436" s="6">
        <v>4085.3738121821698</v>
      </c>
      <c r="U3436" s="71">
        <v>4082.9107047951302</v>
      </c>
      <c r="V3436" s="20">
        <v>0.883769633579642</v>
      </c>
      <c r="W3436" s="79">
        <v>4638.6255503176099</v>
      </c>
      <c r="X3436" s="6">
        <v>9435.4651071948592</v>
      </c>
      <c r="Y3436" s="6">
        <v>4103.34308189685</v>
      </c>
      <c r="Z3436" s="71">
        <v>4099.2928361876602</v>
      </c>
      <c r="AA3436" s="20">
        <v>0.88373006006207699</v>
      </c>
    </row>
    <row r="3437" spans="1:27" x14ac:dyDescent="0.2">
      <c r="A3437" s="52" t="s">
        <v>2890</v>
      </c>
      <c r="B3437" s="1" t="s">
        <v>18859</v>
      </c>
      <c r="C3437" s="131" t="s">
        <v>24</v>
      </c>
      <c r="D3437" s="131" t="s">
        <v>24</v>
      </c>
      <c r="E3437" s="131" t="s">
        <v>6363</v>
      </c>
      <c r="F3437" s="131" t="s">
        <v>26414</v>
      </c>
      <c r="G3437" s="131" t="s">
        <v>26414</v>
      </c>
      <c r="H3437" s="79">
        <v>5509.75</v>
      </c>
      <c r="I3437" s="6">
        <v>10241.5807759499</v>
      </c>
      <c r="J3437" s="6">
        <v>4448.9148664559798</v>
      </c>
      <c r="K3437" s="71">
        <v>4450.2522055854397</v>
      </c>
      <c r="L3437" s="20">
        <v>0.80770492410462202</v>
      </c>
      <c r="M3437" s="79">
        <v>5523.43349889</v>
      </c>
      <c r="N3437" s="6">
        <v>10267.015806428501</v>
      </c>
      <c r="O3437" s="6">
        <v>4461.8004030048296</v>
      </c>
      <c r="P3437" s="71">
        <v>4461.0768451203903</v>
      </c>
      <c r="Q3437" s="20">
        <v>0.80766371968032002</v>
      </c>
      <c r="R3437" s="79">
        <v>5536.1665790456</v>
      </c>
      <c r="S3437" s="6">
        <v>10290.6841886491</v>
      </c>
      <c r="T3437" s="6">
        <v>4473.7452179832699</v>
      </c>
      <c r="U3437" s="71">
        <v>4471.0479580994097</v>
      </c>
      <c r="V3437" s="20">
        <v>0.80760719430342598</v>
      </c>
      <c r="W3437" s="79">
        <v>5550.4510234302297</v>
      </c>
      <c r="X3437" s="6">
        <v>10317.236262881999</v>
      </c>
      <c r="Y3437" s="6">
        <v>4486.8122093218599</v>
      </c>
      <c r="Z3437" s="71">
        <v>4482.3834565863499</v>
      </c>
      <c r="AA3437" s="20">
        <v>0.80757103119453999</v>
      </c>
    </row>
    <row r="3438" spans="1:27" x14ac:dyDescent="0.2">
      <c r="A3438" s="52" t="s">
        <v>2889</v>
      </c>
      <c r="B3438" s="1" t="s">
        <v>8975</v>
      </c>
      <c r="C3438" s="131" t="s">
        <v>24</v>
      </c>
      <c r="D3438" s="131" t="s">
        <v>24</v>
      </c>
      <c r="E3438" s="131" t="s">
        <v>6363</v>
      </c>
      <c r="F3438" s="131" t="s">
        <v>26415</v>
      </c>
      <c r="G3438" s="131" t="s">
        <v>26415</v>
      </c>
      <c r="H3438" s="79">
        <v>7318</v>
      </c>
      <c r="I3438" s="6">
        <v>10307.827970844</v>
      </c>
      <c r="J3438" s="6">
        <v>4477.6924679486701</v>
      </c>
      <c r="K3438" s="71">
        <v>4479.0384575948701</v>
      </c>
      <c r="L3438" s="20">
        <v>0.61205772855901497</v>
      </c>
      <c r="M3438" s="79">
        <v>7331.8529846264</v>
      </c>
      <c r="N3438" s="6">
        <v>10327.340704160701</v>
      </c>
      <c r="O3438" s="6">
        <v>4488.0161659964697</v>
      </c>
      <c r="P3438" s="71">
        <v>4487.28835677394</v>
      </c>
      <c r="Q3438" s="20">
        <v>0.61202650492078803</v>
      </c>
      <c r="R3438" s="79">
        <v>7345.2710552183098</v>
      </c>
      <c r="S3438" s="6">
        <v>10346.240835803501</v>
      </c>
      <c r="T3438" s="6">
        <v>4497.8977699397501</v>
      </c>
      <c r="U3438" s="71">
        <v>4495.1859482723503</v>
      </c>
      <c r="V3438" s="20">
        <v>0.61198367146421795</v>
      </c>
      <c r="W3438" s="79">
        <v>7363.9341586104301</v>
      </c>
      <c r="X3438" s="6">
        <v>10372.5289007349</v>
      </c>
      <c r="Y3438" s="6">
        <v>4510.8581530496804</v>
      </c>
      <c r="Z3438" s="71">
        <v>4506.4056655256099</v>
      </c>
      <c r="AA3438" s="20">
        <v>0.61195626800334801</v>
      </c>
    </row>
    <row r="3439" spans="1:27" x14ac:dyDescent="0.2">
      <c r="A3439" s="52" t="s">
        <v>2888</v>
      </c>
      <c r="B3439" s="1" t="s">
        <v>8974</v>
      </c>
      <c r="C3439" s="131" t="s">
        <v>24</v>
      </c>
      <c r="D3439" s="131" t="s">
        <v>24</v>
      </c>
      <c r="E3439" s="131" t="s">
        <v>6363</v>
      </c>
      <c r="F3439" s="131" t="s">
        <v>26207</v>
      </c>
      <c r="G3439" s="131" t="s">
        <v>26207</v>
      </c>
      <c r="H3439" s="79">
        <v>8212.0833333333303</v>
      </c>
      <c r="I3439" s="6">
        <v>10812.9418877235</v>
      </c>
      <c r="J3439" s="6">
        <v>4697.1125812319697</v>
      </c>
      <c r="K3439" s="71">
        <v>4698.5245283334298</v>
      </c>
      <c r="L3439" s="20">
        <v>0.57214769232331597</v>
      </c>
      <c r="M3439" s="79">
        <v>8225.2387470255107</v>
      </c>
      <c r="N3439" s="6">
        <v>10830.263767932</v>
      </c>
      <c r="O3439" s="6">
        <v>4706.5745446843002</v>
      </c>
      <c r="P3439" s="71">
        <v>4705.8112924513598</v>
      </c>
      <c r="Q3439" s="20">
        <v>0.57211850466384595</v>
      </c>
      <c r="R3439" s="79">
        <v>8235.0897545266798</v>
      </c>
      <c r="S3439" s="6">
        <v>10843.234699585</v>
      </c>
      <c r="T3439" s="6">
        <v>4713.9595866955497</v>
      </c>
      <c r="U3439" s="71">
        <v>4711.1174994805197</v>
      </c>
      <c r="V3439" s="20">
        <v>0.57207846421964104</v>
      </c>
      <c r="W3439" s="79">
        <v>8252.5956182796199</v>
      </c>
      <c r="X3439" s="6">
        <v>10866.284866001</v>
      </c>
      <c r="Y3439" s="6">
        <v>4725.5852598962701</v>
      </c>
      <c r="Z3439" s="71">
        <v>4720.9208238400397</v>
      </c>
      <c r="AA3439" s="20">
        <v>0.57205284763779396</v>
      </c>
    </row>
    <row r="3440" spans="1:27" x14ac:dyDescent="0.2">
      <c r="A3440" s="52" t="s">
        <v>2887</v>
      </c>
      <c r="B3440" s="1" t="s">
        <v>18860</v>
      </c>
      <c r="C3440" s="131" t="s">
        <v>24</v>
      </c>
      <c r="D3440" s="131" t="s">
        <v>24</v>
      </c>
      <c r="E3440" s="131" t="s">
        <v>6363</v>
      </c>
      <c r="F3440" s="131" t="s">
        <v>26207</v>
      </c>
      <c r="G3440" s="131" t="s">
        <v>26207</v>
      </c>
      <c r="H3440" s="79">
        <v>22855.666666666701</v>
      </c>
      <c r="I3440" s="6">
        <v>31133.960777772099</v>
      </c>
      <c r="J3440" s="6">
        <v>13524.5079823179</v>
      </c>
      <c r="K3440" s="71">
        <v>13528.5734351922</v>
      </c>
      <c r="L3440" s="20">
        <v>0.59191331552462201</v>
      </c>
      <c r="M3440" s="79">
        <v>22929.0904351971</v>
      </c>
      <c r="N3440" s="6">
        <v>31233.9785441721</v>
      </c>
      <c r="O3440" s="6">
        <v>13573.542758994699</v>
      </c>
      <c r="P3440" s="71">
        <v>13571.341574944299</v>
      </c>
      <c r="Q3440" s="20">
        <v>0.59188311953760397</v>
      </c>
      <c r="R3440" s="79">
        <v>22987.842006978899</v>
      </c>
      <c r="S3440" s="6">
        <v>31314.009862364001</v>
      </c>
      <c r="T3440" s="6">
        <v>13613.371016880999</v>
      </c>
      <c r="U3440" s="71">
        <v>13605.163397148801</v>
      </c>
      <c r="V3440" s="20">
        <v>0.59184169584158497</v>
      </c>
      <c r="W3440" s="79">
        <v>23064.2843625528</v>
      </c>
      <c r="X3440" s="6">
        <v>31418.139544289599</v>
      </c>
      <c r="Y3440" s="6">
        <v>13663.2804085964</v>
      </c>
      <c r="Z3440" s="71">
        <v>13649.7939314133</v>
      </c>
      <c r="AA3440" s="20">
        <v>0.591815194299943</v>
      </c>
    </row>
    <row r="3441" spans="1:27" x14ac:dyDescent="0.2">
      <c r="A3441" s="52" t="s">
        <v>2886</v>
      </c>
      <c r="B3441" s="1" t="s">
        <v>8973</v>
      </c>
      <c r="C3441" s="131" t="s">
        <v>24</v>
      </c>
      <c r="D3441" s="131" t="s">
        <v>24</v>
      </c>
      <c r="E3441" s="131" t="s">
        <v>6363</v>
      </c>
      <c r="F3441" s="131" t="s">
        <v>26414</v>
      </c>
      <c r="G3441" s="131" t="s">
        <v>26414</v>
      </c>
      <c r="H3441" s="79">
        <v>12216.5</v>
      </c>
      <c r="I3441" s="6">
        <v>16712.613651294701</v>
      </c>
      <c r="J3441" s="6">
        <v>7259.9139680841099</v>
      </c>
      <c r="K3441" s="71">
        <v>7262.0962905868901</v>
      </c>
      <c r="L3441" s="20">
        <v>0.59444982528440105</v>
      </c>
      <c r="M3441" s="79">
        <v>12292.8223244944</v>
      </c>
      <c r="N3441" s="6">
        <v>16817.0253504102</v>
      </c>
      <c r="O3441" s="6">
        <v>7308.2784618702299</v>
      </c>
      <c r="P3441" s="71">
        <v>7307.09329847762</v>
      </c>
      <c r="Q3441" s="20">
        <v>0.59441949989935505</v>
      </c>
      <c r="R3441" s="79">
        <v>12364.8587434893</v>
      </c>
      <c r="S3441" s="6">
        <v>16915.573775858</v>
      </c>
      <c r="T3441" s="6">
        <v>7353.83244708455</v>
      </c>
      <c r="U3441" s="71">
        <v>7349.3987575725896</v>
      </c>
      <c r="V3441" s="20">
        <v>0.59437789869151803</v>
      </c>
      <c r="W3441" s="79">
        <v>12433.101718636301</v>
      </c>
      <c r="X3441" s="6">
        <v>17008.932632981301</v>
      </c>
      <c r="Y3441" s="6">
        <v>7396.93118008284</v>
      </c>
      <c r="Z3441" s="71">
        <v>7389.6299653963497</v>
      </c>
      <c r="AA3441" s="20">
        <v>0.59435128358355305</v>
      </c>
    </row>
    <row r="3442" spans="1:27" x14ac:dyDescent="0.2">
      <c r="A3442" s="52" t="s">
        <v>2885</v>
      </c>
      <c r="B3442" s="1" t="s">
        <v>18861</v>
      </c>
      <c r="C3442" s="131" t="s">
        <v>24</v>
      </c>
      <c r="D3442" s="131" t="s">
        <v>24</v>
      </c>
      <c r="E3442" s="131" t="s">
        <v>6363</v>
      </c>
      <c r="F3442" s="131" t="s">
        <v>26207</v>
      </c>
      <c r="G3442" s="131" t="s">
        <v>26207</v>
      </c>
      <c r="H3442" s="79">
        <v>4713.5</v>
      </c>
      <c r="I3442" s="6">
        <v>10803.2565175614</v>
      </c>
      <c r="J3442" s="6">
        <v>4692.9052827451696</v>
      </c>
      <c r="K3442" s="71">
        <v>4694.3159651371298</v>
      </c>
      <c r="L3442" s="20">
        <v>0.99592998093500196</v>
      </c>
      <c r="M3442" s="79">
        <v>4723.04888359497</v>
      </c>
      <c r="N3442" s="6">
        <v>10825.142385585799</v>
      </c>
      <c r="O3442" s="6">
        <v>4704.3489139609001</v>
      </c>
      <c r="P3442" s="71">
        <v>4703.58602265237</v>
      </c>
      <c r="Q3442" s="20">
        <v>0.99587917435912898</v>
      </c>
      <c r="R3442" s="79">
        <v>4728.4253225001203</v>
      </c>
      <c r="S3442" s="6">
        <v>10837.465086051099</v>
      </c>
      <c r="T3442" s="6">
        <v>4711.4513199482699</v>
      </c>
      <c r="U3442" s="71">
        <v>4708.6107449890696</v>
      </c>
      <c r="V3442" s="20">
        <v>0.99580947648326901</v>
      </c>
      <c r="W3442" s="79">
        <v>4736.0010667732104</v>
      </c>
      <c r="X3442" s="6">
        <v>10854.8285545339</v>
      </c>
      <c r="Y3442" s="6">
        <v>4720.6030808654996</v>
      </c>
      <c r="Z3442" s="71">
        <v>4715.9435625187698</v>
      </c>
      <c r="AA3442" s="20">
        <v>0.99576488603535995</v>
      </c>
    </row>
    <row r="3443" spans="1:27" x14ac:dyDescent="0.2">
      <c r="A3443" s="52" t="s">
        <v>2884</v>
      </c>
      <c r="B3443" s="1" t="s">
        <v>8972</v>
      </c>
      <c r="C3443" s="131" t="s">
        <v>24</v>
      </c>
      <c r="D3443" s="131" t="s">
        <v>24</v>
      </c>
      <c r="E3443" s="131" t="s">
        <v>6363</v>
      </c>
      <c r="F3443" s="131" t="s">
        <v>26207</v>
      </c>
      <c r="G3443" s="131" t="s">
        <v>26207</v>
      </c>
      <c r="H3443" s="79">
        <v>20450.833333333299</v>
      </c>
      <c r="I3443" s="6">
        <v>31423.254350145398</v>
      </c>
      <c r="J3443" s="6">
        <v>13650.176324252399</v>
      </c>
      <c r="K3443" s="71">
        <v>13654.279552898101</v>
      </c>
      <c r="L3443" s="20">
        <v>0.66766372452132305</v>
      </c>
      <c r="M3443" s="79">
        <v>20534.5043642046</v>
      </c>
      <c r="N3443" s="6">
        <v>31551.8171349451</v>
      </c>
      <c r="O3443" s="6">
        <v>13711.6678363432</v>
      </c>
      <c r="P3443" s="71">
        <v>13709.444252929399</v>
      </c>
      <c r="Q3443" s="20">
        <v>0.66762966418743697</v>
      </c>
      <c r="R3443" s="79">
        <v>20603.571626216999</v>
      </c>
      <c r="S3443" s="6">
        <v>31657.940836904199</v>
      </c>
      <c r="T3443" s="6">
        <v>13762.890672178901</v>
      </c>
      <c r="U3443" s="71">
        <v>13754.5929057467</v>
      </c>
      <c r="V3443" s="20">
        <v>0.66758293927275503</v>
      </c>
      <c r="W3443" s="79">
        <v>20692.313480083099</v>
      </c>
      <c r="X3443" s="6">
        <v>31794.295077344599</v>
      </c>
      <c r="Y3443" s="6">
        <v>13826.8648410269</v>
      </c>
      <c r="Z3443" s="71">
        <v>13813.216896198501</v>
      </c>
      <c r="AA3443" s="20">
        <v>0.66755304618278</v>
      </c>
    </row>
    <row r="3444" spans="1:27" x14ac:dyDescent="0.2">
      <c r="A3444" s="52" t="s">
        <v>2883</v>
      </c>
      <c r="B3444" s="1" t="s">
        <v>8971</v>
      </c>
      <c r="C3444" s="131" t="s">
        <v>24</v>
      </c>
      <c r="D3444" s="131" t="s">
        <v>24</v>
      </c>
      <c r="E3444" s="131" t="s">
        <v>6363</v>
      </c>
      <c r="F3444" s="131" t="s">
        <v>26207</v>
      </c>
      <c r="G3444" s="131" t="s">
        <v>26207</v>
      </c>
      <c r="H3444" s="79">
        <v>2996.8333333333298</v>
      </c>
      <c r="I3444" s="6">
        <v>7741.5103820169397</v>
      </c>
      <c r="J3444" s="6">
        <v>3362.8910791053399</v>
      </c>
      <c r="K3444" s="71">
        <v>3363.9019606266002</v>
      </c>
      <c r="L3444" s="20">
        <v>1.1224854993470701</v>
      </c>
      <c r="M3444" s="79">
        <v>3004.6945840315898</v>
      </c>
      <c r="N3444" s="6">
        <v>7761.8178022592701</v>
      </c>
      <c r="O3444" s="6">
        <v>3373.10105011103</v>
      </c>
      <c r="P3444" s="71">
        <v>3372.5540436025799</v>
      </c>
      <c r="Q3444" s="20">
        <v>1.1224282366420799</v>
      </c>
      <c r="R3444" s="79">
        <v>3009.0117024180699</v>
      </c>
      <c r="S3444" s="6">
        <v>7772.9699128680204</v>
      </c>
      <c r="T3444" s="6">
        <v>3379.2006770140702</v>
      </c>
      <c r="U3444" s="71">
        <v>3377.16332754925</v>
      </c>
      <c r="V3444" s="20">
        <v>1.12234968206848</v>
      </c>
      <c r="W3444" s="79">
        <v>3014.2546648337102</v>
      </c>
      <c r="X3444" s="6">
        <v>7786.51369173679</v>
      </c>
      <c r="Y3444" s="6">
        <v>3386.2386990037999</v>
      </c>
      <c r="Z3444" s="71">
        <v>3382.8962783269999</v>
      </c>
      <c r="AA3444" s="20">
        <v>1.1222994253916601</v>
      </c>
    </row>
    <row r="3445" spans="1:27" x14ac:dyDescent="0.2">
      <c r="A3445" s="52" t="s">
        <v>2882</v>
      </c>
      <c r="B3445" s="1" t="s">
        <v>8970</v>
      </c>
      <c r="C3445" s="131" t="s">
        <v>24</v>
      </c>
      <c r="D3445" s="131" t="s">
        <v>24</v>
      </c>
      <c r="E3445" s="131" t="s">
        <v>6363</v>
      </c>
      <c r="F3445" s="131" t="s">
        <v>26207</v>
      </c>
      <c r="G3445" s="131" t="s">
        <v>26207</v>
      </c>
      <c r="H3445" s="79">
        <v>15432.583333333299</v>
      </c>
      <c r="I3445" s="6">
        <v>27245.239857689099</v>
      </c>
      <c r="J3445" s="6">
        <v>11835.258178861601</v>
      </c>
      <c r="K3445" s="71">
        <v>11838.8158450218</v>
      </c>
      <c r="L3445" s="20">
        <v>0.76713117883839399</v>
      </c>
      <c r="M3445" s="79">
        <v>15488.544135706001</v>
      </c>
      <c r="N3445" s="6">
        <v>27344.035078835201</v>
      </c>
      <c r="O3445" s="6">
        <v>11883.066027631399</v>
      </c>
      <c r="P3445" s="71">
        <v>11881.138983537299</v>
      </c>
      <c r="Q3445" s="20">
        <v>0.76709204425143696</v>
      </c>
      <c r="R3445" s="79">
        <v>15533.7257114353</v>
      </c>
      <c r="S3445" s="6">
        <v>27423.800264047899</v>
      </c>
      <c r="T3445" s="6">
        <v>11922.151437271699</v>
      </c>
      <c r="U3445" s="71">
        <v>11914.963468526499</v>
      </c>
      <c r="V3445" s="20">
        <v>0.76703835833506295</v>
      </c>
      <c r="W3445" s="79">
        <v>15595.182091795299</v>
      </c>
      <c r="X3445" s="6">
        <v>27532.297577007601</v>
      </c>
      <c r="Y3445" s="6">
        <v>11973.3856792277</v>
      </c>
      <c r="Z3445" s="71">
        <v>11961.567229489599</v>
      </c>
      <c r="AA3445" s="20">
        <v>0.76700401182122802</v>
      </c>
    </row>
    <row r="3446" spans="1:27" x14ac:dyDescent="0.2">
      <c r="A3446" s="52" t="s">
        <v>2881</v>
      </c>
      <c r="B3446" s="1" t="s">
        <v>7641</v>
      </c>
      <c r="C3446" s="131" t="s">
        <v>24</v>
      </c>
      <c r="D3446" s="131" t="s">
        <v>24</v>
      </c>
      <c r="E3446" s="131" t="s">
        <v>6363</v>
      </c>
      <c r="F3446" s="131" t="s">
        <v>26415</v>
      </c>
      <c r="G3446" s="131" t="s">
        <v>26415</v>
      </c>
      <c r="H3446" s="79">
        <v>9724.75</v>
      </c>
      <c r="I3446" s="6">
        <v>17606.0800649792</v>
      </c>
      <c r="J3446" s="6">
        <v>7648.0333509682796</v>
      </c>
      <c r="K3446" s="71">
        <v>7650.3323417493302</v>
      </c>
      <c r="L3446" s="20">
        <v>0.78668678801504699</v>
      </c>
      <c r="M3446" s="79">
        <v>9716.3442574736091</v>
      </c>
      <c r="N3446" s="6">
        <v>17590.861969303201</v>
      </c>
      <c r="O3446" s="6">
        <v>7644.5694156520303</v>
      </c>
      <c r="P3446" s="71">
        <v>7643.3297168815197</v>
      </c>
      <c r="Q3446" s="20">
        <v>0.78664665581424098</v>
      </c>
      <c r="R3446" s="79">
        <v>9706.5781564086701</v>
      </c>
      <c r="S3446" s="6">
        <v>17573.181025600599</v>
      </c>
      <c r="T3446" s="6">
        <v>7639.71890855929</v>
      </c>
      <c r="U3446" s="71">
        <v>7635.1128556143904</v>
      </c>
      <c r="V3446" s="20">
        <v>0.786591601343403</v>
      </c>
      <c r="W3446" s="79">
        <v>9703.5844570842401</v>
      </c>
      <c r="X3446" s="6">
        <v>17567.7611114643</v>
      </c>
      <c r="Y3446" s="6">
        <v>7639.9573526243203</v>
      </c>
      <c r="Z3446" s="71">
        <v>7632.4162565306597</v>
      </c>
      <c r="AA3446" s="20">
        <v>0.78655637927266198</v>
      </c>
    </row>
    <row r="3447" spans="1:27" x14ac:dyDescent="0.2">
      <c r="A3447" s="52" t="s">
        <v>2880</v>
      </c>
      <c r="B3447" s="1" t="s">
        <v>18862</v>
      </c>
      <c r="C3447" s="131" t="s">
        <v>24</v>
      </c>
      <c r="D3447" s="131" t="s">
        <v>24</v>
      </c>
      <c r="E3447" s="131" t="s">
        <v>6363</v>
      </c>
      <c r="F3447" s="131" t="s">
        <v>26207</v>
      </c>
      <c r="G3447" s="131" t="s">
        <v>26207</v>
      </c>
      <c r="H3447" s="79">
        <v>5659.6666666666697</v>
      </c>
      <c r="I3447" s="6">
        <v>9008.7046538497398</v>
      </c>
      <c r="J3447" s="6">
        <v>3913.35682828769</v>
      </c>
      <c r="K3447" s="71">
        <v>3914.5331792341799</v>
      </c>
      <c r="L3447" s="20">
        <v>0.69165436937997105</v>
      </c>
      <c r="M3447" s="79">
        <v>5670.8673406512498</v>
      </c>
      <c r="N3447" s="6">
        <v>9026.5331886016902</v>
      </c>
      <c r="O3447" s="6">
        <v>3922.7162184188301</v>
      </c>
      <c r="P3447" s="71">
        <v>3922.0800823320701</v>
      </c>
      <c r="Q3447" s="20">
        <v>0.69161908518241899</v>
      </c>
      <c r="R3447" s="79">
        <v>5678.14264539141</v>
      </c>
      <c r="S3447" s="6">
        <v>9038.1135652441699</v>
      </c>
      <c r="T3447" s="6">
        <v>3929.2059304181898</v>
      </c>
      <c r="U3447" s="71">
        <v>3926.8369780046901</v>
      </c>
      <c r="V3447" s="20">
        <v>0.69157068133747102</v>
      </c>
      <c r="W3447" s="79">
        <v>5691.4788873076996</v>
      </c>
      <c r="X3447" s="6">
        <v>9059.3413639277496</v>
      </c>
      <c r="Y3447" s="6">
        <v>3939.7724743710601</v>
      </c>
      <c r="Z3447" s="71">
        <v>3935.8836826612301</v>
      </c>
      <c r="AA3447" s="20">
        <v>0.69153971412218596</v>
      </c>
    </row>
    <row r="3448" spans="1:27" x14ac:dyDescent="0.2">
      <c r="A3448" s="52" t="s">
        <v>2879</v>
      </c>
      <c r="B3448" s="1" t="s">
        <v>8969</v>
      </c>
      <c r="C3448" s="131" t="s">
        <v>24</v>
      </c>
      <c r="D3448" s="131" t="s">
        <v>24</v>
      </c>
      <c r="E3448" s="131" t="s">
        <v>6363</v>
      </c>
      <c r="F3448" s="131" t="s">
        <v>26414</v>
      </c>
      <c r="G3448" s="131" t="s">
        <v>26414</v>
      </c>
      <c r="H3448" s="79">
        <v>9890.5833333333303</v>
      </c>
      <c r="I3448" s="6">
        <v>15981.4377664861</v>
      </c>
      <c r="J3448" s="6">
        <v>6942.2931500598397</v>
      </c>
      <c r="K3448" s="71">
        <v>6944.3799960787901</v>
      </c>
      <c r="L3448" s="20">
        <v>0.70212036661930599</v>
      </c>
      <c r="M3448" s="79">
        <v>9929.2503144433904</v>
      </c>
      <c r="N3448" s="6">
        <v>16043.916786317601</v>
      </c>
      <c r="O3448" s="6">
        <v>6972.3039033549103</v>
      </c>
      <c r="P3448" s="71">
        <v>6971.1732240312404</v>
      </c>
      <c r="Q3448" s="20">
        <v>0.70208454850722801</v>
      </c>
      <c r="R3448" s="79">
        <v>9966.2293519928808</v>
      </c>
      <c r="S3448" s="6">
        <v>16103.668387142799</v>
      </c>
      <c r="T3448" s="6">
        <v>7000.8668149037603</v>
      </c>
      <c r="U3448" s="71">
        <v>6996.6459314399199</v>
      </c>
      <c r="V3448" s="20">
        <v>0.70203541222346499</v>
      </c>
      <c r="W3448" s="79">
        <v>10003.1350674313</v>
      </c>
      <c r="X3448" s="6">
        <v>16163.3015123721</v>
      </c>
      <c r="Y3448" s="6">
        <v>7029.1788150253496</v>
      </c>
      <c r="Z3448" s="71">
        <v>7022.2405939781602</v>
      </c>
      <c r="AA3448" s="20">
        <v>0.70200397641750201</v>
      </c>
    </row>
    <row r="3449" spans="1:27" x14ac:dyDescent="0.2">
      <c r="A3449" s="52" t="s">
        <v>2878</v>
      </c>
      <c r="B3449" s="1" t="s">
        <v>18863</v>
      </c>
      <c r="C3449" s="131" t="s">
        <v>24</v>
      </c>
      <c r="D3449" s="131" t="s">
        <v>24</v>
      </c>
      <c r="E3449" s="131" t="s">
        <v>6363</v>
      </c>
      <c r="F3449" s="131" t="s">
        <v>26207</v>
      </c>
      <c r="G3449" s="131" t="s">
        <v>26207</v>
      </c>
      <c r="H3449" s="79">
        <v>6421.9166666666697</v>
      </c>
      <c r="I3449" s="6">
        <v>9673.5099986475598</v>
      </c>
      <c r="J3449" s="6">
        <v>4202.1464640356999</v>
      </c>
      <c r="K3449" s="71">
        <v>4203.4096248429396</v>
      </c>
      <c r="L3449" s="20">
        <v>0.65454129086741097</v>
      </c>
      <c r="M3449" s="79">
        <v>6439.99970004445</v>
      </c>
      <c r="N3449" s="6">
        <v>9700.7489700116403</v>
      </c>
      <c r="O3449" s="6">
        <v>4215.7143302288496</v>
      </c>
      <c r="P3449" s="71">
        <v>4215.0306794451499</v>
      </c>
      <c r="Q3449" s="20">
        <v>0.65450789996404202</v>
      </c>
      <c r="R3449" s="79">
        <v>6453.7305667389501</v>
      </c>
      <c r="S3449" s="6">
        <v>9721.4321527986103</v>
      </c>
      <c r="T3449" s="6">
        <v>4226.2700718678598</v>
      </c>
      <c r="U3449" s="71">
        <v>4223.7220169009897</v>
      </c>
      <c r="V3449" s="20">
        <v>0.65446209339278705</v>
      </c>
      <c r="W3449" s="79">
        <v>6472.3142322127196</v>
      </c>
      <c r="X3449" s="6">
        <v>9749.4252400812802</v>
      </c>
      <c r="Y3449" s="6">
        <v>4239.8796621962701</v>
      </c>
      <c r="Z3449" s="71">
        <v>4235.6946466938998</v>
      </c>
      <c r="AA3449" s="20">
        <v>0.65443278782924996</v>
      </c>
    </row>
    <row r="3450" spans="1:27" x14ac:dyDescent="0.2">
      <c r="A3450" s="52" t="s">
        <v>2877</v>
      </c>
      <c r="B3450" s="1" t="s">
        <v>8968</v>
      </c>
      <c r="C3450" s="131" t="s">
        <v>24</v>
      </c>
      <c r="D3450" s="131" t="s">
        <v>24</v>
      </c>
      <c r="E3450" s="131" t="s">
        <v>6363</v>
      </c>
      <c r="F3450" s="131" t="s">
        <v>26415</v>
      </c>
      <c r="G3450" s="131" t="s">
        <v>26415</v>
      </c>
      <c r="H3450" s="79">
        <v>4448.4166666666697</v>
      </c>
      <c r="I3450" s="6">
        <v>8382.9985833340506</v>
      </c>
      <c r="J3450" s="6">
        <v>3641.5518110694502</v>
      </c>
      <c r="K3450" s="71">
        <v>3642.6464577136499</v>
      </c>
      <c r="L3450" s="20">
        <v>0.81886359364874695</v>
      </c>
      <c r="M3450" s="79">
        <v>4443.45125116298</v>
      </c>
      <c r="N3450" s="6">
        <v>8373.6413053962606</v>
      </c>
      <c r="O3450" s="6">
        <v>3638.98496461277</v>
      </c>
      <c r="P3450" s="71">
        <v>3638.3948404420998</v>
      </c>
      <c r="Q3450" s="20">
        <v>0.818821819973794</v>
      </c>
      <c r="R3450" s="79">
        <v>4441.1717434577504</v>
      </c>
      <c r="S3450" s="6">
        <v>8369.3455949681502</v>
      </c>
      <c r="T3450" s="6">
        <v>3638.4674863929699</v>
      </c>
      <c r="U3450" s="71">
        <v>3636.2738227148702</v>
      </c>
      <c r="V3450" s="20">
        <v>0.81876451368300096</v>
      </c>
      <c r="W3450" s="79">
        <v>4444.0336362431399</v>
      </c>
      <c r="X3450" s="6">
        <v>8374.7388044993695</v>
      </c>
      <c r="Y3450" s="6">
        <v>3642.04902945712</v>
      </c>
      <c r="Z3450" s="71">
        <v>3638.4541086426102</v>
      </c>
      <c r="AA3450" s="20">
        <v>0.81872785097064604</v>
      </c>
    </row>
    <row r="3451" spans="1:27" x14ac:dyDescent="0.2">
      <c r="A3451" s="52" t="s">
        <v>2876</v>
      </c>
      <c r="B3451" s="1" t="s">
        <v>8967</v>
      </c>
      <c r="C3451" s="131" t="s">
        <v>24</v>
      </c>
      <c r="D3451" s="131" t="s">
        <v>24</v>
      </c>
      <c r="E3451" s="131" t="s">
        <v>6363</v>
      </c>
      <c r="F3451" s="131" t="s">
        <v>26207</v>
      </c>
      <c r="G3451" s="131" t="s">
        <v>26207</v>
      </c>
      <c r="H3451" s="79">
        <v>4574.3333333333303</v>
      </c>
      <c r="I3451" s="6">
        <v>7244.6024922606903</v>
      </c>
      <c r="J3451" s="6">
        <v>3147.03564171161</v>
      </c>
      <c r="K3451" s="71">
        <v>3147.9816373154299</v>
      </c>
      <c r="L3451" s="20">
        <v>0.68818369977018901</v>
      </c>
      <c r="M3451" s="79">
        <v>4590.4702063618197</v>
      </c>
      <c r="N3451" s="6">
        <v>7270.1592722416299</v>
      </c>
      <c r="O3451" s="6">
        <v>3159.4379693548899</v>
      </c>
      <c r="P3451" s="71">
        <v>3158.9256119998699</v>
      </c>
      <c r="Q3451" s="20">
        <v>0.68814859262608596</v>
      </c>
      <c r="R3451" s="79">
        <v>4602.5737344617401</v>
      </c>
      <c r="S3451" s="6">
        <v>7289.3282403618296</v>
      </c>
      <c r="T3451" s="6">
        <v>3168.9435570862602</v>
      </c>
      <c r="U3451" s="71">
        <v>3167.0329734668899</v>
      </c>
      <c r="V3451" s="20">
        <v>0.68810043166799295</v>
      </c>
      <c r="W3451" s="79">
        <v>4617.7789403212</v>
      </c>
      <c r="X3451" s="6">
        <v>7313.4094920410798</v>
      </c>
      <c r="Y3451" s="6">
        <v>3180.4927370630899</v>
      </c>
      <c r="Z3451" s="71">
        <v>3177.35339998981</v>
      </c>
      <c r="AA3451" s="20">
        <v>0.68806961984386505</v>
      </c>
    </row>
    <row r="3452" spans="1:27" x14ac:dyDescent="0.2">
      <c r="A3452" s="52" t="s">
        <v>2875</v>
      </c>
      <c r="B3452" s="1" t="s">
        <v>8966</v>
      </c>
      <c r="C3452" s="131" t="s">
        <v>24</v>
      </c>
      <c r="D3452" s="131" t="s">
        <v>24</v>
      </c>
      <c r="E3452" s="131" t="s">
        <v>6363</v>
      </c>
      <c r="F3452" s="131" t="s">
        <v>26207</v>
      </c>
      <c r="G3452" s="131" t="s">
        <v>26207</v>
      </c>
      <c r="H3452" s="79">
        <v>10302.666666666701</v>
      </c>
      <c r="I3452" s="6">
        <v>19670.339867831401</v>
      </c>
      <c r="J3452" s="6">
        <v>8544.7422014909298</v>
      </c>
      <c r="K3452" s="71">
        <v>8547.3107420092801</v>
      </c>
      <c r="L3452" s="20">
        <v>0.829621205708161</v>
      </c>
      <c r="M3452" s="79">
        <v>10356.722039178499</v>
      </c>
      <c r="N3452" s="6">
        <v>19773.544948942101</v>
      </c>
      <c r="O3452" s="6">
        <v>8593.1114245273802</v>
      </c>
      <c r="P3452" s="71">
        <v>8591.7179033113898</v>
      </c>
      <c r="Q3452" s="20">
        <v>0.82957888324218398</v>
      </c>
      <c r="R3452" s="79">
        <v>10403.563614139301</v>
      </c>
      <c r="S3452" s="6">
        <v>19862.977105609301</v>
      </c>
      <c r="T3452" s="6">
        <v>8635.1788872451798</v>
      </c>
      <c r="U3452" s="71">
        <v>8629.9726628252392</v>
      </c>
      <c r="V3452" s="20">
        <v>0.82952082410457995</v>
      </c>
      <c r="W3452" s="79">
        <v>10453.266871564099</v>
      </c>
      <c r="X3452" s="6">
        <v>19957.8729221699</v>
      </c>
      <c r="Y3452" s="6">
        <v>8679.3813398891507</v>
      </c>
      <c r="Z3452" s="71">
        <v>8670.8142699833097</v>
      </c>
      <c r="AA3452" s="20">
        <v>0.82948367974517201</v>
      </c>
    </row>
    <row r="3453" spans="1:27" x14ac:dyDescent="0.2">
      <c r="A3453" s="52" t="s">
        <v>2874</v>
      </c>
      <c r="B3453" s="1" t="s">
        <v>8965</v>
      </c>
      <c r="C3453" s="131" t="s">
        <v>24</v>
      </c>
      <c r="D3453" s="131" t="s">
        <v>24</v>
      </c>
      <c r="E3453" s="131" t="s">
        <v>6363</v>
      </c>
      <c r="F3453" s="131" t="s">
        <v>26207</v>
      </c>
      <c r="G3453" s="131" t="s">
        <v>26207</v>
      </c>
      <c r="H3453" s="79">
        <v>2456.6666666666702</v>
      </c>
      <c r="I3453" s="6">
        <v>4872.3083846194904</v>
      </c>
      <c r="J3453" s="6">
        <v>2116.51752600481</v>
      </c>
      <c r="K3453" s="71">
        <v>2117.1537489469601</v>
      </c>
      <c r="L3453" s="20">
        <v>0.86179935506660299</v>
      </c>
      <c r="M3453" s="79">
        <v>2467.7672473787702</v>
      </c>
      <c r="N3453" s="6">
        <v>4894.3241726022798</v>
      </c>
      <c r="O3453" s="6">
        <v>2126.9566520078802</v>
      </c>
      <c r="P3453" s="71">
        <v>2126.6117293048401</v>
      </c>
      <c r="Q3453" s="20">
        <v>0.86175539105792998</v>
      </c>
      <c r="R3453" s="79">
        <v>2477.6987993661401</v>
      </c>
      <c r="S3453" s="6">
        <v>4914.0214252564201</v>
      </c>
      <c r="T3453" s="6">
        <v>2136.3088643374399</v>
      </c>
      <c r="U3453" s="71">
        <v>2135.0208651513999</v>
      </c>
      <c r="V3453" s="20">
        <v>0.86169508000633399</v>
      </c>
      <c r="W3453" s="79">
        <v>2487.9010416258302</v>
      </c>
      <c r="X3453" s="6">
        <v>4934.2555380802196</v>
      </c>
      <c r="Y3453" s="6">
        <v>2145.83415830277</v>
      </c>
      <c r="Z3453" s="71">
        <v>2143.7160912976901</v>
      </c>
      <c r="AA3453" s="20">
        <v>0.86165649494514895</v>
      </c>
    </row>
    <row r="3454" spans="1:27" x14ac:dyDescent="0.2">
      <c r="A3454" s="52" t="s">
        <v>2873</v>
      </c>
      <c r="B3454" s="1" t="s">
        <v>8964</v>
      </c>
      <c r="C3454" s="131" t="s">
        <v>24</v>
      </c>
      <c r="D3454" s="131" t="s">
        <v>24</v>
      </c>
      <c r="E3454" s="131" t="s">
        <v>6363</v>
      </c>
      <c r="F3454" s="131" t="s">
        <v>26415</v>
      </c>
      <c r="G3454" s="131" t="s">
        <v>26415</v>
      </c>
      <c r="H3454" s="79">
        <v>10923.666666666701</v>
      </c>
      <c r="I3454" s="6">
        <v>20492.708136068599</v>
      </c>
      <c r="J3454" s="6">
        <v>8901.9767431403707</v>
      </c>
      <c r="K3454" s="71">
        <v>8904.6526679861909</v>
      </c>
      <c r="L3454" s="20">
        <v>0.81517066931001803</v>
      </c>
      <c r="M3454" s="79">
        <v>10904.7444000793</v>
      </c>
      <c r="N3454" s="6">
        <v>20457.2101207702</v>
      </c>
      <c r="O3454" s="6">
        <v>8890.2160162309392</v>
      </c>
      <c r="P3454" s="71">
        <v>8888.7743143814805</v>
      </c>
      <c r="Q3454" s="20">
        <v>0.81512908402666195</v>
      </c>
      <c r="R3454" s="79">
        <v>10892.0109475433</v>
      </c>
      <c r="S3454" s="6">
        <v>20433.322269342101</v>
      </c>
      <c r="T3454" s="6">
        <v>8883.1292569265006</v>
      </c>
      <c r="U3454" s="71">
        <v>8877.7735410731493</v>
      </c>
      <c r="V3454" s="20">
        <v>0.81507203617670998</v>
      </c>
      <c r="W3454" s="79">
        <v>10891.835838003801</v>
      </c>
      <c r="X3454" s="6">
        <v>20432.9937652972</v>
      </c>
      <c r="Y3454" s="6">
        <v>8886.0043099878603</v>
      </c>
      <c r="Z3454" s="71">
        <v>8877.23329081886</v>
      </c>
      <c r="AA3454" s="20">
        <v>0.81503553880645097</v>
      </c>
    </row>
    <row r="3455" spans="1:27" x14ac:dyDescent="0.2">
      <c r="A3455" s="52" t="s">
        <v>2872</v>
      </c>
      <c r="B3455" s="1" t="s">
        <v>8963</v>
      </c>
      <c r="C3455" s="131" t="s">
        <v>24</v>
      </c>
      <c r="D3455" s="131" t="s">
        <v>24</v>
      </c>
      <c r="E3455" s="131" t="s">
        <v>6363</v>
      </c>
      <c r="F3455" s="131" t="s">
        <v>26415</v>
      </c>
      <c r="G3455" s="131" t="s">
        <v>26415</v>
      </c>
      <c r="H3455" s="79">
        <v>6084.75</v>
      </c>
      <c r="I3455" s="6">
        <v>9448.36485752097</v>
      </c>
      <c r="J3455" s="6">
        <v>4104.34402636704</v>
      </c>
      <c r="K3455" s="71">
        <v>4105.5777878643803</v>
      </c>
      <c r="L3455" s="20">
        <v>0.67473236991895902</v>
      </c>
      <c r="M3455" s="79">
        <v>6071.5852386316701</v>
      </c>
      <c r="N3455" s="6">
        <v>9427.9226916686093</v>
      </c>
      <c r="O3455" s="6">
        <v>4097.1505312037098</v>
      </c>
      <c r="P3455" s="71">
        <v>4096.4861075848103</v>
      </c>
      <c r="Q3455" s="20">
        <v>0.67469794898375102</v>
      </c>
      <c r="R3455" s="79">
        <v>6057.6046913294504</v>
      </c>
      <c r="S3455" s="6">
        <v>9406.2137781028596</v>
      </c>
      <c r="T3455" s="6">
        <v>4089.2328573772002</v>
      </c>
      <c r="U3455" s="71">
        <v>4086.76742333826</v>
      </c>
      <c r="V3455" s="20">
        <v>0.67465072938613002</v>
      </c>
      <c r="W3455" s="79">
        <v>6052.5698606702699</v>
      </c>
      <c r="X3455" s="6">
        <v>9398.3957219684598</v>
      </c>
      <c r="Y3455" s="6">
        <v>4087.22215900743</v>
      </c>
      <c r="Z3455" s="71">
        <v>4083.1878256159398</v>
      </c>
      <c r="AA3455" s="20">
        <v>0.67462051981400295</v>
      </c>
    </row>
    <row r="3456" spans="1:27" x14ac:dyDescent="0.2">
      <c r="A3456" s="52" t="s">
        <v>2871</v>
      </c>
      <c r="B3456" s="1" t="s">
        <v>18864</v>
      </c>
      <c r="C3456" s="131" t="s">
        <v>24</v>
      </c>
      <c r="D3456" s="131" t="s">
        <v>24</v>
      </c>
      <c r="E3456" s="131" t="s">
        <v>6363</v>
      </c>
      <c r="F3456" s="131" t="s">
        <v>26414</v>
      </c>
      <c r="G3456" s="131" t="s">
        <v>26414</v>
      </c>
      <c r="H3456" s="79">
        <v>15373</v>
      </c>
      <c r="I3456" s="6">
        <v>28501.923021773098</v>
      </c>
      <c r="J3456" s="6">
        <v>12381.1579313927</v>
      </c>
      <c r="K3456" s="71">
        <v>12384.8796944443</v>
      </c>
      <c r="L3456" s="20">
        <v>0.80562542733651599</v>
      </c>
      <c r="M3456" s="79">
        <v>15401.5461667196</v>
      </c>
      <c r="N3456" s="6">
        <v>28554.848322391699</v>
      </c>
      <c r="O3456" s="6">
        <v>12409.256609190799</v>
      </c>
      <c r="P3456" s="71">
        <v>12407.244234219101</v>
      </c>
      <c r="Q3456" s="20">
        <v>0.80558432899608801</v>
      </c>
      <c r="R3456" s="79">
        <v>15427.746206595501</v>
      </c>
      <c r="S3456" s="6">
        <v>28603.423845692902</v>
      </c>
      <c r="T3456" s="6">
        <v>12434.9779180635</v>
      </c>
      <c r="U3456" s="71">
        <v>12427.480761774799</v>
      </c>
      <c r="V3456" s="20">
        <v>0.80552794914800596</v>
      </c>
      <c r="W3456" s="79">
        <v>15454.3829252532</v>
      </c>
      <c r="X3456" s="6">
        <v>28652.808982278701</v>
      </c>
      <c r="Y3456" s="6">
        <v>12460.6793813156</v>
      </c>
      <c r="Z3456" s="71">
        <v>12448.379943469299</v>
      </c>
      <c r="AA3456" s="20">
        <v>0.80549187914374998</v>
      </c>
    </row>
    <row r="3457" spans="1:27" x14ac:dyDescent="0.2">
      <c r="A3457" s="52" t="s">
        <v>2870</v>
      </c>
      <c r="B3457" s="1" t="s">
        <v>18865</v>
      </c>
      <c r="C3457" s="131" t="s">
        <v>24</v>
      </c>
      <c r="D3457" s="131" t="s">
        <v>24</v>
      </c>
      <c r="E3457" s="131" t="s">
        <v>6363</v>
      </c>
      <c r="F3457" s="131" t="s">
        <v>26207</v>
      </c>
      <c r="G3457" s="131" t="s">
        <v>26207</v>
      </c>
      <c r="H3457" s="79">
        <v>7958.3333333333303</v>
      </c>
      <c r="I3457" s="6">
        <v>16166.344011495001</v>
      </c>
      <c r="J3457" s="6">
        <v>7022.6159205692802</v>
      </c>
      <c r="K3457" s="71">
        <v>7024.7269115285699</v>
      </c>
      <c r="L3457" s="20">
        <v>0.88268819830725398</v>
      </c>
      <c r="M3457" s="79">
        <v>7972.7428018516603</v>
      </c>
      <c r="N3457" s="6">
        <v>16195.615017788999</v>
      </c>
      <c r="O3457" s="6">
        <v>7038.2283397320798</v>
      </c>
      <c r="P3457" s="71">
        <v>7037.0869696241098</v>
      </c>
      <c r="Q3457" s="20">
        <v>0.88264316867085701</v>
      </c>
      <c r="R3457" s="79">
        <v>7983.12854406528</v>
      </c>
      <c r="S3457" s="6">
        <v>16216.7123348286</v>
      </c>
      <c r="T3457" s="6">
        <v>7050.0112460329601</v>
      </c>
      <c r="U3457" s="71">
        <v>7045.7607329643497</v>
      </c>
      <c r="V3457" s="20">
        <v>0.88258139576146799</v>
      </c>
      <c r="W3457" s="79">
        <v>7999.0010324467003</v>
      </c>
      <c r="X3457" s="6">
        <v>16248.955280272699</v>
      </c>
      <c r="Y3457" s="6">
        <v>7066.42836149289</v>
      </c>
      <c r="Z3457" s="71">
        <v>7059.4533729094001</v>
      </c>
      <c r="AA3457" s="20">
        <v>0.882541875450925</v>
      </c>
    </row>
    <row r="3458" spans="1:27" x14ac:dyDescent="0.2">
      <c r="A3458" s="52" t="s">
        <v>2869</v>
      </c>
      <c r="B3458" s="1" t="s">
        <v>8962</v>
      </c>
      <c r="C3458" s="131" t="s">
        <v>24</v>
      </c>
      <c r="D3458" s="131" t="s">
        <v>24</v>
      </c>
      <c r="E3458" s="131" t="s">
        <v>6363</v>
      </c>
      <c r="F3458" s="131" t="s">
        <v>26415</v>
      </c>
      <c r="G3458" s="131" t="s">
        <v>26415</v>
      </c>
      <c r="H3458" s="79">
        <v>9207.3333333333303</v>
      </c>
      <c r="I3458" s="6">
        <v>12812.9947471449</v>
      </c>
      <c r="J3458" s="6">
        <v>5565.9301099549803</v>
      </c>
      <c r="K3458" s="71">
        <v>5567.6032226917496</v>
      </c>
      <c r="L3458" s="20">
        <v>0.60469226225744899</v>
      </c>
      <c r="M3458" s="79">
        <v>9197.9048143953496</v>
      </c>
      <c r="N3458" s="6">
        <v>12799.873948836401</v>
      </c>
      <c r="O3458" s="6">
        <v>5562.5201928267097</v>
      </c>
      <c r="P3458" s="71">
        <v>5561.61813424511</v>
      </c>
      <c r="Q3458" s="20">
        <v>0.60466141436262699</v>
      </c>
      <c r="R3458" s="79">
        <v>9186.1536322731499</v>
      </c>
      <c r="S3458" s="6">
        <v>12783.520914863</v>
      </c>
      <c r="T3458" s="6">
        <v>5557.4745579054597</v>
      </c>
      <c r="U3458" s="71">
        <v>5554.1239081813101</v>
      </c>
      <c r="V3458" s="20">
        <v>0.60461909636132605</v>
      </c>
      <c r="W3458" s="79">
        <v>9185.0175440336097</v>
      </c>
      <c r="X3458" s="6">
        <v>12781.939925871</v>
      </c>
      <c r="Y3458" s="6">
        <v>5558.6750808977304</v>
      </c>
      <c r="Z3458" s="71">
        <v>5553.1883352257701</v>
      </c>
      <c r="AA3458" s="20">
        <v>0.60459202267207401</v>
      </c>
    </row>
    <row r="3459" spans="1:27" x14ac:dyDescent="0.2">
      <c r="A3459" s="52" t="s">
        <v>2868</v>
      </c>
      <c r="B3459" s="1" t="s">
        <v>8961</v>
      </c>
      <c r="C3459" s="131" t="s">
        <v>24</v>
      </c>
      <c r="D3459" s="131" t="s">
        <v>24</v>
      </c>
      <c r="E3459" s="131" t="s">
        <v>6363</v>
      </c>
      <c r="F3459" s="131" t="s">
        <v>26414</v>
      </c>
      <c r="G3459" s="131" t="s">
        <v>26414</v>
      </c>
      <c r="H3459" s="79">
        <v>7466.4166666666697</v>
      </c>
      <c r="I3459" s="6">
        <v>13916.4833309644</v>
      </c>
      <c r="J3459" s="6">
        <v>6045.2825529926304</v>
      </c>
      <c r="K3459" s="71">
        <v>6047.0997585696005</v>
      </c>
      <c r="L3459" s="20">
        <v>0.80990654935807205</v>
      </c>
      <c r="M3459" s="79">
        <v>7468.6308641748101</v>
      </c>
      <c r="N3459" s="6">
        <v>13920.6103230798</v>
      </c>
      <c r="O3459" s="6">
        <v>6049.5655135449497</v>
      </c>
      <c r="P3459" s="71">
        <v>6048.58447216492</v>
      </c>
      <c r="Q3459" s="20">
        <v>0.80986523261960897</v>
      </c>
      <c r="R3459" s="79">
        <v>7472.8838960970197</v>
      </c>
      <c r="S3459" s="6">
        <v>13928.5374520486</v>
      </c>
      <c r="T3459" s="6">
        <v>6055.2560624040698</v>
      </c>
      <c r="U3459" s="71">
        <v>6051.6052958834498</v>
      </c>
      <c r="V3459" s="20">
        <v>0.80980855316702005</v>
      </c>
      <c r="W3459" s="79">
        <v>7479.1499233245904</v>
      </c>
      <c r="X3459" s="6">
        <v>13940.2165569468</v>
      </c>
      <c r="Y3459" s="6">
        <v>6062.3923165667402</v>
      </c>
      <c r="Z3459" s="71">
        <v>6056.4083717740496</v>
      </c>
      <c r="AA3459" s="20">
        <v>0.80977229148548502</v>
      </c>
    </row>
    <row r="3460" spans="1:27" x14ac:dyDescent="0.2">
      <c r="A3460" s="52" t="s">
        <v>2867</v>
      </c>
      <c r="B3460" s="1" t="s">
        <v>8960</v>
      </c>
      <c r="C3460" s="131" t="s">
        <v>24</v>
      </c>
      <c r="D3460" s="131" t="s">
        <v>24</v>
      </c>
      <c r="E3460" s="131" t="s">
        <v>6363</v>
      </c>
      <c r="F3460" s="131" t="s">
        <v>26414</v>
      </c>
      <c r="G3460" s="131" t="s">
        <v>26414</v>
      </c>
      <c r="H3460" s="79">
        <v>13907.75</v>
      </c>
      <c r="I3460" s="6">
        <v>20037.3066110494</v>
      </c>
      <c r="J3460" s="6">
        <v>8704.1515578308499</v>
      </c>
      <c r="K3460" s="71">
        <v>8706.7680166340506</v>
      </c>
      <c r="L3460" s="20">
        <v>0.62603713876321099</v>
      </c>
      <c r="M3460" s="79">
        <v>13961.861033630599</v>
      </c>
      <c r="N3460" s="6">
        <v>20115.2659770071</v>
      </c>
      <c r="O3460" s="6">
        <v>8741.6152399964394</v>
      </c>
      <c r="P3460" s="71">
        <v>8740.1976363256399</v>
      </c>
      <c r="Q3460" s="20">
        <v>0.62600520197649101</v>
      </c>
      <c r="R3460" s="79">
        <v>14016.0598303479</v>
      </c>
      <c r="S3460" s="6">
        <v>20193.351785838498</v>
      </c>
      <c r="T3460" s="6">
        <v>8778.8051144933397</v>
      </c>
      <c r="U3460" s="71">
        <v>8773.5122965723895</v>
      </c>
      <c r="V3460" s="20">
        <v>0.62596139020295505</v>
      </c>
      <c r="W3460" s="79">
        <v>14067.5348580339</v>
      </c>
      <c r="X3460" s="6">
        <v>20267.5133800974</v>
      </c>
      <c r="Y3460" s="6">
        <v>8814.0393579600805</v>
      </c>
      <c r="Z3460" s="71">
        <v>8805.3393725146398</v>
      </c>
      <c r="AA3460" s="20">
        <v>0.62593336084651496</v>
      </c>
    </row>
    <row r="3461" spans="1:27" x14ac:dyDescent="0.2">
      <c r="A3461" s="52" t="s">
        <v>2866</v>
      </c>
      <c r="B3461" s="1" t="s">
        <v>8959</v>
      </c>
      <c r="C3461" s="131" t="s">
        <v>24</v>
      </c>
      <c r="D3461" s="131" t="s">
        <v>24</v>
      </c>
      <c r="E3461" s="131" t="s">
        <v>6363</v>
      </c>
      <c r="F3461" s="131" t="s">
        <v>26415</v>
      </c>
      <c r="G3461" s="131" t="s">
        <v>26415</v>
      </c>
      <c r="H3461" s="79">
        <v>5516.8333333333303</v>
      </c>
      <c r="I3461" s="6">
        <v>11004.085264694</v>
      </c>
      <c r="J3461" s="6">
        <v>4780.1447449215602</v>
      </c>
      <c r="K3461" s="71">
        <v>4781.5816514040998</v>
      </c>
      <c r="L3461" s="20">
        <v>0.86672577591083599</v>
      </c>
      <c r="M3461" s="79">
        <v>5515.4928312596503</v>
      </c>
      <c r="N3461" s="6">
        <v>11001.411448353199</v>
      </c>
      <c r="O3461" s="6">
        <v>4780.9512480880703</v>
      </c>
      <c r="P3461" s="71">
        <v>4780.1759343899603</v>
      </c>
      <c r="Q3461" s="20">
        <v>0.86668156058472201</v>
      </c>
      <c r="R3461" s="79">
        <v>5515.3538863677104</v>
      </c>
      <c r="S3461" s="6">
        <v>11001.1343035954</v>
      </c>
      <c r="T3461" s="6">
        <v>4782.6044489236501</v>
      </c>
      <c r="U3461" s="71">
        <v>4779.72097512443</v>
      </c>
      <c r="V3461" s="20">
        <v>0.86662090476886</v>
      </c>
      <c r="W3461" s="79">
        <v>5520.1278967242997</v>
      </c>
      <c r="X3461" s="6">
        <v>11010.656725942499</v>
      </c>
      <c r="Y3461" s="6">
        <v>4788.3704290406804</v>
      </c>
      <c r="Z3461" s="71">
        <v>4783.6440202571303</v>
      </c>
      <c r="AA3461" s="20">
        <v>0.86658209913864304</v>
      </c>
    </row>
    <row r="3462" spans="1:27" x14ac:dyDescent="0.2">
      <c r="A3462" s="52" t="s">
        <v>2865</v>
      </c>
      <c r="B3462" s="1" t="s">
        <v>8958</v>
      </c>
      <c r="C3462" s="131" t="s">
        <v>24</v>
      </c>
      <c r="D3462" s="131" t="s">
        <v>24</v>
      </c>
      <c r="E3462" s="131" t="s">
        <v>6363</v>
      </c>
      <c r="F3462" s="131" t="s">
        <v>26207</v>
      </c>
      <c r="G3462" s="131" t="s">
        <v>26207</v>
      </c>
      <c r="H3462" s="79">
        <v>14327.166666666701</v>
      </c>
      <c r="I3462" s="6">
        <v>25027.967083648298</v>
      </c>
      <c r="J3462" s="6">
        <v>10872.0809093347</v>
      </c>
      <c r="K3462" s="71">
        <v>10875.3490454207</v>
      </c>
      <c r="L3462" s="20">
        <v>0.75907185966665003</v>
      </c>
      <c r="M3462" s="79">
        <v>14373.4464893038</v>
      </c>
      <c r="N3462" s="6">
        <v>25108.812787795399</v>
      </c>
      <c r="O3462" s="6">
        <v>10911.691686050801</v>
      </c>
      <c r="P3462" s="71">
        <v>10909.922167058799</v>
      </c>
      <c r="Q3462" s="20">
        <v>0.75903313621945101</v>
      </c>
      <c r="R3462" s="79">
        <v>14413.6131357332</v>
      </c>
      <c r="S3462" s="6">
        <v>25178.979452850901</v>
      </c>
      <c r="T3462" s="6">
        <v>10946.2438897056</v>
      </c>
      <c r="U3462" s="71">
        <v>10939.644304104801</v>
      </c>
      <c r="V3462" s="20">
        <v>0.758980014316047</v>
      </c>
      <c r="W3462" s="79">
        <v>14463.912738695301</v>
      </c>
      <c r="X3462" s="6">
        <v>25266.847266253601</v>
      </c>
      <c r="Y3462" s="6">
        <v>10988.1751194509</v>
      </c>
      <c r="Z3462" s="71">
        <v>10977.3291316207</v>
      </c>
      <c r="AA3462" s="20">
        <v>0.75894602863947802</v>
      </c>
    </row>
    <row r="3463" spans="1:27" x14ac:dyDescent="0.2">
      <c r="A3463" s="52" t="s">
        <v>2864</v>
      </c>
      <c r="B3463" s="1" t="s">
        <v>18866</v>
      </c>
      <c r="C3463" s="131" t="s">
        <v>24</v>
      </c>
      <c r="D3463" s="131" t="s">
        <v>24</v>
      </c>
      <c r="E3463" s="131" t="s">
        <v>6363</v>
      </c>
      <c r="F3463" s="131" t="s">
        <v>26415</v>
      </c>
      <c r="G3463" s="131" t="s">
        <v>26415</v>
      </c>
      <c r="H3463" s="79">
        <v>6059.8333333333303</v>
      </c>
      <c r="I3463" s="6">
        <v>7767.3036499867603</v>
      </c>
      <c r="J3463" s="6">
        <v>3374.0956046405799</v>
      </c>
      <c r="K3463" s="71">
        <v>3375.1098542304399</v>
      </c>
      <c r="L3463" s="20">
        <v>0.55696413887572904</v>
      </c>
      <c r="M3463" s="79">
        <v>6048.3177803466197</v>
      </c>
      <c r="N3463" s="6">
        <v>7752.5433765889202</v>
      </c>
      <c r="O3463" s="6">
        <v>3369.0706057274101</v>
      </c>
      <c r="P3463" s="71">
        <v>3368.5242528250301</v>
      </c>
      <c r="Q3463" s="20">
        <v>0.55693572579316097</v>
      </c>
      <c r="R3463" s="79">
        <v>6040.4066081929604</v>
      </c>
      <c r="S3463" s="6">
        <v>7742.4030851048701</v>
      </c>
      <c r="T3463" s="6">
        <v>3365.9121339952198</v>
      </c>
      <c r="U3463" s="71">
        <v>3363.8827963085</v>
      </c>
      <c r="V3463" s="20">
        <v>0.556896747935126</v>
      </c>
      <c r="W3463" s="79">
        <v>6044.0233689422303</v>
      </c>
      <c r="X3463" s="6">
        <v>7747.03893520563</v>
      </c>
      <c r="Y3463" s="6">
        <v>3369.0717160006802</v>
      </c>
      <c r="Z3463" s="71">
        <v>3365.7462401656599</v>
      </c>
      <c r="AA3463" s="20">
        <v>0.55687181116156004</v>
      </c>
    </row>
    <row r="3464" spans="1:27" x14ac:dyDescent="0.2">
      <c r="A3464" s="52" t="s">
        <v>2863</v>
      </c>
      <c r="B3464" s="1" t="s">
        <v>18867</v>
      </c>
      <c r="C3464" s="131" t="s">
        <v>24</v>
      </c>
      <c r="D3464" s="131" t="s">
        <v>24</v>
      </c>
      <c r="E3464" s="131" t="s">
        <v>6363</v>
      </c>
      <c r="F3464" s="131" t="s">
        <v>26414</v>
      </c>
      <c r="G3464" s="131" t="s">
        <v>26414</v>
      </c>
      <c r="H3464" s="79">
        <v>4639.3333333333303</v>
      </c>
      <c r="I3464" s="6">
        <v>8264.1753659300393</v>
      </c>
      <c r="J3464" s="6">
        <v>3589.93532822823</v>
      </c>
      <c r="K3464" s="71">
        <v>3591.0144590119698</v>
      </c>
      <c r="L3464" s="20">
        <v>0.77403674213507101</v>
      </c>
      <c r="M3464" s="79">
        <v>4658.38786640536</v>
      </c>
      <c r="N3464" s="6">
        <v>8298.1177433168396</v>
      </c>
      <c r="O3464" s="6">
        <v>3606.1642242851599</v>
      </c>
      <c r="P3464" s="71">
        <v>3605.57942256356</v>
      </c>
      <c r="Q3464" s="20">
        <v>0.77399725526629504</v>
      </c>
      <c r="R3464" s="79">
        <v>4674.9714636844301</v>
      </c>
      <c r="S3464" s="6">
        <v>8327.65857305793</v>
      </c>
      <c r="T3464" s="6">
        <v>3620.3445791592098</v>
      </c>
      <c r="U3464" s="71">
        <v>3618.1618419394299</v>
      </c>
      <c r="V3464" s="20">
        <v>0.77394308607990903</v>
      </c>
      <c r="W3464" s="79">
        <v>4689.8844542092502</v>
      </c>
      <c r="X3464" s="6">
        <v>8354.22350385135</v>
      </c>
      <c r="Y3464" s="6">
        <v>3633.1272311111202</v>
      </c>
      <c r="Z3464" s="71">
        <v>3629.5411166466401</v>
      </c>
      <c r="AA3464" s="20">
        <v>0.77390843038554302</v>
      </c>
    </row>
    <row r="3465" spans="1:27" x14ac:dyDescent="0.2">
      <c r="A3465" s="52" t="s">
        <v>2862</v>
      </c>
      <c r="B3465" s="1" t="s">
        <v>8957</v>
      </c>
      <c r="C3465" s="131" t="s">
        <v>24</v>
      </c>
      <c r="D3465" s="131" t="s">
        <v>24</v>
      </c>
      <c r="E3465" s="131" t="s">
        <v>6363</v>
      </c>
      <c r="F3465" s="131" t="s">
        <v>26207</v>
      </c>
      <c r="G3465" s="131" t="s">
        <v>26207</v>
      </c>
      <c r="H3465" s="79">
        <v>13285.5</v>
      </c>
      <c r="I3465" s="6">
        <v>18911.128765748199</v>
      </c>
      <c r="J3465" s="6">
        <v>8214.9429612439308</v>
      </c>
      <c r="K3465" s="71">
        <v>8217.4123644575502</v>
      </c>
      <c r="L3465" s="20">
        <v>0.61852488536054695</v>
      </c>
      <c r="M3465" s="79">
        <v>13302.147236296199</v>
      </c>
      <c r="N3465" s="6">
        <v>18934.825128639299</v>
      </c>
      <c r="O3465" s="6">
        <v>8228.6237776016005</v>
      </c>
      <c r="P3465" s="71">
        <v>8227.2893643435891</v>
      </c>
      <c r="Q3465" s="20">
        <v>0.61849333180545896</v>
      </c>
      <c r="R3465" s="79">
        <v>13303.553021335299</v>
      </c>
      <c r="S3465" s="6">
        <v>18936.8261810568</v>
      </c>
      <c r="T3465" s="6">
        <v>8232.54644863457</v>
      </c>
      <c r="U3465" s="71">
        <v>8227.5829748120905</v>
      </c>
      <c r="V3465" s="20">
        <v>0.61845004575975104</v>
      </c>
      <c r="W3465" s="79">
        <v>13314.615107253599</v>
      </c>
      <c r="X3465" s="6">
        <v>18952.572410496301</v>
      </c>
      <c r="Y3465" s="6">
        <v>8242.1911375049694</v>
      </c>
      <c r="Z3465" s="71">
        <v>8234.0556005482395</v>
      </c>
      <c r="AA3465" s="20">
        <v>0.61842235274697999</v>
      </c>
    </row>
    <row r="3466" spans="1:27" x14ac:dyDescent="0.2">
      <c r="A3466" s="52" t="s">
        <v>2861</v>
      </c>
      <c r="B3466" s="1" t="s">
        <v>8956</v>
      </c>
      <c r="C3466" s="131" t="s">
        <v>24</v>
      </c>
      <c r="D3466" s="131" t="s">
        <v>24</v>
      </c>
      <c r="E3466" s="131" t="s">
        <v>6363</v>
      </c>
      <c r="F3466" s="131" t="s">
        <v>26414</v>
      </c>
      <c r="G3466" s="131" t="s">
        <v>26414</v>
      </c>
      <c r="H3466" s="79">
        <v>12355.416666666701</v>
      </c>
      <c r="I3466" s="6">
        <v>21162.260838299499</v>
      </c>
      <c r="J3466" s="6">
        <v>9192.82861806049</v>
      </c>
      <c r="K3466" s="71">
        <v>9195.5919726739994</v>
      </c>
      <c r="L3466" s="20">
        <v>0.74425591793132595</v>
      </c>
      <c r="M3466" s="79">
        <v>12426.2626835184</v>
      </c>
      <c r="N3466" s="6">
        <v>21283.605340748902</v>
      </c>
      <c r="O3466" s="6">
        <v>9249.3476855553399</v>
      </c>
      <c r="P3466" s="71">
        <v>9247.8477443120391</v>
      </c>
      <c r="Q3466" s="20">
        <v>0.74421795030760995</v>
      </c>
      <c r="R3466" s="79">
        <v>12491.952953952199</v>
      </c>
      <c r="S3466" s="6">
        <v>21396.119121138701</v>
      </c>
      <c r="T3466" s="6">
        <v>9301.6930504170796</v>
      </c>
      <c r="U3466" s="71">
        <v>9296.0849788139003</v>
      </c>
      <c r="V3466" s="20">
        <v>0.74416586526391304</v>
      </c>
      <c r="W3466" s="79">
        <v>12554.695653250999</v>
      </c>
      <c r="X3466" s="6">
        <v>21503.584324788499</v>
      </c>
      <c r="Y3466" s="6">
        <v>9351.5881806211</v>
      </c>
      <c r="Z3466" s="71">
        <v>9342.3576022495909</v>
      </c>
      <c r="AA3466" s="20">
        <v>0.74413254293666697</v>
      </c>
    </row>
    <row r="3467" spans="1:27" x14ac:dyDescent="0.2">
      <c r="A3467" s="52" t="s">
        <v>2860</v>
      </c>
      <c r="B3467" s="1" t="s">
        <v>8955</v>
      </c>
      <c r="C3467" s="131" t="s">
        <v>24</v>
      </c>
      <c r="D3467" s="131" t="s">
        <v>24</v>
      </c>
      <c r="E3467" s="131" t="s">
        <v>6363</v>
      </c>
      <c r="F3467" s="131" t="s">
        <v>26414</v>
      </c>
      <c r="G3467" s="131" t="s">
        <v>26414</v>
      </c>
      <c r="H3467" s="79">
        <v>12241.583333333299</v>
      </c>
      <c r="I3467" s="6">
        <v>25647.774712142102</v>
      </c>
      <c r="J3467" s="6">
        <v>11141.323659362601</v>
      </c>
      <c r="K3467" s="71">
        <v>11144.672729536</v>
      </c>
      <c r="L3467" s="20">
        <v>0.91039471170282005</v>
      </c>
      <c r="M3467" s="79">
        <v>12278.2597446158</v>
      </c>
      <c r="N3467" s="6">
        <v>25724.616760119799</v>
      </c>
      <c r="O3467" s="6">
        <v>11179.305417605499</v>
      </c>
      <c r="P3467" s="71">
        <v>11177.492500431499</v>
      </c>
      <c r="Q3467" s="20">
        <v>0.91034826864067697</v>
      </c>
      <c r="R3467" s="79">
        <v>12309.5844985233</v>
      </c>
      <c r="S3467" s="6">
        <v>25790.246361230798</v>
      </c>
      <c r="T3467" s="6">
        <v>11211.9844719783</v>
      </c>
      <c r="U3467" s="71">
        <v>11205.2246690702</v>
      </c>
      <c r="V3467" s="20">
        <v>0.91028455675448505</v>
      </c>
      <c r="W3467" s="79">
        <v>12338.8231115586</v>
      </c>
      <c r="X3467" s="6">
        <v>25851.505214730802</v>
      </c>
      <c r="Y3467" s="6">
        <v>11242.4341433469</v>
      </c>
      <c r="Z3467" s="71">
        <v>11231.337186611599</v>
      </c>
      <c r="AA3467" s="20">
        <v>0.91024379594926297</v>
      </c>
    </row>
    <row r="3468" spans="1:27" x14ac:dyDescent="0.2">
      <c r="A3468" s="52" t="s">
        <v>2859</v>
      </c>
      <c r="B3468" s="1" t="s">
        <v>8954</v>
      </c>
      <c r="C3468" s="131" t="s">
        <v>24</v>
      </c>
      <c r="D3468" s="131" t="s">
        <v>24</v>
      </c>
      <c r="E3468" s="131" t="s">
        <v>6363</v>
      </c>
      <c r="F3468" s="131" t="s">
        <v>26414</v>
      </c>
      <c r="G3468" s="131" t="s">
        <v>26414</v>
      </c>
      <c r="H3468" s="79">
        <v>9536.5833333333303</v>
      </c>
      <c r="I3468" s="6">
        <v>13869.1992776447</v>
      </c>
      <c r="J3468" s="6">
        <v>6024.7424886839599</v>
      </c>
      <c r="K3468" s="71">
        <v>6026.5535199391898</v>
      </c>
      <c r="L3468" s="20">
        <v>0.631940529358613</v>
      </c>
      <c r="M3468" s="79">
        <v>9570.2251566362102</v>
      </c>
      <c r="N3468" s="6">
        <v>13918.125096792101</v>
      </c>
      <c r="O3468" s="6">
        <v>6048.4854934240902</v>
      </c>
      <c r="P3468" s="71">
        <v>6047.5046271879501</v>
      </c>
      <c r="Q3468" s="20">
        <v>0.63190829141511595</v>
      </c>
      <c r="R3468" s="79">
        <v>9599.6949239189598</v>
      </c>
      <c r="S3468" s="6">
        <v>13960.983430938</v>
      </c>
      <c r="T3468" s="6">
        <v>6069.3615426848901</v>
      </c>
      <c r="U3468" s="71">
        <v>6065.7022718475901</v>
      </c>
      <c r="V3468" s="20">
        <v>0.63186406650632798</v>
      </c>
      <c r="W3468" s="79">
        <v>9625.1207204107195</v>
      </c>
      <c r="X3468" s="6">
        <v>13997.9605563939</v>
      </c>
      <c r="Y3468" s="6">
        <v>6087.5043208993402</v>
      </c>
      <c r="Z3468" s="71">
        <v>6081.4955890523397</v>
      </c>
      <c r="AA3468" s="20">
        <v>0.63183577283930803</v>
      </c>
    </row>
    <row r="3469" spans="1:27" x14ac:dyDescent="0.2">
      <c r="A3469" s="52" t="s">
        <v>2858</v>
      </c>
      <c r="B3469" s="1" t="s">
        <v>18868</v>
      </c>
      <c r="C3469" s="131" t="s">
        <v>24</v>
      </c>
      <c r="D3469" s="131" t="s">
        <v>24</v>
      </c>
      <c r="E3469" s="131" t="s">
        <v>6363</v>
      </c>
      <c r="F3469" s="131" t="s">
        <v>26415</v>
      </c>
      <c r="G3469" s="131" t="s">
        <v>26415</v>
      </c>
      <c r="H3469" s="79">
        <v>7724.5833333333303</v>
      </c>
      <c r="I3469" s="6">
        <v>13033.379896706099</v>
      </c>
      <c r="J3469" s="6">
        <v>5661.6648202187998</v>
      </c>
      <c r="K3469" s="71">
        <v>5663.3667107087804</v>
      </c>
      <c r="L3469" s="20">
        <v>0.73316144914510295</v>
      </c>
      <c r="M3469" s="79">
        <v>7701.5468474629497</v>
      </c>
      <c r="N3469" s="6">
        <v>12994.511357281101</v>
      </c>
      <c r="O3469" s="6">
        <v>5647.1049722612897</v>
      </c>
      <c r="P3469" s="71">
        <v>5646.1891967989404</v>
      </c>
      <c r="Q3469" s="20">
        <v>0.73312404749688898</v>
      </c>
      <c r="R3469" s="79">
        <v>7682.2694880466697</v>
      </c>
      <c r="S3469" s="6">
        <v>12961.985441275499</v>
      </c>
      <c r="T3469" s="6">
        <v>5635.0597608891803</v>
      </c>
      <c r="U3469" s="71">
        <v>5631.6623343716701</v>
      </c>
      <c r="V3469" s="20">
        <v>0.73307273887414803</v>
      </c>
      <c r="W3469" s="79">
        <v>7674.7378335794201</v>
      </c>
      <c r="X3469" s="6">
        <v>12949.277582523</v>
      </c>
      <c r="Y3469" s="6">
        <v>5631.4477325860898</v>
      </c>
      <c r="Z3469" s="71">
        <v>5625.8891559425601</v>
      </c>
      <c r="AA3469" s="20">
        <v>0.73303991327593099</v>
      </c>
    </row>
    <row r="3470" spans="1:27" x14ac:dyDescent="0.2">
      <c r="A3470" s="52" t="s">
        <v>2857</v>
      </c>
      <c r="B3470" s="1" t="s">
        <v>8953</v>
      </c>
      <c r="C3470" s="131" t="s">
        <v>24</v>
      </c>
      <c r="D3470" s="131" t="s">
        <v>24</v>
      </c>
      <c r="E3470" s="131" t="s">
        <v>6363</v>
      </c>
      <c r="F3470" s="131" t="s">
        <v>26207</v>
      </c>
      <c r="G3470" s="131" t="s">
        <v>26207</v>
      </c>
      <c r="H3470" s="79">
        <v>1262.75</v>
      </c>
      <c r="I3470" s="6">
        <v>2214.3921536712901</v>
      </c>
      <c r="J3470" s="6">
        <v>961.925935863939</v>
      </c>
      <c r="K3470" s="71">
        <v>962.21508978849897</v>
      </c>
      <c r="L3470" s="20">
        <v>0.76199967514432698</v>
      </c>
      <c r="M3470" s="79">
        <v>1269.8116516974501</v>
      </c>
      <c r="N3470" s="6">
        <v>2226.7756548479301</v>
      </c>
      <c r="O3470" s="6">
        <v>967.70363477778801</v>
      </c>
      <c r="P3470" s="71">
        <v>967.54670494419997</v>
      </c>
      <c r="Q3470" s="20">
        <v>0.76196080233694996</v>
      </c>
      <c r="R3470" s="79">
        <v>1275.0066655922201</v>
      </c>
      <c r="S3470" s="6">
        <v>2235.88577007801</v>
      </c>
      <c r="T3470" s="6">
        <v>972.02315108228004</v>
      </c>
      <c r="U3470" s="71">
        <v>971.43710987433303</v>
      </c>
      <c r="V3470" s="20">
        <v>0.76190747553709404</v>
      </c>
      <c r="W3470" s="79">
        <v>1280.2081625916101</v>
      </c>
      <c r="X3470" s="6">
        <v>2245.00725425366</v>
      </c>
      <c r="Y3470" s="6">
        <v>976.32017933334498</v>
      </c>
      <c r="Z3470" s="71">
        <v>975.35649276407401</v>
      </c>
      <c r="AA3470" s="20">
        <v>0.76187335877439799</v>
      </c>
    </row>
    <row r="3471" spans="1:27" x14ac:dyDescent="0.2">
      <c r="A3471" s="52" t="s">
        <v>2856</v>
      </c>
      <c r="B3471" s="1" t="s">
        <v>8952</v>
      </c>
      <c r="C3471" s="131" t="s">
        <v>24</v>
      </c>
      <c r="D3471" s="131" t="s">
        <v>24</v>
      </c>
      <c r="E3471" s="131" t="s">
        <v>6363</v>
      </c>
      <c r="F3471" s="131" t="s">
        <v>26415</v>
      </c>
      <c r="G3471" s="131" t="s">
        <v>26415</v>
      </c>
      <c r="H3471" s="79">
        <v>11280.916666666701</v>
      </c>
      <c r="I3471" s="6">
        <v>19767.777260552499</v>
      </c>
      <c r="J3471" s="6">
        <v>8587.0687401873092</v>
      </c>
      <c r="K3471" s="71">
        <v>8589.6500040186693</v>
      </c>
      <c r="L3471" s="20">
        <v>0.761431917088771</v>
      </c>
      <c r="M3471" s="79">
        <v>11272.133367627999</v>
      </c>
      <c r="N3471" s="6">
        <v>19752.3861089165</v>
      </c>
      <c r="O3471" s="6">
        <v>8583.9162968745895</v>
      </c>
      <c r="P3471" s="71">
        <v>8582.5242668071296</v>
      </c>
      <c r="Q3471" s="20">
        <v>0.76139307324511996</v>
      </c>
      <c r="R3471" s="79">
        <v>11264.2892508765</v>
      </c>
      <c r="S3471" s="6">
        <v>19738.6407052998</v>
      </c>
      <c r="T3471" s="6">
        <v>8581.1252047000307</v>
      </c>
      <c r="U3471" s="71">
        <v>8575.9515697152001</v>
      </c>
      <c r="V3471" s="20">
        <v>0.76133978617850895</v>
      </c>
      <c r="W3471" s="79">
        <v>11271.7740256036</v>
      </c>
      <c r="X3471" s="6">
        <v>19751.756426656801</v>
      </c>
      <c r="Y3471" s="6">
        <v>8589.7443494154704</v>
      </c>
      <c r="Z3471" s="71">
        <v>8581.2657565949794</v>
      </c>
      <c r="AA3471" s="20">
        <v>0.76130569483585997</v>
      </c>
    </row>
    <row r="3472" spans="1:27" x14ac:dyDescent="0.2">
      <c r="A3472" s="52" t="s">
        <v>2855</v>
      </c>
      <c r="B3472" s="1" t="s">
        <v>8951</v>
      </c>
      <c r="C3472" s="131" t="s">
        <v>24</v>
      </c>
      <c r="D3472" s="131" t="s">
        <v>24</v>
      </c>
      <c r="E3472" s="131" t="s">
        <v>6363</v>
      </c>
      <c r="F3472" s="131" t="s">
        <v>26414</v>
      </c>
      <c r="G3472" s="131" t="s">
        <v>26414</v>
      </c>
      <c r="H3472" s="79">
        <v>19638.416666666701</v>
      </c>
      <c r="I3472" s="6">
        <v>33041.5942451355</v>
      </c>
      <c r="J3472" s="6">
        <v>14353.178778200499</v>
      </c>
      <c r="K3472" s="71">
        <v>14357.493328644399</v>
      </c>
      <c r="L3472" s="20">
        <v>0.73109220424140298</v>
      </c>
      <c r="M3472" s="79">
        <v>19714.617499190201</v>
      </c>
      <c r="N3472" s="6">
        <v>33169.801983677797</v>
      </c>
      <c r="O3472" s="6">
        <v>14414.8054944747</v>
      </c>
      <c r="P3472" s="71">
        <v>14412.4678851632</v>
      </c>
      <c r="Q3472" s="20">
        <v>0.73105490815407204</v>
      </c>
      <c r="R3472" s="79">
        <v>19786.451415046999</v>
      </c>
      <c r="S3472" s="6">
        <v>33290.662394222403</v>
      </c>
      <c r="T3472" s="6">
        <v>14472.695785759801</v>
      </c>
      <c r="U3472" s="71">
        <v>14463.970071654099</v>
      </c>
      <c r="V3472" s="20">
        <v>0.73100374434269</v>
      </c>
      <c r="W3472" s="79">
        <v>19851.159153570399</v>
      </c>
      <c r="X3472" s="6">
        <v>33399.5330265702</v>
      </c>
      <c r="Y3472" s="6">
        <v>14524.9588892716</v>
      </c>
      <c r="Z3472" s="71">
        <v>14510.621883751201</v>
      </c>
      <c r="AA3472" s="20">
        <v>0.73097101139010001</v>
      </c>
    </row>
    <row r="3473" spans="1:27" x14ac:dyDescent="0.2">
      <c r="A3473" s="52" t="s">
        <v>2854</v>
      </c>
      <c r="B3473" s="1" t="s">
        <v>18869</v>
      </c>
      <c r="C3473" s="131" t="s">
        <v>24</v>
      </c>
      <c r="D3473" s="131" t="s">
        <v>24</v>
      </c>
      <c r="E3473" s="131" t="s">
        <v>6363</v>
      </c>
      <c r="F3473" s="131" t="s">
        <v>26415</v>
      </c>
      <c r="G3473" s="131" t="s">
        <v>26415</v>
      </c>
      <c r="H3473" s="79">
        <v>5751.1666666666697</v>
      </c>
      <c r="I3473" s="6">
        <v>8439.6602379732394</v>
      </c>
      <c r="J3473" s="6">
        <v>3666.16547991579</v>
      </c>
      <c r="K3473" s="71">
        <v>3667.26752540296</v>
      </c>
      <c r="L3473" s="20">
        <v>0.63765627705734296</v>
      </c>
      <c r="M3473" s="79">
        <v>5746.5649507744301</v>
      </c>
      <c r="N3473" s="6">
        <v>8432.9073614017307</v>
      </c>
      <c r="O3473" s="6">
        <v>3664.7405802225298</v>
      </c>
      <c r="P3473" s="71">
        <v>3664.1462793346</v>
      </c>
      <c r="Q3473" s="20">
        <v>0.637623747529524</v>
      </c>
      <c r="R3473" s="79">
        <v>5743.3905630776999</v>
      </c>
      <c r="S3473" s="6">
        <v>8428.2490450675396</v>
      </c>
      <c r="T3473" s="6">
        <v>3664.07501873718</v>
      </c>
      <c r="U3473" s="71">
        <v>3661.8659160552202</v>
      </c>
      <c r="V3473" s="20">
        <v>0.63757912261724003</v>
      </c>
      <c r="W3473" s="79">
        <v>5747.6251089894304</v>
      </c>
      <c r="X3473" s="6">
        <v>8434.4631109829406</v>
      </c>
      <c r="Y3473" s="6">
        <v>3668.0222397913499</v>
      </c>
      <c r="Z3473" s="71">
        <v>3664.4016818605601</v>
      </c>
      <c r="AA3473" s="20">
        <v>0.637550573040914</v>
      </c>
    </row>
    <row r="3474" spans="1:27" x14ac:dyDescent="0.2">
      <c r="A3474" s="52" t="s">
        <v>2853</v>
      </c>
      <c r="B3474" s="1" t="s">
        <v>18870</v>
      </c>
      <c r="C3474" s="131" t="s">
        <v>24</v>
      </c>
      <c r="D3474" s="131" t="s">
        <v>24</v>
      </c>
      <c r="E3474" s="131" t="s">
        <v>6363</v>
      </c>
      <c r="F3474" s="131" t="s">
        <v>26207</v>
      </c>
      <c r="G3474" s="131" t="s">
        <v>26207</v>
      </c>
      <c r="H3474" s="79">
        <v>11368.583333333299</v>
      </c>
      <c r="I3474" s="6">
        <v>17981.8312398294</v>
      </c>
      <c r="J3474" s="6">
        <v>7811.2586405451802</v>
      </c>
      <c r="K3474" s="71">
        <v>7813.6066966766002</v>
      </c>
      <c r="L3474" s="20">
        <v>0.68729818549745403</v>
      </c>
      <c r="M3474" s="79">
        <v>11407.149066907399</v>
      </c>
      <c r="N3474" s="6">
        <v>18042.831145660701</v>
      </c>
      <c r="O3474" s="6">
        <v>7840.9844491182603</v>
      </c>
      <c r="P3474" s="71">
        <v>7839.71289826266</v>
      </c>
      <c r="Q3474" s="20">
        <v>0.68726312352715802</v>
      </c>
      <c r="R3474" s="79">
        <v>11441.898574848899</v>
      </c>
      <c r="S3474" s="6">
        <v>18097.794879412799</v>
      </c>
      <c r="T3474" s="6">
        <v>7867.7881677800697</v>
      </c>
      <c r="U3474" s="71">
        <v>7863.0446098961002</v>
      </c>
      <c r="V3474" s="20">
        <v>0.68721502453975003</v>
      </c>
      <c r="W3474" s="79">
        <v>11492.0972612608</v>
      </c>
      <c r="X3474" s="6">
        <v>18177.194773054202</v>
      </c>
      <c r="Y3474" s="6">
        <v>7904.9909647196901</v>
      </c>
      <c r="Z3474" s="71">
        <v>7897.1882645562</v>
      </c>
      <c r="AA3474" s="20">
        <v>0.68718425236246405</v>
      </c>
    </row>
    <row r="3475" spans="1:27" x14ac:dyDescent="0.2">
      <c r="A3475" s="52" t="s">
        <v>2852</v>
      </c>
      <c r="B3475" s="1" t="s">
        <v>18871</v>
      </c>
      <c r="C3475" s="131" t="s">
        <v>24</v>
      </c>
      <c r="D3475" s="131" t="s">
        <v>24</v>
      </c>
      <c r="E3475" s="131" t="s">
        <v>6363</v>
      </c>
      <c r="F3475" s="131" t="s">
        <v>26414</v>
      </c>
      <c r="G3475" s="131" t="s">
        <v>26414</v>
      </c>
      <c r="H3475" s="79">
        <v>5529.25</v>
      </c>
      <c r="I3475" s="6">
        <v>8255.4178157957394</v>
      </c>
      <c r="J3475" s="6">
        <v>3586.1310722409398</v>
      </c>
      <c r="K3475" s="71">
        <v>3587.20905946934</v>
      </c>
      <c r="L3475" s="20">
        <v>0.64876955454525198</v>
      </c>
      <c r="M3475" s="79">
        <v>5557.1651933679004</v>
      </c>
      <c r="N3475" s="6">
        <v>8297.0964493646206</v>
      </c>
      <c r="O3475" s="6">
        <v>3605.7203942712999</v>
      </c>
      <c r="P3475" s="71">
        <v>3605.1356645244</v>
      </c>
      <c r="Q3475" s="20">
        <v>0.64873645808242097</v>
      </c>
      <c r="R3475" s="79">
        <v>5581.0862149963104</v>
      </c>
      <c r="S3475" s="6">
        <v>8332.8116056920098</v>
      </c>
      <c r="T3475" s="6">
        <v>3622.5847951334099</v>
      </c>
      <c r="U3475" s="71">
        <v>3620.4007072679401</v>
      </c>
      <c r="V3475" s="20">
        <v>0.64869105543289596</v>
      </c>
      <c r="W3475" s="79">
        <v>5604.58660452811</v>
      </c>
      <c r="X3475" s="6">
        <v>8367.8987394658507</v>
      </c>
      <c r="Y3475" s="6">
        <v>3639.0743871669802</v>
      </c>
      <c r="Z3475" s="71">
        <v>3635.4824025028001</v>
      </c>
      <c r="AA3475" s="20">
        <v>0.64866200828542597</v>
      </c>
    </row>
    <row r="3476" spans="1:27" x14ac:dyDescent="0.2">
      <c r="A3476" s="52" t="s">
        <v>2851</v>
      </c>
      <c r="B3476" s="1" t="s">
        <v>8950</v>
      </c>
      <c r="C3476" s="131" t="s">
        <v>24</v>
      </c>
      <c r="D3476" s="131" t="s">
        <v>24</v>
      </c>
      <c r="E3476" s="131" t="s">
        <v>6363</v>
      </c>
      <c r="F3476" s="131" t="s">
        <v>26207</v>
      </c>
      <c r="G3476" s="131" t="s">
        <v>26207</v>
      </c>
      <c r="H3476" s="79">
        <v>1873.9166666666699</v>
      </c>
      <c r="I3476" s="6">
        <v>2977.5585825007702</v>
      </c>
      <c r="J3476" s="6">
        <v>1293.44335930433</v>
      </c>
      <c r="K3476" s="71">
        <v>1293.8321670176899</v>
      </c>
      <c r="L3476" s="20">
        <v>0.69044274488425605</v>
      </c>
      <c r="M3476" s="79">
        <v>1885.3474420759101</v>
      </c>
      <c r="N3476" s="6">
        <v>2995.7215051268799</v>
      </c>
      <c r="O3476" s="6">
        <v>1301.8691770686</v>
      </c>
      <c r="P3476" s="71">
        <v>1301.65805652924</v>
      </c>
      <c r="Q3476" s="20">
        <v>0.69040752249676396</v>
      </c>
      <c r="R3476" s="79">
        <v>1895.1254400264199</v>
      </c>
      <c r="S3476" s="6">
        <v>3011.2582481609102</v>
      </c>
      <c r="T3476" s="6">
        <v>1309.10656093033</v>
      </c>
      <c r="U3476" s="71">
        <v>1308.31728920419</v>
      </c>
      <c r="V3476" s="20">
        <v>0.69035920344457802</v>
      </c>
      <c r="W3476" s="79">
        <v>1908.25274146639</v>
      </c>
      <c r="X3476" s="6">
        <v>3032.1168646420801</v>
      </c>
      <c r="Y3476" s="6">
        <v>1318.6224122162801</v>
      </c>
      <c r="Z3476" s="71">
        <v>1317.3208528144701</v>
      </c>
      <c r="AA3476" s="20">
        <v>0.69032829047696098</v>
      </c>
    </row>
    <row r="3477" spans="1:27" x14ac:dyDescent="0.2">
      <c r="A3477" s="52" t="s">
        <v>2850</v>
      </c>
      <c r="B3477" s="1" t="s">
        <v>8949</v>
      </c>
      <c r="C3477" s="131" t="s">
        <v>24</v>
      </c>
      <c r="D3477" s="131" t="s">
        <v>24</v>
      </c>
      <c r="E3477" s="131" t="s">
        <v>6363</v>
      </c>
      <c r="F3477" s="131" t="s">
        <v>26207</v>
      </c>
      <c r="G3477" s="131" t="s">
        <v>26207</v>
      </c>
      <c r="H3477" s="79">
        <v>10052.75</v>
      </c>
      <c r="I3477" s="6">
        <v>18266.6895505584</v>
      </c>
      <c r="J3477" s="6">
        <v>7935.0003168703497</v>
      </c>
      <c r="K3477" s="71">
        <v>7937.3855696195096</v>
      </c>
      <c r="L3477" s="20">
        <v>0.78957355645166805</v>
      </c>
      <c r="M3477" s="79">
        <v>10068.6270086895</v>
      </c>
      <c r="N3477" s="6">
        <v>18295.539406440799</v>
      </c>
      <c r="O3477" s="6">
        <v>7950.8054371297203</v>
      </c>
      <c r="P3477" s="71">
        <v>7949.5160769069198</v>
      </c>
      <c r="Q3477" s="20">
        <v>0.78953327698466702</v>
      </c>
      <c r="R3477" s="79">
        <v>10075.891894161199</v>
      </c>
      <c r="S3477" s="6">
        <v>18308.740312415099</v>
      </c>
      <c r="T3477" s="6">
        <v>7959.4940354220398</v>
      </c>
      <c r="U3477" s="71">
        <v>7954.6951872732297</v>
      </c>
      <c r="V3477" s="20">
        <v>0.78947802048995996</v>
      </c>
      <c r="W3477" s="79">
        <v>10089.9059406784</v>
      </c>
      <c r="X3477" s="6">
        <v>18334.205009843801</v>
      </c>
      <c r="Y3477" s="6">
        <v>7973.2723755032202</v>
      </c>
      <c r="Z3477" s="71">
        <v>7965.4022774922796</v>
      </c>
      <c r="AA3477" s="20">
        <v>0.78944266917087802</v>
      </c>
    </row>
    <row r="3478" spans="1:27" x14ac:dyDescent="0.2">
      <c r="A3478" s="52" t="s">
        <v>2849</v>
      </c>
      <c r="B3478" s="1" t="s">
        <v>8948</v>
      </c>
      <c r="C3478" s="131" t="s">
        <v>24</v>
      </c>
      <c r="D3478" s="131" t="s">
        <v>24</v>
      </c>
      <c r="E3478" s="131" t="s">
        <v>6363</v>
      </c>
      <c r="F3478" s="131" t="s">
        <v>26207</v>
      </c>
      <c r="G3478" s="131" t="s">
        <v>26207</v>
      </c>
      <c r="H3478" s="79">
        <v>10883.5</v>
      </c>
      <c r="I3478" s="6">
        <v>26830.9751220055</v>
      </c>
      <c r="J3478" s="6">
        <v>11655.302703085899</v>
      </c>
      <c r="K3478" s="71">
        <v>11658.806274819301</v>
      </c>
      <c r="L3478" s="20">
        <v>1.07123685163958</v>
      </c>
      <c r="M3478" s="79">
        <v>10901.8312418889</v>
      </c>
      <c r="N3478" s="6">
        <v>26876.166934848501</v>
      </c>
      <c r="O3478" s="6">
        <v>11679.741681711301</v>
      </c>
      <c r="P3478" s="71">
        <v>11677.8476101665</v>
      </c>
      <c r="Q3478" s="20">
        <v>1.07118220334359</v>
      </c>
      <c r="R3478" s="79">
        <v>10913.031934869799</v>
      </c>
      <c r="S3478" s="6">
        <v>26903.779882404</v>
      </c>
      <c r="T3478" s="6">
        <v>11696.0791321669</v>
      </c>
      <c r="U3478" s="71">
        <v>11689.0274643798</v>
      </c>
      <c r="V3478" s="20">
        <v>1.07110723528907</v>
      </c>
      <c r="W3478" s="79">
        <v>10927.8524031127</v>
      </c>
      <c r="X3478" s="6">
        <v>26940.316622857201</v>
      </c>
      <c r="Y3478" s="6">
        <v>11715.9419893586</v>
      </c>
      <c r="Z3478" s="71">
        <v>11704.3776519818</v>
      </c>
      <c r="AA3478" s="20">
        <v>1.0710592731512301</v>
      </c>
    </row>
    <row r="3479" spans="1:27" x14ac:dyDescent="0.2">
      <c r="A3479" s="52" t="s">
        <v>2848</v>
      </c>
      <c r="B3479" s="1" t="s">
        <v>8947</v>
      </c>
      <c r="C3479" s="131" t="s">
        <v>24</v>
      </c>
      <c r="D3479" s="131" t="s">
        <v>24</v>
      </c>
      <c r="E3479" s="131" t="s">
        <v>6363</v>
      </c>
      <c r="F3479" s="131" t="s">
        <v>26415</v>
      </c>
      <c r="G3479" s="131" t="s">
        <v>26415</v>
      </c>
      <c r="H3479" s="79">
        <v>4579.75</v>
      </c>
      <c r="I3479" s="6">
        <v>8975.8306772204596</v>
      </c>
      <c r="J3479" s="6">
        <v>3899.07646214646</v>
      </c>
      <c r="K3479" s="71">
        <v>3900.2485204299101</v>
      </c>
      <c r="L3479" s="20">
        <v>0.85162913268844498</v>
      </c>
      <c r="M3479" s="79">
        <v>4574.8186249594901</v>
      </c>
      <c r="N3479" s="6">
        <v>8966.1656982653894</v>
      </c>
      <c r="O3479" s="6">
        <v>3896.4819456964401</v>
      </c>
      <c r="P3479" s="71">
        <v>3895.85006394945</v>
      </c>
      <c r="Q3479" s="20">
        <v>0.85158568750557695</v>
      </c>
      <c r="R3479" s="79">
        <v>4569.1664561263697</v>
      </c>
      <c r="S3479" s="6">
        <v>8955.0880389160502</v>
      </c>
      <c r="T3479" s="6">
        <v>3893.1116295367501</v>
      </c>
      <c r="U3479" s="71">
        <v>3890.7644386910301</v>
      </c>
      <c r="V3479" s="20">
        <v>0.85152608819367204</v>
      </c>
      <c r="W3479" s="79">
        <v>4566.5749308587101</v>
      </c>
      <c r="X3479" s="6">
        <v>8950.00892062395</v>
      </c>
      <c r="Y3479" s="6">
        <v>3892.22542504591</v>
      </c>
      <c r="Z3479" s="71">
        <v>3888.3835651252698</v>
      </c>
      <c r="AA3479" s="20">
        <v>0.85148795848053405</v>
      </c>
    </row>
    <row r="3480" spans="1:27" x14ac:dyDescent="0.2">
      <c r="A3480" s="52" t="s">
        <v>2847</v>
      </c>
      <c r="B3480" s="1" t="s">
        <v>18872</v>
      </c>
      <c r="C3480" s="131" t="s">
        <v>24</v>
      </c>
      <c r="D3480" s="131" t="s">
        <v>24</v>
      </c>
      <c r="E3480" s="131" t="s">
        <v>6363</v>
      </c>
      <c r="F3480" s="131" t="s">
        <v>26414</v>
      </c>
      <c r="G3480" s="131" t="s">
        <v>26414</v>
      </c>
      <c r="H3480" s="79">
        <v>11185.333333333299</v>
      </c>
      <c r="I3480" s="6">
        <v>19267.154436135101</v>
      </c>
      <c r="J3480" s="6">
        <v>8369.5995452689094</v>
      </c>
      <c r="K3480" s="71">
        <v>8372.1154380890202</v>
      </c>
      <c r="L3480" s="20">
        <v>0.74849047306791805</v>
      </c>
      <c r="M3480" s="79">
        <v>11224.5044861405</v>
      </c>
      <c r="N3480" s="6">
        <v>19334.628209878501</v>
      </c>
      <c r="O3480" s="6">
        <v>8402.3686692651099</v>
      </c>
      <c r="P3480" s="71">
        <v>8401.0060802764692</v>
      </c>
      <c r="Q3480" s="20">
        <v>0.74845228942174002</v>
      </c>
      <c r="R3480" s="79">
        <v>11257.5343089179</v>
      </c>
      <c r="S3480" s="6">
        <v>19391.523313268401</v>
      </c>
      <c r="T3480" s="6">
        <v>8430.2202945685494</v>
      </c>
      <c r="U3480" s="71">
        <v>8425.1376414659098</v>
      </c>
      <c r="V3480" s="20">
        <v>0.74839990803241196</v>
      </c>
      <c r="W3480" s="79">
        <v>11289.069296055</v>
      </c>
      <c r="X3480" s="6">
        <v>19445.8435064361</v>
      </c>
      <c r="Y3480" s="6">
        <v>8456.7073819115303</v>
      </c>
      <c r="Z3480" s="71">
        <v>8448.3601045564992</v>
      </c>
      <c r="AA3480" s="20">
        <v>0.74836639611281097</v>
      </c>
    </row>
    <row r="3481" spans="1:27" x14ac:dyDescent="0.2">
      <c r="A3481" s="52" t="s">
        <v>2846</v>
      </c>
      <c r="B3481" s="1" t="s">
        <v>18873</v>
      </c>
      <c r="C3481" s="131" t="s">
        <v>24</v>
      </c>
      <c r="D3481" s="131" t="s">
        <v>24</v>
      </c>
      <c r="E3481" s="131" t="s">
        <v>6363</v>
      </c>
      <c r="F3481" s="131" t="s">
        <v>26207</v>
      </c>
      <c r="G3481" s="131" t="s">
        <v>26207</v>
      </c>
      <c r="H3481" s="79">
        <v>87</v>
      </c>
      <c r="I3481" s="6">
        <v>124.857383446312</v>
      </c>
      <c r="J3481" s="6">
        <v>54.237708177385599</v>
      </c>
      <c r="K3481" s="71">
        <v>54.254011975416098</v>
      </c>
      <c r="L3481" s="20">
        <v>0.62360933305076005</v>
      </c>
      <c r="M3481" s="79">
        <v>88.115197263895197</v>
      </c>
      <c r="N3481" s="6">
        <v>126.457850255466</v>
      </c>
      <c r="O3481" s="6">
        <v>54.955568187562598</v>
      </c>
      <c r="P3481" s="71">
        <v>54.946656194406302</v>
      </c>
      <c r="Q3481" s="20">
        <v>0.62357752011661705</v>
      </c>
      <c r="R3481" s="79">
        <v>90.492148183939605</v>
      </c>
      <c r="S3481" s="6">
        <v>129.86911315727099</v>
      </c>
      <c r="T3481" s="6">
        <v>56.458959705704402</v>
      </c>
      <c r="U3481" s="71">
        <v>56.4249201080791</v>
      </c>
      <c r="V3481" s="20">
        <v>0.62353387824749695</v>
      </c>
      <c r="W3481" s="79">
        <v>93.155121286525898</v>
      </c>
      <c r="X3481" s="6">
        <v>133.69085860298199</v>
      </c>
      <c r="Y3481" s="6">
        <v>58.140160927847198</v>
      </c>
      <c r="Z3481" s="71">
        <v>58.082773102206097</v>
      </c>
      <c r="AA3481" s="20">
        <v>0.62350595759041005</v>
      </c>
    </row>
    <row r="3482" spans="1:27" x14ac:dyDescent="0.2">
      <c r="A3482" s="52" t="s">
        <v>2845</v>
      </c>
      <c r="B3482" s="1" t="s">
        <v>18874</v>
      </c>
      <c r="C3482" s="131" t="s">
        <v>24</v>
      </c>
      <c r="D3482" s="131" t="s">
        <v>24</v>
      </c>
      <c r="E3482" s="131" t="s">
        <v>6363</v>
      </c>
      <c r="F3482" s="131" t="s">
        <v>26414</v>
      </c>
      <c r="G3482" s="131" t="s">
        <v>26414</v>
      </c>
      <c r="H3482" s="79">
        <v>10412.083333333299</v>
      </c>
      <c r="I3482" s="6">
        <v>22319.885386975398</v>
      </c>
      <c r="J3482" s="6">
        <v>9695.6975771641792</v>
      </c>
      <c r="K3482" s="71">
        <v>9698.6120936578809</v>
      </c>
      <c r="L3482" s="20">
        <v>0.93147661069986398</v>
      </c>
      <c r="M3482" s="79">
        <v>10444.114101860399</v>
      </c>
      <c r="N3482" s="6">
        <v>22388.548214528098</v>
      </c>
      <c r="O3482" s="6">
        <v>9729.5295273363099</v>
      </c>
      <c r="P3482" s="71">
        <v>9727.9517163260607</v>
      </c>
      <c r="Q3482" s="20">
        <v>0.93142909216141201</v>
      </c>
      <c r="R3482" s="79">
        <v>10471.1425668784</v>
      </c>
      <c r="S3482" s="6">
        <v>22446.4878431379</v>
      </c>
      <c r="T3482" s="6">
        <v>9758.3276104734996</v>
      </c>
      <c r="U3482" s="71">
        <v>9752.4442299243692</v>
      </c>
      <c r="V3482" s="20">
        <v>0.93136390490686305</v>
      </c>
      <c r="W3482" s="79">
        <v>10492.3358562296</v>
      </c>
      <c r="X3482" s="6">
        <v>22491.9188845682</v>
      </c>
      <c r="Y3482" s="6">
        <v>9781.4001435077298</v>
      </c>
      <c r="Z3482" s="71">
        <v>9771.7453149520006</v>
      </c>
      <c r="AA3482" s="20">
        <v>0.93132220020865897</v>
      </c>
    </row>
    <row r="3483" spans="1:27" x14ac:dyDescent="0.2">
      <c r="A3483" s="52" t="s">
        <v>2844</v>
      </c>
      <c r="B3483" s="1" t="s">
        <v>8946</v>
      </c>
      <c r="C3483" s="131" t="s">
        <v>25</v>
      </c>
      <c r="D3483" s="131" t="s">
        <v>25</v>
      </c>
      <c r="E3483" s="131" t="s">
        <v>6353</v>
      </c>
      <c r="F3483" s="131" t="s">
        <v>26400</v>
      </c>
      <c r="G3483" s="131" t="s">
        <v>26400</v>
      </c>
      <c r="H3483" s="79">
        <v>8669.9166666666697</v>
      </c>
      <c r="I3483" s="6">
        <v>12194.483940977399</v>
      </c>
      <c r="J3483" s="6">
        <v>5297.2506960226901</v>
      </c>
      <c r="K3483" s="71">
        <v>5295.6176987621902</v>
      </c>
      <c r="L3483" s="20">
        <v>0.61080375998564296</v>
      </c>
      <c r="M3483" s="79">
        <v>8736.3495912337094</v>
      </c>
      <c r="N3483" s="6">
        <v>12287.9237354912</v>
      </c>
      <c r="O3483" s="6">
        <v>5340.0388300540799</v>
      </c>
      <c r="P3483" s="71">
        <v>5338.2358110176701</v>
      </c>
      <c r="Q3483" s="20">
        <v>0.61103733948263705</v>
      </c>
      <c r="R3483" s="79">
        <v>8810.6654075454808</v>
      </c>
      <c r="S3483" s="6">
        <v>12392.4510410486</v>
      </c>
      <c r="T3483" s="6">
        <v>5387.4618604208599</v>
      </c>
      <c r="U3483" s="71">
        <v>5385.4711677038604</v>
      </c>
      <c r="V3483" s="20">
        <v>0.61124454494568903</v>
      </c>
      <c r="W3483" s="79">
        <v>8888.7426834653106</v>
      </c>
      <c r="X3483" s="6">
        <v>12502.268946337201</v>
      </c>
      <c r="Y3483" s="6">
        <v>5437.0503421021303</v>
      </c>
      <c r="Z3483" s="71">
        <v>5434.7310353939301</v>
      </c>
      <c r="AA3483" s="20">
        <v>0.61141729814088597</v>
      </c>
    </row>
    <row r="3484" spans="1:27" x14ac:dyDescent="0.2">
      <c r="A3484" s="52" t="s">
        <v>2843</v>
      </c>
      <c r="B3484" s="1" t="s">
        <v>8945</v>
      </c>
      <c r="C3484" s="131" t="s">
        <v>25</v>
      </c>
      <c r="D3484" s="131" t="s">
        <v>25</v>
      </c>
      <c r="E3484" s="131" t="s">
        <v>6353</v>
      </c>
      <c r="F3484" s="131" t="s">
        <v>26412</v>
      </c>
      <c r="G3484" s="131" t="s">
        <v>26412</v>
      </c>
      <c r="H3484" s="79">
        <v>0.25</v>
      </c>
      <c r="I3484" s="6">
        <v>0.49041828872684501</v>
      </c>
      <c r="J3484" s="6">
        <v>0.21303637233641901</v>
      </c>
      <c r="K3484" s="71">
        <v>0.212970699059397</v>
      </c>
      <c r="L3484" s="20">
        <v>0.851882796237588</v>
      </c>
      <c r="M3484" s="79">
        <v>0.24321449407724299</v>
      </c>
      <c r="N3484" s="6">
        <v>0.47710734391570703</v>
      </c>
      <c r="O3484" s="6">
        <v>0.20733948203593699</v>
      </c>
      <c r="P3484" s="71">
        <v>0.20726947560995301</v>
      </c>
      <c r="Q3484" s="20">
        <v>0.852208567570508</v>
      </c>
      <c r="R3484" s="79">
        <v>0.23569706405657601</v>
      </c>
      <c r="S3484" s="6">
        <v>0.46236060325027001</v>
      </c>
      <c r="T3484" s="6">
        <v>0.201005443355879</v>
      </c>
      <c r="U3484" s="71">
        <v>0.20093117089093501</v>
      </c>
      <c r="V3484" s="20">
        <v>0.85249755526315896</v>
      </c>
      <c r="W3484" s="79">
        <v>0.23023929967999901</v>
      </c>
      <c r="X3484" s="6">
        <v>0.45165425338692899</v>
      </c>
      <c r="Y3484" s="6">
        <v>0.19641770013344001</v>
      </c>
      <c r="Z3484" s="71">
        <v>0.196333913362882</v>
      </c>
      <c r="AA3484" s="20">
        <v>0.85273849267157698</v>
      </c>
    </row>
    <row r="3485" spans="1:27" x14ac:dyDescent="0.2">
      <c r="A3485" s="52" t="s">
        <v>2842</v>
      </c>
      <c r="B3485" s="1" t="s">
        <v>8944</v>
      </c>
      <c r="C3485" s="131" t="s">
        <v>25</v>
      </c>
      <c r="D3485" s="131" t="s">
        <v>25</v>
      </c>
      <c r="E3485" s="131" t="s">
        <v>6353</v>
      </c>
      <c r="F3485" s="131" t="s">
        <v>26412</v>
      </c>
      <c r="G3485" s="131" t="s">
        <v>26412</v>
      </c>
      <c r="H3485" s="79">
        <v>39830.166666666701</v>
      </c>
      <c r="I3485" s="6">
        <v>66868.472080508494</v>
      </c>
      <c r="J3485" s="6">
        <v>29047.482614672801</v>
      </c>
      <c r="K3485" s="71">
        <v>29038.528071598299</v>
      </c>
      <c r="L3485" s="20">
        <v>0.72905866336482705</v>
      </c>
      <c r="M3485" s="79">
        <v>39889.997732509102</v>
      </c>
      <c r="N3485" s="6">
        <v>66968.918859687503</v>
      </c>
      <c r="O3485" s="6">
        <v>29103.096244369499</v>
      </c>
      <c r="P3485" s="71">
        <v>29093.269829577999</v>
      </c>
      <c r="Q3485" s="20">
        <v>0.72933746511266095</v>
      </c>
      <c r="R3485" s="79">
        <v>39941.820538863802</v>
      </c>
      <c r="S3485" s="6">
        <v>67055.921053498707</v>
      </c>
      <c r="T3485" s="6">
        <v>29151.7163145917</v>
      </c>
      <c r="U3485" s="71">
        <v>29140.944617109799</v>
      </c>
      <c r="V3485" s="20">
        <v>0.72958478667128801</v>
      </c>
      <c r="W3485" s="79">
        <v>40006.801463658099</v>
      </c>
      <c r="X3485" s="6">
        <v>67165.013621243503</v>
      </c>
      <c r="Y3485" s="6">
        <v>29209.062919228199</v>
      </c>
      <c r="Z3485" s="71">
        <v>29196.603079552999</v>
      </c>
      <c r="AA3485" s="20">
        <v>0.72979098581712298</v>
      </c>
    </row>
    <row r="3486" spans="1:27" x14ac:dyDescent="0.2">
      <c r="A3486" s="52" t="s">
        <v>2841</v>
      </c>
      <c r="B3486" s="1" t="s">
        <v>8943</v>
      </c>
      <c r="C3486" s="131" t="s">
        <v>25</v>
      </c>
      <c r="D3486" s="131" t="s">
        <v>25</v>
      </c>
      <c r="E3486" s="131" t="s">
        <v>6353</v>
      </c>
      <c r="F3486" s="131" t="s">
        <v>26400</v>
      </c>
      <c r="G3486" s="131" t="s">
        <v>26400</v>
      </c>
      <c r="H3486" s="79">
        <v>12385.666666666701</v>
      </c>
      <c r="I3486" s="6">
        <v>24026.9975080814</v>
      </c>
      <c r="J3486" s="6">
        <v>10437.2624449755</v>
      </c>
      <c r="K3486" s="71">
        <v>10434.044922913999</v>
      </c>
      <c r="L3486" s="20">
        <v>0.84242901118879099</v>
      </c>
      <c r="M3486" s="79">
        <v>12429.346088013701</v>
      </c>
      <c r="N3486" s="6">
        <v>24111.7313682848</v>
      </c>
      <c r="O3486" s="6">
        <v>10478.3838619199</v>
      </c>
      <c r="P3486" s="71">
        <v>10474.8459240556</v>
      </c>
      <c r="Q3486" s="20">
        <v>0.84275116726833399</v>
      </c>
      <c r="R3486" s="79">
        <v>12461.1119707629</v>
      </c>
      <c r="S3486" s="6">
        <v>24173.354113850201</v>
      </c>
      <c r="T3486" s="6">
        <v>10509.060951335099</v>
      </c>
      <c r="U3486" s="71">
        <v>10505.177803455699</v>
      </c>
      <c r="V3486" s="20">
        <v>0.84303694791473305</v>
      </c>
      <c r="W3486" s="79">
        <v>12497.266135996801</v>
      </c>
      <c r="X3486" s="6">
        <v>24243.489703751002</v>
      </c>
      <c r="Y3486" s="6">
        <v>10543.1321749118</v>
      </c>
      <c r="Z3486" s="71">
        <v>10538.6347442021</v>
      </c>
      <c r="AA3486" s="20">
        <v>0.84327521151581597</v>
      </c>
    </row>
    <row r="3487" spans="1:27" x14ac:dyDescent="0.2">
      <c r="A3487" s="52" t="s">
        <v>2840</v>
      </c>
      <c r="B3487" s="1" t="s">
        <v>8942</v>
      </c>
      <c r="C3487" s="131" t="s">
        <v>25</v>
      </c>
      <c r="D3487" s="131" t="s">
        <v>25</v>
      </c>
      <c r="E3487" s="131" t="s">
        <v>6353</v>
      </c>
      <c r="F3487" s="131" t="s">
        <v>26400</v>
      </c>
      <c r="G3487" s="131" t="s">
        <v>26400</v>
      </c>
      <c r="H3487" s="79">
        <v>10718.833333333299</v>
      </c>
      <c r="I3487" s="6">
        <v>16082.2057911383</v>
      </c>
      <c r="J3487" s="6">
        <v>6986.0665062189801</v>
      </c>
      <c r="K3487" s="71">
        <v>6983.9128933127804</v>
      </c>
      <c r="L3487" s="20">
        <v>0.651555321006277</v>
      </c>
      <c r="M3487" s="79">
        <v>10790.569502087799</v>
      </c>
      <c r="N3487" s="6">
        <v>16189.8365185412</v>
      </c>
      <c r="O3487" s="6">
        <v>7035.7171416625797</v>
      </c>
      <c r="P3487" s="71">
        <v>7033.3415911572501</v>
      </c>
      <c r="Q3487" s="20">
        <v>0.65180448444323402</v>
      </c>
      <c r="R3487" s="79">
        <v>10858.3048948915</v>
      </c>
      <c r="S3487" s="6">
        <v>16291.4646055294</v>
      </c>
      <c r="T3487" s="6">
        <v>7082.5088533300404</v>
      </c>
      <c r="U3487" s="71">
        <v>7079.8918327073998</v>
      </c>
      <c r="V3487" s="20">
        <v>0.65202551422536303</v>
      </c>
      <c r="W3487" s="79">
        <v>10929.423231295799</v>
      </c>
      <c r="X3487" s="6">
        <v>16398.168356395701</v>
      </c>
      <c r="Y3487" s="6">
        <v>7131.3189033667704</v>
      </c>
      <c r="Z3487" s="71">
        <v>7128.2768649948202</v>
      </c>
      <c r="AA3487" s="20">
        <v>0.65220979315572503</v>
      </c>
    </row>
    <row r="3488" spans="1:27" x14ac:dyDescent="0.2">
      <c r="A3488" s="52" t="s">
        <v>2839</v>
      </c>
      <c r="B3488" s="1" t="s">
        <v>8941</v>
      </c>
      <c r="C3488" s="131" t="s">
        <v>25</v>
      </c>
      <c r="D3488" s="131" t="s">
        <v>25</v>
      </c>
      <c r="E3488" s="131" t="s">
        <v>6353</v>
      </c>
      <c r="F3488" s="131" t="s">
        <v>26400</v>
      </c>
      <c r="G3488" s="131" t="s">
        <v>26400</v>
      </c>
      <c r="H3488" s="79">
        <v>8140.75</v>
      </c>
      <c r="I3488" s="6">
        <v>10969.636732311499</v>
      </c>
      <c r="J3488" s="6">
        <v>4765.1803960386196</v>
      </c>
      <c r="K3488" s="71">
        <v>4763.7114214744397</v>
      </c>
      <c r="L3488" s="20">
        <v>0.58516861732327397</v>
      </c>
      <c r="M3488" s="79">
        <v>8187.1942083716904</v>
      </c>
      <c r="N3488" s="6">
        <v>11032.220166781</v>
      </c>
      <c r="O3488" s="6">
        <v>4794.3399829345699</v>
      </c>
      <c r="P3488" s="71">
        <v>4792.7212145077201</v>
      </c>
      <c r="Q3488" s="20">
        <v>0.58539239360011597</v>
      </c>
      <c r="R3488" s="79">
        <v>8232.9662075545202</v>
      </c>
      <c r="S3488" s="6">
        <v>11093.8978013413</v>
      </c>
      <c r="T3488" s="6">
        <v>4822.9322101139196</v>
      </c>
      <c r="U3488" s="71">
        <v>4821.1501137809901</v>
      </c>
      <c r="V3488" s="20">
        <v>0.585590902748651</v>
      </c>
      <c r="W3488" s="79">
        <v>8280.1397436139596</v>
      </c>
      <c r="X3488" s="6">
        <v>11157.464002729501</v>
      </c>
      <c r="Y3488" s="6">
        <v>4852.21472465646</v>
      </c>
      <c r="Z3488" s="71">
        <v>4850.1448938746098</v>
      </c>
      <c r="AA3488" s="20">
        <v>0.58575640557458897</v>
      </c>
    </row>
    <row r="3489" spans="1:27" x14ac:dyDescent="0.2">
      <c r="A3489" s="52" t="s">
        <v>2838</v>
      </c>
      <c r="B3489" s="1" t="s">
        <v>8940</v>
      </c>
      <c r="C3489" s="131" t="s">
        <v>25</v>
      </c>
      <c r="D3489" s="131" t="s">
        <v>25</v>
      </c>
      <c r="E3489" s="131" t="s">
        <v>6353</v>
      </c>
      <c r="F3489" s="131" t="s">
        <v>26412</v>
      </c>
      <c r="G3489" s="131" t="s">
        <v>26412</v>
      </c>
      <c r="H3489" s="79">
        <v>58528.416666666701</v>
      </c>
      <c r="I3489" s="6">
        <v>108542.650495029</v>
      </c>
      <c r="J3489" s="6">
        <v>47150.632504490801</v>
      </c>
      <c r="K3489" s="71">
        <v>47136.097256278299</v>
      </c>
      <c r="L3489" s="20">
        <v>0.80535404750020201</v>
      </c>
      <c r="M3489" s="79">
        <v>58599.923177703502</v>
      </c>
      <c r="N3489" s="6">
        <v>108675.261398888</v>
      </c>
      <c r="O3489" s="6">
        <v>47227.6788356174</v>
      </c>
      <c r="P3489" s="71">
        <v>47211.732808501103</v>
      </c>
      <c r="Q3489" s="20">
        <v>0.80566202561959299</v>
      </c>
      <c r="R3489" s="79">
        <v>58674.818511601297</v>
      </c>
      <c r="S3489" s="6">
        <v>108814.156973276</v>
      </c>
      <c r="T3489" s="6">
        <v>47305.5829412233</v>
      </c>
      <c r="U3489" s="71">
        <v>47288.103303896103</v>
      </c>
      <c r="V3489" s="20">
        <v>0.80593522917409799</v>
      </c>
      <c r="W3489" s="79">
        <v>58781.106344130203</v>
      </c>
      <c r="X3489" s="6">
        <v>109011.270849152</v>
      </c>
      <c r="Y3489" s="6">
        <v>47407.3762136605</v>
      </c>
      <c r="Z3489" s="71">
        <v>47387.153438671798</v>
      </c>
      <c r="AA3489" s="20">
        <v>0.80616300688943798</v>
      </c>
    </row>
    <row r="3490" spans="1:27" x14ac:dyDescent="0.2">
      <c r="A3490" s="52" t="s">
        <v>2837</v>
      </c>
      <c r="B3490" s="1" t="s">
        <v>8939</v>
      </c>
      <c r="C3490" s="131" t="s">
        <v>25</v>
      </c>
      <c r="D3490" s="131" t="s">
        <v>25</v>
      </c>
      <c r="E3490" s="131" t="s">
        <v>6353</v>
      </c>
      <c r="F3490" s="131" t="s">
        <v>26412</v>
      </c>
      <c r="G3490" s="131" t="s">
        <v>26412</v>
      </c>
      <c r="H3490" s="79">
        <v>12268.583333333299</v>
      </c>
      <c r="I3490" s="6">
        <v>20150.337241350098</v>
      </c>
      <c r="J3490" s="6">
        <v>8753.2517565707403</v>
      </c>
      <c r="K3490" s="71">
        <v>8750.5533688675405</v>
      </c>
      <c r="L3490" s="20">
        <v>0.71324888384566598</v>
      </c>
      <c r="M3490" s="79">
        <v>12292.9798228365</v>
      </c>
      <c r="N3490" s="6">
        <v>20190.4068628897</v>
      </c>
      <c r="O3490" s="6">
        <v>8774.2696783682295</v>
      </c>
      <c r="P3490" s="71">
        <v>8771.3071202737701</v>
      </c>
      <c r="Q3490" s="20">
        <v>0.71352163972314098</v>
      </c>
      <c r="R3490" s="79">
        <v>12307.101410457601</v>
      </c>
      <c r="S3490" s="6">
        <v>20213.600637200801</v>
      </c>
      <c r="T3490" s="6">
        <v>8787.6080473490292</v>
      </c>
      <c r="U3490" s="71">
        <v>8784.3609844847506</v>
      </c>
      <c r="V3490" s="20">
        <v>0.71376359806546097</v>
      </c>
      <c r="W3490" s="79">
        <v>12322.5297815617</v>
      </c>
      <c r="X3490" s="6">
        <v>20238.940717011501</v>
      </c>
      <c r="Y3490" s="6">
        <v>8801.6135328340406</v>
      </c>
      <c r="Z3490" s="71">
        <v>8797.8589894648903</v>
      </c>
      <c r="AA3490" s="20">
        <v>0.71396532574254301</v>
      </c>
    </row>
    <row r="3491" spans="1:27" x14ac:dyDescent="0.2">
      <c r="A3491" s="52" t="s">
        <v>2836</v>
      </c>
      <c r="B3491" s="1" t="s">
        <v>8938</v>
      </c>
      <c r="C3491" s="131" t="s">
        <v>25</v>
      </c>
      <c r="D3491" s="131" t="s">
        <v>25</v>
      </c>
      <c r="E3491" s="131" t="s">
        <v>6353</v>
      </c>
      <c r="F3491" s="131" t="s">
        <v>26412</v>
      </c>
      <c r="G3491" s="131" t="s">
        <v>26412</v>
      </c>
      <c r="H3491" s="79">
        <v>21104.75</v>
      </c>
      <c r="I3491" s="6">
        <v>44773.283445648602</v>
      </c>
      <c r="J3491" s="6">
        <v>19449.392696209001</v>
      </c>
      <c r="K3491" s="71">
        <v>19443.396981296901</v>
      </c>
      <c r="L3491" s="20">
        <v>0.921280611298257</v>
      </c>
      <c r="M3491" s="79">
        <v>21130.136668767202</v>
      </c>
      <c r="N3491" s="6">
        <v>44827.140729741302</v>
      </c>
      <c r="O3491" s="6">
        <v>19480.8071151777</v>
      </c>
      <c r="P3491" s="71">
        <v>19474.229585090099</v>
      </c>
      <c r="Q3491" s="20">
        <v>0.92163292128040597</v>
      </c>
      <c r="R3491" s="79">
        <v>21170.1291522383</v>
      </c>
      <c r="S3491" s="6">
        <v>44911.983942674196</v>
      </c>
      <c r="T3491" s="6">
        <v>19524.918820782099</v>
      </c>
      <c r="U3491" s="71">
        <v>19517.7042706463</v>
      </c>
      <c r="V3491" s="20">
        <v>0.92194545107830606</v>
      </c>
      <c r="W3491" s="79">
        <v>21236.220586569401</v>
      </c>
      <c r="X3491" s="6">
        <v>45052.1955311856</v>
      </c>
      <c r="Y3491" s="6">
        <v>19592.528058440799</v>
      </c>
      <c r="Z3491" s="71">
        <v>19584.170386744299</v>
      </c>
      <c r="AA3491" s="20">
        <v>0.922206016221648</v>
      </c>
    </row>
    <row r="3492" spans="1:27" x14ac:dyDescent="0.2">
      <c r="A3492" s="52" t="s">
        <v>2835</v>
      </c>
      <c r="B3492" s="1" t="s">
        <v>8937</v>
      </c>
      <c r="C3492" s="131" t="s">
        <v>25</v>
      </c>
      <c r="D3492" s="131" t="s">
        <v>25</v>
      </c>
      <c r="E3492" s="131" t="s">
        <v>6353</v>
      </c>
      <c r="F3492" s="131" t="s">
        <v>26400</v>
      </c>
      <c r="G3492" s="131" t="s">
        <v>26400</v>
      </c>
      <c r="H3492" s="79">
        <v>8758.6666666666697</v>
      </c>
      <c r="I3492" s="6">
        <v>13104.827606484399</v>
      </c>
      <c r="J3492" s="6">
        <v>5692.70151124924</v>
      </c>
      <c r="K3492" s="71">
        <v>5690.9466073366002</v>
      </c>
      <c r="L3492" s="20">
        <v>0.64975033574401697</v>
      </c>
      <c r="M3492" s="79">
        <v>8791.9561057299106</v>
      </c>
      <c r="N3492" s="6">
        <v>13154.635685344199</v>
      </c>
      <c r="O3492" s="6">
        <v>5716.6911894204704</v>
      </c>
      <c r="P3492" s="71">
        <v>5714.7609968941897</v>
      </c>
      <c r="Q3492" s="20">
        <v>0.64999880893055795</v>
      </c>
      <c r="R3492" s="79">
        <v>8823.4402307023702</v>
      </c>
      <c r="S3492" s="6">
        <v>13201.7426304772</v>
      </c>
      <c r="T3492" s="6">
        <v>5739.2911763135498</v>
      </c>
      <c r="U3492" s="71">
        <v>5737.1704809951498</v>
      </c>
      <c r="V3492" s="20">
        <v>0.65021922640013796</v>
      </c>
      <c r="W3492" s="79">
        <v>8857.5756770542393</v>
      </c>
      <c r="X3492" s="6">
        <v>13252.816516119399</v>
      </c>
      <c r="Y3492" s="6">
        <v>5763.4522887059102</v>
      </c>
      <c r="Z3492" s="71">
        <v>5760.9937472699203</v>
      </c>
      <c r="AA3492" s="20">
        <v>0.65040299482779595</v>
      </c>
    </row>
    <row r="3493" spans="1:27" x14ac:dyDescent="0.2">
      <c r="A3493" s="52" t="s">
        <v>2834</v>
      </c>
      <c r="B3493" s="1" t="s">
        <v>26413</v>
      </c>
      <c r="C3493" s="131" t="s">
        <v>25</v>
      </c>
      <c r="D3493" s="131" t="s">
        <v>25</v>
      </c>
      <c r="E3493" s="131" t="s">
        <v>6353</v>
      </c>
      <c r="F3493" s="131" t="s">
        <v>26400</v>
      </c>
      <c r="G3493" s="131" t="s">
        <v>26400</v>
      </c>
      <c r="H3493" s="79">
        <v>4690.5</v>
      </c>
      <c r="I3493" s="6">
        <v>5805.4970333958299</v>
      </c>
      <c r="J3493" s="6">
        <v>2521.8921399021401</v>
      </c>
      <c r="K3493" s="71">
        <v>2521.1147096478298</v>
      </c>
      <c r="L3493" s="20">
        <v>0.537493808687311</v>
      </c>
      <c r="M3493" s="79">
        <v>4718.7149221007703</v>
      </c>
      <c r="N3493" s="6">
        <v>5840.4190345798097</v>
      </c>
      <c r="O3493" s="6">
        <v>2538.1069332618599</v>
      </c>
      <c r="P3493" s="71">
        <v>2537.24996287967</v>
      </c>
      <c r="Q3493" s="20">
        <v>0.537699353482047</v>
      </c>
      <c r="R3493" s="79">
        <v>4742.1145112616596</v>
      </c>
      <c r="S3493" s="6">
        <v>5869.3810312659398</v>
      </c>
      <c r="T3493" s="6">
        <v>2551.6394089822502</v>
      </c>
      <c r="U3493" s="71">
        <v>2550.6965661149702</v>
      </c>
      <c r="V3493" s="20">
        <v>0.53788168970983896</v>
      </c>
      <c r="W3493" s="79">
        <v>4764.56190568898</v>
      </c>
      <c r="X3493" s="6">
        <v>5897.1644832977599</v>
      </c>
      <c r="Y3493" s="6">
        <v>2564.5889005403501</v>
      </c>
      <c r="Z3493" s="71">
        <v>2563.4949124647301</v>
      </c>
      <c r="AA3493" s="20">
        <v>0.53803370870338796</v>
      </c>
    </row>
    <row r="3494" spans="1:27" x14ac:dyDescent="0.2">
      <c r="A3494" s="52" t="s">
        <v>2833</v>
      </c>
      <c r="B3494" s="1" t="s">
        <v>8936</v>
      </c>
      <c r="C3494" s="131" t="s">
        <v>25</v>
      </c>
      <c r="D3494" s="131" t="s">
        <v>25</v>
      </c>
      <c r="E3494" s="131" t="s">
        <v>6353</v>
      </c>
      <c r="F3494" s="131" t="s">
        <v>26412</v>
      </c>
      <c r="G3494" s="131" t="s">
        <v>26412</v>
      </c>
      <c r="H3494" s="79">
        <v>11973.916666666701</v>
      </c>
      <c r="I3494" s="6">
        <v>20322.872507276301</v>
      </c>
      <c r="J3494" s="6">
        <v>8828.2006073740504</v>
      </c>
      <c r="K3494" s="71">
        <v>8825.4791149935209</v>
      </c>
      <c r="L3494" s="20">
        <v>0.73705867183476703</v>
      </c>
      <c r="M3494" s="79">
        <v>11985.877354185201</v>
      </c>
      <c r="N3494" s="6">
        <v>20343.172926454499</v>
      </c>
      <c r="O3494" s="6">
        <v>8840.6581691263691</v>
      </c>
      <c r="P3494" s="71">
        <v>8837.6731955183805</v>
      </c>
      <c r="Q3494" s="20">
        <v>0.73734053289244395</v>
      </c>
      <c r="R3494" s="79">
        <v>11996.319974917</v>
      </c>
      <c r="S3494" s="6">
        <v>20360.896788719601</v>
      </c>
      <c r="T3494" s="6">
        <v>8851.6431922825195</v>
      </c>
      <c r="U3494" s="71">
        <v>8848.3724681283802</v>
      </c>
      <c r="V3494" s="20">
        <v>0.73759056832673398</v>
      </c>
      <c r="W3494" s="79">
        <v>12017.1302008365</v>
      </c>
      <c r="X3494" s="6">
        <v>20396.217192225398</v>
      </c>
      <c r="Y3494" s="6">
        <v>8870.01072673831</v>
      </c>
      <c r="Z3494" s="71">
        <v>8866.2270068744292</v>
      </c>
      <c r="AA3494" s="20">
        <v>0.73779903010930403</v>
      </c>
    </row>
    <row r="3495" spans="1:27" x14ac:dyDescent="0.2">
      <c r="A3495" s="52" t="s">
        <v>2832</v>
      </c>
      <c r="B3495" s="1" t="s">
        <v>8935</v>
      </c>
      <c r="C3495" s="131" t="s">
        <v>25</v>
      </c>
      <c r="D3495" s="131" t="s">
        <v>25</v>
      </c>
      <c r="E3495" s="131" t="s">
        <v>6353</v>
      </c>
      <c r="F3495" s="131" t="s">
        <v>26400</v>
      </c>
      <c r="G3495" s="131" t="s">
        <v>26400</v>
      </c>
      <c r="H3495" s="79">
        <v>23684.416666666701</v>
      </c>
      <c r="I3495" s="6">
        <v>33559.846122115101</v>
      </c>
      <c r="J3495" s="6">
        <v>14578.305985660299</v>
      </c>
      <c r="K3495" s="71">
        <v>14573.8118933276</v>
      </c>
      <c r="L3495" s="20">
        <v>0.61533336870562105</v>
      </c>
      <c r="M3495" s="79">
        <v>23780.819769299698</v>
      </c>
      <c r="N3495" s="6">
        <v>33696.445360998303</v>
      </c>
      <c r="O3495" s="6">
        <v>14643.672156167901</v>
      </c>
      <c r="P3495" s="71">
        <v>14638.727843869599</v>
      </c>
      <c r="Q3495" s="20">
        <v>0.61556868038534895</v>
      </c>
      <c r="R3495" s="79">
        <v>23873.949600942</v>
      </c>
      <c r="S3495" s="6">
        <v>33828.406509262197</v>
      </c>
      <c r="T3495" s="6">
        <v>14706.4732605182</v>
      </c>
      <c r="U3495" s="71">
        <v>14701.039148877</v>
      </c>
      <c r="V3495" s="20">
        <v>0.61577742244613298</v>
      </c>
      <c r="W3495" s="79">
        <v>23970.535873124001</v>
      </c>
      <c r="X3495" s="6">
        <v>33965.2652918768</v>
      </c>
      <c r="Y3495" s="6">
        <v>14770.9874157596</v>
      </c>
      <c r="Z3495" s="71">
        <v>14764.6864900656</v>
      </c>
      <c r="AA3495" s="20">
        <v>0.61595145674735796</v>
      </c>
    </row>
    <row r="3496" spans="1:27" x14ac:dyDescent="0.2">
      <c r="A3496" s="52" t="s">
        <v>2831</v>
      </c>
      <c r="B3496" s="1" t="s">
        <v>8934</v>
      </c>
      <c r="C3496" s="131" t="s">
        <v>25</v>
      </c>
      <c r="D3496" s="131" t="s">
        <v>25</v>
      </c>
      <c r="E3496" s="131" t="s">
        <v>6353</v>
      </c>
      <c r="F3496" s="131" t="s">
        <v>26400</v>
      </c>
      <c r="G3496" s="131" t="s">
        <v>26400</v>
      </c>
      <c r="H3496" s="79">
        <v>3866.1666666666702</v>
      </c>
      <c r="I3496" s="6">
        <v>5123.8543965744502</v>
      </c>
      <c r="J3496" s="6">
        <v>2225.7884302398302</v>
      </c>
      <c r="K3496" s="71">
        <v>2225.10228064685</v>
      </c>
      <c r="L3496" s="20">
        <v>0.57553190860374503</v>
      </c>
      <c r="M3496" s="79">
        <v>3882.2107739084399</v>
      </c>
      <c r="N3496" s="6">
        <v>5145.1177503089602</v>
      </c>
      <c r="O3496" s="6">
        <v>2235.9455643831802</v>
      </c>
      <c r="P3496" s="71">
        <v>2235.1906162366899</v>
      </c>
      <c r="Q3496" s="20">
        <v>0.57575199967476098</v>
      </c>
      <c r="R3496" s="79">
        <v>3895.4428790337101</v>
      </c>
      <c r="S3496" s="6">
        <v>5162.65434039096</v>
      </c>
      <c r="T3496" s="6">
        <v>2244.3988897162499</v>
      </c>
      <c r="U3496" s="71">
        <v>2243.5695736784601</v>
      </c>
      <c r="V3496" s="20">
        <v>0.57594723972309703</v>
      </c>
      <c r="W3496" s="79">
        <v>3909.1477249652298</v>
      </c>
      <c r="X3496" s="6">
        <v>5180.8174567630504</v>
      </c>
      <c r="Y3496" s="6">
        <v>2253.0602602269901</v>
      </c>
      <c r="Z3496" s="71">
        <v>2252.0991623068398</v>
      </c>
      <c r="AA3496" s="20">
        <v>0.576110017005528</v>
      </c>
    </row>
    <row r="3497" spans="1:27" x14ac:dyDescent="0.2">
      <c r="A3497" s="52" t="s">
        <v>2830</v>
      </c>
      <c r="B3497" s="1" t="s">
        <v>8933</v>
      </c>
      <c r="C3497" s="131" t="s">
        <v>25</v>
      </c>
      <c r="D3497" s="131" t="s">
        <v>25</v>
      </c>
      <c r="E3497" s="131" t="s">
        <v>6353</v>
      </c>
      <c r="F3497" s="131" t="s">
        <v>26412</v>
      </c>
      <c r="G3497" s="131" t="s">
        <v>26412</v>
      </c>
      <c r="H3497" s="79">
        <v>26886.333333333299</v>
      </c>
      <c r="I3497" s="6">
        <v>84259.306443798807</v>
      </c>
      <c r="J3497" s="6">
        <v>36602.013817571104</v>
      </c>
      <c r="K3497" s="71">
        <v>36590.730419498599</v>
      </c>
      <c r="L3497" s="20">
        <v>1.3609416340209499</v>
      </c>
      <c r="M3497" s="79">
        <v>26871.031120689298</v>
      </c>
      <c r="N3497" s="6">
        <v>84211.350710733299</v>
      </c>
      <c r="O3497" s="6">
        <v>36596.246233834798</v>
      </c>
      <c r="P3497" s="71">
        <v>36583.889820197997</v>
      </c>
      <c r="Q3497" s="20">
        <v>1.3614620762368299</v>
      </c>
      <c r="R3497" s="79">
        <v>26856.054572778601</v>
      </c>
      <c r="S3497" s="6">
        <v>84164.415581118097</v>
      </c>
      <c r="T3497" s="6">
        <v>36589.418626382998</v>
      </c>
      <c r="U3497" s="71">
        <v>36575.898662610503</v>
      </c>
      <c r="V3497" s="20">
        <v>1.36192375404554</v>
      </c>
      <c r="W3497" s="79">
        <v>26871.657117008701</v>
      </c>
      <c r="X3497" s="6">
        <v>84213.312525870206</v>
      </c>
      <c r="Y3497" s="6">
        <v>36623.113903855003</v>
      </c>
      <c r="Z3497" s="71">
        <v>36607.4914195284</v>
      </c>
      <c r="AA3497" s="20">
        <v>1.36230866820481</v>
      </c>
    </row>
    <row r="3498" spans="1:27" x14ac:dyDescent="0.2">
      <c r="A3498" s="52" t="s">
        <v>2829</v>
      </c>
      <c r="B3498" s="1" t="s">
        <v>8932</v>
      </c>
      <c r="C3498" s="131" t="s">
        <v>25</v>
      </c>
      <c r="D3498" s="131" t="s">
        <v>25</v>
      </c>
      <c r="E3498" s="131" t="s">
        <v>6353</v>
      </c>
      <c r="F3498" s="131" t="s">
        <v>26400</v>
      </c>
      <c r="G3498" s="131" t="s">
        <v>26400</v>
      </c>
      <c r="H3498" s="79">
        <v>5442.4166666666697</v>
      </c>
      <c r="I3498" s="6">
        <v>7212.4583954830996</v>
      </c>
      <c r="J3498" s="6">
        <v>3133.07233339514</v>
      </c>
      <c r="K3498" s="71">
        <v>3132.1064930317102</v>
      </c>
      <c r="L3498" s="20">
        <v>0.57549921016062999</v>
      </c>
      <c r="M3498" s="79">
        <v>5484.9435548277497</v>
      </c>
      <c r="N3498" s="6">
        <v>7268.8163390837299</v>
      </c>
      <c r="O3498" s="6">
        <v>3158.85436260702</v>
      </c>
      <c r="P3498" s="71">
        <v>3157.7878020949602</v>
      </c>
      <c r="Q3498" s="20">
        <v>0.57571928872732503</v>
      </c>
      <c r="R3498" s="79">
        <v>5533.1786005308504</v>
      </c>
      <c r="S3498" s="6">
        <v>7332.73890908257</v>
      </c>
      <c r="T3498" s="6">
        <v>3187.8157980411602</v>
      </c>
      <c r="U3498" s="71">
        <v>3186.6378849799198</v>
      </c>
      <c r="V3498" s="20">
        <v>0.57591451768323498</v>
      </c>
      <c r="W3498" s="79">
        <v>5581.9747292250604</v>
      </c>
      <c r="X3498" s="6">
        <v>7397.4050435634499</v>
      </c>
      <c r="Y3498" s="6">
        <v>3217.0211499535799</v>
      </c>
      <c r="Z3498" s="71">
        <v>3215.64885095614</v>
      </c>
      <c r="AA3498" s="20">
        <v>0.57607728571758798</v>
      </c>
    </row>
    <row r="3499" spans="1:27" x14ac:dyDescent="0.2">
      <c r="A3499" s="52" t="s">
        <v>2828</v>
      </c>
      <c r="B3499" s="1" t="s">
        <v>8931</v>
      </c>
      <c r="C3499" s="131" t="s">
        <v>25</v>
      </c>
      <c r="D3499" s="131" t="s">
        <v>25</v>
      </c>
      <c r="E3499" s="131" t="s">
        <v>6353</v>
      </c>
      <c r="F3499" s="131" t="s">
        <v>26400</v>
      </c>
      <c r="G3499" s="131" t="s">
        <v>26400</v>
      </c>
      <c r="H3499" s="79">
        <v>6214.6666666666697</v>
      </c>
      <c r="I3499" s="6">
        <v>10331.128354685199</v>
      </c>
      <c r="J3499" s="6">
        <v>4487.81409139072</v>
      </c>
      <c r="K3499" s="71">
        <v>4486.4306212592401</v>
      </c>
      <c r="L3499" s="20">
        <v>0.721910097821161</v>
      </c>
      <c r="M3499" s="79">
        <v>6238.61487557075</v>
      </c>
      <c r="N3499" s="6">
        <v>10370.939342679099</v>
      </c>
      <c r="O3499" s="6">
        <v>4506.9630953262504</v>
      </c>
      <c r="P3499" s="71">
        <v>4505.4413572797903</v>
      </c>
      <c r="Q3499" s="20">
        <v>0.72218616586227402</v>
      </c>
      <c r="R3499" s="79">
        <v>6258.8922661820197</v>
      </c>
      <c r="S3499" s="6">
        <v>10404.6480412047</v>
      </c>
      <c r="T3499" s="6">
        <v>4523.2895661574803</v>
      </c>
      <c r="U3499" s="71">
        <v>4521.61818920307</v>
      </c>
      <c r="V3499" s="20">
        <v>0.72243106238371202</v>
      </c>
      <c r="W3499" s="79">
        <v>6280.1793117057696</v>
      </c>
      <c r="X3499" s="6">
        <v>10440.035168365899</v>
      </c>
      <c r="Y3499" s="6">
        <v>4540.2156222492504</v>
      </c>
      <c r="Z3499" s="71">
        <v>4538.27888230998</v>
      </c>
      <c r="AA3499" s="20">
        <v>0.722635239705813</v>
      </c>
    </row>
    <row r="3500" spans="1:27" x14ac:dyDescent="0.2">
      <c r="A3500" s="52" t="s">
        <v>2827</v>
      </c>
      <c r="B3500" s="1" t="s">
        <v>18876</v>
      </c>
      <c r="C3500" s="131" t="s">
        <v>25</v>
      </c>
      <c r="D3500" s="131" t="s">
        <v>25</v>
      </c>
      <c r="E3500" s="131" t="s">
        <v>6353</v>
      </c>
      <c r="F3500" s="131" t="s">
        <v>26400</v>
      </c>
      <c r="G3500" s="131" t="s">
        <v>26400</v>
      </c>
      <c r="H3500" s="79">
        <v>26663.333333333299</v>
      </c>
      <c r="I3500" s="6">
        <v>53011.3122815643</v>
      </c>
      <c r="J3500" s="6">
        <v>23027.9700428295</v>
      </c>
      <c r="K3500" s="71">
        <v>23020.8711505639</v>
      </c>
      <c r="L3500" s="20">
        <v>0.86339059197014301</v>
      </c>
      <c r="M3500" s="79">
        <v>26796.804341091301</v>
      </c>
      <c r="N3500" s="6">
        <v>53276.6756997212</v>
      </c>
      <c r="O3500" s="6">
        <v>23152.773657846701</v>
      </c>
      <c r="P3500" s="71">
        <v>23144.956319250599</v>
      </c>
      <c r="Q3500" s="20">
        <v>0.86372076403749698</v>
      </c>
      <c r="R3500" s="79">
        <v>26922.364333308498</v>
      </c>
      <c r="S3500" s="6">
        <v>53526.310652496599</v>
      </c>
      <c r="T3500" s="6">
        <v>23269.8887584197</v>
      </c>
      <c r="U3500" s="71">
        <v>23261.2904241248</v>
      </c>
      <c r="V3500" s="20">
        <v>0.86401365556686205</v>
      </c>
      <c r="W3500" s="79">
        <v>27054.717806053599</v>
      </c>
      <c r="X3500" s="6">
        <v>53789.452218013597</v>
      </c>
      <c r="Y3500" s="6">
        <v>23392.230709380001</v>
      </c>
      <c r="Z3500" s="71">
        <v>23382.252181650802</v>
      </c>
      <c r="AA3500" s="20">
        <v>0.86425784771700398</v>
      </c>
    </row>
    <row r="3501" spans="1:27" x14ac:dyDescent="0.2">
      <c r="A3501" s="52" t="s">
        <v>2826</v>
      </c>
      <c r="B3501" s="1" t="s">
        <v>8929</v>
      </c>
      <c r="C3501" s="131" t="s">
        <v>25</v>
      </c>
      <c r="D3501" s="131" t="s">
        <v>25</v>
      </c>
      <c r="E3501" s="131" t="s">
        <v>6353</v>
      </c>
      <c r="F3501" s="131" t="s">
        <v>26412</v>
      </c>
      <c r="G3501" s="131" t="s">
        <v>26412</v>
      </c>
      <c r="H3501" s="79">
        <v>15259.083333333299</v>
      </c>
      <c r="I3501" s="6">
        <v>19642.684370815201</v>
      </c>
      <c r="J3501" s="6">
        <v>8532.7287287169293</v>
      </c>
      <c r="K3501" s="71">
        <v>8530.0983222215309</v>
      </c>
      <c r="L3501" s="20">
        <v>0.55901774280160099</v>
      </c>
      <c r="M3501" s="79">
        <v>15329.438305920001</v>
      </c>
      <c r="N3501" s="6">
        <v>19733.250788879101</v>
      </c>
      <c r="O3501" s="6">
        <v>8575.6005427875007</v>
      </c>
      <c r="P3501" s="71">
        <v>8572.7050636497297</v>
      </c>
      <c r="Q3501" s="20">
        <v>0.55923151863555698</v>
      </c>
      <c r="R3501" s="79">
        <v>15403.6288512108</v>
      </c>
      <c r="S3501" s="6">
        <v>19828.7546558291</v>
      </c>
      <c r="T3501" s="6">
        <v>8620.3011086402494</v>
      </c>
      <c r="U3501" s="71">
        <v>8617.1158664835802</v>
      </c>
      <c r="V3501" s="20">
        <v>0.55942115651573998</v>
      </c>
      <c r="W3501" s="79">
        <v>15482.9451745773</v>
      </c>
      <c r="X3501" s="6">
        <v>19930.856824832801</v>
      </c>
      <c r="Y3501" s="6">
        <v>8667.6324419971406</v>
      </c>
      <c r="Z3501" s="71">
        <v>8663.9350515368496</v>
      </c>
      <c r="AA3501" s="20">
        <v>0.55957926310834305</v>
      </c>
    </row>
    <row r="3502" spans="1:27" x14ac:dyDescent="0.2">
      <c r="A3502" s="52" t="s">
        <v>2825</v>
      </c>
      <c r="B3502" s="1" t="s">
        <v>8928</v>
      </c>
      <c r="C3502" s="131" t="s">
        <v>25</v>
      </c>
      <c r="D3502" s="131" t="s">
        <v>25</v>
      </c>
      <c r="E3502" s="131" t="s">
        <v>6353</v>
      </c>
      <c r="F3502" s="131" t="s">
        <v>26400</v>
      </c>
      <c r="G3502" s="131" t="s">
        <v>26400</v>
      </c>
      <c r="H3502" s="79">
        <v>5486.1666666666697</v>
      </c>
      <c r="I3502" s="6">
        <v>7786.2617364738599</v>
      </c>
      <c r="J3502" s="6">
        <v>3382.3309459084198</v>
      </c>
      <c r="K3502" s="71">
        <v>3381.28826594371</v>
      </c>
      <c r="L3502" s="20">
        <v>0.61632984766723098</v>
      </c>
      <c r="M3502" s="79">
        <v>5525.3195713216701</v>
      </c>
      <c r="N3502" s="6">
        <v>7841.8296369606196</v>
      </c>
      <c r="O3502" s="6">
        <v>3407.87228676308</v>
      </c>
      <c r="P3502" s="71">
        <v>3406.72164745085</v>
      </c>
      <c r="Q3502" s="20">
        <v>0.61656554041379197</v>
      </c>
      <c r="R3502" s="79">
        <v>5565.4776543011803</v>
      </c>
      <c r="S3502" s="6">
        <v>7898.8241403929196</v>
      </c>
      <c r="T3502" s="6">
        <v>3433.91421580613</v>
      </c>
      <c r="U3502" s="71">
        <v>3432.64536821197</v>
      </c>
      <c r="V3502" s="20">
        <v>0.61677462051421805</v>
      </c>
      <c r="W3502" s="79">
        <v>5605.1647601498898</v>
      </c>
      <c r="X3502" s="6">
        <v>7955.1502078415597</v>
      </c>
      <c r="Y3502" s="6">
        <v>3459.5762053007602</v>
      </c>
      <c r="Z3502" s="71">
        <v>3458.1004385162701</v>
      </c>
      <c r="AA3502" s="20">
        <v>0.61694893664888395</v>
      </c>
    </row>
    <row r="3503" spans="1:27" x14ac:dyDescent="0.2">
      <c r="A3503" s="52" t="s">
        <v>2824</v>
      </c>
      <c r="B3503" s="1" t="s">
        <v>8927</v>
      </c>
      <c r="C3503" s="131" t="s">
        <v>25</v>
      </c>
      <c r="D3503" s="131" t="s">
        <v>25</v>
      </c>
      <c r="E3503" s="131" t="s">
        <v>6353</v>
      </c>
      <c r="F3503" s="131" t="s">
        <v>26400</v>
      </c>
      <c r="G3503" s="131" t="s">
        <v>26400</v>
      </c>
      <c r="H3503" s="79">
        <v>7907</v>
      </c>
      <c r="I3503" s="6">
        <v>10145.8816728576</v>
      </c>
      <c r="J3503" s="6">
        <v>4407.3434360520396</v>
      </c>
      <c r="K3503" s="71">
        <v>4405.9847728189498</v>
      </c>
      <c r="L3503" s="20">
        <v>0.55722584707461098</v>
      </c>
      <c r="M3503" s="79">
        <v>7944.3667641632001</v>
      </c>
      <c r="N3503" s="6">
        <v>10193.828905398001</v>
      </c>
      <c r="O3503" s="6">
        <v>4429.9951198856697</v>
      </c>
      <c r="P3503" s="71">
        <v>4428.4993694264404</v>
      </c>
      <c r="Q3503" s="20">
        <v>0.55743893766376296</v>
      </c>
      <c r="R3503" s="79">
        <v>7981.0112119797504</v>
      </c>
      <c r="S3503" s="6">
        <v>10240.849296382499</v>
      </c>
      <c r="T3503" s="6">
        <v>4452.0801268309597</v>
      </c>
      <c r="U3503" s="71">
        <v>4450.4350621022304</v>
      </c>
      <c r="V3503" s="20">
        <v>0.557627967671814</v>
      </c>
      <c r="W3503" s="79">
        <v>8019.42286050657</v>
      </c>
      <c r="X3503" s="6">
        <v>10290.137274226499</v>
      </c>
      <c r="Y3503" s="6">
        <v>4475.02726323145</v>
      </c>
      <c r="Z3503" s="71">
        <v>4473.1183309799599</v>
      </c>
      <c r="AA3503" s="20">
        <v>0.55778556746381702</v>
      </c>
    </row>
    <row r="3504" spans="1:27" x14ac:dyDescent="0.2">
      <c r="A3504" s="52" t="s">
        <v>2823</v>
      </c>
      <c r="B3504" s="1" t="s">
        <v>8926</v>
      </c>
      <c r="C3504" s="131" t="s">
        <v>25</v>
      </c>
      <c r="D3504" s="131" t="s">
        <v>25</v>
      </c>
      <c r="E3504" s="131" t="s">
        <v>6353</v>
      </c>
      <c r="F3504" s="131" t="s">
        <v>26412</v>
      </c>
      <c r="G3504" s="131" t="s">
        <v>26412</v>
      </c>
      <c r="H3504" s="79">
        <v>25475.75</v>
      </c>
      <c r="I3504" s="6">
        <v>62571.810953330802</v>
      </c>
      <c r="J3504" s="6">
        <v>27181.024693478401</v>
      </c>
      <c r="K3504" s="71">
        <v>27172.645528245499</v>
      </c>
      <c r="L3504" s="20">
        <v>1.0666082658310601</v>
      </c>
      <c r="M3504" s="79">
        <v>25572.0892720837</v>
      </c>
      <c r="N3504" s="6">
        <v>62808.432945625602</v>
      </c>
      <c r="O3504" s="6">
        <v>27295.048211908699</v>
      </c>
      <c r="P3504" s="71">
        <v>27285.8322692738</v>
      </c>
      <c r="Q3504" s="20">
        <v>1.0670161510448399</v>
      </c>
      <c r="R3504" s="79">
        <v>25683.160266884599</v>
      </c>
      <c r="S3504" s="6">
        <v>63081.237997059899</v>
      </c>
      <c r="T3504" s="6">
        <v>27423.772964007101</v>
      </c>
      <c r="U3504" s="71">
        <v>27413.639749791098</v>
      </c>
      <c r="V3504" s="20">
        <v>1.0673779809386501</v>
      </c>
      <c r="W3504" s="79">
        <v>25816.6361234869</v>
      </c>
      <c r="X3504" s="6">
        <v>63409.072351932897</v>
      </c>
      <c r="Y3504" s="6">
        <v>27575.660066444201</v>
      </c>
      <c r="Z3504" s="71">
        <v>27563.896994677099</v>
      </c>
      <c r="AA3504" s="20">
        <v>1.06767964899969</v>
      </c>
    </row>
    <row r="3505" spans="1:27" x14ac:dyDescent="0.2">
      <c r="A3505" s="52" t="s">
        <v>2822</v>
      </c>
      <c r="B3505" s="1" t="s">
        <v>18877</v>
      </c>
      <c r="C3505" s="131" t="s">
        <v>25</v>
      </c>
      <c r="D3505" s="131" t="s">
        <v>25</v>
      </c>
      <c r="E3505" s="131" t="s">
        <v>6353</v>
      </c>
      <c r="F3505" s="131" t="s">
        <v>26400</v>
      </c>
      <c r="G3505" s="131" t="s">
        <v>26400</v>
      </c>
      <c r="H3505" s="79">
        <v>18279.583333333299</v>
      </c>
      <c r="I3505" s="6">
        <v>24822.278677023001</v>
      </c>
      <c r="J3505" s="6">
        <v>10782.7304242766</v>
      </c>
      <c r="K3505" s="71">
        <v>10779.406403901899</v>
      </c>
      <c r="L3505" s="20">
        <v>0.58969650496602599</v>
      </c>
      <c r="M3505" s="79">
        <v>18365.125413120699</v>
      </c>
      <c r="N3505" s="6">
        <v>24938.438290968999</v>
      </c>
      <c r="O3505" s="6">
        <v>10837.6509898121</v>
      </c>
      <c r="P3505" s="71">
        <v>10833.991748434601</v>
      </c>
      <c r="Q3505" s="20">
        <v>0.58992201276743905</v>
      </c>
      <c r="R3505" s="79">
        <v>18442.274277147899</v>
      </c>
      <c r="S3505" s="6">
        <v>25043.200558662898</v>
      </c>
      <c r="T3505" s="6">
        <v>10887.215727200501</v>
      </c>
      <c r="U3505" s="71">
        <v>10883.1928493374</v>
      </c>
      <c r="V3505" s="20">
        <v>0.59012205792985695</v>
      </c>
      <c r="W3505" s="79">
        <v>18514.8555752432</v>
      </c>
      <c r="X3505" s="6">
        <v>25141.7604205157</v>
      </c>
      <c r="Y3505" s="6">
        <v>10933.7767154228</v>
      </c>
      <c r="Z3505" s="71">
        <v>10929.112645736701</v>
      </c>
      <c r="AA3505" s="20">
        <v>0.590288841375053</v>
      </c>
    </row>
    <row r="3506" spans="1:27" x14ac:dyDescent="0.2">
      <c r="A3506" s="52" t="s">
        <v>2821</v>
      </c>
      <c r="B3506" s="1" t="s">
        <v>8925</v>
      </c>
      <c r="C3506" s="131" t="s">
        <v>25</v>
      </c>
      <c r="D3506" s="131" t="s">
        <v>25</v>
      </c>
      <c r="E3506" s="131" t="s">
        <v>6353</v>
      </c>
      <c r="F3506" s="131" t="s">
        <v>26400</v>
      </c>
      <c r="G3506" s="131" t="s">
        <v>26400</v>
      </c>
      <c r="H3506" s="79">
        <v>4826.0833333333303</v>
      </c>
      <c r="I3506" s="6">
        <v>5840.1011637721604</v>
      </c>
      <c r="J3506" s="6">
        <v>2536.9240801308902</v>
      </c>
      <c r="K3506" s="71">
        <v>2536.1420159412401</v>
      </c>
      <c r="L3506" s="20">
        <v>0.52550729872904001</v>
      </c>
      <c r="M3506" s="79">
        <v>4851.6675078550297</v>
      </c>
      <c r="N3506" s="6">
        <v>5871.0608793589799</v>
      </c>
      <c r="O3506" s="6">
        <v>2551.4231487973302</v>
      </c>
      <c r="P3506" s="71">
        <v>2550.5616823073701</v>
      </c>
      <c r="Q3506" s="20">
        <v>0.52570825972264401</v>
      </c>
      <c r="R3506" s="79">
        <v>4873.2765438800498</v>
      </c>
      <c r="S3506" s="6">
        <v>5897.2102323065501</v>
      </c>
      <c r="T3506" s="6">
        <v>2563.7378032963202</v>
      </c>
      <c r="U3506" s="71">
        <v>2562.7904900149301</v>
      </c>
      <c r="V3506" s="20">
        <v>0.52588652971753302</v>
      </c>
      <c r="W3506" s="79">
        <v>4892.22217423852</v>
      </c>
      <c r="X3506" s="6">
        <v>5920.1365662015096</v>
      </c>
      <c r="Y3506" s="6">
        <v>2574.5791168560199</v>
      </c>
      <c r="Z3506" s="71">
        <v>2573.48086720946</v>
      </c>
      <c r="AA3506" s="20">
        <v>0.52603515857495298</v>
      </c>
    </row>
    <row r="3507" spans="1:27" x14ac:dyDescent="0.2">
      <c r="A3507" s="52" t="s">
        <v>2820</v>
      </c>
      <c r="B3507" s="1" t="s">
        <v>8924</v>
      </c>
      <c r="C3507" s="131" t="s">
        <v>25</v>
      </c>
      <c r="D3507" s="131" t="s">
        <v>25</v>
      </c>
      <c r="E3507" s="131" t="s">
        <v>6353</v>
      </c>
      <c r="F3507" s="131" t="s">
        <v>26412</v>
      </c>
      <c r="G3507" s="131" t="s">
        <v>26412</v>
      </c>
      <c r="H3507" s="79">
        <v>9490.1666666666697</v>
      </c>
      <c r="I3507" s="6">
        <v>18860.028452424402</v>
      </c>
      <c r="J3507" s="6">
        <v>8192.74512395688</v>
      </c>
      <c r="K3507" s="71">
        <v>8190.2195250922796</v>
      </c>
      <c r="L3507" s="20">
        <v>0.86302167419879705</v>
      </c>
      <c r="M3507" s="79">
        <v>9492.6954667617592</v>
      </c>
      <c r="N3507" s="6">
        <v>18865.053995538601</v>
      </c>
      <c r="O3507" s="6">
        <v>8198.3029058257907</v>
      </c>
      <c r="P3507" s="71">
        <v>8195.5348180504207</v>
      </c>
      <c r="Q3507" s="20">
        <v>0.86335170518707804</v>
      </c>
      <c r="R3507" s="79">
        <v>9494.1052485946293</v>
      </c>
      <c r="S3507" s="6">
        <v>18867.855687691499</v>
      </c>
      <c r="T3507" s="6">
        <v>8202.5623961441197</v>
      </c>
      <c r="U3507" s="71">
        <v>8199.5315104235706</v>
      </c>
      <c r="V3507" s="20">
        <v>0.86364447156695601</v>
      </c>
      <c r="W3507" s="79">
        <v>9501.3146734175607</v>
      </c>
      <c r="X3507" s="6">
        <v>18882.1831449493</v>
      </c>
      <c r="Y3507" s="6">
        <v>8211.5798955003993</v>
      </c>
      <c r="Z3507" s="71">
        <v>8208.0770454000303</v>
      </c>
      <c r="AA3507" s="20">
        <v>0.86388855937634501</v>
      </c>
    </row>
    <row r="3508" spans="1:27" x14ac:dyDescent="0.2">
      <c r="A3508" s="52" t="s">
        <v>2819</v>
      </c>
      <c r="B3508" s="1" t="s">
        <v>8923</v>
      </c>
      <c r="C3508" s="131" t="s">
        <v>25</v>
      </c>
      <c r="D3508" s="131" t="s">
        <v>25</v>
      </c>
      <c r="E3508" s="131" t="s">
        <v>6353</v>
      </c>
      <c r="F3508" s="131" t="s">
        <v>26412</v>
      </c>
      <c r="G3508" s="131" t="s">
        <v>26412</v>
      </c>
      <c r="H3508" s="79">
        <v>9956.9166666666697</v>
      </c>
      <c r="I3508" s="6">
        <v>16787.837300948999</v>
      </c>
      <c r="J3508" s="6">
        <v>7292.5909171389103</v>
      </c>
      <c r="K3508" s="71">
        <v>7290.34281115469</v>
      </c>
      <c r="L3508" s="20">
        <v>0.73218879450512897</v>
      </c>
      <c r="M3508" s="79">
        <v>9967.1888912859104</v>
      </c>
      <c r="N3508" s="6">
        <v>16805.156762525301</v>
      </c>
      <c r="O3508" s="6">
        <v>7303.1206564079603</v>
      </c>
      <c r="P3508" s="71">
        <v>7300.6548193629897</v>
      </c>
      <c r="Q3508" s="20">
        <v>0.73246879325682102</v>
      </c>
      <c r="R3508" s="79">
        <v>9973.8201219806106</v>
      </c>
      <c r="S3508" s="6">
        <v>16816.337334356402</v>
      </c>
      <c r="T3508" s="6">
        <v>7310.69065519989</v>
      </c>
      <c r="U3508" s="71">
        <v>7307.9893203189104</v>
      </c>
      <c r="V3508" s="20">
        <v>0.732717176662665</v>
      </c>
      <c r="W3508" s="79">
        <v>9983.6992497932606</v>
      </c>
      <c r="X3508" s="6">
        <v>16832.994015932301</v>
      </c>
      <c r="Y3508" s="6">
        <v>7320.4180989676197</v>
      </c>
      <c r="Z3508" s="71">
        <v>7317.2953957120799</v>
      </c>
      <c r="AA3508" s="20">
        <v>0.73292426110127495</v>
      </c>
    </row>
    <row r="3509" spans="1:27" x14ac:dyDescent="0.2">
      <c r="A3509" s="52" t="s">
        <v>2818</v>
      </c>
      <c r="B3509" s="1" t="s">
        <v>8922</v>
      </c>
      <c r="C3509" s="131" t="s">
        <v>25</v>
      </c>
      <c r="D3509" s="131" t="s">
        <v>25</v>
      </c>
      <c r="E3509" s="131" t="s">
        <v>6353</v>
      </c>
      <c r="F3509" s="131" t="s">
        <v>26412</v>
      </c>
      <c r="G3509" s="131" t="s">
        <v>26412</v>
      </c>
      <c r="H3509" s="79">
        <v>20510.75</v>
      </c>
      <c r="I3509" s="6">
        <v>24490.1840912222</v>
      </c>
      <c r="J3509" s="6">
        <v>10638.4694383839</v>
      </c>
      <c r="K3509" s="71">
        <v>10635.1898897188</v>
      </c>
      <c r="L3509" s="20">
        <v>0.51851784501877096</v>
      </c>
      <c r="M3509" s="79">
        <v>20575.796846641999</v>
      </c>
      <c r="N3509" s="6">
        <v>24567.8511316189</v>
      </c>
      <c r="O3509" s="6">
        <v>10676.602641576301</v>
      </c>
      <c r="P3509" s="71">
        <v>10672.9977768141</v>
      </c>
      <c r="Q3509" s="20">
        <v>0.51871613315213905</v>
      </c>
      <c r="R3509" s="79">
        <v>20637.497237764001</v>
      </c>
      <c r="S3509" s="6">
        <v>24641.522447249801</v>
      </c>
      <c r="T3509" s="6">
        <v>10712.591232156199</v>
      </c>
      <c r="U3509" s="71">
        <v>10708.6328788725</v>
      </c>
      <c r="V3509" s="20">
        <v>0.51889203208599799</v>
      </c>
      <c r="W3509" s="79">
        <v>20706.951787293601</v>
      </c>
      <c r="X3509" s="6">
        <v>24724.452359805498</v>
      </c>
      <c r="Y3509" s="6">
        <v>10752.295662344701</v>
      </c>
      <c r="Z3509" s="71">
        <v>10747.7090078374</v>
      </c>
      <c r="AA3509" s="20">
        <v>0.51903868412117105</v>
      </c>
    </row>
    <row r="3510" spans="1:27" x14ac:dyDescent="0.2">
      <c r="A3510" s="52" t="s">
        <v>2817</v>
      </c>
      <c r="B3510" s="1" t="s">
        <v>6681</v>
      </c>
      <c r="C3510" s="131" t="s">
        <v>25</v>
      </c>
      <c r="D3510" s="131" t="s">
        <v>25</v>
      </c>
      <c r="E3510" s="131" t="s">
        <v>6353</v>
      </c>
      <c r="F3510" s="131" t="s">
        <v>26412</v>
      </c>
      <c r="G3510" s="131" t="s">
        <v>26412</v>
      </c>
      <c r="H3510" s="79">
        <v>9110.3333333333303</v>
      </c>
      <c r="I3510" s="6">
        <v>19503.512424379001</v>
      </c>
      <c r="J3510" s="6">
        <v>8472.2728132641405</v>
      </c>
      <c r="K3510" s="71">
        <v>8469.6610436711599</v>
      </c>
      <c r="L3510" s="20">
        <v>0.92967630642909105</v>
      </c>
      <c r="M3510" s="79">
        <v>9141.3066537678806</v>
      </c>
      <c r="N3510" s="6">
        <v>19569.820485546101</v>
      </c>
      <c r="O3510" s="6">
        <v>8504.5776275585595</v>
      </c>
      <c r="P3510" s="71">
        <v>8501.7061287086199</v>
      </c>
      <c r="Q3510" s="20">
        <v>0.93003182703693399</v>
      </c>
      <c r="R3510" s="79">
        <v>9173.1824107628599</v>
      </c>
      <c r="S3510" s="6">
        <v>19638.060493879701</v>
      </c>
      <c r="T3510" s="6">
        <v>8537.39922578396</v>
      </c>
      <c r="U3510" s="71">
        <v>8534.2446162663091</v>
      </c>
      <c r="V3510" s="20">
        <v>0.93034720494090595</v>
      </c>
      <c r="W3510" s="79">
        <v>9214.5941750300208</v>
      </c>
      <c r="X3510" s="6">
        <v>19726.7153025841</v>
      </c>
      <c r="Y3510" s="6">
        <v>8578.8543379470902</v>
      </c>
      <c r="Z3510" s="71">
        <v>8575.1948179568808</v>
      </c>
      <c r="AA3510" s="20">
        <v>0.93061014463276104</v>
      </c>
    </row>
    <row r="3511" spans="1:27" x14ac:dyDescent="0.2">
      <c r="A3511" s="52" t="s">
        <v>2816</v>
      </c>
      <c r="B3511" s="1" t="s">
        <v>8921</v>
      </c>
      <c r="C3511" s="131" t="s">
        <v>25</v>
      </c>
      <c r="D3511" s="131" t="s">
        <v>25</v>
      </c>
      <c r="E3511" s="131" t="s">
        <v>6353</v>
      </c>
      <c r="F3511" s="131" t="s">
        <v>26412</v>
      </c>
      <c r="G3511" s="131" t="s">
        <v>26412</v>
      </c>
      <c r="H3511" s="79">
        <v>10613.416666666701</v>
      </c>
      <c r="I3511" s="6">
        <v>24375.000882975499</v>
      </c>
      <c r="J3511" s="6">
        <v>10588.434165631999</v>
      </c>
      <c r="K3511" s="71">
        <v>10585.170041470699</v>
      </c>
      <c r="L3511" s="20">
        <v>0.99733859264333802</v>
      </c>
      <c r="M3511" s="79">
        <v>10631.587628564999</v>
      </c>
      <c r="N3511" s="6">
        <v>24416.732704709098</v>
      </c>
      <c r="O3511" s="6">
        <v>10610.9301744446</v>
      </c>
      <c r="P3511" s="71">
        <v>10607.347483436701</v>
      </c>
      <c r="Q3511" s="20">
        <v>0.99771998821105301</v>
      </c>
      <c r="R3511" s="79">
        <v>10646.4107473442</v>
      </c>
      <c r="S3511" s="6">
        <v>24450.775797963401</v>
      </c>
      <c r="T3511" s="6">
        <v>10629.6665310919</v>
      </c>
      <c r="U3511" s="71">
        <v>10625.738818878601</v>
      </c>
      <c r="V3511" s="20">
        <v>0.99805831946971102</v>
      </c>
      <c r="W3511" s="79">
        <v>10664.0889230663</v>
      </c>
      <c r="X3511" s="6">
        <v>24491.375876370599</v>
      </c>
      <c r="Y3511" s="6">
        <v>10650.9341751271</v>
      </c>
      <c r="Z3511" s="71">
        <v>10646.390758839399</v>
      </c>
      <c r="AA3511" s="20">
        <v>0.99834039603809299</v>
      </c>
    </row>
    <row r="3512" spans="1:27" x14ac:dyDescent="0.2">
      <c r="A3512" s="52" t="s">
        <v>2815</v>
      </c>
      <c r="B3512" s="1" t="s">
        <v>8920</v>
      </c>
      <c r="C3512" s="131" t="s">
        <v>25</v>
      </c>
      <c r="D3512" s="131" t="s">
        <v>25</v>
      </c>
      <c r="E3512" s="131" t="s">
        <v>6353</v>
      </c>
      <c r="F3512" s="131" t="s">
        <v>26412</v>
      </c>
      <c r="G3512" s="131" t="s">
        <v>26412</v>
      </c>
      <c r="H3512" s="79">
        <v>12981.916666666701</v>
      </c>
      <c r="I3512" s="6">
        <v>16480.5661717476</v>
      </c>
      <c r="J3512" s="6">
        <v>7159.1131733567099</v>
      </c>
      <c r="K3512" s="71">
        <v>7156.9062149040001</v>
      </c>
      <c r="L3512" s="20">
        <v>0.551298117117067</v>
      </c>
      <c r="M3512" s="79">
        <v>13021.981069760899</v>
      </c>
      <c r="N3512" s="6">
        <v>16531.428002344699</v>
      </c>
      <c r="O3512" s="6">
        <v>7184.1646602826404</v>
      </c>
      <c r="P3512" s="71">
        <v>7181.7389877256701</v>
      </c>
      <c r="Q3512" s="20">
        <v>0.55150894086329405</v>
      </c>
      <c r="R3512" s="79">
        <v>13061.9811283776</v>
      </c>
      <c r="S3512" s="6">
        <v>16582.2081475138</v>
      </c>
      <c r="T3512" s="6">
        <v>7208.9059428497803</v>
      </c>
      <c r="U3512" s="71">
        <v>7206.2422179029099</v>
      </c>
      <c r="V3512" s="20">
        <v>0.55169595998321497</v>
      </c>
      <c r="W3512" s="79">
        <v>13107.1749664255</v>
      </c>
      <c r="X3512" s="6">
        <v>16639.581804858</v>
      </c>
      <c r="Y3512" s="6">
        <v>7236.3060123614596</v>
      </c>
      <c r="Z3512" s="71">
        <v>7233.2191891722096</v>
      </c>
      <c r="AA3512" s="20">
        <v>0.55185188323954903</v>
      </c>
    </row>
    <row r="3513" spans="1:27" x14ac:dyDescent="0.2">
      <c r="A3513" s="52" t="s">
        <v>2814</v>
      </c>
      <c r="B3513" s="1" t="s">
        <v>8919</v>
      </c>
      <c r="C3513" s="131" t="s">
        <v>25</v>
      </c>
      <c r="D3513" s="131" t="s">
        <v>25</v>
      </c>
      <c r="E3513" s="131" t="s">
        <v>6353</v>
      </c>
      <c r="F3513" s="131" t="s">
        <v>26412</v>
      </c>
      <c r="G3513" s="131" t="s">
        <v>26412</v>
      </c>
      <c r="H3513" s="79">
        <v>12566.666666666701</v>
      </c>
      <c r="I3513" s="6">
        <v>21493.315694681402</v>
      </c>
      <c r="J3513" s="6">
        <v>9336.6379483182009</v>
      </c>
      <c r="K3513" s="71">
        <v>9333.7597186351395</v>
      </c>
      <c r="L3513" s="20">
        <v>0.74273950015664303</v>
      </c>
      <c r="M3513" s="79">
        <v>12584.264537646201</v>
      </c>
      <c r="N3513" s="6">
        <v>21523.4140975872</v>
      </c>
      <c r="O3513" s="6">
        <v>9353.5628565532406</v>
      </c>
      <c r="P3513" s="71">
        <v>9350.4047050069003</v>
      </c>
      <c r="Q3513" s="20">
        <v>0.74302353363876805</v>
      </c>
      <c r="R3513" s="79">
        <v>12595.2183845782</v>
      </c>
      <c r="S3513" s="6">
        <v>21542.148937654601</v>
      </c>
      <c r="T3513" s="6">
        <v>9365.17767217254</v>
      </c>
      <c r="U3513" s="71">
        <v>9361.7171945917398</v>
      </c>
      <c r="V3513" s="20">
        <v>0.74327549620373501</v>
      </c>
      <c r="W3513" s="79">
        <v>12610.301175430201</v>
      </c>
      <c r="X3513" s="6">
        <v>21567.945689803801</v>
      </c>
      <c r="Y3513" s="6">
        <v>9379.5779785671002</v>
      </c>
      <c r="Z3513" s="71">
        <v>9375.5768903378193</v>
      </c>
      <c r="AA3513" s="20">
        <v>0.74348556469095906</v>
      </c>
    </row>
    <row r="3514" spans="1:27" x14ac:dyDescent="0.2">
      <c r="A3514" s="52" t="s">
        <v>2813</v>
      </c>
      <c r="B3514" s="1" t="s">
        <v>8918</v>
      </c>
      <c r="C3514" s="131" t="s">
        <v>25</v>
      </c>
      <c r="D3514" s="131" t="s">
        <v>25</v>
      </c>
      <c r="E3514" s="131" t="s">
        <v>6353</v>
      </c>
      <c r="F3514" s="131" t="s">
        <v>26412</v>
      </c>
      <c r="G3514" s="131" t="s">
        <v>26412</v>
      </c>
      <c r="H3514" s="79">
        <v>10078.583333333299</v>
      </c>
      <c r="I3514" s="6">
        <v>16672.7563934592</v>
      </c>
      <c r="J3514" s="6">
        <v>7242.6000835579298</v>
      </c>
      <c r="K3514" s="71">
        <v>7240.3673883781003</v>
      </c>
      <c r="L3514" s="20">
        <v>0.71839137991067903</v>
      </c>
      <c r="M3514" s="79">
        <v>10108.414670821399</v>
      </c>
      <c r="N3514" s="6">
        <v>16722.105652812399</v>
      </c>
      <c r="O3514" s="6">
        <v>7267.0286232628496</v>
      </c>
      <c r="P3514" s="71">
        <v>7264.57497238823</v>
      </c>
      <c r="Q3514" s="20">
        <v>0.71866610234717498</v>
      </c>
      <c r="R3514" s="79">
        <v>10140.5327579963</v>
      </c>
      <c r="S3514" s="6">
        <v>16775.237826807501</v>
      </c>
      <c r="T3514" s="6">
        <v>7292.8231624280097</v>
      </c>
      <c r="U3514" s="71">
        <v>7290.1284296703698</v>
      </c>
      <c r="V3514" s="20">
        <v>0.71890980519951297</v>
      </c>
      <c r="W3514" s="79">
        <v>10177.0496541135</v>
      </c>
      <c r="X3514" s="6">
        <v>16835.646843935399</v>
      </c>
      <c r="Y3514" s="6">
        <v>7321.5717743095702</v>
      </c>
      <c r="Z3514" s="71">
        <v>7318.4485789256196</v>
      </c>
      <c r="AA3514" s="20">
        <v>0.71911298732511697</v>
      </c>
    </row>
    <row r="3515" spans="1:27" x14ac:dyDescent="0.2">
      <c r="A3515" s="52" t="s">
        <v>2812</v>
      </c>
      <c r="B3515" s="1" t="s">
        <v>8917</v>
      </c>
      <c r="C3515" s="131" t="s">
        <v>25</v>
      </c>
      <c r="D3515" s="131" t="s">
        <v>25</v>
      </c>
      <c r="E3515" s="131" t="s">
        <v>6353</v>
      </c>
      <c r="F3515" s="131" t="s">
        <v>26400</v>
      </c>
      <c r="G3515" s="131" t="s">
        <v>26400</v>
      </c>
      <c r="H3515" s="79">
        <v>13152.583333333299</v>
      </c>
      <c r="I3515" s="6">
        <v>22550.602500160399</v>
      </c>
      <c r="J3515" s="6">
        <v>9795.9204643580306</v>
      </c>
      <c r="K3515" s="71">
        <v>9792.9006504582703</v>
      </c>
      <c r="L3515" s="20">
        <v>0.74456100389339996</v>
      </c>
      <c r="M3515" s="79">
        <v>13204.8743654839</v>
      </c>
      <c r="N3515" s="6">
        <v>22640.257456184299</v>
      </c>
      <c r="O3515" s="6">
        <v>9838.9163654434906</v>
      </c>
      <c r="P3515" s="71">
        <v>9835.5943383816793</v>
      </c>
      <c r="Q3515" s="20">
        <v>0.74484573394282705</v>
      </c>
      <c r="R3515" s="79">
        <v>13254.789983086401</v>
      </c>
      <c r="S3515" s="6">
        <v>22725.839673956802</v>
      </c>
      <c r="T3515" s="6">
        <v>9879.7722971775402</v>
      </c>
      <c r="U3515" s="71">
        <v>9876.1216744414196</v>
      </c>
      <c r="V3515" s="20">
        <v>0.74509831442397201</v>
      </c>
      <c r="W3515" s="79">
        <v>13306.295336175401</v>
      </c>
      <c r="X3515" s="6">
        <v>22814.147553458901</v>
      </c>
      <c r="Y3515" s="6">
        <v>9921.5325868223899</v>
      </c>
      <c r="Z3515" s="71">
        <v>9917.3003146092506</v>
      </c>
      <c r="AA3515" s="20">
        <v>0.74530889808580802</v>
      </c>
    </row>
    <row r="3516" spans="1:27" x14ac:dyDescent="0.2">
      <c r="A3516" s="52" t="s">
        <v>2811</v>
      </c>
      <c r="B3516" s="1" t="s">
        <v>8916</v>
      </c>
      <c r="C3516" s="131" t="s">
        <v>25</v>
      </c>
      <c r="D3516" s="131" t="s">
        <v>25</v>
      </c>
      <c r="E3516" s="131" t="s">
        <v>6353</v>
      </c>
      <c r="F3516" s="131" t="s">
        <v>26400</v>
      </c>
      <c r="G3516" s="131" t="s">
        <v>26400</v>
      </c>
      <c r="H3516" s="79">
        <v>4144.5</v>
      </c>
      <c r="I3516" s="6">
        <v>5184.60617032764</v>
      </c>
      <c r="J3516" s="6">
        <v>2252.1788357179398</v>
      </c>
      <c r="K3516" s="71">
        <v>2251.4845506859701</v>
      </c>
      <c r="L3516" s="20">
        <v>0.54324636281480698</v>
      </c>
      <c r="M3516" s="79">
        <v>4171.1538296896697</v>
      </c>
      <c r="N3516" s="6">
        <v>5217.94906087461</v>
      </c>
      <c r="O3516" s="6">
        <v>2267.59631636018</v>
      </c>
      <c r="P3516" s="71">
        <v>2266.8306816044401</v>
      </c>
      <c r="Q3516" s="20">
        <v>0.54345410746289602</v>
      </c>
      <c r="R3516" s="79">
        <v>4194.3693019263501</v>
      </c>
      <c r="S3516" s="6">
        <v>5246.9907017493497</v>
      </c>
      <c r="T3516" s="6">
        <v>2281.0630596015999</v>
      </c>
      <c r="U3516" s="71">
        <v>2280.2201959791</v>
      </c>
      <c r="V3516" s="20">
        <v>0.543638395153203</v>
      </c>
      <c r="W3516" s="79">
        <v>4218.5962657223999</v>
      </c>
      <c r="X3516" s="6">
        <v>5277.2976787032103</v>
      </c>
      <c r="Y3516" s="6">
        <v>2295.0180701219201</v>
      </c>
      <c r="Z3516" s="71">
        <v>2294.0390740724902</v>
      </c>
      <c r="AA3516" s="20">
        <v>0.54379204113756496</v>
      </c>
    </row>
    <row r="3517" spans="1:27" x14ac:dyDescent="0.2">
      <c r="A3517" s="52" t="s">
        <v>2810</v>
      </c>
      <c r="B3517" s="1" t="s">
        <v>8915</v>
      </c>
      <c r="C3517" s="131" t="s">
        <v>25</v>
      </c>
      <c r="D3517" s="131" t="s">
        <v>25</v>
      </c>
      <c r="E3517" s="131" t="s">
        <v>6353</v>
      </c>
      <c r="F3517" s="131" t="s">
        <v>26412</v>
      </c>
      <c r="G3517" s="131" t="s">
        <v>26412</v>
      </c>
      <c r="H3517" s="79">
        <v>16441.5</v>
      </c>
      <c r="I3517" s="6">
        <v>26675.419515399699</v>
      </c>
      <c r="J3517" s="6">
        <v>11587.7297701638</v>
      </c>
      <c r="K3517" s="71">
        <v>11584.157590545399</v>
      </c>
      <c r="L3517" s="20">
        <v>0.70456817142872497</v>
      </c>
      <c r="M3517" s="79">
        <v>16503.322301456399</v>
      </c>
      <c r="N3517" s="6">
        <v>26775.722761864901</v>
      </c>
      <c r="O3517" s="6">
        <v>11636.091037751399</v>
      </c>
      <c r="P3517" s="71">
        <v>11632.1622098312</v>
      </c>
      <c r="Q3517" s="20">
        <v>0.70483760768609904</v>
      </c>
      <c r="R3517" s="79">
        <v>16563.7400501716</v>
      </c>
      <c r="S3517" s="6">
        <v>26873.747199607998</v>
      </c>
      <c r="T3517" s="6">
        <v>11683.0228019387</v>
      </c>
      <c r="U3517" s="71">
        <v>11678.7058695859</v>
      </c>
      <c r="V3517" s="20">
        <v>0.705076621234765</v>
      </c>
      <c r="W3517" s="79">
        <v>16625.209606313201</v>
      </c>
      <c r="X3517" s="6">
        <v>26973.478136414498</v>
      </c>
      <c r="Y3517" s="6">
        <v>11730.363437129799</v>
      </c>
      <c r="Z3517" s="71">
        <v>11725.3595639085</v>
      </c>
      <c r="AA3517" s="20">
        <v>0.70527589375209698</v>
      </c>
    </row>
    <row r="3518" spans="1:27" x14ac:dyDescent="0.2">
      <c r="A3518" s="52" t="s">
        <v>2809</v>
      </c>
      <c r="B3518" s="1" t="s">
        <v>8914</v>
      </c>
      <c r="C3518" s="131" t="s">
        <v>25</v>
      </c>
      <c r="D3518" s="131" t="s">
        <v>25</v>
      </c>
      <c r="E3518" s="131" t="s">
        <v>6353</v>
      </c>
      <c r="F3518" s="131" t="s">
        <v>26412</v>
      </c>
      <c r="G3518" s="131" t="s">
        <v>26412</v>
      </c>
      <c r="H3518" s="79">
        <v>6002.25</v>
      </c>
      <c r="I3518" s="6">
        <v>10135.968581097201</v>
      </c>
      <c r="J3518" s="6">
        <v>4403.0372159215503</v>
      </c>
      <c r="K3518" s="71">
        <v>4401.6798801781497</v>
      </c>
      <c r="L3518" s="20">
        <v>0.73333831149621298</v>
      </c>
      <c r="M3518" s="79">
        <v>6021.7936351329499</v>
      </c>
      <c r="N3518" s="6">
        <v>10168.9718168284</v>
      </c>
      <c r="O3518" s="6">
        <v>4419.1928215461803</v>
      </c>
      <c r="P3518" s="71">
        <v>4417.7007183918004</v>
      </c>
      <c r="Q3518" s="20">
        <v>0.73361874983852104</v>
      </c>
      <c r="R3518" s="79">
        <v>6042.4215232654296</v>
      </c>
      <c r="S3518" s="6">
        <v>10203.8060250012</v>
      </c>
      <c r="T3518" s="6">
        <v>4435.9760315966496</v>
      </c>
      <c r="U3518" s="71">
        <v>4434.3369174075096</v>
      </c>
      <c r="V3518" s="20">
        <v>0.73386752319972504</v>
      </c>
      <c r="W3518" s="79">
        <v>6065.2014786782402</v>
      </c>
      <c r="X3518" s="6">
        <v>10242.274418077701</v>
      </c>
      <c r="Y3518" s="6">
        <v>4454.21242078047</v>
      </c>
      <c r="Z3518" s="71">
        <v>4452.3123676087598</v>
      </c>
      <c r="AA3518" s="20">
        <v>0.73407493275541302</v>
      </c>
    </row>
    <row r="3519" spans="1:27" x14ac:dyDescent="0.2">
      <c r="A3519" s="52" t="s">
        <v>2808</v>
      </c>
      <c r="B3519" s="1" t="s">
        <v>8913</v>
      </c>
      <c r="C3519" s="131" t="s">
        <v>25</v>
      </c>
      <c r="D3519" s="131" t="s">
        <v>25</v>
      </c>
      <c r="E3519" s="131" t="s">
        <v>6353</v>
      </c>
      <c r="F3519" s="131" t="s">
        <v>26400</v>
      </c>
      <c r="G3519" s="131" t="s">
        <v>26400</v>
      </c>
      <c r="H3519" s="79">
        <v>13200.083333333299</v>
      </c>
      <c r="I3519" s="6">
        <v>17013.514380300501</v>
      </c>
      <c r="J3519" s="6">
        <v>7390.6244273273896</v>
      </c>
      <c r="K3519" s="71">
        <v>7388.3461002978102</v>
      </c>
      <c r="L3519" s="20">
        <v>0.55971965583281502</v>
      </c>
      <c r="M3519" s="79">
        <v>13240.948431572901</v>
      </c>
      <c r="N3519" s="6">
        <v>17066.185179339798</v>
      </c>
      <c r="O3519" s="6">
        <v>7416.5573859598098</v>
      </c>
      <c r="P3519" s="71">
        <v>7414.05324796061</v>
      </c>
      <c r="Q3519" s="20">
        <v>0.55993370008766696</v>
      </c>
      <c r="R3519" s="79">
        <v>13277.428312759601</v>
      </c>
      <c r="S3519" s="6">
        <v>17113.203896380299</v>
      </c>
      <c r="T3519" s="6">
        <v>7439.74965048989</v>
      </c>
      <c r="U3519" s="71">
        <v>7437.0006276978502</v>
      </c>
      <c r="V3519" s="20">
        <v>0.56012357608068497</v>
      </c>
      <c r="W3519" s="79">
        <v>13319.200157531801</v>
      </c>
      <c r="X3519" s="6">
        <v>17167.043396009001</v>
      </c>
      <c r="Y3519" s="6">
        <v>7465.6911933172296</v>
      </c>
      <c r="Z3519" s="71">
        <v>7462.5065202727401</v>
      </c>
      <c r="AA3519" s="20">
        <v>0.560281881194854</v>
      </c>
    </row>
    <row r="3520" spans="1:27" x14ac:dyDescent="0.2">
      <c r="A3520" s="52" t="s">
        <v>2807</v>
      </c>
      <c r="B3520" s="1" t="s">
        <v>8912</v>
      </c>
      <c r="C3520" s="131" t="s">
        <v>25</v>
      </c>
      <c r="D3520" s="131" t="s">
        <v>25</v>
      </c>
      <c r="E3520" s="131" t="s">
        <v>6353</v>
      </c>
      <c r="F3520" s="131" t="s">
        <v>26412</v>
      </c>
      <c r="G3520" s="131" t="s">
        <v>26412</v>
      </c>
      <c r="H3520" s="79">
        <v>9097.1666666666697</v>
      </c>
      <c r="I3520" s="6">
        <v>15498.110859725701</v>
      </c>
      <c r="J3520" s="6">
        <v>6732.3372547849704</v>
      </c>
      <c r="K3520" s="71">
        <v>6730.2618596555503</v>
      </c>
      <c r="L3520" s="20">
        <v>0.73981956209686695</v>
      </c>
      <c r="M3520" s="79">
        <v>9118.4775199406504</v>
      </c>
      <c r="N3520" s="6">
        <v>15534.4164457018</v>
      </c>
      <c r="O3520" s="6">
        <v>6750.8871968892199</v>
      </c>
      <c r="P3520" s="71">
        <v>6748.6078168105296</v>
      </c>
      <c r="Q3520" s="20">
        <v>0.74010247895576997</v>
      </c>
      <c r="R3520" s="79">
        <v>9138.3035726522503</v>
      </c>
      <c r="S3520" s="6">
        <v>15568.192496432101</v>
      </c>
      <c r="T3520" s="6">
        <v>6768.0754220773597</v>
      </c>
      <c r="U3520" s="71">
        <v>6765.5745860993202</v>
      </c>
      <c r="V3520" s="20">
        <v>0.74035345097817995</v>
      </c>
      <c r="W3520" s="79">
        <v>9159.2321523326209</v>
      </c>
      <c r="X3520" s="6">
        <v>15603.846833645899</v>
      </c>
      <c r="Y3520" s="6">
        <v>6785.8803173354299</v>
      </c>
      <c r="Z3520" s="71">
        <v>6782.9856342350704</v>
      </c>
      <c r="AA3520" s="20">
        <v>0.74056269362138805</v>
      </c>
    </row>
    <row r="3521" spans="1:27" x14ac:dyDescent="0.2">
      <c r="A3521" s="52" t="s">
        <v>2806</v>
      </c>
      <c r="B3521" s="1" t="s">
        <v>8911</v>
      </c>
      <c r="C3521" s="131" t="s">
        <v>25</v>
      </c>
      <c r="D3521" s="131" t="s">
        <v>25</v>
      </c>
      <c r="E3521" s="131" t="s">
        <v>6353</v>
      </c>
      <c r="F3521" s="131" t="s">
        <v>26400</v>
      </c>
      <c r="G3521" s="131" t="s">
        <v>26400</v>
      </c>
      <c r="H3521" s="79">
        <v>7534.0833333333303</v>
      </c>
      <c r="I3521" s="6">
        <v>10584.8570439009</v>
      </c>
      <c r="J3521" s="6">
        <v>4598.03314469826</v>
      </c>
      <c r="K3521" s="71">
        <v>4596.6156970523298</v>
      </c>
      <c r="L3521" s="20">
        <v>0.61010948428395395</v>
      </c>
      <c r="M3521" s="79">
        <v>7599.4828249685297</v>
      </c>
      <c r="N3521" s="6">
        <v>10676.738728649399</v>
      </c>
      <c r="O3521" s="6">
        <v>4639.85622116584</v>
      </c>
      <c r="P3521" s="71">
        <v>4638.2896128771699</v>
      </c>
      <c r="Q3521" s="20">
        <v>0.61034279828066795</v>
      </c>
      <c r="R3521" s="79">
        <v>7672.5386698388702</v>
      </c>
      <c r="S3521" s="6">
        <v>10779.377051051901</v>
      </c>
      <c r="T3521" s="6">
        <v>4686.1982790390703</v>
      </c>
      <c r="U3521" s="71">
        <v>4684.46670654237</v>
      </c>
      <c r="V3521" s="20">
        <v>0.61054976822172802</v>
      </c>
      <c r="W3521" s="79">
        <v>7748.7333620159498</v>
      </c>
      <c r="X3521" s="6">
        <v>10886.425233095501</v>
      </c>
      <c r="Y3521" s="6">
        <v>4734.3440052305205</v>
      </c>
      <c r="Z3521" s="71">
        <v>4732.3244550848804</v>
      </c>
      <c r="AA3521" s="20">
        <v>0.61072232505542001</v>
      </c>
    </row>
    <row r="3522" spans="1:27" x14ac:dyDescent="0.2">
      <c r="A3522" s="52" t="s">
        <v>2805</v>
      </c>
      <c r="B3522" s="1" t="s">
        <v>8910</v>
      </c>
      <c r="C3522" s="131" t="s">
        <v>25</v>
      </c>
      <c r="D3522" s="131" t="s">
        <v>25</v>
      </c>
      <c r="E3522" s="131" t="s">
        <v>6353</v>
      </c>
      <c r="F3522" s="131" t="s">
        <v>26412</v>
      </c>
      <c r="G3522" s="131" t="s">
        <v>26412</v>
      </c>
      <c r="H3522" s="79">
        <v>11232.583333333299</v>
      </c>
      <c r="I3522" s="6">
        <v>21879.6969819695</v>
      </c>
      <c r="J3522" s="6">
        <v>9504.4809298599994</v>
      </c>
      <c r="K3522" s="71">
        <v>9501.5509587841407</v>
      </c>
      <c r="L3522" s="20">
        <v>0.84589187338479299</v>
      </c>
      <c r="M3522" s="79">
        <v>11253.783376498801</v>
      </c>
      <c r="N3522" s="6">
        <v>21920.992070258701</v>
      </c>
      <c r="O3522" s="6">
        <v>9526.3407690583099</v>
      </c>
      <c r="P3522" s="71">
        <v>9523.1242805082093</v>
      </c>
      <c r="Q3522" s="20">
        <v>0.84621535370898304</v>
      </c>
      <c r="R3522" s="79">
        <v>11270.171256309901</v>
      </c>
      <c r="S3522" s="6">
        <v>21952.913653549302</v>
      </c>
      <c r="T3522" s="6">
        <v>9543.7524539618007</v>
      </c>
      <c r="U3522" s="71">
        <v>9540.2259921519199</v>
      </c>
      <c r="V3522" s="20">
        <v>0.84650230907631896</v>
      </c>
      <c r="W3522" s="79">
        <v>11289.8035820164</v>
      </c>
      <c r="X3522" s="6">
        <v>21991.155020184498</v>
      </c>
      <c r="Y3522" s="6">
        <v>9563.6254058304003</v>
      </c>
      <c r="Z3522" s="71">
        <v>9559.54580767279</v>
      </c>
      <c r="AA3522" s="20">
        <v>0.846741552076266</v>
      </c>
    </row>
    <row r="3523" spans="1:27" x14ac:dyDescent="0.2">
      <c r="A3523" s="52" t="s">
        <v>2804</v>
      </c>
      <c r="B3523" s="1" t="s">
        <v>8909</v>
      </c>
      <c r="C3523" s="131" t="s">
        <v>25</v>
      </c>
      <c r="D3523" s="131" t="s">
        <v>25</v>
      </c>
      <c r="E3523" s="131" t="s">
        <v>6353</v>
      </c>
      <c r="F3523" s="131" t="s">
        <v>26412</v>
      </c>
      <c r="G3523" s="131" t="s">
        <v>26412</v>
      </c>
      <c r="H3523" s="79">
        <v>5218.9166666666697</v>
      </c>
      <c r="I3523" s="6">
        <v>9313.0085183206502</v>
      </c>
      <c r="J3523" s="6">
        <v>4045.54560033192</v>
      </c>
      <c r="K3523" s="71">
        <v>4044.2984694593802</v>
      </c>
      <c r="L3523" s="20">
        <v>0.77493064706137305</v>
      </c>
      <c r="M3523" s="79">
        <v>5223.9729808609</v>
      </c>
      <c r="N3523" s="6">
        <v>9322.0313673465698</v>
      </c>
      <c r="O3523" s="6">
        <v>4051.1326850795299</v>
      </c>
      <c r="P3523" s="71">
        <v>4049.76485432348</v>
      </c>
      <c r="Q3523" s="20">
        <v>0.77522699086703395</v>
      </c>
      <c r="R3523" s="79">
        <v>5232.3575696908802</v>
      </c>
      <c r="S3523" s="6">
        <v>9336.9934279011995</v>
      </c>
      <c r="T3523" s="6">
        <v>4059.1401827770601</v>
      </c>
      <c r="U3523" s="71">
        <v>4057.64031122187</v>
      </c>
      <c r="V3523" s="20">
        <v>0.77548987376670897</v>
      </c>
      <c r="W3523" s="79">
        <v>5244.3366094098301</v>
      </c>
      <c r="X3523" s="6">
        <v>9358.3696839461409</v>
      </c>
      <c r="Y3523" s="6">
        <v>4069.81543190402</v>
      </c>
      <c r="Z3523" s="71">
        <v>4068.0793526628099</v>
      </c>
      <c r="AA3523" s="20">
        <v>0.77570904685323205</v>
      </c>
    </row>
    <row r="3524" spans="1:27" x14ac:dyDescent="0.2">
      <c r="A3524" s="52" t="s">
        <v>2803</v>
      </c>
      <c r="B3524" s="1" t="s">
        <v>8908</v>
      </c>
      <c r="C3524" s="131" t="s">
        <v>25</v>
      </c>
      <c r="D3524" s="131" t="s">
        <v>25</v>
      </c>
      <c r="E3524" s="131" t="s">
        <v>6353</v>
      </c>
      <c r="F3524" s="131" t="s">
        <v>26412</v>
      </c>
      <c r="G3524" s="131" t="s">
        <v>26412</v>
      </c>
      <c r="H3524" s="79">
        <v>10646.833333333299</v>
      </c>
      <c r="I3524" s="6">
        <v>16688.317776968299</v>
      </c>
      <c r="J3524" s="6">
        <v>7249.3599062797002</v>
      </c>
      <c r="K3524" s="71">
        <v>7247.1251272317304</v>
      </c>
      <c r="L3524" s="20">
        <v>0.68068362679654904</v>
      </c>
      <c r="M3524" s="79">
        <v>10682.153684937501</v>
      </c>
      <c r="N3524" s="6">
        <v>16743.680459289899</v>
      </c>
      <c r="O3524" s="6">
        <v>7276.4045200230003</v>
      </c>
      <c r="P3524" s="71">
        <v>7273.9477034559804</v>
      </c>
      <c r="Q3524" s="20">
        <v>0.68094392928578595</v>
      </c>
      <c r="R3524" s="79">
        <v>10713.5938127596</v>
      </c>
      <c r="S3524" s="6">
        <v>16792.9611071236</v>
      </c>
      <c r="T3524" s="6">
        <v>7300.5281351108397</v>
      </c>
      <c r="U3524" s="71">
        <v>7297.8305553292403</v>
      </c>
      <c r="V3524" s="20">
        <v>0.681174840382479</v>
      </c>
      <c r="W3524" s="79">
        <v>10747.1843334198</v>
      </c>
      <c r="X3524" s="6">
        <v>16845.612375864301</v>
      </c>
      <c r="Y3524" s="6">
        <v>7325.9056355483799</v>
      </c>
      <c r="Z3524" s="71">
        <v>7322.7805914499904</v>
      </c>
      <c r="AA3524" s="20">
        <v>0.68136735765095402</v>
      </c>
    </row>
    <row r="3525" spans="1:27" x14ac:dyDescent="0.2">
      <c r="A3525" s="52" t="s">
        <v>2802</v>
      </c>
      <c r="B3525" s="1" t="s">
        <v>8907</v>
      </c>
      <c r="C3525" s="131" t="s">
        <v>25</v>
      </c>
      <c r="D3525" s="131" t="s">
        <v>25</v>
      </c>
      <c r="E3525" s="131" t="s">
        <v>6353</v>
      </c>
      <c r="F3525" s="131" t="s">
        <v>26412</v>
      </c>
      <c r="G3525" s="131" t="s">
        <v>26412</v>
      </c>
      <c r="H3525" s="79">
        <v>6175.5833333333303</v>
      </c>
      <c r="I3525" s="6">
        <v>9544.1857142738299</v>
      </c>
      <c r="J3525" s="6">
        <v>4145.9683462303701</v>
      </c>
      <c r="K3525" s="71">
        <v>4144.6902577765704</v>
      </c>
      <c r="L3525" s="20">
        <v>0.671141499363337</v>
      </c>
      <c r="M3525" s="79">
        <v>6182.1354252701303</v>
      </c>
      <c r="N3525" s="6">
        <v>9554.3117831626096</v>
      </c>
      <c r="O3525" s="6">
        <v>4152.0762184720897</v>
      </c>
      <c r="P3525" s="71">
        <v>4150.6743049840397</v>
      </c>
      <c r="Q3525" s="20">
        <v>0.67139815281588999</v>
      </c>
      <c r="R3525" s="79">
        <v>6185.9071712346004</v>
      </c>
      <c r="S3525" s="6">
        <v>9560.1409076370001</v>
      </c>
      <c r="T3525" s="6">
        <v>4156.1507364071304</v>
      </c>
      <c r="U3525" s="71">
        <v>4154.61501899213</v>
      </c>
      <c r="V3525" s="20">
        <v>0.67162582689758299</v>
      </c>
      <c r="W3525" s="79">
        <v>6193.4625547865098</v>
      </c>
      <c r="X3525" s="6">
        <v>9571.8175347456909</v>
      </c>
      <c r="Y3525" s="6">
        <v>4162.6407194731801</v>
      </c>
      <c r="Z3525" s="71">
        <v>4160.8650433368402</v>
      </c>
      <c r="AA3525" s="20">
        <v>0.67181564537290905</v>
      </c>
    </row>
    <row r="3526" spans="1:27" x14ac:dyDescent="0.2">
      <c r="A3526" s="52" t="s">
        <v>2801</v>
      </c>
      <c r="B3526" s="1" t="s">
        <v>8906</v>
      </c>
      <c r="C3526" s="131" t="s">
        <v>25</v>
      </c>
      <c r="D3526" s="131" t="s">
        <v>25</v>
      </c>
      <c r="E3526" s="131" t="s">
        <v>6353</v>
      </c>
      <c r="F3526" s="131" t="s">
        <v>26400</v>
      </c>
      <c r="G3526" s="131" t="s">
        <v>26400</v>
      </c>
      <c r="H3526" s="79">
        <v>6855.8333333333303</v>
      </c>
      <c r="I3526" s="6">
        <v>10381.743237078501</v>
      </c>
      <c r="J3526" s="6">
        <v>4509.8010588003099</v>
      </c>
      <c r="K3526" s="71">
        <v>4508.4108106891599</v>
      </c>
      <c r="L3526" s="20">
        <v>0.65760216030472696</v>
      </c>
      <c r="M3526" s="79">
        <v>6887.4620611420396</v>
      </c>
      <c r="N3526" s="6">
        <v>10429.6384111676</v>
      </c>
      <c r="O3526" s="6">
        <v>4532.47231167261</v>
      </c>
      <c r="P3526" s="71">
        <v>4530.9419606545598</v>
      </c>
      <c r="Q3526" s="20">
        <v>0.65785363613360803</v>
      </c>
      <c r="R3526" s="79">
        <v>6920.25912248431</v>
      </c>
      <c r="S3526" s="6">
        <v>10479.302785027199</v>
      </c>
      <c r="T3526" s="6">
        <v>4555.7447748737604</v>
      </c>
      <c r="U3526" s="71">
        <v>4554.0614055657597</v>
      </c>
      <c r="V3526" s="20">
        <v>0.65807671720981697</v>
      </c>
      <c r="W3526" s="79">
        <v>6954.2870798153499</v>
      </c>
      <c r="X3526" s="6">
        <v>10530.831096571101</v>
      </c>
      <c r="Y3526" s="6">
        <v>4579.7014175580098</v>
      </c>
      <c r="Z3526" s="71">
        <v>4577.7478339876898</v>
      </c>
      <c r="AA3526" s="20">
        <v>0.65826270636345896</v>
      </c>
    </row>
    <row r="3527" spans="1:27" x14ac:dyDescent="0.2">
      <c r="A3527" s="52" t="s">
        <v>2800</v>
      </c>
      <c r="B3527" s="1" t="s">
        <v>8905</v>
      </c>
      <c r="C3527" s="131" t="s">
        <v>25</v>
      </c>
      <c r="D3527" s="131" t="s">
        <v>25</v>
      </c>
      <c r="E3527" s="131" t="s">
        <v>6353</v>
      </c>
      <c r="F3527" s="131" t="s">
        <v>26412</v>
      </c>
      <c r="G3527" s="131" t="s">
        <v>26412</v>
      </c>
      <c r="H3527" s="79">
        <v>11612.083333333299</v>
      </c>
      <c r="I3527" s="6">
        <v>23240.614548007899</v>
      </c>
      <c r="J3527" s="6">
        <v>10095.6598234335</v>
      </c>
      <c r="K3527" s="71">
        <v>10092.5476081013</v>
      </c>
      <c r="L3527" s="20">
        <v>0.86914185149962697</v>
      </c>
      <c r="M3527" s="79">
        <v>11613.33384254</v>
      </c>
      <c r="N3527" s="6">
        <v>23243.117337699099</v>
      </c>
      <c r="O3527" s="6">
        <v>10100.904903594401</v>
      </c>
      <c r="P3527" s="71">
        <v>10097.4944183141</v>
      </c>
      <c r="Q3527" s="20">
        <v>0.869474222925262</v>
      </c>
      <c r="R3527" s="79">
        <v>11615.0994191196</v>
      </c>
      <c r="S3527" s="6">
        <v>23246.650991701201</v>
      </c>
      <c r="T3527" s="6">
        <v>10106.188451780799</v>
      </c>
      <c r="U3527" s="71">
        <v>10102.4541672014</v>
      </c>
      <c r="V3527" s="20">
        <v>0.86976906547796995</v>
      </c>
      <c r="W3527" s="79">
        <v>11625.0995651753</v>
      </c>
      <c r="X3527" s="6">
        <v>23266.665448472799</v>
      </c>
      <c r="Y3527" s="6">
        <v>10118.3258718216</v>
      </c>
      <c r="Z3527" s="71">
        <v>10114.009652623001</v>
      </c>
      <c r="AA3527" s="20">
        <v>0.87001488425277496</v>
      </c>
    </row>
    <row r="3528" spans="1:27" x14ac:dyDescent="0.2">
      <c r="A3528" s="52" t="s">
        <v>2799</v>
      </c>
      <c r="B3528" s="1" t="s">
        <v>8904</v>
      </c>
      <c r="C3528" s="131" t="s">
        <v>25</v>
      </c>
      <c r="D3528" s="131" t="s">
        <v>25</v>
      </c>
      <c r="E3528" s="131" t="s">
        <v>6353</v>
      </c>
      <c r="F3528" s="131" t="s">
        <v>26412</v>
      </c>
      <c r="G3528" s="131" t="s">
        <v>26412</v>
      </c>
      <c r="H3528" s="79">
        <v>17145.083333333299</v>
      </c>
      <c r="I3528" s="6">
        <v>51774.195515849198</v>
      </c>
      <c r="J3528" s="6">
        <v>22490.5698805951</v>
      </c>
      <c r="K3528" s="71">
        <v>22483.636654076399</v>
      </c>
      <c r="L3528" s="20">
        <v>1.3113751748505</v>
      </c>
      <c r="M3528" s="79">
        <v>17116.175083878701</v>
      </c>
      <c r="N3528" s="6">
        <v>51686.899272944698</v>
      </c>
      <c r="O3528" s="6">
        <v>22461.894707681098</v>
      </c>
      <c r="P3528" s="71">
        <v>22454.3106385309</v>
      </c>
      <c r="Q3528" s="20">
        <v>1.3118766621919</v>
      </c>
      <c r="R3528" s="79">
        <v>17100.045226183702</v>
      </c>
      <c r="S3528" s="6">
        <v>51638.190824597899</v>
      </c>
      <c r="T3528" s="6">
        <v>22449.0524664695</v>
      </c>
      <c r="U3528" s="71">
        <v>22440.757435078802</v>
      </c>
      <c r="V3528" s="20">
        <v>1.31232152536751</v>
      </c>
      <c r="W3528" s="79">
        <v>17108.014411801902</v>
      </c>
      <c r="X3528" s="6">
        <v>51662.255926311103</v>
      </c>
      <c r="Y3528" s="6">
        <v>22467.1447609684</v>
      </c>
      <c r="Z3528" s="71">
        <v>22457.560851260099</v>
      </c>
      <c r="AA3528" s="20">
        <v>1.3126924206802</v>
      </c>
    </row>
    <row r="3529" spans="1:27" x14ac:dyDescent="0.2">
      <c r="A3529" s="52" t="s">
        <v>2798</v>
      </c>
      <c r="B3529" s="1" t="s">
        <v>8903</v>
      </c>
      <c r="C3529" s="131" t="s">
        <v>25</v>
      </c>
      <c r="D3529" s="131" t="s">
        <v>25</v>
      </c>
      <c r="E3529" s="131" t="s">
        <v>6353</v>
      </c>
      <c r="F3529" s="131" t="s">
        <v>26400</v>
      </c>
      <c r="G3529" s="131" t="s">
        <v>26400</v>
      </c>
      <c r="H3529" s="79">
        <v>17077.166666666701</v>
      </c>
      <c r="I3529" s="6">
        <v>36522.211657484499</v>
      </c>
      <c r="J3529" s="6">
        <v>15865.149526564701</v>
      </c>
      <c r="K3529" s="71">
        <v>15860.2587356241</v>
      </c>
      <c r="L3529" s="20">
        <v>0.92874064212197904</v>
      </c>
      <c r="M3529" s="79">
        <v>17145.3543367522</v>
      </c>
      <c r="N3529" s="6">
        <v>36668.041733860999</v>
      </c>
      <c r="O3529" s="6">
        <v>15935.0571256646</v>
      </c>
      <c r="P3529" s="71">
        <v>15929.676788131799</v>
      </c>
      <c r="Q3529" s="20">
        <v>0.92909580491932298</v>
      </c>
      <c r="R3529" s="79">
        <v>17212.453773429101</v>
      </c>
      <c r="S3529" s="6">
        <v>36811.544451627196</v>
      </c>
      <c r="T3529" s="6">
        <v>16003.354873012</v>
      </c>
      <c r="U3529" s="71">
        <v>15997.4415574622</v>
      </c>
      <c r="V3529" s="20">
        <v>0.92941086541405704</v>
      </c>
      <c r="W3529" s="79">
        <v>17284.373847374201</v>
      </c>
      <c r="X3529" s="6">
        <v>36965.3568617485</v>
      </c>
      <c r="Y3529" s="6">
        <v>16075.682504812799</v>
      </c>
      <c r="Z3529" s="71">
        <v>16068.825029541</v>
      </c>
      <c r="AA3529" s="20">
        <v>0.92967354047263795</v>
      </c>
    </row>
    <row r="3530" spans="1:27" x14ac:dyDescent="0.2">
      <c r="A3530" s="52" t="s">
        <v>2797</v>
      </c>
      <c r="B3530" s="1" t="s">
        <v>8902</v>
      </c>
      <c r="C3530" s="131" t="s">
        <v>25</v>
      </c>
      <c r="D3530" s="131" t="s">
        <v>25</v>
      </c>
      <c r="E3530" s="131" t="s">
        <v>6353</v>
      </c>
      <c r="F3530" s="131" t="s">
        <v>26400</v>
      </c>
      <c r="G3530" s="131" t="s">
        <v>26400</v>
      </c>
      <c r="H3530" s="79">
        <v>5002.6666666666697</v>
      </c>
      <c r="I3530" s="6">
        <v>6901.2150621296396</v>
      </c>
      <c r="J3530" s="6">
        <v>2997.8690749203201</v>
      </c>
      <c r="K3530" s="71">
        <v>2996.9449140173101</v>
      </c>
      <c r="L3530" s="20">
        <v>0.59906947908128505</v>
      </c>
      <c r="M3530" s="79">
        <v>5039.3410693436899</v>
      </c>
      <c r="N3530" s="6">
        <v>6951.8076674366603</v>
      </c>
      <c r="O3530" s="6">
        <v>3021.0899483333701</v>
      </c>
      <c r="P3530" s="71">
        <v>3020.0699028129402</v>
      </c>
      <c r="Q3530" s="20">
        <v>0.59929857123289798</v>
      </c>
      <c r="R3530" s="79">
        <v>5075.7436761244198</v>
      </c>
      <c r="S3530" s="6">
        <v>7002.0253283273896</v>
      </c>
      <c r="T3530" s="6">
        <v>3044.0422380617701</v>
      </c>
      <c r="U3530" s="71">
        <v>3042.9174500130498</v>
      </c>
      <c r="V3530" s="20">
        <v>0.59950179602774301</v>
      </c>
      <c r="W3530" s="79">
        <v>5112.9176294470799</v>
      </c>
      <c r="X3530" s="6">
        <v>7053.3070673844004</v>
      </c>
      <c r="Y3530" s="6">
        <v>3067.37807099478</v>
      </c>
      <c r="Z3530" s="71">
        <v>3066.0696059100301</v>
      </c>
      <c r="AA3530" s="20">
        <v>0.59967123042457504</v>
      </c>
    </row>
    <row r="3531" spans="1:27" x14ac:dyDescent="0.2">
      <c r="A3531" s="52" t="s">
        <v>2796</v>
      </c>
      <c r="B3531" s="1" t="s">
        <v>8901</v>
      </c>
      <c r="C3531" s="131" t="s">
        <v>25</v>
      </c>
      <c r="D3531" s="131" t="s">
        <v>25</v>
      </c>
      <c r="E3531" s="131" t="s">
        <v>6353</v>
      </c>
      <c r="F3531" s="131" t="s">
        <v>26400</v>
      </c>
      <c r="G3531" s="131" t="s">
        <v>26400</v>
      </c>
      <c r="H3531" s="79">
        <v>7756.3333333333303</v>
      </c>
      <c r="I3531" s="6">
        <v>14588.058580095199</v>
      </c>
      <c r="J3531" s="6">
        <v>6337.0130167915504</v>
      </c>
      <c r="K3531" s="71">
        <v>6335.0594892939798</v>
      </c>
      <c r="L3531" s="20">
        <v>0.81675957144191702</v>
      </c>
      <c r="M3531" s="79">
        <v>7790.6538950877502</v>
      </c>
      <c r="N3531" s="6">
        <v>14652.608457448199</v>
      </c>
      <c r="O3531" s="6">
        <v>6367.6744589776199</v>
      </c>
      <c r="P3531" s="71">
        <v>6365.5244674452397</v>
      </c>
      <c r="Q3531" s="20">
        <v>0.81707191118564504</v>
      </c>
      <c r="R3531" s="79">
        <v>7817.4267942097804</v>
      </c>
      <c r="S3531" s="6">
        <v>14702.962742645301</v>
      </c>
      <c r="T3531" s="6">
        <v>6391.9276944335497</v>
      </c>
      <c r="U3531" s="71">
        <v>6389.5658468254296</v>
      </c>
      <c r="V3531" s="20">
        <v>0.81734898388278598</v>
      </c>
      <c r="W3531" s="79">
        <v>7848.3800612360201</v>
      </c>
      <c r="X3531" s="6">
        <v>14761.179435149201</v>
      </c>
      <c r="Y3531" s="6">
        <v>6419.4168308322996</v>
      </c>
      <c r="Z3531" s="71">
        <v>6416.6784716886996</v>
      </c>
      <c r="AA3531" s="20">
        <v>0.81757998741439097</v>
      </c>
    </row>
    <row r="3532" spans="1:27" x14ac:dyDescent="0.2">
      <c r="A3532" s="52" t="s">
        <v>2795</v>
      </c>
      <c r="B3532" s="1" t="s">
        <v>8900</v>
      </c>
      <c r="C3532" s="131" t="s">
        <v>25</v>
      </c>
      <c r="D3532" s="131" t="s">
        <v>25</v>
      </c>
      <c r="E3532" s="131" t="s">
        <v>6353</v>
      </c>
      <c r="F3532" s="131" t="s">
        <v>26400</v>
      </c>
      <c r="G3532" s="131" t="s">
        <v>26400</v>
      </c>
      <c r="H3532" s="79">
        <v>24441.75</v>
      </c>
      <c r="I3532" s="6">
        <v>35828.2584333419</v>
      </c>
      <c r="J3532" s="6">
        <v>15563.698131213399</v>
      </c>
      <c r="K3532" s="71">
        <v>15558.9002694791</v>
      </c>
      <c r="L3532" s="20">
        <v>0.636570633014373</v>
      </c>
      <c r="M3532" s="79">
        <v>24588.545112220501</v>
      </c>
      <c r="N3532" s="6">
        <v>36043.439965653903</v>
      </c>
      <c r="O3532" s="6">
        <v>15663.6200816737</v>
      </c>
      <c r="P3532" s="71">
        <v>15658.331392567699</v>
      </c>
      <c r="Q3532" s="20">
        <v>0.636814066106966</v>
      </c>
      <c r="R3532" s="79">
        <v>24728.024837642799</v>
      </c>
      <c r="S3532" s="6">
        <v>36247.898142692902</v>
      </c>
      <c r="T3532" s="6">
        <v>15758.3167460029</v>
      </c>
      <c r="U3532" s="71">
        <v>15752.4939732036</v>
      </c>
      <c r="V3532" s="20">
        <v>0.63703001257196901</v>
      </c>
      <c r="W3532" s="79">
        <v>24868.3531809294</v>
      </c>
      <c r="X3532" s="6">
        <v>36453.600277310601</v>
      </c>
      <c r="Y3532" s="6">
        <v>15853.127197097499</v>
      </c>
      <c r="Z3532" s="71">
        <v>15846.3646582316</v>
      </c>
      <c r="AA3532" s="20">
        <v>0.63721005339363002</v>
      </c>
    </row>
    <row r="3533" spans="1:27" x14ac:dyDescent="0.2">
      <c r="A3533" s="52" t="s">
        <v>2794</v>
      </c>
      <c r="B3533" s="1" t="s">
        <v>8899</v>
      </c>
      <c r="C3533" s="131" t="s">
        <v>25</v>
      </c>
      <c r="D3533" s="131" t="s">
        <v>25</v>
      </c>
      <c r="E3533" s="131" t="s">
        <v>6353</v>
      </c>
      <c r="F3533" s="131" t="s">
        <v>26400</v>
      </c>
      <c r="G3533" s="131" t="s">
        <v>26400</v>
      </c>
      <c r="H3533" s="79">
        <v>7827.9166666666697</v>
      </c>
      <c r="I3533" s="6">
        <v>10229.010809260701</v>
      </c>
      <c r="J3533" s="6">
        <v>4443.4545070741797</v>
      </c>
      <c r="K3533" s="71">
        <v>4442.0847117872299</v>
      </c>
      <c r="L3533" s="20">
        <v>0.56746704148024496</v>
      </c>
      <c r="M3533" s="79">
        <v>7858.3865697976898</v>
      </c>
      <c r="N3533" s="6">
        <v>10268.8268908257</v>
      </c>
      <c r="O3533" s="6">
        <v>4462.5874571251097</v>
      </c>
      <c r="P3533" s="71">
        <v>4461.0807021383198</v>
      </c>
      <c r="Q3533" s="20">
        <v>0.56768404843860498</v>
      </c>
      <c r="R3533" s="79">
        <v>7882.8590195221796</v>
      </c>
      <c r="S3533" s="6">
        <v>10300.805891550999</v>
      </c>
      <c r="T3533" s="6">
        <v>4478.1455007171498</v>
      </c>
      <c r="U3533" s="71">
        <v>4476.4908047091003</v>
      </c>
      <c r="V3533" s="20">
        <v>0.56787655260901104</v>
      </c>
      <c r="W3533" s="79">
        <v>7910.7860980838796</v>
      </c>
      <c r="X3533" s="6">
        <v>10337.299175861899</v>
      </c>
      <c r="Y3533" s="6">
        <v>4495.5372710165802</v>
      </c>
      <c r="Z3533" s="71">
        <v>4493.6195897199996</v>
      </c>
      <c r="AA3533" s="20">
        <v>0.56803704891078</v>
      </c>
    </row>
    <row r="3534" spans="1:27" x14ac:dyDescent="0.2">
      <c r="A3534" s="52" t="s">
        <v>2793</v>
      </c>
      <c r="B3534" s="1" t="s">
        <v>8898</v>
      </c>
      <c r="C3534" s="131" t="s">
        <v>25</v>
      </c>
      <c r="D3534" s="131" t="s">
        <v>25</v>
      </c>
      <c r="E3534" s="131" t="s">
        <v>6353</v>
      </c>
      <c r="F3534" s="131" t="s">
        <v>26400</v>
      </c>
      <c r="G3534" s="131" t="s">
        <v>26400</v>
      </c>
      <c r="H3534" s="79">
        <v>13018.166666666701</v>
      </c>
      <c r="I3534" s="6">
        <v>18694.0188129741</v>
      </c>
      <c r="J3534" s="6">
        <v>8120.6309875669604</v>
      </c>
      <c r="K3534" s="71">
        <v>8118.1276195148903</v>
      </c>
      <c r="L3534" s="20">
        <v>0.62359991444122098</v>
      </c>
      <c r="M3534" s="79">
        <v>13082.8146603819</v>
      </c>
      <c r="N3534" s="6">
        <v>18786.852991678301</v>
      </c>
      <c r="O3534" s="6">
        <v>8164.3186131045704</v>
      </c>
      <c r="P3534" s="71">
        <v>8161.5619998387801</v>
      </c>
      <c r="Q3534" s="20">
        <v>0.62383838735819197</v>
      </c>
      <c r="R3534" s="79">
        <v>13145.897820044</v>
      </c>
      <c r="S3534" s="6">
        <v>18877.440076918501</v>
      </c>
      <c r="T3534" s="6">
        <v>8206.7290885316997</v>
      </c>
      <c r="U3534" s="71">
        <v>8203.6966631985506</v>
      </c>
      <c r="V3534" s="20">
        <v>0.62404993371316897</v>
      </c>
      <c r="W3534" s="79">
        <v>13208.028532095401</v>
      </c>
      <c r="X3534" s="6">
        <v>18966.659452403001</v>
      </c>
      <c r="Y3534" s="6">
        <v>8248.3173819768308</v>
      </c>
      <c r="Z3534" s="71">
        <v>8244.7988606037106</v>
      </c>
      <c r="AA3534" s="20">
        <v>0.62422630603567497</v>
      </c>
    </row>
    <row r="3535" spans="1:27" x14ac:dyDescent="0.2">
      <c r="A3535" s="52" t="s">
        <v>2792</v>
      </c>
      <c r="B3535" s="1" t="s">
        <v>8897</v>
      </c>
      <c r="C3535" s="131" t="s">
        <v>25</v>
      </c>
      <c r="D3535" s="131" t="s">
        <v>25</v>
      </c>
      <c r="E3535" s="131" t="s">
        <v>6353</v>
      </c>
      <c r="F3535" s="131" t="s">
        <v>26400</v>
      </c>
      <c r="G3535" s="131" t="s">
        <v>26400</v>
      </c>
      <c r="H3535" s="79">
        <v>13282.583333333299</v>
      </c>
      <c r="I3535" s="6">
        <v>20251.2061298724</v>
      </c>
      <c r="J3535" s="6">
        <v>8797.0689277210604</v>
      </c>
      <c r="K3535" s="71">
        <v>8794.3570323844506</v>
      </c>
      <c r="L3535" s="20">
        <v>0.66209688369238795</v>
      </c>
      <c r="M3535" s="79">
        <v>13340.6748747232</v>
      </c>
      <c r="N3535" s="6">
        <v>20339.7750286751</v>
      </c>
      <c r="O3535" s="6">
        <v>8839.1815237245191</v>
      </c>
      <c r="P3535" s="71">
        <v>8836.1970486933897</v>
      </c>
      <c r="Q3535" s="20">
        <v>0.662350078363386</v>
      </c>
      <c r="R3535" s="79">
        <v>13398.306626782</v>
      </c>
      <c r="S3535" s="6">
        <v>20427.642912600899</v>
      </c>
      <c r="T3535" s="6">
        <v>8880.6602281820506</v>
      </c>
      <c r="U3535" s="71">
        <v>8877.3787820954803</v>
      </c>
      <c r="V3535" s="20">
        <v>0.662574684203033</v>
      </c>
      <c r="W3535" s="79">
        <v>13459.2320424552</v>
      </c>
      <c r="X3535" s="6">
        <v>20520.532459790898</v>
      </c>
      <c r="Y3535" s="6">
        <v>8924.0735829244095</v>
      </c>
      <c r="Z3535" s="71">
        <v>8920.26680122789</v>
      </c>
      <c r="AA3535" s="20">
        <v>0.66276194459611004</v>
      </c>
    </row>
    <row r="3536" spans="1:27" x14ac:dyDescent="0.2">
      <c r="A3536" s="52" t="s">
        <v>2791</v>
      </c>
      <c r="B3536" s="1" t="s">
        <v>8896</v>
      </c>
      <c r="C3536" s="131" t="s">
        <v>25</v>
      </c>
      <c r="D3536" s="131" t="s">
        <v>25</v>
      </c>
      <c r="E3536" s="131" t="s">
        <v>6353</v>
      </c>
      <c r="F3536" s="131" t="s">
        <v>26400</v>
      </c>
      <c r="G3536" s="131" t="s">
        <v>26400</v>
      </c>
      <c r="H3536" s="79">
        <v>8048.25</v>
      </c>
      <c r="I3536" s="6">
        <v>11843.784870145801</v>
      </c>
      <c r="J3536" s="6">
        <v>5144.9079723741397</v>
      </c>
      <c r="K3536" s="71">
        <v>5143.3219382015996</v>
      </c>
      <c r="L3536" s="20">
        <v>0.63906090618477296</v>
      </c>
      <c r="M3536" s="79">
        <v>8085.8285636570499</v>
      </c>
      <c r="N3536" s="6">
        <v>11899.0853918348</v>
      </c>
      <c r="O3536" s="6">
        <v>5171.0589520506301</v>
      </c>
      <c r="P3536" s="71">
        <v>5169.3129876436897</v>
      </c>
      <c r="Q3536" s="20">
        <v>0.63930529159101002</v>
      </c>
      <c r="R3536" s="79">
        <v>8123.5338192073596</v>
      </c>
      <c r="S3536" s="6">
        <v>11954.5723530017</v>
      </c>
      <c r="T3536" s="6">
        <v>5197.0996210599897</v>
      </c>
      <c r="U3536" s="71">
        <v>5195.1792680935696</v>
      </c>
      <c r="V3536" s="20">
        <v>0.63952208284158796</v>
      </c>
      <c r="W3536" s="79">
        <v>8164.1858412318998</v>
      </c>
      <c r="X3536" s="6">
        <v>12014.395768451701</v>
      </c>
      <c r="Y3536" s="6">
        <v>5224.8815717684802</v>
      </c>
      <c r="Z3536" s="71">
        <v>5222.6527708347903</v>
      </c>
      <c r="AA3536" s="20">
        <v>0.63970282798544698</v>
      </c>
    </row>
    <row r="3537" spans="1:27" x14ac:dyDescent="0.2">
      <c r="A3537" s="52" t="s">
        <v>2790</v>
      </c>
      <c r="B3537" s="1" t="s">
        <v>8895</v>
      </c>
      <c r="C3537" s="131" t="s">
        <v>37</v>
      </c>
      <c r="D3537" s="131" t="s">
        <v>37</v>
      </c>
      <c r="E3537" s="131" t="s">
        <v>6353</v>
      </c>
      <c r="F3537" s="131" t="s">
        <v>26400</v>
      </c>
      <c r="G3537" s="131" t="s">
        <v>26400</v>
      </c>
      <c r="H3537" s="79">
        <v>3034.4166666666702</v>
      </c>
      <c r="I3537" s="6">
        <v>4639.2043025365201</v>
      </c>
      <c r="J3537" s="6">
        <v>2015.25774600621</v>
      </c>
      <c r="K3537" s="71">
        <v>2016.06749816512</v>
      </c>
      <c r="L3537" s="20">
        <v>0.664400350918118</v>
      </c>
      <c r="M3537" s="79">
        <v>3050.07326973314</v>
      </c>
      <c r="N3537" s="6">
        <v>4663.1410878524503</v>
      </c>
      <c r="O3537" s="6">
        <v>2026.4899925469299</v>
      </c>
      <c r="P3537" s="71">
        <v>2026.79941612824</v>
      </c>
      <c r="Q3537" s="20">
        <v>0.66450843533524995</v>
      </c>
      <c r="R3537" s="79">
        <v>3062.9213996753801</v>
      </c>
      <c r="S3537" s="6">
        <v>4682.7841053597003</v>
      </c>
      <c r="T3537" s="6">
        <v>2035.7813546847501</v>
      </c>
      <c r="U3537" s="71">
        <v>2035.68461630354</v>
      </c>
      <c r="V3537" s="20">
        <v>0.66462189219719603</v>
      </c>
      <c r="W3537" s="79">
        <v>3075.97607216912</v>
      </c>
      <c r="X3537" s="6">
        <v>4702.7428979231699</v>
      </c>
      <c r="Y3537" s="6">
        <v>2045.1527632080399</v>
      </c>
      <c r="Z3537" s="71">
        <v>2044.7613689646</v>
      </c>
      <c r="AA3537" s="20">
        <v>0.66475203999967203</v>
      </c>
    </row>
    <row r="3538" spans="1:27" x14ac:dyDescent="0.2">
      <c r="A3538" s="52" t="s">
        <v>2789</v>
      </c>
      <c r="B3538" s="1" t="s">
        <v>8894</v>
      </c>
      <c r="C3538" s="131" t="s">
        <v>25</v>
      </c>
      <c r="D3538" s="131" t="s">
        <v>25</v>
      </c>
      <c r="E3538" s="131" t="s">
        <v>6353</v>
      </c>
      <c r="F3538" s="131" t="s">
        <v>26412</v>
      </c>
      <c r="G3538" s="131" t="s">
        <v>26412</v>
      </c>
      <c r="H3538" s="79">
        <v>7767</v>
      </c>
      <c r="I3538" s="6">
        <v>12626.369003182401</v>
      </c>
      <c r="J3538" s="6">
        <v>5484.8603937713197</v>
      </c>
      <c r="K3538" s="71">
        <v>5483.1695615809504</v>
      </c>
      <c r="L3538" s="20">
        <v>0.70595719860704897</v>
      </c>
      <c r="M3538" s="79">
        <v>7765.8696201165803</v>
      </c>
      <c r="N3538" s="6">
        <v>12624.5314090634</v>
      </c>
      <c r="O3538" s="6">
        <v>5486.3205035135597</v>
      </c>
      <c r="P3538" s="71">
        <v>5484.4680937048497</v>
      </c>
      <c r="Q3538" s="20">
        <v>0.70622716604692504</v>
      </c>
      <c r="R3538" s="79">
        <v>7762.73241361083</v>
      </c>
      <c r="S3538" s="6">
        <v>12619.431431339601</v>
      </c>
      <c r="T3538" s="6">
        <v>5486.1387235939001</v>
      </c>
      <c r="U3538" s="71">
        <v>5484.11156930781</v>
      </c>
      <c r="V3538" s="20">
        <v>0.70646665080097504</v>
      </c>
      <c r="W3538" s="79">
        <v>7766.0870049518899</v>
      </c>
      <c r="X3538" s="6">
        <v>12624.8847991943</v>
      </c>
      <c r="Y3538" s="6">
        <v>5490.3741481716797</v>
      </c>
      <c r="Z3538" s="71">
        <v>5488.0320948907301</v>
      </c>
      <c r="AA3538" s="20">
        <v>0.70666631617588005</v>
      </c>
    </row>
    <row r="3539" spans="1:27" x14ac:dyDescent="0.2">
      <c r="A3539" s="52" t="s">
        <v>2788</v>
      </c>
      <c r="B3539" s="1" t="s">
        <v>8893</v>
      </c>
      <c r="C3539" s="131" t="s">
        <v>25</v>
      </c>
      <c r="D3539" s="131" t="s">
        <v>25</v>
      </c>
      <c r="E3539" s="131" t="s">
        <v>6353</v>
      </c>
      <c r="F3539" s="131" t="s">
        <v>26412</v>
      </c>
      <c r="G3539" s="131" t="s">
        <v>26412</v>
      </c>
      <c r="H3539" s="79">
        <v>10423.5</v>
      </c>
      <c r="I3539" s="6">
        <v>15734.716907813799</v>
      </c>
      <c r="J3539" s="6">
        <v>6835.1182793026101</v>
      </c>
      <c r="K3539" s="71">
        <v>6833.0111995992302</v>
      </c>
      <c r="L3539" s="20">
        <v>0.65553904155026899</v>
      </c>
      <c r="M3539" s="79">
        <v>10430.284103718601</v>
      </c>
      <c r="N3539" s="6">
        <v>15744.9578011303</v>
      </c>
      <c r="O3539" s="6">
        <v>6842.3834526865203</v>
      </c>
      <c r="P3539" s="71">
        <v>6840.0731796693699</v>
      </c>
      <c r="Q3539" s="20">
        <v>0.65578972841504701</v>
      </c>
      <c r="R3539" s="79">
        <v>10429.4237790591</v>
      </c>
      <c r="S3539" s="6">
        <v>15743.6591044386</v>
      </c>
      <c r="T3539" s="6">
        <v>6844.3573178283305</v>
      </c>
      <c r="U3539" s="71">
        <v>6841.8282953279104</v>
      </c>
      <c r="V3539" s="20">
        <v>0.65601210961102496</v>
      </c>
      <c r="W3539" s="79">
        <v>10435.4833353091</v>
      </c>
      <c r="X3539" s="6">
        <v>15752.8062625123</v>
      </c>
      <c r="Y3539" s="6">
        <v>6850.6605517995904</v>
      </c>
      <c r="Z3539" s="71">
        <v>6847.73823510696</v>
      </c>
      <c r="AA3539" s="20">
        <v>0.65619751525424896</v>
      </c>
    </row>
    <row r="3540" spans="1:27" x14ac:dyDescent="0.2">
      <c r="A3540" s="52" t="s">
        <v>2787</v>
      </c>
      <c r="B3540" s="1" t="s">
        <v>18878</v>
      </c>
      <c r="C3540" s="131" t="s">
        <v>25</v>
      </c>
      <c r="D3540" s="131" t="s">
        <v>25</v>
      </c>
      <c r="E3540" s="131" t="s">
        <v>6353</v>
      </c>
      <c r="F3540" s="131" t="s">
        <v>26400</v>
      </c>
      <c r="G3540" s="131" t="s">
        <v>26400</v>
      </c>
      <c r="H3540" s="79">
        <v>9764.5</v>
      </c>
      <c r="I3540" s="6">
        <v>14100.1347380844</v>
      </c>
      <c r="J3540" s="6">
        <v>6125.0602253320903</v>
      </c>
      <c r="K3540" s="71">
        <v>6123.1720370732501</v>
      </c>
      <c r="L3540" s="20">
        <v>0.62708505679484305</v>
      </c>
      <c r="M3540" s="79">
        <v>9818.5997663869493</v>
      </c>
      <c r="N3540" s="6">
        <v>14178.2558907655</v>
      </c>
      <c r="O3540" s="6">
        <v>6161.5321374799096</v>
      </c>
      <c r="P3540" s="71">
        <v>6159.4517481623598</v>
      </c>
      <c r="Q3540" s="20">
        <v>0.62732486247669095</v>
      </c>
      <c r="R3540" s="79">
        <v>9868.98165918019</v>
      </c>
      <c r="S3540" s="6">
        <v>14251.008359068501</v>
      </c>
      <c r="T3540" s="6">
        <v>6195.4462238911301</v>
      </c>
      <c r="U3540" s="71">
        <v>6193.1569771185304</v>
      </c>
      <c r="V3540" s="20">
        <v>0.62753759111079299</v>
      </c>
      <c r="W3540" s="79">
        <v>9919.9892041373296</v>
      </c>
      <c r="X3540" s="6">
        <v>14324.664281702</v>
      </c>
      <c r="Y3540" s="6">
        <v>6229.5828995219099</v>
      </c>
      <c r="Z3540" s="71">
        <v>6226.9255186813698</v>
      </c>
      <c r="AA3540" s="20">
        <v>0.62771494913364501</v>
      </c>
    </row>
    <row r="3541" spans="1:27" x14ac:dyDescent="0.2">
      <c r="A3541" s="52" t="s">
        <v>2786</v>
      </c>
      <c r="B3541" s="1" t="s">
        <v>8892</v>
      </c>
      <c r="C3541" s="131" t="s">
        <v>25</v>
      </c>
      <c r="D3541" s="131" t="s">
        <v>25</v>
      </c>
      <c r="E3541" s="131" t="s">
        <v>6353</v>
      </c>
      <c r="F3541" s="131" t="s">
        <v>26400</v>
      </c>
      <c r="G3541" s="131" t="s">
        <v>26400</v>
      </c>
      <c r="H3541" s="79">
        <v>3154.3333333333298</v>
      </c>
      <c r="I3541" s="6">
        <v>4672.9142575057203</v>
      </c>
      <c r="J3541" s="6">
        <v>2029.9012588672599</v>
      </c>
      <c r="K3541" s="71">
        <v>2029.2754959224701</v>
      </c>
      <c r="L3541" s="20">
        <v>0.64332943968798595</v>
      </c>
      <c r="M3541" s="79">
        <v>3174.4930425446501</v>
      </c>
      <c r="N3541" s="6">
        <v>4702.7793930654998</v>
      </c>
      <c r="O3541" s="6">
        <v>2043.7158553982599</v>
      </c>
      <c r="P3541" s="71">
        <v>2043.0258119904199</v>
      </c>
      <c r="Q3541" s="20">
        <v>0.64357545743831401</v>
      </c>
      <c r="R3541" s="79">
        <v>3190.6010522761599</v>
      </c>
      <c r="S3541" s="6">
        <v>4726.6422320175498</v>
      </c>
      <c r="T3541" s="6">
        <v>2054.8481223367598</v>
      </c>
      <c r="U3541" s="71">
        <v>2054.0888462068101</v>
      </c>
      <c r="V3541" s="20">
        <v>0.64379369672100795</v>
      </c>
      <c r="W3541" s="79">
        <v>3206.8876528573101</v>
      </c>
      <c r="X3541" s="6">
        <v>4750.7696402586898</v>
      </c>
      <c r="Y3541" s="6">
        <v>2066.0388773179002</v>
      </c>
      <c r="Z3541" s="71">
        <v>2065.1575579395399</v>
      </c>
      <c r="AA3541" s="20">
        <v>0.643975649131177</v>
      </c>
    </row>
    <row r="3542" spans="1:27" x14ac:dyDescent="0.2">
      <c r="A3542" s="52" t="s">
        <v>2785</v>
      </c>
      <c r="B3542" s="1" t="s">
        <v>8891</v>
      </c>
      <c r="C3542" s="131" t="s">
        <v>25</v>
      </c>
      <c r="D3542" s="131" t="s">
        <v>25</v>
      </c>
      <c r="E3542" s="131" t="s">
        <v>6353</v>
      </c>
      <c r="F3542" s="131" t="s">
        <v>26400</v>
      </c>
      <c r="G3542" s="131" t="s">
        <v>26400</v>
      </c>
      <c r="H3542" s="79">
        <v>4269</v>
      </c>
      <c r="I3542" s="6">
        <v>5602.1990211556604</v>
      </c>
      <c r="J3542" s="6">
        <v>2433.5800356711102</v>
      </c>
      <c r="K3542" s="71">
        <v>2432.8298296190401</v>
      </c>
      <c r="L3542" s="20">
        <v>0.56988283664067496</v>
      </c>
      <c r="M3542" s="79">
        <v>4290.9356726096203</v>
      </c>
      <c r="N3542" s="6">
        <v>5630.98515458784</v>
      </c>
      <c r="O3542" s="6">
        <v>2447.0919598977498</v>
      </c>
      <c r="P3542" s="71">
        <v>2446.2657199530699</v>
      </c>
      <c r="Q3542" s="20">
        <v>0.57010076743129601</v>
      </c>
      <c r="R3542" s="79">
        <v>4309.6294020372097</v>
      </c>
      <c r="S3542" s="6">
        <v>5655.5168933325103</v>
      </c>
      <c r="T3542" s="6">
        <v>2458.6646711671401</v>
      </c>
      <c r="U3542" s="71">
        <v>2457.7561829065799</v>
      </c>
      <c r="V3542" s="20">
        <v>0.57029409112179597</v>
      </c>
      <c r="W3542" s="79">
        <v>4328.46793998865</v>
      </c>
      <c r="X3542" s="6">
        <v>5680.2386639747201</v>
      </c>
      <c r="Y3542" s="6">
        <v>2470.2510963206801</v>
      </c>
      <c r="Z3542" s="71">
        <v>2469.19735034113</v>
      </c>
      <c r="AA3542" s="20">
        <v>0.57045527068120105</v>
      </c>
    </row>
    <row r="3543" spans="1:27" x14ac:dyDescent="0.2">
      <c r="A3543" s="52" t="s">
        <v>2784</v>
      </c>
      <c r="B3543" s="1" t="s">
        <v>8890</v>
      </c>
      <c r="C3543" s="131" t="s">
        <v>25</v>
      </c>
      <c r="D3543" s="131" t="s">
        <v>25</v>
      </c>
      <c r="E3543" s="131" t="s">
        <v>6353</v>
      </c>
      <c r="F3543" s="131" t="s">
        <v>26400</v>
      </c>
      <c r="G3543" s="131" t="s">
        <v>26400</v>
      </c>
      <c r="H3543" s="79">
        <v>26908.916666666701</v>
      </c>
      <c r="I3543" s="6">
        <v>40255.6863759716</v>
      </c>
      <c r="J3543" s="6">
        <v>17486.960801794699</v>
      </c>
      <c r="K3543" s="71">
        <v>17481.5700508708</v>
      </c>
      <c r="L3543" s="20">
        <v>0.64965714775600902</v>
      </c>
      <c r="M3543" s="79">
        <v>27024.3738516212</v>
      </c>
      <c r="N3543" s="6">
        <v>40428.410097441199</v>
      </c>
      <c r="O3543" s="6">
        <v>17569.223605622999</v>
      </c>
      <c r="P3543" s="71">
        <v>17563.291505572</v>
      </c>
      <c r="Q3543" s="20">
        <v>0.649905585306221</v>
      </c>
      <c r="R3543" s="79">
        <v>27137.439202384801</v>
      </c>
      <c r="S3543" s="6">
        <v>40597.555639668302</v>
      </c>
      <c r="T3543" s="6">
        <v>17649.275507367201</v>
      </c>
      <c r="U3543" s="71">
        <v>17642.7540163343</v>
      </c>
      <c r="V3543" s="20">
        <v>0.65012597116325799</v>
      </c>
      <c r="W3543" s="79">
        <v>27260.390673931699</v>
      </c>
      <c r="X3543" s="6">
        <v>40781.490799131199</v>
      </c>
      <c r="Y3543" s="6">
        <v>17735.262251402099</v>
      </c>
      <c r="Z3543" s="71">
        <v>17727.6968418283</v>
      </c>
      <c r="AA3543" s="20">
        <v>0.65030971323462305</v>
      </c>
    </row>
    <row r="3544" spans="1:27" x14ac:dyDescent="0.2">
      <c r="A3544" s="52" t="s">
        <v>2783</v>
      </c>
      <c r="B3544" s="1" t="s">
        <v>8889</v>
      </c>
      <c r="C3544" s="131" t="s">
        <v>25</v>
      </c>
      <c r="D3544" s="131" t="s">
        <v>25</v>
      </c>
      <c r="E3544" s="131" t="s">
        <v>6353</v>
      </c>
      <c r="F3544" s="131" t="s">
        <v>26400</v>
      </c>
      <c r="G3544" s="131" t="s">
        <v>26400</v>
      </c>
      <c r="H3544" s="79">
        <v>8529.5</v>
      </c>
      <c r="I3544" s="6">
        <v>11740.7610294594</v>
      </c>
      <c r="J3544" s="6">
        <v>5100.1546958579402</v>
      </c>
      <c r="K3544" s="71">
        <v>5098.5824578944403</v>
      </c>
      <c r="L3544" s="20">
        <v>0.59775865618083501</v>
      </c>
      <c r="M3544" s="79">
        <v>8567.5893310232696</v>
      </c>
      <c r="N3544" s="6">
        <v>11793.190566163301</v>
      </c>
      <c r="O3544" s="6">
        <v>5125.0395843234301</v>
      </c>
      <c r="P3544" s="71">
        <v>5123.3091579675602</v>
      </c>
      <c r="Q3544" s="20">
        <v>0.59798724705630402</v>
      </c>
      <c r="R3544" s="79">
        <v>8605.2513964454993</v>
      </c>
      <c r="S3544" s="6">
        <v>11845.031976562301</v>
      </c>
      <c r="T3544" s="6">
        <v>5149.4783233612197</v>
      </c>
      <c r="U3544" s="71">
        <v>5147.5755666902196</v>
      </c>
      <c r="V3544" s="20">
        <v>0.59819002717532299</v>
      </c>
      <c r="W3544" s="79">
        <v>8644.6687586566204</v>
      </c>
      <c r="X3544" s="6">
        <v>11899.2895332928</v>
      </c>
      <c r="Y3544" s="6">
        <v>5174.8235864591798</v>
      </c>
      <c r="Z3544" s="71">
        <v>5172.6161389825802</v>
      </c>
      <c r="AA3544" s="20">
        <v>0.59835909083304195</v>
      </c>
    </row>
    <row r="3545" spans="1:27" x14ac:dyDescent="0.2">
      <c r="A3545" s="52" t="s">
        <v>2782</v>
      </c>
      <c r="B3545" s="1" t="s">
        <v>8888</v>
      </c>
      <c r="C3545" s="131" t="s">
        <v>25</v>
      </c>
      <c r="D3545" s="131" t="s">
        <v>25</v>
      </c>
      <c r="E3545" s="131" t="s">
        <v>6353</v>
      </c>
      <c r="F3545" s="131" t="s">
        <v>26412</v>
      </c>
      <c r="G3545" s="131" t="s">
        <v>26412</v>
      </c>
      <c r="H3545" s="79">
        <v>14964.666666666701</v>
      </c>
      <c r="I3545" s="6">
        <v>29291.790442989499</v>
      </c>
      <c r="J3545" s="6">
        <v>12724.274193389199</v>
      </c>
      <c r="K3545" s="71">
        <v>12720.351648263</v>
      </c>
      <c r="L3545" s="20">
        <v>0.85002572603887105</v>
      </c>
      <c r="M3545" s="79">
        <v>14967.184775358301</v>
      </c>
      <c r="N3545" s="6">
        <v>29296.719380850402</v>
      </c>
      <c r="O3545" s="6">
        <v>12731.656092158</v>
      </c>
      <c r="P3545" s="71">
        <v>12727.3573559447</v>
      </c>
      <c r="Q3545" s="20">
        <v>0.85035078720340096</v>
      </c>
      <c r="R3545" s="79">
        <v>14964.608722163601</v>
      </c>
      <c r="S3545" s="6">
        <v>29291.677022605501</v>
      </c>
      <c r="T3545" s="6">
        <v>12734.187310027</v>
      </c>
      <c r="U3545" s="71">
        <v>12729.4819674016</v>
      </c>
      <c r="V3545" s="20">
        <v>0.85063914491451598</v>
      </c>
      <c r="W3545" s="79">
        <v>14974.062309849</v>
      </c>
      <c r="X3545" s="6">
        <v>29310.181444761001</v>
      </c>
      <c r="Y3545" s="6">
        <v>12746.560863098501</v>
      </c>
      <c r="Z3545" s="71">
        <v>12741.1235060287</v>
      </c>
      <c r="AA3545" s="20">
        <v>0.85087955708908403</v>
      </c>
    </row>
    <row r="3546" spans="1:27" x14ac:dyDescent="0.2">
      <c r="A3546" s="52" t="s">
        <v>2781</v>
      </c>
      <c r="B3546" s="1" t="s">
        <v>8887</v>
      </c>
      <c r="C3546" s="131" t="s">
        <v>25</v>
      </c>
      <c r="D3546" s="131" t="s">
        <v>25</v>
      </c>
      <c r="E3546" s="131" t="s">
        <v>6353</v>
      </c>
      <c r="F3546" s="131" t="s">
        <v>26400</v>
      </c>
      <c r="G3546" s="131" t="s">
        <v>26400</v>
      </c>
      <c r="H3546" s="79">
        <v>5212.3333333333303</v>
      </c>
      <c r="I3546" s="6">
        <v>7994.9911935699301</v>
      </c>
      <c r="J3546" s="6">
        <v>3473.0024550296098</v>
      </c>
      <c r="K3546" s="71">
        <v>3471.9318235227702</v>
      </c>
      <c r="L3546" s="20">
        <v>0.66609934581878305</v>
      </c>
      <c r="M3546" s="79">
        <v>5231.3860831291504</v>
      </c>
      <c r="N3546" s="6">
        <v>8024.2154501723799</v>
      </c>
      <c r="O3546" s="6">
        <v>3487.13281486912</v>
      </c>
      <c r="P3546" s="71">
        <v>3485.9554139085999</v>
      </c>
      <c r="Q3546" s="20">
        <v>0.66635407108463296</v>
      </c>
      <c r="R3546" s="79">
        <v>5251.4528912834503</v>
      </c>
      <c r="S3546" s="6">
        <v>8054.9951306373096</v>
      </c>
      <c r="T3546" s="6">
        <v>3501.80758499185</v>
      </c>
      <c r="U3546" s="71">
        <v>3500.5136504756701</v>
      </c>
      <c r="V3546" s="20">
        <v>0.66658003469591198</v>
      </c>
      <c r="W3546" s="79">
        <v>5272.1188212421503</v>
      </c>
      <c r="X3546" s="6">
        <v>8086.6937802555303</v>
      </c>
      <c r="Y3546" s="6">
        <v>3516.7825434834199</v>
      </c>
      <c r="Z3546" s="71">
        <v>3515.2823739372202</v>
      </c>
      <c r="AA3546" s="20">
        <v>0.66676842710252004</v>
      </c>
    </row>
    <row r="3547" spans="1:27" x14ac:dyDescent="0.2">
      <c r="A3547" s="52" t="s">
        <v>2780</v>
      </c>
      <c r="B3547" s="1" t="s">
        <v>8886</v>
      </c>
      <c r="C3547" s="131" t="s">
        <v>25</v>
      </c>
      <c r="D3547" s="131" t="s">
        <v>25</v>
      </c>
      <c r="E3547" s="131" t="s">
        <v>6353</v>
      </c>
      <c r="F3547" s="131" t="s">
        <v>26400</v>
      </c>
      <c r="G3547" s="131" t="s">
        <v>26400</v>
      </c>
      <c r="H3547" s="79">
        <v>2096.25</v>
      </c>
      <c r="I3547" s="6">
        <v>2796.2603662316801</v>
      </c>
      <c r="J3547" s="6">
        <v>1214.6879066777601</v>
      </c>
      <c r="K3547" s="71">
        <v>1214.3134516750099</v>
      </c>
      <c r="L3547" s="20">
        <v>0.57927892745379095</v>
      </c>
      <c r="M3547" s="79">
        <v>2108.5906936210699</v>
      </c>
      <c r="N3547" s="6">
        <v>2812.7220442111202</v>
      </c>
      <c r="O3547" s="6">
        <v>1222.3419722938299</v>
      </c>
      <c r="P3547" s="71">
        <v>1221.9292588445101</v>
      </c>
      <c r="Q3547" s="20">
        <v>0.57950045143474505</v>
      </c>
      <c r="R3547" s="79">
        <v>2118.4490881218999</v>
      </c>
      <c r="S3547" s="6">
        <v>2825.8724975527298</v>
      </c>
      <c r="T3547" s="6">
        <v>1228.51244298233</v>
      </c>
      <c r="U3547" s="71">
        <v>1228.05850180625</v>
      </c>
      <c r="V3547" s="20">
        <v>0.57969696259964398</v>
      </c>
      <c r="W3547" s="79">
        <v>2128.3360741027</v>
      </c>
      <c r="X3547" s="6">
        <v>2839.0610900582001</v>
      </c>
      <c r="Y3547" s="6">
        <v>1234.6653345249099</v>
      </c>
      <c r="Z3547" s="71">
        <v>1234.1386578505001</v>
      </c>
      <c r="AA3547" s="20">
        <v>0.57986079964876402</v>
      </c>
    </row>
    <row r="3548" spans="1:27" x14ac:dyDescent="0.2">
      <c r="A3548" s="52" t="s">
        <v>2779</v>
      </c>
      <c r="B3548" s="1" t="s">
        <v>8885</v>
      </c>
      <c r="C3548" s="131" t="s">
        <v>25</v>
      </c>
      <c r="D3548" s="131" t="s">
        <v>25</v>
      </c>
      <c r="E3548" s="131" t="s">
        <v>6353</v>
      </c>
      <c r="F3548" s="131" t="s">
        <v>26412</v>
      </c>
      <c r="G3548" s="131" t="s">
        <v>26412</v>
      </c>
      <c r="H3548" s="79">
        <v>6689.5</v>
      </c>
      <c r="I3548" s="6">
        <v>14909.637395523399</v>
      </c>
      <c r="J3548" s="6">
        <v>6476.7059806018997</v>
      </c>
      <c r="K3548" s="71">
        <v>6474.7093895907701</v>
      </c>
      <c r="L3548" s="20">
        <v>0.96789138046053802</v>
      </c>
      <c r="M3548" s="79">
        <v>6699.4855679341099</v>
      </c>
      <c r="N3548" s="6">
        <v>14931.8933484475</v>
      </c>
      <c r="O3548" s="6">
        <v>6489.0450171522398</v>
      </c>
      <c r="P3548" s="71">
        <v>6486.8540458753696</v>
      </c>
      <c r="Q3548" s="20">
        <v>0.96826151502192004</v>
      </c>
      <c r="R3548" s="79">
        <v>6709.20017201868</v>
      </c>
      <c r="S3548" s="6">
        <v>14953.5453739116</v>
      </c>
      <c r="T3548" s="6">
        <v>6500.8653343208498</v>
      </c>
      <c r="U3548" s="71">
        <v>6498.4632337379599</v>
      </c>
      <c r="V3548" s="20">
        <v>0.96858985678209097</v>
      </c>
      <c r="W3548" s="79">
        <v>6721.72011121182</v>
      </c>
      <c r="X3548" s="6">
        <v>14981.449963728999</v>
      </c>
      <c r="Y3548" s="6">
        <v>6515.2091992344103</v>
      </c>
      <c r="Z3548" s="71">
        <v>6512.4299775148402</v>
      </c>
      <c r="AA3548" s="20">
        <v>0.96886360481628997</v>
      </c>
    </row>
    <row r="3549" spans="1:27" x14ac:dyDescent="0.2">
      <c r="A3549" s="52" t="s">
        <v>2778</v>
      </c>
      <c r="B3549" s="1" t="s">
        <v>8884</v>
      </c>
      <c r="C3549" s="131" t="s">
        <v>25</v>
      </c>
      <c r="D3549" s="131" t="s">
        <v>25</v>
      </c>
      <c r="E3549" s="131" t="s">
        <v>6353</v>
      </c>
      <c r="F3549" s="131" t="s">
        <v>26412</v>
      </c>
      <c r="G3549" s="131" t="s">
        <v>26412</v>
      </c>
      <c r="H3549" s="79">
        <v>14489.916666666701</v>
      </c>
      <c r="I3549" s="6">
        <v>53215.504014428501</v>
      </c>
      <c r="J3549" s="6">
        <v>23116.670376871702</v>
      </c>
      <c r="K3549" s="71">
        <v>23109.544140723301</v>
      </c>
      <c r="L3549" s="20">
        <v>1.59487074165759</v>
      </c>
      <c r="M3549" s="79">
        <v>14465.875438455199</v>
      </c>
      <c r="N3549" s="6">
        <v>53127.210471695798</v>
      </c>
      <c r="O3549" s="6">
        <v>23087.819631554001</v>
      </c>
      <c r="P3549" s="71">
        <v>23080.0242241366</v>
      </c>
      <c r="Q3549" s="20">
        <v>1.59548064148141</v>
      </c>
      <c r="R3549" s="79">
        <v>14440.8785522777</v>
      </c>
      <c r="S3549" s="6">
        <v>53035.407190329599</v>
      </c>
      <c r="T3549" s="6">
        <v>23056.474666985101</v>
      </c>
      <c r="U3549" s="71">
        <v>23047.955190209501</v>
      </c>
      <c r="V3549" s="20">
        <v>1.59602167602013</v>
      </c>
      <c r="W3549" s="79">
        <v>14434.102739157501</v>
      </c>
      <c r="X3549" s="6">
        <v>53010.522415724103</v>
      </c>
      <c r="Y3549" s="6">
        <v>23053.485753069301</v>
      </c>
      <c r="Z3549" s="71">
        <v>23043.651725280299</v>
      </c>
      <c r="AA3549" s="20">
        <v>1.5964727521833699</v>
      </c>
    </row>
    <row r="3550" spans="1:27" x14ac:dyDescent="0.2">
      <c r="A3550" s="52" t="s">
        <v>2777</v>
      </c>
      <c r="B3550" s="1" t="s">
        <v>6626</v>
      </c>
      <c r="C3550" s="131" t="s">
        <v>25</v>
      </c>
      <c r="D3550" s="131" t="s">
        <v>25</v>
      </c>
      <c r="E3550" s="131" t="s">
        <v>6353</v>
      </c>
      <c r="F3550" s="131" t="s">
        <v>26412</v>
      </c>
      <c r="G3550" s="131" t="s">
        <v>26412</v>
      </c>
      <c r="H3550" s="79">
        <v>6491.5</v>
      </c>
      <c r="I3550" s="6">
        <v>9848.1731138611394</v>
      </c>
      <c r="J3550" s="6">
        <v>4278.01964678889</v>
      </c>
      <c r="K3550" s="71">
        <v>4276.7008505369404</v>
      </c>
      <c r="L3550" s="20">
        <v>0.65881550497372598</v>
      </c>
      <c r="M3550" s="79">
        <v>6507.9358318997101</v>
      </c>
      <c r="N3550" s="6">
        <v>9873.10770799481</v>
      </c>
      <c r="O3550" s="6">
        <v>4290.6173303891401</v>
      </c>
      <c r="P3550" s="71">
        <v>4289.1686396640698</v>
      </c>
      <c r="Q3550" s="20">
        <v>0.65906744480177704</v>
      </c>
      <c r="R3550" s="79">
        <v>6523.71032996553</v>
      </c>
      <c r="S3550" s="6">
        <v>9897.0390008757204</v>
      </c>
      <c r="T3550" s="6">
        <v>4302.6129352215503</v>
      </c>
      <c r="U3550" s="71">
        <v>4301.0230993292298</v>
      </c>
      <c r="V3550" s="20">
        <v>0.65929093748587098</v>
      </c>
      <c r="W3550" s="79">
        <v>6542.3101104523003</v>
      </c>
      <c r="X3550" s="6">
        <v>9925.2564942306508</v>
      </c>
      <c r="Y3550" s="6">
        <v>4316.3460527873303</v>
      </c>
      <c r="Z3550" s="71">
        <v>4314.50480988442</v>
      </c>
      <c r="AA3550" s="20">
        <v>0.65947726980892696</v>
      </c>
    </row>
    <row r="3551" spans="1:27" x14ac:dyDescent="0.2">
      <c r="A3551" s="52" t="s">
        <v>2776</v>
      </c>
      <c r="B3551" s="1" t="s">
        <v>8883</v>
      </c>
      <c r="C3551" s="131" t="s">
        <v>25</v>
      </c>
      <c r="D3551" s="131" t="s">
        <v>25</v>
      </c>
      <c r="E3551" s="131" t="s">
        <v>6353</v>
      </c>
      <c r="F3551" s="131" t="s">
        <v>26400</v>
      </c>
      <c r="G3551" s="131" t="s">
        <v>26400</v>
      </c>
      <c r="H3551" s="79">
        <v>8806.75</v>
      </c>
      <c r="I3551" s="6">
        <v>12003.0788819601</v>
      </c>
      <c r="J3551" s="6">
        <v>5214.1048583628899</v>
      </c>
      <c r="K3551" s="71">
        <v>5212.4974926861896</v>
      </c>
      <c r="L3551" s="20">
        <v>0.59187526530061496</v>
      </c>
      <c r="M3551" s="79">
        <v>8868.9673957007399</v>
      </c>
      <c r="N3551" s="6">
        <v>12087.8775089708</v>
      </c>
      <c r="O3551" s="6">
        <v>5253.1035071777396</v>
      </c>
      <c r="P3551" s="71">
        <v>5251.32984111929</v>
      </c>
      <c r="Q3551" s="20">
        <v>0.59210160628901198</v>
      </c>
      <c r="R3551" s="79">
        <v>8927.3234716650804</v>
      </c>
      <c r="S3551" s="6">
        <v>12167.4133857745</v>
      </c>
      <c r="T3551" s="6">
        <v>5289.6295768046602</v>
      </c>
      <c r="U3551" s="71">
        <v>5287.6750335806</v>
      </c>
      <c r="V3551" s="20">
        <v>0.59230239056122902</v>
      </c>
      <c r="W3551" s="79">
        <v>8986.6796906692798</v>
      </c>
      <c r="X3551" s="6">
        <v>12248.3123983322</v>
      </c>
      <c r="Y3551" s="6">
        <v>5326.60842614782</v>
      </c>
      <c r="Z3551" s="71">
        <v>5324.3362311381297</v>
      </c>
      <c r="AA3551" s="20">
        <v>0.59246979022366797</v>
      </c>
    </row>
    <row r="3552" spans="1:27" x14ac:dyDescent="0.2">
      <c r="A3552" s="52" t="s">
        <v>2775</v>
      </c>
      <c r="B3552" s="1" t="s">
        <v>18879</v>
      </c>
      <c r="C3552" s="131" t="s">
        <v>25</v>
      </c>
      <c r="D3552" s="131" t="s">
        <v>25</v>
      </c>
      <c r="E3552" s="131" t="s">
        <v>6353</v>
      </c>
      <c r="F3552" s="131" t="s">
        <v>26412</v>
      </c>
      <c r="G3552" s="131" t="s">
        <v>26412</v>
      </c>
      <c r="H3552" s="79">
        <v>5458.6666666666697</v>
      </c>
      <c r="I3552" s="6">
        <v>9671.3199538124009</v>
      </c>
      <c r="J3552" s="6">
        <v>4201.1951145088597</v>
      </c>
      <c r="K3552" s="71">
        <v>4199.9000011554399</v>
      </c>
      <c r="L3552" s="20">
        <v>0.76940034217552</v>
      </c>
      <c r="M3552" s="79">
        <v>5464.35005082323</v>
      </c>
      <c r="N3552" s="6">
        <v>9681.3894139855493</v>
      </c>
      <c r="O3552" s="6">
        <v>4207.3011285246903</v>
      </c>
      <c r="P3552" s="71">
        <v>4205.8805688119201</v>
      </c>
      <c r="Q3552" s="20">
        <v>0.76969457111889905</v>
      </c>
      <c r="R3552" s="79">
        <v>5468.9021793371903</v>
      </c>
      <c r="S3552" s="6">
        <v>9689.4545870429702</v>
      </c>
      <c r="T3552" s="6">
        <v>4212.3682282917198</v>
      </c>
      <c r="U3552" s="71">
        <v>4210.8117382467499</v>
      </c>
      <c r="V3552" s="20">
        <v>0.76995557795058001</v>
      </c>
      <c r="W3552" s="79">
        <v>5475.8401229105202</v>
      </c>
      <c r="X3552" s="6">
        <v>9701.7467961512702</v>
      </c>
      <c r="Y3552" s="6">
        <v>4219.1450178694504</v>
      </c>
      <c r="Z3552" s="71">
        <v>4217.3452384436396</v>
      </c>
      <c r="AA3552" s="20">
        <v>0.77017318690488601</v>
      </c>
    </row>
    <row r="3553" spans="1:27" x14ac:dyDescent="0.2">
      <c r="A3553" s="52" t="s">
        <v>2774</v>
      </c>
      <c r="B3553" s="1" t="s">
        <v>8882</v>
      </c>
      <c r="C3553" s="131" t="s">
        <v>34</v>
      </c>
      <c r="D3553" s="131" t="s">
        <v>34</v>
      </c>
      <c r="E3553" s="131" t="s">
        <v>6359</v>
      </c>
      <c r="F3553" s="131" t="s">
        <v>26185</v>
      </c>
      <c r="G3553" s="131" t="s">
        <v>26185</v>
      </c>
      <c r="H3553" s="79">
        <v>10056.416666666701</v>
      </c>
      <c r="I3553" s="6">
        <v>20497.432333556299</v>
      </c>
      <c r="J3553" s="6">
        <v>8904.0289216951005</v>
      </c>
      <c r="K3553" s="71">
        <v>8903.8997217628803</v>
      </c>
      <c r="L3553" s="20">
        <v>0.88539486945444901</v>
      </c>
      <c r="M3553" s="79">
        <v>10063.128039211701</v>
      </c>
      <c r="N3553" s="6">
        <v>20511.111749313099</v>
      </c>
      <c r="O3553" s="6">
        <v>8913.6403795016395</v>
      </c>
      <c r="P3553" s="71">
        <v>8916.9955329339191</v>
      </c>
      <c r="Q3553" s="20">
        <v>0.88610574149391597</v>
      </c>
      <c r="R3553" s="79">
        <v>10075.084197501999</v>
      </c>
      <c r="S3553" s="6">
        <v>20535.481318877199</v>
      </c>
      <c r="T3553" s="6">
        <v>8927.5416158089101</v>
      </c>
      <c r="U3553" s="71">
        <v>8934.2861702027603</v>
      </c>
      <c r="V3553" s="20">
        <v>0.88677037283896099</v>
      </c>
      <c r="W3553" s="79">
        <v>10096.432018981301</v>
      </c>
      <c r="X3553" s="6">
        <v>20578.993390895099</v>
      </c>
      <c r="Y3553" s="6">
        <v>8949.4973701444596</v>
      </c>
      <c r="Z3553" s="71">
        <v>8958.6527905318999</v>
      </c>
      <c r="AA3553" s="20">
        <v>0.88730878132885205</v>
      </c>
    </row>
    <row r="3554" spans="1:27" x14ac:dyDescent="0.2">
      <c r="A3554" s="52" t="s">
        <v>2773</v>
      </c>
      <c r="B3554" s="1" t="s">
        <v>8881</v>
      </c>
      <c r="C3554" s="131" t="s">
        <v>34</v>
      </c>
      <c r="D3554" s="131" t="s">
        <v>34</v>
      </c>
      <c r="E3554" s="131" t="s">
        <v>6359</v>
      </c>
      <c r="F3554" s="131" t="s">
        <v>26185</v>
      </c>
      <c r="G3554" s="131" t="s">
        <v>26185</v>
      </c>
      <c r="H3554" s="79">
        <v>14481</v>
      </c>
      <c r="I3554" s="6">
        <v>35062.898722870297</v>
      </c>
      <c r="J3554" s="6">
        <v>15231.227952186</v>
      </c>
      <c r="K3554" s="71">
        <v>15231.0069428389</v>
      </c>
      <c r="L3554" s="20">
        <v>1.0517924827594001</v>
      </c>
      <c r="M3554" s="79">
        <v>14511.1207296258</v>
      </c>
      <c r="N3554" s="6">
        <v>35135.830156633703</v>
      </c>
      <c r="O3554" s="6">
        <v>15269.1944873231</v>
      </c>
      <c r="P3554" s="71">
        <v>15274.9419135274</v>
      </c>
      <c r="Q3554" s="20">
        <v>1.05263695328109</v>
      </c>
      <c r="R3554" s="79">
        <v>14543.9394704645</v>
      </c>
      <c r="S3554" s="6">
        <v>35215.294294900297</v>
      </c>
      <c r="T3554" s="6">
        <v>15309.4052410489</v>
      </c>
      <c r="U3554" s="71">
        <v>15320.9711480846</v>
      </c>
      <c r="V3554" s="20">
        <v>1.0534264928149699</v>
      </c>
      <c r="W3554" s="79">
        <v>14591.230554793299</v>
      </c>
      <c r="X3554" s="6">
        <v>35329.800371850601</v>
      </c>
      <c r="Y3554" s="6">
        <v>15364.403375312701</v>
      </c>
      <c r="Z3554" s="71">
        <v>15380.121305167901</v>
      </c>
      <c r="AA3554" s="20">
        <v>1.05406608766904</v>
      </c>
    </row>
    <row r="3555" spans="1:27" x14ac:dyDescent="0.2">
      <c r="A3555" s="52" t="s">
        <v>2772</v>
      </c>
      <c r="B3555" s="1" t="s">
        <v>8880</v>
      </c>
      <c r="C3555" s="131" t="s">
        <v>34</v>
      </c>
      <c r="D3555" s="131" t="s">
        <v>34</v>
      </c>
      <c r="E3555" s="131" t="s">
        <v>6359</v>
      </c>
      <c r="F3555" s="131" t="s">
        <v>26402</v>
      </c>
      <c r="G3555" s="131" t="s">
        <v>26402</v>
      </c>
      <c r="H3555" s="79">
        <v>4585.25</v>
      </c>
      <c r="I3555" s="6">
        <v>6463.8475918456697</v>
      </c>
      <c r="J3555" s="6">
        <v>2807.8778339958799</v>
      </c>
      <c r="K3555" s="71">
        <v>2807.8370909087898</v>
      </c>
      <c r="L3555" s="20">
        <v>0.61236292261246095</v>
      </c>
      <c r="M3555" s="79">
        <v>4639.34042423954</v>
      </c>
      <c r="N3555" s="6">
        <v>6540.09910669495</v>
      </c>
      <c r="O3555" s="6">
        <v>2842.1712189896698</v>
      </c>
      <c r="P3555" s="71">
        <v>2843.2410311107001</v>
      </c>
      <c r="Q3555" s="20">
        <v>0.612854580848474</v>
      </c>
      <c r="R3555" s="79">
        <v>4688.93966754537</v>
      </c>
      <c r="S3555" s="6">
        <v>6610.0193835391301</v>
      </c>
      <c r="T3555" s="6">
        <v>2873.6225955221798</v>
      </c>
      <c r="U3555" s="71">
        <v>2875.7935519553098</v>
      </c>
      <c r="V3555" s="20">
        <v>0.61331425777563098</v>
      </c>
      <c r="W3555" s="79">
        <v>4737.4159321569996</v>
      </c>
      <c r="X3555" s="6">
        <v>6678.3565922565404</v>
      </c>
      <c r="Y3555" s="6">
        <v>2904.3177002880302</v>
      </c>
      <c r="Z3555" s="71">
        <v>2907.28884474286</v>
      </c>
      <c r="AA3555" s="20">
        <v>0.61368663557880598</v>
      </c>
    </row>
    <row r="3556" spans="1:27" x14ac:dyDescent="0.2">
      <c r="A3556" s="52" t="s">
        <v>2771</v>
      </c>
      <c r="B3556" s="1" t="s">
        <v>8879</v>
      </c>
      <c r="C3556" s="131" t="s">
        <v>34</v>
      </c>
      <c r="D3556" s="131" t="s">
        <v>34</v>
      </c>
      <c r="E3556" s="131" t="s">
        <v>6359</v>
      </c>
      <c r="F3556" s="131" t="s">
        <v>26407</v>
      </c>
      <c r="G3556" s="131" t="s">
        <v>26407</v>
      </c>
      <c r="H3556" s="79">
        <v>33427.083333333299</v>
      </c>
      <c r="I3556" s="6">
        <v>48324.485561495698</v>
      </c>
      <c r="J3556" s="6">
        <v>20992.02524802</v>
      </c>
      <c r="K3556" s="71">
        <v>20991.7206479044</v>
      </c>
      <c r="L3556" s="20">
        <v>0.62798541047018297</v>
      </c>
      <c r="M3556" s="79">
        <v>33523.0166355607</v>
      </c>
      <c r="N3556" s="6">
        <v>48463.173326507203</v>
      </c>
      <c r="O3556" s="6">
        <v>21060.940233842099</v>
      </c>
      <c r="P3556" s="71">
        <v>21068.867711606999</v>
      </c>
      <c r="Q3556" s="20">
        <v>0.62848961179876195</v>
      </c>
      <c r="R3556" s="79">
        <v>33627.957850909101</v>
      </c>
      <c r="S3556" s="6">
        <v>48614.8835488841</v>
      </c>
      <c r="T3556" s="6">
        <v>21134.7077427107</v>
      </c>
      <c r="U3556" s="71">
        <v>21150.6745331333</v>
      </c>
      <c r="V3556" s="20">
        <v>0.62896101591734099</v>
      </c>
      <c r="W3556" s="79">
        <v>33737.069518546101</v>
      </c>
      <c r="X3556" s="6">
        <v>48772.622863281802</v>
      </c>
      <c r="Y3556" s="6">
        <v>21210.4864294824</v>
      </c>
      <c r="Z3556" s="71">
        <v>21232.184957550799</v>
      </c>
      <c r="AA3556" s="20">
        <v>0.62934289375308405</v>
      </c>
    </row>
    <row r="3557" spans="1:27" x14ac:dyDescent="0.2">
      <c r="A3557" s="52" t="s">
        <v>2770</v>
      </c>
      <c r="B3557" s="1" t="s">
        <v>8877</v>
      </c>
      <c r="C3557" s="131" t="s">
        <v>34</v>
      </c>
      <c r="D3557" s="131" t="s">
        <v>34</v>
      </c>
      <c r="E3557" s="131" t="s">
        <v>6359</v>
      </c>
      <c r="F3557" s="131" t="s">
        <v>26298</v>
      </c>
      <c r="G3557" s="131" t="s">
        <v>26298</v>
      </c>
      <c r="H3557" s="79">
        <v>15274.75</v>
      </c>
      <c r="I3557" s="6">
        <v>23336.146546513501</v>
      </c>
      <c r="J3557" s="6">
        <v>10137.158664058899</v>
      </c>
      <c r="K3557" s="71">
        <v>10137.0115710717</v>
      </c>
      <c r="L3557" s="20">
        <v>0.66364500702608598</v>
      </c>
      <c r="M3557" s="79">
        <v>15345.414316246201</v>
      </c>
      <c r="N3557" s="6">
        <v>23444.1046367952</v>
      </c>
      <c r="O3557" s="6">
        <v>10188.249194186001</v>
      </c>
      <c r="P3557" s="71">
        <v>10192.084118840499</v>
      </c>
      <c r="Q3557" s="20">
        <v>0.66417783898152405</v>
      </c>
      <c r="R3557" s="79">
        <v>15417.0794127647</v>
      </c>
      <c r="S3557" s="6">
        <v>23553.591678784502</v>
      </c>
      <c r="T3557" s="6">
        <v>10239.627045937499</v>
      </c>
      <c r="U3557" s="71">
        <v>10247.3628509951</v>
      </c>
      <c r="V3557" s="20">
        <v>0.664676011366377</v>
      </c>
      <c r="W3557" s="79">
        <v>15494.4966660913</v>
      </c>
      <c r="X3557" s="6">
        <v>23671.8666337826</v>
      </c>
      <c r="Y3557" s="6">
        <v>10294.5418253149</v>
      </c>
      <c r="Z3557" s="71">
        <v>10305.0732388914</v>
      </c>
      <c r="AA3557" s="20">
        <v>0.66507957379754001</v>
      </c>
    </row>
    <row r="3558" spans="1:27" x14ac:dyDescent="0.2">
      <c r="A3558" s="52" t="s">
        <v>2769</v>
      </c>
      <c r="B3558" s="1" t="s">
        <v>8876</v>
      </c>
      <c r="C3558" s="131" t="s">
        <v>34</v>
      </c>
      <c r="D3558" s="131" t="s">
        <v>34</v>
      </c>
      <c r="E3558" s="131" t="s">
        <v>6359</v>
      </c>
      <c r="F3558" s="131" t="s">
        <v>26298</v>
      </c>
      <c r="G3558" s="131" t="s">
        <v>26298</v>
      </c>
      <c r="H3558" s="79">
        <v>19167.916666666701</v>
      </c>
      <c r="I3558" s="6">
        <v>43466.669772709502</v>
      </c>
      <c r="J3558" s="6">
        <v>18881.803266274099</v>
      </c>
      <c r="K3558" s="71">
        <v>18881.529286065401</v>
      </c>
      <c r="L3558" s="20">
        <v>0.98505902411923196</v>
      </c>
      <c r="M3558" s="79">
        <v>19231.413142837901</v>
      </c>
      <c r="N3558" s="6">
        <v>43610.659357465302</v>
      </c>
      <c r="O3558" s="6">
        <v>18952.1532999503</v>
      </c>
      <c r="P3558" s="71">
        <v>18959.287016309299</v>
      </c>
      <c r="Q3558" s="20">
        <v>0.98584991521384702</v>
      </c>
      <c r="R3558" s="79">
        <v>19286.467253918399</v>
      </c>
      <c r="S3558" s="6">
        <v>43735.5043736234</v>
      </c>
      <c r="T3558" s="6">
        <v>19013.459159829599</v>
      </c>
      <c r="U3558" s="71">
        <v>19027.823395252599</v>
      </c>
      <c r="V3558" s="20">
        <v>0.98658936054692603</v>
      </c>
      <c r="W3558" s="79">
        <v>19342.436772278601</v>
      </c>
      <c r="X3558" s="6">
        <v>43862.425239057302</v>
      </c>
      <c r="Y3558" s="6">
        <v>19075.1146991854</v>
      </c>
      <c r="Z3558" s="71">
        <v>19094.6287217932</v>
      </c>
      <c r="AA3558" s="20">
        <v>0.98718837479460997</v>
      </c>
    </row>
    <row r="3559" spans="1:27" x14ac:dyDescent="0.2">
      <c r="A3559" s="52" t="s">
        <v>2768</v>
      </c>
      <c r="B3559" s="1" t="s">
        <v>8875</v>
      </c>
      <c r="C3559" s="131" t="s">
        <v>34</v>
      </c>
      <c r="D3559" s="131" t="s">
        <v>34</v>
      </c>
      <c r="E3559" s="131" t="s">
        <v>6359</v>
      </c>
      <c r="F3559" s="131" t="s">
        <v>26283</v>
      </c>
      <c r="G3559" s="131" t="s">
        <v>26283</v>
      </c>
      <c r="H3559" s="79">
        <v>11201.5</v>
      </c>
      <c r="I3559" s="6">
        <v>18369.4296852068</v>
      </c>
      <c r="J3559" s="6">
        <v>7979.6303522543603</v>
      </c>
      <c r="K3559" s="71">
        <v>7979.5145656020804</v>
      </c>
      <c r="L3559" s="20">
        <v>0.712361252118206</v>
      </c>
      <c r="M3559" s="79">
        <v>11193.6252568733</v>
      </c>
      <c r="N3559" s="6">
        <v>18356.515830798398</v>
      </c>
      <c r="O3559" s="6">
        <v>7977.3043380666704</v>
      </c>
      <c r="P3559" s="71">
        <v>7980.3070483949596</v>
      </c>
      <c r="Q3559" s="20">
        <v>0.71293319771400798</v>
      </c>
      <c r="R3559" s="79">
        <v>11182.357882677899</v>
      </c>
      <c r="S3559" s="6">
        <v>18338.038373492</v>
      </c>
      <c r="T3559" s="6">
        <v>7972.2309981191602</v>
      </c>
      <c r="U3559" s="71">
        <v>7978.2538370955599</v>
      </c>
      <c r="V3559" s="20">
        <v>0.71346793948119802</v>
      </c>
      <c r="W3559" s="79">
        <v>11175.624211439101</v>
      </c>
      <c r="X3559" s="6">
        <v>18326.995772023802</v>
      </c>
      <c r="Y3559" s="6">
        <v>7970.1371854729696</v>
      </c>
      <c r="Z3559" s="71">
        <v>7978.29071113599</v>
      </c>
      <c r="AA3559" s="20">
        <v>0.71390112625383695</v>
      </c>
    </row>
    <row r="3560" spans="1:27" x14ac:dyDescent="0.2">
      <c r="A3560" s="52" t="s">
        <v>2767</v>
      </c>
      <c r="B3560" s="1" t="s">
        <v>8874</v>
      </c>
      <c r="C3560" s="131" t="s">
        <v>42</v>
      </c>
      <c r="D3560" s="131" t="s">
        <v>34</v>
      </c>
      <c r="E3560" s="131" t="s">
        <v>6359</v>
      </c>
      <c r="F3560" s="131" t="s">
        <v>26403</v>
      </c>
      <c r="G3560" s="131" t="s">
        <v>26403</v>
      </c>
      <c r="H3560" s="79">
        <v>9554.4166666666697</v>
      </c>
      <c r="I3560" s="6">
        <v>16594.648745896</v>
      </c>
      <c r="J3560" s="6">
        <v>7208.6703336462597</v>
      </c>
      <c r="K3560" s="71">
        <v>7208.5657338379497</v>
      </c>
      <c r="L3560" s="20">
        <v>0.75447470895707303</v>
      </c>
      <c r="M3560" s="79">
        <v>9550.9639806222094</v>
      </c>
      <c r="N3560" s="6">
        <v>16588.651926400202</v>
      </c>
      <c r="O3560" s="6">
        <v>7209.0328140116399</v>
      </c>
      <c r="P3560" s="71">
        <v>7211.7463418363604</v>
      </c>
      <c r="Q3560" s="20">
        <v>0.75508046690032005</v>
      </c>
      <c r="R3560" s="79">
        <v>9552.5936647704693</v>
      </c>
      <c r="S3560" s="6">
        <v>16591.482453574201</v>
      </c>
      <c r="T3560" s="6">
        <v>7212.9378304898401</v>
      </c>
      <c r="U3560" s="71">
        <v>7218.38704076862</v>
      </c>
      <c r="V3560" s="20">
        <v>0.75564682159461105</v>
      </c>
      <c r="W3560" s="79">
        <v>9555.0079950527997</v>
      </c>
      <c r="X3560" s="6">
        <v>16595.675798326702</v>
      </c>
      <c r="Y3560" s="6">
        <v>7217.2119448080903</v>
      </c>
      <c r="Z3560" s="71">
        <v>7224.5952208343397</v>
      </c>
      <c r="AA3560" s="20">
        <v>0.75610561755415995</v>
      </c>
    </row>
    <row r="3561" spans="1:27" x14ac:dyDescent="0.2">
      <c r="A3561" s="52" t="s">
        <v>2766</v>
      </c>
      <c r="B3561" s="1" t="s">
        <v>8873</v>
      </c>
      <c r="C3561" s="131" t="s">
        <v>34</v>
      </c>
      <c r="D3561" s="131" t="s">
        <v>34</v>
      </c>
      <c r="E3561" s="131" t="s">
        <v>6359</v>
      </c>
      <c r="F3561" s="131" t="s">
        <v>26408</v>
      </c>
      <c r="G3561" s="131" t="s">
        <v>26408</v>
      </c>
      <c r="H3561" s="79">
        <v>9065.1666666666697</v>
      </c>
      <c r="I3561" s="6">
        <v>10983.435812939801</v>
      </c>
      <c r="J3561" s="6">
        <v>4771.1746791765299</v>
      </c>
      <c r="K3561" s="71">
        <v>4771.1054481070196</v>
      </c>
      <c r="L3561" s="20">
        <v>0.52631193926646203</v>
      </c>
      <c r="M3561" s="79">
        <v>9154.0884209251599</v>
      </c>
      <c r="N3561" s="6">
        <v>11091.174193952</v>
      </c>
      <c r="O3561" s="6">
        <v>4819.9599982486397</v>
      </c>
      <c r="P3561" s="71">
        <v>4821.7742632002301</v>
      </c>
      <c r="Q3561" s="20">
        <v>0.52673450828574297</v>
      </c>
      <c r="R3561" s="79">
        <v>9233.8286467344406</v>
      </c>
      <c r="S3561" s="6">
        <v>11187.788154190201</v>
      </c>
      <c r="T3561" s="6">
        <v>4863.7498573540797</v>
      </c>
      <c r="U3561" s="71">
        <v>4867.4243096145901</v>
      </c>
      <c r="V3561" s="20">
        <v>0.52712959010084703</v>
      </c>
      <c r="W3561" s="79">
        <v>9313.9971263541993</v>
      </c>
      <c r="X3561" s="6">
        <v>11284.9209905187</v>
      </c>
      <c r="Y3561" s="6">
        <v>4907.6438681213303</v>
      </c>
      <c r="Z3561" s="71">
        <v>4912.6644341784104</v>
      </c>
      <c r="AA3561" s="20">
        <v>0.527449640313705</v>
      </c>
    </row>
    <row r="3562" spans="1:27" x14ac:dyDescent="0.2">
      <c r="A3562" s="52" t="s">
        <v>2765</v>
      </c>
      <c r="B3562" s="1" t="s">
        <v>8872</v>
      </c>
      <c r="C3562" s="131" t="s">
        <v>34</v>
      </c>
      <c r="D3562" s="131" t="s">
        <v>34</v>
      </c>
      <c r="E3562" s="131" t="s">
        <v>6359</v>
      </c>
      <c r="F3562" s="131" t="s">
        <v>26408</v>
      </c>
      <c r="G3562" s="131" t="s">
        <v>26408</v>
      </c>
      <c r="H3562" s="79">
        <v>13630.25</v>
      </c>
      <c r="I3562" s="6">
        <v>24423.123796770298</v>
      </c>
      <c r="J3562" s="6">
        <v>10609.3386286522</v>
      </c>
      <c r="K3562" s="71">
        <v>10609.184684202601</v>
      </c>
      <c r="L3562" s="20">
        <v>0.77835583970965805</v>
      </c>
      <c r="M3562" s="79">
        <v>13757.021485801501</v>
      </c>
      <c r="N3562" s="6">
        <v>24650.277054533799</v>
      </c>
      <c r="O3562" s="6">
        <v>10712.4229834374</v>
      </c>
      <c r="P3562" s="71">
        <v>10716.455210587101</v>
      </c>
      <c r="Q3562" s="20">
        <v>0.77898077150257194</v>
      </c>
      <c r="R3562" s="79">
        <v>13873.821218453701</v>
      </c>
      <c r="S3562" s="6">
        <v>24859.5626017537</v>
      </c>
      <c r="T3562" s="6">
        <v>10807.381440528899</v>
      </c>
      <c r="U3562" s="71">
        <v>10815.5461711029</v>
      </c>
      <c r="V3562" s="20">
        <v>0.77956505282892397</v>
      </c>
      <c r="W3562" s="79">
        <v>13991.986686188</v>
      </c>
      <c r="X3562" s="6">
        <v>25071.295317366301</v>
      </c>
      <c r="Y3562" s="6">
        <v>10903.1324927757</v>
      </c>
      <c r="Z3562" s="71">
        <v>10914.2865003566</v>
      </c>
      <c r="AA3562" s="20">
        <v>0.78003837090057104</v>
      </c>
    </row>
    <row r="3563" spans="1:27" x14ac:dyDescent="0.2">
      <c r="A3563" s="52" t="s">
        <v>2764</v>
      </c>
      <c r="B3563" s="1" t="s">
        <v>8871</v>
      </c>
      <c r="C3563" s="131" t="s">
        <v>34</v>
      </c>
      <c r="D3563" s="131" t="s">
        <v>34</v>
      </c>
      <c r="E3563" s="131" t="s">
        <v>6359</v>
      </c>
      <c r="F3563" s="131" t="s">
        <v>26406</v>
      </c>
      <c r="G3563" s="131" t="s">
        <v>26406</v>
      </c>
      <c r="H3563" s="79">
        <v>18722.083333333299</v>
      </c>
      <c r="I3563" s="6">
        <v>23783.374501100199</v>
      </c>
      <c r="J3563" s="6">
        <v>10331.4332725771</v>
      </c>
      <c r="K3563" s="71">
        <v>10331.2833606114</v>
      </c>
      <c r="L3563" s="20">
        <v>0.55182338293609001</v>
      </c>
      <c r="M3563" s="79">
        <v>18960.979736276899</v>
      </c>
      <c r="N3563" s="6">
        <v>24086.853687524599</v>
      </c>
      <c r="O3563" s="6">
        <v>10467.572614705199</v>
      </c>
      <c r="P3563" s="71">
        <v>10471.5126785501</v>
      </c>
      <c r="Q3563" s="20">
        <v>0.55226643476210202</v>
      </c>
      <c r="R3563" s="79">
        <v>19187.693528604599</v>
      </c>
      <c r="S3563" s="6">
        <v>24374.856840351898</v>
      </c>
      <c r="T3563" s="6">
        <v>10596.6617213686</v>
      </c>
      <c r="U3563" s="71">
        <v>10604.6672579932</v>
      </c>
      <c r="V3563" s="20">
        <v>0.55268066702149399</v>
      </c>
      <c r="W3563" s="79">
        <v>19406.645839560199</v>
      </c>
      <c r="X3563" s="6">
        <v>24653.000288205702</v>
      </c>
      <c r="Y3563" s="6">
        <v>10721.2222218354</v>
      </c>
      <c r="Z3563" s="71">
        <v>10732.190133489899</v>
      </c>
      <c r="AA3563" s="20">
        <v>0.55301623073949502</v>
      </c>
    </row>
    <row r="3564" spans="1:27" x14ac:dyDescent="0.2">
      <c r="A3564" s="52" t="s">
        <v>2763</v>
      </c>
      <c r="B3564" s="1" t="s">
        <v>8870</v>
      </c>
      <c r="C3564" s="131" t="s">
        <v>34</v>
      </c>
      <c r="D3564" s="131" t="s">
        <v>34</v>
      </c>
      <c r="E3564" s="131" t="s">
        <v>6359</v>
      </c>
      <c r="F3564" s="131" t="s">
        <v>26406</v>
      </c>
      <c r="G3564" s="131" t="s">
        <v>26406</v>
      </c>
      <c r="H3564" s="79">
        <v>15287.75</v>
      </c>
      <c r="I3564" s="6">
        <v>20869.264824519199</v>
      </c>
      <c r="J3564" s="6">
        <v>9065.5519456369693</v>
      </c>
      <c r="K3564" s="71">
        <v>9065.4204019608296</v>
      </c>
      <c r="L3564" s="20">
        <v>0.592985913686502</v>
      </c>
      <c r="M3564" s="79">
        <v>15488.411559837799</v>
      </c>
      <c r="N3564" s="6">
        <v>21143.1873593825</v>
      </c>
      <c r="O3564" s="6">
        <v>9188.3253770615902</v>
      </c>
      <c r="P3564" s="71">
        <v>9191.7839237510707</v>
      </c>
      <c r="Q3564" s="20">
        <v>0.59346201437375501</v>
      </c>
      <c r="R3564" s="79">
        <v>15682.742573129601</v>
      </c>
      <c r="S3564" s="6">
        <v>21408.468082837899</v>
      </c>
      <c r="T3564" s="6">
        <v>9307.0616058344003</v>
      </c>
      <c r="U3564" s="71">
        <v>9314.0928789383197</v>
      </c>
      <c r="V3564" s="20">
        <v>0.59390714573717596</v>
      </c>
      <c r="W3564" s="79">
        <v>15868.885506267899</v>
      </c>
      <c r="X3564" s="6">
        <v>21662.5712809459</v>
      </c>
      <c r="Y3564" s="6">
        <v>9420.7292371825806</v>
      </c>
      <c r="Z3564" s="71">
        <v>9430.3667322234105</v>
      </c>
      <c r="AA3564" s="20">
        <v>0.59426774038407204</v>
      </c>
    </row>
    <row r="3565" spans="1:27" x14ac:dyDescent="0.2">
      <c r="A3565" s="52" t="s">
        <v>2762</v>
      </c>
      <c r="B3565" s="1" t="s">
        <v>26411</v>
      </c>
      <c r="C3565" s="131" t="s">
        <v>34</v>
      </c>
      <c r="D3565" s="131" t="s">
        <v>34</v>
      </c>
      <c r="E3565" s="131" t="s">
        <v>6359</v>
      </c>
      <c r="F3565" s="131" t="s">
        <v>26406</v>
      </c>
      <c r="G3565" s="131" t="s">
        <v>26406</v>
      </c>
      <c r="H3565" s="79">
        <v>12637.75</v>
      </c>
      <c r="I3565" s="6">
        <v>23430.224305957399</v>
      </c>
      <c r="J3565" s="6">
        <v>10178.0257871866</v>
      </c>
      <c r="K3565" s="71">
        <v>10177.878101206101</v>
      </c>
      <c r="L3565" s="20">
        <v>0.80535523342415105</v>
      </c>
      <c r="M3565" s="79">
        <v>12798.9690716473</v>
      </c>
      <c r="N3565" s="6">
        <v>23729.122370177301</v>
      </c>
      <c r="O3565" s="6">
        <v>10312.111109044599</v>
      </c>
      <c r="P3565" s="71">
        <v>10315.9926561464</v>
      </c>
      <c r="Q3565" s="20">
        <v>0.80600184267955799</v>
      </c>
      <c r="R3565" s="79">
        <v>12950.115878873399</v>
      </c>
      <c r="S3565" s="6">
        <v>24009.346587022599</v>
      </c>
      <c r="T3565" s="6">
        <v>10437.7607466638</v>
      </c>
      <c r="U3565" s="71">
        <v>10445.646237220401</v>
      </c>
      <c r="V3565" s="20">
        <v>0.80660639139617796</v>
      </c>
      <c r="W3565" s="79">
        <v>13092.139173162899</v>
      </c>
      <c r="X3565" s="6">
        <v>24272.655929419299</v>
      </c>
      <c r="Y3565" s="6">
        <v>10555.8161315543</v>
      </c>
      <c r="Z3565" s="71">
        <v>10566.6148312153</v>
      </c>
      <c r="AA3565" s="20">
        <v>0.80709612779517104</v>
      </c>
    </row>
    <row r="3566" spans="1:27" x14ac:dyDescent="0.2">
      <c r="A3566" s="52" t="s">
        <v>2761</v>
      </c>
      <c r="B3566" s="1" t="s">
        <v>8869</v>
      </c>
      <c r="C3566" s="131" t="s">
        <v>34</v>
      </c>
      <c r="D3566" s="131" t="s">
        <v>34</v>
      </c>
      <c r="E3566" s="131" t="s">
        <v>6359</v>
      </c>
      <c r="F3566" s="131" t="s">
        <v>26298</v>
      </c>
      <c r="G3566" s="131" t="s">
        <v>26298</v>
      </c>
      <c r="H3566" s="79">
        <v>8623.9166666666697</v>
      </c>
      <c r="I3566" s="6">
        <v>16387.135694643599</v>
      </c>
      <c r="J3566" s="6">
        <v>7118.5272279190503</v>
      </c>
      <c r="K3566" s="71">
        <v>7118.42393611223</v>
      </c>
      <c r="L3566" s="20">
        <v>0.82542819130274003</v>
      </c>
      <c r="M3566" s="79">
        <v>8672.0503190060808</v>
      </c>
      <c r="N3566" s="6">
        <v>16478.599089160602</v>
      </c>
      <c r="O3566" s="6">
        <v>7161.2064735437398</v>
      </c>
      <c r="P3566" s="71">
        <v>7163.9019992163103</v>
      </c>
      <c r="Q3566" s="20">
        <v>0.82609091687528102</v>
      </c>
      <c r="R3566" s="79">
        <v>8719.4877302939203</v>
      </c>
      <c r="S3566" s="6">
        <v>16568.7394889143</v>
      </c>
      <c r="T3566" s="6">
        <v>7203.0506133209301</v>
      </c>
      <c r="U3566" s="71">
        <v>7208.4923540322898</v>
      </c>
      <c r="V3566" s="20">
        <v>0.82671053357733204</v>
      </c>
      <c r="W3566" s="79">
        <v>8768.6152654072303</v>
      </c>
      <c r="X3566" s="6">
        <v>16662.091455933802</v>
      </c>
      <c r="Y3566" s="6">
        <v>7246.0951239705</v>
      </c>
      <c r="Z3566" s="71">
        <v>7253.5079477619902</v>
      </c>
      <c r="AA3566" s="20">
        <v>0.82721247633905903</v>
      </c>
    </row>
    <row r="3567" spans="1:27" x14ac:dyDescent="0.2">
      <c r="A3567" s="52" t="s">
        <v>2760</v>
      </c>
      <c r="B3567" s="1" t="s">
        <v>8868</v>
      </c>
      <c r="C3567" s="131" t="s">
        <v>34</v>
      </c>
      <c r="D3567" s="131" t="s">
        <v>34</v>
      </c>
      <c r="E3567" s="131" t="s">
        <v>6359</v>
      </c>
      <c r="F3567" s="131" t="s">
        <v>26185</v>
      </c>
      <c r="G3567" s="131" t="s">
        <v>26185</v>
      </c>
      <c r="H3567" s="79">
        <v>11364.5</v>
      </c>
      <c r="I3567" s="6">
        <v>29242.343140912901</v>
      </c>
      <c r="J3567" s="6">
        <v>12702.7944196972</v>
      </c>
      <c r="K3567" s="71">
        <v>12702.610098622799</v>
      </c>
      <c r="L3567" s="20">
        <v>1.1177447400785601</v>
      </c>
      <c r="M3567" s="79">
        <v>11393.729587948301</v>
      </c>
      <c r="N3567" s="6">
        <v>29317.5546892126</v>
      </c>
      <c r="O3567" s="6">
        <v>12740.7106206597</v>
      </c>
      <c r="P3567" s="71">
        <v>12745.5063087455</v>
      </c>
      <c r="Q3567" s="20">
        <v>1.11864216281094</v>
      </c>
      <c r="R3567" s="79">
        <v>11429.6948147575</v>
      </c>
      <c r="S3567" s="6">
        <v>29410.097916234801</v>
      </c>
      <c r="T3567" s="6">
        <v>12785.6693006189</v>
      </c>
      <c r="U3567" s="71">
        <v>12795.3285826218</v>
      </c>
      <c r="V3567" s="20">
        <v>1.11948121012829</v>
      </c>
      <c r="W3567" s="79">
        <v>11471.4707893711</v>
      </c>
      <c r="X3567" s="6">
        <v>29517.5929564652</v>
      </c>
      <c r="Y3567" s="6">
        <v>12836.7610368036</v>
      </c>
      <c r="Z3567" s="71">
        <v>12849.893164658801</v>
      </c>
      <c r="AA3567" s="20">
        <v>1.1201609105403401</v>
      </c>
    </row>
    <row r="3568" spans="1:27" x14ac:dyDescent="0.2">
      <c r="A3568" s="52" t="s">
        <v>2759</v>
      </c>
      <c r="B3568" s="1" t="s">
        <v>8867</v>
      </c>
      <c r="C3568" s="131" t="s">
        <v>34</v>
      </c>
      <c r="D3568" s="131" t="s">
        <v>34</v>
      </c>
      <c r="E3568" s="131" t="s">
        <v>6359</v>
      </c>
      <c r="F3568" s="131" t="s">
        <v>26185</v>
      </c>
      <c r="G3568" s="131" t="s">
        <v>26185</v>
      </c>
      <c r="H3568" s="79">
        <v>22558.833333333299</v>
      </c>
      <c r="I3568" s="6">
        <v>82947.234365440701</v>
      </c>
      <c r="J3568" s="6">
        <v>36032.053271150602</v>
      </c>
      <c r="K3568" s="71">
        <v>36031.5304360519</v>
      </c>
      <c r="L3568" s="20">
        <v>1.5972249053682701</v>
      </c>
      <c r="M3568" s="79">
        <v>22521.930722966001</v>
      </c>
      <c r="N3568" s="6">
        <v>82811.546077593099</v>
      </c>
      <c r="O3568" s="6">
        <v>35987.924498091299</v>
      </c>
      <c r="P3568" s="71">
        <v>36001.470591859899</v>
      </c>
      <c r="Q3568" s="20">
        <v>1.59850729649695</v>
      </c>
      <c r="R3568" s="79">
        <v>22500.149118862901</v>
      </c>
      <c r="S3568" s="6">
        <v>82731.456660126496</v>
      </c>
      <c r="T3568" s="6">
        <v>35966.457800568904</v>
      </c>
      <c r="U3568" s="71">
        <v>35993.629640413397</v>
      </c>
      <c r="V3568" s="20">
        <v>1.59970627084593</v>
      </c>
      <c r="W3568" s="79">
        <v>22512.967511388099</v>
      </c>
      <c r="X3568" s="6">
        <v>82778.588982674701</v>
      </c>
      <c r="Y3568" s="6">
        <v>35999.174028234404</v>
      </c>
      <c r="Z3568" s="71">
        <v>36036.001523477702</v>
      </c>
      <c r="AA3568" s="20">
        <v>1.6006775430759601</v>
      </c>
    </row>
    <row r="3569" spans="1:27" x14ac:dyDescent="0.2">
      <c r="A3569" s="52" t="s">
        <v>2758</v>
      </c>
      <c r="B3569" s="1" t="s">
        <v>8866</v>
      </c>
      <c r="C3569" s="131" t="s">
        <v>34</v>
      </c>
      <c r="D3569" s="131" t="s">
        <v>34</v>
      </c>
      <c r="E3569" s="131" t="s">
        <v>6359</v>
      </c>
      <c r="F3569" s="131" t="s">
        <v>26408</v>
      </c>
      <c r="G3569" s="131" t="s">
        <v>26408</v>
      </c>
      <c r="H3569" s="79">
        <v>15406.25</v>
      </c>
      <c r="I3569" s="6">
        <v>26587.5121865076</v>
      </c>
      <c r="J3569" s="6">
        <v>11549.543065305001</v>
      </c>
      <c r="K3569" s="71">
        <v>11549.375478227999</v>
      </c>
      <c r="L3569" s="20">
        <v>0.74965520345495895</v>
      </c>
      <c r="M3569" s="79">
        <v>15530.9792512693</v>
      </c>
      <c r="N3569" s="6">
        <v>26802.7651188003</v>
      </c>
      <c r="O3569" s="6">
        <v>11647.843001646999</v>
      </c>
      <c r="P3569" s="71">
        <v>11652.227327103499</v>
      </c>
      <c r="Q3569" s="20">
        <v>0.75025709187984302</v>
      </c>
      <c r="R3569" s="79">
        <v>15643.605048101401</v>
      </c>
      <c r="S3569" s="6">
        <v>26997.1303761335</v>
      </c>
      <c r="T3569" s="6">
        <v>11736.6620824609</v>
      </c>
      <c r="U3569" s="71">
        <v>11745.5288633983</v>
      </c>
      <c r="V3569" s="20">
        <v>0.75081982875960296</v>
      </c>
      <c r="W3569" s="79">
        <v>15758.6807822259</v>
      </c>
      <c r="X3569" s="6">
        <v>27195.723640776599</v>
      </c>
      <c r="Y3569" s="6">
        <v>11827.0146930505</v>
      </c>
      <c r="Z3569" s="71">
        <v>11839.113840853501</v>
      </c>
      <c r="AA3569" s="20">
        <v>0.75127569397856497</v>
      </c>
    </row>
    <row r="3570" spans="1:27" x14ac:dyDescent="0.2">
      <c r="A3570" s="52" t="s">
        <v>2757</v>
      </c>
      <c r="B3570" s="1" t="s">
        <v>8865</v>
      </c>
      <c r="C3570" s="131" t="s">
        <v>34</v>
      </c>
      <c r="D3570" s="131" t="s">
        <v>34</v>
      </c>
      <c r="E3570" s="131" t="s">
        <v>6359</v>
      </c>
      <c r="F3570" s="131" t="s">
        <v>26283</v>
      </c>
      <c r="G3570" s="131" t="s">
        <v>26283</v>
      </c>
      <c r="H3570" s="79">
        <v>16430.25</v>
      </c>
      <c r="I3570" s="6">
        <v>29726.484122947699</v>
      </c>
      <c r="J3570" s="6">
        <v>12913.103947059801</v>
      </c>
      <c r="K3570" s="71">
        <v>12912.916574335701</v>
      </c>
      <c r="L3570" s="20">
        <v>0.78592331670763804</v>
      </c>
      <c r="M3570" s="79">
        <v>16427.8686630907</v>
      </c>
      <c r="N3570" s="6">
        <v>29722.1756812729</v>
      </c>
      <c r="O3570" s="6">
        <v>12916.5492615537</v>
      </c>
      <c r="P3570" s="71">
        <v>12921.411136471599</v>
      </c>
      <c r="Q3570" s="20">
        <v>0.78655432432953198</v>
      </c>
      <c r="R3570" s="79">
        <v>16427.746608290701</v>
      </c>
      <c r="S3570" s="6">
        <v>29721.954853222702</v>
      </c>
      <c r="T3570" s="6">
        <v>12921.245172443099</v>
      </c>
      <c r="U3570" s="71">
        <v>12931.0068789299</v>
      </c>
      <c r="V3570" s="20">
        <v>0.78714428626528199</v>
      </c>
      <c r="W3570" s="79">
        <v>16433.2914876178</v>
      </c>
      <c r="X3570" s="6">
        <v>29731.986944473902</v>
      </c>
      <c r="Y3570" s="6">
        <v>12929.997785337</v>
      </c>
      <c r="Z3570" s="71">
        <v>12943.225295267201</v>
      </c>
      <c r="AA3570" s="20">
        <v>0.78762220611857803</v>
      </c>
    </row>
    <row r="3571" spans="1:27" x14ac:dyDescent="0.2">
      <c r="A3571" s="52" t="s">
        <v>2756</v>
      </c>
      <c r="B3571" s="1" t="s">
        <v>8864</v>
      </c>
      <c r="C3571" s="131" t="s">
        <v>34</v>
      </c>
      <c r="D3571" s="131" t="s">
        <v>34</v>
      </c>
      <c r="E3571" s="131" t="s">
        <v>6359</v>
      </c>
      <c r="F3571" s="131" t="s">
        <v>26405</v>
      </c>
      <c r="G3571" s="131" t="s">
        <v>26405</v>
      </c>
      <c r="H3571" s="79">
        <v>27529.666666666701</v>
      </c>
      <c r="I3571" s="6">
        <v>67979.301580341504</v>
      </c>
      <c r="J3571" s="6">
        <v>29530.023931684202</v>
      </c>
      <c r="K3571" s="71">
        <v>29529.5954428367</v>
      </c>
      <c r="L3571" s="20">
        <v>1.0726463128081201</v>
      </c>
      <c r="M3571" s="79">
        <v>27487.923539570002</v>
      </c>
      <c r="N3571" s="6">
        <v>67876.224828262901</v>
      </c>
      <c r="O3571" s="6">
        <v>29497.389796903401</v>
      </c>
      <c r="P3571" s="71">
        <v>29508.492810308398</v>
      </c>
      <c r="Q3571" s="20">
        <v>1.0735075265990801</v>
      </c>
      <c r="R3571" s="79">
        <v>27437.204851557599</v>
      </c>
      <c r="S3571" s="6">
        <v>67750.9846272133</v>
      </c>
      <c r="T3571" s="6">
        <v>29453.886440707302</v>
      </c>
      <c r="U3571" s="71">
        <v>29476.138181192899</v>
      </c>
      <c r="V3571" s="20">
        <v>1.07431272028862</v>
      </c>
      <c r="W3571" s="79">
        <v>27408.314848111899</v>
      </c>
      <c r="X3571" s="6">
        <v>67679.646231414095</v>
      </c>
      <c r="Y3571" s="6">
        <v>29432.868967649902</v>
      </c>
      <c r="Z3571" s="71">
        <v>29462.979070761001</v>
      </c>
      <c r="AA3571" s="20">
        <v>1.07496499635367</v>
      </c>
    </row>
    <row r="3572" spans="1:27" x14ac:dyDescent="0.2">
      <c r="A3572" s="52" t="s">
        <v>2755</v>
      </c>
      <c r="B3572" s="1" t="s">
        <v>8863</v>
      </c>
      <c r="C3572" s="131" t="s">
        <v>34</v>
      </c>
      <c r="D3572" s="131" t="s">
        <v>34</v>
      </c>
      <c r="E3572" s="131" t="s">
        <v>6359</v>
      </c>
      <c r="F3572" s="131" t="s">
        <v>26283</v>
      </c>
      <c r="G3572" s="131" t="s">
        <v>26283</v>
      </c>
      <c r="H3572" s="79">
        <v>9473.5833333333303</v>
      </c>
      <c r="I3572" s="6">
        <v>16915.481451714899</v>
      </c>
      <c r="J3572" s="6">
        <v>7348.0391894692602</v>
      </c>
      <c r="K3572" s="71">
        <v>7347.9325673801504</v>
      </c>
      <c r="L3572" s="20">
        <v>0.77562336328705095</v>
      </c>
      <c r="M3572" s="79">
        <v>9459.7042466977</v>
      </c>
      <c r="N3572" s="6">
        <v>16890.699758844101</v>
      </c>
      <c r="O3572" s="6">
        <v>7340.2956040894896</v>
      </c>
      <c r="P3572" s="71">
        <v>7343.0585401000899</v>
      </c>
      <c r="Q3572" s="20">
        <v>0.77624610121013904</v>
      </c>
      <c r="R3572" s="79">
        <v>9444.4697205434404</v>
      </c>
      <c r="S3572" s="6">
        <v>16863.4978717101</v>
      </c>
      <c r="T3572" s="6">
        <v>7331.1931042689703</v>
      </c>
      <c r="U3572" s="71">
        <v>7336.7316537141996</v>
      </c>
      <c r="V3572" s="20">
        <v>0.77682833137317098</v>
      </c>
      <c r="W3572" s="79">
        <v>9432.3381979469705</v>
      </c>
      <c r="X3572" s="6">
        <v>16841.836527924901</v>
      </c>
      <c r="Y3572" s="6">
        <v>7324.26357558156</v>
      </c>
      <c r="Z3572" s="71">
        <v>7331.7563664377903</v>
      </c>
      <c r="AA3572" s="20">
        <v>0.77729998782630705</v>
      </c>
    </row>
    <row r="3573" spans="1:27" x14ac:dyDescent="0.2">
      <c r="A3573" s="52" t="s">
        <v>2754</v>
      </c>
      <c r="B3573" s="1" t="s">
        <v>8862</v>
      </c>
      <c r="C3573" s="131" t="s">
        <v>34</v>
      </c>
      <c r="D3573" s="131" t="s">
        <v>34</v>
      </c>
      <c r="E3573" s="131" t="s">
        <v>6359</v>
      </c>
      <c r="F3573" s="131" t="s">
        <v>26409</v>
      </c>
      <c r="G3573" s="131" t="s">
        <v>26409</v>
      </c>
      <c r="H3573" s="79">
        <v>14229.75</v>
      </c>
      <c r="I3573" s="6">
        <v>18714.222131451199</v>
      </c>
      <c r="J3573" s="6">
        <v>8129.4072542283802</v>
      </c>
      <c r="K3573" s="71">
        <v>8129.2892942716699</v>
      </c>
      <c r="L3573" s="20">
        <v>0.57128827240616797</v>
      </c>
      <c r="M3573" s="79">
        <v>14325.2198668404</v>
      </c>
      <c r="N3573" s="6">
        <v>18839.779101525299</v>
      </c>
      <c r="O3573" s="6">
        <v>8187.3190391969101</v>
      </c>
      <c r="P3573" s="71">
        <v>8190.4008004533698</v>
      </c>
      <c r="Q3573" s="20">
        <v>0.57174695233908701</v>
      </c>
      <c r="R3573" s="79">
        <v>14418.5118722558</v>
      </c>
      <c r="S3573" s="6">
        <v>18962.4718622857</v>
      </c>
      <c r="T3573" s="6">
        <v>8243.6955852377905</v>
      </c>
      <c r="U3573" s="71">
        <v>8249.9235095280001</v>
      </c>
      <c r="V3573" s="20">
        <v>0.57217579613070702</v>
      </c>
      <c r="W3573" s="79">
        <v>14514.592763905601</v>
      </c>
      <c r="X3573" s="6">
        <v>19088.8324201959</v>
      </c>
      <c r="Y3573" s="6">
        <v>8301.4485839358895</v>
      </c>
      <c r="Z3573" s="71">
        <v>8309.9410442906101</v>
      </c>
      <c r="AA3573" s="20">
        <v>0.57252319644513205</v>
      </c>
    </row>
    <row r="3574" spans="1:27" x14ac:dyDescent="0.2">
      <c r="A3574" s="52" t="s">
        <v>2753</v>
      </c>
      <c r="B3574" s="1" t="s">
        <v>8861</v>
      </c>
      <c r="C3574" s="131" t="s">
        <v>34</v>
      </c>
      <c r="D3574" s="131" t="s">
        <v>34</v>
      </c>
      <c r="E3574" s="131" t="s">
        <v>6359</v>
      </c>
      <c r="F3574" s="131" t="s">
        <v>26409</v>
      </c>
      <c r="G3574" s="131" t="s">
        <v>26409</v>
      </c>
      <c r="H3574" s="79">
        <v>15968.583333333299</v>
      </c>
      <c r="I3574" s="6">
        <v>31230.564557748101</v>
      </c>
      <c r="J3574" s="6">
        <v>13566.4724019025</v>
      </c>
      <c r="K3574" s="71">
        <v>13566.275548620601</v>
      </c>
      <c r="L3574" s="20">
        <v>0.84956036897161502</v>
      </c>
      <c r="M3574" s="79">
        <v>16068.916456102999</v>
      </c>
      <c r="N3574" s="6">
        <v>31426.791111007598</v>
      </c>
      <c r="O3574" s="6">
        <v>13657.3345057525</v>
      </c>
      <c r="P3574" s="71">
        <v>13662.475217155699</v>
      </c>
      <c r="Q3574" s="20">
        <v>0.85024246995613095</v>
      </c>
      <c r="R3574" s="79">
        <v>16174.5273864257</v>
      </c>
      <c r="S3574" s="6">
        <v>31633.339738935301</v>
      </c>
      <c r="T3574" s="6">
        <v>13752.195654978999</v>
      </c>
      <c r="U3574" s="71">
        <v>13762.585125633001</v>
      </c>
      <c r="V3574" s="20">
        <v>0.85088020174135703</v>
      </c>
      <c r="W3574" s="79">
        <v>16288.2419366538</v>
      </c>
      <c r="X3574" s="6">
        <v>31855.737025402101</v>
      </c>
      <c r="Y3574" s="6">
        <v>13853.5850280697</v>
      </c>
      <c r="Z3574" s="71">
        <v>13867.757376477601</v>
      </c>
      <c r="AA3574" s="20">
        <v>0.85139681927677502</v>
      </c>
    </row>
    <row r="3575" spans="1:27" x14ac:dyDescent="0.2">
      <c r="A3575" s="52" t="s">
        <v>2752</v>
      </c>
      <c r="B3575" s="1" t="s">
        <v>8860</v>
      </c>
      <c r="C3575" s="131" t="s">
        <v>34</v>
      </c>
      <c r="D3575" s="131" t="s">
        <v>34</v>
      </c>
      <c r="E3575" s="131" t="s">
        <v>6359</v>
      </c>
      <c r="F3575" s="131" t="s">
        <v>26409</v>
      </c>
      <c r="G3575" s="131" t="s">
        <v>26409</v>
      </c>
      <c r="H3575" s="79">
        <v>2739.3333333333298</v>
      </c>
      <c r="I3575" s="6">
        <v>3256.6441875964902</v>
      </c>
      <c r="J3575" s="6">
        <v>1414.6773879847401</v>
      </c>
      <c r="K3575" s="71">
        <v>1414.6568606230001</v>
      </c>
      <c r="L3575" s="20">
        <v>0.51642377486845903</v>
      </c>
      <c r="M3575" s="79">
        <v>2759.2114591636901</v>
      </c>
      <c r="N3575" s="6">
        <v>3280.27620862803</v>
      </c>
      <c r="O3575" s="6">
        <v>1425.5298701751001</v>
      </c>
      <c r="P3575" s="71">
        <v>1426.0664490848501</v>
      </c>
      <c r="Q3575" s="20">
        <v>0.51683840480899101</v>
      </c>
      <c r="R3575" s="79">
        <v>2777.4293607609802</v>
      </c>
      <c r="S3575" s="6">
        <v>3301.9344795018501</v>
      </c>
      <c r="T3575" s="6">
        <v>1435.4743879964201</v>
      </c>
      <c r="U3575" s="71">
        <v>1436.5588562081</v>
      </c>
      <c r="V3575" s="20">
        <v>0.51722606396531301</v>
      </c>
      <c r="W3575" s="79">
        <v>2796.9952384865201</v>
      </c>
      <c r="X3575" s="6">
        <v>3325.1952857698402</v>
      </c>
      <c r="Y3575" s="6">
        <v>1446.07784744128</v>
      </c>
      <c r="Z3575" s="71">
        <v>1447.55719874547</v>
      </c>
      <c r="AA3575" s="20">
        <v>0.51754010118685501</v>
      </c>
    </row>
    <row r="3576" spans="1:27" x14ac:dyDescent="0.2">
      <c r="A3576" s="52" t="s">
        <v>2751</v>
      </c>
      <c r="B3576" s="1" t="s">
        <v>8859</v>
      </c>
      <c r="C3576" s="131" t="s">
        <v>34</v>
      </c>
      <c r="D3576" s="131" t="s">
        <v>34</v>
      </c>
      <c r="E3576" s="131" t="s">
        <v>6359</v>
      </c>
      <c r="F3576" s="131" t="s">
        <v>26407</v>
      </c>
      <c r="G3576" s="131" t="s">
        <v>26407</v>
      </c>
      <c r="H3576" s="79">
        <v>11107.083333333299</v>
      </c>
      <c r="I3576" s="6">
        <v>15022.5650033894</v>
      </c>
      <c r="J3576" s="6">
        <v>6525.7614266760202</v>
      </c>
      <c r="K3576" s="71">
        <v>6525.6667360655802</v>
      </c>
      <c r="L3576" s="20">
        <v>0.58752298332735897</v>
      </c>
      <c r="M3576" s="79">
        <v>11115.948950489799</v>
      </c>
      <c r="N3576" s="6">
        <v>15034.5559380057</v>
      </c>
      <c r="O3576" s="6">
        <v>6533.65973208991</v>
      </c>
      <c r="P3576" s="71">
        <v>6536.1190450016002</v>
      </c>
      <c r="Q3576" s="20">
        <v>0.587994697898789</v>
      </c>
      <c r="R3576" s="79">
        <v>11127.072597299801</v>
      </c>
      <c r="S3576" s="6">
        <v>15049.600905461501</v>
      </c>
      <c r="T3576" s="6">
        <v>6542.6242657052398</v>
      </c>
      <c r="U3576" s="71">
        <v>6547.5670693501297</v>
      </c>
      <c r="V3576" s="20">
        <v>0.58843572845377101</v>
      </c>
      <c r="W3576" s="79">
        <v>11142.398584708901</v>
      </c>
      <c r="X3576" s="6">
        <v>15070.3296274116</v>
      </c>
      <c r="Y3576" s="6">
        <v>6553.8616396758498</v>
      </c>
      <c r="Z3576" s="71">
        <v>6560.5663020709098</v>
      </c>
      <c r="AA3576" s="20">
        <v>0.58879300109351895</v>
      </c>
    </row>
    <row r="3577" spans="1:27" x14ac:dyDescent="0.2">
      <c r="A3577" s="52" t="s">
        <v>2750</v>
      </c>
      <c r="B3577" s="1" t="s">
        <v>8858</v>
      </c>
      <c r="C3577" s="131" t="s">
        <v>34</v>
      </c>
      <c r="D3577" s="131" t="s">
        <v>34</v>
      </c>
      <c r="E3577" s="131" t="s">
        <v>6359</v>
      </c>
      <c r="F3577" s="131" t="s">
        <v>26185</v>
      </c>
      <c r="G3577" s="131" t="s">
        <v>26185</v>
      </c>
      <c r="H3577" s="79">
        <v>17485.833333333299</v>
      </c>
      <c r="I3577" s="6">
        <v>39917.766708800897</v>
      </c>
      <c r="J3577" s="6">
        <v>17340.1694163795</v>
      </c>
      <c r="K3577" s="71">
        <v>17339.9178057061</v>
      </c>
      <c r="L3577" s="20">
        <v>0.99165521454736205</v>
      </c>
      <c r="M3577" s="79">
        <v>17519.346131386901</v>
      </c>
      <c r="N3577" s="6">
        <v>39994.271844641997</v>
      </c>
      <c r="O3577" s="6">
        <v>17380.557466618298</v>
      </c>
      <c r="P3577" s="71">
        <v>17387.099623868999</v>
      </c>
      <c r="Q3577" s="20">
        <v>0.99245140163758905</v>
      </c>
      <c r="R3577" s="79">
        <v>17562.008802889701</v>
      </c>
      <c r="S3577" s="6">
        <v>40091.664890530097</v>
      </c>
      <c r="T3577" s="6">
        <v>17429.345881864199</v>
      </c>
      <c r="U3577" s="71">
        <v>17442.513355779</v>
      </c>
      <c r="V3577" s="20">
        <v>0.99319579847317496</v>
      </c>
      <c r="W3577" s="79">
        <v>17609.491505003702</v>
      </c>
      <c r="X3577" s="6">
        <v>40200.061407273497</v>
      </c>
      <c r="Y3577" s="6">
        <v>17482.407278638599</v>
      </c>
      <c r="Z3577" s="71">
        <v>17500.291946503301</v>
      </c>
      <c r="AA3577" s="20">
        <v>0.99379882386328799</v>
      </c>
    </row>
    <row r="3578" spans="1:27" x14ac:dyDescent="0.2">
      <c r="A3578" s="52" t="s">
        <v>2749</v>
      </c>
      <c r="B3578" s="1" t="s">
        <v>8857</v>
      </c>
      <c r="C3578" s="131" t="s">
        <v>34</v>
      </c>
      <c r="D3578" s="131" t="s">
        <v>34</v>
      </c>
      <c r="E3578" s="131" t="s">
        <v>6359</v>
      </c>
      <c r="F3578" s="131" t="s">
        <v>26402</v>
      </c>
      <c r="G3578" s="131" t="s">
        <v>26402</v>
      </c>
      <c r="H3578" s="79">
        <v>16766.916666666701</v>
      </c>
      <c r="I3578" s="6">
        <v>27101.329390390802</v>
      </c>
      <c r="J3578" s="6">
        <v>11772.743862819099</v>
      </c>
      <c r="K3578" s="71">
        <v>11772.5730370365</v>
      </c>
      <c r="L3578" s="20">
        <v>0.70213106387299296</v>
      </c>
      <c r="M3578" s="79">
        <v>16916.979097011499</v>
      </c>
      <c r="N3578" s="6">
        <v>27343.8839062119</v>
      </c>
      <c r="O3578" s="6">
        <v>11883.0003316118</v>
      </c>
      <c r="P3578" s="71">
        <v>11887.4731718489</v>
      </c>
      <c r="Q3578" s="20">
        <v>0.70269479578354299</v>
      </c>
      <c r="R3578" s="79">
        <v>17055.581285074401</v>
      </c>
      <c r="S3578" s="6">
        <v>27567.914574915001</v>
      </c>
      <c r="T3578" s="6">
        <v>11984.8033170948</v>
      </c>
      <c r="U3578" s="71">
        <v>11993.857563084401</v>
      </c>
      <c r="V3578" s="20">
        <v>0.70322185814800797</v>
      </c>
      <c r="W3578" s="79">
        <v>17191.1553891773</v>
      </c>
      <c r="X3578" s="6">
        <v>27787.050777780802</v>
      </c>
      <c r="Y3578" s="6">
        <v>12084.1740475919</v>
      </c>
      <c r="Z3578" s="71">
        <v>12096.5362718449</v>
      </c>
      <c r="AA3578" s="20">
        <v>0.70364882394467898</v>
      </c>
    </row>
    <row r="3579" spans="1:27" x14ac:dyDescent="0.2">
      <c r="A3579" s="52" t="s">
        <v>2748</v>
      </c>
      <c r="B3579" s="1" t="s">
        <v>8856</v>
      </c>
      <c r="C3579" s="131" t="s">
        <v>42</v>
      </c>
      <c r="D3579" s="131" t="s">
        <v>34</v>
      </c>
      <c r="E3579" s="131" t="s">
        <v>6359</v>
      </c>
      <c r="F3579" s="131" t="s">
        <v>26404</v>
      </c>
      <c r="G3579" s="131" t="s">
        <v>26404</v>
      </c>
      <c r="H3579" s="79">
        <v>29777.75</v>
      </c>
      <c r="I3579" s="6">
        <v>36402.456755502302</v>
      </c>
      <c r="J3579" s="6">
        <v>15813.1283224737</v>
      </c>
      <c r="K3579" s="71">
        <v>15812.898869590599</v>
      </c>
      <c r="L3579" s="20">
        <v>0.53103068128352904</v>
      </c>
      <c r="M3579" s="79">
        <v>29944.982369738998</v>
      </c>
      <c r="N3579" s="6">
        <v>36606.893595342197</v>
      </c>
      <c r="O3579" s="6">
        <v>15908.483601845201</v>
      </c>
      <c r="P3579" s="71">
        <v>15914.4716607175</v>
      </c>
      <c r="Q3579" s="20">
        <v>0.53145703891948004</v>
      </c>
      <c r="R3579" s="79">
        <v>30100.692427414</v>
      </c>
      <c r="S3579" s="6">
        <v>36797.2447347302</v>
      </c>
      <c r="T3579" s="6">
        <v>15997.138251365301</v>
      </c>
      <c r="U3579" s="71">
        <v>16009.2237250293</v>
      </c>
      <c r="V3579" s="20">
        <v>0.53185566290990305</v>
      </c>
      <c r="W3579" s="79">
        <v>30258.690198014301</v>
      </c>
      <c r="X3579" s="6">
        <v>36990.392538434098</v>
      </c>
      <c r="Y3579" s="6">
        <v>16086.5701472937</v>
      </c>
      <c r="Z3579" s="71">
        <v>16103.0268605815</v>
      </c>
      <c r="AA3579" s="20">
        <v>0.53217858258908701</v>
      </c>
    </row>
    <row r="3580" spans="1:27" x14ac:dyDescent="0.2">
      <c r="A3580" s="52" t="s">
        <v>2747</v>
      </c>
      <c r="B3580" s="1" t="s">
        <v>8855</v>
      </c>
      <c r="C3580" s="131" t="s">
        <v>34</v>
      </c>
      <c r="D3580" s="131" t="s">
        <v>34</v>
      </c>
      <c r="E3580" s="131" t="s">
        <v>6359</v>
      </c>
      <c r="F3580" s="131" t="s">
        <v>26409</v>
      </c>
      <c r="G3580" s="131" t="s">
        <v>26409</v>
      </c>
      <c r="H3580" s="79">
        <v>24535.916666666701</v>
      </c>
      <c r="I3580" s="6">
        <v>40273.018339137598</v>
      </c>
      <c r="J3580" s="6">
        <v>17494.489759509499</v>
      </c>
      <c r="K3580" s="71">
        <v>17494.235909604999</v>
      </c>
      <c r="L3580" s="20">
        <v>0.71300518938311497</v>
      </c>
      <c r="M3580" s="79">
        <v>24654.4164639847</v>
      </c>
      <c r="N3580" s="6">
        <v>40467.5227701482</v>
      </c>
      <c r="O3580" s="6">
        <v>17586.2210411132</v>
      </c>
      <c r="P3580" s="71">
        <v>17592.840611499101</v>
      </c>
      <c r="Q3580" s="20">
        <v>0.713577651987782</v>
      </c>
      <c r="R3580" s="79">
        <v>24774.3692739699</v>
      </c>
      <c r="S3580" s="6">
        <v>40664.412162217603</v>
      </c>
      <c r="T3580" s="6">
        <v>17678.340537695902</v>
      </c>
      <c r="U3580" s="71">
        <v>17691.696121403002</v>
      </c>
      <c r="V3580" s="20">
        <v>0.714112877133526</v>
      </c>
      <c r="W3580" s="79">
        <v>24911.468477845399</v>
      </c>
      <c r="X3580" s="6">
        <v>40889.445480799899</v>
      </c>
      <c r="Y3580" s="6">
        <v>17782.210132736102</v>
      </c>
      <c r="Z3580" s="71">
        <v>17800.4015017538</v>
      </c>
      <c r="AA3580" s="20">
        <v>0.71454645548432005</v>
      </c>
    </row>
    <row r="3581" spans="1:27" x14ac:dyDescent="0.2">
      <c r="A3581" s="52" t="s">
        <v>2746</v>
      </c>
      <c r="B3581" s="1" t="s">
        <v>26410</v>
      </c>
      <c r="C3581" s="131" t="s">
        <v>34</v>
      </c>
      <c r="D3581" s="131" t="s">
        <v>34</v>
      </c>
      <c r="E3581" s="131" t="s">
        <v>6359</v>
      </c>
      <c r="F3581" s="131" t="s">
        <v>26406</v>
      </c>
      <c r="G3581" s="131" t="s">
        <v>26406</v>
      </c>
      <c r="H3581" s="79">
        <v>23233.333333333299</v>
      </c>
      <c r="I3581" s="6">
        <v>38067.2922459072</v>
      </c>
      <c r="J3581" s="6">
        <v>16536.328336758499</v>
      </c>
      <c r="K3581" s="71">
        <v>16536.088390042401</v>
      </c>
      <c r="L3581" s="20">
        <v>0.71173981592721902</v>
      </c>
      <c r="M3581" s="79">
        <v>23515.976715418201</v>
      </c>
      <c r="N3581" s="6">
        <v>38530.397047651699</v>
      </c>
      <c r="O3581" s="6">
        <v>16744.392364479201</v>
      </c>
      <c r="P3581" s="71">
        <v>16750.695064960899</v>
      </c>
      <c r="Q3581" s="20">
        <v>0.71231126257997501</v>
      </c>
      <c r="R3581" s="79">
        <v>23782.3734339615</v>
      </c>
      <c r="S3581" s="6">
        <v>38966.882057901501</v>
      </c>
      <c r="T3581" s="6">
        <v>16940.3607253386</v>
      </c>
      <c r="U3581" s="71">
        <v>16953.158782102801</v>
      </c>
      <c r="V3581" s="20">
        <v>0.71284553785929095</v>
      </c>
      <c r="W3581" s="79">
        <v>24037.608280394099</v>
      </c>
      <c r="X3581" s="6">
        <v>39385.078592642698</v>
      </c>
      <c r="Y3581" s="6">
        <v>17127.983404850998</v>
      </c>
      <c r="Z3581" s="71">
        <v>17145.5054937432</v>
      </c>
      <c r="AA3581" s="20">
        <v>0.71327834673667301</v>
      </c>
    </row>
    <row r="3582" spans="1:27" x14ac:dyDescent="0.2">
      <c r="A3582" s="52" t="s">
        <v>2745</v>
      </c>
      <c r="B3582" s="1" t="s">
        <v>8854</v>
      </c>
      <c r="C3582" s="131" t="s">
        <v>34</v>
      </c>
      <c r="D3582" s="131" t="s">
        <v>34</v>
      </c>
      <c r="E3582" s="131" t="s">
        <v>6359</v>
      </c>
      <c r="F3582" s="131" t="s">
        <v>26408</v>
      </c>
      <c r="G3582" s="131" t="s">
        <v>26408</v>
      </c>
      <c r="H3582" s="79">
        <v>10914.416666666701</v>
      </c>
      <c r="I3582" s="6">
        <v>20780.928639400801</v>
      </c>
      <c r="J3582" s="6">
        <v>9027.1789467985309</v>
      </c>
      <c r="K3582" s="71">
        <v>9027.0479599252503</v>
      </c>
      <c r="L3582" s="20">
        <v>0.82707562260239098</v>
      </c>
      <c r="M3582" s="79">
        <v>11010.1426893594</v>
      </c>
      <c r="N3582" s="6">
        <v>20963.189928049</v>
      </c>
      <c r="O3582" s="6">
        <v>9110.1027828039205</v>
      </c>
      <c r="P3582" s="71">
        <v>9113.5318859894705</v>
      </c>
      <c r="Q3582" s="20">
        <v>0.82773967087612299</v>
      </c>
      <c r="R3582" s="79">
        <v>11094.4269664965</v>
      </c>
      <c r="S3582" s="6">
        <v>21123.666259684702</v>
      </c>
      <c r="T3582" s="6">
        <v>9183.2476036702101</v>
      </c>
      <c r="U3582" s="71">
        <v>9190.1853381149795</v>
      </c>
      <c r="V3582" s="20">
        <v>0.82836052424050199</v>
      </c>
      <c r="W3582" s="79">
        <v>11177.3777230055</v>
      </c>
      <c r="X3582" s="6">
        <v>21281.603582790802</v>
      </c>
      <c r="Y3582" s="6">
        <v>9255.0520659047306</v>
      </c>
      <c r="Z3582" s="71">
        <v>9264.5200716335894</v>
      </c>
      <c r="AA3582" s="20">
        <v>0.82886346880495998</v>
      </c>
    </row>
    <row r="3583" spans="1:27" x14ac:dyDescent="0.2">
      <c r="A3583" s="52" t="s">
        <v>2744</v>
      </c>
      <c r="B3583" s="1" t="s">
        <v>8853</v>
      </c>
      <c r="C3583" s="131" t="s">
        <v>29</v>
      </c>
      <c r="D3583" s="131" t="s">
        <v>26167</v>
      </c>
      <c r="E3583" s="131" t="s">
        <v>6359</v>
      </c>
      <c r="F3583" s="131" t="s">
        <v>26396</v>
      </c>
      <c r="G3583" s="131" t="s">
        <v>26396</v>
      </c>
      <c r="H3583" s="79">
        <v>9530</v>
      </c>
      <c r="I3583" s="6">
        <v>11821.6665892619</v>
      </c>
      <c r="J3583" s="6">
        <v>5135.2998512453996</v>
      </c>
      <c r="K3583" s="71">
        <v>5137.3748363831</v>
      </c>
      <c r="L3583" s="20">
        <v>0.53907395974639005</v>
      </c>
      <c r="M3583" s="79">
        <v>9539.9553231258596</v>
      </c>
      <c r="N3583" s="6">
        <v>11834.015855870701</v>
      </c>
      <c r="O3583" s="6">
        <v>5142.7812823497497</v>
      </c>
      <c r="P3583" s="71">
        <v>5146.0879158286798</v>
      </c>
      <c r="Q3583" s="20">
        <v>0.53942473958489301</v>
      </c>
      <c r="R3583" s="79">
        <v>9545.3010356224804</v>
      </c>
      <c r="S3583" s="6">
        <v>11840.6470448337</v>
      </c>
      <c r="T3583" s="6">
        <v>5147.5720295723204</v>
      </c>
      <c r="U3583" s="71">
        <v>5152.0067432821097</v>
      </c>
      <c r="V3583" s="20">
        <v>0.53974271990533795</v>
      </c>
      <c r="W3583" s="79">
        <v>9555.3478136804206</v>
      </c>
      <c r="X3583" s="6">
        <v>11853.109758422101</v>
      </c>
      <c r="Y3583" s="6">
        <v>5154.7406909594201</v>
      </c>
      <c r="Z3583" s="71">
        <v>5160.2305640528202</v>
      </c>
      <c r="AA3583" s="20">
        <v>0.54003586940759096</v>
      </c>
    </row>
    <row r="3584" spans="1:27" x14ac:dyDescent="0.2">
      <c r="A3584" s="52" t="s">
        <v>2743</v>
      </c>
      <c r="B3584" s="1" t="s">
        <v>8852</v>
      </c>
      <c r="C3584" s="131" t="s">
        <v>34</v>
      </c>
      <c r="D3584" s="131" t="s">
        <v>34</v>
      </c>
      <c r="E3584" s="131" t="s">
        <v>6359</v>
      </c>
      <c r="F3584" s="131" t="s">
        <v>26405</v>
      </c>
      <c r="G3584" s="131" t="s">
        <v>26405</v>
      </c>
      <c r="H3584" s="79">
        <v>11266.916666666701</v>
      </c>
      <c r="I3584" s="6">
        <v>29189.365695498898</v>
      </c>
      <c r="J3584" s="6">
        <v>12679.7811613297</v>
      </c>
      <c r="K3584" s="71">
        <v>12679.597174184</v>
      </c>
      <c r="L3584" s="20">
        <v>1.12538306169395</v>
      </c>
      <c r="M3584" s="79">
        <v>11256.2856095388</v>
      </c>
      <c r="N3584" s="6">
        <v>29161.8236604048</v>
      </c>
      <c r="O3584" s="6">
        <v>12673.0336266631</v>
      </c>
      <c r="P3584" s="71">
        <v>12677.8038406789</v>
      </c>
      <c r="Q3584" s="20">
        <v>1.1262866171355399</v>
      </c>
      <c r="R3584" s="79">
        <v>11248.5434592413</v>
      </c>
      <c r="S3584" s="6">
        <v>29141.7659584631</v>
      </c>
      <c r="T3584" s="6">
        <v>12669.0153647963</v>
      </c>
      <c r="U3584" s="71">
        <v>12678.5865174071</v>
      </c>
      <c r="V3584" s="20">
        <v>1.1271313982425799</v>
      </c>
      <c r="W3584" s="79">
        <v>11246.046341535101</v>
      </c>
      <c r="X3584" s="6">
        <v>29135.2966391216</v>
      </c>
      <c r="Y3584" s="6">
        <v>12670.506068851801</v>
      </c>
      <c r="Z3584" s="71">
        <v>12683.4681163037</v>
      </c>
      <c r="AA3584" s="20">
        <v>1.1278157435168701</v>
      </c>
    </row>
    <row r="3585" spans="1:27" x14ac:dyDescent="0.2">
      <c r="A3585" s="52" t="s">
        <v>2742</v>
      </c>
      <c r="B3585" s="1" t="s">
        <v>8851</v>
      </c>
      <c r="C3585" s="131" t="s">
        <v>34</v>
      </c>
      <c r="D3585" s="131" t="s">
        <v>34</v>
      </c>
      <c r="E3585" s="131" t="s">
        <v>6359</v>
      </c>
      <c r="F3585" s="131" t="s">
        <v>26407</v>
      </c>
      <c r="G3585" s="131" t="s">
        <v>26407</v>
      </c>
      <c r="H3585" s="79">
        <v>22076.833333333299</v>
      </c>
      <c r="I3585" s="6">
        <v>34934.8327176358</v>
      </c>
      <c r="J3585" s="6">
        <v>15175.5964274205</v>
      </c>
      <c r="K3585" s="71">
        <v>15175.3762253022</v>
      </c>
      <c r="L3585" s="20">
        <v>0.68738917380823905</v>
      </c>
      <c r="M3585" s="79">
        <v>22085.109152597699</v>
      </c>
      <c r="N3585" s="6">
        <v>34947.928543347603</v>
      </c>
      <c r="O3585" s="6">
        <v>15187.536923948201</v>
      </c>
      <c r="P3585" s="71">
        <v>15193.2536137033</v>
      </c>
      <c r="Q3585" s="20">
        <v>0.68794106964675095</v>
      </c>
      <c r="R3585" s="79">
        <v>22089.1544150792</v>
      </c>
      <c r="S3585" s="6">
        <v>34954.329849456903</v>
      </c>
      <c r="T3585" s="6">
        <v>15195.954238329899</v>
      </c>
      <c r="U3585" s="71">
        <v>15207.434435716599</v>
      </c>
      <c r="V3585" s="20">
        <v>0.68845706585016198</v>
      </c>
      <c r="W3585" s="79">
        <v>22099.9129662456</v>
      </c>
      <c r="X3585" s="6">
        <v>34971.354400922501</v>
      </c>
      <c r="Y3585" s="6">
        <v>15208.520567382</v>
      </c>
      <c r="Z3585" s="71">
        <v>15224.0790276515</v>
      </c>
      <c r="AA3585" s="20">
        <v>0.68887506710565305</v>
      </c>
    </row>
    <row r="3586" spans="1:27" x14ac:dyDescent="0.2">
      <c r="A3586" s="52" t="s">
        <v>2741</v>
      </c>
      <c r="B3586" s="1" t="s">
        <v>8850</v>
      </c>
      <c r="C3586" s="131" t="s">
        <v>34</v>
      </c>
      <c r="D3586" s="131" t="s">
        <v>34</v>
      </c>
      <c r="E3586" s="131" t="s">
        <v>6359</v>
      </c>
      <c r="F3586" s="131" t="s">
        <v>26193</v>
      </c>
      <c r="G3586" s="131" t="s">
        <v>26193</v>
      </c>
      <c r="H3586" s="79">
        <v>20237</v>
      </c>
      <c r="I3586" s="6">
        <v>36336.981930035698</v>
      </c>
      <c r="J3586" s="6">
        <v>15784.686236162101</v>
      </c>
      <c r="K3586" s="71">
        <v>15784.4571959816</v>
      </c>
      <c r="L3586" s="20">
        <v>0.77998009566544302</v>
      </c>
      <c r="M3586" s="79">
        <v>20331.4472528361</v>
      </c>
      <c r="N3586" s="6">
        <v>36506.56873241</v>
      </c>
      <c r="O3586" s="6">
        <v>15864.884807190299</v>
      </c>
      <c r="P3586" s="71">
        <v>15870.8564551868</v>
      </c>
      <c r="Q3586" s="20">
        <v>0.78060633155236503</v>
      </c>
      <c r="R3586" s="79">
        <v>20421.562520556799</v>
      </c>
      <c r="S3586" s="6">
        <v>36668.377145454702</v>
      </c>
      <c r="T3586" s="6">
        <v>15941.114691541199</v>
      </c>
      <c r="U3586" s="71">
        <v>15953.157840681501</v>
      </c>
      <c r="V3586" s="20">
        <v>0.78119183214422006</v>
      </c>
      <c r="W3586" s="79">
        <v>20513.660701212</v>
      </c>
      <c r="X3586" s="6">
        <v>36833.746020597202</v>
      </c>
      <c r="Y3586" s="6">
        <v>16018.4469124593</v>
      </c>
      <c r="Z3586" s="71">
        <v>16034.833935034099</v>
      </c>
      <c r="AA3586" s="20">
        <v>0.78166613792567397</v>
      </c>
    </row>
    <row r="3587" spans="1:27" x14ac:dyDescent="0.2">
      <c r="A3587" s="52" t="s">
        <v>2740</v>
      </c>
      <c r="B3587" s="1" t="s">
        <v>8849</v>
      </c>
      <c r="C3587" s="131" t="s">
        <v>34</v>
      </c>
      <c r="D3587" s="131" t="s">
        <v>34</v>
      </c>
      <c r="E3587" s="131" t="s">
        <v>6359</v>
      </c>
      <c r="F3587" s="131" t="s">
        <v>26402</v>
      </c>
      <c r="G3587" s="131" t="s">
        <v>26402</v>
      </c>
      <c r="H3587" s="79">
        <v>6920.1666666666697</v>
      </c>
      <c r="I3587" s="6">
        <v>7666.7926570545296</v>
      </c>
      <c r="J3587" s="6">
        <v>3330.4339023623102</v>
      </c>
      <c r="K3587" s="71">
        <v>3330.3855768415501</v>
      </c>
      <c r="L3587" s="20">
        <v>0.48125800103680799</v>
      </c>
      <c r="M3587" s="79">
        <v>6994.1549602987898</v>
      </c>
      <c r="N3587" s="6">
        <v>7748.7636461434304</v>
      </c>
      <c r="O3587" s="6">
        <v>3367.4280249480598</v>
      </c>
      <c r="P3587" s="71">
        <v>3368.6955472189602</v>
      </c>
      <c r="Q3587" s="20">
        <v>0.48164439683433202</v>
      </c>
      <c r="R3587" s="79">
        <v>7060.7628244343396</v>
      </c>
      <c r="S3587" s="6">
        <v>7822.5579213761903</v>
      </c>
      <c r="T3587" s="6">
        <v>3400.7584385648001</v>
      </c>
      <c r="U3587" s="71">
        <v>3403.32763412348</v>
      </c>
      <c r="V3587" s="20">
        <v>0.48200565841781101</v>
      </c>
      <c r="W3587" s="79">
        <v>7126.9739869937202</v>
      </c>
      <c r="X3587" s="6">
        <v>7895.9126943718302</v>
      </c>
      <c r="Y3587" s="6">
        <v>3433.8146939896301</v>
      </c>
      <c r="Z3587" s="71">
        <v>3437.3275188730599</v>
      </c>
      <c r="AA3587" s="20">
        <v>0.48229831133745799</v>
      </c>
    </row>
    <row r="3588" spans="1:27" x14ac:dyDescent="0.2">
      <c r="A3588" s="52" t="s">
        <v>2739</v>
      </c>
      <c r="B3588" s="1" t="s">
        <v>8848</v>
      </c>
      <c r="C3588" s="131" t="s">
        <v>34</v>
      </c>
      <c r="D3588" s="131" t="s">
        <v>34</v>
      </c>
      <c r="E3588" s="131" t="s">
        <v>6359</v>
      </c>
      <c r="F3588" s="131" t="s">
        <v>26405</v>
      </c>
      <c r="G3588" s="131" t="s">
        <v>26405</v>
      </c>
      <c r="H3588" s="79">
        <v>13263.583333333299</v>
      </c>
      <c r="I3588" s="6">
        <v>41540.399966781799</v>
      </c>
      <c r="J3588" s="6">
        <v>18045.036895547299</v>
      </c>
      <c r="K3588" s="71">
        <v>18044.775057051</v>
      </c>
      <c r="L3588" s="20">
        <v>1.3604751147227201</v>
      </c>
      <c r="M3588" s="79">
        <v>13241.340573900699</v>
      </c>
      <c r="N3588" s="6">
        <v>41470.737561082402</v>
      </c>
      <c r="O3588" s="6">
        <v>18022.194282304499</v>
      </c>
      <c r="P3588" s="71">
        <v>18028.9779559136</v>
      </c>
      <c r="Q3588" s="20">
        <v>1.36156742251985</v>
      </c>
      <c r="R3588" s="79">
        <v>13218.9396641531</v>
      </c>
      <c r="S3588" s="6">
        <v>41400.579842225401</v>
      </c>
      <c r="T3588" s="6">
        <v>17998.3801558294</v>
      </c>
      <c r="U3588" s="71">
        <v>18011.977522180201</v>
      </c>
      <c r="V3588" s="20">
        <v>1.36258867804842</v>
      </c>
      <c r="W3588" s="79">
        <v>13203.4891787369</v>
      </c>
      <c r="X3588" s="6">
        <v>41352.190253398498</v>
      </c>
      <c r="Y3588" s="6">
        <v>17983.4509343028</v>
      </c>
      <c r="Z3588" s="71">
        <v>18001.848174562299</v>
      </c>
      <c r="AA3588" s="20">
        <v>1.3634159827655901</v>
      </c>
    </row>
    <row r="3589" spans="1:27" x14ac:dyDescent="0.2">
      <c r="A3589" s="52" t="s">
        <v>2738</v>
      </c>
      <c r="B3589" s="1" t="s">
        <v>8847</v>
      </c>
      <c r="C3589" s="131" t="s">
        <v>34</v>
      </c>
      <c r="D3589" s="131" t="s">
        <v>34</v>
      </c>
      <c r="E3589" s="131" t="s">
        <v>6359</v>
      </c>
      <c r="F3589" s="131" t="s">
        <v>26404</v>
      </c>
      <c r="G3589" s="131" t="s">
        <v>26404</v>
      </c>
      <c r="H3589" s="79">
        <v>13120.5</v>
      </c>
      <c r="I3589" s="6">
        <v>15695.7628607198</v>
      </c>
      <c r="J3589" s="6">
        <v>6818.1967470688396</v>
      </c>
      <c r="K3589" s="71">
        <v>6818.0978131406901</v>
      </c>
      <c r="L3589" s="20">
        <v>0.51965228559435195</v>
      </c>
      <c r="M3589" s="79">
        <v>13194.6318924646</v>
      </c>
      <c r="N3589" s="6">
        <v>15784.4451978671</v>
      </c>
      <c r="O3589" s="6">
        <v>6859.5437343103004</v>
      </c>
      <c r="P3589" s="71">
        <v>6862.1257121245399</v>
      </c>
      <c r="Q3589" s="20">
        <v>0.52006950766420801</v>
      </c>
      <c r="R3589" s="79">
        <v>13267.2065872809</v>
      </c>
      <c r="S3589" s="6">
        <v>15871.264694039201</v>
      </c>
      <c r="T3589" s="6">
        <v>6899.8322392036398</v>
      </c>
      <c r="U3589" s="71">
        <v>6905.0449053382099</v>
      </c>
      <c r="V3589" s="20">
        <v>0.52045959033742595</v>
      </c>
      <c r="W3589" s="79">
        <v>13338.3399028684</v>
      </c>
      <c r="X3589" s="6">
        <v>15956.359900240001</v>
      </c>
      <c r="Y3589" s="6">
        <v>6939.1829936374597</v>
      </c>
      <c r="Z3589" s="71">
        <v>6946.2818434191304</v>
      </c>
      <c r="AA3589" s="20">
        <v>0.520775590815865</v>
      </c>
    </row>
    <row r="3590" spans="1:27" x14ac:dyDescent="0.2">
      <c r="A3590" s="52" t="s">
        <v>2737</v>
      </c>
      <c r="B3590" s="1" t="s">
        <v>8846</v>
      </c>
      <c r="C3590" s="131" t="s">
        <v>34</v>
      </c>
      <c r="D3590" s="131" t="s">
        <v>34</v>
      </c>
      <c r="E3590" s="131" t="s">
        <v>6359</v>
      </c>
      <c r="F3590" s="131" t="s">
        <v>26185</v>
      </c>
      <c r="G3590" s="131" t="s">
        <v>26185</v>
      </c>
      <c r="H3590" s="79">
        <v>15613.583333333299</v>
      </c>
      <c r="I3590" s="6">
        <v>41488.257270597001</v>
      </c>
      <c r="J3590" s="6">
        <v>18022.3862499772</v>
      </c>
      <c r="K3590" s="71">
        <v>18022.124740148101</v>
      </c>
      <c r="L3590" s="20">
        <v>1.15425936221013</v>
      </c>
      <c r="M3590" s="79">
        <v>15643.457173398199</v>
      </c>
      <c r="N3590" s="6">
        <v>41567.637739244703</v>
      </c>
      <c r="O3590" s="6">
        <v>18064.304790569699</v>
      </c>
      <c r="P3590" s="71">
        <v>18071.104314853801</v>
      </c>
      <c r="Q3590" s="20">
        <v>1.1551861020583001</v>
      </c>
      <c r="R3590" s="79">
        <v>15683.656619577599</v>
      </c>
      <c r="S3590" s="6">
        <v>41674.455305054202</v>
      </c>
      <c r="T3590" s="6">
        <v>18117.4440605895</v>
      </c>
      <c r="U3590" s="71">
        <v>18131.131377008998</v>
      </c>
      <c r="V3590" s="20">
        <v>1.1560525594762301</v>
      </c>
      <c r="W3590" s="79">
        <v>15729.7471700531</v>
      </c>
      <c r="X3590" s="6">
        <v>41796.926654202398</v>
      </c>
      <c r="Y3590" s="6">
        <v>18176.8601635007</v>
      </c>
      <c r="Z3590" s="71">
        <v>18195.455263229502</v>
      </c>
      <c r="AA3590" s="20">
        <v>1.1567544644246199</v>
      </c>
    </row>
    <row r="3591" spans="1:27" x14ac:dyDescent="0.2">
      <c r="A3591" s="52" t="s">
        <v>2736</v>
      </c>
      <c r="B3591" s="1" t="s">
        <v>8676</v>
      </c>
      <c r="C3591" s="131" t="s">
        <v>34</v>
      </c>
      <c r="D3591" s="131" t="s">
        <v>34</v>
      </c>
      <c r="E3591" s="131" t="s">
        <v>6359</v>
      </c>
      <c r="F3591" s="131" t="s">
        <v>26406</v>
      </c>
      <c r="G3591" s="131" t="s">
        <v>26406</v>
      </c>
      <c r="H3591" s="79">
        <v>1980.25</v>
      </c>
      <c r="I3591" s="6">
        <v>3077.86614648045</v>
      </c>
      <c r="J3591" s="6">
        <v>1337.0166925982701</v>
      </c>
      <c r="K3591" s="71">
        <v>1336.9972921147801</v>
      </c>
      <c r="L3591" s="20">
        <v>0.67516590941284205</v>
      </c>
      <c r="M3591" s="79">
        <v>2004.8084749534901</v>
      </c>
      <c r="N3591" s="6">
        <v>3116.0369323249402</v>
      </c>
      <c r="O3591" s="6">
        <v>1354.15539457144</v>
      </c>
      <c r="P3591" s="71">
        <v>1354.66510765459</v>
      </c>
      <c r="Q3591" s="20">
        <v>0.675707991351151</v>
      </c>
      <c r="R3591" s="79">
        <v>2028.06674256665</v>
      </c>
      <c r="S3591" s="6">
        <v>3152.1868298188501</v>
      </c>
      <c r="T3591" s="6">
        <v>1370.37348514172</v>
      </c>
      <c r="U3591" s="71">
        <v>1371.4087711037701</v>
      </c>
      <c r="V3591" s="20">
        <v>0.67621481202741995</v>
      </c>
      <c r="W3591" s="79">
        <v>2049.7160719150102</v>
      </c>
      <c r="X3591" s="6">
        <v>3185.8359841656802</v>
      </c>
      <c r="Y3591" s="6">
        <v>1385.47256517498</v>
      </c>
      <c r="Z3591" s="71">
        <v>1386.88991670265</v>
      </c>
      <c r="AA3591" s="20">
        <v>0.67662538031762998</v>
      </c>
    </row>
    <row r="3592" spans="1:27" x14ac:dyDescent="0.2">
      <c r="A3592" s="52" t="s">
        <v>2735</v>
      </c>
      <c r="B3592" s="1" t="s">
        <v>8845</v>
      </c>
      <c r="C3592" s="131" t="s">
        <v>34</v>
      </c>
      <c r="D3592" s="131" t="s">
        <v>34</v>
      </c>
      <c r="E3592" s="131" t="s">
        <v>6359</v>
      </c>
      <c r="F3592" s="131" t="s">
        <v>26409</v>
      </c>
      <c r="G3592" s="131" t="s">
        <v>26409</v>
      </c>
      <c r="H3592" s="79">
        <v>13902.166666666701</v>
      </c>
      <c r="I3592" s="6">
        <v>18581.376216725399</v>
      </c>
      <c r="J3592" s="6">
        <v>8071.6993497650801</v>
      </c>
      <c r="K3592" s="71">
        <v>8071.58222716608</v>
      </c>
      <c r="L3592" s="20">
        <v>0.58059886783830505</v>
      </c>
      <c r="M3592" s="79">
        <v>13996.360021387</v>
      </c>
      <c r="N3592" s="6">
        <v>18707.273294723302</v>
      </c>
      <c r="O3592" s="6">
        <v>8129.73517321909</v>
      </c>
      <c r="P3592" s="71">
        <v>8132.7952595259903</v>
      </c>
      <c r="Q3592" s="20">
        <v>0.58106502312735198</v>
      </c>
      <c r="R3592" s="79">
        <v>14079.0246219698</v>
      </c>
      <c r="S3592" s="6">
        <v>18817.761255345798</v>
      </c>
      <c r="T3592" s="6">
        <v>8180.7844732144304</v>
      </c>
      <c r="U3592" s="71">
        <v>8186.9648695921096</v>
      </c>
      <c r="V3592" s="20">
        <v>0.58150085601929302</v>
      </c>
      <c r="W3592" s="79">
        <v>14163.7130690869</v>
      </c>
      <c r="X3592" s="6">
        <v>18930.9542514323</v>
      </c>
      <c r="Y3592" s="6">
        <v>8232.7897224787193</v>
      </c>
      <c r="Z3592" s="71">
        <v>8241.2119441693103</v>
      </c>
      <c r="AA3592" s="20">
        <v>0.58185391810542997</v>
      </c>
    </row>
    <row r="3593" spans="1:27" x14ac:dyDescent="0.2">
      <c r="A3593" s="52" t="s">
        <v>2734</v>
      </c>
      <c r="B3593" s="1" t="s">
        <v>8844</v>
      </c>
      <c r="C3593" s="131" t="s">
        <v>42</v>
      </c>
      <c r="D3593" s="131" t="s">
        <v>34</v>
      </c>
      <c r="E3593" s="131" t="s">
        <v>6359</v>
      </c>
      <c r="F3593" s="131" t="s">
        <v>26403</v>
      </c>
      <c r="G3593" s="131" t="s">
        <v>26403</v>
      </c>
      <c r="H3593" s="79">
        <v>22405</v>
      </c>
      <c r="I3593" s="6">
        <v>45164.024839377496</v>
      </c>
      <c r="J3593" s="6">
        <v>19619.129696143798</v>
      </c>
      <c r="K3593" s="71">
        <v>19618.845017123898</v>
      </c>
      <c r="L3593" s="20">
        <v>0.87564583874688195</v>
      </c>
      <c r="M3593" s="79">
        <v>22375.9158942904</v>
      </c>
      <c r="N3593" s="6">
        <v>45105.397065545701</v>
      </c>
      <c r="O3593" s="6">
        <v>19601.730687775402</v>
      </c>
      <c r="P3593" s="71">
        <v>19609.108909376901</v>
      </c>
      <c r="Q3593" s="20">
        <v>0.87634888341623296</v>
      </c>
      <c r="R3593" s="79">
        <v>22347.583901753798</v>
      </c>
      <c r="S3593" s="6">
        <v>45048.285402315603</v>
      </c>
      <c r="T3593" s="6">
        <v>19584.174162030198</v>
      </c>
      <c r="U3593" s="71">
        <v>19598.969559641198</v>
      </c>
      <c r="V3593" s="20">
        <v>0.87700619654472201</v>
      </c>
      <c r="W3593" s="79">
        <v>22330.6758708093</v>
      </c>
      <c r="X3593" s="6">
        <v>45014.202174037899</v>
      </c>
      <c r="Y3593" s="6">
        <v>19576.005313940299</v>
      </c>
      <c r="Z3593" s="71">
        <v>19596.031752380699</v>
      </c>
      <c r="AA3593" s="20">
        <v>0.87753867665047403</v>
      </c>
    </row>
    <row r="3594" spans="1:27" x14ac:dyDescent="0.2">
      <c r="A3594" s="52" t="s">
        <v>2733</v>
      </c>
      <c r="B3594" s="1" t="s">
        <v>8843</v>
      </c>
      <c r="C3594" s="131" t="s">
        <v>42</v>
      </c>
      <c r="D3594" s="131" t="s">
        <v>34</v>
      </c>
      <c r="E3594" s="131" t="s">
        <v>6359</v>
      </c>
      <c r="F3594" s="131" t="s">
        <v>26403</v>
      </c>
      <c r="G3594" s="131" t="s">
        <v>26403</v>
      </c>
      <c r="H3594" s="79">
        <v>19676.083333333299</v>
      </c>
      <c r="I3594" s="6">
        <v>30521.776081399399</v>
      </c>
      <c r="J3594" s="6">
        <v>13258.576613294799</v>
      </c>
      <c r="K3594" s="71">
        <v>13258.3842276663</v>
      </c>
      <c r="L3594" s="20">
        <v>0.67383249008735702</v>
      </c>
      <c r="M3594" s="79">
        <v>19654.061222386001</v>
      </c>
      <c r="N3594" s="6">
        <v>30487.615119190101</v>
      </c>
      <c r="O3594" s="6">
        <v>13249.1910005911</v>
      </c>
      <c r="P3594" s="71">
        <v>13254.178084068501</v>
      </c>
      <c r="Q3594" s="20">
        <v>0.67437350144061003</v>
      </c>
      <c r="R3594" s="79">
        <v>19630.7892830573</v>
      </c>
      <c r="S3594" s="6">
        <v>30451.515408229701</v>
      </c>
      <c r="T3594" s="6">
        <v>13238.4124262776</v>
      </c>
      <c r="U3594" s="71">
        <v>13248.4137454021</v>
      </c>
      <c r="V3594" s="20">
        <v>0.67487932117107496</v>
      </c>
      <c r="W3594" s="79">
        <v>19620.1484378071</v>
      </c>
      <c r="X3594" s="6">
        <v>30435.009201656801</v>
      </c>
      <c r="Y3594" s="6">
        <v>13235.731682146299</v>
      </c>
      <c r="Z3594" s="71">
        <v>13249.271960742301</v>
      </c>
      <c r="AA3594" s="20">
        <v>0.67528907860918896</v>
      </c>
    </row>
    <row r="3595" spans="1:27" x14ac:dyDescent="0.2">
      <c r="A3595" s="52" t="s">
        <v>2732</v>
      </c>
      <c r="B3595" s="1" t="s">
        <v>8842</v>
      </c>
      <c r="C3595" s="131" t="s">
        <v>34</v>
      </c>
      <c r="D3595" s="131" t="s">
        <v>34</v>
      </c>
      <c r="E3595" s="131" t="s">
        <v>6359</v>
      </c>
      <c r="F3595" s="131" t="s">
        <v>26193</v>
      </c>
      <c r="G3595" s="131" t="s">
        <v>26193</v>
      </c>
      <c r="H3595" s="79">
        <v>52141</v>
      </c>
      <c r="I3595" s="6">
        <v>88268.595010395802</v>
      </c>
      <c r="J3595" s="6">
        <v>38343.637879135</v>
      </c>
      <c r="K3595" s="71">
        <v>38343.081502301698</v>
      </c>
      <c r="L3595" s="20">
        <v>0.73537295990298901</v>
      </c>
      <c r="M3595" s="79">
        <v>52425.266591919601</v>
      </c>
      <c r="N3595" s="6">
        <v>88749.824995956806</v>
      </c>
      <c r="O3595" s="6">
        <v>38568.559004811403</v>
      </c>
      <c r="P3595" s="71">
        <v>38583.076466545703</v>
      </c>
      <c r="Q3595" s="20">
        <v>0.73596338130005001</v>
      </c>
      <c r="R3595" s="79">
        <v>52686.949417482501</v>
      </c>
      <c r="S3595" s="6">
        <v>89192.823314952999</v>
      </c>
      <c r="T3595" s="6">
        <v>38775.455496324801</v>
      </c>
      <c r="U3595" s="71">
        <v>38804.749469962298</v>
      </c>
      <c r="V3595" s="20">
        <v>0.73651539705743896</v>
      </c>
      <c r="W3595" s="79">
        <v>52947.019420406003</v>
      </c>
      <c r="X3595" s="6">
        <v>89633.091314462305</v>
      </c>
      <c r="Y3595" s="6">
        <v>38980.094884116603</v>
      </c>
      <c r="Z3595" s="71">
        <v>39019.971889566899</v>
      </c>
      <c r="AA3595" s="20">
        <v>0.73696257724619796</v>
      </c>
    </row>
    <row r="3596" spans="1:27" x14ac:dyDescent="0.2">
      <c r="A3596" s="52" t="s">
        <v>2731</v>
      </c>
      <c r="B3596" s="1" t="s">
        <v>8841</v>
      </c>
      <c r="C3596" s="131" t="s">
        <v>34</v>
      </c>
      <c r="D3596" s="131" t="s">
        <v>34</v>
      </c>
      <c r="E3596" s="131" t="s">
        <v>6359</v>
      </c>
      <c r="F3596" s="131" t="s">
        <v>26406</v>
      </c>
      <c r="G3596" s="131" t="s">
        <v>26406</v>
      </c>
      <c r="H3596" s="79">
        <v>13378.416666666701</v>
      </c>
      <c r="I3596" s="6">
        <v>25428.296905993699</v>
      </c>
      <c r="J3596" s="6">
        <v>11045.983096612301</v>
      </c>
      <c r="K3596" s="71">
        <v>11045.822816330199</v>
      </c>
      <c r="L3596" s="20">
        <v>0.825644999071657</v>
      </c>
      <c r="M3596" s="79">
        <v>13537.4324824827</v>
      </c>
      <c r="N3596" s="6">
        <v>25730.537558087799</v>
      </c>
      <c r="O3596" s="6">
        <v>11181.8784553078</v>
      </c>
      <c r="P3596" s="71">
        <v>11186.0873886146</v>
      </c>
      <c r="Q3596" s="20">
        <v>0.82630789871634003</v>
      </c>
      <c r="R3596" s="79">
        <v>13686.3081273114</v>
      </c>
      <c r="S3596" s="6">
        <v>26013.504832399602</v>
      </c>
      <c r="T3596" s="6">
        <v>11309.0432777346</v>
      </c>
      <c r="U3596" s="71">
        <v>11317.587002402801</v>
      </c>
      <c r="V3596" s="20">
        <v>0.826927678167514</v>
      </c>
      <c r="W3596" s="79">
        <v>13826.240087022101</v>
      </c>
      <c r="X3596" s="6">
        <v>26279.472884286399</v>
      </c>
      <c r="Y3596" s="6">
        <v>11428.550901365301</v>
      </c>
      <c r="Z3596" s="71">
        <v>11440.2424169436</v>
      </c>
      <c r="AA3596" s="20">
        <v>0.82742975277001396</v>
      </c>
    </row>
    <row r="3597" spans="1:27" x14ac:dyDescent="0.2">
      <c r="A3597" s="52" t="s">
        <v>2730</v>
      </c>
      <c r="B3597" s="1" t="s">
        <v>8840</v>
      </c>
      <c r="C3597" s="131" t="s">
        <v>34</v>
      </c>
      <c r="D3597" s="131" t="s">
        <v>34</v>
      </c>
      <c r="E3597" s="131" t="s">
        <v>6359</v>
      </c>
      <c r="F3597" s="131" t="s">
        <v>26407</v>
      </c>
      <c r="G3597" s="131" t="s">
        <v>26407</v>
      </c>
      <c r="H3597" s="79">
        <v>11645.166666666701</v>
      </c>
      <c r="I3597" s="6">
        <v>17826.338450449701</v>
      </c>
      <c r="J3597" s="6">
        <v>7743.7129952554897</v>
      </c>
      <c r="K3597" s="71">
        <v>7743.6006318295704</v>
      </c>
      <c r="L3597" s="20">
        <v>0.66496262814297002</v>
      </c>
      <c r="M3597" s="79">
        <v>11633.8049379694</v>
      </c>
      <c r="N3597" s="6">
        <v>17808.945996830302</v>
      </c>
      <c r="O3597" s="6">
        <v>7739.3435369989802</v>
      </c>
      <c r="P3597" s="71">
        <v>7742.2566773015096</v>
      </c>
      <c r="Q3597" s="20">
        <v>0.665496517999287</v>
      </c>
      <c r="R3597" s="79">
        <v>11622.253132202401</v>
      </c>
      <c r="S3597" s="6">
        <v>17791.262574582299</v>
      </c>
      <c r="T3597" s="6">
        <v>7734.5271126594298</v>
      </c>
      <c r="U3597" s="71">
        <v>7740.3703717633298</v>
      </c>
      <c r="V3597" s="20">
        <v>0.66599567947084504</v>
      </c>
      <c r="W3597" s="79">
        <v>11612.500684545499</v>
      </c>
      <c r="X3597" s="6">
        <v>17776.3335969533</v>
      </c>
      <c r="Y3597" s="6">
        <v>7730.6624165169997</v>
      </c>
      <c r="Z3597" s="71">
        <v>7738.5709572282103</v>
      </c>
      <c r="AA3597" s="20">
        <v>0.66640004314721601</v>
      </c>
    </row>
    <row r="3598" spans="1:27" x14ac:dyDescent="0.2">
      <c r="A3598" s="52" t="s">
        <v>2729</v>
      </c>
      <c r="B3598" s="1" t="s">
        <v>8839</v>
      </c>
      <c r="C3598" s="131" t="s">
        <v>34</v>
      </c>
      <c r="D3598" s="131" t="s">
        <v>34</v>
      </c>
      <c r="E3598" s="131" t="s">
        <v>6359</v>
      </c>
      <c r="F3598" s="131" t="s">
        <v>26405</v>
      </c>
      <c r="G3598" s="131" t="s">
        <v>26405</v>
      </c>
      <c r="H3598" s="79">
        <v>9801.9166666666697</v>
      </c>
      <c r="I3598" s="6">
        <v>21367.474413527299</v>
      </c>
      <c r="J3598" s="6">
        <v>9281.9728376494604</v>
      </c>
      <c r="K3598" s="71">
        <v>9281.8381536460802</v>
      </c>
      <c r="L3598" s="20">
        <v>0.94694114113526195</v>
      </c>
      <c r="M3598" s="79">
        <v>9788.2805115790306</v>
      </c>
      <c r="N3598" s="6">
        <v>21337.74857471</v>
      </c>
      <c r="O3598" s="6">
        <v>9272.8770447831903</v>
      </c>
      <c r="P3598" s="71">
        <v>9276.3674172818901</v>
      </c>
      <c r="Q3598" s="20">
        <v>0.94770142787677902</v>
      </c>
      <c r="R3598" s="79">
        <v>9772.78304344965</v>
      </c>
      <c r="S3598" s="6">
        <v>21303.965207131001</v>
      </c>
      <c r="T3598" s="6">
        <v>9261.6302980720993</v>
      </c>
      <c r="U3598" s="71">
        <v>9268.6272488575705</v>
      </c>
      <c r="V3598" s="20">
        <v>0.94841225960398201</v>
      </c>
      <c r="W3598" s="79">
        <v>9757.6664734384103</v>
      </c>
      <c r="X3598" s="6">
        <v>21271.012170095499</v>
      </c>
      <c r="Y3598" s="6">
        <v>9250.4460184532309</v>
      </c>
      <c r="Z3598" s="71">
        <v>9259.90931215202</v>
      </c>
      <c r="AA3598" s="20">
        <v>0.94898809437262999</v>
      </c>
    </row>
    <row r="3599" spans="1:27" x14ac:dyDescent="0.2">
      <c r="A3599" s="52" t="s">
        <v>2728</v>
      </c>
      <c r="B3599" s="1" t="s">
        <v>8818</v>
      </c>
      <c r="C3599" s="131" t="s">
        <v>34</v>
      </c>
      <c r="D3599" s="131" t="s">
        <v>34</v>
      </c>
      <c r="E3599" s="131" t="s">
        <v>6359</v>
      </c>
      <c r="F3599" s="131" t="s">
        <v>26408</v>
      </c>
      <c r="G3599" s="131" t="s">
        <v>26408</v>
      </c>
      <c r="H3599" s="79">
        <v>15783.75</v>
      </c>
      <c r="I3599" s="6">
        <v>21470.592434296399</v>
      </c>
      <c r="J3599" s="6">
        <v>9326.7670257377504</v>
      </c>
      <c r="K3599" s="71">
        <v>9326.6316917582499</v>
      </c>
      <c r="L3599" s="20">
        <v>0.59090087537868097</v>
      </c>
      <c r="M3599" s="79">
        <v>15944.262565274201</v>
      </c>
      <c r="N3599" s="6">
        <v>21688.9372426966</v>
      </c>
      <c r="O3599" s="6">
        <v>9425.4952709450699</v>
      </c>
      <c r="P3599" s="71">
        <v>9429.0430899576004</v>
      </c>
      <c r="Q3599" s="20">
        <v>0.59137530201576005</v>
      </c>
      <c r="R3599" s="79">
        <v>16103.362921996801</v>
      </c>
      <c r="S3599" s="6">
        <v>21905.361027623701</v>
      </c>
      <c r="T3599" s="6">
        <v>9523.0795493290807</v>
      </c>
      <c r="U3599" s="71">
        <v>9530.2740190701807</v>
      </c>
      <c r="V3599" s="20">
        <v>0.59181886822236596</v>
      </c>
      <c r="W3599" s="79">
        <v>16260.417096433701</v>
      </c>
      <c r="X3599" s="6">
        <v>22119.001396321801</v>
      </c>
      <c r="Y3599" s="6">
        <v>9619.2238884816306</v>
      </c>
      <c r="Z3599" s="71">
        <v>9629.0644454266203</v>
      </c>
      <c r="AA3599" s="20">
        <v>0.59217819495777302</v>
      </c>
    </row>
    <row r="3600" spans="1:27" x14ac:dyDescent="0.2">
      <c r="A3600" s="52" t="s">
        <v>2727</v>
      </c>
      <c r="B3600" s="1" t="s">
        <v>8838</v>
      </c>
      <c r="C3600" s="131" t="s">
        <v>34</v>
      </c>
      <c r="D3600" s="131" t="s">
        <v>34</v>
      </c>
      <c r="E3600" s="131" t="s">
        <v>6359</v>
      </c>
      <c r="F3600" s="131" t="s">
        <v>26407</v>
      </c>
      <c r="G3600" s="131" t="s">
        <v>26407</v>
      </c>
      <c r="H3600" s="79">
        <v>7007.8333333333303</v>
      </c>
      <c r="I3600" s="6">
        <v>8858.4061004126506</v>
      </c>
      <c r="J3600" s="6">
        <v>3848.0675449806299</v>
      </c>
      <c r="K3600" s="71">
        <v>3848.0117084519802</v>
      </c>
      <c r="L3600" s="20">
        <v>0.54910148763792599</v>
      </c>
      <c r="M3600" s="79">
        <v>7019.01876857549</v>
      </c>
      <c r="N3600" s="6">
        <v>8872.5452962342097</v>
      </c>
      <c r="O3600" s="6">
        <v>3855.79674997963</v>
      </c>
      <c r="P3600" s="71">
        <v>3857.24809748178</v>
      </c>
      <c r="Q3600" s="20">
        <v>0.54954235408955998</v>
      </c>
      <c r="R3600" s="79">
        <v>7031.1290087016496</v>
      </c>
      <c r="S3600" s="6">
        <v>8887.8535120419092</v>
      </c>
      <c r="T3600" s="6">
        <v>3863.8822665932898</v>
      </c>
      <c r="U3600" s="71">
        <v>3866.8013416578401</v>
      </c>
      <c r="V3600" s="20">
        <v>0.54995454312846903</v>
      </c>
      <c r="W3600" s="79">
        <v>7045.5352730828499</v>
      </c>
      <c r="X3600" s="6">
        <v>8906.0640678882701</v>
      </c>
      <c r="Y3600" s="6">
        <v>3873.1144638575302</v>
      </c>
      <c r="Z3600" s="71">
        <v>3877.0766965571602</v>
      </c>
      <c r="AA3600" s="20">
        <v>0.55028845166233997</v>
      </c>
    </row>
    <row r="3601" spans="1:27" x14ac:dyDescent="0.2">
      <c r="A3601" s="52" t="s">
        <v>2726</v>
      </c>
      <c r="B3601" s="1" t="s">
        <v>18880</v>
      </c>
      <c r="C3601" s="131" t="s">
        <v>34</v>
      </c>
      <c r="D3601" s="131" t="s">
        <v>34</v>
      </c>
      <c r="E3601" s="131" t="s">
        <v>6359</v>
      </c>
      <c r="F3601" s="131" t="s">
        <v>26185</v>
      </c>
      <c r="G3601" s="131" t="s">
        <v>26185</v>
      </c>
      <c r="H3601" s="79">
        <v>22216.5</v>
      </c>
      <c r="I3601" s="6">
        <v>47476.340111133002</v>
      </c>
      <c r="J3601" s="6">
        <v>20623.593168482399</v>
      </c>
      <c r="K3601" s="71">
        <v>20623.2939144185</v>
      </c>
      <c r="L3601" s="20">
        <v>0.92828726011831497</v>
      </c>
      <c r="M3601" s="79">
        <v>22272.610065357101</v>
      </c>
      <c r="N3601" s="6">
        <v>47596.246511625897</v>
      </c>
      <c r="O3601" s="6">
        <v>20684.1944992547</v>
      </c>
      <c r="P3601" s="71">
        <v>20691.9801674232</v>
      </c>
      <c r="Q3601" s="20">
        <v>0.92903256990107597</v>
      </c>
      <c r="R3601" s="79">
        <v>22332.406795083501</v>
      </c>
      <c r="S3601" s="6">
        <v>47724.031260709999</v>
      </c>
      <c r="T3601" s="6">
        <v>20747.420941261302</v>
      </c>
      <c r="U3601" s="71">
        <v>20763.095145324602</v>
      </c>
      <c r="V3601" s="20">
        <v>0.92972939888841899</v>
      </c>
      <c r="W3601" s="79">
        <v>22408.828773270401</v>
      </c>
      <c r="X3601" s="6">
        <v>47887.343925997797</v>
      </c>
      <c r="Y3601" s="6">
        <v>20825.491820145799</v>
      </c>
      <c r="Z3601" s="71">
        <v>20846.796495090501</v>
      </c>
      <c r="AA3601" s="20">
        <v>0.93029389023476405</v>
      </c>
    </row>
    <row r="3602" spans="1:27" x14ac:dyDescent="0.2">
      <c r="A3602" s="52" t="s">
        <v>2725</v>
      </c>
      <c r="B3602" s="1" t="s">
        <v>8837</v>
      </c>
      <c r="C3602" s="131" t="s">
        <v>34</v>
      </c>
      <c r="D3602" s="131" t="s">
        <v>34</v>
      </c>
      <c r="E3602" s="131" t="s">
        <v>6359</v>
      </c>
      <c r="F3602" s="131" t="s">
        <v>26193</v>
      </c>
      <c r="G3602" s="131" t="s">
        <v>26193</v>
      </c>
      <c r="H3602" s="79">
        <v>7989.6666666666697</v>
      </c>
      <c r="I3602" s="6">
        <v>10407.1038042904</v>
      </c>
      <c r="J3602" s="6">
        <v>4520.8176203017802</v>
      </c>
      <c r="K3602" s="71">
        <v>4520.7520219827202</v>
      </c>
      <c r="L3602" s="20">
        <v>0.56582485985848996</v>
      </c>
      <c r="M3602" s="79">
        <v>8034.0223321481199</v>
      </c>
      <c r="N3602" s="6">
        <v>10464.880183985901</v>
      </c>
      <c r="O3602" s="6">
        <v>4547.7875463160399</v>
      </c>
      <c r="P3602" s="71">
        <v>4549.4993637492898</v>
      </c>
      <c r="Q3602" s="20">
        <v>0.56627915328844403</v>
      </c>
      <c r="R3602" s="79">
        <v>8074.6797854615197</v>
      </c>
      <c r="S3602" s="6">
        <v>10517.839381747701</v>
      </c>
      <c r="T3602" s="6">
        <v>4572.4980744731702</v>
      </c>
      <c r="U3602" s="71">
        <v>4575.9524926440599</v>
      </c>
      <c r="V3602" s="20">
        <v>0.56670389590966597</v>
      </c>
      <c r="W3602" s="79">
        <v>8117.5372479409498</v>
      </c>
      <c r="X3602" s="6">
        <v>10573.6642464661</v>
      </c>
      <c r="Y3602" s="6">
        <v>4598.3289157576601</v>
      </c>
      <c r="Z3602" s="71">
        <v>4603.0330496952802</v>
      </c>
      <c r="AA3602" s="20">
        <v>0.56704797392372397</v>
      </c>
    </row>
    <row r="3603" spans="1:27" x14ac:dyDescent="0.2">
      <c r="A3603" s="52" t="s">
        <v>2724</v>
      </c>
      <c r="B3603" s="1" t="s">
        <v>18881</v>
      </c>
      <c r="C3603" s="131" t="s">
        <v>34</v>
      </c>
      <c r="D3603" s="131" t="s">
        <v>34</v>
      </c>
      <c r="E3603" s="131" t="s">
        <v>6359</v>
      </c>
      <c r="F3603" s="131" t="s">
        <v>26185</v>
      </c>
      <c r="G3603" s="131" t="s">
        <v>26185</v>
      </c>
      <c r="H3603" s="79">
        <v>37762</v>
      </c>
      <c r="I3603" s="6">
        <v>97481.330343569498</v>
      </c>
      <c r="J3603" s="6">
        <v>42345.625080244601</v>
      </c>
      <c r="K3603" s="71">
        <v>42345.010633465703</v>
      </c>
      <c r="L3603" s="20">
        <v>1.1213656753738099</v>
      </c>
      <c r="M3603" s="79">
        <v>37632.6185968832</v>
      </c>
      <c r="N3603" s="6">
        <v>97147.336611840699</v>
      </c>
      <c r="O3603" s="6">
        <v>42217.917437524498</v>
      </c>
      <c r="P3603" s="71">
        <v>42233.808542007399</v>
      </c>
      <c r="Q3603" s="20">
        <v>1.1222660053080999</v>
      </c>
      <c r="R3603" s="79">
        <v>37524.984561790399</v>
      </c>
      <c r="S3603" s="6">
        <v>96869.482977735097</v>
      </c>
      <c r="T3603" s="6">
        <v>42112.7865062821</v>
      </c>
      <c r="U3603" s="71">
        <v>42144.601757500299</v>
      </c>
      <c r="V3603" s="20">
        <v>1.12310777072015</v>
      </c>
      <c r="W3603" s="79">
        <v>37628.432679485799</v>
      </c>
      <c r="X3603" s="6">
        <v>97136.530807153205</v>
      </c>
      <c r="Y3603" s="6">
        <v>42243.228834904803</v>
      </c>
      <c r="Z3603" s="71">
        <v>42286.444057225199</v>
      </c>
      <c r="AA3603" s="20">
        <v>1.12378967302241</v>
      </c>
    </row>
    <row r="3604" spans="1:27" x14ac:dyDescent="0.2">
      <c r="A3604" s="52" t="s">
        <v>2723</v>
      </c>
      <c r="B3604" s="1" t="s">
        <v>8381</v>
      </c>
      <c r="C3604" s="131" t="s">
        <v>34</v>
      </c>
      <c r="D3604" s="131" t="s">
        <v>34</v>
      </c>
      <c r="E3604" s="131" t="s">
        <v>6359</v>
      </c>
      <c r="F3604" s="131" t="s">
        <v>26185</v>
      </c>
      <c r="G3604" s="131" t="s">
        <v>26185</v>
      </c>
      <c r="H3604" s="79">
        <v>27735.583333333299</v>
      </c>
      <c r="I3604" s="6">
        <v>88856.149370211904</v>
      </c>
      <c r="J3604" s="6">
        <v>38598.869896869503</v>
      </c>
      <c r="K3604" s="71">
        <v>38598.309816548797</v>
      </c>
      <c r="L3604" s="20">
        <v>1.39165307441579</v>
      </c>
      <c r="M3604" s="79">
        <v>27726.4370481031</v>
      </c>
      <c r="N3604" s="6">
        <v>88826.847527995997</v>
      </c>
      <c r="O3604" s="6">
        <v>38602.031161762599</v>
      </c>
      <c r="P3604" s="71">
        <v>38616.561222639102</v>
      </c>
      <c r="Q3604" s="20">
        <v>1.3927704145917701</v>
      </c>
      <c r="R3604" s="79">
        <v>27730.401986942699</v>
      </c>
      <c r="S3604" s="6">
        <v>88839.549954101196</v>
      </c>
      <c r="T3604" s="6">
        <v>38621.874356355998</v>
      </c>
      <c r="U3604" s="71">
        <v>38651.052302939599</v>
      </c>
      <c r="V3604" s="20">
        <v>1.39381507419687</v>
      </c>
      <c r="W3604" s="79">
        <v>27785.534550115099</v>
      </c>
      <c r="X3604" s="6">
        <v>89016.177472965006</v>
      </c>
      <c r="Y3604" s="6">
        <v>38711.808253317198</v>
      </c>
      <c r="Z3604" s="71">
        <v>38751.4107990087</v>
      </c>
      <c r="AA3604" s="20">
        <v>1.3946613382267401</v>
      </c>
    </row>
    <row r="3605" spans="1:27" x14ac:dyDescent="0.2">
      <c r="A3605" s="52" t="s">
        <v>2722</v>
      </c>
      <c r="B3605" s="1" t="s">
        <v>8836</v>
      </c>
      <c r="C3605" s="131" t="s">
        <v>34</v>
      </c>
      <c r="D3605" s="131" t="s">
        <v>34</v>
      </c>
      <c r="E3605" s="131" t="s">
        <v>6359</v>
      </c>
      <c r="F3605" s="131" t="s">
        <v>26408</v>
      </c>
      <c r="G3605" s="131" t="s">
        <v>26408</v>
      </c>
      <c r="H3605" s="79">
        <v>13367.5</v>
      </c>
      <c r="I3605" s="6">
        <v>26347.233010309501</v>
      </c>
      <c r="J3605" s="6">
        <v>11445.166443914901</v>
      </c>
      <c r="K3605" s="71">
        <v>11445.0003713716</v>
      </c>
      <c r="L3605" s="20">
        <v>0.85618106387668802</v>
      </c>
      <c r="M3605" s="79">
        <v>13472.7825012098</v>
      </c>
      <c r="N3605" s="6">
        <v>26554.743957852599</v>
      </c>
      <c r="O3605" s="6">
        <v>11540.058915527499</v>
      </c>
      <c r="P3605" s="71">
        <v>11544.402670338201</v>
      </c>
      <c r="Q3605" s="20">
        <v>0.85686848053114095</v>
      </c>
      <c r="R3605" s="79">
        <v>13565.1161586489</v>
      </c>
      <c r="S3605" s="6">
        <v>26736.7328403842</v>
      </c>
      <c r="T3605" s="6">
        <v>11623.457536584599</v>
      </c>
      <c r="U3605" s="71">
        <v>11632.238794065501</v>
      </c>
      <c r="V3605" s="20">
        <v>0.85751118221342804</v>
      </c>
      <c r="W3605" s="79">
        <v>13654.743470757499</v>
      </c>
      <c r="X3605" s="6">
        <v>26913.3875384366</v>
      </c>
      <c r="Y3605" s="6">
        <v>11704.230932086501</v>
      </c>
      <c r="Z3605" s="71">
        <v>11716.2044709416</v>
      </c>
      <c r="AA3605" s="20">
        <v>0.85803182579244497</v>
      </c>
    </row>
    <row r="3606" spans="1:27" x14ac:dyDescent="0.2">
      <c r="A3606" s="52" t="s">
        <v>2721</v>
      </c>
      <c r="B3606" s="1" t="s">
        <v>8835</v>
      </c>
      <c r="C3606" s="131" t="s">
        <v>34</v>
      </c>
      <c r="D3606" s="131" t="s">
        <v>34</v>
      </c>
      <c r="E3606" s="131" t="s">
        <v>6359</v>
      </c>
      <c r="F3606" s="131" t="s">
        <v>26401</v>
      </c>
      <c r="G3606" s="131" t="s">
        <v>26401</v>
      </c>
      <c r="H3606" s="79">
        <v>48604.083333333299</v>
      </c>
      <c r="I3606" s="6">
        <v>115703.011224439</v>
      </c>
      <c r="J3606" s="6">
        <v>50261.073753274002</v>
      </c>
      <c r="K3606" s="71">
        <v>50260.344451136902</v>
      </c>
      <c r="L3606" s="20">
        <v>1.03407658378093</v>
      </c>
      <c r="M3606" s="79">
        <v>48437.998630739698</v>
      </c>
      <c r="N3606" s="6">
        <v>115307.64320408901</v>
      </c>
      <c r="O3606" s="6">
        <v>50109.953916250197</v>
      </c>
      <c r="P3606" s="71">
        <v>50128.815635672901</v>
      </c>
      <c r="Q3606" s="20">
        <v>1.03490683043746</v>
      </c>
      <c r="R3606" s="79">
        <v>48257.452029313899</v>
      </c>
      <c r="S3606" s="6">
        <v>114877.84833874799</v>
      </c>
      <c r="T3606" s="6">
        <v>49941.696318361603</v>
      </c>
      <c r="U3606" s="71">
        <v>49979.426132663903</v>
      </c>
      <c r="V3606" s="20">
        <v>1.0356830713379599</v>
      </c>
      <c r="W3606" s="79">
        <v>48095.056967707802</v>
      </c>
      <c r="X3606" s="6">
        <v>114491.26358398701</v>
      </c>
      <c r="Y3606" s="6">
        <v>49790.5433412864</v>
      </c>
      <c r="Z3606" s="71">
        <v>49841.479537673098</v>
      </c>
      <c r="AA3606" s="20">
        <v>1.0363118931564601</v>
      </c>
    </row>
    <row r="3607" spans="1:27" x14ac:dyDescent="0.2">
      <c r="A3607" s="52" t="s">
        <v>2720</v>
      </c>
      <c r="B3607" s="1" t="s">
        <v>18882</v>
      </c>
      <c r="C3607" s="131" t="s">
        <v>34</v>
      </c>
      <c r="D3607" s="131" t="s">
        <v>34</v>
      </c>
      <c r="E3607" s="131" t="s">
        <v>6359</v>
      </c>
      <c r="F3607" s="131" t="s">
        <v>26401</v>
      </c>
      <c r="G3607" s="131" t="s">
        <v>26401</v>
      </c>
      <c r="H3607" s="79">
        <v>5759.3333333333303</v>
      </c>
      <c r="I3607" s="6">
        <v>12724.3598492903</v>
      </c>
      <c r="J3607" s="6">
        <v>5527.4273511154097</v>
      </c>
      <c r="K3607" s="71">
        <v>5527.3471466096298</v>
      </c>
      <c r="L3607" s="20">
        <v>0.95971995831860701</v>
      </c>
      <c r="M3607" s="79">
        <v>5752.8394476352696</v>
      </c>
      <c r="N3607" s="6">
        <v>12710.0126091394</v>
      </c>
      <c r="O3607" s="6">
        <v>5523.4685960205697</v>
      </c>
      <c r="P3607" s="71">
        <v>5525.5476662802002</v>
      </c>
      <c r="Q3607" s="20">
        <v>0.96049050500644395</v>
      </c>
      <c r="R3607" s="79">
        <v>5744.6888269390101</v>
      </c>
      <c r="S3607" s="6">
        <v>12692.0050682085</v>
      </c>
      <c r="T3607" s="6">
        <v>5517.6891972982703</v>
      </c>
      <c r="U3607" s="71">
        <v>5521.8576858386696</v>
      </c>
      <c r="V3607" s="20">
        <v>0.96121092929256702</v>
      </c>
      <c r="W3607" s="79">
        <v>5737.8348640557797</v>
      </c>
      <c r="X3607" s="6">
        <v>12676.8622929823</v>
      </c>
      <c r="Y3607" s="6">
        <v>5512.9783851781403</v>
      </c>
      <c r="Z3607" s="71">
        <v>5518.6182141669196</v>
      </c>
      <c r="AA3607" s="20">
        <v>0.96179453485806499</v>
      </c>
    </row>
    <row r="3608" spans="1:27" x14ac:dyDescent="0.2">
      <c r="A3608" s="52" t="s">
        <v>2719</v>
      </c>
      <c r="B3608" s="1" t="s">
        <v>18883</v>
      </c>
      <c r="C3608" s="131" t="s">
        <v>34</v>
      </c>
      <c r="D3608" s="131" t="s">
        <v>34</v>
      </c>
      <c r="E3608" s="131" t="s">
        <v>6359</v>
      </c>
      <c r="F3608" s="131" t="s">
        <v>26405</v>
      </c>
      <c r="G3608" s="131" t="s">
        <v>26405</v>
      </c>
      <c r="H3608" s="79">
        <v>37312.083333333299</v>
      </c>
      <c r="I3608" s="6">
        <v>118656.61926771099</v>
      </c>
      <c r="J3608" s="6">
        <v>51544.113063402503</v>
      </c>
      <c r="K3608" s="71">
        <v>51543.365144008603</v>
      </c>
      <c r="L3608" s="20">
        <v>1.3814121469320799</v>
      </c>
      <c r="M3608" s="79">
        <v>37235.204345812999</v>
      </c>
      <c r="N3608" s="6">
        <v>118412.13544539599</v>
      </c>
      <c r="O3608" s="6">
        <v>51459.092263218903</v>
      </c>
      <c r="P3608" s="71">
        <v>51478.461807274703</v>
      </c>
      <c r="Q3608" s="20">
        <v>1.3825212648003999</v>
      </c>
      <c r="R3608" s="79">
        <v>37143.992564230502</v>
      </c>
      <c r="S3608" s="6">
        <v>118122.071726807</v>
      </c>
      <c r="T3608" s="6">
        <v>51352.081536908103</v>
      </c>
      <c r="U3608" s="71">
        <v>51390.8768651258</v>
      </c>
      <c r="V3608" s="20">
        <v>1.38355823694125</v>
      </c>
      <c r="W3608" s="79">
        <v>37073.369276740399</v>
      </c>
      <c r="X3608" s="6">
        <v>117897.481733794</v>
      </c>
      <c r="Y3608" s="6">
        <v>51271.856824156799</v>
      </c>
      <c r="Z3608" s="71">
        <v>51324.3084182358</v>
      </c>
      <c r="AA3608" s="20">
        <v>1.3843982734646201</v>
      </c>
    </row>
    <row r="3609" spans="1:27" x14ac:dyDescent="0.2">
      <c r="A3609" s="52" t="s">
        <v>2718</v>
      </c>
      <c r="B3609" s="1" t="s">
        <v>8834</v>
      </c>
      <c r="C3609" s="131" t="s">
        <v>34</v>
      </c>
      <c r="D3609" s="131" t="s">
        <v>34</v>
      </c>
      <c r="E3609" s="131" t="s">
        <v>6359</v>
      </c>
      <c r="F3609" s="131" t="s">
        <v>26185</v>
      </c>
      <c r="G3609" s="131" t="s">
        <v>26185</v>
      </c>
      <c r="H3609" s="79">
        <v>7489.25</v>
      </c>
      <c r="I3609" s="6">
        <v>16820.4051266268</v>
      </c>
      <c r="J3609" s="6">
        <v>7306.7382921385097</v>
      </c>
      <c r="K3609" s="71">
        <v>7306.6322693368902</v>
      </c>
      <c r="L3609" s="20">
        <v>0.97561601887196803</v>
      </c>
      <c r="M3609" s="79">
        <v>7509.1891766337203</v>
      </c>
      <c r="N3609" s="6">
        <v>16865.187318284301</v>
      </c>
      <c r="O3609" s="6">
        <v>7329.2085053922901</v>
      </c>
      <c r="P3609" s="71">
        <v>7331.9672681453103</v>
      </c>
      <c r="Q3609" s="20">
        <v>0.97639932830033505</v>
      </c>
      <c r="R3609" s="79">
        <v>7530.3707009570999</v>
      </c>
      <c r="S3609" s="6">
        <v>16912.7597481429</v>
      </c>
      <c r="T3609" s="6">
        <v>7352.6090840114202</v>
      </c>
      <c r="U3609" s="71">
        <v>7358.16381274166</v>
      </c>
      <c r="V3609" s="20">
        <v>0.97713168513821702</v>
      </c>
      <c r="W3609" s="79">
        <v>7558.02690912662</v>
      </c>
      <c r="X3609" s="6">
        <v>16974.8739285585</v>
      </c>
      <c r="Y3609" s="6">
        <v>7382.1195573823397</v>
      </c>
      <c r="Z3609" s="71">
        <v>7389.6715354547196</v>
      </c>
      <c r="AA3609" s="20">
        <v>0.97772495709579899</v>
      </c>
    </row>
    <row r="3610" spans="1:27" x14ac:dyDescent="0.2">
      <c r="A3610" s="52" t="s">
        <v>2717</v>
      </c>
      <c r="B3610" s="1" t="s">
        <v>8833</v>
      </c>
      <c r="C3610" s="131" t="s">
        <v>34</v>
      </c>
      <c r="D3610" s="131" t="s">
        <v>34</v>
      </c>
      <c r="E3610" s="131" t="s">
        <v>6359</v>
      </c>
      <c r="F3610" s="131" t="s">
        <v>26185</v>
      </c>
      <c r="G3610" s="131" t="s">
        <v>26185</v>
      </c>
      <c r="H3610" s="79">
        <v>13826.916666666701</v>
      </c>
      <c r="I3610" s="6">
        <v>35560.197496717999</v>
      </c>
      <c r="J3610" s="6">
        <v>15447.2531885671</v>
      </c>
      <c r="K3610" s="71">
        <v>15447.0290446338</v>
      </c>
      <c r="L3610" s="20">
        <v>1.11717090780426</v>
      </c>
      <c r="M3610" s="79">
        <v>13861.3477334974</v>
      </c>
      <c r="N3610" s="6">
        <v>35648.747646114403</v>
      </c>
      <c r="O3610" s="6">
        <v>15492.0962052537</v>
      </c>
      <c r="P3610" s="71">
        <v>15497.927533144801</v>
      </c>
      <c r="Q3610" s="20">
        <v>1.11806786981416</v>
      </c>
      <c r="R3610" s="79">
        <v>13903.609064730201</v>
      </c>
      <c r="S3610" s="6">
        <v>35757.435744939299</v>
      </c>
      <c r="T3610" s="6">
        <v>15545.0944017616</v>
      </c>
      <c r="U3610" s="71">
        <v>15556.838366591101</v>
      </c>
      <c r="V3610" s="20">
        <v>1.11890648637804</v>
      </c>
      <c r="W3610" s="79">
        <v>13952.1100069558</v>
      </c>
      <c r="X3610" s="6">
        <v>35882.170935430302</v>
      </c>
      <c r="Y3610" s="6">
        <v>15604.6210969574</v>
      </c>
      <c r="Z3610" s="71">
        <v>15620.584771812</v>
      </c>
      <c r="AA3610" s="20">
        <v>1.1195858378427599</v>
      </c>
    </row>
    <row r="3611" spans="1:27" x14ac:dyDescent="0.2">
      <c r="A3611" s="52" t="s">
        <v>2716</v>
      </c>
      <c r="B3611" s="1" t="s">
        <v>8832</v>
      </c>
      <c r="C3611" s="131" t="s">
        <v>34</v>
      </c>
      <c r="D3611" s="131" t="s">
        <v>34</v>
      </c>
      <c r="E3611" s="131" t="s">
        <v>6359</v>
      </c>
      <c r="F3611" s="131" t="s">
        <v>26406</v>
      </c>
      <c r="G3611" s="131" t="s">
        <v>26406</v>
      </c>
      <c r="H3611" s="79">
        <v>14399.5</v>
      </c>
      <c r="I3611" s="6">
        <v>22380.877957957498</v>
      </c>
      <c r="J3611" s="6">
        <v>9722.1925843043791</v>
      </c>
      <c r="K3611" s="71">
        <v>9722.0515125902202</v>
      </c>
      <c r="L3611" s="20">
        <v>0.67516590941284205</v>
      </c>
      <c r="M3611" s="79">
        <v>14572.7337058177</v>
      </c>
      <c r="N3611" s="6">
        <v>22650.131920116699</v>
      </c>
      <c r="O3611" s="6">
        <v>9843.2075721566907</v>
      </c>
      <c r="P3611" s="71">
        <v>9846.9126208533307</v>
      </c>
      <c r="Q3611" s="20">
        <v>0.675707991351151</v>
      </c>
      <c r="R3611" s="79">
        <v>14738.1775960415</v>
      </c>
      <c r="S3611" s="6">
        <v>22907.278315199001</v>
      </c>
      <c r="T3611" s="6">
        <v>9958.6504590892691</v>
      </c>
      <c r="U3611" s="71">
        <v>9966.1739927339204</v>
      </c>
      <c r="V3611" s="20">
        <v>0.67621481202741995</v>
      </c>
      <c r="W3611" s="79">
        <v>14895.661475307599</v>
      </c>
      <c r="X3611" s="6">
        <v>23152.052611681502</v>
      </c>
      <c r="Y3611" s="6">
        <v>10068.4824581052</v>
      </c>
      <c r="Z3611" s="71">
        <v>10078.782610812699</v>
      </c>
      <c r="AA3611" s="20">
        <v>0.67662538031762998</v>
      </c>
    </row>
    <row r="3612" spans="1:27" x14ac:dyDescent="0.2">
      <c r="A3612" s="52" t="s">
        <v>2715</v>
      </c>
      <c r="B3612" s="1" t="s">
        <v>8831</v>
      </c>
      <c r="C3612" s="131" t="s">
        <v>34</v>
      </c>
      <c r="D3612" s="131" t="s">
        <v>34</v>
      </c>
      <c r="E3612" s="131" t="s">
        <v>6359</v>
      </c>
      <c r="F3612" s="131" t="s">
        <v>26185</v>
      </c>
      <c r="G3612" s="131" t="s">
        <v>26185</v>
      </c>
      <c r="H3612" s="79">
        <v>8466.75</v>
      </c>
      <c r="I3612" s="6">
        <v>18831.078336742699</v>
      </c>
      <c r="J3612" s="6">
        <v>8180.1692723516098</v>
      </c>
      <c r="K3612" s="71">
        <v>8180.0505758239096</v>
      </c>
      <c r="L3612" s="20">
        <v>0.96613819657175604</v>
      </c>
      <c r="M3612" s="79">
        <v>8486.1933594064594</v>
      </c>
      <c r="N3612" s="6">
        <v>18874.3227249806</v>
      </c>
      <c r="O3612" s="6">
        <v>8202.3308747643005</v>
      </c>
      <c r="P3612" s="71">
        <v>8205.4182865753501</v>
      </c>
      <c r="Q3612" s="20">
        <v>0.96691389637971403</v>
      </c>
      <c r="R3612" s="79">
        <v>8507.7114132960396</v>
      </c>
      <c r="S3612" s="6">
        <v>18922.1814852426</v>
      </c>
      <c r="T3612" s="6">
        <v>8226.1798517527204</v>
      </c>
      <c r="U3612" s="71">
        <v>8232.3945433051504</v>
      </c>
      <c r="V3612" s="20">
        <v>0.967639138586598</v>
      </c>
      <c r="W3612" s="79">
        <v>8536.9291785076894</v>
      </c>
      <c r="X3612" s="6">
        <v>18987.165336841601</v>
      </c>
      <c r="Y3612" s="6">
        <v>8257.23508535375</v>
      </c>
      <c r="Z3612" s="71">
        <v>8265.6823148815802</v>
      </c>
      <c r="AA3612" s="20">
        <v>0.96822664708183404</v>
      </c>
    </row>
    <row r="3613" spans="1:27" x14ac:dyDescent="0.2">
      <c r="A3613" s="52" t="s">
        <v>2714</v>
      </c>
      <c r="B3613" s="1" t="s">
        <v>8830</v>
      </c>
      <c r="C3613" s="131" t="s">
        <v>34</v>
      </c>
      <c r="D3613" s="131" t="s">
        <v>34</v>
      </c>
      <c r="E3613" s="131" t="s">
        <v>6359</v>
      </c>
      <c r="F3613" s="131" t="s">
        <v>26193</v>
      </c>
      <c r="G3613" s="131" t="s">
        <v>26193</v>
      </c>
      <c r="H3613" s="79">
        <v>19629.583333333299</v>
      </c>
      <c r="I3613" s="6">
        <v>28166.257738771001</v>
      </c>
      <c r="J3613" s="6">
        <v>12235.345844336</v>
      </c>
      <c r="K3613" s="71">
        <v>12235.1683060701</v>
      </c>
      <c r="L3613" s="20">
        <v>0.62330249696606499</v>
      </c>
      <c r="M3613" s="79">
        <v>19765.4334312182</v>
      </c>
      <c r="N3613" s="6">
        <v>28361.187442875598</v>
      </c>
      <c r="O3613" s="6">
        <v>12325.0962059576</v>
      </c>
      <c r="P3613" s="71">
        <v>12329.7354540176</v>
      </c>
      <c r="Q3613" s="20">
        <v>0.62380293844422297</v>
      </c>
      <c r="R3613" s="79">
        <v>19895.797518197502</v>
      </c>
      <c r="S3613" s="6">
        <v>28548.2453345988</v>
      </c>
      <c r="T3613" s="6">
        <v>12410.989755992199</v>
      </c>
      <c r="U3613" s="71">
        <v>12420.365976131199</v>
      </c>
      <c r="V3613" s="20">
        <v>0.62427082728254801</v>
      </c>
      <c r="W3613" s="79">
        <v>20021.104414228899</v>
      </c>
      <c r="X3613" s="6">
        <v>28728.046722643099</v>
      </c>
      <c r="Y3613" s="6">
        <v>12493.399152722101</v>
      </c>
      <c r="Z3613" s="71">
        <v>12506.180018125</v>
      </c>
      <c r="AA3613" s="20">
        <v>0.62464985743927803</v>
      </c>
    </row>
    <row r="3614" spans="1:27" x14ac:dyDescent="0.2">
      <c r="A3614" s="52" t="s">
        <v>2713</v>
      </c>
      <c r="B3614" s="1" t="s">
        <v>8829</v>
      </c>
      <c r="C3614" s="131" t="s">
        <v>34</v>
      </c>
      <c r="D3614" s="131" t="s">
        <v>34</v>
      </c>
      <c r="E3614" s="131" t="s">
        <v>6359</v>
      </c>
      <c r="F3614" s="131" t="s">
        <v>26402</v>
      </c>
      <c r="G3614" s="131" t="s">
        <v>26402</v>
      </c>
      <c r="H3614" s="79">
        <v>37566</v>
      </c>
      <c r="I3614" s="6">
        <v>51803.237753630703</v>
      </c>
      <c r="J3614" s="6">
        <v>22503.1857497903</v>
      </c>
      <c r="K3614" s="71">
        <v>22502.859222316201</v>
      </c>
      <c r="L3614" s="20">
        <v>0.59902196726604395</v>
      </c>
      <c r="M3614" s="79">
        <v>37943.866837297697</v>
      </c>
      <c r="N3614" s="6">
        <v>52324.313343572299</v>
      </c>
      <c r="O3614" s="6">
        <v>22738.899672982399</v>
      </c>
      <c r="P3614" s="71">
        <v>22747.4587458231</v>
      </c>
      <c r="Q3614" s="20">
        <v>0.59950291422230695</v>
      </c>
      <c r="R3614" s="79">
        <v>38301.729742383199</v>
      </c>
      <c r="S3614" s="6">
        <v>52817.803658094803</v>
      </c>
      <c r="T3614" s="6">
        <v>22961.874274639398</v>
      </c>
      <c r="U3614" s="71">
        <v>22979.221447768901</v>
      </c>
      <c r="V3614" s="20">
        <v>0.59995257661538304</v>
      </c>
      <c r="W3614" s="79">
        <v>38650.161936772303</v>
      </c>
      <c r="X3614" s="6">
        <v>53298.289091916798</v>
      </c>
      <c r="Y3614" s="6">
        <v>23178.631189626001</v>
      </c>
      <c r="Z3614" s="71">
        <v>23202.343148384101</v>
      </c>
      <c r="AA3614" s="20">
        <v>0.60031684178557299</v>
      </c>
    </row>
    <row r="3615" spans="1:27" x14ac:dyDescent="0.2">
      <c r="A3615" s="52" t="s">
        <v>2712</v>
      </c>
      <c r="B3615" s="1" t="s">
        <v>8828</v>
      </c>
      <c r="C3615" s="131" t="s">
        <v>42</v>
      </c>
      <c r="D3615" s="131" t="s">
        <v>34</v>
      </c>
      <c r="E3615" s="131" t="s">
        <v>6359</v>
      </c>
      <c r="F3615" s="131" t="s">
        <v>26404</v>
      </c>
      <c r="G3615" s="131" t="s">
        <v>26404</v>
      </c>
      <c r="H3615" s="79">
        <v>15182.75</v>
      </c>
      <c r="I3615" s="6">
        <v>18004.621581937001</v>
      </c>
      <c r="J3615" s="6">
        <v>7821.1587032437001</v>
      </c>
      <c r="K3615" s="71">
        <v>7821.0452160590503</v>
      </c>
      <c r="L3615" s="20">
        <v>0.51512704984663804</v>
      </c>
      <c r="M3615" s="79">
        <v>15252.587991335</v>
      </c>
      <c r="N3615" s="6">
        <v>18087.439688408402</v>
      </c>
      <c r="O3615" s="6">
        <v>7860.3702587596999</v>
      </c>
      <c r="P3615" s="71">
        <v>7863.3289543240098</v>
      </c>
      <c r="Q3615" s="20">
        <v>0.51554063866349498</v>
      </c>
      <c r="R3615" s="79">
        <v>15322.734145361201</v>
      </c>
      <c r="S3615" s="6">
        <v>18170.6232328039</v>
      </c>
      <c r="T3615" s="6">
        <v>7899.4493762812799</v>
      </c>
      <c r="U3615" s="71">
        <v>7905.4172303997602</v>
      </c>
      <c r="V3615" s="20">
        <v>0.51592732441899303</v>
      </c>
      <c r="W3615" s="79">
        <v>15390.2845343424</v>
      </c>
      <c r="X3615" s="6">
        <v>18250.7285622942</v>
      </c>
      <c r="Y3615" s="6">
        <v>7936.9697131900602</v>
      </c>
      <c r="Z3615" s="71">
        <v>7945.0893082154798</v>
      </c>
      <c r="AA3615" s="20">
        <v>0.51624057310224003</v>
      </c>
    </row>
    <row r="3616" spans="1:27" x14ac:dyDescent="0.2">
      <c r="A3616" s="52" t="s">
        <v>2711</v>
      </c>
      <c r="B3616" s="1" t="s">
        <v>8827</v>
      </c>
      <c r="C3616" s="131" t="s">
        <v>34</v>
      </c>
      <c r="D3616" s="131" t="s">
        <v>34</v>
      </c>
      <c r="E3616" s="131" t="s">
        <v>6359</v>
      </c>
      <c r="F3616" s="131" t="s">
        <v>26185</v>
      </c>
      <c r="G3616" s="131" t="s">
        <v>26185</v>
      </c>
      <c r="H3616" s="79">
        <v>19421.333333333299</v>
      </c>
      <c r="I3616" s="6">
        <v>44726.490104573197</v>
      </c>
      <c r="J3616" s="6">
        <v>19429.065795966198</v>
      </c>
      <c r="K3616" s="71">
        <v>19428.7838748262</v>
      </c>
      <c r="L3616" s="20">
        <v>1.0003836266730499</v>
      </c>
      <c r="M3616" s="79">
        <v>19480.562942136901</v>
      </c>
      <c r="N3616" s="6">
        <v>44862.893330169602</v>
      </c>
      <c r="O3616" s="6">
        <v>19496.3443433272</v>
      </c>
      <c r="P3616" s="71">
        <v>19503.682896808801</v>
      </c>
      <c r="Q3616" s="20">
        <v>1.0011868216919899</v>
      </c>
      <c r="R3616" s="79">
        <v>19545.707789301301</v>
      </c>
      <c r="S3616" s="6">
        <v>45012.919093697703</v>
      </c>
      <c r="T3616" s="6">
        <v>19568.799105216</v>
      </c>
      <c r="U3616" s="71">
        <v>19583.5828873217</v>
      </c>
      <c r="V3616" s="20">
        <v>1.0019377706056301</v>
      </c>
      <c r="W3616" s="79">
        <v>19619.513234624301</v>
      </c>
      <c r="X3616" s="6">
        <v>45182.889839951</v>
      </c>
      <c r="Y3616" s="6">
        <v>19649.365064526199</v>
      </c>
      <c r="Z3616" s="71">
        <v>19669.466550684701</v>
      </c>
      <c r="AA3616" s="20">
        <v>1.0025461037418699</v>
      </c>
    </row>
    <row r="3617" spans="1:27" x14ac:dyDescent="0.2">
      <c r="A3617" s="52" t="s">
        <v>2710</v>
      </c>
      <c r="B3617" s="1" t="s">
        <v>8826</v>
      </c>
      <c r="C3617" s="131" t="s">
        <v>34</v>
      </c>
      <c r="D3617" s="131" t="s">
        <v>34</v>
      </c>
      <c r="E3617" s="131" t="s">
        <v>6359</v>
      </c>
      <c r="F3617" s="131" t="s">
        <v>26405</v>
      </c>
      <c r="G3617" s="131" t="s">
        <v>26405</v>
      </c>
      <c r="H3617" s="79">
        <v>23980.75</v>
      </c>
      <c r="I3617" s="6">
        <v>44121.0770432953</v>
      </c>
      <c r="J3617" s="6">
        <v>19166.076006832202</v>
      </c>
      <c r="K3617" s="71">
        <v>19165.797901747101</v>
      </c>
      <c r="L3617" s="20">
        <v>0.79921595036631699</v>
      </c>
      <c r="M3617" s="79">
        <v>23970.447424932499</v>
      </c>
      <c r="N3617" s="6">
        <v>44102.121810106299</v>
      </c>
      <c r="O3617" s="6">
        <v>19165.731170151099</v>
      </c>
      <c r="P3617" s="71">
        <v>19172.945278638799</v>
      </c>
      <c r="Q3617" s="20">
        <v>0.79985763047110603</v>
      </c>
      <c r="R3617" s="79">
        <v>23958.888414539499</v>
      </c>
      <c r="S3617" s="6">
        <v>44080.854919450401</v>
      </c>
      <c r="T3617" s="6">
        <v>19163.595955847999</v>
      </c>
      <c r="U3617" s="71">
        <v>19178.0736162016</v>
      </c>
      <c r="V3617" s="20">
        <v>0.80045757066773304</v>
      </c>
      <c r="W3617" s="79">
        <v>23950.151396180601</v>
      </c>
      <c r="X3617" s="6">
        <v>44064.780081918601</v>
      </c>
      <c r="Y3617" s="6">
        <v>19163.115803011198</v>
      </c>
      <c r="Z3617" s="71">
        <v>19182.719851579899</v>
      </c>
      <c r="AA3617" s="20">
        <v>0.80094357376960201</v>
      </c>
    </row>
    <row r="3618" spans="1:27" x14ac:dyDescent="0.2">
      <c r="A3618" s="52" t="s">
        <v>2709</v>
      </c>
      <c r="B3618" s="1" t="s">
        <v>7493</v>
      </c>
      <c r="C3618" s="131" t="s">
        <v>34</v>
      </c>
      <c r="D3618" s="131" t="s">
        <v>34</v>
      </c>
      <c r="E3618" s="131" t="s">
        <v>6359</v>
      </c>
      <c r="F3618" s="131" t="s">
        <v>26408</v>
      </c>
      <c r="G3618" s="131" t="s">
        <v>26408</v>
      </c>
      <c r="H3618" s="79">
        <v>12791.333333333299</v>
      </c>
      <c r="I3618" s="6">
        <v>23862.038236132699</v>
      </c>
      <c r="J3618" s="6">
        <v>10365.6045853748</v>
      </c>
      <c r="K3618" s="71">
        <v>10365.4541775738</v>
      </c>
      <c r="L3618" s="20">
        <v>0.81034978195448604</v>
      </c>
      <c r="M3618" s="79">
        <v>12908.3145427526</v>
      </c>
      <c r="N3618" s="6">
        <v>24080.264907217701</v>
      </c>
      <c r="O3618" s="6">
        <v>10464.709287796601</v>
      </c>
      <c r="P3618" s="71">
        <v>10468.6482738663</v>
      </c>
      <c r="Q3618" s="20">
        <v>0.81100040126802897</v>
      </c>
      <c r="R3618" s="79">
        <v>13015.614918388899</v>
      </c>
      <c r="S3618" s="6">
        <v>24280.432129778699</v>
      </c>
      <c r="T3618" s="6">
        <v>10555.611768844299</v>
      </c>
      <c r="U3618" s="71">
        <v>10563.586293164501</v>
      </c>
      <c r="V3618" s="20">
        <v>0.81160869919714296</v>
      </c>
      <c r="W3618" s="79">
        <v>13119.009834787599</v>
      </c>
      <c r="X3618" s="6">
        <v>24473.3137773938</v>
      </c>
      <c r="Y3618" s="6">
        <v>10643.079237607901</v>
      </c>
      <c r="Z3618" s="71">
        <v>10653.967208251101</v>
      </c>
      <c r="AA3618" s="20">
        <v>0.81210147278036304</v>
      </c>
    </row>
    <row r="3619" spans="1:27" x14ac:dyDescent="0.2">
      <c r="A3619" s="52" t="s">
        <v>2708</v>
      </c>
      <c r="B3619" s="1" t="s">
        <v>8825</v>
      </c>
      <c r="C3619" s="131" t="s">
        <v>34</v>
      </c>
      <c r="D3619" s="131" t="s">
        <v>34</v>
      </c>
      <c r="E3619" s="131" t="s">
        <v>6359</v>
      </c>
      <c r="F3619" s="131" t="s">
        <v>26283</v>
      </c>
      <c r="G3619" s="131" t="s">
        <v>26283</v>
      </c>
      <c r="H3619" s="79">
        <v>12672.416666666701</v>
      </c>
      <c r="I3619" s="6">
        <v>16394.7585173804</v>
      </c>
      <c r="J3619" s="6">
        <v>7121.8385614074896</v>
      </c>
      <c r="K3619" s="71">
        <v>7121.7352215522997</v>
      </c>
      <c r="L3619" s="20">
        <v>0.561987141748993</v>
      </c>
      <c r="M3619" s="79">
        <v>12697.4848605425</v>
      </c>
      <c r="N3619" s="6">
        <v>16427.190136058201</v>
      </c>
      <c r="O3619" s="6">
        <v>7138.8653676182703</v>
      </c>
      <c r="P3619" s="71">
        <v>7141.5524839502004</v>
      </c>
      <c r="Q3619" s="20">
        <v>0.56243835392492902</v>
      </c>
      <c r="R3619" s="79">
        <v>12717.1937752584</v>
      </c>
      <c r="S3619" s="6">
        <v>16452.688263677199</v>
      </c>
      <c r="T3619" s="6">
        <v>7152.59880618856</v>
      </c>
      <c r="U3619" s="71">
        <v>7158.0024317085199</v>
      </c>
      <c r="V3619" s="20">
        <v>0.56286021572106604</v>
      </c>
      <c r="W3619" s="79">
        <v>12738.6316209328</v>
      </c>
      <c r="X3619" s="6">
        <v>16480.423171091399</v>
      </c>
      <c r="Y3619" s="6">
        <v>7167.0902957676499</v>
      </c>
      <c r="Z3619" s="71">
        <v>7174.4222968732502</v>
      </c>
      <c r="AA3619" s="20">
        <v>0.563201960019307</v>
      </c>
    </row>
    <row r="3620" spans="1:27" x14ac:dyDescent="0.2">
      <c r="A3620" s="52" t="s">
        <v>2707</v>
      </c>
      <c r="B3620" s="1" t="s">
        <v>8824</v>
      </c>
      <c r="C3620" s="131" t="s">
        <v>34</v>
      </c>
      <c r="D3620" s="131" t="s">
        <v>34</v>
      </c>
      <c r="E3620" s="131" t="s">
        <v>6359</v>
      </c>
      <c r="F3620" s="131" t="s">
        <v>26409</v>
      </c>
      <c r="G3620" s="131" t="s">
        <v>26409</v>
      </c>
      <c r="H3620" s="79">
        <v>7212.9166666666697</v>
      </c>
      <c r="I3620" s="6">
        <v>8912.7859813505693</v>
      </c>
      <c r="J3620" s="6">
        <v>3871.6900175298802</v>
      </c>
      <c r="K3620" s="71">
        <v>3871.6338382325998</v>
      </c>
      <c r="L3620" s="20">
        <v>0.53676397734147296</v>
      </c>
      <c r="M3620" s="79">
        <v>7260.8679798761896</v>
      </c>
      <c r="N3620" s="6">
        <v>8972.0379888132702</v>
      </c>
      <c r="O3620" s="6">
        <v>3899.0339032298798</v>
      </c>
      <c r="P3620" s="71">
        <v>3900.5015254836399</v>
      </c>
      <c r="Q3620" s="20">
        <v>0.537194938166353</v>
      </c>
      <c r="R3620" s="79">
        <v>7306.8398138356597</v>
      </c>
      <c r="S3620" s="6">
        <v>9028.84401280971</v>
      </c>
      <c r="T3620" s="6">
        <v>3925.1761093570899</v>
      </c>
      <c r="U3620" s="71">
        <v>3928.1414905240799</v>
      </c>
      <c r="V3620" s="20">
        <v>0.53759786591818404</v>
      </c>
      <c r="W3620" s="79">
        <v>7353.2033740098204</v>
      </c>
      <c r="X3620" s="6">
        <v>9086.1340812054004</v>
      </c>
      <c r="Y3620" s="6">
        <v>3951.42422760606</v>
      </c>
      <c r="Z3620" s="71">
        <v>3955.4665719340801</v>
      </c>
      <c r="AA3620" s="20">
        <v>0.53792427201385795</v>
      </c>
    </row>
    <row r="3621" spans="1:27" x14ac:dyDescent="0.2">
      <c r="A3621" s="52" t="s">
        <v>2706</v>
      </c>
      <c r="B3621" s="1" t="s">
        <v>18884</v>
      </c>
      <c r="C3621" s="131" t="s">
        <v>42</v>
      </c>
      <c r="D3621" s="131" t="s">
        <v>34</v>
      </c>
      <c r="E3621" s="131" t="s">
        <v>6359</v>
      </c>
      <c r="F3621" s="131" t="s">
        <v>26404</v>
      </c>
      <c r="G3621" s="131" t="s">
        <v>26404</v>
      </c>
      <c r="H3621" s="79">
        <v>28413.333333333299</v>
      </c>
      <c r="I3621" s="6">
        <v>34335.4699671419</v>
      </c>
      <c r="J3621" s="6">
        <v>14915.2348768546</v>
      </c>
      <c r="K3621" s="71">
        <v>14915.0184526547</v>
      </c>
      <c r="L3621" s="20">
        <v>0.52493025994795905</v>
      </c>
      <c r="M3621" s="79">
        <v>28556.217378704401</v>
      </c>
      <c r="N3621" s="6">
        <v>34508.135060359498</v>
      </c>
      <c r="O3621" s="6">
        <v>14996.4131566694</v>
      </c>
      <c r="P3621" s="71">
        <v>15002.057906169301</v>
      </c>
      <c r="Q3621" s="20">
        <v>0.52535171963486305</v>
      </c>
      <c r="R3621" s="79">
        <v>28697.832241139</v>
      </c>
      <c r="S3621" s="6">
        <v>34679.266437272498</v>
      </c>
      <c r="T3621" s="6">
        <v>15076.373887563799</v>
      </c>
      <c r="U3621" s="71">
        <v>15087.763744718501</v>
      </c>
      <c r="V3621" s="20">
        <v>0.52574576427727104</v>
      </c>
      <c r="W3621" s="79">
        <v>28835.725306829601</v>
      </c>
      <c r="X3621" s="6">
        <v>34845.900290476297</v>
      </c>
      <c r="Y3621" s="6">
        <v>15153.962445408501</v>
      </c>
      <c r="Z3621" s="71">
        <v>15169.4650922036</v>
      </c>
      <c r="AA3621" s="20">
        <v>0.52606497429113896</v>
      </c>
    </row>
    <row r="3622" spans="1:27" x14ac:dyDescent="0.2">
      <c r="A3622" s="52" t="s">
        <v>2705</v>
      </c>
      <c r="B3622" s="1" t="s">
        <v>8823</v>
      </c>
      <c r="C3622" s="131" t="s">
        <v>34</v>
      </c>
      <c r="D3622" s="131" t="s">
        <v>34</v>
      </c>
      <c r="E3622" s="131" t="s">
        <v>6359</v>
      </c>
      <c r="F3622" s="131" t="s">
        <v>26407</v>
      </c>
      <c r="G3622" s="131" t="s">
        <v>26407</v>
      </c>
      <c r="H3622" s="79">
        <v>23523.75</v>
      </c>
      <c r="I3622" s="6">
        <v>37491.226987457798</v>
      </c>
      <c r="J3622" s="6">
        <v>16286.087153446</v>
      </c>
      <c r="K3622" s="71">
        <v>16285.8508377989</v>
      </c>
      <c r="L3622" s="20">
        <v>0.69231524896323604</v>
      </c>
      <c r="M3622" s="79">
        <v>23507.510300440499</v>
      </c>
      <c r="N3622" s="6">
        <v>37465.344793403099</v>
      </c>
      <c r="O3622" s="6">
        <v>16281.546035339201</v>
      </c>
      <c r="P3622" s="71">
        <v>16287.674517388899</v>
      </c>
      <c r="Q3622" s="20">
        <v>0.69287109988350104</v>
      </c>
      <c r="R3622" s="79">
        <v>23489.126998335101</v>
      </c>
      <c r="S3622" s="6">
        <v>37436.046209970998</v>
      </c>
      <c r="T3622" s="6">
        <v>16274.849139456799</v>
      </c>
      <c r="U3622" s="71">
        <v>16287.1444173728</v>
      </c>
      <c r="V3622" s="20">
        <v>0.69339079389911895</v>
      </c>
      <c r="W3622" s="79">
        <v>23482.421804284</v>
      </c>
      <c r="X3622" s="6">
        <v>37425.359735571001</v>
      </c>
      <c r="Y3622" s="6">
        <v>16275.7308954865</v>
      </c>
      <c r="Z3622" s="71">
        <v>16292.3811220074</v>
      </c>
      <c r="AA3622" s="20">
        <v>0.69381179070018695</v>
      </c>
    </row>
    <row r="3623" spans="1:27" x14ac:dyDescent="0.2">
      <c r="A3623" s="52" t="s">
        <v>2704</v>
      </c>
      <c r="B3623" s="1" t="s">
        <v>8822</v>
      </c>
      <c r="C3623" s="131" t="s">
        <v>34</v>
      </c>
      <c r="D3623" s="131" t="s">
        <v>34</v>
      </c>
      <c r="E3623" s="131" t="s">
        <v>6359</v>
      </c>
      <c r="F3623" s="131" t="s">
        <v>26185</v>
      </c>
      <c r="G3623" s="131" t="s">
        <v>26185</v>
      </c>
      <c r="H3623" s="79">
        <v>5818.4166666666697</v>
      </c>
      <c r="I3623" s="6">
        <v>16940.900132831801</v>
      </c>
      <c r="J3623" s="6">
        <v>7359.0809954932502</v>
      </c>
      <c r="K3623" s="71">
        <v>7358.9742131844596</v>
      </c>
      <c r="L3623" s="20">
        <v>1.2647726408704201</v>
      </c>
      <c r="M3623" s="79">
        <v>5819.37520698352</v>
      </c>
      <c r="N3623" s="6">
        <v>16943.6910185163</v>
      </c>
      <c r="O3623" s="6">
        <v>7363.3243427433099</v>
      </c>
      <c r="P3623" s="71">
        <v>7366.0959469240597</v>
      </c>
      <c r="Q3623" s="20">
        <v>1.2657881103944599</v>
      </c>
      <c r="R3623" s="79">
        <v>5822.5911720609902</v>
      </c>
      <c r="S3623" s="6">
        <v>16953.054621422201</v>
      </c>
      <c r="T3623" s="6">
        <v>7370.1267721784898</v>
      </c>
      <c r="U3623" s="71">
        <v>7375.6947351232402</v>
      </c>
      <c r="V3623" s="20">
        <v>1.2667375258140401</v>
      </c>
      <c r="W3623" s="79">
        <v>5832.0027027922597</v>
      </c>
      <c r="X3623" s="6">
        <v>16980.457231333101</v>
      </c>
      <c r="Y3623" s="6">
        <v>7384.5476525057702</v>
      </c>
      <c r="Z3623" s="71">
        <v>7392.1021145424202</v>
      </c>
      <c r="AA3623" s="20">
        <v>1.26750663387093</v>
      </c>
    </row>
    <row r="3624" spans="1:27" x14ac:dyDescent="0.2">
      <c r="A3624" s="52" t="s">
        <v>2703</v>
      </c>
      <c r="B3624" s="1" t="s">
        <v>8661</v>
      </c>
      <c r="C3624" s="131" t="s">
        <v>34</v>
      </c>
      <c r="D3624" s="131" t="s">
        <v>34</v>
      </c>
      <c r="E3624" s="131" t="s">
        <v>6359</v>
      </c>
      <c r="F3624" s="131" t="s">
        <v>26409</v>
      </c>
      <c r="G3624" s="131" t="s">
        <v>26409</v>
      </c>
      <c r="H3624" s="79">
        <v>10139.25</v>
      </c>
      <c r="I3624" s="6">
        <v>11518.0934907258</v>
      </c>
      <c r="J3624" s="6">
        <v>5003.4285219380399</v>
      </c>
      <c r="K3624" s="71">
        <v>5003.35592080078</v>
      </c>
      <c r="L3624" s="20">
        <v>0.49346410442594701</v>
      </c>
      <c r="M3624" s="79">
        <v>10209.913277080799</v>
      </c>
      <c r="N3624" s="6">
        <v>11598.366314827999</v>
      </c>
      <c r="O3624" s="6">
        <v>5040.3736074210801</v>
      </c>
      <c r="P3624" s="71">
        <v>5042.2708375188704</v>
      </c>
      <c r="Q3624" s="20">
        <v>0.49386030034532502</v>
      </c>
      <c r="R3624" s="79">
        <v>10278.6033706613</v>
      </c>
      <c r="S3624" s="6">
        <v>11676.397620866101</v>
      </c>
      <c r="T3624" s="6">
        <v>5076.1666631689905</v>
      </c>
      <c r="U3624" s="71">
        <v>5080.0015914891601</v>
      </c>
      <c r="V3624" s="20">
        <v>0.49423072457384898</v>
      </c>
      <c r="W3624" s="79">
        <v>10347.105035362099</v>
      </c>
      <c r="X3624" s="6">
        <v>11754.2148734532</v>
      </c>
      <c r="Y3624" s="6">
        <v>5111.7327801186002</v>
      </c>
      <c r="Z3624" s="71">
        <v>5116.9621310614102</v>
      </c>
      <c r="AA3624" s="20">
        <v>0.49453080002317101</v>
      </c>
    </row>
    <row r="3625" spans="1:27" x14ac:dyDescent="0.2">
      <c r="A3625" s="52" t="s">
        <v>2702</v>
      </c>
      <c r="B3625" s="1" t="s">
        <v>8821</v>
      </c>
      <c r="C3625" s="131" t="s">
        <v>34</v>
      </c>
      <c r="D3625" s="131" t="s">
        <v>34</v>
      </c>
      <c r="E3625" s="131" t="s">
        <v>6359</v>
      </c>
      <c r="F3625" s="131" t="s">
        <v>26409</v>
      </c>
      <c r="G3625" s="131" t="s">
        <v>26409</v>
      </c>
      <c r="H3625" s="79">
        <v>10408.333333333299</v>
      </c>
      <c r="I3625" s="6">
        <v>14693.839968666</v>
      </c>
      <c r="J3625" s="6">
        <v>6382.9641646174896</v>
      </c>
      <c r="K3625" s="71">
        <v>6382.8715460349704</v>
      </c>
      <c r="L3625" s="20">
        <v>0.61324626543170302</v>
      </c>
      <c r="M3625" s="79">
        <v>10490.839791370399</v>
      </c>
      <c r="N3625" s="6">
        <v>14810.317472984099</v>
      </c>
      <c r="O3625" s="6">
        <v>6436.2110388702104</v>
      </c>
      <c r="P3625" s="71">
        <v>6438.6336714466297</v>
      </c>
      <c r="Q3625" s="20">
        <v>0.61373863289219099</v>
      </c>
      <c r="R3625" s="79">
        <v>10569.9584589651</v>
      </c>
      <c r="S3625" s="6">
        <v>14922.012304705901</v>
      </c>
      <c r="T3625" s="6">
        <v>6487.1567300160896</v>
      </c>
      <c r="U3625" s="71">
        <v>6492.05762920086</v>
      </c>
      <c r="V3625" s="20">
        <v>0.61419897291029901</v>
      </c>
      <c r="W3625" s="79">
        <v>10648.3121761282</v>
      </c>
      <c r="X3625" s="6">
        <v>15032.6272268143</v>
      </c>
      <c r="Y3625" s="6">
        <v>6537.4654278406097</v>
      </c>
      <c r="Z3625" s="71">
        <v>6544.1533167560101</v>
      </c>
      <c r="AA3625" s="20">
        <v>0.61457188787411199</v>
      </c>
    </row>
    <row r="3626" spans="1:27" x14ac:dyDescent="0.2">
      <c r="A3626" s="52" t="s">
        <v>2701</v>
      </c>
      <c r="B3626" s="1" t="s">
        <v>8820</v>
      </c>
      <c r="C3626" s="131" t="s">
        <v>42</v>
      </c>
      <c r="D3626" s="131" t="s">
        <v>34</v>
      </c>
      <c r="E3626" s="131" t="s">
        <v>6359</v>
      </c>
      <c r="F3626" s="131" t="s">
        <v>26403</v>
      </c>
      <c r="G3626" s="131" t="s">
        <v>26403</v>
      </c>
      <c r="H3626" s="79">
        <v>9995.6666666666697</v>
      </c>
      <c r="I3626" s="6">
        <v>15249.344214913899</v>
      </c>
      <c r="J3626" s="6">
        <v>6624.2737000863799</v>
      </c>
      <c r="K3626" s="71">
        <v>6624.1775800354999</v>
      </c>
      <c r="L3626" s="20">
        <v>0.66270493013994303</v>
      </c>
      <c r="M3626" s="79">
        <v>10001.0700387868</v>
      </c>
      <c r="N3626" s="6">
        <v>15257.587575174801</v>
      </c>
      <c r="O3626" s="6">
        <v>6630.5839666840402</v>
      </c>
      <c r="P3626" s="71">
        <v>6633.0797625212899</v>
      </c>
      <c r="Q3626" s="20">
        <v>0.66323700731986102</v>
      </c>
      <c r="R3626" s="79">
        <v>10010.146459031301</v>
      </c>
      <c r="S3626" s="6">
        <v>15271.4345211729</v>
      </c>
      <c r="T3626" s="6">
        <v>6639.0636335143799</v>
      </c>
      <c r="U3626" s="71">
        <v>6644.0792949055403</v>
      </c>
      <c r="V3626" s="20">
        <v>0.66373447402571495</v>
      </c>
      <c r="W3626" s="79">
        <v>10024.3605075511</v>
      </c>
      <c r="X3626" s="6">
        <v>15293.119409814601</v>
      </c>
      <c r="Y3626" s="6">
        <v>6650.7495940008002</v>
      </c>
      <c r="Z3626" s="71">
        <v>6657.5533736887901</v>
      </c>
      <c r="AA3626" s="20">
        <v>0.66413746479626201</v>
      </c>
    </row>
    <row r="3627" spans="1:27" x14ac:dyDescent="0.2">
      <c r="A3627" s="52" t="s">
        <v>2700</v>
      </c>
      <c r="B3627" s="1" t="s">
        <v>8819</v>
      </c>
      <c r="C3627" s="131" t="s">
        <v>34</v>
      </c>
      <c r="D3627" s="131" t="s">
        <v>34</v>
      </c>
      <c r="E3627" s="131" t="s">
        <v>6359</v>
      </c>
      <c r="F3627" s="131" t="s">
        <v>26408</v>
      </c>
      <c r="G3627" s="131" t="s">
        <v>26408</v>
      </c>
      <c r="H3627" s="79">
        <v>9713.4166666666697</v>
      </c>
      <c r="I3627" s="6">
        <v>12732.044603048</v>
      </c>
      <c r="J3627" s="6">
        <v>5530.7655872711202</v>
      </c>
      <c r="K3627" s="71">
        <v>5530.6853343266102</v>
      </c>
      <c r="L3627" s="20">
        <v>0.56938619273959001</v>
      </c>
      <c r="M3627" s="79">
        <v>9808.5485388919005</v>
      </c>
      <c r="N3627" s="6">
        <v>12856.740503770499</v>
      </c>
      <c r="O3627" s="6">
        <v>5587.2330424517704</v>
      </c>
      <c r="P3627" s="71">
        <v>5589.3361140724801</v>
      </c>
      <c r="Q3627" s="20">
        <v>0.56984334551745297</v>
      </c>
      <c r="R3627" s="79">
        <v>9896.0847336855895</v>
      </c>
      <c r="S3627" s="6">
        <v>12971.4802266447</v>
      </c>
      <c r="T3627" s="6">
        <v>5639.1874991291497</v>
      </c>
      <c r="U3627" s="71">
        <v>5643.4477768698398</v>
      </c>
      <c r="V3627" s="20">
        <v>0.57027076149216205</v>
      </c>
      <c r="W3627" s="79">
        <v>9981.1407915814107</v>
      </c>
      <c r="X3627" s="6">
        <v>13082.969063173799</v>
      </c>
      <c r="Y3627" s="6">
        <v>5689.58816403324</v>
      </c>
      <c r="Z3627" s="71">
        <v>5695.40866649486</v>
      </c>
      <c r="AA3627" s="20">
        <v>0.57061700515222202</v>
      </c>
    </row>
    <row r="3628" spans="1:27" x14ac:dyDescent="0.2">
      <c r="A3628" s="52" t="s">
        <v>2699</v>
      </c>
      <c r="B3628" s="1" t="s">
        <v>8818</v>
      </c>
      <c r="C3628" s="131" t="s">
        <v>34</v>
      </c>
      <c r="D3628" s="131" t="s">
        <v>34</v>
      </c>
      <c r="E3628" s="131" t="s">
        <v>6359</v>
      </c>
      <c r="F3628" s="131" t="s">
        <v>26185</v>
      </c>
      <c r="G3628" s="131" t="s">
        <v>26185</v>
      </c>
      <c r="H3628" s="79">
        <v>11176.333333333299</v>
      </c>
      <c r="I3628" s="6">
        <v>42409.137944449903</v>
      </c>
      <c r="J3628" s="6">
        <v>18422.414313003999</v>
      </c>
      <c r="K3628" s="71">
        <v>18422.146998656601</v>
      </c>
      <c r="L3628" s="20">
        <v>1.64831760553461</v>
      </c>
      <c r="M3628" s="79">
        <v>11178.002964535201</v>
      </c>
      <c r="N3628" s="6">
        <v>42415.473440881702</v>
      </c>
      <c r="O3628" s="6">
        <v>18432.753982288799</v>
      </c>
      <c r="P3628" s="71">
        <v>18439.692193295399</v>
      </c>
      <c r="Q3628" s="20">
        <v>1.6496410183285599</v>
      </c>
      <c r="R3628" s="79">
        <v>11183.4513462949</v>
      </c>
      <c r="S3628" s="6">
        <v>42436.147589257002</v>
      </c>
      <c r="T3628" s="6">
        <v>18448.580178612199</v>
      </c>
      <c r="U3628" s="71">
        <v>18462.5176608283</v>
      </c>
      <c r="V3628" s="20">
        <v>1.6508783459718801</v>
      </c>
      <c r="W3628" s="79">
        <v>11209.216145838</v>
      </c>
      <c r="X3628" s="6">
        <v>42533.9133685466</v>
      </c>
      <c r="Y3628" s="6">
        <v>18497.364696281798</v>
      </c>
      <c r="Z3628" s="71">
        <v>18516.287675176602</v>
      </c>
      <c r="AA3628" s="20">
        <v>1.65188068766537</v>
      </c>
    </row>
    <row r="3629" spans="1:27" x14ac:dyDescent="0.2">
      <c r="A3629" s="52" t="s">
        <v>2698</v>
      </c>
      <c r="B3629" s="1" t="s">
        <v>8817</v>
      </c>
      <c r="C3629" s="131" t="s">
        <v>34</v>
      </c>
      <c r="D3629" s="131" t="s">
        <v>34</v>
      </c>
      <c r="E3629" s="131" t="s">
        <v>6359</v>
      </c>
      <c r="F3629" s="131" t="s">
        <v>26409</v>
      </c>
      <c r="G3629" s="131" t="s">
        <v>26409</v>
      </c>
      <c r="H3629" s="79">
        <v>10139.333333333299</v>
      </c>
      <c r="I3629" s="6">
        <v>11947.9434009344</v>
      </c>
      <c r="J3629" s="6">
        <v>5190.1541551882001</v>
      </c>
      <c r="K3629" s="71">
        <v>5190.0788446101496</v>
      </c>
      <c r="L3629" s="20">
        <v>0.51187574902460597</v>
      </c>
      <c r="M3629" s="79">
        <v>10223.7938618187</v>
      </c>
      <c r="N3629" s="6">
        <v>12047.4696302023</v>
      </c>
      <c r="O3629" s="6">
        <v>5235.5432059984096</v>
      </c>
      <c r="P3629" s="71">
        <v>5237.5138992291904</v>
      </c>
      <c r="Q3629" s="20">
        <v>0.51228672741426695</v>
      </c>
      <c r="R3629" s="79">
        <v>10310.432029515699</v>
      </c>
      <c r="S3629" s="6">
        <v>12149.561936468701</v>
      </c>
      <c r="T3629" s="6">
        <v>5281.86888426937</v>
      </c>
      <c r="U3629" s="71">
        <v>5285.8592159333502</v>
      </c>
      <c r="V3629" s="20">
        <v>0.51267097254523297</v>
      </c>
      <c r="W3629" s="79">
        <v>10391.8962897859</v>
      </c>
      <c r="X3629" s="6">
        <v>12245.557436262199</v>
      </c>
      <c r="Y3629" s="6">
        <v>5325.4103342231201</v>
      </c>
      <c r="Z3629" s="71">
        <v>5330.8582793231599</v>
      </c>
      <c r="AA3629" s="20">
        <v>0.51298224411292803</v>
      </c>
    </row>
    <row r="3630" spans="1:27" x14ac:dyDescent="0.2">
      <c r="A3630" s="52" t="s">
        <v>2697</v>
      </c>
      <c r="B3630" s="1" t="s">
        <v>8816</v>
      </c>
      <c r="C3630" s="131" t="s">
        <v>42</v>
      </c>
      <c r="D3630" s="131" t="s">
        <v>34</v>
      </c>
      <c r="E3630" s="131" t="s">
        <v>6359</v>
      </c>
      <c r="F3630" s="131" t="s">
        <v>26403</v>
      </c>
      <c r="G3630" s="131" t="s">
        <v>26403</v>
      </c>
      <c r="H3630" s="79">
        <v>8063.5833333333303</v>
      </c>
      <c r="I3630" s="6">
        <v>13362.5598260146</v>
      </c>
      <c r="J3630" s="6">
        <v>5804.6596872493401</v>
      </c>
      <c r="K3630" s="71">
        <v>5804.5754600253804</v>
      </c>
      <c r="L3630" s="20">
        <v>0.719850619764833</v>
      </c>
      <c r="M3630" s="79">
        <v>8069.33979387412</v>
      </c>
      <c r="N3630" s="6">
        <v>13372.099139392099</v>
      </c>
      <c r="O3630" s="6">
        <v>5811.1956243218401</v>
      </c>
      <c r="P3630" s="71">
        <v>5813.3829969456501</v>
      </c>
      <c r="Q3630" s="20">
        <v>0.720428578476632</v>
      </c>
      <c r="R3630" s="79">
        <v>8073.8909573792998</v>
      </c>
      <c r="S3630" s="6">
        <v>13379.6410958775</v>
      </c>
      <c r="T3630" s="6">
        <v>5816.6302914084399</v>
      </c>
      <c r="U3630" s="71">
        <v>5821.0246231379997</v>
      </c>
      <c r="V3630" s="20">
        <v>0.72096894221958097</v>
      </c>
      <c r="W3630" s="79">
        <v>8081.9367588852301</v>
      </c>
      <c r="X3630" s="6">
        <v>13392.9741885643</v>
      </c>
      <c r="Y3630" s="6">
        <v>5824.4047705462499</v>
      </c>
      <c r="Z3630" s="71">
        <v>5830.3631916704198</v>
      </c>
      <c r="AA3630" s="20">
        <v>0.72140668327558399</v>
      </c>
    </row>
    <row r="3631" spans="1:27" x14ac:dyDescent="0.2">
      <c r="A3631" s="52" t="s">
        <v>2696</v>
      </c>
      <c r="B3631" s="1" t="s">
        <v>8815</v>
      </c>
      <c r="C3631" s="131" t="s">
        <v>34</v>
      </c>
      <c r="D3631" s="131" t="s">
        <v>34</v>
      </c>
      <c r="E3631" s="131" t="s">
        <v>6359</v>
      </c>
      <c r="F3631" s="131" t="s">
        <v>26185</v>
      </c>
      <c r="G3631" s="131" t="s">
        <v>26185</v>
      </c>
      <c r="H3631" s="79">
        <v>4701.5</v>
      </c>
      <c r="I3631" s="6">
        <v>9657.0473329538108</v>
      </c>
      <c r="J3631" s="6">
        <v>4194.9951267813503</v>
      </c>
      <c r="K3631" s="71">
        <v>4194.9342562371603</v>
      </c>
      <c r="L3631" s="20">
        <v>0.89225444139894805</v>
      </c>
      <c r="M3631" s="79">
        <v>4714.3506250891996</v>
      </c>
      <c r="N3631" s="6">
        <v>9683.44297152543</v>
      </c>
      <c r="O3631" s="6">
        <v>4208.19355569455</v>
      </c>
      <c r="P3631" s="71">
        <v>4209.7775476945599</v>
      </c>
      <c r="Q3631" s="20">
        <v>0.89297082089962398</v>
      </c>
      <c r="R3631" s="79">
        <v>4733.2348224368798</v>
      </c>
      <c r="S3631" s="6">
        <v>9722.2317809758897</v>
      </c>
      <c r="T3631" s="6">
        <v>4226.6177001371398</v>
      </c>
      <c r="U3631" s="71">
        <v>4229.8108135615703</v>
      </c>
      <c r="V3631" s="20">
        <v>0.89364060145739299</v>
      </c>
      <c r="W3631" s="79">
        <v>4755.8933300935696</v>
      </c>
      <c r="X3631" s="6">
        <v>9768.7731573312594</v>
      </c>
      <c r="Y3631" s="6">
        <v>4248.2937829094399</v>
      </c>
      <c r="Z3631" s="71">
        <v>4252.6398275981201</v>
      </c>
      <c r="AA3631" s="20">
        <v>0.89418318125197505</v>
      </c>
    </row>
    <row r="3632" spans="1:27" x14ac:dyDescent="0.2">
      <c r="A3632" s="52" t="s">
        <v>2695</v>
      </c>
      <c r="B3632" s="1" t="s">
        <v>8814</v>
      </c>
      <c r="C3632" s="131" t="s">
        <v>34</v>
      </c>
      <c r="D3632" s="131" t="s">
        <v>34</v>
      </c>
      <c r="E3632" s="131" t="s">
        <v>6359</v>
      </c>
      <c r="F3632" s="131" t="s">
        <v>26185</v>
      </c>
      <c r="G3632" s="131" t="s">
        <v>26185</v>
      </c>
      <c r="H3632" s="79">
        <v>8644.8333333333303</v>
      </c>
      <c r="I3632" s="6">
        <v>20657.494845425801</v>
      </c>
      <c r="J3632" s="6">
        <v>8973.5596420201091</v>
      </c>
      <c r="K3632" s="71">
        <v>8973.4294331778292</v>
      </c>
      <c r="L3632" s="20">
        <v>1.0380106923030501</v>
      </c>
      <c r="M3632" s="79">
        <v>8669.8924290187497</v>
      </c>
      <c r="N3632" s="6">
        <v>20717.375483952001</v>
      </c>
      <c r="O3632" s="6">
        <v>9003.2776832409199</v>
      </c>
      <c r="P3632" s="71">
        <v>9006.6665767495906</v>
      </c>
      <c r="Q3632" s="20">
        <v>1.0388440976042099</v>
      </c>
      <c r="R3632" s="79">
        <v>8696.7770825128191</v>
      </c>
      <c r="S3632" s="6">
        <v>20781.618433417902</v>
      </c>
      <c r="T3632" s="6">
        <v>9034.5466233437091</v>
      </c>
      <c r="U3632" s="71">
        <v>9041.3720175840408</v>
      </c>
      <c r="V3632" s="20">
        <v>1.03962329168631</v>
      </c>
      <c r="W3632" s="79">
        <v>8729.4784002316592</v>
      </c>
      <c r="X3632" s="6">
        <v>20859.7607498939</v>
      </c>
      <c r="Y3632" s="6">
        <v>9071.5989080211602</v>
      </c>
      <c r="Z3632" s="71">
        <v>9080.8792394357806</v>
      </c>
      <c r="AA3632" s="20">
        <v>1.0402545058356301</v>
      </c>
    </row>
    <row r="3633" spans="1:27" x14ac:dyDescent="0.2">
      <c r="A3633" s="52" t="s">
        <v>2694</v>
      </c>
      <c r="B3633" s="1" t="s">
        <v>8813</v>
      </c>
      <c r="C3633" s="131" t="s">
        <v>34</v>
      </c>
      <c r="D3633" s="131" t="s">
        <v>34</v>
      </c>
      <c r="E3633" s="131" t="s">
        <v>6359</v>
      </c>
      <c r="F3633" s="131" t="s">
        <v>26407</v>
      </c>
      <c r="G3633" s="131" t="s">
        <v>26407</v>
      </c>
      <c r="H3633" s="79">
        <v>7546.5</v>
      </c>
      <c r="I3633" s="6">
        <v>8306.9274672588308</v>
      </c>
      <c r="J3633" s="6">
        <v>3608.5067249036802</v>
      </c>
      <c r="K3633" s="71">
        <v>3608.4543644690598</v>
      </c>
      <c r="L3633" s="20">
        <v>0.47816264022646998</v>
      </c>
      <c r="M3633" s="79">
        <v>7563.0012649922901</v>
      </c>
      <c r="N3633" s="6">
        <v>8325.0914918277103</v>
      </c>
      <c r="O3633" s="6">
        <v>3617.8863725944002</v>
      </c>
      <c r="P3633" s="71">
        <v>3619.2481690506002</v>
      </c>
      <c r="Q3633" s="20">
        <v>0.47854655079900799</v>
      </c>
      <c r="R3633" s="79">
        <v>7581.0526971986501</v>
      </c>
      <c r="S3633" s="6">
        <v>8344.9618871127204</v>
      </c>
      <c r="T3633" s="6">
        <v>3627.8669768043801</v>
      </c>
      <c r="U3633" s="71">
        <v>3630.60774769201</v>
      </c>
      <c r="V3633" s="20">
        <v>0.47890548881603101</v>
      </c>
      <c r="W3633" s="79">
        <v>7601.4143791674496</v>
      </c>
      <c r="X3633" s="6">
        <v>8367.3753258228808</v>
      </c>
      <c r="Y3633" s="6">
        <v>3638.8467623783299</v>
      </c>
      <c r="Z3633" s="71">
        <v>3642.56933700539</v>
      </c>
      <c r="AA3633" s="20">
        <v>0.47919625944722399</v>
      </c>
    </row>
    <row r="3634" spans="1:27" x14ac:dyDescent="0.2">
      <c r="A3634" s="52" t="s">
        <v>2693</v>
      </c>
      <c r="B3634" s="1" t="s">
        <v>8812</v>
      </c>
      <c r="C3634" s="131" t="s">
        <v>34</v>
      </c>
      <c r="D3634" s="131" t="s">
        <v>34</v>
      </c>
      <c r="E3634" s="131" t="s">
        <v>6359</v>
      </c>
      <c r="F3634" s="131" t="s">
        <v>26409</v>
      </c>
      <c r="G3634" s="131" t="s">
        <v>26409</v>
      </c>
      <c r="H3634" s="79">
        <v>24809.166666666701</v>
      </c>
      <c r="I3634" s="6">
        <v>36828.798712844298</v>
      </c>
      <c r="J3634" s="6">
        <v>15998.330110528501</v>
      </c>
      <c r="K3634" s="71">
        <v>15998.097970315999</v>
      </c>
      <c r="L3634" s="20">
        <v>0.64484624515062205</v>
      </c>
      <c r="M3634" s="79">
        <v>24956.458939334301</v>
      </c>
      <c r="N3634" s="6">
        <v>37047.451662172301</v>
      </c>
      <c r="O3634" s="6">
        <v>16099.9396390414</v>
      </c>
      <c r="P3634" s="71">
        <v>16105.9997632375</v>
      </c>
      <c r="Q3634" s="20">
        <v>0.64536398382434501</v>
      </c>
      <c r="R3634" s="79">
        <v>25100.7146489552</v>
      </c>
      <c r="S3634" s="6">
        <v>37261.596883742401</v>
      </c>
      <c r="T3634" s="6">
        <v>16199.009494134099</v>
      </c>
      <c r="U3634" s="71">
        <v>16211.247476925</v>
      </c>
      <c r="V3634" s="20">
        <v>0.645848044712936</v>
      </c>
      <c r="W3634" s="79">
        <v>25247.423510541201</v>
      </c>
      <c r="X3634" s="6">
        <v>37479.383768942404</v>
      </c>
      <c r="Y3634" s="6">
        <v>16299.2251420416</v>
      </c>
      <c r="Z3634" s="71">
        <v>16315.8994033988</v>
      </c>
      <c r="AA3634" s="20">
        <v>0.64624017561976799</v>
      </c>
    </row>
    <row r="3635" spans="1:27" x14ac:dyDescent="0.2">
      <c r="A3635" s="52" t="s">
        <v>2692</v>
      </c>
      <c r="B3635" s="1" t="s">
        <v>8811</v>
      </c>
      <c r="C3635" s="131" t="s">
        <v>34</v>
      </c>
      <c r="D3635" s="131" t="s">
        <v>34</v>
      </c>
      <c r="E3635" s="131" t="s">
        <v>6359</v>
      </c>
      <c r="F3635" s="131" t="s">
        <v>26407</v>
      </c>
      <c r="G3635" s="131" t="s">
        <v>26407</v>
      </c>
      <c r="H3635" s="79">
        <v>12228.25</v>
      </c>
      <c r="I3635" s="6">
        <v>16159.4090922411</v>
      </c>
      <c r="J3635" s="6">
        <v>7019.6034104850196</v>
      </c>
      <c r="K3635" s="71">
        <v>7019.5015540902596</v>
      </c>
      <c r="L3635" s="20">
        <v>0.57403974845871297</v>
      </c>
      <c r="M3635" s="79">
        <v>12244.387034819099</v>
      </c>
      <c r="N3635" s="6">
        <v>16180.733889098999</v>
      </c>
      <c r="O3635" s="6">
        <v>7031.7613558257299</v>
      </c>
      <c r="P3635" s="71">
        <v>7034.4081574963802</v>
      </c>
      <c r="Q3635" s="20">
        <v>0.57450063751601399</v>
      </c>
      <c r="R3635" s="79">
        <v>12256.572735567501</v>
      </c>
      <c r="S3635" s="6">
        <v>16196.8370701322</v>
      </c>
      <c r="T3635" s="6">
        <v>7041.3707252704999</v>
      </c>
      <c r="U3635" s="71">
        <v>7046.6903205081999</v>
      </c>
      <c r="V3635" s="20">
        <v>0.57493154673323399</v>
      </c>
      <c r="W3635" s="79">
        <v>12274.183266256499</v>
      </c>
      <c r="X3635" s="6">
        <v>16220.1090648768</v>
      </c>
      <c r="Y3635" s="6">
        <v>7053.8835725461904</v>
      </c>
      <c r="Z3635" s="71">
        <v>7061.0997621040697</v>
      </c>
      <c r="AA3635" s="20">
        <v>0.57528062021984205</v>
      </c>
    </row>
    <row r="3636" spans="1:27" x14ac:dyDescent="0.2">
      <c r="A3636" s="52" t="s">
        <v>2691</v>
      </c>
      <c r="B3636" s="1" t="s">
        <v>8810</v>
      </c>
      <c r="C3636" s="131" t="s">
        <v>34</v>
      </c>
      <c r="D3636" s="131" t="s">
        <v>34</v>
      </c>
      <c r="E3636" s="131" t="s">
        <v>6359</v>
      </c>
      <c r="F3636" s="131" t="s">
        <v>26407</v>
      </c>
      <c r="G3636" s="131" t="s">
        <v>26407</v>
      </c>
      <c r="H3636" s="79">
        <v>13631.25</v>
      </c>
      <c r="I3636" s="6">
        <v>22326.340090901602</v>
      </c>
      <c r="J3636" s="6">
        <v>9698.5014830146702</v>
      </c>
      <c r="K3636" s="71">
        <v>9698.3607550649704</v>
      </c>
      <c r="L3636" s="20">
        <v>0.71147992701072704</v>
      </c>
      <c r="M3636" s="79">
        <v>13620.054368465801</v>
      </c>
      <c r="N3636" s="6">
        <v>22308.002999500201</v>
      </c>
      <c r="O3636" s="6">
        <v>9694.5264963049904</v>
      </c>
      <c r="P3636" s="71">
        <v>9698.1755804573204</v>
      </c>
      <c r="Q3636" s="20">
        <v>0.71205116500204801</v>
      </c>
      <c r="R3636" s="79">
        <v>13605.084025591899</v>
      </c>
      <c r="S3636" s="6">
        <v>22283.4833871183</v>
      </c>
      <c r="T3636" s="6">
        <v>9687.4634781904497</v>
      </c>
      <c r="U3636" s="71">
        <v>9694.7821362464692</v>
      </c>
      <c r="V3636" s="20">
        <v>0.712585245192905</v>
      </c>
      <c r="W3636" s="79">
        <v>13596.8163811045</v>
      </c>
      <c r="X3636" s="6">
        <v>22269.941984636898</v>
      </c>
      <c r="Y3636" s="6">
        <v>9684.8656996487207</v>
      </c>
      <c r="Z3636" s="71">
        <v>9694.7734087868794</v>
      </c>
      <c r="AA3636" s="20">
        <v>0.71301789603187604</v>
      </c>
    </row>
    <row r="3637" spans="1:27" x14ac:dyDescent="0.2">
      <c r="A3637" s="52" t="s">
        <v>2690</v>
      </c>
      <c r="B3637" s="1" t="s">
        <v>8809</v>
      </c>
      <c r="C3637" s="131" t="s">
        <v>34</v>
      </c>
      <c r="D3637" s="131" t="s">
        <v>34</v>
      </c>
      <c r="E3637" s="131" t="s">
        <v>6359</v>
      </c>
      <c r="F3637" s="131" t="s">
        <v>26298</v>
      </c>
      <c r="G3637" s="131" t="s">
        <v>26298</v>
      </c>
      <c r="H3637" s="79">
        <v>25614.583333333299</v>
      </c>
      <c r="I3637" s="6">
        <v>41287.795743925497</v>
      </c>
      <c r="J3637" s="6">
        <v>17935.306307371498</v>
      </c>
      <c r="K3637" s="71">
        <v>17935.046061096498</v>
      </c>
      <c r="L3637" s="20">
        <v>0.70018886615098297</v>
      </c>
      <c r="M3637" s="79">
        <v>25709.180931566902</v>
      </c>
      <c r="N3637" s="6">
        <v>41440.276315750802</v>
      </c>
      <c r="O3637" s="6">
        <v>18008.9565509852</v>
      </c>
      <c r="P3637" s="71">
        <v>18015.735241824299</v>
      </c>
      <c r="Q3637" s="20">
        <v>0.70075103869621003</v>
      </c>
      <c r="R3637" s="79">
        <v>25797.0930214047</v>
      </c>
      <c r="S3637" s="6">
        <v>41581.980608239603</v>
      </c>
      <c r="T3637" s="6">
        <v>18077.241851963299</v>
      </c>
      <c r="U3637" s="71">
        <v>18090.898796529698</v>
      </c>
      <c r="V3637" s="20">
        <v>0.70127664312870697</v>
      </c>
      <c r="W3637" s="79">
        <v>25886.179797350302</v>
      </c>
      <c r="X3637" s="6">
        <v>41725.578361162603</v>
      </c>
      <c r="Y3637" s="6">
        <v>18145.831854739699</v>
      </c>
      <c r="Z3637" s="71">
        <v>18164.395212215401</v>
      </c>
      <c r="AA3637" s="20">
        <v>0.70170242787522996</v>
      </c>
    </row>
    <row r="3638" spans="1:27" x14ac:dyDescent="0.2">
      <c r="A3638" s="52" t="s">
        <v>2689</v>
      </c>
      <c r="B3638" s="1" t="s">
        <v>8808</v>
      </c>
      <c r="C3638" s="131" t="s">
        <v>34</v>
      </c>
      <c r="D3638" s="131" t="s">
        <v>34</v>
      </c>
      <c r="E3638" s="131" t="s">
        <v>6359</v>
      </c>
      <c r="F3638" s="131" t="s">
        <v>26402</v>
      </c>
      <c r="G3638" s="131" t="s">
        <v>26402</v>
      </c>
      <c r="H3638" s="79">
        <v>11239.75</v>
      </c>
      <c r="I3638" s="6">
        <v>15023.8849561761</v>
      </c>
      <c r="J3638" s="6">
        <v>6526.33481058077</v>
      </c>
      <c r="K3638" s="71">
        <v>6526.2401116503697</v>
      </c>
      <c r="L3638" s="20">
        <v>0.58063925902714697</v>
      </c>
      <c r="M3638" s="79">
        <v>11347.5573921704</v>
      </c>
      <c r="N3638" s="6">
        <v>15167.988326570799</v>
      </c>
      <c r="O3638" s="6">
        <v>6591.6462684212202</v>
      </c>
      <c r="P3638" s="71">
        <v>6594.1274078502602</v>
      </c>
      <c r="Q3638" s="20">
        <v>0.58110544674575504</v>
      </c>
      <c r="R3638" s="79">
        <v>11444.944773146601</v>
      </c>
      <c r="S3638" s="6">
        <v>15298.1635358032</v>
      </c>
      <c r="T3638" s="6">
        <v>6650.6837356564201</v>
      </c>
      <c r="U3638" s="71">
        <v>6655.7081757701399</v>
      </c>
      <c r="V3638" s="20">
        <v>0.58154130995778297</v>
      </c>
      <c r="W3638" s="79">
        <v>11543.7067956378</v>
      </c>
      <c r="X3638" s="6">
        <v>15430.176193019501</v>
      </c>
      <c r="Y3638" s="6">
        <v>6710.3535453483701</v>
      </c>
      <c r="Z3638" s="71">
        <v>6717.2183004418803</v>
      </c>
      <c r="AA3638" s="20">
        <v>0.581894396605797</v>
      </c>
    </row>
    <row r="3639" spans="1:27" x14ac:dyDescent="0.2">
      <c r="A3639" s="52" t="s">
        <v>2688</v>
      </c>
      <c r="B3639" s="1" t="s">
        <v>8807</v>
      </c>
      <c r="C3639" s="131" t="s">
        <v>34</v>
      </c>
      <c r="D3639" s="131" t="s">
        <v>34</v>
      </c>
      <c r="E3639" s="131" t="s">
        <v>6359</v>
      </c>
      <c r="F3639" s="131" t="s">
        <v>26404</v>
      </c>
      <c r="G3639" s="131" t="s">
        <v>26404</v>
      </c>
      <c r="H3639" s="79">
        <v>17980</v>
      </c>
      <c r="I3639" s="6">
        <v>21974.031441137799</v>
      </c>
      <c r="J3639" s="6">
        <v>9545.4595626505907</v>
      </c>
      <c r="K3639" s="71">
        <v>9545.3210553816607</v>
      </c>
      <c r="L3639" s="20">
        <v>0.53088548695114901</v>
      </c>
      <c r="M3639" s="79">
        <v>18076.156468914302</v>
      </c>
      <c r="N3639" s="6">
        <v>22091.547863339802</v>
      </c>
      <c r="O3639" s="6">
        <v>9600.4602523289595</v>
      </c>
      <c r="P3639" s="71">
        <v>9604.0739293223796</v>
      </c>
      <c r="Q3639" s="20">
        <v>0.53131172801245596</v>
      </c>
      <c r="R3639" s="79">
        <v>18162.0520824788</v>
      </c>
      <c r="S3639" s="6">
        <v>22196.524109898299</v>
      </c>
      <c r="T3639" s="6">
        <v>9649.6590287009203</v>
      </c>
      <c r="U3639" s="71">
        <v>9656.9491263562395</v>
      </c>
      <c r="V3639" s="20">
        <v>0.53171024301116498</v>
      </c>
      <c r="W3639" s="79">
        <v>18248.878907285402</v>
      </c>
      <c r="X3639" s="6">
        <v>22302.638424594301</v>
      </c>
      <c r="Y3639" s="6">
        <v>9699.0848938461095</v>
      </c>
      <c r="Z3639" s="71">
        <v>9709.0071493543201</v>
      </c>
      <c r="AA3639" s="20">
        <v>0.53203307439769698</v>
      </c>
    </row>
    <row r="3640" spans="1:27" x14ac:dyDescent="0.2">
      <c r="A3640" s="52" t="s">
        <v>2687</v>
      </c>
      <c r="B3640" s="1" t="s">
        <v>8806</v>
      </c>
      <c r="C3640" s="131" t="s">
        <v>34</v>
      </c>
      <c r="D3640" s="131" t="s">
        <v>34</v>
      </c>
      <c r="E3640" s="131" t="s">
        <v>6359</v>
      </c>
      <c r="F3640" s="131" t="s">
        <v>26407</v>
      </c>
      <c r="G3640" s="131" t="s">
        <v>26407</v>
      </c>
      <c r="H3640" s="79">
        <v>15732.5</v>
      </c>
      <c r="I3640" s="6">
        <v>19366.942578825499</v>
      </c>
      <c r="J3640" s="6">
        <v>8412.9472433658702</v>
      </c>
      <c r="K3640" s="71">
        <v>8412.8251691651694</v>
      </c>
      <c r="L3640" s="20">
        <v>0.53474178732974198</v>
      </c>
      <c r="M3640" s="79">
        <v>15781.9322523967</v>
      </c>
      <c r="N3640" s="6">
        <v>19427.7944201545</v>
      </c>
      <c r="O3640" s="6">
        <v>8442.8564840686904</v>
      </c>
      <c r="P3640" s="71">
        <v>8446.0344313163605</v>
      </c>
      <c r="Q3640" s="20">
        <v>0.53517112456452998</v>
      </c>
      <c r="R3640" s="79">
        <v>15833.2647470583</v>
      </c>
      <c r="S3640" s="6">
        <v>19490.9854881055</v>
      </c>
      <c r="T3640" s="6">
        <v>8473.4602211750498</v>
      </c>
      <c r="U3640" s="71">
        <v>8479.8617274155295</v>
      </c>
      <c r="V3640" s="20">
        <v>0.535572534337307</v>
      </c>
      <c r="W3640" s="79">
        <v>15887.5703740434</v>
      </c>
      <c r="X3640" s="6">
        <v>19557.836526372099</v>
      </c>
      <c r="Y3640" s="6">
        <v>8505.4114763418493</v>
      </c>
      <c r="Z3640" s="71">
        <v>8514.1125926630702</v>
      </c>
      <c r="AA3640" s="20">
        <v>0.53589771073953196</v>
      </c>
    </row>
    <row r="3641" spans="1:27" x14ac:dyDescent="0.2">
      <c r="A3641" s="52" t="s">
        <v>2686</v>
      </c>
      <c r="B3641" s="1" t="s">
        <v>8805</v>
      </c>
      <c r="C3641" s="131" t="s">
        <v>42</v>
      </c>
      <c r="D3641" s="131" t="s">
        <v>34</v>
      </c>
      <c r="E3641" s="131" t="s">
        <v>6359</v>
      </c>
      <c r="F3641" s="131" t="s">
        <v>26403</v>
      </c>
      <c r="G3641" s="131" t="s">
        <v>26403</v>
      </c>
      <c r="H3641" s="79">
        <v>11723.5</v>
      </c>
      <c r="I3641" s="6">
        <v>23370.863214654299</v>
      </c>
      <c r="J3641" s="6">
        <v>10152.239490386801</v>
      </c>
      <c r="K3641" s="71">
        <v>10152.0921785726</v>
      </c>
      <c r="L3641" s="20">
        <v>0.86596086310168796</v>
      </c>
      <c r="M3641" s="79">
        <v>11708.2349836536</v>
      </c>
      <c r="N3641" s="6">
        <v>23340.432318675899</v>
      </c>
      <c r="O3641" s="6">
        <v>10143.195675277901</v>
      </c>
      <c r="P3641" s="71">
        <v>10147.0136414887</v>
      </c>
      <c r="Q3641" s="20">
        <v>0.86665613182989998</v>
      </c>
      <c r="R3641" s="79">
        <v>11691.755368721801</v>
      </c>
      <c r="S3641" s="6">
        <v>23307.580113583601</v>
      </c>
      <c r="T3641" s="6">
        <v>10132.676619395401</v>
      </c>
      <c r="U3641" s="71">
        <v>10140.3316258412</v>
      </c>
      <c r="V3641" s="20">
        <v>0.86730617482546701</v>
      </c>
      <c r="W3641" s="79">
        <v>11683.8644602943</v>
      </c>
      <c r="X3641" s="6">
        <v>23291.8495432335</v>
      </c>
      <c r="Y3641" s="6">
        <v>10129.2780591103</v>
      </c>
      <c r="Z3641" s="71">
        <v>10139.640406292099</v>
      </c>
      <c r="AA3641" s="20">
        <v>0.86783276549895305</v>
      </c>
    </row>
    <row r="3642" spans="1:27" x14ac:dyDescent="0.2">
      <c r="A3642" s="52" t="s">
        <v>2685</v>
      </c>
      <c r="B3642" s="1" t="s">
        <v>8804</v>
      </c>
      <c r="C3642" s="131" t="s">
        <v>34</v>
      </c>
      <c r="D3642" s="131" t="s">
        <v>34</v>
      </c>
      <c r="E3642" s="131" t="s">
        <v>6359</v>
      </c>
      <c r="F3642" s="131" t="s">
        <v>26406</v>
      </c>
      <c r="G3642" s="131" t="s">
        <v>26406</v>
      </c>
      <c r="H3642" s="79">
        <v>16590.75</v>
      </c>
      <c r="I3642" s="6">
        <v>20370.051542636302</v>
      </c>
      <c r="J3642" s="6">
        <v>8848.6950521663402</v>
      </c>
      <c r="K3642" s="71">
        <v>8848.5666551439408</v>
      </c>
      <c r="L3642" s="20">
        <v>0.533343378397236</v>
      </c>
      <c r="M3642" s="79">
        <v>16803.521017953</v>
      </c>
      <c r="N3642" s="6">
        <v>20631.290883985101</v>
      </c>
      <c r="O3642" s="6">
        <v>8965.8673675205191</v>
      </c>
      <c r="P3642" s="71">
        <v>8969.2421795379196</v>
      </c>
      <c r="Q3642" s="20">
        <v>0.53377159286765696</v>
      </c>
      <c r="R3642" s="79">
        <v>17008.071272588899</v>
      </c>
      <c r="S3642" s="6">
        <v>20882.4368074661</v>
      </c>
      <c r="T3642" s="6">
        <v>9078.3761404598208</v>
      </c>
      <c r="U3642" s="71">
        <v>9085.2346469022596</v>
      </c>
      <c r="V3642" s="20">
        <v>0.53417195290946895</v>
      </c>
      <c r="W3642" s="79">
        <v>17202.2363361633</v>
      </c>
      <c r="X3642" s="6">
        <v>21120.831837997601</v>
      </c>
      <c r="Y3642" s="6">
        <v>9185.1348313787094</v>
      </c>
      <c r="Z3642" s="71">
        <v>9194.5313111158994</v>
      </c>
      <c r="AA3642" s="20">
        <v>0.53449627893942797</v>
      </c>
    </row>
    <row r="3643" spans="1:27" x14ac:dyDescent="0.2">
      <c r="A3643" s="52" t="s">
        <v>2684</v>
      </c>
      <c r="B3643" s="1" t="s">
        <v>8803</v>
      </c>
      <c r="C3643" s="131" t="s">
        <v>34</v>
      </c>
      <c r="D3643" s="131" t="s">
        <v>34</v>
      </c>
      <c r="E3643" s="131" t="s">
        <v>6359</v>
      </c>
      <c r="F3643" s="131" t="s">
        <v>26193</v>
      </c>
      <c r="G3643" s="131" t="s">
        <v>26193</v>
      </c>
      <c r="H3643" s="79">
        <v>27620.5</v>
      </c>
      <c r="I3643" s="6">
        <v>49889.229968705702</v>
      </c>
      <c r="J3643" s="6">
        <v>21671.745967675699</v>
      </c>
      <c r="K3643" s="71">
        <v>21671.431504623601</v>
      </c>
      <c r="L3643" s="20">
        <v>0.78461401874056003</v>
      </c>
      <c r="M3643" s="79">
        <v>27774.350314379699</v>
      </c>
      <c r="N3643" s="6">
        <v>50167.1204382789</v>
      </c>
      <c r="O3643" s="6">
        <v>21801.435042980502</v>
      </c>
      <c r="P3643" s="71">
        <v>21809.641247909</v>
      </c>
      <c r="Q3643" s="20">
        <v>0.78524397514412403</v>
      </c>
      <c r="R3643" s="79">
        <v>27926.980272802299</v>
      </c>
      <c r="S3643" s="6">
        <v>50442.8066530781</v>
      </c>
      <c r="T3643" s="6">
        <v>21929.374267920899</v>
      </c>
      <c r="U3643" s="71">
        <v>21945.9414108073</v>
      </c>
      <c r="V3643" s="20">
        <v>0.78583295424103095</v>
      </c>
      <c r="W3643" s="79">
        <v>28084.593775634999</v>
      </c>
      <c r="X3643" s="6">
        <v>50727.494341171798</v>
      </c>
      <c r="Y3643" s="6">
        <v>22060.6308859206</v>
      </c>
      <c r="Z3643" s="71">
        <v>22083.199119802201</v>
      </c>
      <c r="AA3643" s="20">
        <v>0.78631007791042595</v>
      </c>
    </row>
    <row r="3644" spans="1:27" x14ac:dyDescent="0.2">
      <c r="A3644" s="52" t="s">
        <v>2683</v>
      </c>
      <c r="B3644" s="1" t="s">
        <v>8802</v>
      </c>
      <c r="C3644" s="131" t="s">
        <v>34</v>
      </c>
      <c r="D3644" s="131" t="s">
        <v>34</v>
      </c>
      <c r="E3644" s="131" t="s">
        <v>6359</v>
      </c>
      <c r="F3644" s="131" t="s">
        <v>26408</v>
      </c>
      <c r="G3644" s="131" t="s">
        <v>26408</v>
      </c>
      <c r="H3644" s="79">
        <v>17383.25</v>
      </c>
      <c r="I3644" s="6">
        <v>23514.4049737327</v>
      </c>
      <c r="J3644" s="6">
        <v>10214.5936405802</v>
      </c>
      <c r="K3644" s="71">
        <v>10214.445423990001</v>
      </c>
      <c r="L3644" s="20">
        <v>0.58760274540088697</v>
      </c>
      <c r="M3644" s="79">
        <v>17565.873366937401</v>
      </c>
      <c r="N3644" s="6">
        <v>23761.440470997699</v>
      </c>
      <c r="O3644" s="6">
        <v>10326.1557855099</v>
      </c>
      <c r="P3644" s="71">
        <v>10330.042619121101</v>
      </c>
      <c r="Q3644" s="20">
        <v>0.58807452401225002</v>
      </c>
      <c r="R3644" s="79">
        <v>17739.3718373355</v>
      </c>
      <c r="S3644" s="6">
        <v>23996.1326773035</v>
      </c>
      <c r="T3644" s="6">
        <v>10432.016165999101</v>
      </c>
      <c r="U3644" s="71">
        <v>10439.897316655901</v>
      </c>
      <c r="V3644" s="20">
        <v>0.58851561444150502</v>
      </c>
      <c r="W3644" s="79">
        <v>17909.135434494801</v>
      </c>
      <c r="X3644" s="6">
        <v>24225.7727028109</v>
      </c>
      <c r="Y3644" s="6">
        <v>10535.4273153831</v>
      </c>
      <c r="Z3644" s="71">
        <v>10546.2051570924</v>
      </c>
      <c r="AA3644" s="20">
        <v>0.588872935584559</v>
      </c>
    </row>
    <row r="3645" spans="1:27" x14ac:dyDescent="0.2">
      <c r="A3645" s="52" t="s">
        <v>2682</v>
      </c>
      <c r="B3645" s="1" t="s">
        <v>8801</v>
      </c>
      <c r="C3645" s="131" t="s">
        <v>34</v>
      </c>
      <c r="D3645" s="131" t="s">
        <v>34</v>
      </c>
      <c r="E3645" s="131" t="s">
        <v>6359</v>
      </c>
      <c r="F3645" s="131" t="s">
        <v>26407</v>
      </c>
      <c r="G3645" s="131" t="s">
        <v>26407</v>
      </c>
      <c r="H3645" s="79">
        <v>5627.0833333333303</v>
      </c>
      <c r="I3645" s="6">
        <v>7241.6147727057796</v>
      </c>
      <c r="J3645" s="6">
        <v>3145.7377844534899</v>
      </c>
      <c r="K3645" s="71">
        <v>3145.6921389247</v>
      </c>
      <c r="L3645" s="20">
        <v>0.55902711095292701</v>
      </c>
      <c r="M3645" s="79">
        <v>5633.9685179240196</v>
      </c>
      <c r="N3645" s="6">
        <v>7250.4754650913701</v>
      </c>
      <c r="O3645" s="6">
        <v>3150.8838558391899</v>
      </c>
      <c r="P3645" s="71">
        <v>3152.0698694468201</v>
      </c>
      <c r="Q3645" s="20">
        <v>0.55947594655858701</v>
      </c>
      <c r="R3645" s="79">
        <v>5640.4470319913999</v>
      </c>
      <c r="S3645" s="6">
        <v>7258.8128044191099</v>
      </c>
      <c r="T3645" s="6">
        <v>3155.6773560134502</v>
      </c>
      <c r="U3645" s="71">
        <v>3158.0613983952198</v>
      </c>
      <c r="V3645" s="20">
        <v>0.55989558637522396</v>
      </c>
      <c r="W3645" s="79">
        <v>5649.8422706963402</v>
      </c>
      <c r="X3645" s="6">
        <v>7270.90373952146</v>
      </c>
      <c r="Y3645" s="6">
        <v>3162.0076191000999</v>
      </c>
      <c r="Z3645" s="71">
        <v>3165.24238277719</v>
      </c>
      <c r="AA3645" s="20">
        <v>0.56023553067917298</v>
      </c>
    </row>
    <row r="3646" spans="1:27" x14ac:dyDescent="0.2">
      <c r="A3646" s="52" t="s">
        <v>2681</v>
      </c>
      <c r="B3646" s="1" t="s">
        <v>8800</v>
      </c>
      <c r="C3646" s="131" t="s">
        <v>34</v>
      </c>
      <c r="D3646" s="131" t="s">
        <v>34</v>
      </c>
      <c r="E3646" s="131" t="s">
        <v>6359</v>
      </c>
      <c r="F3646" s="131" t="s">
        <v>26402</v>
      </c>
      <c r="G3646" s="131" t="s">
        <v>26402</v>
      </c>
      <c r="H3646" s="79">
        <v>7970.3333333333303</v>
      </c>
      <c r="I3646" s="6">
        <v>9871.7869411984702</v>
      </c>
      <c r="J3646" s="6">
        <v>4288.2774292341201</v>
      </c>
      <c r="K3646" s="71">
        <v>4288.2152051378098</v>
      </c>
      <c r="L3646" s="20">
        <v>0.53802206580291201</v>
      </c>
      <c r="M3646" s="79">
        <v>8050.7284960276402</v>
      </c>
      <c r="N3646" s="6">
        <v>9971.3616872008697</v>
      </c>
      <c r="O3646" s="6">
        <v>4333.3161683264498</v>
      </c>
      <c r="P3646" s="71">
        <v>4334.9472573087596</v>
      </c>
      <c r="Q3646" s="20">
        <v>0.53845403673067604</v>
      </c>
      <c r="R3646" s="79">
        <v>8121.62951522806</v>
      </c>
      <c r="S3646" s="6">
        <v>10059.177306220599</v>
      </c>
      <c r="T3646" s="6">
        <v>4373.1005194182198</v>
      </c>
      <c r="U3646" s="71">
        <v>4376.4042972769203</v>
      </c>
      <c r="V3646" s="20">
        <v>0.53885790888037399</v>
      </c>
      <c r="W3646" s="79">
        <v>8192.8143180490697</v>
      </c>
      <c r="X3646" s="6">
        <v>10147.344410093299</v>
      </c>
      <c r="Y3646" s="6">
        <v>4412.9287758195196</v>
      </c>
      <c r="Z3646" s="71">
        <v>4417.4432436618399</v>
      </c>
      <c r="AA3646" s="20">
        <v>0.53918508001945697</v>
      </c>
    </row>
    <row r="3647" spans="1:27" x14ac:dyDescent="0.2">
      <c r="A3647" s="52" t="s">
        <v>2680</v>
      </c>
      <c r="B3647" s="1" t="s">
        <v>18885</v>
      </c>
      <c r="C3647" s="131" t="s">
        <v>34</v>
      </c>
      <c r="D3647" s="131" t="s">
        <v>34</v>
      </c>
      <c r="E3647" s="131" t="s">
        <v>6359</v>
      </c>
      <c r="F3647" s="131" t="s">
        <v>26405</v>
      </c>
      <c r="G3647" s="131" t="s">
        <v>26405</v>
      </c>
      <c r="H3647" s="79">
        <v>16874.583333333299</v>
      </c>
      <c r="I3647" s="6">
        <v>37243.089720875098</v>
      </c>
      <c r="J3647" s="6">
        <v>16178.296998940399</v>
      </c>
      <c r="K3647" s="71">
        <v>16178.062247358401</v>
      </c>
      <c r="L3647" s="20">
        <v>0.95872365721771202</v>
      </c>
      <c r="M3647" s="79">
        <v>16836.612740768302</v>
      </c>
      <c r="N3647" s="6">
        <v>37159.286633254</v>
      </c>
      <c r="O3647" s="6">
        <v>16148.540452408201</v>
      </c>
      <c r="P3647" s="71">
        <v>16154.6188702732</v>
      </c>
      <c r="Q3647" s="20">
        <v>0.95949340398833705</v>
      </c>
      <c r="R3647" s="79">
        <v>16793.548255559901</v>
      </c>
      <c r="S3647" s="6">
        <v>37064.241057625899</v>
      </c>
      <c r="T3647" s="6">
        <v>16113.2115367637</v>
      </c>
      <c r="U3647" s="71">
        <v>16125.384701151601</v>
      </c>
      <c r="V3647" s="20">
        <v>0.96021308039013997</v>
      </c>
      <c r="W3647" s="79">
        <v>16755.900704591299</v>
      </c>
      <c r="X3647" s="6">
        <v>36981.150939736901</v>
      </c>
      <c r="Y3647" s="6">
        <v>16082.551113822799</v>
      </c>
      <c r="Z3647" s="71">
        <v>16099.0037156014</v>
      </c>
      <c r="AA3647" s="20">
        <v>0.96079608010508499</v>
      </c>
    </row>
    <row r="3648" spans="1:27" x14ac:dyDescent="0.2">
      <c r="A3648" s="52" t="s">
        <v>2679</v>
      </c>
      <c r="B3648" s="1" t="s">
        <v>7241</v>
      </c>
      <c r="C3648" s="131" t="s">
        <v>34</v>
      </c>
      <c r="D3648" s="131" t="s">
        <v>34</v>
      </c>
      <c r="E3648" s="131" t="s">
        <v>6359</v>
      </c>
      <c r="F3648" s="131" t="s">
        <v>26407</v>
      </c>
      <c r="G3648" s="131" t="s">
        <v>26407</v>
      </c>
      <c r="H3648" s="79">
        <v>11970.916666666701</v>
      </c>
      <c r="I3648" s="6">
        <v>15271.483156484601</v>
      </c>
      <c r="J3648" s="6">
        <v>6633.8907961613104</v>
      </c>
      <c r="K3648" s="71">
        <v>6633.7945365636897</v>
      </c>
      <c r="L3648" s="20">
        <v>0.55415927796370601</v>
      </c>
      <c r="M3648" s="79">
        <v>11988.5811947069</v>
      </c>
      <c r="N3648" s="6">
        <v>15294.018067548201</v>
      </c>
      <c r="O3648" s="6">
        <v>6646.4157905185302</v>
      </c>
      <c r="P3648" s="71">
        <v>6648.9175455594004</v>
      </c>
      <c r="Q3648" s="20">
        <v>0.55460420524949205</v>
      </c>
      <c r="R3648" s="79">
        <v>12003.0838521562</v>
      </c>
      <c r="S3648" s="6">
        <v>15312.5193314972</v>
      </c>
      <c r="T3648" s="6">
        <v>6656.9247368531396</v>
      </c>
      <c r="U3648" s="71">
        <v>6661.9538919011502</v>
      </c>
      <c r="V3648" s="20">
        <v>0.55502019097404098</v>
      </c>
      <c r="W3648" s="79">
        <v>12021.718037569301</v>
      </c>
      <c r="X3648" s="6">
        <v>15336.2912494375</v>
      </c>
      <c r="Y3648" s="6">
        <v>6669.5243833129498</v>
      </c>
      <c r="Z3648" s="71">
        <v>6676.3473697878298</v>
      </c>
      <c r="AA3648" s="20">
        <v>0.55535717514946503</v>
      </c>
    </row>
    <row r="3649" spans="1:27" x14ac:dyDescent="0.2">
      <c r="A3649" s="52" t="s">
        <v>2678</v>
      </c>
      <c r="B3649" s="1" t="s">
        <v>8799</v>
      </c>
      <c r="C3649" s="131" t="s">
        <v>34</v>
      </c>
      <c r="D3649" s="131" t="s">
        <v>34</v>
      </c>
      <c r="E3649" s="131" t="s">
        <v>6359</v>
      </c>
      <c r="F3649" s="131" t="s">
        <v>26407</v>
      </c>
      <c r="G3649" s="131" t="s">
        <v>26407</v>
      </c>
      <c r="H3649" s="79">
        <v>5380.5833333333303</v>
      </c>
      <c r="I3649" s="6">
        <v>6789.6886331879005</v>
      </c>
      <c r="J3649" s="6">
        <v>2949.4222971643999</v>
      </c>
      <c r="K3649" s="71">
        <v>2949.3795002278498</v>
      </c>
      <c r="L3649" s="20">
        <v>0.54815236889950203</v>
      </c>
      <c r="M3649" s="79">
        <v>5389.3379362600499</v>
      </c>
      <c r="N3649" s="6">
        <v>6800.7359535799797</v>
      </c>
      <c r="O3649" s="6">
        <v>2955.43778158144</v>
      </c>
      <c r="P3649" s="71">
        <v>2956.5502279888101</v>
      </c>
      <c r="Q3649" s="20">
        <v>0.54859247331603</v>
      </c>
      <c r="R3649" s="79">
        <v>5394.1521175892503</v>
      </c>
      <c r="S3649" s="6">
        <v>6806.8109068376298</v>
      </c>
      <c r="T3649" s="6">
        <v>2959.17522935651</v>
      </c>
      <c r="U3649" s="71">
        <v>2961.41081885631</v>
      </c>
      <c r="V3649" s="20">
        <v>0.54900394988857404</v>
      </c>
      <c r="W3649" s="79">
        <v>5401.9823642105403</v>
      </c>
      <c r="X3649" s="6">
        <v>6816.6917939433597</v>
      </c>
      <c r="Y3649" s="6">
        <v>2964.47761677074</v>
      </c>
      <c r="Z3649" s="71">
        <v>2967.5103053886801</v>
      </c>
      <c r="AA3649" s="20">
        <v>0.54933728126347903</v>
      </c>
    </row>
    <row r="3650" spans="1:27" x14ac:dyDescent="0.2">
      <c r="A3650" s="52" t="s">
        <v>2677</v>
      </c>
      <c r="B3650" s="1" t="s">
        <v>8798</v>
      </c>
      <c r="C3650" s="131" t="s">
        <v>34</v>
      </c>
      <c r="D3650" s="131" t="s">
        <v>34</v>
      </c>
      <c r="E3650" s="131" t="s">
        <v>6359</v>
      </c>
      <c r="F3650" s="131" t="s">
        <v>26401</v>
      </c>
      <c r="G3650" s="131" t="s">
        <v>26401</v>
      </c>
      <c r="H3650" s="79">
        <v>8416.9166666666697</v>
      </c>
      <c r="I3650" s="6">
        <v>18801.306386504199</v>
      </c>
      <c r="J3650" s="6">
        <v>8167.2364180474597</v>
      </c>
      <c r="K3650" s="71">
        <v>8167.11790917907</v>
      </c>
      <c r="L3650" s="20">
        <v>0.97032182123450605</v>
      </c>
      <c r="M3650" s="79">
        <v>8394.9633550731196</v>
      </c>
      <c r="N3650" s="6">
        <v>18752.268127743399</v>
      </c>
      <c r="O3650" s="6">
        <v>8149.2888554074598</v>
      </c>
      <c r="P3650" s="71">
        <v>8152.35630185019</v>
      </c>
      <c r="Q3650" s="20">
        <v>0.97110088002036099</v>
      </c>
      <c r="R3650" s="79">
        <v>8371.2345146760708</v>
      </c>
      <c r="S3650" s="6">
        <v>18699.2637775556</v>
      </c>
      <c r="T3650" s="6">
        <v>8129.26918862415</v>
      </c>
      <c r="U3650" s="71">
        <v>8135.4106663774201</v>
      </c>
      <c r="V3650" s="20">
        <v>0.971829262710868</v>
      </c>
      <c r="W3650" s="79">
        <v>8349.33379945864</v>
      </c>
      <c r="X3650" s="6">
        <v>18650.3430060672</v>
      </c>
      <c r="Y3650" s="6">
        <v>8110.7560760935303</v>
      </c>
      <c r="Z3650" s="71">
        <v>8119.0534562105804</v>
      </c>
      <c r="AA3650" s="20">
        <v>0.97241931526764502</v>
      </c>
    </row>
    <row r="3651" spans="1:27" x14ac:dyDescent="0.2">
      <c r="A3651" s="52" t="s">
        <v>2676</v>
      </c>
      <c r="B3651" s="1" t="s">
        <v>18886</v>
      </c>
      <c r="C3651" s="131" t="s">
        <v>34</v>
      </c>
      <c r="D3651" s="131" t="s">
        <v>34</v>
      </c>
      <c r="E3651" s="131" t="s">
        <v>6359</v>
      </c>
      <c r="F3651" s="131" t="s">
        <v>26283</v>
      </c>
      <c r="G3651" s="131" t="s">
        <v>26283</v>
      </c>
      <c r="H3651" s="79">
        <v>36723.583333333299</v>
      </c>
      <c r="I3651" s="6">
        <v>53804.3680944718</v>
      </c>
      <c r="J3651" s="6">
        <v>23372.471333514899</v>
      </c>
      <c r="K3651" s="71">
        <v>23372.1321924656</v>
      </c>
      <c r="L3651" s="20">
        <v>0.63643386813102998</v>
      </c>
      <c r="M3651" s="79">
        <v>36647.6240251251</v>
      </c>
      <c r="N3651" s="6">
        <v>53693.078775509202</v>
      </c>
      <c r="O3651" s="6">
        <v>23333.7325115577</v>
      </c>
      <c r="P3651" s="71">
        <v>23342.515483429001</v>
      </c>
      <c r="Q3651" s="20">
        <v>0.63694485261652001</v>
      </c>
      <c r="R3651" s="79">
        <v>36572.801438284499</v>
      </c>
      <c r="S3651" s="6">
        <v>53583.454887022701</v>
      </c>
      <c r="T3651" s="6">
        <v>23294.731493971602</v>
      </c>
      <c r="U3651" s="71">
        <v>23312.330133150499</v>
      </c>
      <c r="V3651" s="20">
        <v>0.63742259866226902</v>
      </c>
      <c r="W3651" s="79">
        <v>36507.010839028997</v>
      </c>
      <c r="X3651" s="6">
        <v>53487.063922465502</v>
      </c>
      <c r="Y3651" s="6">
        <v>23260.726548590101</v>
      </c>
      <c r="Z3651" s="71">
        <v>23284.5224916763</v>
      </c>
      <c r="AA3651" s="20">
        <v>0.63780961400387304</v>
      </c>
    </row>
    <row r="3652" spans="1:27" x14ac:dyDescent="0.2">
      <c r="A3652" s="52" t="s">
        <v>2675</v>
      </c>
      <c r="B3652" s="1" t="s">
        <v>8797</v>
      </c>
      <c r="C3652" s="131" t="s">
        <v>34</v>
      </c>
      <c r="D3652" s="131" t="s">
        <v>34</v>
      </c>
      <c r="E3652" s="131" t="s">
        <v>6359</v>
      </c>
      <c r="F3652" s="131" t="s">
        <v>26405</v>
      </c>
      <c r="G3652" s="131" t="s">
        <v>26405</v>
      </c>
      <c r="H3652" s="79">
        <v>62656.75</v>
      </c>
      <c r="I3652" s="6">
        <v>181034.88651619299</v>
      </c>
      <c r="J3652" s="6">
        <v>78641.062897281503</v>
      </c>
      <c r="K3652" s="71">
        <v>78639.921793621004</v>
      </c>
      <c r="L3652" s="20">
        <v>1.25509098051879</v>
      </c>
      <c r="M3652" s="79">
        <v>62535.427726276997</v>
      </c>
      <c r="N3652" s="6">
        <v>180684.34864030001</v>
      </c>
      <c r="O3652" s="6">
        <v>78521.112149762601</v>
      </c>
      <c r="P3652" s="71">
        <v>78550.668017816395</v>
      </c>
      <c r="Q3652" s="20">
        <v>1.2560986767635101</v>
      </c>
      <c r="R3652" s="79">
        <v>62385.989540590599</v>
      </c>
      <c r="S3652" s="6">
        <v>180252.57512847701</v>
      </c>
      <c r="T3652" s="6">
        <v>78362.5346213304</v>
      </c>
      <c r="U3652" s="71">
        <v>78421.735731774694</v>
      </c>
      <c r="V3652" s="20">
        <v>1.25704082453883</v>
      </c>
      <c r="W3652" s="79">
        <v>62275.511860364</v>
      </c>
      <c r="X3652" s="6">
        <v>179933.370664435</v>
      </c>
      <c r="Y3652" s="6">
        <v>78250.339896364894</v>
      </c>
      <c r="Z3652" s="71">
        <v>78330.390733588603</v>
      </c>
      <c r="AA3652" s="20">
        <v>1.2578040451794801</v>
      </c>
    </row>
    <row r="3653" spans="1:27" x14ac:dyDescent="0.2">
      <c r="A3653" s="52" t="s">
        <v>2674</v>
      </c>
      <c r="B3653" s="1" t="s">
        <v>8796</v>
      </c>
      <c r="C3653" s="131" t="s">
        <v>34</v>
      </c>
      <c r="D3653" s="131" t="s">
        <v>34</v>
      </c>
      <c r="E3653" s="131" t="s">
        <v>6359</v>
      </c>
      <c r="F3653" s="131" t="s">
        <v>26407</v>
      </c>
      <c r="G3653" s="131" t="s">
        <v>26407</v>
      </c>
      <c r="H3653" s="79">
        <v>7887.5833333333303</v>
      </c>
      <c r="I3653" s="6">
        <v>12067.276878758001</v>
      </c>
      <c r="J3653" s="6">
        <v>5241.9922937694801</v>
      </c>
      <c r="K3653" s="71">
        <v>5241.9162310056499</v>
      </c>
      <c r="L3653" s="20">
        <v>0.66457823765272195</v>
      </c>
      <c r="M3653" s="79">
        <v>7897.82082034819</v>
      </c>
      <c r="N3653" s="6">
        <v>12082.939292089201</v>
      </c>
      <c r="O3653" s="6">
        <v>5250.9574758003801</v>
      </c>
      <c r="P3653" s="71">
        <v>5252.93397106467</v>
      </c>
      <c r="Q3653" s="20">
        <v>0.66511181888690696</v>
      </c>
      <c r="R3653" s="79">
        <v>7906.6653649528498</v>
      </c>
      <c r="S3653" s="6">
        <v>12096.470631677001</v>
      </c>
      <c r="T3653" s="6">
        <v>5258.7881088248796</v>
      </c>
      <c r="U3653" s="71">
        <v>5262.7610034886102</v>
      </c>
      <c r="V3653" s="20">
        <v>0.66561069181153998</v>
      </c>
      <c r="W3653" s="79">
        <v>7921.4318059808202</v>
      </c>
      <c r="X3653" s="6">
        <v>12119.0619280055</v>
      </c>
      <c r="Y3653" s="6">
        <v>5270.3993238701996</v>
      </c>
      <c r="Z3653" s="71">
        <v>5275.7909921867604</v>
      </c>
      <c r="AA3653" s="20">
        <v>0.66601482174010995</v>
      </c>
    </row>
    <row r="3654" spans="1:27" x14ac:dyDescent="0.2">
      <c r="A3654" s="52" t="s">
        <v>2673</v>
      </c>
      <c r="B3654" s="1" t="s">
        <v>8795</v>
      </c>
      <c r="C3654" s="131" t="s">
        <v>34</v>
      </c>
      <c r="D3654" s="131" t="s">
        <v>34</v>
      </c>
      <c r="E3654" s="131" t="s">
        <v>6359</v>
      </c>
      <c r="F3654" s="131" t="s">
        <v>26402</v>
      </c>
      <c r="G3654" s="131" t="s">
        <v>26402</v>
      </c>
      <c r="H3654" s="79">
        <v>17220.416666666701</v>
      </c>
      <c r="I3654" s="6">
        <v>26498.184940392199</v>
      </c>
      <c r="J3654" s="6">
        <v>11510.739552261801</v>
      </c>
      <c r="K3654" s="71">
        <v>11510.572528234499</v>
      </c>
      <c r="L3654" s="20">
        <v>0.66842590112905897</v>
      </c>
      <c r="M3654" s="79">
        <v>17386.526399587499</v>
      </c>
      <c r="N3654" s="6">
        <v>26753.7888847412</v>
      </c>
      <c r="O3654" s="6">
        <v>11626.559097445201</v>
      </c>
      <c r="P3654" s="71">
        <v>11630.9354114988</v>
      </c>
      <c r="Q3654" s="20">
        <v>0.66896257160226802</v>
      </c>
      <c r="R3654" s="79">
        <v>17548.892507872799</v>
      </c>
      <c r="S3654" s="6">
        <v>27003.632268247999</v>
      </c>
      <c r="T3654" s="6">
        <v>11739.488698089401</v>
      </c>
      <c r="U3654" s="71">
        <v>11748.3576144706</v>
      </c>
      <c r="V3654" s="20">
        <v>0.669464332817583</v>
      </c>
      <c r="W3654" s="79">
        <v>17710.142104116501</v>
      </c>
      <c r="X3654" s="6">
        <v>27251.757601423</v>
      </c>
      <c r="Y3654" s="6">
        <v>11851.383027007299</v>
      </c>
      <c r="Z3654" s="71">
        <v>11863.507103846199</v>
      </c>
      <c r="AA3654" s="20">
        <v>0.66987080250974695</v>
      </c>
    </row>
    <row r="3655" spans="1:27" x14ac:dyDescent="0.2">
      <c r="A3655" s="52" t="s">
        <v>2672</v>
      </c>
      <c r="B3655" s="1" t="s">
        <v>8794</v>
      </c>
      <c r="C3655" s="131" t="s">
        <v>34</v>
      </c>
      <c r="D3655" s="131" t="s">
        <v>34</v>
      </c>
      <c r="E3655" s="131" t="s">
        <v>6359</v>
      </c>
      <c r="F3655" s="131" t="s">
        <v>26283</v>
      </c>
      <c r="G3655" s="131" t="s">
        <v>26283</v>
      </c>
      <c r="H3655" s="79">
        <v>10448.083333333299</v>
      </c>
      <c r="I3655" s="6">
        <v>16772.9095548232</v>
      </c>
      <c r="J3655" s="6">
        <v>7286.1063447750703</v>
      </c>
      <c r="K3655" s="71">
        <v>7286.0006213487204</v>
      </c>
      <c r="L3655" s="20">
        <v>0.69735284347356097</v>
      </c>
      <c r="M3655" s="79">
        <v>10445.679172787401</v>
      </c>
      <c r="N3655" s="6">
        <v>16769.050017517999</v>
      </c>
      <c r="O3655" s="6">
        <v>7287.42952546376</v>
      </c>
      <c r="P3655" s="71">
        <v>7290.1725623312796</v>
      </c>
      <c r="Q3655" s="20">
        <v>0.69791273901302098</v>
      </c>
      <c r="R3655" s="79">
        <v>10439.4462370034</v>
      </c>
      <c r="S3655" s="6">
        <v>16759.043926943301</v>
      </c>
      <c r="T3655" s="6">
        <v>7285.7830686160196</v>
      </c>
      <c r="U3655" s="71">
        <v>7291.2873118133803</v>
      </c>
      <c r="V3655" s="20">
        <v>0.69843621455406901</v>
      </c>
      <c r="W3655" s="79">
        <v>10434.9495976785</v>
      </c>
      <c r="X3655" s="6">
        <v>16751.825213013701</v>
      </c>
      <c r="Y3655" s="6">
        <v>7285.1189968949602</v>
      </c>
      <c r="Z3655" s="71">
        <v>7292.5717424772602</v>
      </c>
      <c r="AA3655" s="20">
        <v>0.69886027471561796</v>
      </c>
    </row>
    <row r="3656" spans="1:27" x14ac:dyDescent="0.2">
      <c r="A3656" s="52" t="s">
        <v>2671</v>
      </c>
      <c r="B3656" s="1" t="s">
        <v>8793</v>
      </c>
      <c r="C3656" s="131" t="s">
        <v>34</v>
      </c>
      <c r="D3656" s="131" t="s">
        <v>34</v>
      </c>
      <c r="E3656" s="131" t="s">
        <v>6359</v>
      </c>
      <c r="F3656" s="131" t="s">
        <v>26298</v>
      </c>
      <c r="G3656" s="131" t="s">
        <v>26298</v>
      </c>
      <c r="H3656" s="79">
        <v>16783.25</v>
      </c>
      <c r="I3656" s="6">
        <v>24140.5600672822</v>
      </c>
      <c r="J3656" s="6">
        <v>10486.5937121845</v>
      </c>
      <c r="K3656" s="71">
        <v>10486.4415487977</v>
      </c>
      <c r="L3656" s="20">
        <v>0.62481590566771605</v>
      </c>
      <c r="M3656" s="79">
        <v>16849.303178998201</v>
      </c>
      <c r="N3656" s="6">
        <v>24235.5691230515</v>
      </c>
      <c r="O3656" s="6">
        <v>10532.200799045801</v>
      </c>
      <c r="P3656" s="71">
        <v>10536.165189368499</v>
      </c>
      <c r="Q3656" s="20">
        <v>0.62531756224206103</v>
      </c>
      <c r="R3656" s="79">
        <v>16914.155848640399</v>
      </c>
      <c r="S3656" s="6">
        <v>24328.851399548701</v>
      </c>
      <c r="T3656" s="6">
        <v>10576.6614359627</v>
      </c>
      <c r="U3656" s="71">
        <v>10584.651862827101</v>
      </c>
      <c r="V3656" s="20">
        <v>0.62578658713718505</v>
      </c>
      <c r="W3656" s="79">
        <v>16978.863725065999</v>
      </c>
      <c r="X3656" s="6">
        <v>24421.925409509699</v>
      </c>
      <c r="Y3656" s="6">
        <v>10620.731202672499</v>
      </c>
      <c r="Z3656" s="71">
        <v>10631.596311064701</v>
      </c>
      <c r="AA3656" s="20">
        <v>0.62616653759752405</v>
      </c>
    </row>
    <row r="3657" spans="1:27" x14ac:dyDescent="0.2">
      <c r="A3657" s="52" t="s">
        <v>2670</v>
      </c>
      <c r="B3657" s="1" t="s">
        <v>8792</v>
      </c>
      <c r="C3657" s="131" t="s">
        <v>34</v>
      </c>
      <c r="D3657" s="131" t="s">
        <v>34</v>
      </c>
      <c r="E3657" s="131" t="s">
        <v>6359</v>
      </c>
      <c r="F3657" s="131" t="s">
        <v>26406</v>
      </c>
      <c r="G3657" s="131" t="s">
        <v>26406</v>
      </c>
      <c r="H3657" s="79">
        <v>8637.8333333333303</v>
      </c>
      <c r="I3657" s="6">
        <v>14846.341353629799</v>
      </c>
      <c r="J3657" s="6">
        <v>6449.2103519554403</v>
      </c>
      <c r="K3657" s="71">
        <v>6449.1167721223501</v>
      </c>
      <c r="L3657" s="20">
        <v>0.74661278161448896</v>
      </c>
      <c r="M3657" s="79">
        <v>8742.1696711818604</v>
      </c>
      <c r="N3657" s="6">
        <v>15025.6702232097</v>
      </c>
      <c r="O3657" s="6">
        <v>6529.7982121891901</v>
      </c>
      <c r="P3657" s="71">
        <v>6532.2560715991503</v>
      </c>
      <c r="Q3657" s="20">
        <v>0.74721222731839798</v>
      </c>
      <c r="R3657" s="79">
        <v>8839.8611183279409</v>
      </c>
      <c r="S3657" s="6">
        <v>15193.5781366519</v>
      </c>
      <c r="T3657" s="6">
        <v>6605.2165518670099</v>
      </c>
      <c r="U3657" s="71">
        <v>6610.20664255876</v>
      </c>
      <c r="V3657" s="20">
        <v>0.74777268037091904</v>
      </c>
      <c r="W3657" s="79">
        <v>8931.3621248057698</v>
      </c>
      <c r="X3657" s="6">
        <v>15350.846183388599</v>
      </c>
      <c r="Y3657" s="6">
        <v>6675.8541070580904</v>
      </c>
      <c r="Z3657" s="71">
        <v>6682.68356890019</v>
      </c>
      <c r="AA3657" s="20">
        <v>0.74822669549360699</v>
      </c>
    </row>
    <row r="3658" spans="1:27" x14ac:dyDescent="0.2">
      <c r="A3658" s="52" t="s">
        <v>2669</v>
      </c>
      <c r="B3658" s="1" t="s">
        <v>8791</v>
      </c>
      <c r="C3658" s="131" t="s">
        <v>34</v>
      </c>
      <c r="D3658" s="131" t="s">
        <v>34</v>
      </c>
      <c r="E3658" s="131" t="s">
        <v>6359</v>
      </c>
      <c r="F3658" s="131" t="s">
        <v>26283</v>
      </c>
      <c r="G3658" s="131" t="s">
        <v>26283</v>
      </c>
      <c r="H3658" s="79">
        <v>13744.166666666701</v>
      </c>
      <c r="I3658" s="6">
        <v>17205.410947206299</v>
      </c>
      <c r="J3658" s="6">
        <v>7473.9837746787198</v>
      </c>
      <c r="K3658" s="71">
        <v>7473.8753250987002</v>
      </c>
      <c r="L3658" s="20">
        <v>0.54378526587755005</v>
      </c>
      <c r="M3658" s="79">
        <v>13736.581715644301</v>
      </c>
      <c r="N3658" s="6">
        <v>17195.915849939302</v>
      </c>
      <c r="O3658" s="6">
        <v>7472.9352438765</v>
      </c>
      <c r="P3658" s="71">
        <v>7475.7481063283403</v>
      </c>
      <c r="Q3658" s="20">
        <v>0.54422186400379002</v>
      </c>
      <c r="R3658" s="79">
        <v>13724.2530349849</v>
      </c>
      <c r="S3658" s="6">
        <v>17180.482392071299</v>
      </c>
      <c r="T3658" s="6">
        <v>7468.9981283221496</v>
      </c>
      <c r="U3658" s="71">
        <v>7474.6407863249697</v>
      </c>
      <c r="V3658" s="20">
        <v>0.54463006236267397</v>
      </c>
      <c r="W3658" s="79">
        <v>13711.8091430077</v>
      </c>
      <c r="X3658" s="6">
        <v>17164.904708793401</v>
      </c>
      <c r="Y3658" s="6">
        <v>7464.7611101373504</v>
      </c>
      <c r="Z3658" s="71">
        <v>7472.3976312992099</v>
      </c>
      <c r="AA3658" s="20">
        <v>0.54496073810287404</v>
      </c>
    </row>
    <row r="3659" spans="1:27" x14ac:dyDescent="0.2">
      <c r="A3659" s="52" t="s">
        <v>2668</v>
      </c>
      <c r="B3659" s="1" t="s">
        <v>8790</v>
      </c>
      <c r="C3659" s="131" t="s">
        <v>42</v>
      </c>
      <c r="D3659" s="131" t="s">
        <v>34</v>
      </c>
      <c r="E3659" s="131" t="s">
        <v>6359</v>
      </c>
      <c r="F3659" s="131" t="s">
        <v>26403</v>
      </c>
      <c r="G3659" s="131" t="s">
        <v>26403</v>
      </c>
      <c r="H3659" s="79">
        <v>12513.666666666701</v>
      </c>
      <c r="I3659" s="6">
        <v>26304.162557384501</v>
      </c>
      <c r="J3659" s="6">
        <v>11426.456756170899</v>
      </c>
      <c r="K3659" s="71">
        <v>11426.2909551104</v>
      </c>
      <c r="L3659" s="20">
        <v>0.91310494833198697</v>
      </c>
      <c r="M3659" s="79">
        <v>12495.0071419576</v>
      </c>
      <c r="N3659" s="6">
        <v>26264.9395874697</v>
      </c>
      <c r="O3659" s="6">
        <v>11414.1168422955</v>
      </c>
      <c r="P3659" s="71">
        <v>11418.4131916735</v>
      </c>
      <c r="Q3659" s="20">
        <v>0.91383806843383197</v>
      </c>
      <c r="R3659" s="79">
        <v>12478.598575792001</v>
      </c>
      <c r="S3659" s="6">
        <v>26230.448210701201</v>
      </c>
      <c r="T3659" s="6">
        <v>11403.3566764803</v>
      </c>
      <c r="U3659" s="71">
        <v>11411.9716527735</v>
      </c>
      <c r="V3659" s="20">
        <v>0.91452350065273702</v>
      </c>
      <c r="W3659" s="79">
        <v>12470.6301223016</v>
      </c>
      <c r="X3659" s="6">
        <v>26213.698244322401</v>
      </c>
      <c r="Y3659" s="6">
        <v>11399.946491217601</v>
      </c>
      <c r="Z3659" s="71">
        <v>11411.608744214</v>
      </c>
      <c r="AA3659" s="20">
        <v>0.91507875963751795</v>
      </c>
    </row>
    <row r="3660" spans="1:27" x14ac:dyDescent="0.2">
      <c r="A3660" s="52" t="s">
        <v>2667</v>
      </c>
      <c r="B3660" s="1" t="s">
        <v>8312</v>
      </c>
      <c r="C3660" s="131" t="s">
        <v>42</v>
      </c>
      <c r="D3660" s="131" t="s">
        <v>34</v>
      </c>
      <c r="E3660" s="131" t="s">
        <v>6359</v>
      </c>
      <c r="F3660" s="131" t="s">
        <v>26403</v>
      </c>
      <c r="G3660" s="131" t="s">
        <v>26403</v>
      </c>
      <c r="H3660" s="79">
        <v>9349.4166666666697</v>
      </c>
      <c r="I3660" s="6">
        <v>17765.7911976949</v>
      </c>
      <c r="J3660" s="6">
        <v>7717.4114331434403</v>
      </c>
      <c r="K3660" s="71">
        <v>7717.2994513604899</v>
      </c>
      <c r="L3660" s="20">
        <v>0.82543111795143997</v>
      </c>
      <c r="M3660" s="79">
        <v>9338.8413655244494</v>
      </c>
      <c r="N3660" s="6">
        <v>17745.695976929401</v>
      </c>
      <c r="O3660" s="6">
        <v>7711.85658561946</v>
      </c>
      <c r="P3660" s="71">
        <v>7714.75937965095</v>
      </c>
      <c r="Q3660" s="20">
        <v>0.82609384587375001</v>
      </c>
      <c r="R3660" s="79">
        <v>9325.4962142510904</v>
      </c>
      <c r="S3660" s="6">
        <v>17720.337478161298</v>
      </c>
      <c r="T3660" s="6">
        <v>7703.6933211318701</v>
      </c>
      <c r="U3660" s="71">
        <v>7709.5132860084104</v>
      </c>
      <c r="V3660" s="20">
        <v>0.82671346477272101</v>
      </c>
      <c r="W3660" s="79">
        <v>9316.8727715480709</v>
      </c>
      <c r="X3660" s="6">
        <v>17703.951184991402</v>
      </c>
      <c r="Y3660" s="6">
        <v>7699.1843848566004</v>
      </c>
      <c r="Z3660" s="71">
        <v>7707.0607232439297</v>
      </c>
      <c r="AA3660" s="20">
        <v>0.82721540931414295</v>
      </c>
    </row>
    <row r="3661" spans="1:27" x14ac:dyDescent="0.2">
      <c r="A3661" s="52" t="s">
        <v>2666</v>
      </c>
      <c r="B3661" s="1" t="s">
        <v>8789</v>
      </c>
      <c r="C3661" s="131" t="s">
        <v>34</v>
      </c>
      <c r="D3661" s="131" t="s">
        <v>34</v>
      </c>
      <c r="E3661" s="131" t="s">
        <v>6359</v>
      </c>
      <c r="F3661" s="131" t="s">
        <v>26402</v>
      </c>
      <c r="G3661" s="131" t="s">
        <v>26402</v>
      </c>
      <c r="H3661" s="79">
        <v>4319.4166666666697</v>
      </c>
      <c r="I3661" s="6">
        <v>7216.7052646303</v>
      </c>
      <c r="J3661" s="6">
        <v>3134.9171618155001</v>
      </c>
      <c r="K3661" s="71">
        <v>3134.8716732969401</v>
      </c>
      <c r="L3661" s="20">
        <v>0.72576273955903203</v>
      </c>
      <c r="M3661" s="79">
        <v>4350.32179375337</v>
      </c>
      <c r="N3661" s="6">
        <v>7268.3402909689003</v>
      </c>
      <c r="O3661" s="6">
        <v>3158.6474834407099</v>
      </c>
      <c r="P3661" s="71">
        <v>3159.8364193293201</v>
      </c>
      <c r="Q3661" s="20">
        <v>0.72634544503501597</v>
      </c>
      <c r="R3661" s="79">
        <v>4376.2589069066598</v>
      </c>
      <c r="S3661" s="6">
        <v>7311.6749621728004</v>
      </c>
      <c r="T3661" s="6">
        <v>3178.6585126719901</v>
      </c>
      <c r="U3661" s="71">
        <v>3181.0599167942801</v>
      </c>
      <c r="V3661" s="20">
        <v>0.72689024677536695</v>
      </c>
      <c r="W3661" s="79">
        <v>4405.10207710954</v>
      </c>
      <c r="X3661" s="6">
        <v>7359.8649550155897</v>
      </c>
      <c r="Y3661" s="6">
        <v>3200.6955252083699</v>
      </c>
      <c r="Z3661" s="71">
        <v>3203.96986697903</v>
      </c>
      <c r="AA3661" s="20">
        <v>0.72733158299054801</v>
      </c>
    </row>
    <row r="3662" spans="1:27" x14ac:dyDescent="0.2">
      <c r="A3662" s="52" t="s">
        <v>2665</v>
      </c>
      <c r="B3662" s="1" t="s">
        <v>8788</v>
      </c>
      <c r="C3662" s="131" t="s">
        <v>34</v>
      </c>
      <c r="D3662" s="131" t="s">
        <v>34</v>
      </c>
      <c r="E3662" s="131" t="s">
        <v>6359</v>
      </c>
      <c r="F3662" s="131" t="s">
        <v>26405</v>
      </c>
      <c r="G3662" s="131" t="s">
        <v>26405</v>
      </c>
      <c r="H3662" s="79">
        <v>13485.833333333299</v>
      </c>
      <c r="I3662" s="6">
        <v>29782.0505946425</v>
      </c>
      <c r="J3662" s="6">
        <v>12937.241871410301</v>
      </c>
      <c r="K3662" s="71">
        <v>12937.054148438199</v>
      </c>
      <c r="L3662" s="20">
        <v>0.95930698746374699</v>
      </c>
      <c r="M3662" s="79">
        <v>13478.4528488744</v>
      </c>
      <c r="N3662" s="6">
        <v>29765.751567645999</v>
      </c>
      <c r="O3662" s="6">
        <v>12935.486303343299</v>
      </c>
      <c r="P3662" s="71">
        <v>12940.355306289401</v>
      </c>
      <c r="Q3662" s="20">
        <v>0.96007720258264895</v>
      </c>
      <c r="R3662" s="79">
        <v>13465.3483304333</v>
      </c>
      <c r="S3662" s="6">
        <v>29736.811611057299</v>
      </c>
      <c r="T3662" s="6">
        <v>12927.703960614999</v>
      </c>
      <c r="U3662" s="71">
        <v>12937.4705465691</v>
      </c>
      <c r="V3662" s="20">
        <v>0.96079731686768299</v>
      </c>
      <c r="W3662" s="79">
        <v>13457.250630587499</v>
      </c>
      <c r="X3662" s="6">
        <v>29718.9286889904</v>
      </c>
      <c r="Y3662" s="6">
        <v>12924.3189447403</v>
      </c>
      <c r="Z3662" s="71">
        <v>12937.540645162801</v>
      </c>
      <c r="AA3662" s="20">
        <v>0.96138067130566396</v>
      </c>
    </row>
    <row r="3663" spans="1:27" x14ac:dyDescent="0.2">
      <c r="A3663" s="52" t="s">
        <v>2664</v>
      </c>
      <c r="B3663" s="1" t="s">
        <v>18887</v>
      </c>
      <c r="C3663" s="131" t="s">
        <v>34</v>
      </c>
      <c r="D3663" s="131" t="s">
        <v>34</v>
      </c>
      <c r="E3663" s="131" t="s">
        <v>6359</v>
      </c>
      <c r="F3663" s="131" t="s">
        <v>26298</v>
      </c>
      <c r="G3663" s="131" t="s">
        <v>26298</v>
      </c>
      <c r="H3663" s="79">
        <v>15318.416666666701</v>
      </c>
      <c r="I3663" s="6">
        <v>39342.842613738503</v>
      </c>
      <c r="J3663" s="6">
        <v>17090.4239513422</v>
      </c>
      <c r="K3663" s="71">
        <v>17090.1759645448</v>
      </c>
      <c r="L3663" s="20">
        <v>1.1156620384751299</v>
      </c>
      <c r="M3663" s="79">
        <v>15364.1648410666</v>
      </c>
      <c r="N3663" s="6">
        <v>39460.339301839304</v>
      </c>
      <c r="O3663" s="6">
        <v>17148.5231073098</v>
      </c>
      <c r="P3663" s="71">
        <v>17154.977925286799</v>
      </c>
      <c r="Q3663" s="20">
        <v>1.1165577890334499</v>
      </c>
      <c r="R3663" s="79">
        <v>15403.400205775701</v>
      </c>
      <c r="S3663" s="6">
        <v>39561.108905658897</v>
      </c>
      <c r="T3663" s="6">
        <v>17198.693356077099</v>
      </c>
      <c r="U3663" s="71">
        <v>17211.686577261</v>
      </c>
      <c r="V3663" s="20">
        <v>1.1173952729480601</v>
      </c>
      <c r="W3663" s="79">
        <v>15446.2459063228</v>
      </c>
      <c r="X3663" s="6">
        <v>39671.151065366597</v>
      </c>
      <c r="Y3663" s="6">
        <v>17252.392057581601</v>
      </c>
      <c r="Z3663" s="71">
        <v>17270.041417701301</v>
      </c>
      <c r="AA3663" s="20">
        <v>1.1180737068695701</v>
      </c>
    </row>
    <row r="3664" spans="1:27" x14ac:dyDescent="0.2">
      <c r="A3664" s="52" t="s">
        <v>2663</v>
      </c>
      <c r="B3664" s="1" t="s">
        <v>8787</v>
      </c>
      <c r="C3664" s="131" t="s">
        <v>42</v>
      </c>
      <c r="D3664" s="131" t="s">
        <v>34</v>
      </c>
      <c r="E3664" s="131" t="s">
        <v>6359</v>
      </c>
      <c r="F3664" s="131" t="s">
        <v>26403</v>
      </c>
      <c r="G3664" s="131" t="s">
        <v>26403</v>
      </c>
      <c r="H3664" s="79">
        <v>6118.1666666666697</v>
      </c>
      <c r="I3664" s="6">
        <v>12466.194526613101</v>
      </c>
      <c r="J3664" s="6">
        <v>5415.2810362849004</v>
      </c>
      <c r="K3664" s="71">
        <v>5415.2024590532901</v>
      </c>
      <c r="L3664" s="20">
        <v>0.88510214809228704</v>
      </c>
      <c r="M3664" s="79">
        <v>6095.2128068969896</v>
      </c>
      <c r="N3664" s="6">
        <v>12419.424424290701</v>
      </c>
      <c r="O3664" s="6">
        <v>5397.1858957003496</v>
      </c>
      <c r="P3664" s="71">
        <v>5399.2174323129602</v>
      </c>
      <c r="Q3664" s="20">
        <v>0.88581278510957395</v>
      </c>
      <c r="R3664" s="79">
        <v>6073.9279807809298</v>
      </c>
      <c r="S3664" s="6">
        <v>12376.055095326001</v>
      </c>
      <c r="T3664" s="6">
        <v>5380.3339297190296</v>
      </c>
      <c r="U3664" s="71">
        <v>5384.3986494826104</v>
      </c>
      <c r="V3664" s="20">
        <v>0.88647719672012704</v>
      </c>
      <c r="W3664" s="79">
        <v>6058.7562356296003</v>
      </c>
      <c r="X3664" s="6">
        <v>12345.1415984127</v>
      </c>
      <c r="Y3664" s="6">
        <v>5368.7180014323503</v>
      </c>
      <c r="Z3664" s="71">
        <v>5374.2102506852198</v>
      </c>
      <c r="AA3664" s="20">
        <v>0.88701542720619997</v>
      </c>
    </row>
    <row r="3665" spans="1:27" x14ac:dyDescent="0.2">
      <c r="A3665" s="52" t="s">
        <v>2662</v>
      </c>
      <c r="B3665" s="1" t="s">
        <v>18888</v>
      </c>
      <c r="C3665" s="131" t="s">
        <v>34</v>
      </c>
      <c r="D3665" s="131" t="s">
        <v>34</v>
      </c>
      <c r="E3665" s="131" t="s">
        <v>6359</v>
      </c>
      <c r="F3665" s="131" t="s">
        <v>26405</v>
      </c>
      <c r="G3665" s="131" t="s">
        <v>26405</v>
      </c>
      <c r="H3665" s="79">
        <v>19349.5</v>
      </c>
      <c r="I3665" s="6">
        <v>76700.087655833297</v>
      </c>
      <c r="J3665" s="6">
        <v>33318.309711702299</v>
      </c>
      <c r="K3665" s="71">
        <v>33317.826253776198</v>
      </c>
      <c r="L3665" s="20">
        <v>1.72189597941943</v>
      </c>
      <c r="M3665" s="79">
        <v>19228.627068330199</v>
      </c>
      <c r="N3665" s="6">
        <v>76220.955665121</v>
      </c>
      <c r="O3665" s="6">
        <v>33123.810960835799</v>
      </c>
      <c r="P3665" s="71">
        <v>33136.278983249103</v>
      </c>
      <c r="Q3665" s="20">
        <v>1.72327846733399</v>
      </c>
      <c r="R3665" s="79">
        <v>19100.695483487401</v>
      </c>
      <c r="S3665" s="6">
        <v>75713.843658537298</v>
      </c>
      <c r="T3665" s="6">
        <v>32915.639018067901</v>
      </c>
      <c r="U3665" s="71">
        <v>32940.5060337951</v>
      </c>
      <c r="V3665" s="20">
        <v>1.7245710273886199</v>
      </c>
      <c r="W3665" s="79">
        <v>19065.289168527601</v>
      </c>
      <c r="X3665" s="6">
        <v>75573.495460341393</v>
      </c>
      <c r="Y3665" s="6">
        <v>32865.786291286298</v>
      </c>
      <c r="Z3665" s="71">
        <v>32899.408301262403</v>
      </c>
      <c r="AA3665" s="20">
        <v>1.7256181120804499</v>
      </c>
    </row>
    <row r="3666" spans="1:27" x14ac:dyDescent="0.2">
      <c r="A3666" s="52" t="s">
        <v>2661</v>
      </c>
      <c r="B3666" s="1" t="s">
        <v>8786</v>
      </c>
      <c r="C3666" s="131" t="s">
        <v>34</v>
      </c>
      <c r="D3666" s="131" t="s">
        <v>34</v>
      </c>
      <c r="E3666" s="131" t="s">
        <v>6359</v>
      </c>
      <c r="F3666" s="131" t="s">
        <v>26402</v>
      </c>
      <c r="G3666" s="131" t="s">
        <v>26402</v>
      </c>
      <c r="H3666" s="79">
        <v>7843.8333333333303</v>
      </c>
      <c r="I3666" s="6">
        <v>10629.278471301801</v>
      </c>
      <c r="J3666" s="6">
        <v>4617.3296920845196</v>
      </c>
      <c r="K3666" s="71">
        <v>4617.2626933484999</v>
      </c>
      <c r="L3666" s="20">
        <v>0.588648750825297</v>
      </c>
      <c r="M3666" s="79">
        <v>7921.8999567183801</v>
      </c>
      <c r="N3666" s="6">
        <v>10735.0675471288</v>
      </c>
      <c r="O3666" s="6">
        <v>4665.2045356814397</v>
      </c>
      <c r="P3666" s="71">
        <v>4666.9605496492204</v>
      </c>
      <c r="Q3666" s="20">
        <v>0.58912136926082803</v>
      </c>
      <c r="R3666" s="79">
        <v>7992.9942247396903</v>
      </c>
      <c r="S3666" s="6">
        <v>10831.4082953826</v>
      </c>
      <c r="T3666" s="6">
        <v>4708.8182065621604</v>
      </c>
      <c r="U3666" s="71">
        <v>4712.37561148858</v>
      </c>
      <c r="V3666" s="20">
        <v>0.58956324488549905</v>
      </c>
      <c r="W3666" s="79">
        <v>8062.8318251371302</v>
      </c>
      <c r="X3666" s="6">
        <v>10926.0461173309</v>
      </c>
      <c r="Y3666" s="6">
        <v>4751.5745369932802</v>
      </c>
      <c r="Z3666" s="71">
        <v>4756.4354426496802</v>
      </c>
      <c r="AA3666" s="20">
        <v>0.58992120210429699</v>
      </c>
    </row>
    <row r="3667" spans="1:27" x14ac:dyDescent="0.2">
      <c r="A3667" s="52" t="s">
        <v>2660</v>
      </c>
      <c r="B3667" s="1" t="s">
        <v>8785</v>
      </c>
      <c r="C3667" s="131" t="s">
        <v>34</v>
      </c>
      <c r="D3667" s="131" t="s">
        <v>34</v>
      </c>
      <c r="E3667" s="131" t="s">
        <v>6359</v>
      </c>
      <c r="F3667" s="131" t="s">
        <v>26185</v>
      </c>
      <c r="G3667" s="131" t="s">
        <v>26185</v>
      </c>
      <c r="H3667" s="79">
        <v>11486.5</v>
      </c>
      <c r="I3667" s="6">
        <v>28370.058296748601</v>
      </c>
      <c r="J3667" s="6">
        <v>12323.876253070101</v>
      </c>
      <c r="K3667" s="71">
        <v>12323.6974302034</v>
      </c>
      <c r="L3667" s="20">
        <v>1.0728853375878999</v>
      </c>
      <c r="M3667" s="79">
        <v>11488.463256098599</v>
      </c>
      <c r="N3667" s="6">
        <v>28374.9072664058</v>
      </c>
      <c r="O3667" s="6">
        <v>12331.0585143157</v>
      </c>
      <c r="P3667" s="71">
        <v>12335.7000066282</v>
      </c>
      <c r="Q3667" s="20">
        <v>1.07374674328875</v>
      </c>
      <c r="R3667" s="79">
        <v>11494.6594377742</v>
      </c>
      <c r="S3667" s="6">
        <v>28390.2109738324</v>
      </c>
      <c r="T3667" s="6">
        <v>12342.2863099632</v>
      </c>
      <c r="U3667" s="71">
        <v>12351.6106262133</v>
      </c>
      <c r="V3667" s="20">
        <v>1.0745521164048599</v>
      </c>
      <c r="W3667" s="79">
        <v>11520.6468443698</v>
      </c>
      <c r="X3667" s="6">
        <v>28454.396255693599</v>
      </c>
      <c r="Y3667" s="6">
        <v>12374.392645076899</v>
      </c>
      <c r="Z3667" s="71">
        <v>12387.051765697801</v>
      </c>
      <c r="AA3667" s="20">
        <v>1.0752045378208399</v>
      </c>
    </row>
    <row r="3668" spans="1:27" x14ac:dyDescent="0.2">
      <c r="A3668" s="52" t="s">
        <v>2659</v>
      </c>
      <c r="B3668" s="1" t="s">
        <v>8784</v>
      </c>
      <c r="C3668" s="131" t="s">
        <v>34</v>
      </c>
      <c r="D3668" s="131" t="s">
        <v>34</v>
      </c>
      <c r="E3668" s="131" t="s">
        <v>6359</v>
      </c>
      <c r="F3668" s="131" t="s">
        <v>26185</v>
      </c>
      <c r="G3668" s="131" t="s">
        <v>26185</v>
      </c>
      <c r="H3668" s="79">
        <v>7000.8333333333303</v>
      </c>
      <c r="I3668" s="6">
        <v>16956.145801350402</v>
      </c>
      <c r="J3668" s="6">
        <v>7365.7036724808404</v>
      </c>
      <c r="K3668" s="71">
        <v>7365.5967940751698</v>
      </c>
      <c r="L3668" s="20">
        <v>1.0521028630984599</v>
      </c>
      <c r="M3668" s="79">
        <v>7009.2088210278398</v>
      </c>
      <c r="N3668" s="6">
        <v>16976.431385043601</v>
      </c>
      <c r="O3668" s="6">
        <v>7377.5525258220496</v>
      </c>
      <c r="P3668" s="71">
        <v>7380.3294855854001</v>
      </c>
      <c r="Q3668" s="20">
        <v>1.0529475828204999</v>
      </c>
      <c r="R3668" s="79">
        <v>7021.9960663826096</v>
      </c>
      <c r="S3668" s="6">
        <v>17007.402326117299</v>
      </c>
      <c r="T3668" s="6">
        <v>7393.7537516417297</v>
      </c>
      <c r="U3668" s="71">
        <v>7399.3395642314199</v>
      </c>
      <c r="V3668" s="20">
        <v>1.05373735534477</v>
      </c>
      <c r="W3668" s="79">
        <v>7040.1137461889602</v>
      </c>
      <c r="X3668" s="6">
        <v>17051.283676486801</v>
      </c>
      <c r="Y3668" s="6">
        <v>7415.3490174024701</v>
      </c>
      <c r="Z3668" s="71">
        <v>7422.9349895264904</v>
      </c>
      <c r="AA3668" s="20">
        <v>1.0543771389410801</v>
      </c>
    </row>
    <row r="3669" spans="1:27" x14ac:dyDescent="0.2">
      <c r="A3669" s="52" t="s">
        <v>2658</v>
      </c>
      <c r="B3669" s="1" t="s">
        <v>7103</v>
      </c>
      <c r="C3669" s="131" t="s">
        <v>34</v>
      </c>
      <c r="D3669" s="131" t="s">
        <v>34</v>
      </c>
      <c r="E3669" s="131" t="s">
        <v>6359</v>
      </c>
      <c r="F3669" s="131" t="s">
        <v>26298</v>
      </c>
      <c r="G3669" s="131" t="s">
        <v>26298</v>
      </c>
      <c r="H3669" s="79">
        <v>9370.1666666666697</v>
      </c>
      <c r="I3669" s="6">
        <v>17681.2876691007</v>
      </c>
      <c r="J3669" s="6">
        <v>7680.7033298871902</v>
      </c>
      <c r="K3669" s="71">
        <v>7680.5918807490198</v>
      </c>
      <c r="L3669" s="20">
        <v>0.81968572747717205</v>
      </c>
      <c r="M3669" s="79">
        <v>9418.9357888057893</v>
      </c>
      <c r="N3669" s="6">
        <v>17773.313874032399</v>
      </c>
      <c r="O3669" s="6">
        <v>7723.8586655565896</v>
      </c>
      <c r="P3669" s="71">
        <v>7726.7659772506804</v>
      </c>
      <c r="Q3669" s="20">
        <v>0.82034384250010195</v>
      </c>
      <c r="R3669" s="79">
        <v>9467.04455702634</v>
      </c>
      <c r="S3669" s="6">
        <v>17864.094006400799</v>
      </c>
      <c r="T3669" s="6">
        <v>7766.1896594681302</v>
      </c>
      <c r="U3669" s="71">
        <v>7772.0568389051296</v>
      </c>
      <c r="V3669" s="20">
        <v>0.82095914855885899</v>
      </c>
      <c r="W3669" s="79">
        <v>9515.0313432788007</v>
      </c>
      <c r="X3669" s="6">
        <v>17954.643961618101</v>
      </c>
      <c r="Y3669" s="6">
        <v>7808.2069353049301</v>
      </c>
      <c r="Z3669" s="71">
        <v>7816.1948047916903</v>
      </c>
      <c r="AA3669" s="20">
        <v>0.82145759932917894</v>
      </c>
    </row>
    <row r="3670" spans="1:27" x14ac:dyDescent="0.2">
      <c r="A3670" s="52" t="s">
        <v>2657</v>
      </c>
      <c r="B3670" s="1" t="s">
        <v>8783</v>
      </c>
      <c r="C3670" s="131" t="s">
        <v>34</v>
      </c>
      <c r="D3670" s="131" t="s">
        <v>34</v>
      </c>
      <c r="E3670" s="131" t="s">
        <v>6359</v>
      </c>
      <c r="F3670" s="131" t="s">
        <v>26185</v>
      </c>
      <c r="G3670" s="131" t="s">
        <v>26185</v>
      </c>
      <c r="H3670" s="79">
        <v>6359.8333333333303</v>
      </c>
      <c r="I3670" s="6">
        <v>16855.256357549501</v>
      </c>
      <c r="J3670" s="6">
        <v>7321.8775721733</v>
      </c>
      <c r="K3670" s="71">
        <v>7321.7713296965103</v>
      </c>
      <c r="L3670" s="20">
        <v>1.15125207626455</v>
      </c>
      <c r="M3670" s="79">
        <v>6368.0918476525003</v>
      </c>
      <c r="N3670" s="6">
        <v>16877.143625452001</v>
      </c>
      <c r="O3670" s="6">
        <v>7334.4044315645097</v>
      </c>
      <c r="P3670" s="71">
        <v>7337.16515009865</v>
      </c>
      <c r="Q3670" s="20">
        <v>1.1521764016019</v>
      </c>
      <c r="R3670" s="79">
        <v>6379.4233028377002</v>
      </c>
      <c r="S3670" s="6">
        <v>16907.175007099901</v>
      </c>
      <c r="T3670" s="6">
        <v>7350.1811882489301</v>
      </c>
      <c r="U3670" s="71">
        <v>7355.7340827592097</v>
      </c>
      <c r="V3670" s="20">
        <v>1.1530406015677399</v>
      </c>
      <c r="W3670" s="79">
        <v>6393.2557084783803</v>
      </c>
      <c r="X3670" s="6">
        <v>16943.834575188499</v>
      </c>
      <c r="Y3670" s="6">
        <v>7368.6210054328103</v>
      </c>
      <c r="Z3670" s="71">
        <v>7376.1591743589797</v>
      </c>
      <c r="AA3670" s="20">
        <v>1.15374067778599</v>
      </c>
    </row>
    <row r="3671" spans="1:27" x14ac:dyDescent="0.2">
      <c r="A3671" s="52" t="s">
        <v>2656</v>
      </c>
      <c r="B3671" s="1" t="s">
        <v>8782</v>
      </c>
      <c r="C3671" s="131" t="s">
        <v>34</v>
      </c>
      <c r="D3671" s="131" t="s">
        <v>34</v>
      </c>
      <c r="E3671" s="131" t="s">
        <v>6359</v>
      </c>
      <c r="F3671" s="131" t="s">
        <v>26193</v>
      </c>
      <c r="G3671" s="131" t="s">
        <v>26193</v>
      </c>
      <c r="H3671" s="79">
        <v>9923.4166666666697</v>
      </c>
      <c r="I3671" s="6">
        <v>14792.0295046148</v>
      </c>
      <c r="J3671" s="6">
        <v>6425.6174322887</v>
      </c>
      <c r="K3671" s="71">
        <v>6425.52419479543</v>
      </c>
      <c r="L3671" s="20">
        <v>0.64751127667340003</v>
      </c>
      <c r="M3671" s="79">
        <v>9985.4073670812995</v>
      </c>
      <c r="N3671" s="6">
        <v>14884.433995965601</v>
      </c>
      <c r="O3671" s="6">
        <v>6468.4203135360704</v>
      </c>
      <c r="P3671" s="71">
        <v>6470.8550698973804</v>
      </c>
      <c r="Q3671" s="20">
        <v>0.64803115506631404</v>
      </c>
      <c r="R3671" s="79">
        <v>10047.201734869601</v>
      </c>
      <c r="S3671" s="6">
        <v>14976.5458302508</v>
      </c>
      <c r="T3671" s="6">
        <v>6510.8644927511896</v>
      </c>
      <c r="U3671" s="71">
        <v>6515.7833026108401</v>
      </c>
      <c r="V3671" s="20">
        <v>0.64851721648997296</v>
      </c>
      <c r="W3671" s="79">
        <v>10109.739407589699</v>
      </c>
      <c r="X3671" s="6">
        <v>15069.765648696401</v>
      </c>
      <c r="Y3671" s="6">
        <v>6553.6163737421602</v>
      </c>
      <c r="Z3671" s="71">
        <v>6560.3207852278601</v>
      </c>
      <c r="AA3671" s="20">
        <v>0.64891096800208203</v>
      </c>
    </row>
    <row r="3672" spans="1:27" x14ac:dyDescent="0.2">
      <c r="A3672" s="52" t="s">
        <v>2655</v>
      </c>
      <c r="B3672" s="1" t="s">
        <v>8781</v>
      </c>
      <c r="C3672" s="131" t="s">
        <v>34</v>
      </c>
      <c r="D3672" s="131" t="s">
        <v>34</v>
      </c>
      <c r="E3672" s="131" t="s">
        <v>6359</v>
      </c>
      <c r="F3672" s="131" t="s">
        <v>26401</v>
      </c>
      <c r="G3672" s="131" t="s">
        <v>26401</v>
      </c>
      <c r="H3672" s="79">
        <v>13084.5</v>
      </c>
      <c r="I3672" s="6">
        <v>19986.776583412298</v>
      </c>
      <c r="J3672" s="6">
        <v>8682.2014510968093</v>
      </c>
      <c r="K3672" s="71">
        <v>8682.0754699427998</v>
      </c>
      <c r="L3672" s="20">
        <v>0.66353895601228896</v>
      </c>
      <c r="M3672" s="79">
        <v>13076.8560533768</v>
      </c>
      <c r="N3672" s="6">
        <v>19975.100336450399</v>
      </c>
      <c r="O3672" s="6">
        <v>8680.7025928052499</v>
      </c>
      <c r="P3672" s="71">
        <v>8683.9700669077301</v>
      </c>
      <c r="Q3672" s="20">
        <v>0.66407170282074601</v>
      </c>
      <c r="R3672" s="79">
        <v>13064.810141015299</v>
      </c>
      <c r="S3672" s="6">
        <v>19956.700018584699</v>
      </c>
      <c r="T3672" s="6">
        <v>8675.9237421112593</v>
      </c>
      <c r="U3672" s="71">
        <v>8682.4782049313308</v>
      </c>
      <c r="V3672" s="20">
        <v>0.66456979559724505</v>
      </c>
      <c r="W3672" s="79">
        <v>13054.759882460299</v>
      </c>
      <c r="X3672" s="6">
        <v>19941.348092844801</v>
      </c>
      <c r="Y3672" s="6">
        <v>8672.19493801916</v>
      </c>
      <c r="Z3672" s="71">
        <v>8681.0666753978694</v>
      </c>
      <c r="AA3672" s="20">
        <v>0.66497329353880197</v>
      </c>
    </row>
    <row r="3673" spans="1:27" x14ac:dyDescent="0.2">
      <c r="A3673" s="52" t="s">
        <v>2654</v>
      </c>
      <c r="B3673" s="1" t="s">
        <v>8780</v>
      </c>
      <c r="C3673" s="131" t="s">
        <v>34</v>
      </c>
      <c r="D3673" s="131" t="s">
        <v>34</v>
      </c>
      <c r="E3673" s="131" t="s">
        <v>6359</v>
      </c>
      <c r="F3673" s="131" t="s">
        <v>26283</v>
      </c>
      <c r="G3673" s="131" t="s">
        <v>26283</v>
      </c>
      <c r="H3673" s="79">
        <v>13414.25</v>
      </c>
      <c r="I3673" s="6">
        <v>17413.1700061425</v>
      </c>
      <c r="J3673" s="6">
        <v>7564.2337454754797</v>
      </c>
      <c r="K3673" s="71">
        <v>7564.1239863433202</v>
      </c>
      <c r="L3673" s="20">
        <v>0.56388720847928997</v>
      </c>
      <c r="M3673" s="79">
        <v>13406.1548010406</v>
      </c>
      <c r="N3673" s="6">
        <v>17402.661548665299</v>
      </c>
      <c r="O3673" s="6">
        <v>7562.78199772269</v>
      </c>
      <c r="P3673" s="71">
        <v>7565.62867908933</v>
      </c>
      <c r="Q3673" s="20">
        <v>0.56433994619412198</v>
      </c>
      <c r="R3673" s="79">
        <v>13399.8465561136</v>
      </c>
      <c r="S3673" s="6">
        <v>17394.472753812501</v>
      </c>
      <c r="T3673" s="6">
        <v>7562.0277403464097</v>
      </c>
      <c r="U3673" s="71">
        <v>7567.74068010266</v>
      </c>
      <c r="V3673" s="20">
        <v>0.56476323429613695</v>
      </c>
      <c r="W3673" s="79">
        <v>13396.6120106992</v>
      </c>
      <c r="X3673" s="6">
        <v>17390.273958561698</v>
      </c>
      <c r="Y3673" s="6">
        <v>7562.7708363567599</v>
      </c>
      <c r="Z3673" s="71">
        <v>7570.5076223947899</v>
      </c>
      <c r="AA3673" s="20">
        <v>0.56510613402467702</v>
      </c>
    </row>
    <row r="3674" spans="1:27" x14ac:dyDescent="0.2">
      <c r="A3674" s="52" t="s">
        <v>2653</v>
      </c>
      <c r="B3674" s="1" t="s">
        <v>8779</v>
      </c>
      <c r="C3674" s="131" t="s">
        <v>34</v>
      </c>
      <c r="D3674" s="131" t="s">
        <v>34</v>
      </c>
      <c r="E3674" s="131" t="s">
        <v>6359</v>
      </c>
      <c r="F3674" s="131" t="s">
        <v>26185</v>
      </c>
      <c r="G3674" s="131" t="s">
        <v>26185</v>
      </c>
      <c r="H3674" s="79">
        <v>554.66666666666697</v>
      </c>
      <c r="I3674" s="6">
        <v>2092.12970102075</v>
      </c>
      <c r="J3674" s="6">
        <v>908.81545857476203</v>
      </c>
      <c r="K3674" s="71">
        <v>908.80227141008902</v>
      </c>
      <c r="L3674" s="20">
        <v>1.6384656335518399</v>
      </c>
      <c r="M3674" s="79">
        <v>554.71342262731298</v>
      </c>
      <c r="N3674" s="6">
        <v>2092.3060583536299</v>
      </c>
      <c r="O3674" s="6">
        <v>909.26635259745797</v>
      </c>
      <c r="P3674" s="71">
        <v>909.60860649080405</v>
      </c>
      <c r="Q3674" s="20">
        <v>1.63978113632547</v>
      </c>
      <c r="R3674" s="79">
        <v>555.11505550281004</v>
      </c>
      <c r="S3674" s="6">
        <v>2093.8209647257499</v>
      </c>
      <c r="T3674" s="6">
        <v>910.26226794397098</v>
      </c>
      <c r="U3674" s="71">
        <v>910.94995035902002</v>
      </c>
      <c r="V3674" s="20">
        <v>1.64101106847823</v>
      </c>
      <c r="W3674" s="79">
        <v>556.89037390657495</v>
      </c>
      <c r="X3674" s="6">
        <v>2100.5172322040198</v>
      </c>
      <c r="Y3674" s="6">
        <v>913.48362325001904</v>
      </c>
      <c r="Z3674" s="71">
        <v>914.41812562953805</v>
      </c>
      <c r="AA3674" s="20">
        <v>1.6420074191890099</v>
      </c>
    </row>
    <row r="3675" spans="1:27" x14ac:dyDescent="0.2">
      <c r="A3675" s="52" t="s">
        <v>2652</v>
      </c>
      <c r="B3675" s="1" t="s">
        <v>8778</v>
      </c>
      <c r="C3675" s="131" t="s">
        <v>34</v>
      </c>
      <c r="D3675" s="131" t="s">
        <v>34</v>
      </c>
      <c r="E3675" s="131" t="s">
        <v>6359</v>
      </c>
      <c r="F3675" s="131" t="s">
        <v>26193</v>
      </c>
      <c r="G3675" s="131" t="s">
        <v>26193</v>
      </c>
      <c r="H3675" s="79">
        <v>17925.416666666701</v>
      </c>
      <c r="I3675" s="6">
        <v>27312.416882811998</v>
      </c>
      <c r="J3675" s="6">
        <v>11864.4396960797</v>
      </c>
      <c r="K3675" s="71">
        <v>11864.267539765</v>
      </c>
      <c r="L3675" s="20">
        <v>0.66186843856340105</v>
      </c>
      <c r="M3675" s="79">
        <v>17998.988633405799</v>
      </c>
      <c r="N3675" s="6">
        <v>27424.516270169901</v>
      </c>
      <c r="O3675" s="6">
        <v>11918.041235491401</v>
      </c>
      <c r="P3675" s="71">
        <v>11922.527265357399</v>
      </c>
      <c r="Q3675" s="20">
        <v>0.662399844135098</v>
      </c>
      <c r="R3675" s="79">
        <v>18063.502315230799</v>
      </c>
      <c r="S3675" s="6">
        <v>27522.813821931999</v>
      </c>
      <c r="T3675" s="6">
        <v>11965.196333313599</v>
      </c>
      <c r="U3675" s="71">
        <v>11974.235766673401</v>
      </c>
      <c r="V3675" s="20">
        <v>0.66289668291939796</v>
      </c>
      <c r="W3675" s="79">
        <v>18138.815249741099</v>
      </c>
      <c r="X3675" s="6">
        <v>27637.565869388702</v>
      </c>
      <c r="Y3675" s="6">
        <v>12019.165289917601</v>
      </c>
      <c r="Z3675" s="71">
        <v>12031.461009597</v>
      </c>
      <c r="AA3675" s="20">
        <v>0.66329916501954</v>
      </c>
    </row>
    <row r="3676" spans="1:27" x14ac:dyDescent="0.2">
      <c r="A3676" s="52" t="s">
        <v>2651</v>
      </c>
      <c r="B3676" s="1" t="s">
        <v>8777</v>
      </c>
      <c r="C3676" s="131" t="s">
        <v>34</v>
      </c>
      <c r="D3676" s="131" t="s">
        <v>34</v>
      </c>
      <c r="E3676" s="131" t="s">
        <v>6359</v>
      </c>
      <c r="F3676" s="131" t="s">
        <v>26185</v>
      </c>
      <c r="G3676" s="131" t="s">
        <v>26185</v>
      </c>
      <c r="H3676" s="79">
        <v>4695.5833333333303</v>
      </c>
      <c r="I3676" s="6">
        <v>15605.075600062601</v>
      </c>
      <c r="J3676" s="6">
        <v>6778.80244740333</v>
      </c>
      <c r="K3676" s="71">
        <v>6778.7040850974099</v>
      </c>
      <c r="L3676" s="20">
        <v>1.4436340713998801</v>
      </c>
      <c r="M3676" s="79">
        <v>4678.47657063529</v>
      </c>
      <c r="N3676" s="6">
        <v>15548.223808448</v>
      </c>
      <c r="O3676" s="6">
        <v>6756.8875477045804</v>
      </c>
      <c r="P3676" s="71">
        <v>6759.4308850484704</v>
      </c>
      <c r="Q3676" s="20">
        <v>1.4447931464431001</v>
      </c>
      <c r="R3676" s="79">
        <v>4662.18732848735</v>
      </c>
      <c r="S3676" s="6">
        <v>15494.0889252735</v>
      </c>
      <c r="T3676" s="6">
        <v>6735.8598287281702</v>
      </c>
      <c r="U3676" s="71">
        <v>6740.9486174405902</v>
      </c>
      <c r="V3676" s="20">
        <v>1.4458768261522601</v>
      </c>
      <c r="W3676" s="79">
        <v>4661.33414517854</v>
      </c>
      <c r="X3676" s="6">
        <v>15491.253496938099</v>
      </c>
      <c r="Y3676" s="6">
        <v>6736.9151540924004</v>
      </c>
      <c r="Z3676" s="71">
        <v>6743.8070819626701</v>
      </c>
      <c r="AA3676" s="20">
        <v>1.4467546998187499</v>
      </c>
    </row>
    <row r="3677" spans="1:27" x14ac:dyDescent="0.2">
      <c r="A3677" s="52" t="s">
        <v>2650</v>
      </c>
      <c r="B3677" s="1" t="s">
        <v>8776</v>
      </c>
      <c r="C3677" s="131" t="s">
        <v>34</v>
      </c>
      <c r="D3677" s="131" t="s">
        <v>34</v>
      </c>
      <c r="E3677" s="131" t="s">
        <v>6359</v>
      </c>
      <c r="F3677" s="131" t="s">
        <v>26185</v>
      </c>
      <c r="G3677" s="131" t="s">
        <v>26185</v>
      </c>
      <c r="H3677" s="79">
        <v>46708.416666666701</v>
      </c>
      <c r="I3677" s="6">
        <v>92792.855917899695</v>
      </c>
      <c r="J3677" s="6">
        <v>40308.964526598102</v>
      </c>
      <c r="K3677" s="71">
        <v>40308.379632329401</v>
      </c>
      <c r="L3677" s="20">
        <v>0.86297893418201399</v>
      </c>
      <c r="M3677" s="79">
        <v>46804.867894242401</v>
      </c>
      <c r="N3677" s="6">
        <v>92984.469881768498</v>
      </c>
      <c r="O3677" s="6">
        <v>40408.834759161196</v>
      </c>
      <c r="P3677" s="71">
        <v>40424.044912910402</v>
      </c>
      <c r="Q3677" s="20">
        <v>0.86367180875823102</v>
      </c>
      <c r="R3677" s="79">
        <v>46922.995818959498</v>
      </c>
      <c r="S3677" s="6">
        <v>93219.147661072901</v>
      </c>
      <c r="T3677" s="6">
        <v>40525.8492465647</v>
      </c>
      <c r="U3677" s="71">
        <v>40556.465602820703</v>
      </c>
      <c r="V3677" s="20">
        <v>0.86431961333623197</v>
      </c>
      <c r="W3677" s="79">
        <v>47061.976250154497</v>
      </c>
      <c r="X3677" s="6">
        <v>93495.251884843194</v>
      </c>
      <c r="Y3677" s="6">
        <v>40659.690927088901</v>
      </c>
      <c r="Z3677" s="71">
        <v>40701.286175164198</v>
      </c>
      <c r="AA3677" s="20">
        <v>0.86484439069918095</v>
      </c>
    </row>
    <row r="3678" spans="1:27" x14ac:dyDescent="0.2">
      <c r="A3678" s="52" t="s">
        <v>2649</v>
      </c>
      <c r="B3678" s="1" t="s">
        <v>8775</v>
      </c>
      <c r="C3678" s="131" t="s">
        <v>34</v>
      </c>
      <c r="D3678" s="131" t="s">
        <v>34</v>
      </c>
      <c r="E3678" s="131" t="s">
        <v>6359</v>
      </c>
      <c r="F3678" s="131" t="s">
        <v>26402</v>
      </c>
      <c r="G3678" s="131" t="s">
        <v>26402</v>
      </c>
      <c r="H3678" s="79">
        <v>4756</v>
      </c>
      <c r="I3678" s="6">
        <v>5317.4070559317697</v>
      </c>
      <c r="J3678" s="6">
        <v>2309.8671796531098</v>
      </c>
      <c r="K3678" s="71">
        <v>2309.8336628389002</v>
      </c>
      <c r="L3678" s="20">
        <v>0.48566729664400798</v>
      </c>
      <c r="M3678" s="79">
        <v>4806.1591455548196</v>
      </c>
      <c r="N3678" s="6">
        <v>5373.4870800050903</v>
      </c>
      <c r="O3678" s="6">
        <v>2335.1894329505399</v>
      </c>
      <c r="P3678" s="71">
        <v>2336.0684137605599</v>
      </c>
      <c r="Q3678" s="20">
        <v>0.48605723260769901</v>
      </c>
      <c r="R3678" s="79">
        <v>4851.5102314189598</v>
      </c>
      <c r="S3678" s="6">
        <v>5424.1914921094003</v>
      </c>
      <c r="T3678" s="6">
        <v>2358.0988692682299</v>
      </c>
      <c r="U3678" s="71">
        <v>2359.88035926562</v>
      </c>
      <c r="V3678" s="20">
        <v>0.48642180407716301</v>
      </c>
      <c r="W3678" s="79">
        <v>4896.81324628317</v>
      </c>
      <c r="X3678" s="6">
        <v>5474.8421588238598</v>
      </c>
      <c r="Y3678" s="6">
        <v>2380.9272189196699</v>
      </c>
      <c r="Z3678" s="71">
        <v>2383.36292996573</v>
      </c>
      <c r="AA3678" s="20">
        <v>0.48671713828882002</v>
      </c>
    </row>
    <row r="3679" spans="1:27" x14ac:dyDescent="0.2">
      <c r="A3679" s="52" t="s">
        <v>2648</v>
      </c>
      <c r="B3679" s="1" t="s">
        <v>8774</v>
      </c>
      <c r="C3679" s="131" t="s">
        <v>42</v>
      </c>
      <c r="D3679" s="131" t="s">
        <v>34</v>
      </c>
      <c r="E3679" s="131" t="s">
        <v>6359</v>
      </c>
      <c r="F3679" s="131" t="s">
        <v>26404</v>
      </c>
      <c r="G3679" s="131" t="s">
        <v>26404</v>
      </c>
      <c r="H3679" s="79">
        <v>5966.1666666666697</v>
      </c>
      <c r="I3679" s="6">
        <v>7356.5832672301203</v>
      </c>
      <c r="J3679" s="6">
        <v>3195.6797861476598</v>
      </c>
      <c r="K3679" s="71">
        <v>3195.63341594655</v>
      </c>
      <c r="L3679" s="20">
        <v>0.53562590428469703</v>
      </c>
      <c r="M3679" s="79">
        <v>5996.4108362720299</v>
      </c>
      <c r="N3679" s="6">
        <v>7393.8758479575699</v>
      </c>
      <c r="O3679" s="6">
        <v>3213.20224495308</v>
      </c>
      <c r="P3679" s="71">
        <v>3214.4117156162201</v>
      </c>
      <c r="Q3679" s="20">
        <v>0.53605595136550399</v>
      </c>
      <c r="R3679" s="79">
        <v>6028.8694670393998</v>
      </c>
      <c r="S3679" s="6">
        <v>7433.8989705623299</v>
      </c>
      <c r="T3679" s="6">
        <v>3231.7938594605498</v>
      </c>
      <c r="U3679" s="71">
        <v>3234.23540612735</v>
      </c>
      <c r="V3679" s="20">
        <v>0.53645802481034399</v>
      </c>
      <c r="W3679" s="79">
        <v>6060.7376925777198</v>
      </c>
      <c r="X3679" s="6">
        <v>7473.1940938550397</v>
      </c>
      <c r="Y3679" s="6">
        <v>3249.9806778268198</v>
      </c>
      <c r="Z3679" s="71">
        <v>3253.30543877438</v>
      </c>
      <c r="AA3679" s="20">
        <v>0.53678373884396002</v>
      </c>
    </row>
    <row r="3680" spans="1:27" x14ac:dyDescent="0.2">
      <c r="A3680" s="52" t="s">
        <v>2647</v>
      </c>
      <c r="B3680" s="1" t="s">
        <v>8773</v>
      </c>
      <c r="C3680" s="131" t="s">
        <v>42</v>
      </c>
      <c r="D3680" s="131" t="s">
        <v>34</v>
      </c>
      <c r="E3680" s="131" t="s">
        <v>6359</v>
      </c>
      <c r="F3680" s="131" t="s">
        <v>26403</v>
      </c>
      <c r="G3680" s="131" t="s">
        <v>26403</v>
      </c>
      <c r="H3680" s="79">
        <v>6487.5833333333303</v>
      </c>
      <c r="I3680" s="6">
        <v>10845.4874117088</v>
      </c>
      <c r="J3680" s="6">
        <v>4711.2502684369601</v>
      </c>
      <c r="K3680" s="71">
        <v>4711.1819068872901</v>
      </c>
      <c r="L3680" s="20">
        <v>0.72618441487774699</v>
      </c>
      <c r="M3680" s="79">
        <v>6467.3867706344899</v>
      </c>
      <c r="N3680" s="6">
        <v>10811.724212801701</v>
      </c>
      <c r="O3680" s="6">
        <v>4698.5176958285401</v>
      </c>
      <c r="P3680" s="71">
        <v>4700.2862490910202</v>
      </c>
      <c r="Q3680" s="20">
        <v>0.72676745891136696</v>
      </c>
      <c r="R3680" s="79">
        <v>6451.31312424317</v>
      </c>
      <c r="S3680" s="6">
        <v>10784.8534165991</v>
      </c>
      <c r="T3680" s="6">
        <v>4688.5790599210204</v>
      </c>
      <c r="U3680" s="71">
        <v>4692.12117463303</v>
      </c>
      <c r="V3680" s="20">
        <v>0.727312577186909</v>
      </c>
      <c r="W3680" s="79">
        <v>6437.9751290479198</v>
      </c>
      <c r="X3680" s="6">
        <v>10762.5558904549</v>
      </c>
      <c r="Y3680" s="6">
        <v>4680.4750751450401</v>
      </c>
      <c r="Z3680" s="71">
        <v>4685.2632453800297</v>
      </c>
      <c r="AA3680" s="20">
        <v>0.72775416982278895</v>
      </c>
    </row>
    <row r="3681" spans="1:27" x14ac:dyDescent="0.2">
      <c r="A3681" s="52" t="s">
        <v>2646</v>
      </c>
      <c r="B3681" s="1" t="s">
        <v>8772</v>
      </c>
      <c r="C3681" s="131" t="s">
        <v>34</v>
      </c>
      <c r="D3681" s="131" t="s">
        <v>34</v>
      </c>
      <c r="E3681" s="131" t="s">
        <v>6359</v>
      </c>
      <c r="F3681" s="131" t="s">
        <v>26193</v>
      </c>
      <c r="G3681" s="131" t="s">
        <v>26193</v>
      </c>
      <c r="H3681" s="79">
        <v>19053.416666666701</v>
      </c>
      <c r="I3681" s="6">
        <v>25236.7644499444</v>
      </c>
      <c r="J3681" s="6">
        <v>10962.7819180279</v>
      </c>
      <c r="K3681" s="71">
        <v>10962.622845018001</v>
      </c>
      <c r="L3681" s="20">
        <v>0.57536257338017405</v>
      </c>
      <c r="M3681" s="79">
        <v>19191.4370834859</v>
      </c>
      <c r="N3681" s="6">
        <v>25419.576215911999</v>
      </c>
      <c r="O3681" s="6">
        <v>11046.742066312399</v>
      </c>
      <c r="P3681" s="71">
        <v>11050.900133385099</v>
      </c>
      <c r="Q3681" s="20">
        <v>0.57582452451641997</v>
      </c>
      <c r="R3681" s="79">
        <v>19324.336707747902</v>
      </c>
      <c r="S3681" s="6">
        <v>25595.605353974901</v>
      </c>
      <c r="T3681" s="6">
        <v>11127.366747882301</v>
      </c>
      <c r="U3681" s="71">
        <v>11135.773220069201</v>
      </c>
      <c r="V3681" s="20">
        <v>0.57625642672664001</v>
      </c>
      <c r="W3681" s="79">
        <v>19453.058494747798</v>
      </c>
      <c r="X3681" s="6">
        <v>25766.1008338631</v>
      </c>
      <c r="Y3681" s="6">
        <v>11205.2930515813</v>
      </c>
      <c r="Z3681" s="71">
        <v>11216.756172269401</v>
      </c>
      <c r="AA3681" s="20">
        <v>0.57660630462288798</v>
      </c>
    </row>
    <row r="3682" spans="1:27" x14ac:dyDescent="0.2">
      <c r="A3682" s="52" t="s">
        <v>2645</v>
      </c>
      <c r="B3682" s="1" t="s">
        <v>8771</v>
      </c>
      <c r="C3682" s="131" t="s">
        <v>34</v>
      </c>
      <c r="D3682" s="131" t="s">
        <v>34</v>
      </c>
      <c r="E3682" s="131" t="s">
        <v>6359</v>
      </c>
      <c r="F3682" s="131" t="s">
        <v>26402</v>
      </c>
      <c r="G3682" s="131" t="s">
        <v>26402</v>
      </c>
      <c r="H3682" s="79">
        <v>6936.75</v>
      </c>
      <c r="I3682" s="6">
        <v>9278.2998638494701</v>
      </c>
      <c r="J3682" s="6">
        <v>4030.46825512032</v>
      </c>
      <c r="K3682" s="71">
        <v>4030.4097719067099</v>
      </c>
      <c r="L3682" s="20">
        <v>0.58102278039524402</v>
      </c>
      <c r="M3682" s="79">
        <v>6999.8931858689002</v>
      </c>
      <c r="N3682" s="6">
        <v>9362.7574863456593</v>
      </c>
      <c r="O3682" s="6">
        <v>4068.8312858793101</v>
      </c>
      <c r="P3682" s="71">
        <v>4070.36282099548</v>
      </c>
      <c r="Q3682" s="20">
        <v>0.58148927603817802</v>
      </c>
      <c r="R3682" s="79">
        <v>7057.3640263349098</v>
      </c>
      <c r="S3682" s="6">
        <v>9439.6280224426901</v>
      </c>
      <c r="T3682" s="6">
        <v>4103.7592788558304</v>
      </c>
      <c r="U3682" s="71">
        <v>4106.8595755406996</v>
      </c>
      <c r="V3682" s="20">
        <v>0.58192542714471596</v>
      </c>
      <c r="W3682" s="79">
        <v>7114.41129508021</v>
      </c>
      <c r="X3682" s="6">
        <v>9515.9320071376205</v>
      </c>
      <c r="Y3682" s="6">
        <v>4138.3369368314598</v>
      </c>
      <c r="Z3682" s="71">
        <v>4142.57049462745</v>
      </c>
      <c r="AA3682" s="20">
        <v>0.58227874701201798</v>
      </c>
    </row>
    <row r="3683" spans="1:27" x14ac:dyDescent="0.2">
      <c r="A3683" s="52" t="s">
        <v>2644</v>
      </c>
      <c r="B3683" s="1" t="s">
        <v>18889</v>
      </c>
      <c r="C3683" s="131" t="s">
        <v>34</v>
      </c>
      <c r="D3683" s="131" t="s">
        <v>34</v>
      </c>
      <c r="E3683" s="131" t="s">
        <v>6359</v>
      </c>
      <c r="F3683" s="131" t="s">
        <v>26298</v>
      </c>
      <c r="G3683" s="131" t="s">
        <v>26298</v>
      </c>
      <c r="H3683" s="79">
        <v>16806.583333333299</v>
      </c>
      <c r="I3683" s="6">
        <v>43859.467329851599</v>
      </c>
      <c r="J3683" s="6">
        <v>19052.4334580098</v>
      </c>
      <c r="K3683" s="71">
        <v>19052.157001909702</v>
      </c>
      <c r="L3683" s="20">
        <v>1.1336127411526</v>
      </c>
      <c r="M3683" s="79">
        <v>16856.759265811401</v>
      </c>
      <c r="N3683" s="6">
        <v>43990.409451020503</v>
      </c>
      <c r="O3683" s="6">
        <v>19117.183641035801</v>
      </c>
      <c r="P3683" s="71">
        <v>19124.379475911101</v>
      </c>
      <c r="Q3683" s="20">
        <v>1.13452290409692</v>
      </c>
      <c r="R3683" s="79">
        <v>16900.482461746698</v>
      </c>
      <c r="S3683" s="6">
        <v>44104.512124100802</v>
      </c>
      <c r="T3683" s="6">
        <v>19173.8806273271</v>
      </c>
      <c r="U3683" s="71">
        <v>19188.366057515799</v>
      </c>
      <c r="V3683" s="20">
        <v>1.13537386290288</v>
      </c>
      <c r="W3683" s="79">
        <v>16935.3082604302</v>
      </c>
      <c r="X3683" s="6">
        <v>44195.395615962298</v>
      </c>
      <c r="Y3683" s="6">
        <v>19219.918551144699</v>
      </c>
      <c r="Z3683" s="71">
        <v>19239.580709461599</v>
      </c>
      <c r="AA3683" s="20">
        <v>1.13606321264405</v>
      </c>
    </row>
    <row r="3684" spans="1:27" x14ac:dyDescent="0.2">
      <c r="A3684" s="52" t="s">
        <v>2643</v>
      </c>
      <c r="B3684" s="1" t="s">
        <v>8770</v>
      </c>
      <c r="C3684" s="131" t="s">
        <v>34</v>
      </c>
      <c r="D3684" s="131" t="s">
        <v>34</v>
      </c>
      <c r="E3684" s="131" t="s">
        <v>6359</v>
      </c>
      <c r="F3684" s="131" t="s">
        <v>26401</v>
      </c>
      <c r="G3684" s="131" t="s">
        <v>26401</v>
      </c>
      <c r="H3684" s="79">
        <v>9268.9166666666697</v>
      </c>
      <c r="I3684" s="6">
        <v>24004.9261467824</v>
      </c>
      <c r="J3684" s="6">
        <v>10427.674705587</v>
      </c>
      <c r="K3684" s="71">
        <v>10427.523397131299</v>
      </c>
      <c r="L3684" s="20">
        <v>1.1249991527738401</v>
      </c>
      <c r="M3684" s="79">
        <v>9213.5233544889106</v>
      </c>
      <c r="N3684" s="6">
        <v>23861.4668391122</v>
      </c>
      <c r="O3684" s="6">
        <v>10369.6248614302</v>
      </c>
      <c r="P3684" s="71">
        <v>10373.5280570903</v>
      </c>
      <c r="Q3684" s="20">
        <v>1.12590239997994</v>
      </c>
      <c r="R3684" s="79">
        <v>9155.3714967359192</v>
      </c>
      <c r="S3684" s="6">
        <v>23710.863365064499</v>
      </c>
      <c r="T3684" s="6">
        <v>10307.998928848399</v>
      </c>
      <c r="U3684" s="71">
        <v>10315.7863873066</v>
      </c>
      <c r="V3684" s="20">
        <v>1.1267468929015501</v>
      </c>
      <c r="W3684" s="79">
        <v>9103.0492686141006</v>
      </c>
      <c r="X3684" s="6">
        <v>23575.3576455648</v>
      </c>
      <c r="Y3684" s="6">
        <v>10252.571505394701</v>
      </c>
      <c r="Z3684" s="71">
        <v>10263.0599829373</v>
      </c>
      <c r="AA3684" s="20">
        <v>1.12743100472089</v>
      </c>
    </row>
    <row r="3685" spans="1:27" x14ac:dyDescent="0.2">
      <c r="A3685" s="52" t="s">
        <v>2642</v>
      </c>
      <c r="B3685" s="1" t="s">
        <v>8769</v>
      </c>
      <c r="C3685" s="131" t="s">
        <v>37</v>
      </c>
      <c r="D3685" s="131" t="s">
        <v>37</v>
      </c>
      <c r="E3685" s="131" t="s">
        <v>6353</v>
      </c>
      <c r="F3685" s="131" t="s">
        <v>26234</v>
      </c>
      <c r="G3685" s="131" t="s">
        <v>26234</v>
      </c>
      <c r="H3685" s="79">
        <v>13506.833333333299</v>
      </c>
      <c r="I3685" s="6">
        <v>21398.368781057001</v>
      </c>
      <c r="J3685" s="6">
        <v>9295.3932669756905</v>
      </c>
      <c r="K3685" s="71">
        <v>9299.1282556046699</v>
      </c>
      <c r="L3685" s="20">
        <v>0.68847582746545599</v>
      </c>
      <c r="M3685" s="79">
        <v>13585.9811292828</v>
      </c>
      <c r="N3685" s="6">
        <v>21523.7596616681</v>
      </c>
      <c r="O3685" s="6">
        <v>9353.7130304678994</v>
      </c>
      <c r="P3685" s="71">
        <v>9355.1412434840404</v>
      </c>
      <c r="Q3685" s="20">
        <v>0.68858782847270705</v>
      </c>
      <c r="R3685" s="79">
        <v>13665.780084022999</v>
      </c>
      <c r="S3685" s="6">
        <v>21650.1821486962</v>
      </c>
      <c r="T3685" s="6">
        <v>9412.1437487151998</v>
      </c>
      <c r="U3685" s="71">
        <v>9411.6964926541004</v>
      </c>
      <c r="V3685" s="20">
        <v>0.68870539660283003</v>
      </c>
      <c r="W3685" s="79">
        <v>13747.8396743514</v>
      </c>
      <c r="X3685" s="6">
        <v>21780.186075785099</v>
      </c>
      <c r="Y3685" s="6">
        <v>9471.8781576914498</v>
      </c>
      <c r="Z3685" s="71">
        <v>9470.0654624971703</v>
      </c>
      <c r="AA3685" s="20">
        <v>0.68884026049307101</v>
      </c>
    </row>
    <row r="3686" spans="1:27" x14ac:dyDescent="0.2">
      <c r="A3686" s="52" t="s">
        <v>2641</v>
      </c>
      <c r="B3686" s="1" t="s">
        <v>8768</v>
      </c>
      <c r="C3686" s="131" t="s">
        <v>37</v>
      </c>
      <c r="D3686" s="131" t="s">
        <v>37</v>
      </c>
      <c r="E3686" s="131" t="s">
        <v>6353</v>
      </c>
      <c r="F3686" s="131" t="s">
        <v>26234</v>
      </c>
      <c r="G3686" s="131" t="s">
        <v>26234</v>
      </c>
      <c r="H3686" s="79">
        <v>48798.916666666701</v>
      </c>
      <c r="I3686" s="6">
        <v>79973.033961412497</v>
      </c>
      <c r="J3686" s="6">
        <v>34740.068695451802</v>
      </c>
      <c r="K3686" s="71">
        <v>34754.027627346499</v>
      </c>
      <c r="L3686" s="20">
        <v>0.71218850747738205</v>
      </c>
      <c r="M3686" s="79">
        <v>48938.042168098997</v>
      </c>
      <c r="N3686" s="6">
        <v>80201.036737108196</v>
      </c>
      <c r="O3686" s="6">
        <v>34853.459348039498</v>
      </c>
      <c r="P3686" s="71">
        <v>34858.781102527399</v>
      </c>
      <c r="Q3686" s="20">
        <v>0.71230436605513903</v>
      </c>
      <c r="R3686" s="79">
        <v>49050.840864653997</v>
      </c>
      <c r="S3686" s="6">
        <v>80385.894406224499</v>
      </c>
      <c r="T3686" s="6">
        <v>34946.754180818301</v>
      </c>
      <c r="U3686" s="71">
        <v>34945.093544512703</v>
      </c>
      <c r="V3686" s="20">
        <v>0.71242598350019404</v>
      </c>
      <c r="W3686" s="79">
        <v>49176.673608407698</v>
      </c>
      <c r="X3686" s="6">
        <v>80592.1126376334</v>
      </c>
      <c r="Y3686" s="6">
        <v>35048.3080685569</v>
      </c>
      <c r="Z3686" s="71">
        <v>35041.600644902799</v>
      </c>
      <c r="AA3686" s="20">
        <v>0.71256549241085199</v>
      </c>
    </row>
    <row r="3687" spans="1:27" x14ac:dyDescent="0.2">
      <c r="A3687" s="52" t="s">
        <v>2640</v>
      </c>
      <c r="B3687" s="1" t="s">
        <v>8767</v>
      </c>
      <c r="C3687" s="131" t="s">
        <v>37</v>
      </c>
      <c r="D3687" s="131" t="s">
        <v>37</v>
      </c>
      <c r="E3687" s="131" t="s">
        <v>6353</v>
      </c>
      <c r="F3687" s="131" t="s">
        <v>26399</v>
      </c>
      <c r="G3687" s="131" t="s">
        <v>26399</v>
      </c>
      <c r="H3687" s="79">
        <v>13073</v>
      </c>
      <c r="I3687" s="6">
        <v>21067.722586152799</v>
      </c>
      <c r="J3687" s="6">
        <v>9151.7614581536891</v>
      </c>
      <c r="K3687" s="71">
        <v>9155.4387339826499</v>
      </c>
      <c r="L3687" s="20">
        <v>0.70033188510538202</v>
      </c>
      <c r="M3687" s="79">
        <v>13155.414634413601</v>
      </c>
      <c r="N3687" s="6">
        <v>21200.537445394399</v>
      </c>
      <c r="O3687" s="6">
        <v>9213.2483577703497</v>
      </c>
      <c r="P3687" s="71">
        <v>9214.6551233171103</v>
      </c>
      <c r="Q3687" s="20">
        <v>0.70044581485195101</v>
      </c>
      <c r="R3687" s="79">
        <v>13240.118105387501</v>
      </c>
      <c r="S3687" s="6">
        <v>21337.0408668403</v>
      </c>
      <c r="T3687" s="6">
        <v>9276.0095241511008</v>
      </c>
      <c r="U3687" s="71">
        <v>9275.5687370580399</v>
      </c>
      <c r="V3687" s="20">
        <v>0.70056540759132102</v>
      </c>
      <c r="W3687" s="79">
        <v>13329.8274393554</v>
      </c>
      <c r="X3687" s="6">
        <v>21481.611459774202</v>
      </c>
      <c r="Y3687" s="6">
        <v>9342.0325092661096</v>
      </c>
      <c r="Z3687" s="71">
        <v>9340.2446634817297</v>
      </c>
      <c r="AA3687" s="20">
        <v>0.70070259393645895</v>
      </c>
    </row>
    <row r="3688" spans="1:27" x14ac:dyDescent="0.2">
      <c r="A3688" s="52" t="s">
        <v>2639</v>
      </c>
      <c r="B3688" s="1" t="s">
        <v>8766</v>
      </c>
      <c r="C3688" s="131" t="s">
        <v>37</v>
      </c>
      <c r="D3688" s="131" t="s">
        <v>37</v>
      </c>
      <c r="E3688" s="131" t="s">
        <v>6353</v>
      </c>
      <c r="F3688" s="131" t="s">
        <v>26399</v>
      </c>
      <c r="G3688" s="131" t="s">
        <v>26399</v>
      </c>
      <c r="H3688" s="79">
        <v>7679.5</v>
      </c>
      <c r="I3688" s="6">
        <v>9434.8953777814204</v>
      </c>
      <c r="J3688" s="6">
        <v>4098.4929209598104</v>
      </c>
      <c r="K3688" s="71">
        <v>4100.1397393370498</v>
      </c>
      <c r="L3688" s="20">
        <v>0.533907121471066</v>
      </c>
      <c r="M3688" s="79">
        <v>7732.11735980921</v>
      </c>
      <c r="N3688" s="6">
        <v>9499.5401183055401</v>
      </c>
      <c r="O3688" s="6">
        <v>4128.2737581525598</v>
      </c>
      <c r="P3688" s="71">
        <v>4128.9041018776998</v>
      </c>
      <c r="Q3688" s="20">
        <v>0.53399397729519005</v>
      </c>
      <c r="R3688" s="79">
        <v>7781.02841723864</v>
      </c>
      <c r="S3688" s="6">
        <v>9559.6313624833292</v>
      </c>
      <c r="T3688" s="6">
        <v>4155.92921807532</v>
      </c>
      <c r="U3688" s="71">
        <v>4155.7317322971703</v>
      </c>
      <c r="V3688" s="20">
        <v>0.53408515037552995</v>
      </c>
      <c r="W3688" s="79">
        <v>7831.1409699129099</v>
      </c>
      <c r="X3688" s="6">
        <v>9621.1987420777496</v>
      </c>
      <c r="Y3688" s="6">
        <v>4184.1158702134599</v>
      </c>
      <c r="Z3688" s="71">
        <v>4183.3151286283201</v>
      </c>
      <c r="AA3688" s="20">
        <v>0.53418973617005905</v>
      </c>
    </row>
    <row r="3689" spans="1:27" x14ac:dyDescent="0.2">
      <c r="A3689" s="52" t="s">
        <v>2638</v>
      </c>
      <c r="B3689" s="1" t="s">
        <v>8765</v>
      </c>
      <c r="C3689" s="131" t="s">
        <v>37</v>
      </c>
      <c r="D3689" s="131" t="s">
        <v>37</v>
      </c>
      <c r="E3689" s="131" t="s">
        <v>6353</v>
      </c>
      <c r="F3689" s="131" t="s">
        <v>26399</v>
      </c>
      <c r="G3689" s="131" t="s">
        <v>26399</v>
      </c>
      <c r="H3689" s="79">
        <v>10960.333333333299</v>
      </c>
      <c r="I3689" s="6">
        <v>19227.114921082</v>
      </c>
      <c r="J3689" s="6">
        <v>8352.2064887025208</v>
      </c>
      <c r="K3689" s="71">
        <v>8355.5624947763099</v>
      </c>
      <c r="L3689" s="20">
        <v>0.76234565506915697</v>
      </c>
      <c r="M3689" s="79">
        <v>11009.302932899</v>
      </c>
      <c r="N3689" s="6">
        <v>19313.0196184899</v>
      </c>
      <c r="O3689" s="6">
        <v>8392.9780903876799</v>
      </c>
      <c r="P3689" s="71">
        <v>8394.2596093431803</v>
      </c>
      <c r="Q3689" s="20">
        <v>0.76246967319417303</v>
      </c>
      <c r="R3689" s="79">
        <v>11053.7508320138</v>
      </c>
      <c r="S3689" s="6">
        <v>19390.992143438601</v>
      </c>
      <c r="T3689" s="6">
        <v>8429.9893751814307</v>
      </c>
      <c r="U3689" s="71">
        <v>8429.58879015598</v>
      </c>
      <c r="V3689" s="20">
        <v>0.762599855765002</v>
      </c>
      <c r="W3689" s="79">
        <v>11102.8191155188</v>
      </c>
      <c r="X3689" s="6">
        <v>19477.0699566984</v>
      </c>
      <c r="Y3689" s="6">
        <v>8470.2872995096895</v>
      </c>
      <c r="Z3689" s="71">
        <v>8468.6662853004309</v>
      </c>
      <c r="AA3689" s="20">
        <v>0.76274918983985296</v>
      </c>
    </row>
    <row r="3690" spans="1:27" x14ac:dyDescent="0.2">
      <c r="A3690" s="52" t="s">
        <v>2637</v>
      </c>
      <c r="B3690" s="1" t="s">
        <v>8764</v>
      </c>
      <c r="C3690" s="131" t="s">
        <v>37</v>
      </c>
      <c r="D3690" s="131" t="s">
        <v>37</v>
      </c>
      <c r="E3690" s="131" t="s">
        <v>6353</v>
      </c>
      <c r="F3690" s="131" t="s">
        <v>26399</v>
      </c>
      <c r="G3690" s="131" t="s">
        <v>26399</v>
      </c>
      <c r="H3690" s="79">
        <v>10888.25</v>
      </c>
      <c r="I3690" s="6">
        <v>13379.5844784827</v>
      </c>
      <c r="J3690" s="6">
        <v>5812.0551500317297</v>
      </c>
      <c r="K3690" s="71">
        <v>5814.3904960760501</v>
      </c>
      <c r="L3690" s="20">
        <v>0.534005969377636</v>
      </c>
      <c r="M3690" s="79">
        <v>10946.3955033769</v>
      </c>
      <c r="N3690" s="6">
        <v>13451.0342224246</v>
      </c>
      <c r="O3690" s="6">
        <v>5845.4989303579496</v>
      </c>
      <c r="P3690" s="71">
        <v>5846.3914761984097</v>
      </c>
      <c r="Q3690" s="20">
        <v>0.53409284128230305</v>
      </c>
      <c r="R3690" s="79">
        <v>11000.9019185135</v>
      </c>
      <c r="S3690" s="6">
        <v>13518.012220352601</v>
      </c>
      <c r="T3690" s="6">
        <v>5876.7853933510496</v>
      </c>
      <c r="U3690" s="71">
        <v>5876.50613413475</v>
      </c>
      <c r="V3690" s="20">
        <v>0.53418403124248603</v>
      </c>
      <c r="W3690" s="79">
        <v>11058.0148999144</v>
      </c>
      <c r="X3690" s="6">
        <v>13588.193191534499</v>
      </c>
      <c r="Y3690" s="6">
        <v>5909.3026040067098</v>
      </c>
      <c r="Z3690" s="71">
        <v>5908.1717021672303</v>
      </c>
      <c r="AA3690" s="20">
        <v>0.53428863640009605</v>
      </c>
    </row>
    <row r="3691" spans="1:27" x14ac:dyDescent="0.2">
      <c r="A3691" s="52" t="s">
        <v>2636</v>
      </c>
      <c r="B3691" s="1" t="s">
        <v>8763</v>
      </c>
      <c r="C3691" s="131" t="s">
        <v>37</v>
      </c>
      <c r="D3691" s="131" t="s">
        <v>37</v>
      </c>
      <c r="E3691" s="131" t="s">
        <v>6353</v>
      </c>
      <c r="F3691" s="131" t="s">
        <v>26399</v>
      </c>
      <c r="G3691" s="131" t="s">
        <v>26399</v>
      </c>
      <c r="H3691" s="79">
        <v>15733</v>
      </c>
      <c r="I3691" s="6">
        <v>25360.601521245</v>
      </c>
      <c r="J3691" s="6">
        <v>11016.576405381</v>
      </c>
      <c r="K3691" s="71">
        <v>11021.002983840101</v>
      </c>
      <c r="L3691" s="20">
        <v>0.70050231893727199</v>
      </c>
      <c r="M3691" s="79">
        <v>15791.665605218001</v>
      </c>
      <c r="N3691" s="6">
        <v>25455.166768619001</v>
      </c>
      <c r="O3691" s="6">
        <v>11062.208872384001</v>
      </c>
      <c r="P3691" s="71">
        <v>11063.897954639</v>
      </c>
      <c r="Q3691" s="20">
        <v>0.70061627640995705</v>
      </c>
      <c r="R3691" s="79">
        <v>15849.2395685801</v>
      </c>
      <c r="S3691" s="6">
        <v>25547.972358323801</v>
      </c>
      <c r="T3691" s="6">
        <v>11106.6589035246</v>
      </c>
      <c r="U3691" s="71">
        <v>11106.1311257255</v>
      </c>
      <c r="V3691" s="20">
        <v>0.70073589825359806</v>
      </c>
      <c r="W3691" s="79">
        <v>15911.113372394801</v>
      </c>
      <c r="X3691" s="6">
        <v>25647.709019046299</v>
      </c>
      <c r="Y3691" s="6">
        <v>11153.8062166704</v>
      </c>
      <c r="Z3691" s="71">
        <v>11151.671639917</v>
      </c>
      <c r="AA3691" s="20">
        <v>0.70087311798461405</v>
      </c>
    </row>
    <row r="3692" spans="1:27" x14ac:dyDescent="0.2">
      <c r="A3692" s="52" t="s">
        <v>2635</v>
      </c>
      <c r="B3692" s="1" t="s">
        <v>8762</v>
      </c>
      <c r="C3692" s="131" t="s">
        <v>37</v>
      </c>
      <c r="D3692" s="131" t="s">
        <v>37</v>
      </c>
      <c r="E3692" s="131" t="s">
        <v>6353</v>
      </c>
      <c r="F3692" s="131" t="s">
        <v>26399</v>
      </c>
      <c r="G3692" s="131" t="s">
        <v>26399</v>
      </c>
      <c r="H3692" s="79">
        <v>19382.083333333299</v>
      </c>
      <c r="I3692" s="6">
        <v>30804.565135843499</v>
      </c>
      <c r="J3692" s="6">
        <v>13381.4194103112</v>
      </c>
      <c r="K3692" s="71">
        <v>13386.7962080326</v>
      </c>
      <c r="L3692" s="20">
        <v>0.69067891092027101</v>
      </c>
      <c r="M3692" s="79">
        <v>19465.620115022601</v>
      </c>
      <c r="N3692" s="6">
        <v>30937.332815588299</v>
      </c>
      <c r="O3692" s="6">
        <v>13444.6275945205</v>
      </c>
      <c r="P3692" s="71">
        <v>13446.6804469081</v>
      </c>
      <c r="Q3692" s="20">
        <v>0.69079127032437004</v>
      </c>
      <c r="R3692" s="79">
        <v>19541.104699057101</v>
      </c>
      <c r="S3692" s="6">
        <v>31057.302879985</v>
      </c>
      <c r="T3692" s="6">
        <v>13501.7708925562</v>
      </c>
      <c r="U3692" s="71">
        <v>13501.129301327999</v>
      </c>
      <c r="V3692" s="20">
        <v>0.69090921466581601</v>
      </c>
      <c r="W3692" s="79">
        <v>19624.019372295901</v>
      </c>
      <c r="X3692" s="6">
        <v>31189.081822866101</v>
      </c>
      <c r="Y3692" s="6">
        <v>13563.6666210533</v>
      </c>
      <c r="Z3692" s="71">
        <v>13561.070853572901</v>
      </c>
      <c r="AA3692" s="20">
        <v>0.69104451011282897</v>
      </c>
    </row>
    <row r="3693" spans="1:27" x14ac:dyDescent="0.2">
      <c r="A3693" s="52" t="s">
        <v>2634</v>
      </c>
      <c r="B3693" s="1" t="s">
        <v>8761</v>
      </c>
      <c r="C3693" s="131" t="s">
        <v>37</v>
      </c>
      <c r="D3693" s="131" t="s">
        <v>37</v>
      </c>
      <c r="E3693" s="131" t="s">
        <v>6353</v>
      </c>
      <c r="F3693" s="131" t="s">
        <v>26234</v>
      </c>
      <c r="G3693" s="131" t="s">
        <v>26234</v>
      </c>
      <c r="H3693" s="79">
        <v>14883.25</v>
      </c>
      <c r="I3693" s="6">
        <v>20994.234721320201</v>
      </c>
      <c r="J3693" s="6">
        <v>9119.83852930996</v>
      </c>
      <c r="K3693" s="71">
        <v>9123.5029781640096</v>
      </c>
      <c r="L3693" s="20">
        <v>0.61300475219888195</v>
      </c>
      <c r="M3693" s="79">
        <v>14966.5688484447</v>
      </c>
      <c r="N3693" s="6">
        <v>21111.7638537985</v>
      </c>
      <c r="O3693" s="6">
        <v>9174.6694703675803</v>
      </c>
      <c r="P3693" s="71">
        <v>9176.0703453263905</v>
      </c>
      <c r="Q3693" s="20">
        <v>0.613104475597958</v>
      </c>
      <c r="R3693" s="79">
        <v>15051.7202168762</v>
      </c>
      <c r="S3693" s="6">
        <v>21231.877929399699</v>
      </c>
      <c r="T3693" s="6">
        <v>9230.2912628713693</v>
      </c>
      <c r="U3693" s="71">
        <v>9229.8526482663201</v>
      </c>
      <c r="V3693" s="20">
        <v>0.61320915584902402</v>
      </c>
      <c r="W3693" s="79">
        <v>15136.450148162399</v>
      </c>
      <c r="X3693" s="6">
        <v>21351.3975279648</v>
      </c>
      <c r="Y3693" s="6">
        <v>9285.4044119559894</v>
      </c>
      <c r="Z3693" s="71">
        <v>9283.6274034604994</v>
      </c>
      <c r="AA3693" s="20">
        <v>0.61332923589006505</v>
      </c>
    </row>
    <row r="3694" spans="1:27" x14ac:dyDescent="0.2">
      <c r="A3694" s="52" t="s">
        <v>2633</v>
      </c>
      <c r="B3694" s="1" t="s">
        <v>8760</v>
      </c>
      <c r="C3694" s="131" t="s">
        <v>37</v>
      </c>
      <c r="D3694" s="131" t="s">
        <v>37</v>
      </c>
      <c r="E3694" s="131" t="s">
        <v>6353</v>
      </c>
      <c r="F3694" s="131" t="s">
        <v>26399</v>
      </c>
      <c r="G3694" s="131" t="s">
        <v>26399</v>
      </c>
      <c r="H3694" s="79">
        <v>11748</v>
      </c>
      <c r="I3694" s="6">
        <v>15869.533431673301</v>
      </c>
      <c r="J3694" s="6">
        <v>6893.6822110201501</v>
      </c>
      <c r="K3694" s="71">
        <v>6896.4521664088497</v>
      </c>
      <c r="L3694" s="20">
        <v>0.58703201961260199</v>
      </c>
      <c r="M3694" s="79">
        <v>11806.7737408255</v>
      </c>
      <c r="N3694" s="6">
        <v>15948.926676900999</v>
      </c>
      <c r="O3694" s="6">
        <v>6931.0234654489605</v>
      </c>
      <c r="P3694" s="71">
        <v>6932.0817594009204</v>
      </c>
      <c r="Q3694" s="20">
        <v>0.58712751777660799</v>
      </c>
      <c r="R3694" s="79">
        <v>11862.3195787571</v>
      </c>
      <c r="S3694" s="6">
        <v>16023.959578845601</v>
      </c>
      <c r="T3694" s="6">
        <v>6966.2144153729196</v>
      </c>
      <c r="U3694" s="71">
        <v>6965.8833875323598</v>
      </c>
      <c r="V3694" s="20">
        <v>0.58722776277304001</v>
      </c>
      <c r="W3694" s="79">
        <v>11922.741793782199</v>
      </c>
      <c r="X3694" s="6">
        <v>16105.579630033601</v>
      </c>
      <c r="Y3694" s="6">
        <v>7004.0764290934503</v>
      </c>
      <c r="Z3694" s="71">
        <v>7002.7360132358999</v>
      </c>
      <c r="AA3694" s="20">
        <v>0.58734275507734901</v>
      </c>
    </row>
    <row r="3695" spans="1:27" x14ac:dyDescent="0.2">
      <c r="A3695" s="52" t="s">
        <v>2632</v>
      </c>
      <c r="B3695" s="1" t="s">
        <v>8759</v>
      </c>
      <c r="C3695" s="131" t="s">
        <v>37</v>
      </c>
      <c r="D3695" s="131" t="s">
        <v>37</v>
      </c>
      <c r="E3695" s="131" t="s">
        <v>6353</v>
      </c>
      <c r="F3695" s="131" t="s">
        <v>26399</v>
      </c>
      <c r="G3695" s="131" t="s">
        <v>26399</v>
      </c>
      <c r="H3695" s="79">
        <v>14403.333333333299</v>
      </c>
      <c r="I3695" s="6">
        <v>24280.1632357405</v>
      </c>
      <c r="J3695" s="6">
        <v>10547.236949312201</v>
      </c>
      <c r="K3695" s="71">
        <v>10551.474942148099</v>
      </c>
      <c r="L3695" s="20">
        <v>0.73257173863560299</v>
      </c>
      <c r="M3695" s="79">
        <v>14483.203811142899</v>
      </c>
      <c r="N3695" s="6">
        <v>24414.803474499899</v>
      </c>
      <c r="O3695" s="6">
        <v>10610.091776970001</v>
      </c>
      <c r="P3695" s="71">
        <v>10611.711825728</v>
      </c>
      <c r="Q3695" s="20">
        <v>0.732690913150289</v>
      </c>
      <c r="R3695" s="79">
        <v>14559.689597328301</v>
      </c>
      <c r="S3695" s="6">
        <v>24543.7380294961</v>
      </c>
      <c r="T3695" s="6">
        <v>10670.0806892905</v>
      </c>
      <c r="U3695" s="71">
        <v>10669.573657270201</v>
      </c>
      <c r="V3695" s="20">
        <v>0.732816011354258</v>
      </c>
      <c r="W3695" s="79">
        <v>14640.087216490399</v>
      </c>
      <c r="X3695" s="6">
        <v>24679.266887424001</v>
      </c>
      <c r="Y3695" s="6">
        <v>10732.645174171401</v>
      </c>
      <c r="Z3695" s="71">
        <v>10730.5911977577</v>
      </c>
      <c r="AA3695" s="20">
        <v>0.73295951308752405</v>
      </c>
    </row>
    <row r="3696" spans="1:27" x14ac:dyDescent="0.2">
      <c r="A3696" s="52" t="s">
        <v>2631</v>
      </c>
      <c r="B3696" s="1" t="s">
        <v>8758</v>
      </c>
      <c r="C3696" s="131" t="s">
        <v>37</v>
      </c>
      <c r="D3696" s="131" t="s">
        <v>37</v>
      </c>
      <c r="E3696" s="131" t="s">
        <v>6353</v>
      </c>
      <c r="F3696" s="131" t="s">
        <v>26399</v>
      </c>
      <c r="G3696" s="131" t="s">
        <v>26399</v>
      </c>
      <c r="H3696" s="79">
        <v>7815</v>
      </c>
      <c r="I3696" s="6">
        <v>10688.994229227401</v>
      </c>
      <c r="J3696" s="6">
        <v>4643.2700551015996</v>
      </c>
      <c r="K3696" s="71">
        <v>4645.1357707694597</v>
      </c>
      <c r="L3696" s="20">
        <v>0.59438717476256597</v>
      </c>
      <c r="M3696" s="79">
        <v>7857.3962210739401</v>
      </c>
      <c r="N3696" s="6">
        <v>10746.9818123881</v>
      </c>
      <c r="O3696" s="6">
        <v>4670.3821914421596</v>
      </c>
      <c r="P3696" s="71">
        <v>4671.0953093894796</v>
      </c>
      <c r="Q3696" s="20">
        <v>0.59448386946064402</v>
      </c>
      <c r="R3696" s="79">
        <v>7899.3080420176502</v>
      </c>
      <c r="S3696" s="6">
        <v>10804.306855536301</v>
      </c>
      <c r="T3696" s="6">
        <v>4697.0361972525698</v>
      </c>
      <c r="U3696" s="71">
        <v>4696.8129985887399</v>
      </c>
      <c r="V3696" s="20">
        <v>0.59458537046607896</v>
      </c>
      <c r="W3696" s="79">
        <v>7943.42857162777</v>
      </c>
      <c r="X3696" s="6">
        <v>10864.6528678707</v>
      </c>
      <c r="Y3696" s="6">
        <v>4724.8755282443099</v>
      </c>
      <c r="Z3696" s="71">
        <v>4723.9712979511096</v>
      </c>
      <c r="AA3696" s="20">
        <v>0.59470180355421498</v>
      </c>
    </row>
    <row r="3697" spans="1:27" x14ac:dyDescent="0.2">
      <c r="A3697" s="52" t="s">
        <v>2630</v>
      </c>
      <c r="B3697" s="1" t="s">
        <v>8757</v>
      </c>
      <c r="C3697" s="131" t="s">
        <v>37</v>
      </c>
      <c r="D3697" s="131" t="s">
        <v>37</v>
      </c>
      <c r="E3697" s="131" t="s">
        <v>6353</v>
      </c>
      <c r="F3697" s="131" t="s">
        <v>26399</v>
      </c>
      <c r="G3697" s="131" t="s">
        <v>26399</v>
      </c>
      <c r="H3697" s="79">
        <v>16443.833333333299</v>
      </c>
      <c r="I3697" s="6">
        <v>24492.959816732899</v>
      </c>
      <c r="J3697" s="6">
        <v>10639.6752060051</v>
      </c>
      <c r="K3697" s="71">
        <v>10643.950341523199</v>
      </c>
      <c r="L3697" s="20">
        <v>0.64729130524248502</v>
      </c>
      <c r="M3697" s="79">
        <v>16481.041073038799</v>
      </c>
      <c r="N3697" s="6">
        <v>24548.380451022</v>
      </c>
      <c r="O3697" s="6">
        <v>10668.1411477818</v>
      </c>
      <c r="P3697" s="71">
        <v>10669.7700600646</v>
      </c>
      <c r="Q3697" s="20">
        <v>0.64739660636603902</v>
      </c>
      <c r="R3697" s="79">
        <v>16510.067947392399</v>
      </c>
      <c r="S3697" s="6">
        <v>24591.615751011701</v>
      </c>
      <c r="T3697" s="6">
        <v>10690.894925132599</v>
      </c>
      <c r="U3697" s="71">
        <v>10690.3869040396</v>
      </c>
      <c r="V3697" s="20">
        <v>0.64750714158799705</v>
      </c>
      <c r="W3697" s="79">
        <v>16548.881523247099</v>
      </c>
      <c r="X3697" s="6">
        <v>24649.428265556398</v>
      </c>
      <c r="Y3697" s="6">
        <v>10719.668802448001</v>
      </c>
      <c r="Z3697" s="71">
        <v>10717.6173094073</v>
      </c>
      <c r="AA3697" s="20">
        <v>0.64763393794026203</v>
      </c>
    </row>
    <row r="3698" spans="1:27" x14ac:dyDescent="0.2">
      <c r="A3698" s="52" t="s">
        <v>2629</v>
      </c>
      <c r="B3698" s="1" t="s">
        <v>8756</v>
      </c>
      <c r="C3698" s="131" t="s">
        <v>37</v>
      </c>
      <c r="D3698" s="131" t="s">
        <v>37</v>
      </c>
      <c r="E3698" s="131" t="s">
        <v>6353</v>
      </c>
      <c r="F3698" s="131" t="s">
        <v>26399</v>
      </c>
      <c r="G3698" s="131" t="s">
        <v>26399</v>
      </c>
      <c r="H3698" s="79">
        <v>31767.416666666701</v>
      </c>
      <c r="I3698" s="6">
        <v>52745.989100269697</v>
      </c>
      <c r="J3698" s="6">
        <v>22912.7143736609</v>
      </c>
      <c r="K3698" s="71">
        <v>22921.920947840899</v>
      </c>
      <c r="L3698" s="20">
        <v>0.72155445273876095</v>
      </c>
      <c r="M3698" s="79">
        <v>31904.353956318399</v>
      </c>
      <c r="N3698" s="6">
        <v>52973.357062329102</v>
      </c>
      <c r="O3698" s="6">
        <v>23020.958606222201</v>
      </c>
      <c r="P3698" s="71">
        <v>23024.4736630363</v>
      </c>
      <c r="Q3698" s="20">
        <v>0.72167183496522402</v>
      </c>
      <c r="R3698" s="79">
        <v>32029.5452562766</v>
      </c>
      <c r="S3698" s="6">
        <v>53181.222215870897</v>
      </c>
      <c r="T3698" s="6">
        <v>23119.865911072098</v>
      </c>
      <c r="U3698" s="71">
        <v>23118.767277175699</v>
      </c>
      <c r="V3698" s="20">
        <v>0.72179505179347703</v>
      </c>
      <c r="W3698" s="79">
        <v>32163.6925189494</v>
      </c>
      <c r="X3698" s="6">
        <v>53403.957672424302</v>
      </c>
      <c r="Y3698" s="6">
        <v>23224.584879653299</v>
      </c>
      <c r="Z3698" s="71">
        <v>23220.1402391396</v>
      </c>
      <c r="AA3698" s="20">
        <v>0.72193639537684795</v>
      </c>
    </row>
    <row r="3699" spans="1:27" x14ac:dyDescent="0.2">
      <c r="A3699" s="52" t="s">
        <v>2628</v>
      </c>
      <c r="B3699" s="1" t="s">
        <v>8755</v>
      </c>
      <c r="C3699" s="131" t="s">
        <v>37</v>
      </c>
      <c r="D3699" s="131" t="s">
        <v>37</v>
      </c>
      <c r="E3699" s="131" t="s">
        <v>6353</v>
      </c>
      <c r="F3699" s="131" t="s">
        <v>26399</v>
      </c>
      <c r="G3699" s="131" t="s">
        <v>26399</v>
      </c>
      <c r="H3699" s="79">
        <v>18146.75</v>
      </c>
      <c r="I3699" s="6">
        <v>30407.652939142601</v>
      </c>
      <c r="J3699" s="6">
        <v>13209.0018303291</v>
      </c>
      <c r="K3699" s="71">
        <v>13214.309348819101</v>
      </c>
      <c r="L3699" s="20">
        <v>0.72819151356684497</v>
      </c>
      <c r="M3699" s="79">
        <v>18264.570288253701</v>
      </c>
      <c r="N3699" s="6">
        <v>30605.0788382379</v>
      </c>
      <c r="O3699" s="6">
        <v>13300.237933689001</v>
      </c>
      <c r="P3699" s="71">
        <v>13302.268739302999</v>
      </c>
      <c r="Q3699" s="20">
        <v>0.72830997550804599</v>
      </c>
      <c r="R3699" s="79">
        <v>18377.901738984299</v>
      </c>
      <c r="S3699" s="6">
        <v>30794.983004047499</v>
      </c>
      <c r="T3699" s="6">
        <v>13387.7306335176</v>
      </c>
      <c r="U3699" s="71">
        <v>13387.094461373399</v>
      </c>
      <c r="V3699" s="20">
        <v>0.72843432571934696</v>
      </c>
      <c r="W3699" s="79">
        <v>18495.0386966236</v>
      </c>
      <c r="X3699" s="6">
        <v>30991.263878267</v>
      </c>
      <c r="Y3699" s="6">
        <v>13477.638546631601</v>
      </c>
      <c r="Z3699" s="71">
        <v>13475.0592429056</v>
      </c>
      <c r="AA3699" s="20">
        <v>0.728576969420756</v>
      </c>
    </row>
    <row r="3700" spans="1:27" x14ac:dyDescent="0.2">
      <c r="A3700" s="52" t="s">
        <v>2627</v>
      </c>
      <c r="B3700" s="1" t="s">
        <v>8754</v>
      </c>
      <c r="C3700" s="131" t="s">
        <v>37</v>
      </c>
      <c r="D3700" s="131" t="s">
        <v>37</v>
      </c>
      <c r="E3700" s="131" t="s">
        <v>6353</v>
      </c>
      <c r="F3700" s="131" t="s">
        <v>26399</v>
      </c>
      <c r="G3700" s="131" t="s">
        <v>26399</v>
      </c>
      <c r="H3700" s="79">
        <v>12336.25</v>
      </c>
      <c r="I3700" s="6">
        <v>16966.707707919701</v>
      </c>
      <c r="J3700" s="6">
        <v>7370.2917360017</v>
      </c>
      <c r="K3700" s="71">
        <v>7373.2531982051396</v>
      </c>
      <c r="L3700" s="20">
        <v>0.597689994788136</v>
      </c>
      <c r="M3700" s="79">
        <v>12430.560166819299</v>
      </c>
      <c r="N3700" s="6">
        <v>17096.417549590202</v>
      </c>
      <c r="O3700" s="6">
        <v>7429.69565362302</v>
      </c>
      <c r="P3700" s="71">
        <v>7430.8300895420898</v>
      </c>
      <c r="Q3700" s="20">
        <v>0.59778722678782303</v>
      </c>
      <c r="R3700" s="79">
        <v>12519.597812378101</v>
      </c>
      <c r="S3700" s="6">
        <v>17218.875809369201</v>
      </c>
      <c r="T3700" s="6">
        <v>7485.6891824726499</v>
      </c>
      <c r="U3700" s="71">
        <v>7485.3334696884203</v>
      </c>
      <c r="V3700" s="20">
        <v>0.59788929180198402</v>
      </c>
      <c r="W3700" s="79">
        <v>12607.9485689844</v>
      </c>
      <c r="X3700" s="6">
        <v>17340.389353850798</v>
      </c>
      <c r="Y3700" s="6">
        <v>7541.0767656026201</v>
      </c>
      <c r="Z3700" s="71">
        <v>7539.6335804829296</v>
      </c>
      <c r="AA3700" s="20">
        <v>0.59800637187166805</v>
      </c>
    </row>
    <row r="3701" spans="1:27" x14ac:dyDescent="0.2">
      <c r="A3701" s="52" t="s">
        <v>2626</v>
      </c>
      <c r="B3701" s="1" t="s">
        <v>8753</v>
      </c>
      <c r="C3701" s="131" t="s">
        <v>37</v>
      </c>
      <c r="D3701" s="131" t="s">
        <v>37</v>
      </c>
      <c r="E3701" s="131" t="s">
        <v>6353</v>
      </c>
      <c r="F3701" s="131" t="s">
        <v>26399</v>
      </c>
      <c r="G3701" s="131" t="s">
        <v>26399</v>
      </c>
      <c r="H3701" s="79">
        <v>24368.25</v>
      </c>
      <c r="I3701" s="6">
        <v>38969.416249433198</v>
      </c>
      <c r="J3701" s="6">
        <v>16928.2085531503</v>
      </c>
      <c r="K3701" s="71">
        <v>16935.010488758599</v>
      </c>
      <c r="L3701" s="20">
        <v>0.69496211212370895</v>
      </c>
      <c r="M3701" s="79">
        <v>24467.697839647299</v>
      </c>
      <c r="N3701" s="6">
        <v>39128.452054561698</v>
      </c>
      <c r="O3701" s="6">
        <v>17004.292818628601</v>
      </c>
      <c r="P3701" s="71">
        <v>17006.889194234202</v>
      </c>
      <c r="Q3701" s="20">
        <v>0.69507516831748395</v>
      </c>
      <c r="R3701" s="79">
        <v>24562.6997975103</v>
      </c>
      <c r="S3701" s="6">
        <v>39280.378058294998</v>
      </c>
      <c r="T3701" s="6">
        <v>17076.6491593151</v>
      </c>
      <c r="U3701" s="71">
        <v>17075.837693293801</v>
      </c>
      <c r="V3701" s="20">
        <v>0.69519384408323903</v>
      </c>
      <c r="W3701" s="79">
        <v>24663.897418590801</v>
      </c>
      <c r="X3701" s="6">
        <v>39442.212093128801</v>
      </c>
      <c r="Y3701" s="6">
        <v>17152.8299122887</v>
      </c>
      <c r="Z3701" s="71">
        <v>17149.547263184399</v>
      </c>
      <c r="AA3701" s="20">
        <v>0.69532997855633505</v>
      </c>
    </row>
    <row r="3702" spans="1:27" x14ac:dyDescent="0.2">
      <c r="A3702" s="52" t="s">
        <v>2625</v>
      </c>
      <c r="B3702" s="1" t="s">
        <v>8752</v>
      </c>
      <c r="C3702" s="131" t="s">
        <v>37</v>
      </c>
      <c r="D3702" s="131" t="s">
        <v>37</v>
      </c>
      <c r="E3702" s="131" t="s">
        <v>6353</v>
      </c>
      <c r="F3702" s="131" t="s">
        <v>26234</v>
      </c>
      <c r="G3702" s="131" t="s">
        <v>26234</v>
      </c>
      <c r="H3702" s="79">
        <v>9393.25</v>
      </c>
      <c r="I3702" s="6">
        <v>14919.3909363456</v>
      </c>
      <c r="J3702" s="6">
        <v>6480.9428922382704</v>
      </c>
      <c r="K3702" s="71">
        <v>6483.5470045455604</v>
      </c>
      <c r="L3702" s="20">
        <v>0.69023469028776596</v>
      </c>
      <c r="M3702" s="79">
        <v>9421.6307224522607</v>
      </c>
      <c r="N3702" s="6">
        <v>14964.4683156681</v>
      </c>
      <c r="O3702" s="6">
        <v>6503.2013216338</v>
      </c>
      <c r="P3702" s="71">
        <v>6504.1942916708103</v>
      </c>
      <c r="Q3702" s="20">
        <v>0.69034697742620699</v>
      </c>
      <c r="R3702" s="79">
        <v>9448.2922129694507</v>
      </c>
      <c r="S3702" s="6">
        <v>15006.8150220766</v>
      </c>
      <c r="T3702" s="6">
        <v>6524.0236422985299</v>
      </c>
      <c r="U3702" s="71">
        <v>6523.7136269402099</v>
      </c>
      <c r="V3702" s="20">
        <v>0.69046484590995805</v>
      </c>
      <c r="W3702" s="79">
        <v>9477.4574359907292</v>
      </c>
      <c r="X3702" s="6">
        <v>15053.1384313332</v>
      </c>
      <c r="Y3702" s="6">
        <v>6546.3854448411303</v>
      </c>
      <c r="Z3702" s="71">
        <v>6545.1326202969203</v>
      </c>
      <c r="AA3702" s="20">
        <v>0.69060005433964999</v>
      </c>
    </row>
    <row r="3703" spans="1:27" x14ac:dyDescent="0.2">
      <c r="A3703" s="52" t="s">
        <v>2624</v>
      </c>
      <c r="B3703" s="1" t="s">
        <v>8751</v>
      </c>
      <c r="C3703" s="131" t="s">
        <v>37</v>
      </c>
      <c r="D3703" s="131" t="s">
        <v>37</v>
      </c>
      <c r="E3703" s="131" t="s">
        <v>6353</v>
      </c>
      <c r="F3703" s="131" t="s">
        <v>26399</v>
      </c>
      <c r="G3703" s="131" t="s">
        <v>26399</v>
      </c>
      <c r="H3703" s="79">
        <v>8666.8333333333303</v>
      </c>
      <c r="I3703" s="6">
        <v>11561.0756044054</v>
      </c>
      <c r="J3703" s="6">
        <v>5022.0998353538198</v>
      </c>
      <c r="K3703" s="71">
        <v>5024.1177688871303</v>
      </c>
      <c r="L3703" s="20">
        <v>0.57969474843412205</v>
      </c>
      <c r="M3703" s="79">
        <v>8706.5580921836299</v>
      </c>
      <c r="N3703" s="6">
        <v>11614.066232328099</v>
      </c>
      <c r="O3703" s="6">
        <v>5047.1964174322802</v>
      </c>
      <c r="P3703" s="71">
        <v>5047.9670709251604</v>
      </c>
      <c r="Q3703" s="20">
        <v>0.57978905297341399</v>
      </c>
      <c r="R3703" s="79">
        <v>8743.1750382288592</v>
      </c>
      <c r="S3703" s="6">
        <v>11662.911210112899</v>
      </c>
      <c r="T3703" s="6">
        <v>5070.3036161151003</v>
      </c>
      <c r="U3703" s="71">
        <v>5070.0626801408498</v>
      </c>
      <c r="V3703" s="20">
        <v>0.57988804501481295</v>
      </c>
      <c r="W3703" s="79">
        <v>8780.3262180603906</v>
      </c>
      <c r="X3703" s="6">
        <v>11712.468826177101</v>
      </c>
      <c r="Y3703" s="6">
        <v>5093.5780466379501</v>
      </c>
      <c r="Z3703" s="71">
        <v>5092.6032553354198</v>
      </c>
      <c r="AA3703" s="20">
        <v>0.58000160003854495</v>
      </c>
    </row>
    <row r="3704" spans="1:27" x14ac:dyDescent="0.2">
      <c r="A3704" s="52" t="s">
        <v>2623</v>
      </c>
      <c r="B3704" s="1" t="s">
        <v>8750</v>
      </c>
      <c r="C3704" s="131" t="s">
        <v>37</v>
      </c>
      <c r="D3704" s="131" t="s">
        <v>37</v>
      </c>
      <c r="E3704" s="131" t="s">
        <v>6353</v>
      </c>
      <c r="F3704" s="131" t="s">
        <v>26234</v>
      </c>
      <c r="G3704" s="131" t="s">
        <v>26234</v>
      </c>
      <c r="H3704" s="79">
        <v>8853.1666666666606</v>
      </c>
      <c r="I3704" s="6">
        <v>24803.608658762099</v>
      </c>
      <c r="J3704" s="6">
        <v>10774.6202190637</v>
      </c>
      <c r="K3704" s="71">
        <v>10778.949576934199</v>
      </c>
      <c r="L3704" s="20">
        <v>1.21752475501431</v>
      </c>
      <c r="M3704" s="79">
        <v>8888.8213928982295</v>
      </c>
      <c r="N3704" s="6">
        <v>24903.501263248301</v>
      </c>
      <c r="O3704" s="6">
        <v>10822.468190125899</v>
      </c>
      <c r="P3704" s="71">
        <v>10824.1206665153</v>
      </c>
      <c r="Q3704" s="20">
        <v>1.21772282151639</v>
      </c>
      <c r="R3704" s="79">
        <v>8916.8008189377306</v>
      </c>
      <c r="S3704" s="6">
        <v>24981.8902465477</v>
      </c>
      <c r="T3704" s="6">
        <v>10860.561841937801</v>
      </c>
      <c r="U3704" s="71">
        <v>10860.045758435401</v>
      </c>
      <c r="V3704" s="20">
        <v>1.2179307331134499</v>
      </c>
      <c r="W3704" s="79">
        <v>8947.11842648522</v>
      </c>
      <c r="X3704" s="6">
        <v>25066.830031529898</v>
      </c>
      <c r="Y3704" s="6">
        <v>10901.1906065478</v>
      </c>
      <c r="Z3704" s="71">
        <v>10899.1043744938</v>
      </c>
      <c r="AA3704" s="20">
        <v>1.21816923113818</v>
      </c>
    </row>
    <row r="3705" spans="1:27" x14ac:dyDescent="0.2">
      <c r="A3705" s="52" t="s">
        <v>2622</v>
      </c>
      <c r="B3705" s="1" t="s">
        <v>8749</v>
      </c>
      <c r="C3705" s="131" t="s">
        <v>37</v>
      </c>
      <c r="D3705" s="131" t="s">
        <v>37</v>
      </c>
      <c r="E3705" s="131" t="s">
        <v>6353</v>
      </c>
      <c r="F3705" s="131" t="s">
        <v>26399</v>
      </c>
      <c r="G3705" s="131" t="s">
        <v>26399</v>
      </c>
      <c r="H3705" s="79">
        <v>23810.916666666701</v>
      </c>
      <c r="I3705" s="6">
        <v>36864.448807441098</v>
      </c>
      <c r="J3705" s="6">
        <v>16013.8164147731</v>
      </c>
      <c r="K3705" s="71">
        <v>16020.250937821</v>
      </c>
      <c r="L3705" s="20">
        <v>0.67281117993445505</v>
      </c>
      <c r="M3705" s="79">
        <v>23961.579883197301</v>
      </c>
      <c r="N3705" s="6">
        <v>37097.708051959402</v>
      </c>
      <c r="O3705" s="6">
        <v>16121.779868416101</v>
      </c>
      <c r="P3705" s="71">
        <v>16124.2414936312</v>
      </c>
      <c r="Q3705" s="20">
        <v>0.67292063262231505</v>
      </c>
      <c r="R3705" s="79">
        <v>24111.684965823599</v>
      </c>
      <c r="S3705" s="6">
        <v>37330.103184481297</v>
      </c>
      <c r="T3705" s="6">
        <v>16228.7917447322</v>
      </c>
      <c r="U3705" s="71">
        <v>16228.020568083601</v>
      </c>
      <c r="V3705" s="20">
        <v>0.67303552576626402</v>
      </c>
      <c r="W3705" s="79">
        <v>24265.610430282199</v>
      </c>
      <c r="X3705" s="6">
        <v>37568.413094348703</v>
      </c>
      <c r="Y3705" s="6">
        <v>16337.9426681351</v>
      </c>
      <c r="Z3705" s="71">
        <v>16334.8159693256</v>
      </c>
      <c r="AA3705" s="20">
        <v>0.67316732114600597</v>
      </c>
    </row>
    <row r="3706" spans="1:27" x14ac:dyDescent="0.2">
      <c r="A3706" s="52" t="s">
        <v>2621</v>
      </c>
      <c r="B3706" s="1" t="s">
        <v>8748</v>
      </c>
      <c r="C3706" s="131" t="s">
        <v>37</v>
      </c>
      <c r="D3706" s="131" t="s">
        <v>37</v>
      </c>
      <c r="E3706" s="131" t="s">
        <v>6353</v>
      </c>
      <c r="F3706" s="131" t="s">
        <v>26234</v>
      </c>
      <c r="G3706" s="131" t="s">
        <v>26234</v>
      </c>
      <c r="H3706" s="79">
        <v>12451.833333333299</v>
      </c>
      <c r="I3706" s="6">
        <v>31009.567160386901</v>
      </c>
      <c r="J3706" s="6">
        <v>13470.471732857601</v>
      </c>
      <c r="K3706" s="71">
        <v>13475.8843127565</v>
      </c>
      <c r="L3706" s="20">
        <v>1.0822409802644799</v>
      </c>
      <c r="M3706" s="79">
        <v>12498.719989478601</v>
      </c>
      <c r="N3706" s="6">
        <v>31126.331886812499</v>
      </c>
      <c r="O3706" s="6">
        <v>13526.762086962601</v>
      </c>
      <c r="P3706" s="71">
        <v>13528.8274804182</v>
      </c>
      <c r="Q3706" s="20">
        <v>1.08241703884931</v>
      </c>
      <c r="R3706" s="79">
        <v>12542.845062083899</v>
      </c>
      <c r="S3706" s="6">
        <v>31236.219271728602</v>
      </c>
      <c r="T3706" s="6">
        <v>13579.552538296</v>
      </c>
      <c r="U3706" s="71">
        <v>13578.9072509585</v>
      </c>
      <c r="V3706" s="20">
        <v>1.0826018486034299</v>
      </c>
      <c r="W3706" s="79">
        <v>12589.3831762338</v>
      </c>
      <c r="X3706" s="6">
        <v>31352.1160025645</v>
      </c>
      <c r="Y3706" s="6">
        <v>13634.567754784201</v>
      </c>
      <c r="Z3706" s="71">
        <v>13631.9584184906</v>
      </c>
      <c r="AA3706" s="20">
        <v>1.0828138462117101</v>
      </c>
    </row>
    <row r="3707" spans="1:27" x14ac:dyDescent="0.2">
      <c r="A3707" s="52" t="s">
        <v>2620</v>
      </c>
      <c r="B3707" s="1" t="s">
        <v>8747</v>
      </c>
      <c r="C3707" s="131" t="s">
        <v>37</v>
      </c>
      <c r="D3707" s="131" t="s">
        <v>37</v>
      </c>
      <c r="E3707" s="131" t="s">
        <v>6353</v>
      </c>
      <c r="F3707" s="131" t="s">
        <v>26399</v>
      </c>
      <c r="G3707" s="131" t="s">
        <v>26399</v>
      </c>
      <c r="H3707" s="79">
        <v>8869.5</v>
      </c>
      <c r="I3707" s="6">
        <v>14760.0485239142</v>
      </c>
      <c r="J3707" s="6">
        <v>6411.72498115296</v>
      </c>
      <c r="K3707" s="71">
        <v>6414.3012809618003</v>
      </c>
      <c r="L3707" s="20">
        <v>0.72318634432175399</v>
      </c>
      <c r="M3707" s="79">
        <v>8922.9752800846709</v>
      </c>
      <c r="N3707" s="6">
        <v>14849.0386280779</v>
      </c>
      <c r="O3707" s="6">
        <v>6453.0383301357097</v>
      </c>
      <c r="P3707" s="71">
        <v>6454.0236408146602</v>
      </c>
      <c r="Q3707" s="20">
        <v>0.72330399202377005</v>
      </c>
      <c r="R3707" s="79">
        <v>8975.4080026920401</v>
      </c>
      <c r="S3707" s="6">
        <v>14936.293775484801</v>
      </c>
      <c r="T3707" s="6">
        <v>6493.3654193929897</v>
      </c>
      <c r="U3707" s="71">
        <v>6493.0568608840804</v>
      </c>
      <c r="V3707" s="20">
        <v>0.72342748752330599</v>
      </c>
      <c r="W3707" s="79">
        <v>9027.2945185448607</v>
      </c>
      <c r="X3707" s="6">
        <v>15022.6399609208</v>
      </c>
      <c r="Y3707" s="6">
        <v>6533.1221148246896</v>
      </c>
      <c r="Z3707" s="71">
        <v>6531.87182857058</v>
      </c>
      <c r="AA3707" s="20">
        <v>0.72356915077403205</v>
      </c>
    </row>
    <row r="3708" spans="1:27" x14ac:dyDescent="0.2">
      <c r="A3708" s="52" t="s">
        <v>2619</v>
      </c>
      <c r="B3708" s="1" t="s">
        <v>8746</v>
      </c>
      <c r="C3708" s="131" t="s">
        <v>37</v>
      </c>
      <c r="D3708" s="131" t="s">
        <v>37</v>
      </c>
      <c r="E3708" s="131" t="s">
        <v>6353</v>
      </c>
      <c r="F3708" s="131" t="s">
        <v>26399</v>
      </c>
      <c r="G3708" s="131" t="s">
        <v>26399</v>
      </c>
      <c r="H3708" s="79">
        <v>19392.333333333299</v>
      </c>
      <c r="I3708" s="6">
        <v>25472.4132591177</v>
      </c>
      <c r="J3708" s="6">
        <v>11065.1471205614</v>
      </c>
      <c r="K3708" s="71">
        <v>11069.593215254399</v>
      </c>
      <c r="L3708" s="20">
        <v>0.57082317145544104</v>
      </c>
      <c r="M3708" s="79">
        <v>19518.7815894952</v>
      </c>
      <c r="N3708" s="6">
        <v>25638.5068478305</v>
      </c>
      <c r="O3708" s="6">
        <v>11141.884101752999</v>
      </c>
      <c r="P3708" s="71">
        <v>11143.585349572601</v>
      </c>
      <c r="Q3708" s="20">
        <v>0.57091603276968805</v>
      </c>
      <c r="R3708" s="79">
        <v>19636.7482734492</v>
      </c>
      <c r="S3708" s="6">
        <v>25793.459636277101</v>
      </c>
      <c r="T3708" s="6">
        <v>11213.381402795399</v>
      </c>
      <c r="U3708" s="71">
        <v>11212.848553645301</v>
      </c>
      <c r="V3708" s="20">
        <v>0.57101350984908805</v>
      </c>
      <c r="W3708" s="79">
        <v>19759.596679647399</v>
      </c>
      <c r="X3708" s="6">
        <v>25954.824713759699</v>
      </c>
      <c r="Y3708" s="6">
        <v>11287.366252866599</v>
      </c>
      <c r="Z3708" s="71">
        <v>11285.206115856599</v>
      </c>
      <c r="AA3708" s="20">
        <v>0.57112532704073304</v>
      </c>
    </row>
    <row r="3709" spans="1:27" x14ac:dyDescent="0.2">
      <c r="A3709" s="52" t="s">
        <v>2618</v>
      </c>
      <c r="B3709" s="1" t="s">
        <v>8745</v>
      </c>
      <c r="C3709" s="131" t="s">
        <v>37</v>
      </c>
      <c r="D3709" s="131" t="s">
        <v>37</v>
      </c>
      <c r="E3709" s="131" t="s">
        <v>6353</v>
      </c>
      <c r="F3709" s="131" t="s">
        <v>26234</v>
      </c>
      <c r="G3709" s="131" t="s">
        <v>26234</v>
      </c>
      <c r="H3709" s="79">
        <v>21443.666666666701</v>
      </c>
      <c r="I3709" s="6">
        <v>46209.168199956002</v>
      </c>
      <c r="J3709" s="6">
        <v>20073.137132708202</v>
      </c>
      <c r="K3709" s="71">
        <v>20081.2027343224</v>
      </c>
      <c r="L3709" s="20">
        <v>0.93646310803449495</v>
      </c>
      <c r="M3709" s="79">
        <v>21488.1214083997</v>
      </c>
      <c r="N3709" s="6">
        <v>46304.964160132004</v>
      </c>
      <c r="O3709" s="6">
        <v>20123.033960991899</v>
      </c>
      <c r="P3709" s="71">
        <v>20126.106535373201</v>
      </c>
      <c r="Q3709" s="20">
        <v>0.93661545152597203</v>
      </c>
      <c r="R3709" s="79">
        <v>21526.9528976806</v>
      </c>
      <c r="S3709" s="6">
        <v>46388.642518293796</v>
      </c>
      <c r="T3709" s="6">
        <v>20166.877520531001</v>
      </c>
      <c r="U3709" s="71">
        <v>20165.9192098161</v>
      </c>
      <c r="V3709" s="20">
        <v>0.93677536740413003</v>
      </c>
      <c r="W3709" s="79">
        <v>21568.853815121402</v>
      </c>
      <c r="X3709" s="6">
        <v>46478.935217385399</v>
      </c>
      <c r="Y3709" s="6">
        <v>20212.995873702199</v>
      </c>
      <c r="Z3709" s="71">
        <v>20209.127580648499</v>
      </c>
      <c r="AA3709" s="20">
        <v>0.93695880893218297</v>
      </c>
    </row>
    <row r="3710" spans="1:27" x14ac:dyDescent="0.2">
      <c r="A3710" s="52" t="s">
        <v>2617</v>
      </c>
      <c r="B3710" s="1" t="s">
        <v>8744</v>
      </c>
      <c r="C3710" s="131" t="s">
        <v>37</v>
      </c>
      <c r="D3710" s="131" t="s">
        <v>37</v>
      </c>
      <c r="E3710" s="131" t="s">
        <v>6353</v>
      </c>
      <c r="F3710" s="131" t="s">
        <v>26399</v>
      </c>
      <c r="G3710" s="131" t="s">
        <v>26399</v>
      </c>
      <c r="H3710" s="79">
        <v>6867</v>
      </c>
      <c r="I3710" s="6">
        <v>11014.838437677399</v>
      </c>
      <c r="J3710" s="6">
        <v>4784.8158940531002</v>
      </c>
      <c r="K3710" s="71">
        <v>4786.7384843559303</v>
      </c>
      <c r="L3710" s="20">
        <v>0.69706399946933595</v>
      </c>
      <c r="M3710" s="79">
        <v>6919.5305424329999</v>
      </c>
      <c r="N3710" s="6">
        <v>11099.098731538301</v>
      </c>
      <c r="O3710" s="6">
        <v>4823.4038134392204</v>
      </c>
      <c r="P3710" s="71">
        <v>4824.1402961692402</v>
      </c>
      <c r="Q3710" s="20">
        <v>0.69717739759741104</v>
      </c>
      <c r="R3710" s="79">
        <v>6968.05614413902</v>
      </c>
      <c r="S3710" s="6">
        <v>11176.935001071301</v>
      </c>
      <c r="T3710" s="6">
        <v>4859.0315858596296</v>
      </c>
      <c r="U3710" s="71">
        <v>4858.8006893300098</v>
      </c>
      <c r="V3710" s="20">
        <v>0.69729643229365301</v>
      </c>
      <c r="W3710" s="79">
        <v>7015.6992216267399</v>
      </c>
      <c r="X3710" s="6">
        <v>11253.355679853999</v>
      </c>
      <c r="Y3710" s="6">
        <v>4893.9165851869202</v>
      </c>
      <c r="Z3710" s="71">
        <v>4892.9800044024696</v>
      </c>
      <c r="AA3710" s="20">
        <v>0.69743297850045705</v>
      </c>
    </row>
    <row r="3711" spans="1:27" x14ac:dyDescent="0.2">
      <c r="A3711" s="52" t="s">
        <v>2616</v>
      </c>
      <c r="B3711" s="1" t="s">
        <v>8743</v>
      </c>
      <c r="C3711" s="131" t="s">
        <v>37</v>
      </c>
      <c r="D3711" s="131" t="s">
        <v>37</v>
      </c>
      <c r="E3711" s="131" t="s">
        <v>6353</v>
      </c>
      <c r="F3711" s="131" t="s">
        <v>26234</v>
      </c>
      <c r="G3711" s="131" t="s">
        <v>26234</v>
      </c>
      <c r="H3711" s="79">
        <v>14529.583333333299</v>
      </c>
      <c r="I3711" s="6">
        <v>31956.0994784742</v>
      </c>
      <c r="J3711" s="6">
        <v>13881.642800453799</v>
      </c>
      <c r="K3711" s="71">
        <v>13887.220593294</v>
      </c>
      <c r="L3711" s="20">
        <v>0.95578932132446703</v>
      </c>
      <c r="M3711" s="79">
        <v>14558.833963233001</v>
      </c>
      <c r="N3711" s="6">
        <v>32020.432778159298</v>
      </c>
      <c r="O3711" s="6">
        <v>13915.317027614399</v>
      </c>
      <c r="P3711" s="71">
        <v>13917.441749298399</v>
      </c>
      <c r="Q3711" s="20">
        <v>0.95594480879757504</v>
      </c>
      <c r="R3711" s="79">
        <v>14574.6643195989</v>
      </c>
      <c r="S3711" s="6">
        <v>32055.249774022301</v>
      </c>
      <c r="T3711" s="6">
        <v>13935.6157237798</v>
      </c>
      <c r="U3711" s="71">
        <v>13934.9535166606</v>
      </c>
      <c r="V3711" s="20">
        <v>0.95610802493213798</v>
      </c>
      <c r="W3711" s="79">
        <v>14594.8887912138</v>
      </c>
      <c r="X3711" s="6">
        <v>32099.731106487001</v>
      </c>
      <c r="Y3711" s="6">
        <v>13959.6944157119</v>
      </c>
      <c r="Z3711" s="71">
        <v>13957.022857805399</v>
      </c>
      <c r="AA3711" s="20">
        <v>0.95629525222608702</v>
      </c>
    </row>
    <row r="3712" spans="1:27" x14ac:dyDescent="0.2">
      <c r="A3712" s="52" t="s">
        <v>2615</v>
      </c>
      <c r="B3712" s="1" t="s">
        <v>8742</v>
      </c>
      <c r="C3712" s="131" t="s">
        <v>37</v>
      </c>
      <c r="D3712" s="131" t="s">
        <v>37</v>
      </c>
      <c r="E3712" s="131" t="s">
        <v>6353</v>
      </c>
      <c r="F3712" s="131" t="s">
        <v>26234</v>
      </c>
      <c r="G3712" s="131" t="s">
        <v>26234</v>
      </c>
      <c r="H3712" s="79">
        <v>10353.333333333299</v>
      </c>
      <c r="I3712" s="6">
        <v>19382.184293869901</v>
      </c>
      <c r="J3712" s="6">
        <v>8419.5682029749896</v>
      </c>
      <c r="K3712" s="71">
        <v>8422.9512757074608</v>
      </c>
      <c r="L3712" s="20">
        <v>0.81354970467232401</v>
      </c>
      <c r="M3712" s="79">
        <v>10399.848021551599</v>
      </c>
      <c r="N3712" s="6">
        <v>19469.263134122801</v>
      </c>
      <c r="O3712" s="6">
        <v>8460.8777989457703</v>
      </c>
      <c r="P3712" s="71">
        <v>8462.1696854683796</v>
      </c>
      <c r="Q3712" s="20">
        <v>0.81368205265425297</v>
      </c>
      <c r="R3712" s="79">
        <v>10437.629826815901</v>
      </c>
      <c r="S3712" s="6">
        <v>19539.9933896851</v>
      </c>
      <c r="T3712" s="6">
        <v>8494.7657885518893</v>
      </c>
      <c r="U3712" s="71">
        <v>8494.3621254132904</v>
      </c>
      <c r="V3712" s="20">
        <v>0.81382097912592299</v>
      </c>
      <c r="W3712" s="79">
        <v>10477.2408136011</v>
      </c>
      <c r="X3712" s="6">
        <v>19614.148004553001</v>
      </c>
      <c r="Y3712" s="6">
        <v>8529.9004985363008</v>
      </c>
      <c r="Z3712" s="71">
        <v>8528.26807575975</v>
      </c>
      <c r="AA3712" s="20">
        <v>0.81398034344010906</v>
      </c>
    </row>
    <row r="3713" spans="1:27" x14ac:dyDescent="0.2">
      <c r="A3713" s="52" t="s">
        <v>2614</v>
      </c>
      <c r="B3713" s="1" t="s">
        <v>8741</v>
      </c>
      <c r="C3713" s="131" t="s">
        <v>37</v>
      </c>
      <c r="D3713" s="131" t="s">
        <v>37</v>
      </c>
      <c r="E3713" s="131" t="s">
        <v>6353</v>
      </c>
      <c r="F3713" s="131" t="s">
        <v>26399</v>
      </c>
      <c r="G3713" s="131" t="s">
        <v>26399</v>
      </c>
      <c r="H3713" s="79">
        <v>17150.166666666701</v>
      </c>
      <c r="I3713" s="6">
        <v>25444.8356390101</v>
      </c>
      <c r="J3713" s="6">
        <v>11053.167477305</v>
      </c>
      <c r="K3713" s="71">
        <v>11057.6087584489</v>
      </c>
      <c r="L3713" s="20">
        <v>0.64475226237542405</v>
      </c>
      <c r="M3713" s="79">
        <v>17268.649807106001</v>
      </c>
      <c r="N3713" s="6">
        <v>25620.623087206401</v>
      </c>
      <c r="O3713" s="6">
        <v>11134.112245561801</v>
      </c>
      <c r="P3713" s="71">
        <v>11135.8123067012</v>
      </c>
      <c r="Q3713" s="20">
        <v>0.644857150448372</v>
      </c>
      <c r="R3713" s="79">
        <v>17381.9391882005</v>
      </c>
      <c r="S3713" s="6">
        <v>25788.704817117199</v>
      </c>
      <c r="T3713" s="6">
        <v>11211.314305108899</v>
      </c>
      <c r="U3713" s="71">
        <v>11210.7815541853</v>
      </c>
      <c r="V3713" s="20">
        <v>0.64496725208862604</v>
      </c>
      <c r="W3713" s="79">
        <v>17489.916372449599</v>
      </c>
      <c r="X3713" s="6">
        <v>25948.905109008301</v>
      </c>
      <c r="Y3713" s="6">
        <v>11284.791905028</v>
      </c>
      <c r="Z3713" s="71">
        <v>11282.6322606878</v>
      </c>
      <c r="AA3713" s="20">
        <v>0.64509355107383004</v>
      </c>
    </row>
    <row r="3714" spans="1:27" x14ac:dyDescent="0.2">
      <c r="A3714" s="52" t="s">
        <v>2613</v>
      </c>
      <c r="B3714" s="1" t="s">
        <v>8614</v>
      </c>
      <c r="C3714" s="131" t="s">
        <v>37</v>
      </c>
      <c r="D3714" s="131" t="s">
        <v>37</v>
      </c>
      <c r="E3714" s="131" t="s">
        <v>6353</v>
      </c>
      <c r="F3714" s="131" t="s">
        <v>26234</v>
      </c>
      <c r="G3714" s="131" t="s">
        <v>26234</v>
      </c>
      <c r="H3714" s="79">
        <v>29030.916666666701</v>
      </c>
      <c r="I3714" s="6">
        <v>77869.351800104807</v>
      </c>
      <c r="J3714" s="6">
        <v>33826.234879512202</v>
      </c>
      <c r="K3714" s="71">
        <v>33839.826623186498</v>
      </c>
      <c r="L3714" s="20">
        <v>1.1656478853815</v>
      </c>
      <c r="M3714" s="79">
        <v>29070.492386924401</v>
      </c>
      <c r="N3714" s="6">
        <v>77975.505378335904</v>
      </c>
      <c r="O3714" s="6">
        <v>33886.296454684198</v>
      </c>
      <c r="P3714" s="71">
        <v>33891.470533631</v>
      </c>
      <c r="Q3714" s="20">
        <v>1.16583751257254</v>
      </c>
      <c r="R3714" s="79">
        <v>29104.917976776898</v>
      </c>
      <c r="S3714" s="6">
        <v>78067.844810739101</v>
      </c>
      <c r="T3714" s="6">
        <v>33939.011342466598</v>
      </c>
      <c r="U3714" s="71">
        <v>33937.398593135898</v>
      </c>
      <c r="V3714" s="20">
        <v>1.1660365653741001</v>
      </c>
      <c r="W3714" s="79">
        <v>29141.2471905231</v>
      </c>
      <c r="X3714" s="6">
        <v>78165.290315416307</v>
      </c>
      <c r="Y3714" s="6">
        <v>33992.919227229999</v>
      </c>
      <c r="Z3714" s="71">
        <v>33986.413780232397</v>
      </c>
      <c r="AA3714" s="20">
        <v>1.16626490136239</v>
      </c>
    </row>
    <row r="3715" spans="1:27" x14ac:dyDescent="0.2">
      <c r="A3715" s="52" t="s">
        <v>2612</v>
      </c>
      <c r="B3715" s="1" t="s">
        <v>8740</v>
      </c>
      <c r="C3715" s="131" t="s">
        <v>37</v>
      </c>
      <c r="D3715" s="131" t="s">
        <v>37</v>
      </c>
      <c r="E3715" s="131" t="s">
        <v>6353</v>
      </c>
      <c r="F3715" s="131" t="s">
        <v>26399</v>
      </c>
      <c r="G3715" s="131" t="s">
        <v>26399</v>
      </c>
      <c r="H3715" s="79">
        <v>13883</v>
      </c>
      <c r="I3715" s="6">
        <v>21163.639265714901</v>
      </c>
      <c r="J3715" s="6">
        <v>9193.42740318506</v>
      </c>
      <c r="K3715" s="71">
        <v>9197.1214208372494</v>
      </c>
      <c r="L3715" s="20">
        <v>0.662473631119877</v>
      </c>
      <c r="M3715" s="79">
        <v>13946.7280153334</v>
      </c>
      <c r="N3715" s="6">
        <v>21260.7880611941</v>
      </c>
      <c r="O3715" s="6">
        <v>9239.4318396043</v>
      </c>
      <c r="P3715" s="71">
        <v>9240.8426030916999</v>
      </c>
      <c r="Q3715" s="20">
        <v>0.66258140209890504</v>
      </c>
      <c r="R3715" s="79">
        <v>14004.494222167301</v>
      </c>
      <c r="S3715" s="6">
        <v>21348.8485065719</v>
      </c>
      <c r="T3715" s="6">
        <v>9281.1427466673395</v>
      </c>
      <c r="U3715" s="71">
        <v>9280.7017156484599</v>
      </c>
      <c r="V3715" s="20">
        <v>0.66269452994299005</v>
      </c>
      <c r="W3715" s="79">
        <v>14065.221258414</v>
      </c>
      <c r="X3715" s="6">
        <v>21441.4225243492</v>
      </c>
      <c r="Y3715" s="6">
        <v>9324.5549405112597</v>
      </c>
      <c r="Z3715" s="71">
        <v>9322.7704395233795</v>
      </c>
      <c r="AA3715" s="20">
        <v>0.66282430032491402</v>
      </c>
    </row>
    <row r="3716" spans="1:27" x14ac:dyDescent="0.2">
      <c r="A3716" s="52" t="s">
        <v>2611</v>
      </c>
      <c r="B3716" s="1" t="s">
        <v>8739</v>
      </c>
      <c r="C3716" s="131" t="s">
        <v>37</v>
      </c>
      <c r="D3716" s="131" t="s">
        <v>37</v>
      </c>
      <c r="E3716" s="131" t="s">
        <v>6353</v>
      </c>
      <c r="F3716" s="131" t="s">
        <v>26399</v>
      </c>
      <c r="G3716" s="131" t="s">
        <v>26399</v>
      </c>
      <c r="H3716" s="79">
        <v>24677.416666666701</v>
      </c>
      <c r="I3716" s="6">
        <v>41467.778896593401</v>
      </c>
      <c r="J3716" s="6">
        <v>18013.490499942302</v>
      </c>
      <c r="K3716" s="71">
        <v>18020.7285134671</v>
      </c>
      <c r="L3716" s="20">
        <v>0.73025182323111104</v>
      </c>
      <c r="M3716" s="79">
        <v>24785.925230599099</v>
      </c>
      <c r="N3716" s="6">
        <v>41650.116018761197</v>
      </c>
      <c r="O3716" s="6">
        <v>18100.147885362199</v>
      </c>
      <c r="P3716" s="71">
        <v>18102.9115864421</v>
      </c>
      <c r="Q3716" s="20">
        <v>0.73037062034276901</v>
      </c>
      <c r="R3716" s="79">
        <v>24888.280124087101</v>
      </c>
      <c r="S3716" s="6">
        <v>41822.112551035199</v>
      </c>
      <c r="T3716" s="6">
        <v>18181.636186788201</v>
      </c>
      <c r="U3716" s="71">
        <v>18180.772212841101</v>
      </c>
      <c r="V3716" s="20">
        <v>0.73049532238451198</v>
      </c>
      <c r="W3716" s="79">
        <v>24996.660898272101</v>
      </c>
      <c r="X3716" s="6">
        <v>42004.234936098903</v>
      </c>
      <c r="Y3716" s="6">
        <v>18267.0154441017</v>
      </c>
      <c r="Z3716" s="71">
        <v>18263.5195660342</v>
      </c>
      <c r="AA3716" s="20">
        <v>0.73063836967507501</v>
      </c>
    </row>
    <row r="3717" spans="1:27" x14ac:dyDescent="0.2">
      <c r="A3717" s="52" t="s">
        <v>2610</v>
      </c>
      <c r="B3717" s="1" t="s">
        <v>8738</v>
      </c>
      <c r="C3717" s="131" t="s">
        <v>37</v>
      </c>
      <c r="D3717" s="131" t="s">
        <v>37</v>
      </c>
      <c r="E3717" s="131" t="s">
        <v>6353</v>
      </c>
      <c r="F3717" s="131" t="s">
        <v>26399</v>
      </c>
      <c r="G3717" s="131" t="s">
        <v>26399</v>
      </c>
      <c r="H3717" s="79">
        <v>16729.916666666701</v>
      </c>
      <c r="I3717" s="6">
        <v>19442.595876323001</v>
      </c>
      <c r="J3717" s="6">
        <v>8445.8108302765395</v>
      </c>
      <c r="K3717" s="71">
        <v>8449.2044475778894</v>
      </c>
      <c r="L3717" s="20">
        <v>0.505035656538111</v>
      </c>
      <c r="M3717" s="79">
        <v>16826.8872387995</v>
      </c>
      <c r="N3717" s="6">
        <v>19555.2897817046</v>
      </c>
      <c r="O3717" s="6">
        <v>8498.2629299406308</v>
      </c>
      <c r="P3717" s="71">
        <v>8499.5605247772</v>
      </c>
      <c r="Q3717" s="20">
        <v>0.50511781556239899</v>
      </c>
      <c r="R3717" s="79">
        <v>16919.498747404399</v>
      </c>
      <c r="S3717" s="6">
        <v>19662.917821412098</v>
      </c>
      <c r="T3717" s="6">
        <v>8548.2056355562709</v>
      </c>
      <c r="U3717" s="71">
        <v>8547.7994330072906</v>
      </c>
      <c r="V3717" s="20">
        <v>0.50520405838373805</v>
      </c>
      <c r="W3717" s="79">
        <v>17011.4293614731</v>
      </c>
      <c r="X3717" s="6">
        <v>19769.754562659</v>
      </c>
      <c r="Y3717" s="6">
        <v>8597.5714703906906</v>
      </c>
      <c r="Z3717" s="71">
        <v>8595.9260969782208</v>
      </c>
      <c r="AA3717" s="20">
        <v>0.50530298861575795</v>
      </c>
    </row>
    <row r="3718" spans="1:27" x14ac:dyDescent="0.2">
      <c r="A3718" s="52" t="s">
        <v>2609</v>
      </c>
      <c r="B3718" s="1" t="s">
        <v>8737</v>
      </c>
      <c r="C3718" s="131" t="s">
        <v>37</v>
      </c>
      <c r="D3718" s="131" t="s">
        <v>37</v>
      </c>
      <c r="E3718" s="131" t="s">
        <v>6353</v>
      </c>
      <c r="F3718" s="131" t="s">
        <v>26399</v>
      </c>
      <c r="G3718" s="131" t="s">
        <v>26399</v>
      </c>
      <c r="H3718" s="79">
        <v>19470.416666666701</v>
      </c>
      <c r="I3718" s="6">
        <v>32503.341844970601</v>
      </c>
      <c r="J3718" s="6">
        <v>14119.363397803099</v>
      </c>
      <c r="K3718" s="71">
        <v>14125.0367093269</v>
      </c>
      <c r="L3718" s="20">
        <v>0.72546145011415797</v>
      </c>
      <c r="M3718" s="79">
        <v>19555.963832891499</v>
      </c>
      <c r="N3718" s="6">
        <v>32646.1517722196</v>
      </c>
      <c r="O3718" s="6">
        <v>14187.2395913371</v>
      </c>
      <c r="P3718" s="71">
        <v>14189.4058327197</v>
      </c>
      <c r="Q3718" s="20">
        <v>0.72557946792959005</v>
      </c>
      <c r="R3718" s="79">
        <v>19638.110986289899</v>
      </c>
      <c r="S3718" s="6">
        <v>32783.285817895798</v>
      </c>
      <c r="T3718" s="6">
        <v>14252.120215618301</v>
      </c>
      <c r="U3718" s="71">
        <v>14251.4429685086</v>
      </c>
      <c r="V3718" s="20">
        <v>0.72570335193940205</v>
      </c>
      <c r="W3718" s="79">
        <v>19729.264340670699</v>
      </c>
      <c r="X3718" s="6">
        <v>32935.454551029499</v>
      </c>
      <c r="Y3718" s="6">
        <v>14323.1380801824</v>
      </c>
      <c r="Z3718" s="71">
        <v>14320.3969676878</v>
      </c>
      <c r="AA3718" s="20">
        <v>0.72584546085518398</v>
      </c>
    </row>
    <row r="3719" spans="1:27" x14ac:dyDescent="0.2">
      <c r="A3719" s="52" t="s">
        <v>2608</v>
      </c>
      <c r="B3719" s="1" t="s">
        <v>8736</v>
      </c>
      <c r="C3719" s="131" t="s">
        <v>37</v>
      </c>
      <c r="D3719" s="131" t="s">
        <v>37</v>
      </c>
      <c r="E3719" s="131" t="s">
        <v>6353</v>
      </c>
      <c r="F3719" s="131" t="s">
        <v>26399</v>
      </c>
      <c r="G3719" s="131" t="s">
        <v>26399</v>
      </c>
      <c r="H3719" s="79">
        <v>6725.25</v>
      </c>
      <c r="I3719" s="6">
        <v>8720.5552651383205</v>
      </c>
      <c r="J3719" s="6">
        <v>3788.18551662759</v>
      </c>
      <c r="K3719" s="71">
        <v>3789.7076501643601</v>
      </c>
      <c r="L3719" s="20">
        <v>0.56350435302246904</v>
      </c>
      <c r="M3719" s="79">
        <v>6778.3090703719899</v>
      </c>
      <c r="N3719" s="6">
        <v>8789.3563588516809</v>
      </c>
      <c r="O3719" s="6">
        <v>3819.6448202137699</v>
      </c>
      <c r="P3719" s="71">
        <v>3820.2280395654302</v>
      </c>
      <c r="Q3719" s="20">
        <v>0.56359602371388795</v>
      </c>
      <c r="R3719" s="79">
        <v>6833.0110198524899</v>
      </c>
      <c r="S3719" s="6">
        <v>8860.2877552392602</v>
      </c>
      <c r="T3719" s="6">
        <v>3851.8984013404802</v>
      </c>
      <c r="U3719" s="71">
        <v>3851.7153628157098</v>
      </c>
      <c r="V3719" s="20">
        <v>0.56369225098935305</v>
      </c>
      <c r="W3719" s="79">
        <v>6885.75466515679</v>
      </c>
      <c r="X3719" s="6">
        <v>8928.6798408510895</v>
      </c>
      <c r="Y3719" s="6">
        <v>3882.9497262928699</v>
      </c>
      <c r="Z3719" s="71">
        <v>3882.2066208399401</v>
      </c>
      <c r="AA3719" s="20">
        <v>0.56380263451508505</v>
      </c>
    </row>
    <row r="3720" spans="1:27" x14ac:dyDescent="0.2">
      <c r="A3720" s="52" t="s">
        <v>2607</v>
      </c>
      <c r="B3720" s="1" t="s">
        <v>8735</v>
      </c>
      <c r="C3720" s="131" t="s">
        <v>37</v>
      </c>
      <c r="D3720" s="131" t="s">
        <v>37</v>
      </c>
      <c r="E3720" s="131" t="s">
        <v>6353</v>
      </c>
      <c r="F3720" s="131" t="s">
        <v>26399</v>
      </c>
      <c r="G3720" s="131" t="s">
        <v>26399</v>
      </c>
      <c r="H3720" s="79">
        <v>10169.916666666701</v>
      </c>
      <c r="I3720" s="6">
        <v>12497.3229926812</v>
      </c>
      <c r="J3720" s="6">
        <v>5428.80315738027</v>
      </c>
      <c r="K3720" s="71">
        <v>5430.9845086668101</v>
      </c>
      <c r="L3720" s="20">
        <v>0.53402448482863496</v>
      </c>
      <c r="M3720" s="79">
        <v>10227.3550827405</v>
      </c>
      <c r="N3720" s="6">
        <v>12567.9063082963</v>
      </c>
      <c r="O3720" s="6">
        <v>5461.7125841155403</v>
      </c>
      <c r="P3720" s="71">
        <v>5462.5465298414301</v>
      </c>
      <c r="Q3720" s="20">
        <v>0.53411135974538804</v>
      </c>
      <c r="R3720" s="79">
        <v>10280.1133997655</v>
      </c>
      <c r="S3720" s="6">
        <v>12632.7384745788</v>
      </c>
      <c r="T3720" s="6">
        <v>5491.9237928823204</v>
      </c>
      <c r="U3720" s="71">
        <v>5491.6628219208596</v>
      </c>
      <c r="V3720" s="20">
        <v>0.53420255286737695</v>
      </c>
      <c r="W3720" s="79">
        <v>10333.341075414</v>
      </c>
      <c r="X3720" s="6">
        <v>12698.1474131701</v>
      </c>
      <c r="Y3720" s="6">
        <v>5522.23496656314</v>
      </c>
      <c r="Z3720" s="71">
        <v>5521.1781403858104</v>
      </c>
      <c r="AA3720" s="20">
        <v>0.53430716165193504</v>
      </c>
    </row>
    <row r="3721" spans="1:27" x14ac:dyDescent="0.2">
      <c r="A3721" s="52" t="s">
        <v>2606</v>
      </c>
      <c r="B3721" s="1" t="s">
        <v>7812</v>
      </c>
      <c r="C3721" s="131" t="s">
        <v>37</v>
      </c>
      <c r="D3721" s="131" t="s">
        <v>37</v>
      </c>
      <c r="E3721" s="131" t="s">
        <v>6353</v>
      </c>
      <c r="F3721" s="131" t="s">
        <v>26399</v>
      </c>
      <c r="G3721" s="131" t="s">
        <v>26399</v>
      </c>
      <c r="H3721" s="79">
        <v>15236.166666666701</v>
      </c>
      <c r="I3721" s="6">
        <v>24577.365279481801</v>
      </c>
      <c r="J3721" s="6">
        <v>10676.3407097245</v>
      </c>
      <c r="K3721" s="71">
        <v>10680.630577835</v>
      </c>
      <c r="L3721" s="20">
        <v>0.70100510262872096</v>
      </c>
      <c r="M3721" s="79">
        <v>15305.1528967873</v>
      </c>
      <c r="N3721" s="6">
        <v>24688.646536376898</v>
      </c>
      <c r="O3721" s="6">
        <v>10729.097445888599</v>
      </c>
      <c r="P3721" s="71">
        <v>10730.7356655533</v>
      </c>
      <c r="Q3721" s="20">
        <v>0.70111914189408198</v>
      </c>
      <c r="R3721" s="79">
        <v>15371.271601827901</v>
      </c>
      <c r="S3721" s="6">
        <v>24795.302206476801</v>
      </c>
      <c r="T3721" s="6">
        <v>10779.445043803</v>
      </c>
      <c r="U3721" s="71">
        <v>10778.9328148932</v>
      </c>
      <c r="V3721" s="20">
        <v>0.70123884959598504</v>
      </c>
      <c r="W3721" s="79">
        <v>15439.7342140491</v>
      </c>
      <c r="X3721" s="6">
        <v>24905.738818608999</v>
      </c>
      <c r="Y3721" s="6">
        <v>10831.134440096699</v>
      </c>
      <c r="Z3721" s="71">
        <v>10829.061615148899</v>
      </c>
      <c r="AA3721" s="20">
        <v>0.70137616781610002</v>
      </c>
    </row>
    <row r="3722" spans="1:27" x14ac:dyDescent="0.2">
      <c r="A3722" s="52" t="s">
        <v>2605</v>
      </c>
      <c r="B3722" s="1" t="s">
        <v>8734</v>
      </c>
      <c r="C3722" s="131" t="s">
        <v>37</v>
      </c>
      <c r="D3722" s="131" t="s">
        <v>37</v>
      </c>
      <c r="E3722" s="131" t="s">
        <v>6353</v>
      </c>
      <c r="F3722" s="131" t="s">
        <v>26234</v>
      </c>
      <c r="G3722" s="131" t="s">
        <v>26234</v>
      </c>
      <c r="H3722" s="79">
        <v>8418.5833333333303</v>
      </c>
      <c r="I3722" s="6">
        <v>14991.558677720799</v>
      </c>
      <c r="J3722" s="6">
        <v>6512.2923630384203</v>
      </c>
      <c r="K3722" s="71">
        <v>6514.9090718990301</v>
      </c>
      <c r="L3722" s="20">
        <v>0.77387237423941402</v>
      </c>
      <c r="M3722" s="79">
        <v>8448.6411464913708</v>
      </c>
      <c r="N3722" s="6">
        <v>15045.0847226432</v>
      </c>
      <c r="O3722" s="6">
        <v>6538.2352909888596</v>
      </c>
      <c r="P3722" s="71">
        <v>6539.2336103423404</v>
      </c>
      <c r="Q3722" s="20">
        <v>0.77399826752708101</v>
      </c>
      <c r="R3722" s="79">
        <v>8477.6264861319505</v>
      </c>
      <c r="S3722" s="6">
        <v>15096.7009391502</v>
      </c>
      <c r="T3722" s="6">
        <v>6563.1004115687101</v>
      </c>
      <c r="U3722" s="71">
        <v>6562.7885393197203</v>
      </c>
      <c r="V3722" s="20">
        <v>0.77413041846740904</v>
      </c>
      <c r="W3722" s="79">
        <v>8508.3300238269694</v>
      </c>
      <c r="X3722" s="6">
        <v>15151.3768708056</v>
      </c>
      <c r="Y3722" s="6">
        <v>6589.1078773238396</v>
      </c>
      <c r="Z3722" s="71">
        <v>6587.8468767086597</v>
      </c>
      <c r="AA3722" s="20">
        <v>0.77428201048382705</v>
      </c>
    </row>
    <row r="3723" spans="1:27" x14ac:dyDescent="0.2">
      <c r="A3723" s="52" t="s">
        <v>2604</v>
      </c>
      <c r="B3723" s="1" t="s">
        <v>8733</v>
      </c>
      <c r="C3723" s="131" t="s">
        <v>37</v>
      </c>
      <c r="D3723" s="131" t="s">
        <v>37</v>
      </c>
      <c r="E3723" s="131" t="s">
        <v>6353</v>
      </c>
      <c r="F3723" s="131" t="s">
        <v>26399</v>
      </c>
      <c r="G3723" s="131" t="s">
        <v>26399</v>
      </c>
      <c r="H3723" s="79">
        <v>6805</v>
      </c>
      <c r="I3723" s="6">
        <v>12139.7066710502</v>
      </c>
      <c r="J3723" s="6">
        <v>5273.4555987760596</v>
      </c>
      <c r="K3723" s="71">
        <v>5275.5745297487701</v>
      </c>
      <c r="L3723" s="20">
        <v>0.77524974720775397</v>
      </c>
      <c r="M3723" s="79">
        <v>6834.8420142310697</v>
      </c>
      <c r="N3723" s="6">
        <v>12192.943011864099</v>
      </c>
      <c r="O3723" s="6">
        <v>5298.7624709886004</v>
      </c>
      <c r="P3723" s="71">
        <v>5299.57153595626</v>
      </c>
      <c r="Q3723" s="20">
        <v>0.77537586456597496</v>
      </c>
      <c r="R3723" s="79">
        <v>6863.6861823818699</v>
      </c>
      <c r="S3723" s="6">
        <v>12244.3992558789</v>
      </c>
      <c r="T3723" s="6">
        <v>5323.0982132838299</v>
      </c>
      <c r="U3723" s="71">
        <v>5322.84526475231</v>
      </c>
      <c r="V3723" s="20">
        <v>0.77550825071450902</v>
      </c>
      <c r="W3723" s="79">
        <v>6894.8465904578097</v>
      </c>
      <c r="X3723" s="6">
        <v>12299.987531234199</v>
      </c>
      <c r="Y3723" s="6">
        <v>5349.0811709134796</v>
      </c>
      <c r="Z3723" s="71">
        <v>5348.0574823090701</v>
      </c>
      <c r="AA3723" s="20">
        <v>0.77566011254123801</v>
      </c>
    </row>
    <row r="3724" spans="1:27" x14ac:dyDescent="0.2">
      <c r="A3724" s="52" t="s">
        <v>2603</v>
      </c>
      <c r="B3724" s="1" t="s">
        <v>8732</v>
      </c>
      <c r="C3724" s="131" t="s">
        <v>37</v>
      </c>
      <c r="D3724" s="131" t="s">
        <v>37</v>
      </c>
      <c r="E3724" s="131" t="s">
        <v>6353</v>
      </c>
      <c r="F3724" s="131" t="s">
        <v>26399</v>
      </c>
      <c r="G3724" s="131" t="s">
        <v>26399</v>
      </c>
      <c r="H3724" s="79">
        <v>12374.833333333299</v>
      </c>
      <c r="I3724" s="6">
        <v>19372.771340596399</v>
      </c>
      <c r="J3724" s="6">
        <v>8415.4792416445307</v>
      </c>
      <c r="K3724" s="71">
        <v>8418.8606713885092</v>
      </c>
      <c r="L3724" s="20">
        <v>0.68032113601975897</v>
      </c>
      <c r="M3724" s="79">
        <v>12444.8358167429</v>
      </c>
      <c r="N3724" s="6">
        <v>19482.3600572957</v>
      </c>
      <c r="O3724" s="6">
        <v>8466.5694096525895</v>
      </c>
      <c r="P3724" s="71">
        <v>8467.8621652239399</v>
      </c>
      <c r="Q3724" s="20">
        <v>0.68043181042465295</v>
      </c>
      <c r="R3724" s="79">
        <v>12508.295240306299</v>
      </c>
      <c r="S3724" s="6">
        <v>19581.705629796299</v>
      </c>
      <c r="T3724" s="6">
        <v>8512.8996590806091</v>
      </c>
      <c r="U3724" s="71">
        <v>8512.4951342378408</v>
      </c>
      <c r="V3724" s="20">
        <v>0.68054798601231103</v>
      </c>
      <c r="W3724" s="79">
        <v>12572.722390434699</v>
      </c>
      <c r="X3724" s="6">
        <v>19682.566175869499</v>
      </c>
      <c r="Y3724" s="6">
        <v>8559.6545410512299</v>
      </c>
      <c r="Z3724" s="71">
        <v>8558.0164240491995</v>
      </c>
      <c r="AA3724" s="20">
        <v>0.68068125249946598</v>
      </c>
    </row>
    <row r="3725" spans="1:27" x14ac:dyDescent="0.2">
      <c r="A3725" s="52" t="s">
        <v>2602</v>
      </c>
      <c r="B3725" s="1" t="s">
        <v>8731</v>
      </c>
      <c r="C3725" s="131" t="s">
        <v>37</v>
      </c>
      <c r="D3725" s="131" t="s">
        <v>37</v>
      </c>
      <c r="E3725" s="131" t="s">
        <v>6353</v>
      </c>
      <c r="F3725" s="131" t="s">
        <v>26399</v>
      </c>
      <c r="G3725" s="131" t="s">
        <v>26399</v>
      </c>
      <c r="H3725" s="79">
        <v>14775</v>
      </c>
      <c r="I3725" s="6">
        <v>21653.5476075111</v>
      </c>
      <c r="J3725" s="6">
        <v>9406.2422559601091</v>
      </c>
      <c r="K3725" s="71">
        <v>9410.0217849007804</v>
      </c>
      <c r="L3725" s="20">
        <v>0.63688810726908895</v>
      </c>
      <c r="M3725" s="79">
        <v>14831.449288277099</v>
      </c>
      <c r="N3725" s="6">
        <v>21736.277039058899</v>
      </c>
      <c r="O3725" s="6">
        <v>9446.0680183207405</v>
      </c>
      <c r="P3725" s="71">
        <v>9447.5103329663907</v>
      </c>
      <c r="Q3725" s="20">
        <v>0.63699171600402904</v>
      </c>
      <c r="R3725" s="79">
        <v>14880.151584274699</v>
      </c>
      <c r="S3725" s="6">
        <v>21807.652841764699</v>
      </c>
      <c r="T3725" s="6">
        <v>9480.6021473185701</v>
      </c>
      <c r="U3725" s="71">
        <v>9480.1516381798992</v>
      </c>
      <c r="V3725" s="20">
        <v>0.63710047471549203</v>
      </c>
      <c r="W3725" s="79">
        <v>14930.2056969351</v>
      </c>
      <c r="X3725" s="6">
        <v>21881.009803622099</v>
      </c>
      <c r="Y3725" s="6">
        <v>9515.7248935344505</v>
      </c>
      <c r="Z3725" s="71">
        <v>9513.9038071039195</v>
      </c>
      <c r="AA3725" s="20">
        <v>0.63722523321007996</v>
      </c>
    </row>
    <row r="3726" spans="1:27" x14ac:dyDescent="0.2">
      <c r="A3726" s="52" t="s">
        <v>2601</v>
      </c>
      <c r="B3726" s="1" t="s">
        <v>18890</v>
      </c>
      <c r="C3726" s="131" t="s">
        <v>37</v>
      </c>
      <c r="D3726" s="131" t="s">
        <v>37</v>
      </c>
      <c r="E3726" s="131" t="s">
        <v>6353</v>
      </c>
      <c r="F3726" s="131" t="s">
        <v>26399</v>
      </c>
      <c r="G3726" s="131" t="s">
        <v>26399</v>
      </c>
      <c r="H3726" s="79">
        <v>13627.416666666701</v>
      </c>
      <c r="I3726" s="6">
        <v>20413.125696232699</v>
      </c>
      <c r="J3726" s="6">
        <v>8867.4063474719096</v>
      </c>
      <c r="K3726" s="71">
        <v>8870.9693663701</v>
      </c>
      <c r="L3726" s="20">
        <v>0.65096485881061605</v>
      </c>
      <c r="M3726" s="79">
        <v>13664.8452642634</v>
      </c>
      <c r="N3726" s="6">
        <v>20469.191690695399</v>
      </c>
      <c r="O3726" s="6">
        <v>8895.4229209955993</v>
      </c>
      <c r="P3726" s="71">
        <v>8896.7811579607896</v>
      </c>
      <c r="Q3726" s="20">
        <v>0.65107075754658295</v>
      </c>
      <c r="R3726" s="79">
        <v>13696.026333965599</v>
      </c>
      <c r="S3726" s="6">
        <v>20515.899229676801</v>
      </c>
      <c r="T3726" s="6">
        <v>8919.0285493973297</v>
      </c>
      <c r="U3726" s="71">
        <v>8918.6047256984602</v>
      </c>
      <c r="V3726" s="20">
        <v>0.65118192008587905</v>
      </c>
      <c r="W3726" s="79">
        <v>13730.9565688608</v>
      </c>
      <c r="X3726" s="6">
        <v>20568.222813299199</v>
      </c>
      <c r="Y3726" s="6">
        <v>8944.8134065492395</v>
      </c>
      <c r="Z3726" s="71">
        <v>8943.1015791792197</v>
      </c>
      <c r="AA3726" s="20">
        <v>0.65130943604180402</v>
      </c>
    </row>
    <row r="3727" spans="1:27" x14ac:dyDescent="0.2">
      <c r="A3727" s="52" t="s">
        <v>2600</v>
      </c>
      <c r="B3727" s="1" t="s">
        <v>8730</v>
      </c>
      <c r="C3727" s="131" t="s">
        <v>37</v>
      </c>
      <c r="D3727" s="131" t="s">
        <v>37</v>
      </c>
      <c r="E3727" s="131" t="s">
        <v>6353</v>
      </c>
      <c r="F3727" s="131" t="s">
        <v>26399</v>
      </c>
      <c r="G3727" s="131" t="s">
        <v>26399</v>
      </c>
      <c r="H3727" s="79">
        <v>7427.6666666666697</v>
      </c>
      <c r="I3727" s="6">
        <v>11721.852766776101</v>
      </c>
      <c r="J3727" s="6">
        <v>5091.9409979150996</v>
      </c>
      <c r="K3727" s="71">
        <v>5093.9869943759704</v>
      </c>
      <c r="L3727" s="20">
        <v>0.685812546924917</v>
      </c>
      <c r="M3727" s="79">
        <v>7472.3425285181502</v>
      </c>
      <c r="N3727" s="6">
        <v>11792.3572600919</v>
      </c>
      <c r="O3727" s="6">
        <v>5124.6774493627299</v>
      </c>
      <c r="P3727" s="71">
        <v>5125.4599333894303</v>
      </c>
      <c r="Q3727" s="20">
        <v>0.68592411467061998</v>
      </c>
      <c r="R3727" s="79">
        <v>7513.1091504771903</v>
      </c>
      <c r="S3727" s="6">
        <v>11856.6924493037</v>
      </c>
      <c r="T3727" s="6">
        <v>5154.5475668837998</v>
      </c>
      <c r="U3727" s="71">
        <v>5154.3026277176396</v>
      </c>
      <c r="V3727" s="20">
        <v>0.68604122800349199</v>
      </c>
      <c r="W3727" s="79">
        <v>7555.7907199180399</v>
      </c>
      <c r="X3727" s="6">
        <v>11924.0496821055</v>
      </c>
      <c r="Y3727" s="6">
        <v>5185.5914059766101</v>
      </c>
      <c r="Z3727" s="71">
        <v>5184.5990054764598</v>
      </c>
      <c r="AA3727" s="20">
        <v>0.68617557019005104</v>
      </c>
    </row>
    <row r="3728" spans="1:27" x14ac:dyDescent="0.2">
      <c r="A3728" s="52" t="s">
        <v>2599</v>
      </c>
      <c r="B3728" s="1" t="s">
        <v>8025</v>
      </c>
      <c r="C3728" s="131" t="s">
        <v>37</v>
      </c>
      <c r="D3728" s="131" t="s">
        <v>37</v>
      </c>
      <c r="E3728" s="131" t="s">
        <v>6353</v>
      </c>
      <c r="F3728" s="131" t="s">
        <v>26399</v>
      </c>
      <c r="G3728" s="131" t="s">
        <v>26399</v>
      </c>
      <c r="H3728" s="79">
        <v>9908.3333333333303</v>
      </c>
      <c r="I3728" s="6">
        <v>16679.581089311901</v>
      </c>
      <c r="J3728" s="6">
        <v>7245.56471289615</v>
      </c>
      <c r="K3728" s="71">
        <v>7248.4760584450596</v>
      </c>
      <c r="L3728" s="20">
        <v>0.73155351304744098</v>
      </c>
      <c r="M3728" s="79">
        <v>9961.3044600531193</v>
      </c>
      <c r="N3728" s="6">
        <v>16768.752110692702</v>
      </c>
      <c r="O3728" s="6">
        <v>7287.3000622567097</v>
      </c>
      <c r="P3728" s="71">
        <v>7288.4127558755399</v>
      </c>
      <c r="Q3728" s="20">
        <v>0.73167252191754395</v>
      </c>
      <c r="R3728" s="79">
        <v>10009.8043237482</v>
      </c>
      <c r="S3728" s="6">
        <v>16850.396256293101</v>
      </c>
      <c r="T3728" s="6">
        <v>7325.4973421364102</v>
      </c>
      <c r="U3728" s="71">
        <v>7325.1492415150997</v>
      </c>
      <c r="V3728" s="20">
        <v>0.73179744624339804</v>
      </c>
      <c r="W3728" s="79">
        <v>10059.4933602251</v>
      </c>
      <c r="X3728" s="6">
        <v>16934.042242483101</v>
      </c>
      <c r="Y3728" s="6">
        <v>7364.3624659537199</v>
      </c>
      <c r="Z3728" s="71">
        <v>7362.9530998038699</v>
      </c>
      <c r="AA3728" s="20">
        <v>0.73194074851888002</v>
      </c>
    </row>
    <row r="3729" spans="1:27" x14ac:dyDescent="0.2">
      <c r="A3729" s="52" t="s">
        <v>2598</v>
      </c>
      <c r="B3729" s="1" t="s">
        <v>8729</v>
      </c>
      <c r="C3729" s="131" t="s">
        <v>37</v>
      </c>
      <c r="D3729" s="131" t="s">
        <v>37</v>
      </c>
      <c r="E3729" s="131" t="s">
        <v>6353</v>
      </c>
      <c r="F3729" s="131" t="s">
        <v>26399</v>
      </c>
      <c r="G3729" s="131" t="s">
        <v>26399</v>
      </c>
      <c r="H3729" s="79">
        <v>5505.6666666666697</v>
      </c>
      <c r="I3729" s="6">
        <v>7285.20729539687</v>
      </c>
      <c r="J3729" s="6">
        <v>3164.6742578856201</v>
      </c>
      <c r="K3729" s="71">
        <v>3165.9458579167399</v>
      </c>
      <c r="L3729" s="20">
        <v>0.57503406028638604</v>
      </c>
      <c r="M3729" s="79">
        <v>5543.0175041737903</v>
      </c>
      <c r="N3729" s="6">
        <v>7334.6306641495603</v>
      </c>
      <c r="O3729" s="6">
        <v>3187.4556999029501</v>
      </c>
      <c r="P3729" s="71">
        <v>3187.9423906645902</v>
      </c>
      <c r="Q3729" s="20">
        <v>0.57512760662655704</v>
      </c>
      <c r="R3729" s="79">
        <v>5576.6895402933797</v>
      </c>
      <c r="S3729" s="6">
        <v>7379.1861699658702</v>
      </c>
      <c r="T3729" s="6">
        <v>3208.0081591568801</v>
      </c>
      <c r="U3729" s="71">
        <v>3207.85571768004</v>
      </c>
      <c r="V3729" s="20">
        <v>0.57522580278178503</v>
      </c>
      <c r="W3729" s="79">
        <v>5609.6177024561302</v>
      </c>
      <c r="X3729" s="6">
        <v>7422.7573670135298</v>
      </c>
      <c r="Y3729" s="6">
        <v>3228.0464973908402</v>
      </c>
      <c r="Z3729" s="71">
        <v>3227.42872504671</v>
      </c>
      <c r="AA3729" s="20">
        <v>0.57533844483441499</v>
      </c>
    </row>
    <row r="3730" spans="1:27" x14ac:dyDescent="0.2">
      <c r="A3730" s="52" t="s">
        <v>2597</v>
      </c>
      <c r="B3730" s="1" t="s">
        <v>8728</v>
      </c>
      <c r="C3730" s="131" t="s">
        <v>37</v>
      </c>
      <c r="D3730" s="131" t="s">
        <v>37</v>
      </c>
      <c r="E3730" s="131" t="s">
        <v>6353</v>
      </c>
      <c r="F3730" s="131" t="s">
        <v>26234</v>
      </c>
      <c r="G3730" s="131" t="s">
        <v>26234</v>
      </c>
      <c r="H3730" s="79">
        <v>20030.916666666701</v>
      </c>
      <c r="I3730" s="6">
        <v>35716.197595673897</v>
      </c>
      <c r="J3730" s="6">
        <v>15515.0192077586</v>
      </c>
      <c r="K3730" s="71">
        <v>15521.2533087433</v>
      </c>
      <c r="L3730" s="20">
        <v>0.77486485351777001</v>
      </c>
      <c r="M3730" s="79">
        <v>20111.8881338016</v>
      </c>
      <c r="N3730" s="6">
        <v>35860.574059713297</v>
      </c>
      <c r="O3730" s="6">
        <v>15584.150916708501</v>
      </c>
      <c r="P3730" s="71">
        <v>15586.530451671</v>
      </c>
      <c r="Q3730" s="20">
        <v>0.77499090826161998</v>
      </c>
      <c r="R3730" s="79">
        <v>20186.2418594683</v>
      </c>
      <c r="S3730" s="6">
        <v>35993.150736162097</v>
      </c>
      <c r="T3730" s="6">
        <v>15647.568522574</v>
      </c>
      <c r="U3730" s="71">
        <v>15646.824965096501</v>
      </c>
      <c r="V3730" s="20">
        <v>0.77512322868347205</v>
      </c>
      <c r="W3730" s="79">
        <v>20264.282686342998</v>
      </c>
      <c r="X3730" s="6">
        <v>36132.301711605098</v>
      </c>
      <c r="Y3730" s="6">
        <v>15713.3992417892</v>
      </c>
      <c r="Z3730" s="71">
        <v>15710.392065934901</v>
      </c>
      <c r="AA3730" s="20">
        <v>0.77527501511429298</v>
      </c>
    </row>
    <row r="3731" spans="1:27" x14ac:dyDescent="0.2">
      <c r="A3731" s="52" t="s">
        <v>2596</v>
      </c>
      <c r="B3731" s="1" t="s">
        <v>8727</v>
      </c>
      <c r="C3731" s="131" t="s">
        <v>37</v>
      </c>
      <c r="D3731" s="131" t="s">
        <v>37</v>
      </c>
      <c r="E3731" s="131" t="s">
        <v>6353</v>
      </c>
      <c r="F3731" s="131" t="s">
        <v>26399</v>
      </c>
      <c r="G3731" s="131" t="s">
        <v>26399</v>
      </c>
      <c r="H3731" s="79">
        <v>4233.75</v>
      </c>
      <c r="I3731" s="6">
        <v>5744.05749059559</v>
      </c>
      <c r="J3731" s="6">
        <v>2495.2029694184098</v>
      </c>
      <c r="K3731" s="71">
        <v>2496.2055687114198</v>
      </c>
      <c r="L3731" s="20">
        <v>0.58959682756691401</v>
      </c>
      <c r="M3731" s="79">
        <v>4267.9994772346799</v>
      </c>
      <c r="N3731" s="6">
        <v>5790.5247988350602</v>
      </c>
      <c r="O3731" s="6">
        <v>2516.42408740375</v>
      </c>
      <c r="P3731" s="71">
        <v>2516.8083187377802</v>
      </c>
      <c r="Q3731" s="20">
        <v>0.58969274297298302</v>
      </c>
      <c r="R3731" s="79">
        <v>4302.1018634072898</v>
      </c>
      <c r="S3731" s="6">
        <v>5836.7925441534999</v>
      </c>
      <c r="T3731" s="6">
        <v>2537.4719750480399</v>
      </c>
      <c r="U3731" s="71">
        <v>2537.3513968088</v>
      </c>
      <c r="V3731" s="20">
        <v>0.589793425950914</v>
      </c>
      <c r="W3731" s="79">
        <v>4335.5067405136897</v>
      </c>
      <c r="X3731" s="6">
        <v>5882.1139576912501</v>
      </c>
      <c r="Y3731" s="6">
        <v>2558.0436513740601</v>
      </c>
      <c r="Z3731" s="71">
        <v>2557.5541018510999</v>
      </c>
      <c r="AA3731" s="20">
        <v>0.58990892066934597</v>
      </c>
    </row>
    <row r="3732" spans="1:27" x14ac:dyDescent="0.2">
      <c r="A3732" s="52" t="s">
        <v>2595</v>
      </c>
      <c r="B3732" s="1" t="s">
        <v>8726</v>
      </c>
      <c r="C3732" s="131" t="s">
        <v>37</v>
      </c>
      <c r="D3732" s="131" t="s">
        <v>37</v>
      </c>
      <c r="E3732" s="131" t="s">
        <v>6353</v>
      </c>
      <c r="F3732" s="131" t="s">
        <v>26234</v>
      </c>
      <c r="G3732" s="131" t="s">
        <v>26234</v>
      </c>
      <c r="H3732" s="79">
        <v>9399.4166666666697</v>
      </c>
      <c r="I3732" s="6">
        <v>14939.265940538</v>
      </c>
      <c r="J3732" s="6">
        <v>6489.5765400663704</v>
      </c>
      <c r="K3732" s="71">
        <v>6492.1841214658698</v>
      </c>
      <c r="L3732" s="20">
        <v>0.690700747897392</v>
      </c>
      <c r="M3732" s="79">
        <v>9437.0784799927897</v>
      </c>
      <c r="N3732" s="6">
        <v>14999.124957861601</v>
      </c>
      <c r="O3732" s="6">
        <v>6518.2622724515604</v>
      </c>
      <c r="P3732" s="71">
        <v>6519.2575421364199</v>
      </c>
      <c r="Q3732" s="20">
        <v>0.69081311085392205</v>
      </c>
      <c r="R3732" s="79">
        <v>9474.0374144185498</v>
      </c>
      <c r="S3732" s="6">
        <v>15057.8668319423</v>
      </c>
      <c r="T3732" s="6">
        <v>6546.2177730355397</v>
      </c>
      <c r="U3732" s="71">
        <v>6545.9067030333699</v>
      </c>
      <c r="V3732" s="20">
        <v>0.69093105892437701</v>
      </c>
      <c r="W3732" s="79">
        <v>9511.9029577330402</v>
      </c>
      <c r="X3732" s="6">
        <v>15118.049654091699</v>
      </c>
      <c r="Y3732" s="6">
        <v>6574.6143677206501</v>
      </c>
      <c r="Z3732" s="71">
        <v>6573.3561408230698</v>
      </c>
      <c r="AA3732" s="20">
        <v>0.69106635864898303</v>
      </c>
    </row>
    <row r="3733" spans="1:27" x14ac:dyDescent="0.2">
      <c r="A3733" s="52" t="s">
        <v>2594</v>
      </c>
      <c r="B3733" s="1" t="s">
        <v>8725</v>
      </c>
      <c r="C3733" s="131" t="s">
        <v>37</v>
      </c>
      <c r="D3733" s="131" t="s">
        <v>37</v>
      </c>
      <c r="E3733" s="131" t="s">
        <v>6353</v>
      </c>
      <c r="F3733" s="131" t="s">
        <v>26399</v>
      </c>
      <c r="G3733" s="131" t="s">
        <v>26399</v>
      </c>
      <c r="H3733" s="79">
        <v>5017.5</v>
      </c>
      <c r="I3733" s="6">
        <v>6473.8315662305804</v>
      </c>
      <c r="J3733" s="6">
        <v>2812.2148453458799</v>
      </c>
      <c r="K3733" s="71">
        <v>2813.3448234079101</v>
      </c>
      <c r="L3733" s="20">
        <v>0.560706491959724</v>
      </c>
      <c r="M3733" s="79">
        <v>5059.4835714296696</v>
      </c>
      <c r="N3733" s="6">
        <v>6528.0008876026704</v>
      </c>
      <c r="O3733" s="6">
        <v>2836.9136212768299</v>
      </c>
      <c r="P3733" s="71">
        <v>2837.3467879718501</v>
      </c>
      <c r="Q3733" s="20">
        <v>0.56079770749608204</v>
      </c>
      <c r="R3733" s="79">
        <v>5101.5654179634103</v>
      </c>
      <c r="S3733" s="6">
        <v>6582.2970084707204</v>
      </c>
      <c r="T3733" s="6">
        <v>2861.5706424527898</v>
      </c>
      <c r="U3733" s="71">
        <v>2861.4346633551199</v>
      </c>
      <c r="V3733" s="20">
        <v>0.560893456992545</v>
      </c>
      <c r="W3733" s="79">
        <v>5142.6372184453003</v>
      </c>
      <c r="X3733" s="6">
        <v>6635.2899169792599</v>
      </c>
      <c r="Y3733" s="6">
        <v>2885.5886453817002</v>
      </c>
      <c r="Z3733" s="71">
        <v>2885.0364114336899</v>
      </c>
      <c r="AA3733" s="20">
        <v>0.56100329245193703</v>
      </c>
    </row>
    <row r="3734" spans="1:27" x14ac:dyDescent="0.2">
      <c r="A3734" s="52" t="s">
        <v>2593</v>
      </c>
      <c r="B3734" s="1" t="s">
        <v>8724</v>
      </c>
      <c r="C3734" s="131" t="s">
        <v>37</v>
      </c>
      <c r="D3734" s="131" t="s">
        <v>37</v>
      </c>
      <c r="E3734" s="131" t="s">
        <v>6353</v>
      </c>
      <c r="F3734" s="131" t="s">
        <v>26234</v>
      </c>
      <c r="G3734" s="131" t="s">
        <v>26234</v>
      </c>
      <c r="H3734" s="79">
        <v>12151.75</v>
      </c>
      <c r="I3734" s="6">
        <v>20935.8209871619</v>
      </c>
      <c r="J3734" s="6">
        <v>9094.4637618802608</v>
      </c>
      <c r="K3734" s="71">
        <v>9098.1180148808307</v>
      </c>
      <c r="L3734" s="20">
        <v>0.74870845885414306</v>
      </c>
      <c r="M3734" s="79">
        <v>12187.818083738901</v>
      </c>
      <c r="N3734" s="6">
        <v>20997.961415043199</v>
      </c>
      <c r="O3734" s="6">
        <v>9125.2136424352702</v>
      </c>
      <c r="P3734" s="71">
        <v>9126.6069660124103</v>
      </c>
      <c r="Q3734" s="20">
        <v>0.74883025848484097</v>
      </c>
      <c r="R3734" s="79">
        <v>12215.3705511484</v>
      </c>
      <c r="S3734" s="6">
        <v>21045.430588243798</v>
      </c>
      <c r="T3734" s="6">
        <v>9149.23563181602</v>
      </c>
      <c r="U3734" s="71">
        <v>9148.8008688969603</v>
      </c>
      <c r="V3734" s="20">
        <v>0.748958112288856</v>
      </c>
      <c r="W3734" s="79">
        <v>12241.755209664099</v>
      </c>
      <c r="X3734" s="6">
        <v>21090.887784737599</v>
      </c>
      <c r="Y3734" s="6">
        <v>9172.1126091148999</v>
      </c>
      <c r="Z3734" s="71">
        <v>9170.3572820117497</v>
      </c>
      <c r="AA3734" s="20">
        <v>0.74910477500581696</v>
      </c>
    </row>
    <row r="3735" spans="1:27" x14ac:dyDescent="0.2">
      <c r="A3735" s="52" t="s">
        <v>2592</v>
      </c>
      <c r="B3735" s="1" t="s">
        <v>8723</v>
      </c>
      <c r="C3735" s="131" t="s">
        <v>37</v>
      </c>
      <c r="D3735" s="131" t="s">
        <v>37</v>
      </c>
      <c r="E3735" s="131" t="s">
        <v>6353</v>
      </c>
      <c r="F3735" s="131" t="s">
        <v>26399</v>
      </c>
      <c r="G3735" s="131" t="s">
        <v>26399</v>
      </c>
      <c r="H3735" s="79">
        <v>4149</v>
      </c>
      <c r="I3735" s="6">
        <v>5579.5199931755496</v>
      </c>
      <c r="J3735" s="6">
        <v>2423.7283275271402</v>
      </c>
      <c r="K3735" s="71">
        <v>2424.70220754309</v>
      </c>
      <c r="L3735" s="20">
        <v>0.58440641300146701</v>
      </c>
      <c r="M3735" s="79">
        <v>4174.0163764357903</v>
      </c>
      <c r="N3735" s="6">
        <v>5613.1616833371099</v>
      </c>
      <c r="O3735" s="6">
        <v>2439.3463040315501</v>
      </c>
      <c r="P3735" s="71">
        <v>2439.71876640354</v>
      </c>
      <c r="Q3735" s="20">
        <v>0.58450148403270596</v>
      </c>
      <c r="R3735" s="79">
        <v>4195.7911385944099</v>
      </c>
      <c r="S3735" s="6">
        <v>5642.4440937518202</v>
      </c>
      <c r="T3735" s="6">
        <v>2452.98143635616</v>
      </c>
      <c r="U3735" s="71">
        <v>2452.8648730264399</v>
      </c>
      <c r="V3735" s="20">
        <v>0.58460128066530703</v>
      </c>
      <c r="W3735" s="79">
        <v>4217.5345623365301</v>
      </c>
      <c r="X3735" s="6">
        <v>5671.6843606810298</v>
      </c>
      <c r="Y3735" s="6">
        <v>2466.5309573723798</v>
      </c>
      <c r="Z3735" s="71">
        <v>2466.0589212314499</v>
      </c>
      <c r="AA3735" s="20">
        <v>0.58471575864578995</v>
      </c>
    </row>
    <row r="3736" spans="1:27" x14ac:dyDescent="0.2">
      <c r="A3736" s="52" t="s">
        <v>2591</v>
      </c>
      <c r="B3736" s="1" t="s">
        <v>8722</v>
      </c>
      <c r="C3736" s="131" t="s">
        <v>37</v>
      </c>
      <c r="D3736" s="131" t="s">
        <v>37</v>
      </c>
      <c r="E3736" s="131" t="s">
        <v>6353</v>
      </c>
      <c r="F3736" s="131" t="s">
        <v>26399</v>
      </c>
      <c r="G3736" s="131" t="s">
        <v>26399</v>
      </c>
      <c r="H3736" s="79">
        <v>4883.1666666666697</v>
      </c>
      <c r="I3736" s="6">
        <v>5716.7589344491398</v>
      </c>
      <c r="J3736" s="6">
        <v>2483.3445507885499</v>
      </c>
      <c r="K3736" s="71">
        <v>2484.34238524188</v>
      </c>
      <c r="L3736" s="20">
        <v>0.50875641869863397</v>
      </c>
      <c r="M3736" s="79">
        <v>4910.4083412529399</v>
      </c>
      <c r="N3736" s="6">
        <v>5748.6509621457399</v>
      </c>
      <c r="O3736" s="6">
        <v>2498.2267158463101</v>
      </c>
      <c r="P3736" s="71">
        <v>2498.60816863422</v>
      </c>
      <c r="Q3736" s="20">
        <v>0.50883918301521103</v>
      </c>
      <c r="R3736" s="79">
        <v>4935.2984386329399</v>
      </c>
      <c r="S3736" s="6">
        <v>5777.7899812064097</v>
      </c>
      <c r="T3736" s="6">
        <v>2511.8213546427901</v>
      </c>
      <c r="U3736" s="71">
        <v>2511.7019952964802</v>
      </c>
      <c r="V3736" s="20">
        <v>0.50892606121550199</v>
      </c>
      <c r="W3736" s="79">
        <v>4959.1147414123998</v>
      </c>
      <c r="X3736" s="6">
        <v>5805.6719010739898</v>
      </c>
      <c r="Y3736" s="6">
        <v>2524.8001407868401</v>
      </c>
      <c r="Z3736" s="71">
        <v>2524.31695329165</v>
      </c>
      <c r="AA3736" s="20">
        <v>0.50902572029876103</v>
      </c>
    </row>
    <row r="3737" spans="1:27" x14ac:dyDescent="0.2">
      <c r="A3737" s="52" t="s">
        <v>2590</v>
      </c>
      <c r="B3737" s="1" t="s">
        <v>8721</v>
      </c>
      <c r="C3737" s="131" t="s">
        <v>37</v>
      </c>
      <c r="D3737" s="131" t="s">
        <v>37</v>
      </c>
      <c r="E3737" s="131" t="s">
        <v>6353</v>
      </c>
      <c r="F3737" s="131" t="s">
        <v>26399</v>
      </c>
      <c r="G3737" s="131" t="s">
        <v>26399</v>
      </c>
      <c r="H3737" s="79">
        <v>3463</v>
      </c>
      <c r="I3737" s="6">
        <v>4343.8163999313902</v>
      </c>
      <c r="J3737" s="6">
        <v>1886.9420435750801</v>
      </c>
      <c r="K3737" s="71">
        <v>1887.7002371096501</v>
      </c>
      <c r="L3737" s="20">
        <v>0.54510546841167995</v>
      </c>
      <c r="M3737" s="79">
        <v>3477.8885548752201</v>
      </c>
      <c r="N3737" s="6">
        <v>4362.4918688422404</v>
      </c>
      <c r="O3737" s="6">
        <v>1895.83500653795</v>
      </c>
      <c r="P3737" s="71">
        <v>1896.1244804852499</v>
      </c>
      <c r="Q3737" s="20">
        <v>0.54519414597897498</v>
      </c>
      <c r="R3737" s="79">
        <v>3489.7906127413498</v>
      </c>
      <c r="S3737" s="6">
        <v>4377.4212232031496</v>
      </c>
      <c r="T3737" s="6">
        <v>1903.0286913288601</v>
      </c>
      <c r="U3737" s="71">
        <v>1902.9382612271399</v>
      </c>
      <c r="V3737" s="20">
        <v>0.54528723135406498</v>
      </c>
      <c r="W3737" s="79">
        <v>3503.95883634557</v>
      </c>
      <c r="X3737" s="6">
        <v>4395.1931440954104</v>
      </c>
      <c r="Y3737" s="6">
        <v>1911.4039611753799</v>
      </c>
      <c r="Z3737" s="71">
        <v>1911.03816331385</v>
      </c>
      <c r="AA3737" s="20">
        <v>0.54539401076610805</v>
      </c>
    </row>
    <row r="3738" spans="1:27" x14ac:dyDescent="0.2">
      <c r="A3738" s="52" t="s">
        <v>2589</v>
      </c>
      <c r="B3738" s="1" t="s">
        <v>8720</v>
      </c>
      <c r="C3738" s="131" t="s">
        <v>37</v>
      </c>
      <c r="D3738" s="131" t="s">
        <v>37</v>
      </c>
      <c r="E3738" s="131" t="s">
        <v>6353</v>
      </c>
      <c r="F3738" s="131" t="s">
        <v>26399</v>
      </c>
      <c r="G3738" s="131" t="s">
        <v>26399</v>
      </c>
      <c r="H3738" s="79">
        <v>3517</v>
      </c>
      <c r="I3738" s="6">
        <v>4534.3569170481096</v>
      </c>
      <c r="J3738" s="6">
        <v>1969.71232658192</v>
      </c>
      <c r="K3738" s="71">
        <v>1970.5037781032099</v>
      </c>
      <c r="L3738" s="20">
        <v>0.56027972081410604</v>
      </c>
      <c r="M3738" s="79">
        <v>3537.0417971439401</v>
      </c>
      <c r="N3738" s="6">
        <v>4560.19617252428</v>
      </c>
      <c r="O3738" s="6">
        <v>1981.75258555755</v>
      </c>
      <c r="P3738" s="71">
        <v>1982.05517821014</v>
      </c>
      <c r="Q3738" s="20">
        <v>0.56037086692348304</v>
      </c>
      <c r="R3738" s="79">
        <v>3556.2626733987299</v>
      </c>
      <c r="S3738" s="6">
        <v>4584.9770406498601</v>
      </c>
      <c r="T3738" s="6">
        <v>1993.26096634037</v>
      </c>
      <c r="U3738" s="71">
        <v>1993.16624848732</v>
      </c>
      <c r="V3738" s="20">
        <v>0.56046654354202796</v>
      </c>
      <c r="W3738" s="79">
        <v>3575.4637269455702</v>
      </c>
      <c r="X3738" s="6">
        <v>4609.7323519847296</v>
      </c>
      <c r="Y3738" s="6">
        <v>2004.7038636695299</v>
      </c>
      <c r="Z3738" s="71">
        <v>2004.3202103962201</v>
      </c>
      <c r="AA3738" s="20">
        <v>0.56057629540223597</v>
      </c>
    </row>
    <row r="3739" spans="1:27" x14ac:dyDescent="0.2">
      <c r="A3739" s="52" t="s">
        <v>2588</v>
      </c>
      <c r="B3739" s="1" t="s">
        <v>18891</v>
      </c>
      <c r="C3739" s="131" t="s">
        <v>37</v>
      </c>
      <c r="D3739" s="131" t="s">
        <v>37</v>
      </c>
      <c r="E3739" s="131" t="s">
        <v>6353</v>
      </c>
      <c r="F3739" s="131" t="s">
        <v>26399</v>
      </c>
      <c r="G3739" s="131" t="s">
        <v>26399</v>
      </c>
      <c r="H3739" s="79">
        <v>3435.8333333333298</v>
      </c>
      <c r="I3739" s="6">
        <v>4287.5467807612404</v>
      </c>
      <c r="J3739" s="6">
        <v>1862.4986738714699</v>
      </c>
      <c r="K3739" s="71">
        <v>1863.2470457981401</v>
      </c>
      <c r="L3739" s="20">
        <v>0.54229843680760903</v>
      </c>
      <c r="M3739" s="79">
        <v>3455.04779967987</v>
      </c>
      <c r="N3739" s="6">
        <v>4311.5243475799898</v>
      </c>
      <c r="O3739" s="6">
        <v>1873.6857363706999</v>
      </c>
      <c r="P3739" s="71">
        <v>1873.9718283587799</v>
      </c>
      <c r="Q3739" s="20">
        <v>0.542386657727982</v>
      </c>
      <c r="R3739" s="79">
        <v>3470.2544008836298</v>
      </c>
      <c r="S3739" s="6">
        <v>4330.5005340570797</v>
      </c>
      <c r="T3739" s="6">
        <v>1882.6305132443299</v>
      </c>
      <c r="U3739" s="71">
        <v>1882.5410524445099</v>
      </c>
      <c r="V3739" s="20">
        <v>0.542479263758056</v>
      </c>
      <c r="W3739" s="79">
        <v>3485.0251840938599</v>
      </c>
      <c r="X3739" s="6">
        <v>4348.9328670191999</v>
      </c>
      <c r="Y3739" s="6">
        <v>1891.2860564668399</v>
      </c>
      <c r="Z3739" s="71">
        <v>1890.9241087001501</v>
      </c>
      <c r="AA3739" s="20">
        <v>0.54258549330736205</v>
      </c>
    </row>
    <row r="3740" spans="1:27" x14ac:dyDescent="0.2">
      <c r="A3740" s="52" t="s">
        <v>2587</v>
      </c>
      <c r="B3740" s="1" t="s">
        <v>8719</v>
      </c>
      <c r="C3740" s="131" t="s">
        <v>37</v>
      </c>
      <c r="D3740" s="131" t="s">
        <v>37</v>
      </c>
      <c r="E3740" s="131" t="s">
        <v>6353</v>
      </c>
      <c r="F3740" s="131" t="s">
        <v>26399</v>
      </c>
      <c r="G3740" s="131" t="s">
        <v>26399</v>
      </c>
      <c r="H3740" s="79">
        <v>3209.0833333333298</v>
      </c>
      <c r="I3740" s="6">
        <v>4346.6303205414497</v>
      </c>
      <c r="J3740" s="6">
        <v>1888.1644030437001</v>
      </c>
      <c r="K3740" s="71">
        <v>1888.9230877354</v>
      </c>
      <c r="L3740" s="20">
        <v>0.58861764919433901</v>
      </c>
      <c r="M3740" s="79">
        <v>3230.48253717134</v>
      </c>
      <c r="N3740" s="6">
        <v>4375.61505498931</v>
      </c>
      <c r="O3740" s="6">
        <v>1901.53803050749</v>
      </c>
      <c r="P3740" s="71">
        <v>1901.82837524621</v>
      </c>
      <c r="Q3740" s="20">
        <v>0.58871340530801197</v>
      </c>
      <c r="R3740" s="79">
        <v>3249.51723928606</v>
      </c>
      <c r="S3740" s="6">
        <v>4401.3971256806199</v>
      </c>
      <c r="T3740" s="6">
        <v>1913.45191267052</v>
      </c>
      <c r="U3740" s="71">
        <v>1913.3609872673001</v>
      </c>
      <c r="V3740" s="20">
        <v>0.58881392107575803</v>
      </c>
      <c r="W3740" s="79">
        <v>3267.5964362838199</v>
      </c>
      <c r="X3740" s="6">
        <v>4425.8849864430003</v>
      </c>
      <c r="Y3740" s="6">
        <v>1924.7513857630299</v>
      </c>
      <c r="Z3740" s="71">
        <v>1924.3830335176699</v>
      </c>
      <c r="AA3740" s="20">
        <v>0.58892922398527003</v>
      </c>
    </row>
    <row r="3741" spans="1:27" x14ac:dyDescent="0.2">
      <c r="A3741" s="52" t="s">
        <v>2586</v>
      </c>
      <c r="B3741" s="1" t="s">
        <v>8718</v>
      </c>
      <c r="C3741" s="131" t="s">
        <v>37</v>
      </c>
      <c r="D3741" s="131" t="s">
        <v>37</v>
      </c>
      <c r="E3741" s="131" t="s">
        <v>6353</v>
      </c>
      <c r="F3741" s="131" t="s">
        <v>26399</v>
      </c>
      <c r="G3741" s="131" t="s">
        <v>26399</v>
      </c>
      <c r="H3741" s="79">
        <v>8374.6666666666697</v>
      </c>
      <c r="I3741" s="6">
        <v>12380.7566066652</v>
      </c>
      <c r="J3741" s="6">
        <v>5378.1670359629998</v>
      </c>
      <c r="K3741" s="71">
        <v>5380.3280411133101</v>
      </c>
      <c r="L3741" s="20">
        <v>0.64245279905030706</v>
      </c>
      <c r="M3741" s="79">
        <v>8408.0548328551595</v>
      </c>
      <c r="N3741" s="6">
        <v>12430.1162738109</v>
      </c>
      <c r="O3741" s="6">
        <v>5401.8323187114001</v>
      </c>
      <c r="P3741" s="71">
        <v>5402.6571213543102</v>
      </c>
      <c r="Q3741" s="20">
        <v>0.64255731304736396</v>
      </c>
      <c r="R3741" s="79">
        <v>8436.4346445851206</v>
      </c>
      <c r="S3741" s="6">
        <v>12472.071799392599</v>
      </c>
      <c r="T3741" s="6">
        <v>5422.0759813445502</v>
      </c>
      <c r="U3741" s="71">
        <v>5421.8183294842302</v>
      </c>
      <c r="V3741" s="20">
        <v>0.64266702201790804</v>
      </c>
      <c r="W3741" s="79">
        <v>8465.6328468581996</v>
      </c>
      <c r="X3741" s="6">
        <v>12515.2371992925</v>
      </c>
      <c r="Y3741" s="6">
        <v>5442.6900419413896</v>
      </c>
      <c r="Z3741" s="71">
        <v>5441.6484387958699</v>
      </c>
      <c r="AA3741" s="20">
        <v>0.64279287056671797</v>
      </c>
    </row>
    <row r="3742" spans="1:27" x14ac:dyDescent="0.2">
      <c r="A3742" s="52" t="s">
        <v>2585</v>
      </c>
      <c r="B3742" s="1" t="s">
        <v>8717</v>
      </c>
      <c r="C3742" s="131" t="s">
        <v>37</v>
      </c>
      <c r="D3742" s="131" t="s">
        <v>37</v>
      </c>
      <c r="E3742" s="131" t="s">
        <v>6353</v>
      </c>
      <c r="F3742" s="131" t="s">
        <v>26400</v>
      </c>
      <c r="G3742" s="131" t="s">
        <v>26400</v>
      </c>
      <c r="H3742" s="79">
        <v>2293.3333333333298</v>
      </c>
      <c r="I3742" s="6">
        <v>3054.1535884201598</v>
      </c>
      <c r="J3742" s="6">
        <v>1326.71602179519</v>
      </c>
      <c r="K3742" s="71">
        <v>1327.24911051053</v>
      </c>
      <c r="L3742" s="20">
        <v>0.57874234469936103</v>
      </c>
      <c r="M3742" s="79">
        <v>2307.2816144548001</v>
      </c>
      <c r="N3742" s="6">
        <v>3072.7292539024602</v>
      </c>
      <c r="O3742" s="6">
        <v>1335.3349095656899</v>
      </c>
      <c r="P3742" s="71">
        <v>1335.5388010783499</v>
      </c>
      <c r="Q3742" s="20">
        <v>0.57883649430194595</v>
      </c>
      <c r="R3742" s="79">
        <v>2321.1170892042501</v>
      </c>
      <c r="S3742" s="6">
        <v>3091.1546891583598</v>
      </c>
      <c r="T3742" s="6">
        <v>1343.8405314121401</v>
      </c>
      <c r="U3742" s="71">
        <v>1343.77667339649</v>
      </c>
      <c r="V3742" s="20">
        <v>0.57893532370535405</v>
      </c>
      <c r="W3742" s="79">
        <v>2334.79899113992</v>
      </c>
      <c r="X3742" s="6">
        <v>3109.3756033559898</v>
      </c>
      <c r="Y3742" s="6">
        <v>1352.2210856697</v>
      </c>
      <c r="Z3742" s="71">
        <v>1351.9623022876999</v>
      </c>
      <c r="AA3742" s="20">
        <v>0.579048692164986</v>
      </c>
    </row>
    <row r="3743" spans="1:27" x14ac:dyDescent="0.2">
      <c r="A3743" s="52" t="s">
        <v>2584</v>
      </c>
      <c r="B3743" s="1" t="s">
        <v>8716</v>
      </c>
      <c r="C3743" s="131" t="s">
        <v>37</v>
      </c>
      <c r="D3743" s="131" t="s">
        <v>37</v>
      </c>
      <c r="E3743" s="131" t="s">
        <v>6353</v>
      </c>
      <c r="F3743" s="131" t="s">
        <v>26399</v>
      </c>
      <c r="G3743" s="131" t="s">
        <v>26399</v>
      </c>
      <c r="H3743" s="79">
        <v>2533.3333333333298</v>
      </c>
      <c r="I3743" s="6">
        <v>3280.50993953842</v>
      </c>
      <c r="J3743" s="6">
        <v>1425.04460579383</v>
      </c>
      <c r="K3743" s="71">
        <v>1425.61720398796</v>
      </c>
      <c r="L3743" s="20">
        <v>0.56274363315314202</v>
      </c>
      <c r="M3743" s="79">
        <v>2554.51315961612</v>
      </c>
      <c r="N3743" s="6">
        <v>3307.9365042641002</v>
      </c>
      <c r="O3743" s="6">
        <v>1437.5503755043101</v>
      </c>
      <c r="P3743" s="71">
        <v>1437.7698742371599</v>
      </c>
      <c r="Q3743" s="20">
        <v>0.56283518009091904</v>
      </c>
      <c r="R3743" s="79">
        <v>2574.7280657542301</v>
      </c>
      <c r="S3743" s="6">
        <v>3334.1135570981401</v>
      </c>
      <c r="T3743" s="6">
        <v>1449.46383630485</v>
      </c>
      <c r="U3743" s="71">
        <v>1449.3949591708499</v>
      </c>
      <c r="V3743" s="20">
        <v>0.562931277461441</v>
      </c>
      <c r="W3743" s="79">
        <v>2594.8342719481998</v>
      </c>
      <c r="X3743" s="6">
        <v>3360.1498502293498</v>
      </c>
      <c r="Y3743" s="6">
        <v>1461.2790663134999</v>
      </c>
      <c r="Z3743" s="71">
        <v>1460.99941179336</v>
      </c>
      <c r="AA3743" s="20">
        <v>0.56304151197157004</v>
      </c>
    </row>
    <row r="3744" spans="1:27" x14ac:dyDescent="0.2">
      <c r="A3744" s="52" t="s">
        <v>2583</v>
      </c>
      <c r="B3744" s="1" t="s">
        <v>8715</v>
      </c>
      <c r="C3744" s="131" t="s">
        <v>37</v>
      </c>
      <c r="D3744" s="131" t="s">
        <v>37</v>
      </c>
      <c r="E3744" s="131" t="s">
        <v>6353</v>
      </c>
      <c r="F3744" s="131" t="s">
        <v>26234</v>
      </c>
      <c r="G3744" s="131" t="s">
        <v>26234</v>
      </c>
      <c r="H3744" s="79">
        <v>10330.333333333299</v>
      </c>
      <c r="I3744" s="6">
        <v>19086.877572498299</v>
      </c>
      <c r="J3744" s="6">
        <v>8291.2877654511794</v>
      </c>
      <c r="K3744" s="71">
        <v>8294.6192937291307</v>
      </c>
      <c r="L3744" s="20">
        <v>0.80293820403302196</v>
      </c>
      <c r="M3744" s="79">
        <v>10364.2116947988</v>
      </c>
      <c r="N3744" s="6">
        <v>19149.473049021901</v>
      </c>
      <c r="O3744" s="6">
        <v>8321.9046486671396</v>
      </c>
      <c r="P3744" s="71">
        <v>8323.1753154600501</v>
      </c>
      <c r="Q3744" s="20">
        <v>0.80306882573973204</v>
      </c>
      <c r="R3744" s="79">
        <v>10392.396306078001</v>
      </c>
      <c r="S3744" s="6">
        <v>19201.548447516601</v>
      </c>
      <c r="T3744" s="6">
        <v>8347.6311166660998</v>
      </c>
      <c r="U3744" s="71">
        <v>8347.2344452262605</v>
      </c>
      <c r="V3744" s="20">
        <v>0.80320594012993396</v>
      </c>
      <c r="W3744" s="79">
        <v>10425.400735405499</v>
      </c>
      <c r="X3744" s="6">
        <v>19262.529200179299</v>
      </c>
      <c r="Y3744" s="6">
        <v>8376.9867235395195</v>
      </c>
      <c r="Z3744" s="71">
        <v>8375.3835648709301</v>
      </c>
      <c r="AA3744" s="20">
        <v>0.80336322578253105</v>
      </c>
    </row>
    <row r="3745" spans="1:27" x14ac:dyDescent="0.2">
      <c r="A3745" s="52" t="s">
        <v>2582</v>
      </c>
      <c r="B3745" s="1" t="s">
        <v>8714</v>
      </c>
      <c r="C3745" s="131" t="s">
        <v>37</v>
      </c>
      <c r="D3745" s="131" t="s">
        <v>37</v>
      </c>
      <c r="E3745" s="131" t="s">
        <v>6353</v>
      </c>
      <c r="F3745" s="131" t="s">
        <v>26234</v>
      </c>
      <c r="G3745" s="131" t="s">
        <v>26234</v>
      </c>
      <c r="H3745" s="79">
        <v>4316.5</v>
      </c>
      <c r="I3745" s="6">
        <v>9200.4821646898999</v>
      </c>
      <c r="J3745" s="6">
        <v>3996.6644580075299</v>
      </c>
      <c r="K3745" s="71">
        <v>3998.2703606171099</v>
      </c>
      <c r="L3745" s="20">
        <v>0.92627600153298095</v>
      </c>
      <c r="M3745" s="79">
        <v>4331.3498837987299</v>
      </c>
      <c r="N3745" s="6">
        <v>9232.1342186776092</v>
      </c>
      <c r="O3745" s="6">
        <v>4012.0655265475398</v>
      </c>
      <c r="P3745" s="71">
        <v>4012.67812650522</v>
      </c>
      <c r="Q3745" s="20">
        <v>0.92642668778952897</v>
      </c>
      <c r="R3745" s="79">
        <v>4342.1917735741999</v>
      </c>
      <c r="S3745" s="6">
        <v>9255.2433611566394</v>
      </c>
      <c r="T3745" s="6">
        <v>4023.6003718700499</v>
      </c>
      <c r="U3745" s="71">
        <v>4023.4091742320002</v>
      </c>
      <c r="V3745" s="20">
        <v>0.92658486405822704</v>
      </c>
      <c r="W3745" s="79">
        <v>4355.0337393829104</v>
      </c>
      <c r="X3745" s="6">
        <v>9282.6156019495502</v>
      </c>
      <c r="Y3745" s="6">
        <v>4036.8711112208698</v>
      </c>
      <c r="Z3745" s="71">
        <v>4036.0985488270699</v>
      </c>
      <c r="AA3745" s="20">
        <v>0.92676631005824806</v>
      </c>
    </row>
    <row r="3746" spans="1:27" x14ac:dyDescent="0.2">
      <c r="A3746" s="52" t="s">
        <v>2581</v>
      </c>
      <c r="B3746" s="1" t="s">
        <v>8713</v>
      </c>
      <c r="C3746" s="131" t="s">
        <v>37</v>
      </c>
      <c r="D3746" s="131" t="s">
        <v>37</v>
      </c>
      <c r="E3746" s="131" t="s">
        <v>6353</v>
      </c>
      <c r="F3746" s="131" t="s">
        <v>26234</v>
      </c>
      <c r="G3746" s="131" t="s">
        <v>26234</v>
      </c>
      <c r="H3746" s="79">
        <v>7631.25</v>
      </c>
      <c r="I3746" s="6">
        <v>16877.431146865401</v>
      </c>
      <c r="J3746" s="6">
        <v>7331.5102404113604</v>
      </c>
      <c r="K3746" s="71">
        <v>7334.4561197942703</v>
      </c>
      <c r="L3746" s="20">
        <v>0.96110809104593198</v>
      </c>
      <c r="M3746" s="79">
        <v>7643.9286177514396</v>
      </c>
      <c r="N3746" s="6">
        <v>16905.471441461599</v>
      </c>
      <c r="O3746" s="6">
        <v>7346.7150253408299</v>
      </c>
      <c r="P3746" s="71">
        <v>7347.8367909959097</v>
      </c>
      <c r="Q3746" s="20">
        <v>0.96126444377464204</v>
      </c>
      <c r="R3746" s="79">
        <v>7653.3270276231196</v>
      </c>
      <c r="S3746" s="6">
        <v>16926.257160118301</v>
      </c>
      <c r="T3746" s="6">
        <v>7358.4769137079902</v>
      </c>
      <c r="U3746" s="71">
        <v>7358.1272459290003</v>
      </c>
      <c r="V3746" s="20">
        <v>0.96142856817320699</v>
      </c>
      <c r="W3746" s="79">
        <v>7665.8967413197497</v>
      </c>
      <c r="X3746" s="6">
        <v>16954.0566002429</v>
      </c>
      <c r="Y3746" s="6">
        <v>7373.0664117072702</v>
      </c>
      <c r="Z3746" s="71">
        <v>7371.6553798264604</v>
      </c>
      <c r="AA3746" s="20">
        <v>0.96161683734828995</v>
      </c>
    </row>
    <row r="3747" spans="1:27" x14ac:dyDescent="0.2">
      <c r="A3747" s="52" t="s">
        <v>2580</v>
      </c>
      <c r="B3747" s="1" t="s">
        <v>8712</v>
      </c>
      <c r="C3747" s="131" t="s">
        <v>34</v>
      </c>
      <c r="D3747" s="131" t="s">
        <v>34</v>
      </c>
      <c r="E3747" s="131" t="s">
        <v>6359</v>
      </c>
      <c r="F3747" s="131" t="s">
        <v>26397</v>
      </c>
      <c r="G3747" s="131" t="s">
        <v>26397</v>
      </c>
      <c r="H3747" s="79">
        <v>8229.0833333333303</v>
      </c>
      <c r="I3747" s="6">
        <v>16672.1171129943</v>
      </c>
      <c r="J3747" s="6">
        <v>7242.3223818606702</v>
      </c>
      <c r="K3747" s="71">
        <v>7242.2172937517898</v>
      </c>
      <c r="L3747" s="20">
        <v>0.880075823806028</v>
      </c>
      <c r="M3747" s="79">
        <v>8259.9517011318494</v>
      </c>
      <c r="N3747" s="6">
        <v>16734.656404696401</v>
      </c>
      <c r="O3747" s="6">
        <v>7272.48288094294</v>
      </c>
      <c r="P3747" s="71">
        <v>7275.2202917942104</v>
      </c>
      <c r="Q3747" s="20">
        <v>0.88078242525283701</v>
      </c>
      <c r="R3747" s="79">
        <v>8285.1398912454497</v>
      </c>
      <c r="S3747" s="6">
        <v>16785.6876603573</v>
      </c>
      <c r="T3747" s="6">
        <v>7297.36609582439</v>
      </c>
      <c r="U3747" s="71">
        <v>7302.87908973504</v>
      </c>
      <c r="V3747" s="20">
        <v>0.88144306379807502</v>
      </c>
      <c r="W3747" s="79">
        <v>8311.7579777521096</v>
      </c>
      <c r="X3747" s="6">
        <v>16839.6158851166</v>
      </c>
      <c r="Y3747" s="6">
        <v>7323.2978511364799</v>
      </c>
      <c r="Z3747" s="71">
        <v>7330.7896540474803</v>
      </c>
      <c r="AA3747" s="20">
        <v>0.88197823777708995</v>
      </c>
    </row>
    <row r="3748" spans="1:27" x14ac:dyDescent="0.2">
      <c r="A3748" s="52" t="s">
        <v>2579</v>
      </c>
      <c r="B3748" s="1" t="s">
        <v>8711</v>
      </c>
      <c r="C3748" s="131" t="s">
        <v>34</v>
      </c>
      <c r="D3748" s="131" t="s">
        <v>34</v>
      </c>
      <c r="E3748" s="131" t="s">
        <v>6359</v>
      </c>
      <c r="F3748" s="131" t="s">
        <v>26397</v>
      </c>
      <c r="G3748" s="131" t="s">
        <v>26397</v>
      </c>
      <c r="H3748" s="79">
        <v>8764.0833333333303</v>
      </c>
      <c r="I3748" s="6">
        <v>13990.934051388</v>
      </c>
      <c r="J3748" s="6">
        <v>6077.6237436893398</v>
      </c>
      <c r="K3748" s="71">
        <v>6077.5355556811201</v>
      </c>
      <c r="L3748" s="20">
        <v>0.69345935273867298</v>
      </c>
      <c r="M3748" s="79">
        <v>8775.4184505172998</v>
      </c>
      <c r="N3748" s="6">
        <v>14009.0293696265</v>
      </c>
      <c r="O3748" s="6">
        <v>6087.9903241182801</v>
      </c>
      <c r="P3748" s="71">
        <v>6090.2818841052203</v>
      </c>
      <c r="Q3748" s="20">
        <v>0.69401612224499698</v>
      </c>
      <c r="R3748" s="79">
        <v>8783.5473859281301</v>
      </c>
      <c r="S3748" s="6">
        <v>14022.006357055199</v>
      </c>
      <c r="T3748" s="6">
        <v>6095.8904905079598</v>
      </c>
      <c r="U3748" s="71">
        <v>6100.4957969586503</v>
      </c>
      <c r="V3748" s="20">
        <v>0.69453667509463002</v>
      </c>
      <c r="W3748" s="79">
        <v>8790.6715108750996</v>
      </c>
      <c r="X3748" s="6">
        <v>14033.379270629401</v>
      </c>
      <c r="Y3748" s="6">
        <v>6102.90739158817</v>
      </c>
      <c r="Z3748" s="71">
        <v>6109.1507235256704</v>
      </c>
      <c r="AA3748" s="20">
        <v>0.69495836762503604</v>
      </c>
    </row>
    <row r="3749" spans="1:27" x14ac:dyDescent="0.2">
      <c r="A3749" s="52" t="s">
        <v>2578</v>
      </c>
      <c r="B3749" s="1" t="s">
        <v>8710</v>
      </c>
      <c r="C3749" s="131" t="s">
        <v>34</v>
      </c>
      <c r="D3749" s="131" t="s">
        <v>34</v>
      </c>
      <c r="E3749" s="131" t="s">
        <v>6359</v>
      </c>
      <c r="F3749" s="131" t="s">
        <v>26397</v>
      </c>
      <c r="G3749" s="131" t="s">
        <v>26397</v>
      </c>
      <c r="H3749" s="79">
        <v>8718.8333333333303</v>
      </c>
      <c r="I3749" s="6">
        <v>20873.521848385601</v>
      </c>
      <c r="J3749" s="6">
        <v>9067.4011852397398</v>
      </c>
      <c r="K3749" s="71">
        <v>9067.2696147306106</v>
      </c>
      <c r="L3749" s="20">
        <v>1.0399636359677999</v>
      </c>
      <c r="M3749" s="79">
        <v>8736.6453518185808</v>
      </c>
      <c r="N3749" s="6">
        <v>20916.165117593901</v>
      </c>
      <c r="O3749" s="6">
        <v>9089.66692079729</v>
      </c>
      <c r="P3749" s="71">
        <v>9093.0883317886692</v>
      </c>
      <c r="Q3749" s="20">
        <v>1.04079860926207</v>
      </c>
      <c r="R3749" s="79">
        <v>8761.5522751862209</v>
      </c>
      <c r="S3749" s="6">
        <v>20975.7941056952</v>
      </c>
      <c r="T3749" s="6">
        <v>9118.9620489241697</v>
      </c>
      <c r="U3749" s="71">
        <v>9125.8512170962294</v>
      </c>
      <c r="V3749" s="20">
        <v>1.04157926934269</v>
      </c>
      <c r="W3749" s="79">
        <v>8786.1528810310792</v>
      </c>
      <c r="X3749" s="6">
        <v>21034.689747342902</v>
      </c>
      <c r="Y3749" s="6">
        <v>9147.6729206268592</v>
      </c>
      <c r="Z3749" s="71">
        <v>9157.0310764753103</v>
      </c>
      <c r="AA3749" s="20">
        <v>1.0422116710767599</v>
      </c>
    </row>
    <row r="3750" spans="1:27" x14ac:dyDescent="0.2">
      <c r="A3750" s="52" t="s">
        <v>2577</v>
      </c>
      <c r="B3750" s="1" t="s">
        <v>8709</v>
      </c>
      <c r="C3750" s="131" t="s">
        <v>34</v>
      </c>
      <c r="D3750" s="131" t="s">
        <v>34</v>
      </c>
      <c r="E3750" s="131" t="s">
        <v>6359</v>
      </c>
      <c r="F3750" s="131" t="s">
        <v>26397</v>
      </c>
      <c r="G3750" s="131" t="s">
        <v>26397</v>
      </c>
      <c r="H3750" s="79">
        <v>6533</v>
      </c>
      <c r="I3750" s="6">
        <v>9990.2320337942801</v>
      </c>
      <c r="J3750" s="6">
        <v>4339.7296556858901</v>
      </c>
      <c r="K3750" s="71">
        <v>4339.6666850034899</v>
      </c>
      <c r="L3750" s="20">
        <v>0.66426858793869403</v>
      </c>
      <c r="M3750" s="79">
        <v>6569.5697815761296</v>
      </c>
      <c r="N3750" s="6">
        <v>10046.154367082299</v>
      </c>
      <c r="O3750" s="6">
        <v>4365.8192846679904</v>
      </c>
      <c r="P3750" s="71">
        <v>4367.4626080391499</v>
      </c>
      <c r="Q3750" s="20">
        <v>0.664801920559147</v>
      </c>
      <c r="R3750" s="79">
        <v>6613.4328799096502</v>
      </c>
      <c r="S3750" s="6">
        <v>10113.229605115799</v>
      </c>
      <c r="T3750" s="6">
        <v>4396.5990749341099</v>
      </c>
      <c r="U3750" s="71">
        <v>4399.9206054163997</v>
      </c>
      <c r="V3750" s="20">
        <v>0.66530056104183299</v>
      </c>
      <c r="W3750" s="79">
        <v>6657.7192004718599</v>
      </c>
      <c r="X3750" s="6">
        <v>10180.952032536499</v>
      </c>
      <c r="Y3750" s="6">
        <v>4427.5442296932297</v>
      </c>
      <c r="Z3750" s="71">
        <v>4432.0736492829901</v>
      </c>
      <c r="AA3750" s="20">
        <v>0.66570450267245795</v>
      </c>
    </row>
    <row r="3751" spans="1:27" x14ac:dyDescent="0.2">
      <c r="A3751" s="52" t="s">
        <v>2576</v>
      </c>
      <c r="B3751" s="1" t="s">
        <v>8708</v>
      </c>
      <c r="C3751" s="131" t="s">
        <v>34</v>
      </c>
      <c r="D3751" s="131" t="s">
        <v>34</v>
      </c>
      <c r="E3751" s="131" t="s">
        <v>6359</v>
      </c>
      <c r="F3751" s="131" t="s">
        <v>26397</v>
      </c>
      <c r="G3751" s="131" t="s">
        <v>26397</v>
      </c>
      <c r="H3751" s="79">
        <v>5342.5833333333303</v>
      </c>
      <c r="I3751" s="6">
        <v>12121.5393210362</v>
      </c>
      <c r="J3751" s="6">
        <v>5265.5637512840203</v>
      </c>
      <c r="K3751" s="71">
        <v>5265.4873464918001</v>
      </c>
      <c r="L3751" s="20">
        <v>0.98556953031307504</v>
      </c>
      <c r="M3751" s="79">
        <v>5354.03093403614</v>
      </c>
      <c r="N3751" s="6">
        <v>12147.512250870501</v>
      </c>
      <c r="O3751" s="6">
        <v>5279.0193448912596</v>
      </c>
      <c r="P3751" s="71">
        <v>5281.00640282943</v>
      </c>
      <c r="Q3751" s="20">
        <v>0.986360831286482</v>
      </c>
      <c r="R3751" s="79">
        <v>5368.4246563718698</v>
      </c>
      <c r="S3751" s="6">
        <v>12180.169499318101</v>
      </c>
      <c r="T3751" s="6">
        <v>5295.1751363534204</v>
      </c>
      <c r="U3751" s="71">
        <v>5299.1755205878499</v>
      </c>
      <c r="V3751" s="20">
        <v>0.98710065983661999</v>
      </c>
      <c r="W3751" s="79">
        <v>5380.99435145179</v>
      </c>
      <c r="X3751" s="6">
        <v>12208.688296996799</v>
      </c>
      <c r="Y3751" s="6">
        <v>5309.3764953162199</v>
      </c>
      <c r="Z3751" s="71">
        <v>5314.80803764753</v>
      </c>
      <c r="AA3751" s="20">
        <v>0.98769998452304497</v>
      </c>
    </row>
    <row r="3752" spans="1:27" x14ac:dyDescent="0.2">
      <c r="A3752" s="52" t="s">
        <v>2575</v>
      </c>
      <c r="B3752" s="1" t="s">
        <v>8707</v>
      </c>
      <c r="C3752" s="131" t="s">
        <v>34</v>
      </c>
      <c r="D3752" s="131" t="s">
        <v>34</v>
      </c>
      <c r="E3752" s="131" t="s">
        <v>6359</v>
      </c>
      <c r="F3752" s="131" t="s">
        <v>26397</v>
      </c>
      <c r="G3752" s="131" t="s">
        <v>26397</v>
      </c>
      <c r="H3752" s="79">
        <v>24794.666666666701</v>
      </c>
      <c r="I3752" s="6">
        <v>56135.788765919497</v>
      </c>
      <c r="J3752" s="6">
        <v>24385.234139577398</v>
      </c>
      <c r="K3752" s="71">
        <v>24384.8803030585</v>
      </c>
      <c r="L3752" s="20">
        <v>0.98347280207000698</v>
      </c>
      <c r="M3752" s="79">
        <v>24791.4578745088</v>
      </c>
      <c r="N3752" s="6">
        <v>56128.523974616102</v>
      </c>
      <c r="O3752" s="6">
        <v>24392.118957604402</v>
      </c>
      <c r="P3752" s="71">
        <v>24401.300313162501</v>
      </c>
      <c r="Q3752" s="20">
        <v>0.98426241960754501</v>
      </c>
      <c r="R3752" s="79">
        <v>24793.6616340853</v>
      </c>
      <c r="S3752" s="6">
        <v>56133.5133452636</v>
      </c>
      <c r="T3752" s="6">
        <v>24403.337260507102</v>
      </c>
      <c r="U3752" s="71">
        <v>24421.773426097599</v>
      </c>
      <c r="V3752" s="20">
        <v>0.98500067422568804</v>
      </c>
      <c r="W3752" s="79">
        <v>24793.769420328201</v>
      </c>
      <c r="X3752" s="6">
        <v>56133.757376201502</v>
      </c>
      <c r="Y3752" s="6">
        <v>24411.7340664927</v>
      </c>
      <c r="Z3752" s="71">
        <v>24436.707501147401</v>
      </c>
      <c r="AA3752" s="20">
        <v>0.985598723891978</v>
      </c>
    </row>
    <row r="3753" spans="1:27" x14ac:dyDescent="0.2">
      <c r="A3753" s="52" t="s">
        <v>2574</v>
      </c>
      <c r="B3753" s="1" t="s">
        <v>8624</v>
      </c>
      <c r="C3753" s="131" t="s">
        <v>34</v>
      </c>
      <c r="D3753" s="131" t="s">
        <v>34</v>
      </c>
      <c r="E3753" s="131" t="s">
        <v>6359</v>
      </c>
      <c r="F3753" s="131" t="s">
        <v>26397</v>
      </c>
      <c r="G3753" s="131" t="s">
        <v>26397</v>
      </c>
      <c r="H3753" s="79">
        <v>14629</v>
      </c>
      <c r="I3753" s="6">
        <v>35446.309736238502</v>
      </c>
      <c r="J3753" s="6">
        <v>15397.7806548061</v>
      </c>
      <c r="K3753" s="71">
        <v>15397.557228733</v>
      </c>
      <c r="L3753" s="20">
        <v>1.0525365526510999</v>
      </c>
      <c r="M3753" s="79">
        <v>14632.8979111728</v>
      </c>
      <c r="N3753" s="6">
        <v>35455.754439687596</v>
      </c>
      <c r="O3753" s="6">
        <v>15408.2259568342</v>
      </c>
      <c r="P3753" s="71">
        <v>15414.0257154068</v>
      </c>
      <c r="Q3753" s="20">
        <v>1.05338162057685</v>
      </c>
      <c r="R3753" s="79">
        <v>14634.4384062069</v>
      </c>
      <c r="S3753" s="6">
        <v>35459.487084716398</v>
      </c>
      <c r="T3753" s="6">
        <v>15415.5649779214</v>
      </c>
      <c r="U3753" s="71">
        <v>15427.211086220899</v>
      </c>
      <c r="V3753" s="20">
        <v>1.05417171865493</v>
      </c>
      <c r="W3753" s="79">
        <v>14640.610373072799</v>
      </c>
      <c r="X3753" s="6">
        <v>35474.441862842599</v>
      </c>
      <c r="Y3753" s="6">
        <v>15427.3058029805</v>
      </c>
      <c r="Z3753" s="71">
        <v>15443.0880826137</v>
      </c>
      <c r="AA3753" s="20">
        <v>1.05481176597779</v>
      </c>
    </row>
    <row r="3754" spans="1:27" x14ac:dyDescent="0.2">
      <c r="A3754" s="52" t="s">
        <v>2573</v>
      </c>
      <c r="B3754" s="1" t="s">
        <v>8706</v>
      </c>
      <c r="C3754" s="131" t="s">
        <v>34</v>
      </c>
      <c r="D3754" s="131" t="s">
        <v>34</v>
      </c>
      <c r="E3754" s="131" t="s">
        <v>6359</v>
      </c>
      <c r="F3754" s="131" t="s">
        <v>26397</v>
      </c>
      <c r="G3754" s="131" t="s">
        <v>26397</v>
      </c>
      <c r="H3754" s="79">
        <v>27196.166666666701</v>
      </c>
      <c r="I3754" s="6">
        <v>60025.240116932</v>
      </c>
      <c r="J3754" s="6">
        <v>26074.8012402452</v>
      </c>
      <c r="K3754" s="71">
        <v>26074.422887638499</v>
      </c>
      <c r="L3754" s="20">
        <v>0.95875360697788803</v>
      </c>
      <c r="M3754" s="79">
        <v>27279.187119165199</v>
      </c>
      <c r="N3754" s="6">
        <v>60208.476330215999</v>
      </c>
      <c r="O3754" s="6">
        <v>26165.169024699699</v>
      </c>
      <c r="P3754" s="71">
        <v>26175.0177680774</v>
      </c>
      <c r="Q3754" s="20">
        <v>0.95952337779478702</v>
      </c>
      <c r="R3754" s="79">
        <v>27363.106021681098</v>
      </c>
      <c r="S3754" s="6">
        <v>60393.695531716199</v>
      </c>
      <c r="T3754" s="6">
        <v>26255.397758622799</v>
      </c>
      <c r="U3754" s="71">
        <v>26275.2331137447</v>
      </c>
      <c r="V3754" s="20">
        <v>0.96024307667870501</v>
      </c>
      <c r="W3754" s="79">
        <v>27446.0354456245</v>
      </c>
      <c r="X3754" s="6">
        <v>60576.730833932597</v>
      </c>
      <c r="Y3754" s="6">
        <v>26343.916973611002</v>
      </c>
      <c r="Z3754" s="71">
        <v>26370.867049639801</v>
      </c>
      <c r="AA3754" s="20">
        <v>0.96082609460609403</v>
      </c>
    </row>
    <row r="3755" spans="1:27" x14ac:dyDescent="0.2">
      <c r="A3755" s="52" t="s">
        <v>2572</v>
      </c>
      <c r="B3755" s="1" t="s">
        <v>8705</v>
      </c>
      <c r="C3755" s="131" t="s">
        <v>34</v>
      </c>
      <c r="D3755" s="131" t="s">
        <v>34</v>
      </c>
      <c r="E3755" s="131" t="s">
        <v>6359</v>
      </c>
      <c r="F3755" s="131" t="s">
        <v>26397</v>
      </c>
      <c r="G3755" s="131" t="s">
        <v>26397</v>
      </c>
      <c r="H3755" s="79">
        <v>15589.916666666701</v>
      </c>
      <c r="I3755" s="6">
        <v>28067.714076403201</v>
      </c>
      <c r="J3755" s="6">
        <v>12192.5387451104</v>
      </c>
      <c r="K3755" s="71">
        <v>12192.361827987401</v>
      </c>
      <c r="L3755" s="20">
        <v>0.78206715845097097</v>
      </c>
      <c r="M3755" s="79">
        <v>15607.143595326599</v>
      </c>
      <c r="N3755" s="6">
        <v>28098.729027822199</v>
      </c>
      <c r="O3755" s="6">
        <v>12211.0380332484</v>
      </c>
      <c r="P3755" s="71">
        <v>12215.634349054801</v>
      </c>
      <c r="Q3755" s="20">
        <v>0.78269507001349203</v>
      </c>
      <c r="R3755" s="79">
        <v>15628.451982762301</v>
      </c>
      <c r="S3755" s="6">
        <v>28137.0921402596</v>
      </c>
      <c r="T3755" s="6">
        <v>12232.246088096599</v>
      </c>
      <c r="U3755" s="71">
        <v>12241.487271464899</v>
      </c>
      <c r="V3755" s="20">
        <v>0.78328213728185903</v>
      </c>
      <c r="W3755" s="79">
        <v>15648.615000276501</v>
      </c>
      <c r="X3755" s="6">
        <v>28173.393156012698</v>
      </c>
      <c r="Y3755" s="6">
        <v>12252.1885870927</v>
      </c>
      <c r="Z3755" s="71">
        <v>12264.722691807399</v>
      </c>
      <c r="AA3755" s="20">
        <v>0.78375771220588697</v>
      </c>
    </row>
    <row r="3756" spans="1:27" x14ac:dyDescent="0.2">
      <c r="A3756" s="52" t="s">
        <v>2571</v>
      </c>
      <c r="B3756" s="1" t="s">
        <v>8704</v>
      </c>
      <c r="C3756" s="131" t="s">
        <v>34</v>
      </c>
      <c r="D3756" s="131" t="s">
        <v>34</v>
      </c>
      <c r="E3756" s="131" t="s">
        <v>6359</v>
      </c>
      <c r="F3756" s="131" t="s">
        <v>26397</v>
      </c>
      <c r="G3756" s="131" t="s">
        <v>26397</v>
      </c>
      <c r="H3756" s="79">
        <v>6448.8333333333303</v>
      </c>
      <c r="I3756" s="6">
        <v>9715.6245177497203</v>
      </c>
      <c r="J3756" s="6">
        <v>4220.4408967239897</v>
      </c>
      <c r="K3756" s="71">
        <v>4220.3796569546003</v>
      </c>
      <c r="L3756" s="20">
        <v>0.65444080174004604</v>
      </c>
      <c r="M3756" s="79">
        <v>6476.8757691424498</v>
      </c>
      <c r="N3756" s="6">
        <v>9757.8724349778204</v>
      </c>
      <c r="O3756" s="6">
        <v>4240.5388268316001</v>
      </c>
      <c r="P3756" s="71">
        <v>4242.1349938064604</v>
      </c>
      <c r="Q3756" s="20">
        <v>0.654966243758622</v>
      </c>
      <c r="R3756" s="79">
        <v>6501.3013501344403</v>
      </c>
      <c r="S3756" s="6">
        <v>9794.6713040568902</v>
      </c>
      <c r="T3756" s="6">
        <v>4258.1098695629698</v>
      </c>
      <c r="U3756" s="71">
        <v>4261.3267746042602</v>
      </c>
      <c r="V3756" s="20">
        <v>0.65545750690608195</v>
      </c>
      <c r="W3756" s="79">
        <v>6527.7257060484399</v>
      </c>
      <c r="X3756" s="6">
        <v>9834.4814692315394</v>
      </c>
      <c r="Y3756" s="6">
        <v>4276.8693479712501</v>
      </c>
      <c r="Z3756" s="71">
        <v>4281.2446257330503</v>
      </c>
      <c r="AA3756" s="20">
        <v>0.65585547226136398</v>
      </c>
    </row>
    <row r="3757" spans="1:27" x14ac:dyDescent="0.2">
      <c r="A3757" s="52" t="s">
        <v>2570</v>
      </c>
      <c r="B3757" s="1" t="s">
        <v>26398</v>
      </c>
      <c r="C3757" s="131" t="s">
        <v>34</v>
      </c>
      <c r="D3757" s="131" t="s">
        <v>34</v>
      </c>
      <c r="E3757" s="131" t="s">
        <v>6359</v>
      </c>
      <c r="F3757" s="131" t="s">
        <v>26397</v>
      </c>
      <c r="G3757" s="131" t="s">
        <v>26397</v>
      </c>
      <c r="H3757" s="79">
        <v>8632.0833333333303</v>
      </c>
      <c r="I3757" s="6">
        <v>17036.816069916698</v>
      </c>
      <c r="J3757" s="6">
        <v>7400.7466179945104</v>
      </c>
      <c r="K3757" s="71">
        <v>7400.6392311059599</v>
      </c>
      <c r="L3757" s="20">
        <v>0.85734103174466902</v>
      </c>
      <c r="M3757" s="79">
        <v>8655.1850230827804</v>
      </c>
      <c r="N3757" s="6">
        <v>17082.4110003602</v>
      </c>
      <c r="O3757" s="6">
        <v>7423.60874110844</v>
      </c>
      <c r="P3757" s="71">
        <v>7426.4030367370697</v>
      </c>
      <c r="Q3757" s="20">
        <v>0.85802937972225601</v>
      </c>
      <c r="R3757" s="79">
        <v>8682.8627412410206</v>
      </c>
      <c r="S3757" s="6">
        <v>17137.037464828602</v>
      </c>
      <c r="T3757" s="6">
        <v>7450.1109939067401</v>
      </c>
      <c r="U3757" s="71">
        <v>7455.7393831096097</v>
      </c>
      <c r="V3757" s="20">
        <v>0.85867295214711303</v>
      </c>
      <c r="W3757" s="79">
        <v>8708.2723130591803</v>
      </c>
      <c r="X3757" s="6">
        <v>17187.187374736201</v>
      </c>
      <c r="Y3757" s="6">
        <v>7474.4515092966503</v>
      </c>
      <c r="Z3757" s="71">
        <v>7482.0979438284303</v>
      </c>
      <c r="AA3757" s="20">
        <v>0.85919430110241901</v>
      </c>
    </row>
    <row r="3758" spans="1:27" x14ac:dyDescent="0.2">
      <c r="A3758" s="52" t="s">
        <v>2569</v>
      </c>
      <c r="B3758" s="1" t="s">
        <v>8703</v>
      </c>
      <c r="C3758" s="131" t="s">
        <v>34</v>
      </c>
      <c r="D3758" s="131" t="s">
        <v>34</v>
      </c>
      <c r="E3758" s="131" t="s">
        <v>6359</v>
      </c>
      <c r="F3758" s="131" t="s">
        <v>26397</v>
      </c>
      <c r="G3758" s="131" t="s">
        <v>26397</v>
      </c>
      <c r="H3758" s="79">
        <v>11099.416666666701</v>
      </c>
      <c r="I3758" s="6">
        <v>22239.1723581929</v>
      </c>
      <c r="J3758" s="6">
        <v>9660.6360567287593</v>
      </c>
      <c r="K3758" s="71">
        <v>9660.4958782169106</v>
      </c>
      <c r="L3758" s="20">
        <v>0.87036068365907304</v>
      </c>
      <c r="M3758" s="79">
        <v>11156.045903365201</v>
      </c>
      <c r="N3758" s="6">
        <v>22352.6366413416</v>
      </c>
      <c r="O3758" s="6">
        <v>9713.9232134144295</v>
      </c>
      <c r="P3758" s="71">
        <v>9717.5795986198991</v>
      </c>
      <c r="Q3758" s="20">
        <v>0.87105948494605701</v>
      </c>
      <c r="R3758" s="79">
        <v>11215.364878489099</v>
      </c>
      <c r="S3758" s="6">
        <v>22471.490176757899</v>
      </c>
      <c r="T3758" s="6">
        <v>9769.1970598143107</v>
      </c>
      <c r="U3758" s="71">
        <v>9776.5774657300208</v>
      </c>
      <c r="V3758" s="20">
        <v>0.87171283071506001</v>
      </c>
      <c r="W3758" s="79">
        <v>11275.554015854999</v>
      </c>
      <c r="X3758" s="6">
        <v>22592.087199121299</v>
      </c>
      <c r="Y3758" s="6">
        <v>9824.9618498864802</v>
      </c>
      <c r="Z3758" s="71">
        <v>9835.0128787103204</v>
      </c>
      <c r="AA3758" s="20">
        <v>0.87224209691877996</v>
      </c>
    </row>
    <row r="3759" spans="1:27" x14ac:dyDescent="0.2">
      <c r="A3759" s="52" t="s">
        <v>2568</v>
      </c>
      <c r="B3759" s="1" t="s">
        <v>8702</v>
      </c>
      <c r="C3759" s="131" t="s">
        <v>42</v>
      </c>
      <c r="D3759" s="131" t="s">
        <v>26167</v>
      </c>
      <c r="E3759" s="131" t="s">
        <v>6359</v>
      </c>
      <c r="F3759" s="131" t="s">
        <v>26392</v>
      </c>
      <c r="G3759" s="131" t="s">
        <v>26392</v>
      </c>
      <c r="H3759" s="79">
        <v>15658.333333333299</v>
      </c>
      <c r="I3759" s="6">
        <v>27510.535778359499</v>
      </c>
      <c r="J3759" s="6">
        <v>11950.5020060891</v>
      </c>
      <c r="K3759" s="71">
        <v>11955.330762883999</v>
      </c>
      <c r="L3759" s="20">
        <v>0.76351234249392497</v>
      </c>
      <c r="M3759" s="79">
        <v>15753.530962876999</v>
      </c>
      <c r="N3759" s="6">
        <v>27677.790986038599</v>
      </c>
      <c r="O3759" s="6">
        <v>12028.1083913855</v>
      </c>
      <c r="P3759" s="71">
        <v>12035.842056052899</v>
      </c>
      <c r="Q3759" s="20">
        <v>0.76400916622534998</v>
      </c>
      <c r="R3759" s="79">
        <v>15843.9531664151</v>
      </c>
      <c r="S3759" s="6">
        <v>27836.656122744898</v>
      </c>
      <c r="T3759" s="6">
        <v>12101.6353170316</v>
      </c>
      <c r="U3759" s="71">
        <v>12112.061064887699</v>
      </c>
      <c r="V3759" s="20">
        <v>0.76445953466726801</v>
      </c>
      <c r="W3759" s="79">
        <v>15938.8278304426</v>
      </c>
      <c r="X3759" s="6">
        <v>28003.3439038533</v>
      </c>
      <c r="Y3759" s="6">
        <v>12178.236702951101</v>
      </c>
      <c r="Z3759" s="71">
        <v>12191.206700475501</v>
      </c>
      <c r="AA3759" s="20">
        <v>0.76487473421293195</v>
      </c>
    </row>
    <row r="3760" spans="1:27" x14ac:dyDescent="0.2">
      <c r="A3760" s="52" t="s">
        <v>2567</v>
      </c>
      <c r="B3760" s="1" t="s">
        <v>8701</v>
      </c>
      <c r="C3760" s="131" t="s">
        <v>29</v>
      </c>
      <c r="D3760" s="131" t="s">
        <v>26167</v>
      </c>
      <c r="E3760" s="131" t="s">
        <v>6359</v>
      </c>
      <c r="F3760" s="131" t="s">
        <v>26396</v>
      </c>
      <c r="G3760" s="131" t="s">
        <v>26396</v>
      </c>
      <c r="H3760" s="79">
        <v>15530.166666666701</v>
      </c>
      <c r="I3760" s="6">
        <v>26599.492875249402</v>
      </c>
      <c r="J3760" s="6">
        <v>11554.747443947301</v>
      </c>
      <c r="K3760" s="71">
        <v>11559.416290930099</v>
      </c>
      <c r="L3760" s="20">
        <v>0.74432016983698901</v>
      </c>
      <c r="M3760" s="79">
        <v>15498.3717081492</v>
      </c>
      <c r="N3760" s="6">
        <v>26545.035650758</v>
      </c>
      <c r="O3760" s="6">
        <v>11535.8399166165</v>
      </c>
      <c r="P3760" s="71">
        <v>11543.2570693946</v>
      </c>
      <c r="Q3760" s="20">
        <v>0.74480450506455798</v>
      </c>
      <c r="R3760" s="79">
        <v>15464.5750371658</v>
      </c>
      <c r="S3760" s="6">
        <v>26487.149967473</v>
      </c>
      <c r="T3760" s="6">
        <v>11514.954529038299</v>
      </c>
      <c r="U3760" s="71">
        <v>11524.8748422314</v>
      </c>
      <c r="V3760" s="20">
        <v>0.74524355273480603</v>
      </c>
      <c r="W3760" s="79">
        <v>15449.7037832038</v>
      </c>
      <c r="X3760" s="6">
        <v>26461.679035814701</v>
      </c>
      <c r="Y3760" s="6">
        <v>11507.7896397697</v>
      </c>
      <c r="Z3760" s="71">
        <v>11520.045601513501</v>
      </c>
      <c r="AA3760" s="20">
        <v>0.74564831553842403</v>
      </c>
    </row>
    <row r="3761" spans="1:27" x14ac:dyDescent="0.2">
      <c r="A3761" s="52" t="s">
        <v>2566</v>
      </c>
      <c r="B3761" s="1" t="s">
        <v>8700</v>
      </c>
      <c r="C3761" s="131" t="s">
        <v>29</v>
      </c>
      <c r="D3761" s="131" t="s">
        <v>26167</v>
      </c>
      <c r="E3761" s="131" t="s">
        <v>6359</v>
      </c>
      <c r="F3761" s="131" t="s">
        <v>26394</v>
      </c>
      <c r="G3761" s="131" t="s">
        <v>26394</v>
      </c>
      <c r="H3761" s="79">
        <v>15870.666666666701</v>
      </c>
      <c r="I3761" s="6">
        <v>21604.926248113399</v>
      </c>
      <c r="J3761" s="6">
        <v>9385.1212695241702</v>
      </c>
      <c r="K3761" s="71">
        <v>9388.9134506457794</v>
      </c>
      <c r="L3761" s="20">
        <v>0.59158910257786601</v>
      </c>
      <c r="M3761" s="79">
        <v>16034.356645542401</v>
      </c>
      <c r="N3761" s="6">
        <v>21827.759352446301</v>
      </c>
      <c r="O3761" s="6">
        <v>9485.8240516643491</v>
      </c>
      <c r="P3761" s="71">
        <v>9491.9231139542608</v>
      </c>
      <c r="Q3761" s="20">
        <v>0.59197405444970197</v>
      </c>
      <c r="R3761" s="79">
        <v>16181.205617060999</v>
      </c>
      <c r="S3761" s="6">
        <v>22027.666594272199</v>
      </c>
      <c r="T3761" s="6">
        <v>9576.25035254252</v>
      </c>
      <c r="U3761" s="71">
        <v>9584.5004418045701</v>
      </c>
      <c r="V3761" s="20">
        <v>0.59232301156218803</v>
      </c>
      <c r="W3761" s="79">
        <v>16324.463424121899</v>
      </c>
      <c r="X3761" s="6">
        <v>22222.685141446302</v>
      </c>
      <c r="Y3761" s="6">
        <v>9664.3144031969405</v>
      </c>
      <c r="Z3761" s="71">
        <v>9674.6070372573304</v>
      </c>
      <c r="AA3761" s="20">
        <v>0.59264471890461001</v>
      </c>
    </row>
    <row r="3762" spans="1:27" x14ac:dyDescent="0.2">
      <c r="A3762" s="52" t="s">
        <v>2565</v>
      </c>
      <c r="B3762" s="1" t="s">
        <v>18892</v>
      </c>
      <c r="C3762" s="131" t="s">
        <v>29</v>
      </c>
      <c r="D3762" s="131" t="s">
        <v>26167</v>
      </c>
      <c r="E3762" s="131" t="s">
        <v>6359</v>
      </c>
      <c r="F3762" s="131" t="s">
        <v>26287</v>
      </c>
      <c r="G3762" s="131" t="s">
        <v>26287</v>
      </c>
      <c r="H3762" s="79">
        <v>14595.75</v>
      </c>
      <c r="I3762" s="6">
        <v>30363.9748137692</v>
      </c>
      <c r="J3762" s="6">
        <v>13190.0281713244</v>
      </c>
      <c r="K3762" s="71">
        <v>13195.357774894601</v>
      </c>
      <c r="L3762" s="20">
        <v>0.90405479505298403</v>
      </c>
      <c r="M3762" s="79">
        <v>14589.195397847599</v>
      </c>
      <c r="N3762" s="6">
        <v>30350.3390790745</v>
      </c>
      <c r="O3762" s="6">
        <v>13189.5341048914</v>
      </c>
      <c r="P3762" s="71">
        <v>13198.0145267971</v>
      </c>
      <c r="Q3762" s="20">
        <v>0.90464307090877905</v>
      </c>
      <c r="R3762" s="79">
        <v>14583.736666889599</v>
      </c>
      <c r="S3762" s="6">
        <v>30338.983117967698</v>
      </c>
      <c r="T3762" s="6">
        <v>13189.490431763101</v>
      </c>
      <c r="U3762" s="71">
        <v>13200.853383793101</v>
      </c>
      <c r="V3762" s="20">
        <v>0.90517634028347804</v>
      </c>
      <c r="W3762" s="79">
        <v>14585.3734938876</v>
      </c>
      <c r="X3762" s="6">
        <v>30342.388258076498</v>
      </c>
      <c r="Y3762" s="6">
        <v>13195.452214864001</v>
      </c>
      <c r="Z3762" s="71">
        <v>13209.5055615622</v>
      </c>
      <c r="AA3762" s="20">
        <v>0.90566796709717801</v>
      </c>
    </row>
    <row r="3763" spans="1:27" x14ac:dyDescent="0.2">
      <c r="A3763" s="52" t="s">
        <v>2564</v>
      </c>
      <c r="B3763" s="1" t="s">
        <v>8699</v>
      </c>
      <c r="C3763" s="131" t="s">
        <v>42</v>
      </c>
      <c r="D3763" s="131" t="s">
        <v>26167</v>
      </c>
      <c r="E3763" s="131" t="s">
        <v>6359</v>
      </c>
      <c r="F3763" s="131" t="s">
        <v>26309</v>
      </c>
      <c r="G3763" s="131" t="s">
        <v>26309</v>
      </c>
      <c r="H3763" s="79">
        <v>1286.0833333333301</v>
      </c>
      <c r="I3763" s="6">
        <v>3611.9688483028099</v>
      </c>
      <c r="J3763" s="6">
        <v>1569.02945530886</v>
      </c>
      <c r="K3763" s="71">
        <v>1569.6634422024499</v>
      </c>
      <c r="L3763" s="20">
        <v>1.22049901551412</v>
      </c>
      <c r="M3763" s="79">
        <v>1284.6241957904799</v>
      </c>
      <c r="N3763" s="6">
        <v>3607.8708561948401</v>
      </c>
      <c r="O3763" s="6">
        <v>1567.8946973160701</v>
      </c>
      <c r="P3763" s="71">
        <v>1568.90280028856</v>
      </c>
      <c r="Q3763" s="20">
        <v>1.2212932042146001</v>
      </c>
      <c r="R3763" s="79">
        <v>1283.3510690743799</v>
      </c>
      <c r="S3763" s="6">
        <v>3604.2952760444</v>
      </c>
      <c r="T3763" s="6">
        <v>1566.9219324784301</v>
      </c>
      <c r="U3763" s="71">
        <v>1568.27186019896</v>
      </c>
      <c r="V3763" s="20">
        <v>1.2220131326419299</v>
      </c>
      <c r="W3763" s="79">
        <v>1283.13806134881</v>
      </c>
      <c r="X3763" s="6">
        <v>3603.6970432166599</v>
      </c>
      <c r="Y3763" s="6">
        <v>1567.19410898563</v>
      </c>
      <c r="Z3763" s="71">
        <v>1568.8631932881899</v>
      </c>
      <c r="AA3763" s="20">
        <v>1.22267684245842</v>
      </c>
    </row>
    <row r="3764" spans="1:27" x14ac:dyDescent="0.2">
      <c r="A3764" s="52" t="s">
        <v>2563</v>
      </c>
      <c r="B3764" s="1" t="s">
        <v>8698</v>
      </c>
      <c r="C3764" s="131" t="s">
        <v>29</v>
      </c>
      <c r="D3764" s="131" t="s">
        <v>26167</v>
      </c>
      <c r="E3764" s="131" t="s">
        <v>6359</v>
      </c>
      <c r="F3764" s="131" t="s">
        <v>26287</v>
      </c>
      <c r="G3764" s="131" t="s">
        <v>26287</v>
      </c>
      <c r="H3764" s="79">
        <v>5766.1666666666697</v>
      </c>
      <c r="I3764" s="6">
        <v>16416.271672424598</v>
      </c>
      <c r="J3764" s="6">
        <v>7131.1838175153698</v>
      </c>
      <c r="K3764" s="71">
        <v>7134.0652657003102</v>
      </c>
      <c r="L3764" s="20">
        <v>1.2372284184814299</v>
      </c>
      <c r="M3764" s="79">
        <v>5743.4610331819504</v>
      </c>
      <c r="N3764" s="6">
        <v>16351.6287529034</v>
      </c>
      <c r="O3764" s="6">
        <v>7106.0281911525399</v>
      </c>
      <c r="P3764" s="71">
        <v>7110.5971256315797</v>
      </c>
      <c r="Q3764" s="20">
        <v>1.2380334931413699</v>
      </c>
      <c r="R3764" s="79">
        <v>5720.0004878134096</v>
      </c>
      <c r="S3764" s="6">
        <v>16284.8365998809</v>
      </c>
      <c r="T3764" s="6">
        <v>7079.6274114325597</v>
      </c>
      <c r="U3764" s="71">
        <v>7085.7266210329899</v>
      </c>
      <c r="V3764" s="20">
        <v>1.2387632896412</v>
      </c>
      <c r="W3764" s="79">
        <v>5708.3448474126099</v>
      </c>
      <c r="X3764" s="6">
        <v>16251.653001418201</v>
      </c>
      <c r="Y3764" s="6">
        <v>7067.6015601930403</v>
      </c>
      <c r="Z3764" s="71">
        <v>7075.1286576682296</v>
      </c>
      <c r="AA3764" s="20">
        <v>1.2394360969406299</v>
      </c>
    </row>
    <row r="3765" spans="1:27" x14ac:dyDescent="0.2">
      <c r="A3765" s="52" t="s">
        <v>2562</v>
      </c>
      <c r="B3765" s="1" t="s">
        <v>8697</v>
      </c>
      <c r="C3765" s="131" t="s">
        <v>42</v>
      </c>
      <c r="D3765" s="131" t="s">
        <v>26167</v>
      </c>
      <c r="E3765" s="131" t="s">
        <v>6359</v>
      </c>
      <c r="F3765" s="131" t="s">
        <v>26393</v>
      </c>
      <c r="G3765" s="131" t="s">
        <v>26393</v>
      </c>
      <c r="H3765" s="79">
        <v>7273.5</v>
      </c>
      <c r="I3765" s="6">
        <v>8706.8176283142693</v>
      </c>
      <c r="J3765" s="6">
        <v>3782.2179245113498</v>
      </c>
      <c r="K3765" s="71">
        <v>3783.7461791816099</v>
      </c>
      <c r="L3765" s="20">
        <v>0.520209827343316</v>
      </c>
      <c r="M3765" s="79">
        <v>7275.5956227440101</v>
      </c>
      <c r="N3765" s="6">
        <v>8709.3262149712991</v>
      </c>
      <c r="O3765" s="6">
        <v>3784.86562682883</v>
      </c>
      <c r="P3765" s="71">
        <v>3787.2991667185902</v>
      </c>
      <c r="Q3765" s="20">
        <v>0.52054833213644203</v>
      </c>
      <c r="R3765" s="79">
        <v>7273.7868236905497</v>
      </c>
      <c r="S3765" s="6">
        <v>8707.1609735490401</v>
      </c>
      <c r="T3765" s="6">
        <v>3785.32846344584</v>
      </c>
      <c r="U3765" s="71">
        <v>3788.5895830448399</v>
      </c>
      <c r="V3765" s="20">
        <v>0.52085518518435203</v>
      </c>
      <c r="W3765" s="79">
        <v>7278.9188555409701</v>
      </c>
      <c r="X3765" s="6">
        <v>8713.3043248083104</v>
      </c>
      <c r="Y3765" s="6">
        <v>3789.2861258530502</v>
      </c>
      <c r="Z3765" s="71">
        <v>3793.3217701643198</v>
      </c>
      <c r="AA3765" s="20">
        <v>0.52113807633350795</v>
      </c>
    </row>
    <row r="3766" spans="1:27" x14ac:dyDescent="0.2">
      <c r="A3766" s="52" t="s">
        <v>2561</v>
      </c>
      <c r="B3766" s="1" t="s">
        <v>8696</v>
      </c>
      <c r="C3766" s="131" t="s">
        <v>29</v>
      </c>
      <c r="D3766" s="131" t="s">
        <v>26167</v>
      </c>
      <c r="E3766" s="131" t="s">
        <v>6359</v>
      </c>
      <c r="F3766" s="131" t="s">
        <v>26396</v>
      </c>
      <c r="G3766" s="131" t="s">
        <v>26396</v>
      </c>
      <c r="H3766" s="79">
        <v>12161</v>
      </c>
      <c r="I3766" s="6">
        <v>15572.9364421056</v>
      </c>
      <c r="J3766" s="6">
        <v>6764.8412844971199</v>
      </c>
      <c r="K3766" s="71">
        <v>6767.5747071853302</v>
      </c>
      <c r="L3766" s="20">
        <v>0.55649820797511196</v>
      </c>
      <c r="M3766" s="79">
        <v>12171.5866886572</v>
      </c>
      <c r="N3766" s="6">
        <v>15586.493372423</v>
      </c>
      <c r="O3766" s="6">
        <v>6773.5185882314299</v>
      </c>
      <c r="P3766" s="71">
        <v>6777.8737303431199</v>
      </c>
      <c r="Q3766" s="20">
        <v>0.55686032591457302</v>
      </c>
      <c r="R3766" s="79">
        <v>12174.6745318551</v>
      </c>
      <c r="S3766" s="6">
        <v>15590.4475526602</v>
      </c>
      <c r="T3766" s="6">
        <v>6777.75052720655</v>
      </c>
      <c r="U3766" s="71">
        <v>6783.5896651558296</v>
      </c>
      <c r="V3766" s="20">
        <v>0.55718858417171802</v>
      </c>
      <c r="W3766" s="79">
        <v>12184.769227066699</v>
      </c>
      <c r="X3766" s="6">
        <v>15603.3744539786</v>
      </c>
      <c r="Y3766" s="6">
        <v>6785.6748864618203</v>
      </c>
      <c r="Z3766" s="71">
        <v>6792.9017279681402</v>
      </c>
      <c r="AA3766" s="20">
        <v>0.55749120901516203</v>
      </c>
    </row>
    <row r="3767" spans="1:27" x14ac:dyDescent="0.2">
      <c r="A3767" s="52" t="s">
        <v>2560</v>
      </c>
      <c r="B3767" s="1" t="s">
        <v>8695</v>
      </c>
      <c r="C3767" s="131" t="s">
        <v>29</v>
      </c>
      <c r="D3767" s="131" t="s">
        <v>26167</v>
      </c>
      <c r="E3767" s="131" t="s">
        <v>6359</v>
      </c>
      <c r="F3767" s="131" t="s">
        <v>26287</v>
      </c>
      <c r="G3767" s="131" t="s">
        <v>26287</v>
      </c>
      <c r="H3767" s="79">
        <v>20630.333333333299</v>
      </c>
      <c r="I3767" s="6">
        <v>29965.6493389024</v>
      </c>
      <c r="J3767" s="6">
        <v>13016.996667146401</v>
      </c>
      <c r="K3767" s="71">
        <v>13022.256355071901</v>
      </c>
      <c r="L3767" s="20">
        <v>0.63121890202478204</v>
      </c>
      <c r="M3767" s="79">
        <v>20614.040230420502</v>
      </c>
      <c r="N3767" s="6">
        <v>29941.983535706699</v>
      </c>
      <c r="O3767" s="6">
        <v>13012.0725169949</v>
      </c>
      <c r="P3767" s="71">
        <v>13020.438837134299</v>
      </c>
      <c r="Q3767" s="20">
        <v>0.63162964133153099</v>
      </c>
      <c r="R3767" s="79">
        <v>20606.841053075299</v>
      </c>
      <c r="S3767" s="6">
        <v>29931.526699146201</v>
      </c>
      <c r="T3767" s="6">
        <v>13012.353890419199</v>
      </c>
      <c r="U3767" s="71">
        <v>13023.5642365519</v>
      </c>
      <c r="V3767" s="20">
        <v>0.63200197463590801</v>
      </c>
      <c r="W3767" s="79">
        <v>20605.3168693521</v>
      </c>
      <c r="X3767" s="6">
        <v>29929.312815626301</v>
      </c>
      <c r="Y3767" s="6">
        <v>13015.8118643542</v>
      </c>
      <c r="Z3767" s="71">
        <v>13029.6738914913</v>
      </c>
      <c r="AA3767" s="20">
        <v>0.63234523274288201</v>
      </c>
    </row>
    <row r="3768" spans="1:27" x14ac:dyDescent="0.2">
      <c r="A3768" s="52" t="s">
        <v>2559</v>
      </c>
      <c r="B3768" s="1" t="s">
        <v>8694</v>
      </c>
      <c r="C3768" s="131" t="s">
        <v>42</v>
      </c>
      <c r="D3768" s="131" t="s">
        <v>26167</v>
      </c>
      <c r="E3768" s="131" t="s">
        <v>6359</v>
      </c>
      <c r="F3768" s="131" t="s">
        <v>26393</v>
      </c>
      <c r="G3768" s="131" t="s">
        <v>26393</v>
      </c>
      <c r="H3768" s="79">
        <v>3570.25</v>
      </c>
      <c r="I3768" s="6">
        <v>5763.6814690251404</v>
      </c>
      <c r="J3768" s="6">
        <v>2503.7275723370599</v>
      </c>
      <c r="K3768" s="71">
        <v>2504.7392362421701</v>
      </c>
      <c r="L3768" s="20">
        <v>0.70155850045295598</v>
      </c>
      <c r="M3768" s="79">
        <v>3565.05549073668</v>
      </c>
      <c r="N3768" s="6">
        <v>5755.2956426035498</v>
      </c>
      <c r="O3768" s="6">
        <v>2501.1143356282801</v>
      </c>
      <c r="P3768" s="71">
        <v>2502.7224670931</v>
      </c>
      <c r="Q3768" s="20">
        <v>0.70201501031220703</v>
      </c>
      <c r="R3768" s="79">
        <v>3556.3935544887399</v>
      </c>
      <c r="S3768" s="6">
        <v>5741.3121284412</v>
      </c>
      <c r="T3768" s="6">
        <v>2495.9630680236501</v>
      </c>
      <c r="U3768" s="71">
        <v>2498.1133791942998</v>
      </c>
      <c r="V3768" s="20">
        <v>0.702428834413244</v>
      </c>
      <c r="W3768" s="79">
        <v>3553.3519939012099</v>
      </c>
      <c r="X3768" s="6">
        <v>5736.4019438896303</v>
      </c>
      <c r="Y3768" s="6">
        <v>2494.6756692990498</v>
      </c>
      <c r="Z3768" s="71">
        <v>2497.3325348243402</v>
      </c>
      <c r="AA3768" s="20">
        <v>0.70281034333514703</v>
      </c>
    </row>
    <row r="3769" spans="1:27" x14ac:dyDescent="0.2">
      <c r="A3769" s="52" t="s">
        <v>2558</v>
      </c>
      <c r="B3769" s="1" t="s">
        <v>8693</v>
      </c>
      <c r="C3769" s="131" t="s">
        <v>29</v>
      </c>
      <c r="D3769" s="131" t="s">
        <v>26167</v>
      </c>
      <c r="E3769" s="131" t="s">
        <v>6359</v>
      </c>
      <c r="F3769" s="131" t="s">
        <v>26396</v>
      </c>
      <c r="G3769" s="131" t="s">
        <v>26396</v>
      </c>
      <c r="H3769" s="79">
        <v>14397</v>
      </c>
      <c r="I3769" s="6">
        <v>22161.592980613499</v>
      </c>
      <c r="J3769" s="6">
        <v>9626.9357858629701</v>
      </c>
      <c r="K3769" s="71">
        <v>9630.8256753058104</v>
      </c>
      <c r="L3769" s="20">
        <v>0.66894670245924903</v>
      </c>
      <c r="M3769" s="79">
        <v>14413.864377083401</v>
      </c>
      <c r="N3769" s="6">
        <v>22187.552656990199</v>
      </c>
      <c r="O3769" s="6">
        <v>9642.1816478226392</v>
      </c>
      <c r="P3769" s="71">
        <v>9648.3812427297798</v>
      </c>
      <c r="Q3769" s="20">
        <v>0.669381991554583</v>
      </c>
      <c r="R3769" s="79">
        <v>14419.503820449299</v>
      </c>
      <c r="S3769" s="6">
        <v>22196.233566104002</v>
      </c>
      <c r="T3769" s="6">
        <v>9649.5327184491707</v>
      </c>
      <c r="U3769" s="71">
        <v>9657.8459416141395</v>
      </c>
      <c r="V3769" s="20">
        <v>0.66977657913011401</v>
      </c>
      <c r="W3769" s="79">
        <v>14437.7869842173</v>
      </c>
      <c r="X3769" s="6">
        <v>22224.377209489601</v>
      </c>
      <c r="Y3769" s="6">
        <v>9665.0502583583893</v>
      </c>
      <c r="Z3769" s="71">
        <v>9675.3436761151406</v>
      </c>
      <c r="AA3769" s="20">
        <v>0.67014035369075498</v>
      </c>
    </row>
    <row r="3770" spans="1:27" x14ac:dyDescent="0.2">
      <c r="A3770" s="52" t="s">
        <v>2557</v>
      </c>
      <c r="B3770" s="1" t="s">
        <v>8692</v>
      </c>
      <c r="C3770" s="131" t="s">
        <v>42</v>
      </c>
      <c r="D3770" s="131" t="s">
        <v>26167</v>
      </c>
      <c r="E3770" s="131" t="s">
        <v>6359</v>
      </c>
      <c r="F3770" s="131" t="s">
        <v>26393</v>
      </c>
      <c r="G3770" s="131" t="s">
        <v>26393</v>
      </c>
      <c r="H3770" s="79">
        <v>10390.25</v>
      </c>
      <c r="I3770" s="6">
        <v>15113.722909787701</v>
      </c>
      <c r="J3770" s="6">
        <v>6565.3601735728998</v>
      </c>
      <c r="K3770" s="71">
        <v>6568.01299330658</v>
      </c>
      <c r="L3770" s="20">
        <v>0.63213233495888699</v>
      </c>
      <c r="M3770" s="79">
        <v>10382.894236627801</v>
      </c>
      <c r="N3770" s="6">
        <v>15103.023170185899</v>
      </c>
      <c r="O3770" s="6">
        <v>6563.4139595980596</v>
      </c>
      <c r="P3770" s="71">
        <v>6567.6340115783696</v>
      </c>
      <c r="Q3770" s="20">
        <v>0.63254366864392397</v>
      </c>
      <c r="R3770" s="79">
        <v>10372.3709779483</v>
      </c>
      <c r="S3770" s="6">
        <v>15087.7159720156</v>
      </c>
      <c r="T3770" s="6">
        <v>6559.1943103790099</v>
      </c>
      <c r="U3770" s="71">
        <v>6564.8451587335903</v>
      </c>
      <c r="V3770" s="20">
        <v>0.63291654074950299</v>
      </c>
      <c r="W3770" s="79">
        <v>10375.774268794299</v>
      </c>
      <c r="X3770" s="6">
        <v>15092.6664202557</v>
      </c>
      <c r="Y3770" s="6">
        <v>6563.5755778174698</v>
      </c>
      <c r="Z3770" s="71">
        <v>6570.5658803606002</v>
      </c>
      <c r="AA3770" s="20">
        <v>0.63326029558314101</v>
      </c>
    </row>
    <row r="3771" spans="1:27" x14ac:dyDescent="0.2">
      <c r="A3771" s="52" t="s">
        <v>2556</v>
      </c>
      <c r="B3771" s="1" t="s">
        <v>8691</v>
      </c>
      <c r="C3771" s="131" t="s">
        <v>42</v>
      </c>
      <c r="D3771" s="131" t="s">
        <v>26167</v>
      </c>
      <c r="E3771" s="131" t="s">
        <v>6359</v>
      </c>
      <c r="F3771" s="131" t="s">
        <v>26393</v>
      </c>
      <c r="G3771" s="131" t="s">
        <v>26393</v>
      </c>
      <c r="H3771" s="79">
        <v>5613.9166666666697</v>
      </c>
      <c r="I3771" s="6">
        <v>8886.2461440847692</v>
      </c>
      <c r="J3771" s="6">
        <v>3860.1611843206201</v>
      </c>
      <c r="K3771" s="71">
        <v>3861.72093298546</v>
      </c>
      <c r="L3771" s="20">
        <v>0.68788355123169498</v>
      </c>
      <c r="M3771" s="79">
        <v>5588.8240273225601</v>
      </c>
      <c r="N3771" s="6">
        <v>8846.5271060483701</v>
      </c>
      <c r="O3771" s="6">
        <v>3844.4898645471599</v>
      </c>
      <c r="P3771" s="71">
        <v>3846.9617407941901</v>
      </c>
      <c r="Q3771" s="20">
        <v>0.68833116268954297</v>
      </c>
      <c r="R3771" s="79">
        <v>5567.5812955437596</v>
      </c>
      <c r="S3771" s="6">
        <v>8812.9020712344409</v>
      </c>
      <c r="T3771" s="6">
        <v>3831.2980726032301</v>
      </c>
      <c r="U3771" s="71">
        <v>3834.5987957385801</v>
      </c>
      <c r="V3771" s="20">
        <v>0.68873692043037704</v>
      </c>
      <c r="W3771" s="79">
        <v>5556.1558954004804</v>
      </c>
      <c r="X3771" s="6">
        <v>8794.8168512363009</v>
      </c>
      <c r="Y3771" s="6">
        <v>3824.73470815465</v>
      </c>
      <c r="Z3771" s="71">
        <v>3828.8081057167301</v>
      </c>
      <c r="AA3771" s="20">
        <v>0.68911099288742195</v>
      </c>
    </row>
    <row r="3772" spans="1:27" x14ac:dyDescent="0.2">
      <c r="A3772" s="52" t="s">
        <v>2555</v>
      </c>
      <c r="B3772" s="1" t="s">
        <v>8690</v>
      </c>
      <c r="C3772" s="131" t="s">
        <v>42</v>
      </c>
      <c r="D3772" s="131" t="s">
        <v>26167</v>
      </c>
      <c r="E3772" s="131" t="s">
        <v>6359</v>
      </c>
      <c r="F3772" s="131" t="s">
        <v>26393</v>
      </c>
      <c r="G3772" s="131" t="s">
        <v>26393</v>
      </c>
      <c r="H3772" s="79">
        <v>19364.916666666701</v>
      </c>
      <c r="I3772" s="6">
        <v>28750.382730880599</v>
      </c>
      <c r="J3772" s="6">
        <v>12489.0881540551</v>
      </c>
      <c r="K3772" s="71">
        <v>12494.1345336345</v>
      </c>
      <c r="L3772" s="20">
        <v>0.64519433513188995</v>
      </c>
      <c r="M3772" s="79">
        <v>19346.670430323102</v>
      </c>
      <c r="N3772" s="6">
        <v>28723.293211865199</v>
      </c>
      <c r="O3772" s="6">
        <v>12482.458744057099</v>
      </c>
      <c r="P3772" s="71">
        <v>12490.4845405506</v>
      </c>
      <c r="Q3772" s="20">
        <v>0.64561416836736496</v>
      </c>
      <c r="R3772" s="79">
        <v>19333.8145195164</v>
      </c>
      <c r="S3772" s="6">
        <v>28704.206511807999</v>
      </c>
      <c r="T3772" s="6">
        <v>12478.7919116059</v>
      </c>
      <c r="U3772" s="71">
        <v>12489.5425857595</v>
      </c>
      <c r="V3772" s="20">
        <v>0.64599474527657197</v>
      </c>
      <c r="W3772" s="79">
        <v>19340.8982864215</v>
      </c>
      <c r="X3772" s="6">
        <v>28714.7235211607</v>
      </c>
      <c r="Y3772" s="6">
        <v>12487.605091061099</v>
      </c>
      <c r="Z3772" s="71">
        <v>12500.9045703754</v>
      </c>
      <c r="AA3772" s="20">
        <v>0.64634560325214396</v>
      </c>
    </row>
    <row r="3773" spans="1:27" x14ac:dyDescent="0.2">
      <c r="A3773" s="52" t="s">
        <v>2554</v>
      </c>
      <c r="B3773" s="1" t="s">
        <v>8689</v>
      </c>
      <c r="C3773" s="131" t="s">
        <v>42</v>
      </c>
      <c r="D3773" s="131" t="s">
        <v>26167</v>
      </c>
      <c r="E3773" s="131" t="s">
        <v>6359</v>
      </c>
      <c r="F3773" s="131" t="s">
        <v>26393</v>
      </c>
      <c r="G3773" s="131" t="s">
        <v>26393</v>
      </c>
      <c r="H3773" s="79">
        <v>10089.333333333299</v>
      </c>
      <c r="I3773" s="6">
        <v>16541.700650487001</v>
      </c>
      <c r="J3773" s="6">
        <v>7185.6698248411603</v>
      </c>
      <c r="K3773" s="71">
        <v>7188.5732888107104</v>
      </c>
      <c r="L3773" s="20">
        <v>0.71249239680296395</v>
      </c>
      <c r="M3773" s="79">
        <v>10087.473907170201</v>
      </c>
      <c r="N3773" s="6">
        <v>16538.6520773101</v>
      </c>
      <c r="O3773" s="6">
        <v>7187.3040711104604</v>
      </c>
      <c r="P3773" s="71">
        <v>7191.9252632164398</v>
      </c>
      <c r="Q3773" s="20">
        <v>0.71295602143807502</v>
      </c>
      <c r="R3773" s="79">
        <v>10083.000098574001</v>
      </c>
      <c r="S3773" s="6">
        <v>16531.317162294399</v>
      </c>
      <c r="T3773" s="6">
        <v>7186.7817286002901</v>
      </c>
      <c r="U3773" s="71">
        <v>7192.9732533187398</v>
      </c>
      <c r="V3773" s="20">
        <v>0.71337629505091404</v>
      </c>
      <c r="W3773" s="79">
        <v>10090.207347659099</v>
      </c>
      <c r="X3773" s="6">
        <v>16543.1336176478</v>
      </c>
      <c r="Y3773" s="6">
        <v>7194.3621338928997</v>
      </c>
      <c r="Z3773" s="71">
        <v>7202.0242332051503</v>
      </c>
      <c r="AA3773" s="20">
        <v>0.71376374984761704</v>
      </c>
    </row>
    <row r="3774" spans="1:27" x14ac:dyDescent="0.2">
      <c r="A3774" s="52" t="s">
        <v>2553</v>
      </c>
      <c r="B3774" s="1" t="s">
        <v>8688</v>
      </c>
      <c r="C3774" s="131" t="s">
        <v>29</v>
      </c>
      <c r="D3774" s="131" t="s">
        <v>26167</v>
      </c>
      <c r="E3774" s="131" t="s">
        <v>6359</v>
      </c>
      <c r="F3774" s="131" t="s">
        <v>26394</v>
      </c>
      <c r="G3774" s="131" t="s">
        <v>26394</v>
      </c>
      <c r="H3774" s="79">
        <v>29243.916666666701</v>
      </c>
      <c r="I3774" s="6">
        <v>37608.381035971899</v>
      </c>
      <c r="J3774" s="6">
        <v>16336.978553856001</v>
      </c>
      <c r="K3774" s="71">
        <v>16343.579723929</v>
      </c>
      <c r="L3774" s="20">
        <v>0.55887109480646402</v>
      </c>
      <c r="M3774" s="79">
        <v>29602.023582226098</v>
      </c>
      <c r="N3774" s="6">
        <v>38068.915152707603</v>
      </c>
      <c r="O3774" s="6">
        <v>16543.843330206601</v>
      </c>
      <c r="P3774" s="71">
        <v>16554.4804588773</v>
      </c>
      <c r="Q3774" s="20">
        <v>0.55923475680281098</v>
      </c>
      <c r="R3774" s="79">
        <v>29924.942188356901</v>
      </c>
      <c r="S3774" s="6">
        <v>38484.196256172603</v>
      </c>
      <c r="T3774" s="6">
        <v>16730.519158180701</v>
      </c>
      <c r="U3774" s="71">
        <v>16744.9327617702</v>
      </c>
      <c r="V3774" s="20">
        <v>0.55956441474046703</v>
      </c>
      <c r="W3774" s="79">
        <v>30224.461047552999</v>
      </c>
      <c r="X3774" s="6">
        <v>38869.384721606402</v>
      </c>
      <c r="Y3774" s="6">
        <v>16903.715829903402</v>
      </c>
      <c r="Z3774" s="71">
        <v>16921.718530771701</v>
      </c>
      <c r="AA3774" s="20">
        <v>0.55986832996453595</v>
      </c>
    </row>
    <row r="3775" spans="1:27" x14ac:dyDescent="0.2">
      <c r="A3775" s="52" t="s">
        <v>2552</v>
      </c>
      <c r="B3775" s="1" t="s">
        <v>8687</v>
      </c>
      <c r="C3775" s="131" t="s">
        <v>42</v>
      </c>
      <c r="D3775" s="131" t="s">
        <v>26167</v>
      </c>
      <c r="E3775" s="131" t="s">
        <v>6359</v>
      </c>
      <c r="F3775" s="131" t="s">
        <v>26309</v>
      </c>
      <c r="G3775" s="131" t="s">
        <v>26309</v>
      </c>
      <c r="H3775" s="79">
        <v>23134.833333333299</v>
      </c>
      <c r="I3775" s="6">
        <v>51304.827680196096</v>
      </c>
      <c r="J3775" s="6">
        <v>22286.677767887599</v>
      </c>
      <c r="K3775" s="71">
        <v>22295.6829918232</v>
      </c>
      <c r="L3775" s="20">
        <v>0.96372784150119395</v>
      </c>
      <c r="M3775" s="79">
        <v>23136.252308357201</v>
      </c>
      <c r="N3775" s="6">
        <v>51307.974461849299</v>
      </c>
      <c r="O3775" s="6">
        <v>22297.2230146859</v>
      </c>
      <c r="P3775" s="71">
        <v>22311.559370844101</v>
      </c>
      <c r="Q3775" s="20">
        <v>0.96435494709680003</v>
      </c>
      <c r="R3775" s="79">
        <v>23133.857312399199</v>
      </c>
      <c r="S3775" s="6">
        <v>51302.663213086402</v>
      </c>
      <c r="T3775" s="6">
        <v>22303.186067308499</v>
      </c>
      <c r="U3775" s="71">
        <v>22322.400610486598</v>
      </c>
      <c r="V3775" s="20">
        <v>0.96492341545317495</v>
      </c>
      <c r="W3775" s="79">
        <v>23144.465995828101</v>
      </c>
      <c r="X3775" s="6">
        <v>51326.1894977755</v>
      </c>
      <c r="Y3775" s="6">
        <v>22320.994482320399</v>
      </c>
      <c r="Z3775" s="71">
        <v>22344.766662993199</v>
      </c>
      <c r="AA3775" s="20">
        <v>0.96544749258941198</v>
      </c>
    </row>
    <row r="3776" spans="1:27" x14ac:dyDescent="0.2">
      <c r="A3776" s="52" t="s">
        <v>2551</v>
      </c>
      <c r="B3776" s="1" t="s">
        <v>8686</v>
      </c>
      <c r="C3776" s="131" t="s">
        <v>29</v>
      </c>
      <c r="D3776" s="131" t="s">
        <v>26167</v>
      </c>
      <c r="E3776" s="131" t="s">
        <v>6359</v>
      </c>
      <c r="F3776" s="131" t="s">
        <v>26394</v>
      </c>
      <c r="G3776" s="131" t="s">
        <v>26394</v>
      </c>
      <c r="H3776" s="79">
        <v>18942.333333333299</v>
      </c>
      <c r="I3776" s="6">
        <v>26296.391425790101</v>
      </c>
      <c r="J3776" s="6">
        <v>11423.0809977176</v>
      </c>
      <c r="K3776" s="71">
        <v>11427.696643149</v>
      </c>
      <c r="L3776" s="20">
        <v>0.603288752343902</v>
      </c>
      <c r="M3776" s="79">
        <v>19162.147432459598</v>
      </c>
      <c r="N3776" s="6">
        <v>26601.544834813802</v>
      </c>
      <c r="O3776" s="6">
        <v>11560.397461374099</v>
      </c>
      <c r="P3776" s="71">
        <v>11567.8304038184</v>
      </c>
      <c r="Q3776" s="20">
        <v>0.60368131727361496</v>
      </c>
      <c r="R3776" s="79">
        <v>19357.150436068001</v>
      </c>
      <c r="S3776" s="6">
        <v>26872.2546371309</v>
      </c>
      <c r="T3776" s="6">
        <v>11682.3739292183</v>
      </c>
      <c r="U3776" s="71">
        <v>11692.438476839799</v>
      </c>
      <c r="V3776" s="20">
        <v>0.60403717558827197</v>
      </c>
      <c r="W3776" s="79">
        <v>19542.977007235098</v>
      </c>
      <c r="X3776" s="6">
        <v>27130.225403811699</v>
      </c>
      <c r="Y3776" s="6">
        <v>11798.530486445599</v>
      </c>
      <c r="Z3776" s="71">
        <v>11811.096091379501</v>
      </c>
      <c r="AA3776" s="20">
        <v>0.60436524522374002</v>
      </c>
    </row>
    <row r="3777" spans="1:27" x14ac:dyDescent="0.2">
      <c r="A3777" s="52" t="s">
        <v>2550</v>
      </c>
      <c r="B3777" s="1" t="s">
        <v>8685</v>
      </c>
      <c r="C3777" s="131" t="s">
        <v>29</v>
      </c>
      <c r="D3777" s="131" t="s">
        <v>26167</v>
      </c>
      <c r="E3777" s="131" t="s">
        <v>6359</v>
      </c>
      <c r="F3777" s="131" t="s">
        <v>26287</v>
      </c>
      <c r="G3777" s="131" t="s">
        <v>26287</v>
      </c>
      <c r="H3777" s="79">
        <v>8002.5833333333303</v>
      </c>
      <c r="I3777" s="6">
        <v>20690.036092858401</v>
      </c>
      <c r="J3777" s="6">
        <v>8987.6954715021802</v>
      </c>
      <c r="K3777" s="71">
        <v>8991.3270675268905</v>
      </c>
      <c r="L3777" s="20">
        <v>1.12355306942886</v>
      </c>
      <c r="M3777" s="79">
        <v>7972.1397006636098</v>
      </c>
      <c r="N3777" s="6">
        <v>20611.326527147201</v>
      </c>
      <c r="O3777" s="6">
        <v>8957.1913337961596</v>
      </c>
      <c r="P3777" s="71">
        <v>8962.9505032251891</v>
      </c>
      <c r="Q3777" s="20">
        <v>1.1242841746086201</v>
      </c>
      <c r="R3777" s="79">
        <v>7943.70338112217</v>
      </c>
      <c r="S3777" s="6">
        <v>20537.806708214499</v>
      </c>
      <c r="T3777" s="6">
        <v>8928.5525495074598</v>
      </c>
      <c r="U3777" s="71">
        <v>8936.2446369949994</v>
      </c>
      <c r="V3777" s="20">
        <v>1.1249469181127201</v>
      </c>
      <c r="W3777" s="79">
        <v>7928.9277925512597</v>
      </c>
      <c r="X3777" s="6">
        <v>20499.605611382201</v>
      </c>
      <c r="Y3777" s="6">
        <v>8914.9728085939005</v>
      </c>
      <c r="Z3777" s="71">
        <v>8924.4673830612701</v>
      </c>
      <c r="AA3777" s="20">
        <v>1.12555790852898</v>
      </c>
    </row>
    <row r="3778" spans="1:27" x14ac:dyDescent="0.2">
      <c r="A3778" s="52" t="s">
        <v>2549</v>
      </c>
      <c r="B3778" s="1" t="s">
        <v>8684</v>
      </c>
      <c r="C3778" s="131" t="s">
        <v>29</v>
      </c>
      <c r="D3778" s="131" t="s">
        <v>26167</v>
      </c>
      <c r="E3778" s="131" t="s">
        <v>6359</v>
      </c>
      <c r="F3778" s="131" t="s">
        <v>26396</v>
      </c>
      <c r="G3778" s="131" t="s">
        <v>26396</v>
      </c>
      <c r="H3778" s="79">
        <v>11201.583333333299</v>
      </c>
      <c r="I3778" s="6">
        <v>16803.971107318299</v>
      </c>
      <c r="J3778" s="6">
        <v>7299.5993987960901</v>
      </c>
      <c r="K3778" s="71">
        <v>7302.5488975015996</v>
      </c>
      <c r="L3778" s="20">
        <v>0.65192113295009801</v>
      </c>
      <c r="M3778" s="79">
        <v>11209.5944428602</v>
      </c>
      <c r="N3778" s="6">
        <v>16815.9889131071</v>
      </c>
      <c r="O3778" s="6">
        <v>7307.8280509169499</v>
      </c>
      <c r="P3778" s="71">
        <v>7312.5267358434003</v>
      </c>
      <c r="Q3778" s="20">
        <v>0.652345343367979</v>
      </c>
      <c r="R3778" s="79">
        <v>11212.311883180901</v>
      </c>
      <c r="S3778" s="6">
        <v>16820.0654607947</v>
      </c>
      <c r="T3778" s="6">
        <v>7312.3114111690402</v>
      </c>
      <c r="U3778" s="71">
        <v>7318.6110816698201</v>
      </c>
      <c r="V3778" s="20">
        <v>0.65272988817303201</v>
      </c>
      <c r="W3778" s="79">
        <v>11221.8986511192</v>
      </c>
      <c r="X3778" s="6">
        <v>16834.446978715401</v>
      </c>
      <c r="Y3778" s="6">
        <v>7321.0499708167199</v>
      </c>
      <c r="Z3778" s="71">
        <v>7328.8469945003199</v>
      </c>
      <c r="AA3778" s="20">
        <v>0.65308440419477098</v>
      </c>
    </row>
    <row r="3779" spans="1:27" x14ac:dyDescent="0.2">
      <c r="A3779" s="52" t="s">
        <v>2548</v>
      </c>
      <c r="B3779" s="1" t="s">
        <v>8683</v>
      </c>
      <c r="C3779" s="131" t="s">
        <v>42</v>
      </c>
      <c r="D3779" s="131" t="s">
        <v>26167</v>
      </c>
      <c r="E3779" s="131" t="s">
        <v>6359</v>
      </c>
      <c r="F3779" s="131" t="s">
        <v>26393</v>
      </c>
      <c r="G3779" s="131" t="s">
        <v>26393</v>
      </c>
      <c r="H3779" s="79">
        <v>9279.25</v>
      </c>
      <c r="I3779" s="6">
        <v>11203.260642696199</v>
      </c>
      <c r="J3779" s="6">
        <v>4866.6659880393199</v>
      </c>
      <c r="K3779" s="71">
        <v>4868.6324281475499</v>
      </c>
      <c r="L3779" s="20">
        <v>0.52467951915807298</v>
      </c>
      <c r="M3779" s="79">
        <v>9285.0154539756604</v>
      </c>
      <c r="N3779" s="6">
        <v>11210.2215375544</v>
      </c>
      <c r="O3779" s="6">
        <v>4871.6951368396803</v>
      </c>
      <c r="P3779" s="71">
        <v>4874.8274711456097</v>
      </c>
      <c r="Q3779" s="20">
        <v>0.52502093241625203</v>
      </c>
      <c r="R3779" s="79">
        <v>9292.0795839964194</v>
      </c>
      <c r="S3779" s="6">
        <v>11218.750383079299</v>
      </c>
      <c r="T3779" s="6">
        <v>4877.2102960276898</v>
      </c>
      <c r="U3779" s="71">
        <v>4881.4120888809102</v>
      </c>
      <c r="V3779" s="20">
        <v>0.52533042197444002</v>
      </c>
      <c r="W3779" s="79">
        <v>9303.63076189194</v>
      </c>
      <c r="X3779" s="6">
        <v>11232.6966456214</v>
      </c>
      <c r="Y3779" s="6">
        <v>4884.9322792482099</v>
      </c>
      <c r="Z3779" s="71">
        <v>4890.13480249636</v>
      </c>
      <c r="AA3779" s="20">
        <v>0.52561574375098397</v>
      </c>
    </row>
    <row r="3780" spans="1:27" x14ac:dyDescent="0.2">
      <c r="A3780" s="52" t="s">
        <v>2547</v>
      </c>
      <c r="B3780" s="1" t="s">
        <v>8682</v>
      </c>
      <c r="C3780" s="131" t="s">
        <v>42</v>
      </c>
      <c r="D3780" s="131" t="s">
        <v>26167</v>
      </c>
      <c r="E3780" s="131" t="s">
        <v>6359</v>
      </c>
      <c r="F3780" s="131" t="s">
        <v>26392</v>
      </c>
      <c r="G3780" s="131" t="s">
        <v>26392</v>
      </c>
      <c r="H3780" s="79">
        <v>40545.5</v>
      </c>
      <c r="I3780" s="6">
        <v>61892.961648848097</v>
      </c>
      <c r="J3780" s="6">
        <v>26886.134399795599</v>
      </c>
      <c r="K3780" s="71">
        <v>26896.9980944007</v>
      </c>
      <c r="L3780" s="20">
        <v>0.66337813307027105</v>
      </c>
      <c r="M3780" s="79">
        <v>40854.462468243997</v>
      </c>
      <c r="N3780" s="6">
        <v>62364.594806608096</v>
      </c>
      <c r="O3780" s="6">
        <v>27102.166733505099</v>
      </c>
      <c r="P3780" s="71">
        <v>27119.592505077399</v>
      </c>
      <c r="Q3780" s="20">
        <v>0.66380979865191803</v>
      </c>
      <c r="R3780" s="79">
        <v>41132.187387895603</v>
      </c>
      <c r="S3780" s="6">
        <v>62788.543649289299</v>
      </c>
      <c r="T3780" s="6">
        <v>27296.527786265298</v>
      </c>
      <c r="U3780" s="71">
        <v>27320.044171331501</v>
      </c>
      <c r="V3780" s="20">
        <v>0.66420110152885303</v>
      </c>
      <c r="W3780" s="79">
        <v>41420.551153450702</v>
      </c>
      <c r="X3780" s="6">
        <v>63228.732757388003</v>
      </c>
      <c r="Y3780" s="6">
        <v>27497.233065839398</v>
      </c>
      <c r="Z3780" s="71">
        <v>27526.518015170801</v>
      </c>
      <c r="AA3780" s="20">
        <v>0.66456184789027395</v>
      </c>
    </row>
    <row r="3781" spans="1:27" x14ac:dyDescent="0.2">
      <c r="A3781" s="52" t="s">
        <v>2546</v>
      </c>
      <c r="B3781" s="1" t="s">
        <v>8681</v>
      </c>
      <c r="C3781" s="131" t="s">
        <v>42</v>
      </c>
      <c r="D3781" s="131" t="s">
        <v>26167</v>
      </c>
      <c r="E3781" s="131" t="s">
        <v>6359</v>
      </c>
      <c r="F3781" s="131" t="s">
        <v>26309</v>
      </c>
      <c r="G3781" s="131" t="s">
        <v>26309</v>
      </c>
      <c r="H3781" s="79">
        <v>12040.333333333299</v>
      </c>
      <c r="I3781" s="6">
        <v>29341.646421587098</v>
      </c>
      <c r="J3781" s="6">
        <v>12745.9314950515</v>
      </c>
      <c r="K3781" s="71">
        <v>12751.0816555455</v>
      </c>
      <c r="L3781" s="20">
        <v>1.05903061838367</v>
      </c>
      <c r="M3781" s="79">
        <v>12033.824061110399</v>
      </c>
      <c r="N3781" s="6">
        <v>29325.783674374099</v>
      </c>
      <c r="O3781" s="6">
        <v>12744.2867415114</v>
      </c>
      <c r="P3781" s="71">
        <v>12752.4808845035</v>
      </c>
      <c r="Q3781" s="20">
        <v>1.0597197382763399</v>
      </c>
      <c r="R3781" s="79">
        <v>12028.6459208469</v>
      </c>
      <c r="S3781" s="6">
        <v>29313.164824336702</v>
      </c>
      <c r="T3781" s="6">
        <v>12743.5288609364</v>
      </c>
      <c r="U3781" s="71">
        <v>12754.507610107101</v>
      </c>
      <c r="V3781" s="20">
        <v>1.0603444223095899</v>
      </c>
      <c r="W3781" s="79">
        <v>12032.8918169432</v>
      </c>
      <c r="X3781" s="6">
        <v>29323.511845349502</v>
      </c>
      <c r="Y3781" s="6">
        <v>12752.3580555434</v>
      </c>
      <c r="Z3781" s="71">
        <v>12765.939500578899</v>
      </c>
      <c r="AA3781" s="20">
        <v>1.06092032528735</v>
      </c>
    </row>
    <row r="3782" spans="1:27" x14ac:dyDescent="0.2">
      <c r="A3782" s="52" t="s">
        <v>2545</v>
      </c>
      <c r="B3782" s="1" t="s">
        <v>8372</v>
      </c>
      <c r="C3782" s="131" t="s">
        <v>42</v>
      </c>
      <c r="D3782" s="131" t="s">
        <v>26167</v>
      </c>
      <c r="E3782" s="131" t="s">
        <v>6359</v>
      </c>
      <c r="F3782" s="131" t="s">
        <v>26393</v>
      </c>
      <c r="G3782" s="131" t="s">
        <v>26393</v>
      </c>
      <c r="H3782" s="79">
        <v>12071.166666666701</v>
      </c>
      <c r="I3782" s="6">
        <v>19321.319905723401</v>
      </c>
      <c r="J3782" s="6">
        <v>8393.1288781103503</v>
      </c>
      <c r="K3782" s="71">
        <v>8396.5202317187704</v>
      </c>
      <c r="L3782" s="20">
        <v>0.695584814921405</v>
      </c>
      <c r="M3782" s="79">
        <v>12047.676963653101</v>
      </c>
      <c r="N3782" s="6">
        <v>19283.7218773846</v>
      </c>
      <c r="O3782" s="6">
        <v>8380.2459902784394</v>
      </c>
      <c r="P3782" s="71">
        <v>8385.6342034712106</v>
      </c>
      <c r="Q3782" s="20">
        <v>0.69603743765457904</v>
      </c>
      <c r="R3782" s="79">
        <v>12029.586015307999</v>
      </c>
      <c r="S3782" s="6">
        <v>19254.765189930498</v>
      </c>
      <c r="T3782" s="6">
        <v>8370.7664245354699</v>
      </c>
      <c r="U3782" s="71">
        <v>8377.9779705635901</v>
      </c>
      <c r="V3782" s="20">
        <v>0.69644773809359295</v>
      </c>
      <c r="W3782" s="79">
        <v>12026.877854091999</v>
      </c>
      <c r="X3782" s="6">
        <v>19250.4304598538</v>
      </c>
      <c r="Y3782" s="6">
        <v>8371.7251617775491</v>
      </c>
      <c r="Z3782" s="71">
        <v>8380.6411696752093</v>
      </c>
      <c r="AA3782" s="20">
        <v>0.69682599851330496</v>
      </c>
    </row>
    <row r="3783" spans="1:27" x14ac:dyDescent="0.2">
      <c r="A3783" s="52" t="s">
        <v>2544</v>
      </c>
      <c r="B3783" s="1" t="s">
        <v>8680</v>
      </c>
      <c r="C3783" s="131" t="s">
        <v>29</v>
      </c>
      <c r="D3783" s="131" t="s">
        <v>26167</v>
      </c>
      <c r="E3783" s="131" t="s">
        <v>6359</v>
      </c>
      <c r="F3783" s="131" t="s">
        <v>26287</v>
      </c>
      <c r="G3783" s="131" t="s">
        <v>26287</v>
      </c>
      <c r="H3783" s="79">
        <v>20286.333333333299</v>
      </c>
      <c r="I3783" s="6">
        <v>48364.5807977492</v>
      </c>
      <c r="J3783" s="6">
        <v>21009.4425097245</v>
      </c>
      <c r="K3783" s="71">
        <v>21017.9316500321</v>
      </c>
      <c r="L3783" s="20">
        <v>1.0360636052201999</v>
      </c>
      <c r="M3783" s="79">
        <v>20228.7635474175</v>
      </c>
      <c r="N3783" s="6">
        <v>48227.328859871501</v>
      </c>
      <c r="O3783" s="6">
        <v>20958.447848895899</v>
      </c>
      <c r="P3783" s="71">
        <v>20971.923418148901</v>
      </c>
      <c r="Q3783" s="20">
        <v>1.03673778028941</v>
      </c>
      <c r="R3783" s="79">
        <v>20172.649741374302</v>
      </c>
      <c r="S3783" s="6">
        <v>48093.548118835097</v>
      </c>
      <c r="T3783" s="6">
        <v>20908.063736890399</v>
      </c>
      <c r="U3783" s="71">
        <v>20926.076360388699</v>
      </c>
      <c r="V3783" s="20">
        <v>1.03734891690848</v>
      </c>
      <c r="W3783" s="79">
        <v>20139.512629802401</v>
      </c>
      <c r="X3783" s="6">
        <v>48014.546039765897</v>
      </c>
      <c r="Y3783" s="6">
        <v>20880.8101226994</v>
      </c>
      <c r="Z3783" s="71">
        <v>20903.048486282201</v>
      </c>
      <c r="AA3783" s="20">
        <v>1.03791233037834</v>
      </c>
    </row>
    <row r="3784" spans="1:27" x14ac:dyDescent="0.2">
      <c r="A3784" s="52" t="s">
        <v>2543</v>
      </c>
      <c r="B3784" s="1" t="s">
        <v>8679</v>
      </c>
      <c r="C3784" s="131" t="s">
        <v>29</v>
      </c>
      <c r="D3784" s="131" t="s">
        <v>26167</v>
      </c>
      <c r="E3784" s="131" t="s">
        <v>6359</v>
      </c>
      <c r="F3784" s="131" t="s">
        <v>26287</v>
      </c>
      <c r="G3784" s="131" t="s">
        <v>26287</v>
      </c>
      <c r="H3784" s="79">
        <v>11632.583333333299</v>
      </c>
      <c r="I3784" s="6">
        <v>15678.1146691346</v>
      </c>
      <c r="J3784" s="6">
        <v>6810.5304205878601</v>
      </c>
      <c r="K3784" s="71">
        <v>6813.2823045696796</v>
      </c>
      <c r="L3784" s="20">
        <v>0.58570672647116395</v>
      </c>
      <c r="M3784" s="79">
        <v>11635.4050396762</v>
      </c>
      <c r="N3784" s="6">
        <v>15681.917696745701</v>
      </c>
      <c r="O3784" s="6">
        <v>6814.9877255880501</v>
      </c>
      <c r="P3784" s="71">
        <v>6819.3695309448703</v>
      </c>
      <c r="Q3784" s="20">
        <v>0.58608785063271396</v>
      </c>
      <c r="R3784" s="79">
        <v>11636.1793961233</v>
      </c>
      <c r="S3784" s="6">
        <v>15682.961355649801</v>
      </c>
      <c r="T3784" s="6">
        <v>6817.96973674935</v>
      </c>
      <c r="U3784" s="71">
        <v>6823.8435241758798</v>
      </c>
      <c r="V3784" s="20">
        <v>0.58643333794331898</v>
      </c>
      <c r="W3784" s="79">
        <v>11639.7102387615</v>
      </c>
      <c r="X3784" s="6">
        <v>15687.7201400207</v>
      </c>
      <c r="Y3784" s="6">
        <v>6822.3555676340802</v>
      </c>
      <c r="Z3784" s="71">
        <v>6829.6214745942598</v>
      </c>
      <c r="AA3784" s="20">
        <v>0.58675184643779699</v>
      </c>
    </row>
    <row r="3785" spans="1:27" x14ac:dyDescent="0.2">
      <c r="A3785" s="52" t="s">
        <v>2542</v>
      </c>
      <c r="B3785" s="1" t="s">
        <v>8678</v>
      </c>
      <c r="C3785" s="131" t="s">
        <v>42</v>
      </c>
      <c r="D3785" s="131" t="s">
        <v>26167</v>
      </c>
      <c r="E3785" s="131" t="s">
        <v>6359</v>
      </c>
      <c r="F3785" s="131" t="s">
        <v>26393</v>
      </c>
      <c r="G3785" s="131" t="s">
        <v>26393</v>
      </c>
      <c r="H3785" s="79">
        <v>8035.25</v>
      </c>
      <c r="I3785" s="6">
        <v>11688.054383545399</v>
      </c>
      <c r="J3785" s="6">
        <v>5077.2590720574799</v>
      </c>
      <c r="K3785" s="71">
        <v>5079.3106050584602</v>
      </c>
      <c r="L3785" s="20">
        <v>0.63212850938781695</v>
      </c>
      <c r="M3785" s="79">
        <v>8040.63738571469</v>
      </c>
      <c r="N3785" s="6">
        <v>11695.8908612179</v>
      </c>
      <c r="O3785" s="6">
        <v>5082.7554512391198</v>
      </c>
      <c r="P3785" s="71">
        <v>5086.0234901498898</v>
      </c>
      <c r="Q3785" s="20">
        <v>0.63253984058352297</v>
      </c>
      <c r="R3785" s="79">
        <v>8045.1206516345501</v>
      </c>
      <c r="S3785" s="6">
        <v>11702.4122085173</v>
      </c>
      <c r="T3785" s="6">
        <v>5087.4761771885396</v>
      </c>
      <c r="U3785" s="71">
        <v>5091.8591173827899</v>
      </c>
      <c r="V3785" s="20">
        <v>0.63291271043253505</v>
      </c>
      <c r="W3785" s="79">
        <v>8055.9159777633004</v>
      </c>
      <c r="X3785" s="6">
        <v>11718.115062676299</v>
      </c>
      <c r="Y3785" s="6">
        <v>5096.03351069982</v>
      </c>
      <c r="Z3785" s="71">
        <v>5101.4608598005298</v>
      </c>
      <c r="AA3785" s="20">
        <v>0.63325646318581996</v>
      </c>
    </row>
    <row r="3786" spans="1:27" x14ac:dyDescent="0.2">
      <c r="A3786" s="52" t="s">
        <v>2541</v>
      </c>
      <c r="B3786" s="1" t="s">
        <v>8677</v>
      </c>
      <c r="C3786" s="131" t="s">
        <v>42</v>
      </c>
      <c r="D3786" s="131" t="s">
        <v>26167</v>
      </c>
      <c r="E3786" s="131" t="s">
        <v>6359</v>
      </c>
      <c r="F3786" s="131" t="s">
        <v>26309</v>
      </c>
      <c r="G3786" s="131" t="s">
        <v>26309</v>
      </c>
      <c r="H3786" s="79">
        <v>18045.833333333299</v>
      </c>
      <c r="I3786" s="6">
        <v>42370.5981812588</v>
      </c>
      <c r="J3786" s="6">
        <v>18405.672744572199</v>
      </c>
      <c r="K3786" s="71">
        <v>18413.1097976169</v>
      </c>
      <c r="L3786" s="20">
        <v>1.0203524247120901</v>
      </c>
      <c r="M3786" s="79">
        <v>18020.182045825801</v>
      </c>
      <c r="N3786" s="6">
        <v>42310.370405919297</v>
      </c>
      <c r="O3786" s="6">
        <v>18387.078707935099</v>
      </c>
      <c r="P3786" s="71">
        <v>18398.900974272601</v>
      </c>
      <c r="Q3786" s="20">
        <v>1.02101637638752</v>
      </c>
      <c r="R3786" s="79">
        <v>17996.508428506</v>
      </c>
      <c r="S3786" s="6">
        <v>42254.7860885634</v>
      </c>
      <c r="T3786" s="6">
        <v>18369.7355525815</v>
      </c>
      <c r="U3786" s="71">
        <v>18385.5613666998</v>
      </c>
      <c r="V3786" s="20">
        <v>1.0216182455468701</v>
      </c>
      <c r="W3786" s="79">
        <v>17990.419283974701</v>
      </c>
      <c r="X3786" s="6">
        <v>42240.489120867802</v>
      </c>
      <c r="Y3786" s="6">
        <v>18369.758866246499</v>
      </c>
      <c r="Z3786" s="71">
        <v>18389.322924067801</v>
      </c>
      <c r="AA3786" s="20">
        <v>1.02217311524521</v>
      </c>
    </row>
    <row r="3787" spans="1:27" x14ac:dyDescent="0.2">
      <c r="A3787" s="52" t="s">
        <v>2540</v>
      </c>
      <c r="B3787" s="1" t="s">
        <v>8676</v>
      </c>
      <c r="C3787" s="131" t="s">
        <v>29</v>
      </c>
      <c r="D3787" s="131" t="s">
        <v>26167</v>
      </c>
      <c r="E3787" s="131" t="s">
        <v>6359</v>
      </c>
      <c r="F3787" s="131" t="s">
        <v>26287</v>
      </c>
      <c r="G3787" s="131" t="s">
        <v>26287</v>
      </c>
      <c r="H3787" s="79">
        <v>17330.333333333299</v>
      </c>
      <c r="I3787" s="6">
        <v>27059.9566850675</v>
      </c>
      <c r="J3787" s="6">
        <v>11754.771672021099</v>
      </c>
      <c r="K3787" s="71">
        <v>11759.521341412001</v>
      </c>
      <c r="L3787" s="20">
        <v>0.67855136512542602</v>
      </c>
      <c r="M3787" s="79">
        <v>17302.637818755898</v>
      </c>
      <c r="N3787" s="6">
        <v>27016.712310569801</v>
      </c>
      <c r="O3787" s="6">
        <v>11740.8193527559</v>
      </c>
      <c r="P3787" s="71">
        <v>11748.368300340901</v>
      </c>
      <c r="Q3787" s="20">
        <v>0.67899290405338097</v>
      </c>
      <c r="R3787" s="79">
        <v>17280.320167401602</v>
      </c>
      <c r="S3787" s="6">
        <v>26981.865047834301</v>
      </c>
      <c r="T3787" s="6">
        <v>11730.0256734304</v>
      </c>
      <c r="U3787" s="71">
        <v>11740.131273773901</v>
      </c>
      <c r="V3787" s="20">
        <v>0.67939315707362002</v>
      </c>
      <c r="W3787" s="79">
        <v>17265.048231202702</v>
      </c>
      <c r="X3787" s="6">
        <v>26958.019116882599</v>
      </c>
      <c r="Y3787" s="6">
        <v>11723.640540046399</v>
      </c>
      <c r="Z3787" s="71">
        <v>11736.126386108501</v>
      </c>
      <c r="AA3787" s="20">
        <v>0.67976215466911305</v>
      </c>
    </row>
    <row r="3788" spans="1:27" x14ac:dyDescent="0.2">
      <c r="A3788" s="52" t="s">
        <v>2539</v>
      </c>
      <c r="B3788" s="1" t="s">
        <v>8675</v>
      </c>
      <c r="C3788" s="131" t="s">
        <v>42</v>
      </c>
      <c r="D3788" s="131" t="s">
        <v>26167</v>
      </c>
      <c r="E3788" s="131" t="s">
        <v>6359</v>
      </c>
      <c r="F3788" s="131" t="s">
        <v>26393</v>
      </c>
      <c r="G3788" s="131" t="s">
        <v>26393</v>
      </c>
      <c r="H3788" s="79">
        <v>8260.4166666666697</v>
      </c>
      <c r="I3788" s="6">
        <v>13328.215046903601</v>
      </c>
      <c r="J3788" s="6">
        <v>5789.7404085056496</v>
      </c>
      <c r="K3788" s="71">
        <v>5792.0798289186196</v>
      </c>
      <c r="L3788" s="20">
        <v>0.70118494776316198</v>
      </c>
      <c r="M3788" s="79">
        <v>8245.70152739074</v>
      </c>
      <c r="N3788" s="6">
        <v>13304.472111331501</v>
      </c>
      <c r="O3788" s="6">
        <v>5781.8065295017204</v>
      </c>
      <c r="P3788" s="71">
        <v>5785.5240344838503</v>
      </c>
      <c r="Q3788" s="20">
        <v>0.70164121454862005</v>
      </c>
      <c r="R3788" s="79">
        <v>8233.6976020030907</v>
      </c>
      <c r="S3788" s="6">
        <v>13285.103730119101</v>
      </c>
      <c r="T3788" s="6">
        <v>5775.53136346262</v>
      </c>
      <c r="U3788" s="71">
        <v>5780.5070739474404</v>
      </c>
      <c r="V3788" s="20">
        <v>0.702054818304374</v>
      </c>
      <c r="W3788" s="79">
        <v>8232.6836765264507</v>
      </c>
      <c r="X3788" s="6">
        <v>13283.467757341999</v>
      </c>
      <c r="Y3788" s="6">
        <v>5776.7820564696804</v>
      </c>
      <c r="Z3788" s="71">
        <v>5782.93441257828</v>
      </c>
      <c r="AA3788" s="20">
        <v>0.70243612408757405</v>
      </c>
    </row>
    <row r="3789" spans="1:27" x14ac:dyDescent="0.2">
      <c r="A3789" s="52" t="s">
        <v>2538</v>
      </c>
      <c r="B3789" s="1" t="s">
        <v>18893</v>
      </c>
      <c r="C3789" s="131" t="s">
        <v>29</v>
      </c>
      <c r="D3789" s="131" t="s">
        <v>26167</v>
      </c>
      <c r="E3789" s="131" t="s">
        <v>6359</v>
      </c>
      <c r="F3789" s="131" t="s">
        <v>26394</v>
      </c>
      <c r="G3789" s="131" t="s">
        <v>26394</v>
      </c>
      <c r="H3789" s="79">
        <v>30729</v>
      </c>
      <c r="I3789" s="6">
        <v>42074.262612465798</v>
      </c>
      <c r="J3789" s="6">
        <v>18276.945378523498</v>
      </c>
      <c r="K3789" s="71">
        <v>18284.330417590601</v>
      </c>
      <c r="L3789" s="20">
        <v>0.59501872555535895</v>
      </c>
      <c r="M3789" s="79">
        <v>31091.184486399601</v>
      </c>
      <c r="N3789" s="6">
        <v>42570.166976256798</v>
      </c>
      <c r="O3789" s="6">
        <v>18499.9801063634</v>
      </c>
      <c r="P3789" s="71">
        <v>18511.874964460701</v>
      </c>
      <c r="Q3789" s="20">
        <v>0.59540590911094204</v>
      </c>
      <c r="R3789" s="79">
        <v>31412.006535975401</v>
      </c>
      <c r="S3789" s="6">
        <v>43009.4377356607</v>
      </c>
      <c r="T3789" s="6">
        <v>18697.810842382802</v>
      </c>
      <c r="U3789" s="71">
        <v>18713.919298487901</v>
      </c>
      <c r="V3789" s="20">
        <v>0.59575688923454395</v>
      </c>
      <c r="W3789" s="79">
        <v>31718.272556282802</v>
      </c>
      <c r="X3789" s="6">
        <v>43428.778324931103</v>
      </c>
      <c r="Y3789" s="6">
        <v>18886.528122387099</v>
      </c>
      <c r="Z3789" s="71">
        <v>18906.6425469106</v>
      </c>
      <c r="AA3789" s="20">
        <v>0.59608046161283101</v>
      </c>
    </row>
    <row r="3790" spans="1:27" x14ac:dyDescent="0.2">
      <c r="A3790" s="52" t="s">
        <v>2537</v>
      </c>
      <c r="B3790" s="1" t="s">
        <v>8674</v>
      </c>
      <c r="C3790" s="131" t="s">
        <v>29</v>
      </c>
      <c r="D3790" s="131" t="s">
        <v>26167</v>
      </c>
      <c r="E3790" s="131" t="s">
        <v>6359</v>
      </c>
      <c r="F3790" s="131" t="s">
        <v>26287</v>
      </c>
      <c r="G3790" s="131" t="s">
        <v>26287</v>
      </c>
      <c r="H3790" s="79">
        <v>8939.4166666666697</v>
      </c>
      <c r="I3790" s="6">
        <v>23075.732008319501</v>
      </c>
      <c r="J3790" s="6">
        <v>10024.0352961182</v>
      </c>
      <c r="K3790" s="71">
        <v>10028.0856388171</v>
      </c>
      <c r="L3790" s="20">
        <v>1.12178299913123</v>
      </c>
      <c r="M3790" s="79">
        <v>8903.0282811929192</v>
      </c>
      <c r="N3790" s="6">
        <v>22981.8009764952</v>
      </c>
      <c r="O3790" s="6">
        <v>9987.3430402726608</v>
      </c>
      <c r="P3790" s="71">
        <v>9993.7645622175696</v>
      </c>
      <c r="Q3790" s="20">
        <v>1.1225129525117601</v>
      </c>
      <c r="R3790" s="79">
        <v>8868.8788471706594</v>
      </c>
      <c r="S3790" s="6">
        <v>22893.649454184801</v>
      </c>
      <c r="T3790" s="6">
        <v>9952.7254835802505</v>
      </c>
      <c r="U3790" s="71">
        <v>9961.29991204832</v>
      </c>
      <c r="V3790" s="20">
        <v>1.12317465191512</v>
      </c>
      <c r="W3790" s="79">
        <v>8848.3823317109109</v>
      </c>
      <c r="X3790" s="6">
        <v>22840.740845548498</v>
      </c>
      <c r="Y3790" s="6">
        <v>9933.0976130167492</v>
      </c>
      <c r="Z3790" s="71">
        <v>9943.6765050676004</v>
      </c>
      <c r="AA3790" s="20">
        <v>1.1237846797636</v>
      </c>
    </row>
    <row r="3791" spans="1:27" x14ac:dyDescent="0.2">
      <c r="A3791" s="52" t="s">
        <v>2536</v>
      </c>
      <c r="B3791" s="1" t="s">
        <v>8673</v>
      </c>
      <c r="C3791" s="131" t="s">
        <v>29</v>
      </c>
      <c r="D3791" s="131" t="s">
        <v>26167</v>
      </c>
      <c r="E3791" s="131" t="s">
        <v>6359</v>
      </c>
      <c r="F3791" s="131" t="s">
        <v>26396</v>
      </c>
      <c r="G3791" s="131" t="s">
        <v>26396</v>
      </c>
      <c r="H3791" s="79">
        <v>11070.666666666701</v>
      </c>
      <c r="I3791" s="6">
        <v>13389.1076143912</v>
      </c>
      <c r="J3791" s="6">
        <v>5816.1919743995104</v>
      </c>
      <c r="K3791" s="71">
        <v>5818.5420829140003</v>
      </c>
      <c r="L3791" s="20">
        <v>0.52558190559863904</v>
      </c>
      <c r="M3791" s="79">
        <v>11070.056402747499</v>
      </c>
      <c r="N3791" s="6">
        <v>13388.3695477929</v>
      </c>
      <c r="O3791" s="6">
        <v>5818.2663560834599</v>
      </c>
      <c r="P3791" s="71">
        <v>5822.0073034942297</v>
      </c>
      <c r="Q3791" s="20">
        <v>0.52592390604706096</v>
      </c>
      <c r="R3791" s="79">
        <v>11057.8397897795</v>
      </c>
      <c r="S3791" s="6">
        <v>13373.5945075323</v>
      </c>
      <c r="T3791" s="6">
        <v>5814.0016133537401</v>
      </c>
      <c r="U3791" s="71">
        <v>5819.0104665597501</v>
      </c>
      <c r="V3791" s="20">
        <v>0.52623392789052104</v>
      </c>
      <c r="W3791" s="79">
        <v>11051.4548450645</v>
      </c>
      <c r="X3791" s="6">
        <v>13365.8724150446</v>
      </c>
      <c r="Y3791" s="6">
        <v>5812.6186133599304</v>
      </c>
      <c r="Z3791" s="71">
        <v>5818.8091359178597</v>
      </c>
      <c r="AA3791" s="20">
        <v>0.52651974038662497</v>
      </c>
    </row>
    <row r="3792" spans="1:27" x14ac:dyDescent="0.2">
      <c r="A3792" s="52" t="s">
        <v>2535</v>
      </c>
      <c r="B3792" s="1" t="s">
        <v>8672</v>
      </c>
      <c r="C3792" s="131" t="s">
        <v>29</v>
      </c>
      <c r="D3792" s="131" t="s">
        <v>26167</v>
      </c>
      <c r="E3792" s="131" t="s">
        <v>6359</v>
      </c>
      <c r="F3792" s="131" t="s">
        <v>26394</v>
      </c>
      <c r="G3792" s="131" t="s">
        <v>26394</v>
      </c>
      <c r="H3792" s="79">
        <v>13817</v>
      </c>
      <c r="I3792" s="6">
        <v>20857.818512050599</v>
      </c>
      <c r="J3792" s="6">
        <v>9060.5796985960405</v>
      </c>
      <c r="K3792" s="71">
        <v>9064.2407444469209</v>
      </c>
      <c r="L3792" s="20">
        <v>0.65602089776702099</v>
      </c>
      <c r="M3792" s="79">
        <v>13964.9990249455</v>
      </c>
      <c r="N3792" s="6">
        <v>21081.234362254901</v>
      </c>
      <c r="O3792" s="6">
        <v>9161.4020808708992</v>
      </c>
      <c r="P3792" s="71">
        <v>9167.2925508658991</v>
      </c>
      <c r="Q3792" s="20">
        <v>0.65644777593542902</v>
      </c>
      <c r="R3792" s="79">
        <v>14099.7585174219</v>
      </c>
      <c r="S3792" s="6">
        <v>21284.664125361898</v>
      </c>
      <c r="T3792" s="6">
        <v>9253.2393960986592</v>
      </c>
      <c r="U3792" s="71">
        <v>9261.2112063762197</v>
      </c>
      <c r="V3792" s="20">
        <v>0.65683473904414302</v>
      </c>
      <c r="W3792" s="79">
        <v>14225.9823203794</v>
      </c>
      <c r="X3792" s="6">
        <v>21475.208612152699</v>
      </c>
      <c r="Y3792" s="6">
        <v>9339.2480063090807</v>
      </c>
      <c r="Z3792" s="71">
        <v>9349.1944399739896</v>
      </c>
      <c r="AA3792" s="20">
        <v>0.657191484526226</v>
      </c>
    </row>
    <row r="3793" spans="1:27" x14ac:dyDescent="0.2">
      <c r="A3793" s="52" t="s">
        <v>2534</v>
      </c>
      <c r="B3793" s="1" t="s">
        <v>8671</v>
      </c>
      <c r="C3793" s="131" t="s">
        <v>29</v>
      </c>
      <c r="D3793" s="131" t="s">
        <v>26167</v>
      </c>
      <c r="E3793" s="131" t="s">
        <v>6359</v>
      </c>
      <c r="F3793" s="131" t="s">
        <v>26396</v>
      </c>
      <c r="G3793" s="131" t="s">
        <v>26396</v>
      </c>
      <c r="H3793" s="79">
        <v>6270.1666666666697</v>
      </c>
      <c r="I3793" s="6">
        <v>10658.2073113594</v>
      </c>
      <c r="J3793" s="6">
        <v>4629.8963016164798</v>
      </c>
      <c r="K3793" s="71">
        <v>4631.7670718330601</v>
      </c>
      <c r="L3793" s="20">
        <v>0.738699195422726</v>
      </c>
      <c r="M3793" s="79">
        <v>6279.5596986055098</v>
      </c>
      <c r="N3793" s="6">
        <v>10674.1738537192</v>
      </c>
      <c r="O3793" s="6">
        <v>4638.7415876430196</v>
      </c>
      <c r="P3793" s="71">
        <v>4641.72414073865</v>
      </c>
      <c r="Q3793" s="20">
        <v>0.73917987303623001</v>
      </c>
      <c r="R3793" s="79">
        <v>6284.85942688052</v>
      </c>
      <c r="S3793" s="6">
        <v>10683.182482301499</v>
      </c>
      <c r="T3793" s="6">
        <v>4644.3789029845702</v>
      </c>
      <c r="U3793" s="71">
        <v>4648.3801079558098</v>
      </c>
      <c r="V3793" s="20">
        <v>0.73961560509604396</v>
      </c>
      <c r="W3793" s="79">
        <v>6293.0963004728301</v>
      </c>
      <c r="X3793" s="6">
        <v>10697.183753880299</v>
      </c>
      <c r="Y3793" s="6">
        <v>4652.0457077196097</v>
      </c>
      <c r="Z3793" s="71">
        <v>4657.0002034141999</v>
      </c>
      <c r="AA3793" s="20">
        <v>0.74001731120248404</v>
      </c>
    </row>
    <row r="3794" spans="1:27" x14ac:dyDescent="0.2">
      <c r="A3794" s="52" t="s">
        <v>2533</v>
      </c>
      <c r="B3794" s="1" t="s">
        <v>8670</v>
      </c>
      <c r="C3794" s="131" t="s">
        <v>29</v>
      </c>
      <c r="D3794" s="131" t="s">
        <v>26167</v>
      </c>
      <c r="E3794" s="131" t="s">
        <v>6359</v>
      </c>
      <c r="F3794" s="131" t="s">
        <v>26394</v>
      </c>
      <c r="G3794" s="131" t="s">
        <v>26394</v>
      </c>
      <c r="H3794" s="79">
        <v>7701.4166666666697</v>
      </c>
      <c r="I3794" s="6">
        <v>9765.3125884483507</v>
      </c>
      <c r="J3794" s="6">
        <v>4242.02525965122</v>
      </c>
      <c r="K3794" s="71">
        <v>4243.7393054951699</v>
      </c>
      <c r="L3794" s="20">
        <v>0.55103359410002595</v>
      </c>
      <c r="M3794" s="79">
        <v>7794.1972482696801</v>
      </c>
      <c r="N3794" s="6">
        <v>9882.9573570287794</v>
      </c>
      <c r="O3794" s="6">
        <v>4294.89775313883</v>
      </c>
      <c r="P3794" s="71">
        <v>4297.6592263416396</v>
      </c>
      <c r="Q3794" s="20">
        <v>0.55139215617050497</v>
      </c>
      <c r="R3794" s="79">
        <v>7881.6206874160098</v>
      </c>
      <c r="S3794" s="6">
        <v>9993.80932722748</v>
      </c>
      <c r="T3794" s="6">
        <v>4344.6826146347403</v>
      </c>
      <c r="U3794" s="71">
        <v>4348.4256265722397</v>
      </c>
      <c r="V3794" s="20">
        <v>0.55171719104866901</v>
      </c>
      <c r="W3794" s="79">
        <v>7965.82024333971</v>
      </c>
      <c r="X3794" s="6">
        <v>10100.573448556301</v>
      </c>
      <c r="Y3794" s="6">
        <v>4392.5887820538101</v>
      </c>
      <c r="Z3794" s="71">
        <v>4397.2669523849099</v>
      </c>
      <c r="AA3794" s="20">
        <v>0.55201684422410902</v>
      </c>
    </row>
    <row r="3795" spans="1:27" x14ac:dyDescent="0.2">
      <c r="A3795" s="52" t="s">
        <v>2532</v>
      </c>
      <c r="B3795" s="1" t="s">
        <v>8669</v>
      </c>
      <c r="C3795" s="131" t="s">
        <v>29</v>
      </c>
      <c r="D3795" s="131" t="s">
        <v>26167</v>
      </c>
      <c r="E3795" s="131" t="s">
        <v>6359</v>
      </c>
      <c r="F3795" s="131" t="s">
        <v>26287</v>
      </c>
      <c r="G3795" s="131" t="s">
        <v>26287</v>
      </c>
      <c r="H3795" s="79">
        <v>5805.5</v>
      </c>
      <c r="I3795" s="6">
        <v>10313.4966039222</v>
      </c>
      <c r="J3795" s="6">
        <v>4480.15490675824</v>
      </c>
      <c r="K3795" s="71">
        <v>4481.96517200377</v>
      </c>
      <c r="L3795" s="20">
        <v>0.77202052743153404</v>
      </c>
      <c r="M3795" s="79">
        <v>5796.2626813037296</v>
      </c>
      <c r="N3795" s="6">
        <v>10297.0864661212</v>
      </c>
      <c r="O3795" s="6">
        <v>4474.8683951132798</v>
      </c>
      <c r="P3795" s="71">
        <v>4477.7455833187796</v>
      </c>
      <c r="Q3795" s="20">
        <v>0.77252288750854603</v>
      </c>
      <c r="R3795" s="79">
        <v>5787.3058703627203</v>
      </c>
      <c r="S3795" s="6">
        <v>10281.174651596701</v>
      </c>
      <c r="T3795" s="6">
        <v>4469.6110666349696</v>
      </c>
      <c r="U3795" s="71">
        <v>4473.4617063852702</v>
      </c>
      <c r="V3795" s="20">
        <v>0.77297827462243596</v>
      </c>
      <c r="W3795" s="79">
        <v>5785.9186956021204</v>
      </c>
      <c r="X3795" s="6">
        <v>10278.710329456901</v>
      </c>
      <c r="Y3795" s="6">
        <v>4470.0578553395699</v>
      </c>
      <c r="Z3795" s="71">
        <v>4474.8185313497197</v>
      </c>
      <c r="AA3795" s="20">
        <v>0.77339810093616201</v>
      </c>
    </row>
    <row r="3796" spans="1:27" x14ac:dyDescent="0.2">
      <c r="A3796" s="52" t="s">
        <v>2531</v>
      </c>
      <c r="B3796" s="1" t="s">
        <v>8668</v>
      </c>
      <c r="C3796" s="131" t="s">
        <v>29</v>
      </c>
      <c r="D3796" s="131" t="s">
        <v>26167</v>
      </c>
      <c r="E3796" s="131" t="s">
        <v>6359</v>
      </c>
      <c r="F3796" s="131" t="s">
        <v>26396</v>
      </c>
      <c r="G3796" s="131" t="s">
        <v>26396</v>
      </c>
      <c r="H3796" s="79">
        <v>7263.4166666666697</v>
      </c>
      <c r="I3796" s="6">
        <v>11607.284105659401</v>
      </c>
      <c r="J3796" s="6">
        <v>5042.17268276705</v>
      </c>
      <c r="K3796" s="71">
        <v>5044.2100386530701</v>
      </c>
      <c r="L3796" s="20">
        <v>0.694467943963893</v>
      </c>
      <c r="M3796" s="79">
        <v>7274.3310226720796</v>
      </c>
      <c r="N3796" s="6">
        <v>11624.7257638761</v>
      </c>
      <c r="O3796" s="6">
        <v>5051.8287958227702</v>
      </c>
      <c r="P3796" s="71">
        <v>5055.0769499458002</v>
      </c>
      <c r="Q3796" s="20">
        <v>0.69491983993999196</v>
      </c>
      <c r="R3796" s="79">
        <v>7284.1058020192304</v>
      </c>
      <c r="S3796" s="6">
        <v>11640.346324579101</v>
      </c>
      <c r="T3796" s="6">
        <v>5060.4938166011998</v>
      </c>
      <c r="U3796" s="71">
        <v>5064.8535110703397</v>
      </c>
      <c r="V3796" s="20">
        <v>0.695329481577039</v>
      </c>
      <c r="W3796" s="79">
        <v>7297.9942663895499</v>
      </c>
      <c r="X3796" s="6">
        <v>11662.54074893</v>
      </c>
      <c r="Y3796" s="6">
        <v>5071.86507032606</v>
      </c>
      <c r="Z3796" s="71">
        <v>5077.2666796896001</v>
      </c>
      <c r="AA3796" s="20">
        <v>0.69570713464008005</v>
      </c>
    </row>
    <row r="3797" spans="1:27" x14ac:dyDescent="0.2">
      <c r="A3797" s="52" t="s">
        <v>2530</v>
      </c>
      <c r="B3797" s="1" t="s">
        <v>8667</v>
      </c>
      <c r="C3797" s="131" t="s">
        <v>42</v>
      </c>
      <c r="D3797" s="131" t="s">
        <v>26167</v>
      </c>
      <c r="E3797" s="131" t="s">
        <v>6359</v>
      </c>
      <c r="F3797" s="131" t="s">
        <v>26392</v>
      </c>
      <c r="G3797" s="131" t="s">
        <v>26392</v>
      </c>
      <c r="H3797" s="79">
        <v>12702</v>
      </c>
      <c r="I3797" s="6">
        <v>19390.227337681201</v>
      </c>
      <c r="J3797" s="6">
        <v>8423.0620793566395</v>
      </c>
      <c r="K3797" s="71">
        <v>8426.4655278669106</v>
      </c>
      <c r="L3797" s="20">
        <v>0.66339675073743598</v>
      </c>
      <c r="M3797" s="79">
        <v>12782.5161955641</v>
      </c>
      <c r="N3797" s="6">
        <v>19513.139267798801</v>
      </c>
      <c r="O3797" s="6">
        <v>8479.9453210582196</v>
      </c>
      <c r="P3797" s="71">
        <v>8485.3976375302991</v>
      </c>
      <c r="Q3797" s="20">
        <v>0.663828428433752</v>
      </c>
      <c r="R3797" s="79">
        <v>12855.6801856774</v>
      </c>
      <c r="S3797" s="6">
        <v>19624.827694914798</v>
      </c>
      <c r="T3797" s="6">
        <v>8531.6464332578107</v>
      </c>
      <c r="U3797" s="71">
        <v>8538.9965799264301</v>
      </c>
      <c r="V3797" s="20">
        <v>0.66421974229257796</v>
      </c>
      <c r="W3797" s="79">
        <v>12927.878738826899</v>
      </c>
      <c r="X3797" s="6">
        <v>19735.042335052</v>
      </c>
      <c r="Y3797" s="6">
        <v>8582.4756402021103</v>
      </c>
      <c r="Z3797" s="71">
        <v>8591.6161003952893</v>
      </c>
      <c r="AA3797" s="20">
        <v>0.66458049877832404</v>
      </c>
    </row>
    <row r="3798" spans="1:27" x14ac:dyDescent="0.2">
      <c r="A3798" s="52" t="s">
        <v>2529</v>
      </c>
      <c r="B3798" s="1" t="s">
        <v>8666</v>
      </c>
      <c r="C3798" s="131" t="s">
        <v>29</v>
      </c>
      <c r="D3798" s="131" t="s">
        <v>26167</v>
      </c>
      <c r="E3798" s="131" t="s">
        <v>6359</v>
      </c>
      <c r="F3798" s="131" t="s">
        <v>26287</v>
      </c>
      <c r="G3798" s="131" t="s">
        <v>26287</v>
      </c>
      <c r="H3798" s="79">
        <v>27849.166666666701</v>
      </c>
      <c r="I3798" s="6">
        <v>61927.043895171802</v>
      </c>
      <c r="J3798" s="6">
        <v>26900.939635009599</v>
      </c>
      <c r="K3798" s="71">
        <v>26911.809311863799</v>
      </c>
      <c r="L3798" s="20">
        <v>0.96634163721944399</v>
      </c>
      <c r="M3798" s="79">
        <v>27780.871775096399</v>
      </c>
      <c r="N3798" s="6">
        <v>61775.179360095797</v>
      </c>
      <c r="O3798" s="6">
        <v>26846.020826420801</v>
      </c>
      <c r="P3798" s="71">
        <v>26863.2819048854</v>
      </c>
      <c r="Q3798" s="20">
        <v>0.96697044363332096</v>
      </c>
      <c r="R3798" s="79">
        <v>27718.804999612301</v>
      </c>
      <c r="S3798" s="6">
        <v>61637.1640300199</v>
      </c>
      <c r="T3798" s="6">
        <v>26795.980012049102</v>
      </c>
      <c r="U3798" s="71">
        <v>26819.065167389101</v>
      </c>
      <c r="V3798" s="20">
        <v>0.96754045377368603</v>
      </c>
      <c r="W3798" s="79">
        <v>27681.766669078101</v>
      </c>
      <c r="X3798" s="6">
        <v>61554.803421236</v>
      </c>
      <c r="Y3798" s="6">
        <v>26769.266157685001</v>
      </c>
      <c r="Z3798" s="71">
        <v>26797.775811772299</v>
      </c>
      <c r="AA3798" s="20">
        <v>0.96806595229728398</v>
      </c>
    </row>
    <row r="3799" spans="1:27" x14ac:dyDescent="0.2">
      <c r="A3799" s="52" t="s">
        <v>2528</v>
      </c>
      <c r="B3799" s="1" t="s">
        <v>8665</v>
      </c>
      <c r="C3799" s="131" t="s">
        <v>29</v>
      </c>
      <c r="D3799" s="131" t="s">
        <v>26167</v>
      </c>
      <c r="E3799" s="131" t="s">
        <v>6359</v>
      </c>
      <c r="F3799" s="131" t="s">
        <v>26396</v>
      </c>
      <c r="G3799" s="131" t="s">
        <v>26396</v>
      </c>
      <c r="H3799" s="79">
        <v>22482.25</v>
      </c>
      <c r="I3799" s="6">
        <v>39693.403831093397</v>
      </c>
      <c r="J3799" s="6">
        <v>17242.706791814999</v>
      </c>
      <c r="K3799" s="71">
        <v>17249.6739332406</v>
      </c>
      <c r="L3799" s="20">
        <v>0.767257455692406</v>
      </c>
      <c r="M3799" s="79">
        <v>22475.005232425501</v>
      </c>
      <c r="N3799" s="6">
        <v>39680.612874450002</v>
      </c>
      <c r="O3799" s="6">
        <v>17244.248752772499</v>
      </c>
      <c r="P3799" s="71">
        <v>17255.336218311899</v>
      </c>
      <c r="Q3799" s="20">
        <v>0.76775671639964704</v>
      </c>
      <c r="R3799" s="79">
        <v>22468.0250760698</v>
      </c>
      <c r="S3799" s="6">
        <v>39668.2891005825</v>
      </c>
      <c r="T3799" s="6">
        <v>17245.288594616301</v>
      </c>
      <c r="U3799" s="71">
        <v>17260.1456801161</v>
      </c>
      <c r="V3799" s="20">
        <v>0.76820929394900395</v>
      </c>
      <c r="W3799" s="79">
        <v>22482.029124595199</v>
      </c>
      <c r="X3799" s="6">
        <v>39693.013865825698</v>
      </c>
      <c r="Y3799" s="6">
        <v>17261.899863502698</v>
      </c>
      <c r="Z3799" s="71">
        <v>17280.2840355267</v>
      </c>
      <c r="AA3799" s="20">
        <v>0.76862653009474902</v>
      </c>
    </row>
    <row r="3800" spans="1:27" x14ac:dyDescent="0.2">
      <c r="A3800" s="52" t="s">
        <v>2527</v>
      </c>
      <c r="B3800" s="1" t="s">
        <v>8664</v>
      </c>
      <c r="C3800" s="131" t="s">
        <v>42</v>
      </c>
      <c r="D3800" s="131" t="s">
        <v>26167</v>
      </c>
      <c r="E3800" s="131" t="s">
        <v>6359</v>
      </c>
      <c r="F3800" s="131" t="s">
        <v>26393</v>
      </c>
      <c r="G3800" s="131" t="s">
        <v>26393</v>
      </c>
      <c r="H3800" s="79">
        <v>11509.166666666701</v>
      </c>
      <c r="I3800" s="6">
        <v>17281.2846014846</v>
      </c>
      <c r="J3800" s="6">
        <v>7506.9430839763099</v>
      </c>
      <c r="K3800" s="71">
        <v>7509.9763626124104</v>
      </c>
      <c r="L3800" s="20">
        <v>0.65252129716420904</v>
      </c>
      <c r="M3800" s="79">
        <v>11495.6180783407</v>
      </c>
      <c r="N3800" s="6">
        <v>17260.941077266802</v>
      </c>
      <c r="O3800" s="6">
        <v>7501.1936580997999</v>
      </c>
      <c r="P3800" s="71">
        <v>7506.0166705360698</v>
      </c>
      <c r="Q3800" s="20">
        <v>0.65294589811385795</v>
      </c>
      <c r="R3800" s="79">
        <v>11483.952005356399</v>
      </c>
      <c r="S3800" s="6">
        <v>17243.424194136802</v>
      </c>
      <c r="T3800" s="6">
        <v>7496.3612832727704</v>
      </c>
      <c r="U3800" s="71">
        <v>7502.8195156132797</v>
      </c>
      <c r="V3800" s="20">
        <v>0.65333079693417295</v>
      </c>
      <c r="W3800" s="79">
        <v>11486.892719276701</v>
      </c>
      <c r="X3800" s="6">
        <v>17247.839745293499</v>
      </c>
      <c r="Y3800" s="6">
        <v>7500.8283208581097</v>
      </c>
      <c r="Z3800" s="71">
        <v>7508.81681107433</v>
      </c>
      <c r="AA3800" s="20">
        <v>0.65368563932641799</v>
      </c>
    </row>
    <row r="3801" spans="1:27" x14ac:dyDescent="0.2">
      <c r="A3801" s="52" t="s">
        <v>2526</v>
      </c>
      <c r="B3801" s="1" t="s">
        <v>8663</v>
      </c>
      <c r="C3801" s="131" t="s">
        <v>42</v>
      </c>
      <c r="D3801" s="131" t="s">
        <v>26167</v>
      </c>
      <c r="E3801" s="131" t="s">
        <v>6359</v>
      </c>
      <c r="F3801" s="131" t="s">
        <v>26393</v>
      </c>
      <c r="G3801" s="131" t="s">
        <v>26393</v>
      </c>
      <c r="H3801" s="79">
        <v>9143.4166666666606</v>
      </c>
      <c r="I3801" s="6">
        <v>14219.6219815717</v>
      </c>
      <c r="J3801" s="6">
        <v>6176.9651592999498</v>
      </c>
      <c r="K3801" s="71">
        <v>6179.4610429431395</v>
      </c>
      <c r="L3801" s="20">
        <v>0.675837191743765</v>
      </c>
      <c r="M3801" s="79">
        <v>9146.8286498304406</v>
      </c>
      <c r="N3801" s="6">
        <v>14224.928215834499</v>
      </c>
      <c r="O3801" s="6">
        <v>6181.8148177375597</v>
      </c>
      <c r="P3801" s="71">
        <v>6185.78951444632</v>
      </c>
      <c r="Q3801" s="20">
        <v>0.67627696453688202</v>
      </c>
      <c r="R3801" s="79">
        <v>9147.4831291849405</v>
      </c>
      <c r="S3801" s="6">
        <v>14225.9460464065</v>
      </c>
      <c r="T3801" s="6">
        <v>6184.5506994179405</v>
      </c>
      <c r="U3801" s="71">
        <v>6189.8787864496599</v>
      </c>
      <c r="V3801" s="20">
        <v>0.67667561656396202</v>
      </c>
      <c r="W3801" s="79">
        <v>9158.5244991029303</v>
      </c>
      <c r="X3801" s="6">
        <v>14243.117319696999</v>
      </c>
      <c r="Y3801" s="6">
        <v>6194.1193417013701</v>
      </c>
      <c r="Z3801" s="71">
        <v>6200.7161680307599</v>
      </c>
      <c r="AA3801" s="20">
        <v>0.67704313818651796</v>
      </c>
    </row>
    <row r="3802" spans="1:27" x14ac:dyDescent="0.2">
      <c r="A3802" s="52" t="s">
        <v>2525</v>
      </c>
      <c r="B3802" s="1" t="s">
        <v>8662</v>
      </c>
      <c r="C3802" s="131" t="s">
        <v>29</v>
      </c>
      <c r="D3802" s="131" t="s">
        <v>26167</v>
      </c>
      <c r="E3802" s="131" t="s">
        <v>6359</v>
      </c>
      <c r="F3802" s="131" t="s">
        <v>26394</v>
      </c>
      <c r="G3802" s="131" t="s">
        <v>26394</v>
      </c>
      <c r="H3802" s="79">
        <v>14645.75</v>
      </c>
      <c r="I3802" s="6">
        <v>20537.400108789199</v>
      </c>
      <c r="J3802" s="6">
        <v>8921.3908146784906</v>
      </c>
      <c r="K3802" s="71">
        <v>8924.9956194385304</v>
      </c>
      <c r="L3802" s="20">
        <v>0.60939150398160102</v>
      </c>
      <c r="M3802" s="79">
        <v>14818.794148647999</v>
      </c>
      <c r="N3802" s="6">
        <v>20780.055958934801</v>
      </c>
      <c r="O3802" s="6">
        <v>9030.5171239714491</v>
      </c>
      <c r="P3802" s="71">
        <v>9036.3234393900402</v>
      </c>
      <c r="Q3802" s="20">
        <v>0.60978804002176201</v>
      </c>
      <c r="R3802" s="79">
        <v>14980.341769631599</v>
      </c>
      <c r="S3802" s="6">
        <v>21006.590491393799</v>
      </c>
      <c r="T3802" s="6">
        <v>9132.3503893614907</v>
      </c>
      <c r="U3802" s="71">
        <v>9140.2180518714395</v>
      </c>
      <c r="V3802" s="20">
        <v>0.610147498129891</v>
      </c>
      <c r="W3802" s="79">
        <v>15135.452284569599</v>
      </c>
      <c r="X3802" s="6">
        <v>21224.098417335601</v>
      </c>
      <c r="Y3802" s="6">
        <v>9230.0439269138897</v>
      </c>
      <c r="Z3802" s="71">
        <v>9239.8740566610795</v>
      </c>
      <c r="AA3802" s="20">
        <v>0.61047888645395998</v>
      </c>
    </row>
    <row r="3803" spans="1:27" x14ac:dyDescent="0.2">
      <c r="A3803" s="52" t="s">
        <v>2524</v>
      </c>
      <c r="B3803" s="1" t="s">
        <v>8661</v>
      </c>
      <c r="C3803" s="131" t="s">
        <v>29</v>
      </c>
      <c r="D3803" s="131" t="s">
        <v>26167</v>
      </c>
      <c r="E3803" s="131" t="s">
        <v>6359</v>
      </c>
      <c r="F3803" s="131" t="s">
        <v>26394</v>
      </c>
      <c r="G3803" s="131" t="s">
        <v>26394</v>
      </c>
      <c r="H3803" s="79">
        <v>12263.083333333299</v>
      </c>
      <c r="I3803" s="6">
        <v>15080.5251843894</v>
      </c>
      <c r="J3803" s="6">
        <v>6550.9391718459101</v>
      </c>
      <c r="K3803" s="71">
        <v>6553.58616458504</v>
      </c>
      <c r="L3803" s="20">
        <v>0.53441585500533795</v>
      </c>
      <c r="M3803" s="79">
        <v>12409.296617189601</v>
      </c>
      <c r="N3803" s="6">
        <v>15260.330951793199</v>
      </c>
      <c r="O3803" s="6">
        <v>6631.7761727868301</v>
      </c>
      <c r="P3803" s="71">
        <v>6636.0401793454903</v>
      </c>
      <c r="Q3803" s="20">
        <v>0.53476360377695398</v>
      </c>
      <c r="R3803" s="79">
        <v>12545.256048005</v>
      </c>
      <c r="S3803" s="6">
        <v>15427.5270447117</v>
      </c>
      <c r="T3803" s="6">
        <v>6706.92289028907</v>
      </c>
      <c r="U3803" s="71">
        <v>6712.7010091228003</v>
      </c>
      <c r="V3803" s="20">
        <v>0.53507883644911902</v>
      </c>
      <c r="W3803" s="79">
        <v>12674.2141646615</v>
      </c>
      <c r="X3803" s="6">
        <v>15586.1132724252</v>
      </c>
      <c r="Y3803" s="6">
        <v>6778.1682559875799</v>
      </c>
      <c r="Z3803" s="71">
        <v>6785.3871028243102</v>
      </c>
      <c r="AA3803" s="20">
        <v>0.53536945286465598</v>
      </c>
    </row>
    <row r="3804" spans="1:27" x14ac:dyDescent="0.2">
      <c r="A3804" s="52" t="s">
        <v>2523</v>
      </c>
      <c r="B3804" s="1" t="s">
        <v>8660</v>
      </c>
      <c r="C3804" s="131" t="s">
        <v>29</v>
      </c>
      <c r="D3804" s="131" t="s">
        <v>26167</v>
      </c>
      <c r="E3804" s="131" t="s">
        <v>6359</v>
      </c>
      <c r="F3804" s="131" t="s">
        <v>26396</v>
      </c>
      <c r="G3804" s="131" t="s">
        <v>26396</v>
      </c>
      <c r="H3804" s="79">
        <v>18356.666666666701</v>
      </c>
      <c r="I3804" s="6">
        <v>28478.423333672799</v>
      </c>
      <c r="J3804" s="6">
        <v>12370.949730721901</v>
      </c>
      <c r="K3804" s="71">
        <v>12375.948374924599</v>
      </c>
      <c r="L3804" s="20">
        <v>0.67419366487695298</v>
      </c>
      <c r="M3804" s="79">
        <v>18356.787721614</v>
      </c>
      <c r="N3804" s="6">
        <v>28478.611137596999</v>
      </c>
      <c r="O3804" s="6">
        <v>12376.125745437001</v>
      </c>
      <c r="P3804" s="71">
        <v>12384.0831734283</v>
      </c>
      <c r="Q3804" s="20">
        <v>0.674632368213684</v>
      </c>
      <c r="R3804" s="79">
        <v>18345.6492620875</v>
      </c>
      <c r="S3804" s="6">
        <v>28461.330997828802</v>
      </c>
      <c r="T3804" s="6">
        <v>12373.204843796701</v>
      </c>
      <c r="U3804" s="71">
        <v>12383.8645530421</v>
      </c>
      <c r="V3804" s="20">
        <v>0.67503005078343703</v>
      </c>
      <c r="W3804" s="79">
        <v>18350.9035277812</v>
      </c>
      <c r="X3804" s="6">
        <v>28469.482434331301</v>
      </c>
      <c r="Y3804" s="6">
        <v>12380.953399214801</v>
      </c>
      <c r="Z3804" s="71">
        <v>12394.139292940999</v>
      </c>
      <c r="AA3804" s="20">
        <v>0.67539667865278197</v>
      </c>
    </row>
    <row r="3805" spans="1:27" x14ac:dyDescent="0.2">
      <c r="A3805" s="52" t="s">
        <v>2522</v>
      </c>
      <c r="B3805" s="1" t="s">
        <v>8659</v>
      </c>
      <c r="C3805" s="131" t="s">
        <v>42</v>
      </c>
      <c r="D3805" s="131" t="s">
        <v>26167</v>
      </c>
      <c r="E3805" s="131" t="s">
        <v>6359</v>
      </c>
      <c r="F3805" s="131" t="s">
        <v>26393</v>
      </c>
      <c r="G3805" s="131" t="s">
        <v>26393</v>
      </c>
      <c r="H3805" s="79">
        <v>16093.25</v>
      </c>
      <c r="I3805" s="6">
        <v>27736.3700447966</v>
      </c>
      <c r="J3805" s="6">
        <v>12048.603797920599</v>
      </c>
      <c r="K3805" s="71">
        <v>12053.4721940289</v>
      </c>
      <c r="L3805" s="20">
        <v>0.74897688124082196</v>
      </c>
      <c r="M3805" s="79">
        <v>16017.7663312678</v>
      </c>
      <c r="N3805" s="6">
        <v>27606.275566161399</v>
      </c>
      <c r="O3805" s="6">
        <v>11997.0294941436</v>
      </c>
      <c r="P3805" s="71">
        <v>12004.743176136901</v>
      </c>
      <c r="Q3805" s="20">
        <v>0.74946424662862099</v>
      </c>
      <c r="R3805" s="79">
        <v>15970.3785637279</v>
      </c>
      <c r="S3805" s="6">
        <v>27524.603768601301</v>
      </c>
      <c r="T3805" s="6">
        <v>11965.974490062399</v>
      </c>
      <c r="U3805" s="71">
        <v>11976.283363996999</v>
      </c>
      <c r="V3805" s="20">
        <v>0.74990604112526904</v>
      </c>
      <c r="W3805" s="79">
        <v>15940.678583250199</v>
      </c>
      <c r="X3805" s="6">
        <v>27473.416491397998</v>
      </c>
      <c r="Y3805" s="6">
        <v>11947.779173078199</v>
      </c>
      <c r="Z3805" s="71">
        <v>11960.503730013401</v>
      </c>
      <c r="AA3805" s="20">
        <v>0.75031333625790397</v>
      </c>
    </row>
    <row r="3806" spans="1:27" x14ac:dyDescent="0.2">
      <c r="A3806" s="52" t="s">
        <v>2521</v>
      </c>
      <c r="B3806" s="1" t="s">
        <v>8658</v>
      </c>
      <c r="C3806" s="131" t="s">
        <v>42</v>
      </c>
      <c r="D3806" s="131" t="s">
        <v>26167</v>
      </c>
      <c r="E3806" s="131" t="s">
        <v>6359</v>
      </c>
      <c r="F3806" s="131" t="s">
        <v>26309</v>
      </c>
      <c r="G3806" s="131" t="s">
        <v>26309</v>
      </c>
      <c r="H3806" s="79">
        <v>37163.083333333299</v>
      </c>
      <c r="I3806" s="6">
        <v>99509.661091854505</v>
      </c>
      <c r="J3806" s="6">
        <v>43226.726447069297</v>
      </c>
      <c r="K3806" s="71">
        <v>43244.192771826703</v>
      </c>
      <c r="L3806" s="20">
        <v>1.1636330705918301</v>
      </c>
      <c r="M3806" s="79">
        <v>37170.979890413102</v>
      </c>
      <c r="N3806" s="6">
        <v>99530.805293258905</v>
      </c>
      <c r="O3806" s="6">
        <v>43253.7161276017</v>
      </c>
      <c r="P3806" s="71">
        <v>43281.526796184196</v>
      </c>
      <c r="Q3806" s="20">
        <v>1.1643902561564401</v>
      </c>
      <c r="R3806" s="79">
        <v>37165.055591759599</v>
      </c>
      <c r="S3806" s="6">
        <v>99514.942105967901</v>
      </c>
      <c r="T3806" s="6">
        <v>43262.866511395499</v>
      </c>
      <c r="U3806" s="71">
        <v>43300.138146671503</v>
      </c>
      <c r="V3806" s="20">
        <v>1.16507664141022</v>
      </c>
      <c r="W3806" s="79">
        <v>37181.6648257325</v>
      </c>
      <c r="X3806" s="6">
        <v>99559.415790479397</v>
      </c>
      <c r="Y3806" s="6">
        <v>43296.905386258099</v>
      </c>
      <c r="Z3806" s="71">
        <v>43343.017214215703</v>
      </c>
      <c r="AA3806" s="20">
        <v>1.16570942741163</v>
      </c>
    </row>
    <row r="3807" spans="1:27" x14ac:dyDescent="0.2">
      <c r="A3807" s="52" t="s">
        <v>2520</v>
      </c>
      <c r="B3807" s="1" t="s">
        <v>8657</v>
      </c>
      <c r="C3807" s="131" t="s">
        <v>42</v>
      </c>
      <c r="D3807" s="131" t="s">
        <v>26167</v>
      </c>
      <c r="E3807" s="131" t="s">
        <v>6359</v>
      </c>
      <c r="F3807" s="131" t="s">
        <v>26393</v>
      </c>
      <c r="G3807" s="131" t="s">
        <v>26393</v>
      </c>
      <c r="H3807" s="79">
        <v>9158.5833333333303</v>
      </c>
      <c r="I3807" s="6">
        <v>11916.1323285614</v>
      </c>
      <c r="J3807" s="6">
        <v>5176.3355117683795</v>
      </c>
      <c r="K3807" s="71">
        <v>5178.4270779019598</v>
      </c>
      <c r="L3807" s="20">
        <v>0.56541791338565395</v>
      </c>
      <c r="M3807" s="79">
        <v>9177.1735905985606</v>
      </c>
      <c r="N3807" s="6">
        <v>11940.319908401199</v>
      </c>
      <c r="O3807" s="6">
        <v>5188.9784903178897</v>
      </c>
      <c r="P3807" s="71">
        <v>5192.3148270305501</v>
      </c>
      <c r="Q3807" s="20">
        <v>0.56578583545044403</v>
      </c>
      <c r="R3807" s="79">
        <v>9193.4329048873697</v>
      </c>
      <c r="S3807" s="6">
        <v>11961.4747238989</v>
      </c>
      <c r="T3807" s="6">
        <v>5200.1003397904597</v>
      </c>
      <c r="U3807" s="71">
        <v>5204.5803074600099</v>
      </c>
      <c r="V3807" s="20">
        <v>0.56611935512067202</v>
      </c>
      <c r="W3807" s="79">
        <v>9215.5933514952794</v>
      </c>
      <c r="X3807" s="6">
        <v>11990.307437936601</v>
      </c>
      <c r="Y3807" s="6">
        <v>5214.4059160111201</v>
      </c>
      <c r="Z3807" s="71">
        <v>5219.9593334287201</v>
      </c>
      <c r="AA3807" s="20">
        <v>0.56642683051783604</v>
      </c>
    </row>
    <row r="3808" spans="1:27" x14ac:dyDescent="0.2">
      <c r="A3808" s="52" t="s">
        <v>2519</v>
      </c>
      <c r="B3808" s="1" t="s">
        <v>8656</v>
      </c>
      <c r="C3808" s="131" t="s">
        <v>29</v>
      </c>
      <c r="D3808" s="131" t="s">
        <v>26167</v>
      </c>
      <c r="E3808" s="131" t="s">
        <v>6359</v>
      </c>
      <c r="F3808" s="131" t="s">
        <v>26396</v>
      </c>
      <c r="G3808" s="131" t="s">
        <v>26396</v>
      </c>
      <c r="H3808" s="79">
        <v>10994.666666666701</v>
      </c>
      <c r="I3808" s="6">
        <v>16938.0964812235</v>
      </c>
      <c r="J3808" s="6">
        <v>7357.8630968510897</v>
      </c>
      <c r="K3808" s="71">
        <v>7360.8361377665997</v>
      </c>
      <c r="L3808" s="20">
        <v>0.66949152356596497</v>
      </c>
      <c r="M3808" s="79">
        <v>10987.4204944637</v>
      </c>
      <c r="N3808" s="6">
        <v>16926.933217468999</v>
      </c>
      <c r="O3808" s="6">
        <v>7356.0418017522597</v>
      </c>
      <c r="P3808" s="71">
        <v>7360.7714864809404</v>
      </c>
      <c r="Q3808" s="20">
        <v>0.66992716718085299</v>
      </c>
      <c r="R3808" s="79">
        <v>10977.100743418199</v>
      </c>
      <c r="S3808" s="6">
        <v>16911.0348783769</v>
      </c>
      <c r="T3808" s="6">
        <v>7351.8592186258302</v>
      </c>
      <c r="U3808" s="71">
        <v>7358.1929601804804</v>
      </c>
      <c r="V3808" s="20">
        <v>0.670322076126739</v>
      </c>
      <c r="W3808" s="79">
        <v>10978.1712327232</v>
      </c>
      <c r="X3808" s="6">
        <v>16912.684046258</v>
      </c>
      <c r="Y3808" s="6">
        <v>7355.0741048897598</v>
      </c>
      <c r="Z3808" s="71">
        <v>7362.9073647662799</v>
      </c>
      <c r="AA3808" s="20">
        <v>0.67068614696219198</v>
      </c>
    </row>
    <row r="3809" spans="1:27" x14ac:dyDescent="0.2">
      <c r="A3809" s="52" t="s">
        <v>2518</v>
      </c>
      <c r="B3809" s="1" t="s">
        <v>8655</v>
      </c>
      <c r="C3809" s="131" t="s">
        <v>29</v>
      </c>
      <c r="D3809" s="131" t="s">
        <v>26167</v>
      </c>
      <c r="E3809" s="131" t="s">
        <v>6359</v>
      </c>
      <c r="F3809" s="131" t="s">
        <v>26287</v>
      </c>
      <c r="G3809" s="131" t="s">
        <v>26287</v>
      </c>
      <c r="H3809" s="79">
        <v>13923.166666666701</v>
      </c>
      <c r="I3809" s="6">
        <v>33085.807724317398</v>
      </c>
      <c r="J3809" s="6">
        <v>14372.384993445299</v>
      </c>
      <c r="K3809" s="71">
        <v>14378.1923437693</v>
      </c>
      <c r="L3809" s="20">
        <v>1.03268119157059</v>
      </c>
      <c r="M3809" s="79">
        <v>13896.768681171199</v>
      </c>
      <c r="N3809" s="6">
        <v>33023.077837265097</v>
      </c>
      <c r="O3809" s="6">
        <v>14351.042676929899</v>
      </c>
      <c r="P3809" s="71">
        <v>14360.269909348999</v>
      </c>
      <c r="Q3809" s="20">
        <v>1.0333531656755399</v>
      </c>
      <c r="R3809" s="79">
        <v>13877.8849103796</v>
      </c>
      <c r="S3809" s="6">
        <v>32978.204079413801</v>
      </c>
      <c r="T3809" s="6">
        <v>14336.858472509501</v>
      </c>
      <c r="U3809" s="71">
        <v>14349.2099000287</v>
      </c>
      <c r="V3809" s="20">
        <v>1.0339623071305799</v>
      </c>
      <c r="W3809" s="79">
        <v>13867.0491662736</v>
      </c>
      <c r="X3809" s="6">
        <v>32952.454955337103</v>
      </c>
      <c r="Y3809" s="6">
        <v>14330.5313025209</v>
      </c>
      <c r="Z3809" s="71">
        <v>14345.793524799101</v>
      </c>
      <c r="AA3809" s="20">
        <v>1.03452388123711</v>
      </c>
    </row>
    <row r="3810" spans="1:27" x14ac:dyDescent="0.2">
      <c r="A3810" s="52" t="s">
        <v>2517</v>
      </c>
      <c r="B3810" s="1" t="s">
        <v>8654</v>
      </c>
      <c r="C3810" s="131" t="s">
        <v>29</v>
      </c>
      <c r="D3810" s="131" t="s">
        <v>26167</v>
      </c>
      <c r="E3810" s="131" t="s">
        <v>6359</v>
      </c>
      <c r="F3810" s="131" t="s">
        <v>26392</v>
      </c>
      <c r="G3810" s="131" t="s">
        <v>26392</v>
      </c>
      <c r="H3810" s="79">
        <v>9715.9166666666697</v>
      </c>
      <c r="I3810" s="6">
        <v>12287.638618573799</v>
      </c>
      <c r="J3810" s="6">
        <v>5337.7168349035001</v>
      </c>
      <c r="K3810" s="71">
        <v>5339.8736092735398</v>
      </c>
      <c r="L3810" s="20">
        <v>0.54960059791306803</v>
      </c>
      <c r="M3810" s="79">
        <v>9795.2025370406809</v>
      </c>
      <c r="N3810" s="6">
        <v>12387.910796294</v>
      </c>
      <c r="O3810" s="6">
        <v>5383.4908239534398</v>
      </c>
      <c r="P3810" s="71">
        <v>5386.9522254820404</v>
      </c>
      <c r="Q3810" s="20">
        <v>0.54995822752119805</v>
      </c>
      <c r="R3810" s="79">
        <v>9874.2957350486195</v>
      </c>
      <c r="S3810" s="6">
        <v>12487.9393028829</v>
      </c>
      <c r="T3810" s="6">
        <v>5428.9741784478701</v>
      </c>
      <c r="U3810" s="71">
        <v>5433.6513245044898</v>
      </c>
      <c r="V3810" s="20">
        <v>0.55028241712650405</v>
      </c>
      <c r="W3810" s="79">
        <v>9950.7099454736999</v>
      </c>
      <c r="X3810" s="6">
        <v>12584.5797162624</v>
      </c>
      <c r="Y3810" s="6">
        <v>5472.8460685979699</v>
      </c>
      <c r="Z3810" s="71">
        <v>5478.6747285010797</v>
      </c>
      <c r="AA3810" s="20">
        <v>0.55058129103573905</v>
      </c>
    </row>
    <row r="3811" spans="1:27" x14ac:dyDescent="0.2">
      <c r="A3811" s="52" t="s">
        <v>2516</v>
      </c>
      <c r="B3811" s="1" t="s">
        <v>7825</v>
      </c>
      <c r="C3811" s="131" t="s">
        <v>29</v>
      </c>
      <c r="D3811" s="131" t="s">
        <v>26167</v>
      </c>
      <c r="E3811" s="131" t="s">
        <v>6359</v>
      </c>
      <c r="F3811" s="131" t="s">
        <v>26287</v>
      </c>
      <c r="G3811" s="131" t="s">
        <v>26287</v>
      </c>
      <c r="H3811" s="79">
        <v>2372.6666666666702</v>
      </c>
      <c r="I3811" s="6">
        <v>6253.8502928278403</v>
      </c>
      <c r="J3811" s="6">
        <v>2716.6555777881299</v>
      </c>
      <c r="K3811" s="71">
        <v>2717.75327804156</v>
      </c>
      <c r="L3811" s="20">
        <v>1.1454425167356901</v>
      </c>
      <c r="M3811" s="79">
        <v>2364.9468566647201</v>
      </c>
      <c r="N3811" s="6">
        <v>6233.5024973623003</v>
      </c>
      <c r="O3811" s="6">
        <v>2708.9316388748898</v>
      </c>
      <c r="P3811" s="71">
        <v>2710.6733897986501</v>
      </c>
      <c r="Q3811" s="20">
        <v>1.146187865558</v>
      </c>
      <c r="R3811" s="79">
        <v>2356.7883133557798</v>
      </c>
      <c r="S3811" s="6">
        <v>6211.9982931778304</v>
      </c>
      <c r="T3811" s="6">
        <v>2700.58794427669</v>
      </c>
      <c r="U3811" s="71">
        <v>2702.9145429745099</v>
      </c>
      <c r="V3811" s="20">
        <v>1.1468635208589799</v>
      </c>
      <c r="W3811" s="79">
        <v>2351.7524562661501</v>
      </c>
      <c r="X3811" s="6">
        <v>6198.7248330761304</v>
      </c>
      <c r="Y3811" s="6">
        <v>2695.7330000605598</v>
      </c>
      <c r="Z3811" s="71">
        <v>2698.60399453948</v>
      </c>
      <c r="AA3811" s="20">
        <v>1.14748641480066</v>
      </c>
    </row>
    <row r="3812" spans="1:27" x14ac:dyDescent="0.2">
      <c r="A3812" s="52" t="s">
        <v>2515</v>
      </c>
      <c r="B3812" s="1" t="s">
        <v>7139</v>
      </c>
      <c r="C3812" s="131" t="s">
        <v>42</v>
      </c>
      <c r="D3812" s="131" t="s">
        <v>26167</v>
      </c>
      <c r="E3812" s="131" t="s">
        <v>6359</v>
      </c>
      <c r="F3812" s="131" t="s">
        <v>26309</v>
      </c>
      <c r="G3812" s="131" t="s">
        <v>26309</v>
      </c>
      <c r="H3812" s="79">
        <v>10950.416666666701</v>
      </c>
      <c r="I3812" s="6">
        <v>23736.438014069401</v>
      </c>
      <c r="J3812" s="6">
        <v>10311.044190120199</v>
      </c>
      <c r="K3812" s="71">
        <v>10315.2105025203</v>
      </c>
      <c r="L3812" s="20">
        <v>0.94199251193062306</v>
      </c>
      <c r="M3812" s="79">
        <v>10960.659969857799</v>
      </c>
      <c r="N3812" s="6">
        <v>23758.641692582802</v>
      </c>
      <c r="O3812" s="6">
        <v>10324.9395031066</v>
      </c>
      <c r="P3812" s="71">
        <v>10331.5780880968</v>
      </c>
      <c r="Q3812" s="20">
        <v>0.94260547416935203</v>
      </c>
      <c r="R3812" s="79">
        <v>10963.3864928073</v>
      </c>
      <c r="S3812" s="6">
        <v>23764.551782121402</v>
      </c>
      <c r="T3812" s="6">
        <v>10331.3392913225</v>
      </c>
      <c r="U3812" s="71">
        <v>10340.239901499899</v>
      </c>
      <c r="V3812" s="20">
        <v>0.94316112163735599</v>
      </c>
      <c r="W3812" s="79">
        <v>10969.3355001489</v>
      </c>
      <c r="X3812" s="6">
        <v>23777.447021481599</v>
      </c>
      <c r="Y3812" s="6">
        <v>10340.4571616048</v>
      </c>
      <c r="Z3812" s="71">
        <v>10351.469897443199</v>
      </c>
      <c r="AA3812" s="20">
        <v>0.94367337905770798</v>
      </c>
    </row>
    <row r="3813" spans="1:27" x14ac:dyDescent="0.2">
      <c r="A3813" s="52" t="s">
        <v>2514</v>
      </c>
      <c r="B3813" s="1" t="s">
        <v>8653</v>
      </c>
      <c r="C3813" s="131" t="s">
        <v>42</v>
      </c>
      <c r="D3813" s="131" t="s">
        <v>26167</v>
      </c>
      <c r="E3813" s="131" t="s">
        <v>6359</v>
      </c>
      <c r="F3813" s="131" t="s">
        <v>26309</v>
      </c>
      <c r="G3813" s="131" t="s">
        <v>26309</v>
      </c>
      <c r="H3813" s="79">
        <v>18069.166666666701</v>
      </c>
      <c r="I3813" s="6">
        <v>47223.408692202902</v>
      </c>
      <c r="J3813" s="6">
        <v>20513.720447221</v>
      </c>
      <c r="K3813" s="71">
        <v>20522.009284539101</v>
      </c>
      <c r="L3813" s="20">
        <v>1.1357474123251801</v>
      </c>
      <c r="M3813" s="79">
        <v>18053.534574315199</v>
      </c>
      <c r="N3813" s="6">
        <v>47182.554528895598</v>
      </c>
      <c r="O3813" s="6">
        <v>20504.413821980401</v>
      </c>
      <c r="P3813" s="71">
        <v>20517.597462794001</v>
      </c>
      <c r="Q3813" s="20">
        <v>1.13648645246369</v>
      </c>
      <c r="R3813" s="79">
        <v>18038.212210873498</v>
      </c>
      <c r="S3813" s="6">
        <v>47142.509835950703</v>
      </c>
      <c r="T3813" s="6">
        <v>20494.611832996001</v>
      </c>
      <c r="U3813" s="71">
        <v>20512.268261220899</v>
      </c>
      <c r="V3813" s="20">
        <v>1.1371563889716301</v>
      </c>
      <c r="W3813" s="79">
        <v>18034.0694348709</v>
      </c>
      <c r="X3813" s="6">
        <v>47131.682773037202</v>
      </c>
      <c r="Y3813" s="6">
        <v>20496.866052467001</v>
      </c>
      <c r="Z3813" s="71">
        <v>20518.695510084101</v>
      </c>
      <c r="AA3813" s="20">
        <v>1.1377740106960501</v>
      </c>
    </row>
    <row r="3814" spans="1:27" x14ac:dyDescent="0.2">
      <c r="A3814" s="52" t="s">
        <v>2513</v>
      </c>
      <c r="B3814" s="1" t="s">
        <v>8652</v>
      </c>
      <c r="C3814" s="131" t="s">
        <v>42</v>
      </c>
      <c r="D3814" s="131" t="s">
        <v>26167</v>
      </c>
      <c r="E3814" s="131" t="s">
        <v>6359</v>
      </c>
      <c r="F3814" s="131" t="s">
        <v>26393</v>
      </c>
      <c r="G3814" s="131" t="s">
        <v>26393</v>
      </c>
      <c r="H3814" s="79">
        <v>7560</v>
      </c>
      <c r="I3814" s="6">
        <v>10869.9555728676</v>
      </c>
      <c r="J3814" s="6">
        <v>4721.8791711733302</v>
      </c>
      <c r="K3814" s="71">
        <v>4723.7871082726197</v>
      </c>
      <c r="L3814" s="20">
        <v>0.62483956458632595</v>
      </c>
      <c r="M3814" s="79">
        <v>7552.6305311570104</v>
      </c>
      <c r="N3814" s="6">
        <v>10859.359567719601</v>
      </c>
      <c r="O3814" s="6">
        <v>4719.2188859092203</v>
      </c>
      <c r="P3814" s="71">
        <v>4722.2531831709102</v>
      </c>
      <c r="Q3814" s="20">
        <v>0.62524615280598095</v>
      </c>
      <c r="R3814" s="79">
        <v>7546.4199132513704</v>
      </c>
      <c r="S3814" s="6">
        <v>10850.4297872019</v>
      </c>
      <c r="T3814" s="6">
        <v>4717.0875603296199</v>
      </c>
      <c r="U3814" s="71">
        <v>4721.1514049448897</v>
      </c>
      <c r="V3814" s="20">
        <v>0.625614723168881</v>
      </c>
      <c r="W3814" s="79">
        <v>7550.1883904641099</v>
      </c>
      <c r="X3814" s="6">
        <v>10855.8481972389</v>
      </c>
      <c r="Y3814" s="6">
        <v>4721.0465082739001</v>
      </c>
      <c r="Z3814" s="71">
        <v>4726.07449081508</v>
      </c>
      <c r="AA3814" s="20">
        <v>0.62595451217933995</v>
      </c>
    </row>
    <row r="3815" spans="1:27" x14ac:dyDescent="0.2">
      <c r="A3815" s="52" t="s">
        <v>2512</v>
      </c>
      <c r="B3815" s="1" t="s">
        <v>8651</v>
      </c>
      <c r="C3815" s="131" t="s">
        <v>42</v>
      </c>
      <c r="D3815" s="131" t="s">
        <v>26167</v>
      </c>
      <c r="E3815" s="131" t="s">
        <v>6359</v>
      </c>
      <c r="F3815" s="131" t="s">
        <v>26309</v>
      </c>
      <c r="G3815" s="131" t="s">
        <v>26309</v>
      </c>
      <c r="H3815" s="79">
        <v>9754.0833333333303</v>
      </c>
      <c r="I3815" s="6">
        <v>24451.3554331173</v>
      </c>
      <c r="J3815" s="6">
        <v>10621.6023747863</v>
      </c>
      <c r="K3815" s="71">
        <v>10625.8941722869</v>
      </c>
      <c r="L3815" s="20">
        <v>1.08937906404533</v>
      </c>
      <c r="M3815" s="79">
        <v>9743.4879069603394</v>
      </c>
      <c r="N3815" s="6">
        <v>24424.795014535899</v>
      </c>
      <c r="O3815" s="6">
        <v>10614.4338621678</v>
      </c>
      <c r="P3815" s="71">
        <v>10621.258582186299</v>
      </c>
      <c r="Q3815" s="20">
        <v>1.0900879319200401</v>
      </c>
      <c r="R3815" s="79">
        <v>9733.6681540293503</v>
      </c>
      <c r="S3815" s="6">
        <v>24400.179039771701</v>
      </c>
      <c r="T3815" s="6">
        <v>10607.6702283334</v>
      </c>
      <c r="U3815" s="71">
        <v>10616.8089019294</v>
      </c>
      <c r="V3815" s="20">
        <v>1.0907305174087401</v>
      </c>
      <c r="W3815" s="79">
        <v>9736.9222454409792</v>
      </c>
      <c r="X3815" s="6">
        <v>24408.336335849501</v>
      </c>
      <c r="Y3815" s="6">
        <v>10614.821517165799</v>
      </c>
      <c r="Z3815" s="71">
        <v>10626.126454995299</v>
      </c>
      <c r="AA3815" s="20">
        <v>1.09132292393222</v>
      </c>
    </row>
    <row r="3816" spans="1:27" x14ac:dyDescent="0.2">
      <c r="A3816" s="52" t="s">
        <v>2511</v>
      </c>
      <c r="B3816" s="1" t="s">
        <v>8650</v>
      </c>
      <c r="C3816" s="131" t="s">
        <v>42</v>
      </c>
      <c r="D3816" s="131" t="s">
        <v>26167</v>
      </c>
      <c r="E3816" s="131" t="s">
        <v>6359</v>
      </c>
      <c r="F3816" s="131" t="s">
        <v>26309</v>
      </c>
      <c r="G3816" s="131" t="s">
        <v>26309</v>
      </c>
      <c r="H3816" s="79">
        <v>11711.25</v>
      </c>
      <c r="I3816" s="6">
        <v>27786.233772693002</v>
      </c>
      <c r="J3816" s="6">
        <v>12070.264465857301</v>
      </c>
      <c r="K3816" s="71">
        <v>12075.1416142421</v>
      </c>
      <c r="L3816" s="20">
        <v>1.03107197047643</v>
      </c>
      <c r="M3816" s="79">
        <v>11709.645047505701</v>
      </c>
      <c r="N3816" s="6">
        <v>27782.425845682501</v>
      </c>
      <c r="O3816" s="6">
        <v>12073.5802079026</v>
      </c>
      <c r="P3816" s="71">
        <v>12081.3431094016</v>
      </c>
      <c r="Q3816" s="20">
        <v>1.03174289744804</v>
      </c>
      <c r="R3816" s="79">
        <v>11708.399477041101</v>
      </c>
      <c r="S3816" s="6">
        <v>27779.470592220401</v>
      </c>
      <c r="T3816" s="6">
        <v>12076.774628564999</v>
      </c>
      <c r="U3816" s="71">
        <v>12087.178958549601</v>
      </c>
      <c r="V3816" s="20">
        <v>1.03235108968149</v>
      </c>
      <c r="W3816" s="79">
        <v>11716.2736128504</v>
      </c>
      <c r="X3816" s="6">
        <v>27798.152848884201</v>
      </c>
      <c r="Y3816" s="6">
        <v>12089.002172770601</v>
      </c>
      <c r="Z3816" s="71">
        <v>12101.877134234899</v>
      </c>
      <c r="AA3816" s="20">
        <v>1.0329117886903501</v>
      </c>
    </row>
    <row r="3817" spans="1:27" x14ac:dyDescent="0.2">
      <c r="A3817" s="52" t="s">
        <v>2510</v>
      </c>
      <c r="B3817" s="1" t="s">
        <v>8649</v>
      </c>
      <c r="C3817" s="131" t="s">
        <v>42</v>
      </c>
      <c r="D3817" s="131" t="s">
        <v>26167</v>
      </c>
      <c r="E3817" s="131" t="s">
        <v>6359</v>
      </c>
      <c r="F3817" s="131" t="s">
        <v>26392</v>
      </c>
      <c r="G3817" s="131" t="s">
        <v>26392</v>
      </c>
      <c r="H3817" s="79">
        <v>6833.5</v>
      </c>
      <c r="I3817" s="6">
        <v>12150.4126317887</v>
      </c>
      <c r="J3817" s="6">
        <v>5278.1062390366897</v>
      </c>
      <c r="K3817" s="71">
        <v>5280.2389269650303</v>
      </c>
      <c r="L3817" s="20">
        <v>0.77269904543279899</v>
      </c>
      <c r="M3817" s="79">
        <v>6870.0400911439001</v>
      </c>
      <c r="N3817" s="6">
        <v>12215.3833181136</v>
      </c>
      <c r="O3817" s="6">
        <v>5308.5144933245501</v>
      </c>
      <c r="P3817" s="71">
        <v>5311.9276876222002</v>
      </c>
      <c r="Q3817" s="20">
        <v>0.77320184702702899</v>
      </c>
      <c r="R3817" s="79">
        <v>6901.6983136942799</v>
      </c>
      <c r="S3817" s="6">
        <v>12271.673720861299</v>
      </c>
      <c r="T3817" s="6">
        <v>5334.9554430900198</v>
      </c>
      <c r="U3817" s="71">
        <v>5339.5515905375296</v>
      </c>
      <c r="V3817" s="20">
        <v>0.77365763437425905</v>
      </c>
      <c r="W3817" s="79">
        <v>6936.1276277199204</v>
      </c>
      <c r="X3817" s="6">
        <v>12332.891306584699</v>
      </c>
      <c r="Y3817" s="6">
        <v>5363.3905321817401</v>
      </c>
      <c r="Z3817" s="71">
        <v>5369.1026203617803</v>
      </c>
      <c r="AA3817" s="20">
        <v>0.77407782966743699</v>
      </c>
    </row>
    <row r="3818" spans="1:27" x14ac:dyDescent="0.2">
      <c r="A3818" s="52" t="s">
        <v>2509</v>
      </c>
      <c r="B3818" s="1" t="s">
        <v>8648</v>
      </c>
      <c r="C3818" s="131" t="s">
        <v>29</v>
      </c>
      <c r="D3818" s="131" t="s">
        <v>26167</v>
      </c>
      <c r="E3818" s="131" t="s">
        <v>6359</v>
      </c>
      <c r="F3818" s="131" t="s">
        <v>26394</v>
      </c>
      <c r="G3818" s="131" t="s">
        <v>26394</v>
      </c>
      <c r="H3818" s="79">
        <v>15397.083333333299</v>
      </c>
      <c r="I3818" s="6">
        <v>19736.600380879801</v>
      </c>
      <c r="J3818" s="6">
        <v>8573.5255883536502</v>
      </c>
      <c r="K3818" s="71">
        <v>8576.9898336146507</v>
      </c>
      <c r="L3818" s="20">
        <v>0.55705289423524895</v>
      </c>
      <c r="M3818" s="79">
        <v>15567.611268398599</v>
      </c>
      <c r="N3818" s="6">
        <v>19955.189943285699</v>
      </c>
      <c r="O3818" s="6">
        <v>8672.0500104072908</v>
      </c>
      <c r="P3818" s="71">
        <v>8677.6258436618991</v>
      </c>
      <c r="Q3818" s="20">
        <v>0.55741537311360101</v>
      </c>
      <c r="R3818" s="79">
        <v>15717.983709975601</v>
      </c>
      <c r="S3818" s="6">
        <v>20147.9433838855</v>
      </c>
      <c r="T3818" s="6">
        <v>8759.0643842008503</v>
      </c>
      <c r="U3818" s="71">
        <v>8766.6104549865304</v>
      </c>
      <c r="V3818" s="20">
        <v>0.55774395856019998</v>
      </c>
      <c r="W3818" s="79">
        <v>15862.615713360199</v>
      </c>
      <c r="X3818" s="6">
        <v>20333.338500044101</v>
      </c>
      <c r="Y3818" s="6">
        <v>8842.6657210995509</v>
      </c>
      <c r="Z3818" s="71">
        <v>8852.0832874771004</v>
      </c>
      <c r="AA3818" s="20">
        <v>0.55804688504314603</v>
      </c>
    </row>
    <row r="3819" spans="1:27" x14ac:dyDescent="0.2">
      <c r="A3819" s="52" t="s">
        <v>2508</v>
      </c>
      <c r="B3819" s="1" t="s">
        <v>8647</v>
      </c>
      <c r="C3819" s="131" t="s">
        <v>42</v>
      </c>
      <c r="D3819" s="131" t="s">
        <v>26167</v>
      </c>
      <c r="E3819" s="131" t="s">
        <v>6359</v>
      </c>
      <c r="F3819" s="131" t="s">
        <v>26392</v>
      </c>
      <c r="G3819" s="131" t="s">
        <v>26392</v>
      </c>
      <c r="H3819" s="79">
        <v>4562</v>
      </c>
      <c r="I3819" s="6">
        <v>8568.1747914846201</v>
      </c>
      <c r="J3819" s="6">
        <v>3721.99185283426</v>
      </c>
      <c r="K3819" s="71">
        <v>3723.4957723717598</v>
      </c>
      <c r="L3819" s="20">
        <v>0.81619810880573496</v>
      </c>
      <c r="M3819" s="79">
        <v>4587.1270405947598</v>
      </c>
      <c r="N3819" s="6">
        <v>8615.3674429113307</v>
      </c>
      <c r="O3819" s="6">
        <v>3744.0333835609799</v>
      </c>
      <c r="P3819" s="71">
        <v>3746.4406697068598</v>
      </c>
      <c r="Q3819" s="20">
        <v>0.81672921559658795</v>
      </c>
      <c r="R3819" s="79">
        <v>4609.8259890130803</v>
      </c>
      <c r="S3819" s="6">
        <v>8657.9997440141506</v>
      </c>
      <c r="T3819" s="6">
        <v>3763.9562386734101</v>
      </c>
      <c r="U3819" s="71">
        <v>3767.1989457669301</v>
      </c>
      <c r="V3819" s="20">
        <v>0.81721066147519505</v>
      </c>
      <c r="W3819" s="79">
        <v>4633.4476367388797</v>
      </c>
      <c r="X3819" s="6">
        <v>8702.3650238426308</v>
      </c>
      <c r="Y3819" s="6">
        <v>3784.52878698015</v>
      </c>
      <c r="Z3819" s="71">
        <v>3788.5593646569901</v>
      </c>
      <c r="AA3819" s="20">
        <v>0.81765451164642</v>
      </c>
    </row>
    <row r="3820" spans="1:27" x14ac:dyDescent="0.2">
      <c r="A3820" s="52" t="s">
        <v>2507</v>
      </c>
      <c r="B3820" s="1" t="s">
        <v>8646</v>
      </c>
      <c r="C3820" s="131" t="s">
        <v>42</v>
      </c>
      <c r="D3820" s="131" t="s">
        <v>26167</v>
      </c>
      <c r="E3820" s="131" t="s">
        <v>6359</v>
      </c>
      <c r="F3820" s="131" t="s">
        <v>26393</v>
      </c>
      <c r="G3820" s="131" t="s">
        <v>26393</v>
      </c>
      <c r="H3820" s="79">
        <v>5882.0833333333303</v>
      </c>
      <c r="I3820" s="6">
        <v>9360.2389749317008</v>
      </c>
      <c r="J3820" s="6">
        <v>4066.0623823759402</v>
      </c>
      <c r="K3820" s="71">
        <v>4067.70532811558</v>
      </c>
      <c r="L3820" s="20">
        <v>0.69154160143638099</v>
      </c>
      <c r="M3820" s="79">
        <v>5874.0326797213302</v>
      </c>
      <c r="N3820" s="6">
        <v>9347.4278606644602</v>
      </c>
      <c r="O3820" s="6">
        <v>4062.16939586844</v>
      </c>
      <c r="P3820" s="71">
        <v>4064.7812326516901</v>
      </c>
      <c r="Q3820" s="20">
        <v>0.69199159321744197</v>
      </c>
      <c r="R3820" s="79">
        <v>5864.9998065186401</v>
      </c>
      <c r="S3820" s="6">
        <v>9333.0537270427394</v>
      </c>
      <c r="T3820" s="6">
        <v>4057.4274474960298</v>
      </c>
      <c r="U3820" s="71">
        <v>4060.9229846200401</v>
      </c>
      <c r="V3820" s="20">
        <v>0.69239950871039002</v>
      </c>
      <c r="W3820" s="79">
        <v>5861.5962261903996</v>
      </c>
      <c r="X3820" s="6">
        <v>9327.6375635106506</v>
      </c>
      <c r="Y3820" s="6">
        <v>4056.4504909765401</v>
      </c>
      <c r="Z3820" s="71">
        <v>4060.77066918534</v>
      </c>
      <c r="AA3820" s="20">
        <v>0.69277557042248605</v>
      </c>
    </row>
    <row r="3821" spans="1:27" x14ac:dyDescent="0.2">
      <c r="A3821" s="52" t="s">
        <v>2506</v>
      </c>
      <c r="B3821" s="1" t="s">
        <v>8645</v>
      </c>
      <c r="C3821" s="131" t="s">
        <v>29</v>
      </c>
      <c r="D3821" s="131" t="s">
        <v>26167</v>
      </c>
      <c r="E3821" s="131" t="s">
        <v>6359</v>
      </c>
      <c r="F3821" s="131" t="s">
        <v>26287</v>
      </c>
      <c r="G3821" s="131" t="s">
        <v>26287</v>
      </c>
      <c r="H3821" s="79">
        <v>6850.5833333333303</v>
      </c>
      <c r="I3821" s="6">
        <v>13844.250265833</v>
      </c>
      <c r="J3821" s="6">
        <v>6013.9047057302996</v>
      </c>
      <c r="K3821" s="71">
        <v>6016.3347026623896</v>
      </c>
      <c r="L3821" s="20">
        <v>0.87822224910225</v>
      </c>
      <c r="M3821" s="79">
        <v>6821.9702049631296</v>
      </c>
      <c r="N3821" s="6">
        <v>13786.4263856216</v>
      </c>
      <c r="O3821" s="6">
        <v>5991.2523719743403</v>
      </c>
      <c r="P3821" s="71">
        <v>5995.1045435107499</v>
      </c>
      <c r="Q3821" s="20">
        <v>0.87879371550892804</v>
      </c>
      <c r="R3821" s="79">
        <v>6795.55985510964</v>
      </c>
      <c r="S3821" s="6">
        <v>13733.054070420199</v>
      </c>
      <c r="T3821" s="6">
        <v>5970.2721266692597</v>
      </c>
      <c r="U3821" s="71">
        <v>5975.4156093634701</v>
      </c>
      <c r="V3821" s="20">
        <v>0.87931174719482597</v>
      </c>
      <c r="W3821" s="79">
        <v>6780.9051973877104</v>
      </c>
      <c r="X3821" s="6">
        <v>13703.438672841499</v>
      </c>
      <c r="Y3821" s="6">
        <v>5959.4211453895095</v>
      </c>
      <c r="Z3821" s="71">
        <v>5965.7680147588399</v>
      </c>
      <c r="AA3821" s="20">
        <v>0.87978932621814399</v>
      </c>
    </row>
    <row r="3822" spans="1:27" x14ac:dyDescent="0.2">
      <c r="A3822" s="52" t="s">
        <v>2505</v>
      </c>
      <c r="B3822" s="1" t="s">
        <v>8644</v>
      </c>
      <c r="C3822" s="131" t="s">
        <v>29</v>
      </c>
      <c r="D3822" s="131" t="s">
        <v>26167</v>
      </c>
      <c r="E3822" s="131" t="s">
        <v>6359</v>
      </c>
      <c r="F3822" s="131" t="s">
        <v>26396</v>
      </c>
      <c r="G3822" s="131" t="s">
        <v>26396</v>
      </c>
      <c r="H3822" s="79">
        <v>10337</v>
      </c>
      <c r="I3822" s="6">
        <v>15215.839306358401</v>
      </c>
      <c r="J3822" s="6">
        <v>6609.7192588304197</v>
      </c>
      <c r="K3822" s="71">
        <v>6612.3900024332597</v>
      </c>
      <c r="L3822" s="20">
        <v>0.63968172607461204</v>
      </c>
      <c r="M3822" s="79">
        <v>10324.2146998237</v>
      </c>
      <c r="N3822" s="6">
        <v>15197.0196224108</v>
      </c>
      <c r="O3822" s="6">
        <v>6604.2625777676803</v>
      </c>
      <c r="P3822" s="71">
        <v>6608.5088940203696</v>
      </c>
      <c r="Q3822" s="20">
        <v>0.640097972210247</v>
      </c>
      <c r="R3822" s="79">
        <v>10301.0051870233</v>
      </c>
      <c r="S3822" s="6">
        <v>15162.855724069899</v>
      </c>
      <c r="T3822" s="6">
        <v>6591.8603703096296</v>
      </c>
      <c r="U3822" s="71">
        <v>6597.5393609850898</v>
      </c>
      <c r="V3822" s="20">
        <v>0.64047529742984299</v>
      </c>
      <c r="W3822" s="79">
        <v>10285.721295478699</v>
      </c>
      <c r="X3822" s="6">
        <v>15140.358167939599</v>
      </c>
      <c r="Y3822" s="6">
        <v>6584.3160077485099</v>
      </c>
      <c r="Z3822" s="71">
        <v>6591.3283991482904</v>
      </c>
      <c r="AA3822" s="20">
        <v>0.64082315763753495</v>
      </c>
    </row>
    <row r="3823" spans="1:27" x14ac:dyDescent="0.2">
      <c r="A3823" s="52" t="s">
        <v>2504</v>
      </c>
      <c r="B3823" s="1" t="s">
        <v>8643</v>
      </c>
      <c r="C3823" s="131" t="s">
        <v>29</v>
      </c>
      <c r="D3823" s="131" t="s">
        <v>26167</v>
      </c>
      <c r="E3823" s="131" t="s">
        <v>6359</v>
      </c>
      <c r="F3823" s="131" t="s">
        <v>26396</v>
      </c>
      <c r="G3823" s="131" t="s">
        <v>26396</v>
      </c>
      <c r="H3823" s="79">
        <v>8841.5833333333303</v>
      </c>
      <c r="I3823" s="6">
        <v>13193.6276802869</v>
      </c>
      <c r="J3823" s="6">
        <v>5731.2760220718801</v>
      </c>
      <c r="K3823" s="71">
        <v>5733.5918191840801</v>
      </c>
      <c r="L3823" s="20">
        <v>0.64848021027727798</v>
      </c>
      <c r="M3823" s="79">
        <v>8851.3830881044396</v>
      </c>
      <c r="N3823" s="6">
        <v>13208.251114906499</v>
      </c>
      <c r="O3823" s="6">
        <v>5739.99117743436</v>
      </c>
      <c r="P3823" s="71">
        <v>5743.6817965670798</v>
      </c>
      <c r="Q3823" s="20">
        <v>0.64890218165860902</v>
      </c>
      <c r="R3823" s="79">
        <v>8849.3414826335702</v>
      </c>
      <c r="S3823" s="6">
        <v>13205.204581108501</v>
      </c>
      <c r="T3823" s="6">
        <v>5740.7962157062302</v>
      </c>
      <c r="U3823" s="71">
        <v>5745.7420013186802</v>
      </c>
      <c r="V3823" s="20">
        <v>0.64928469678726197</v>
      </c>
      <c r="W3823" s="79">
        <v>8849.0836788931592</v>
      </c>
      <c r="X3823" s="6">
        <v>13204.8198800388</v>
      </c>
      <c r="Y3823" s="6">
        <v>5742.5792673573997</v>
      </c>
      <c r="Z3823" s="71">
        <v>5748.6951970028704</v>
      </c>
      <c r="AA3823" s="20">
        <v>0.64963734162833897</v>
      </c>
    </row>
    <row r="3824" spans="1:27" x14ac:dyDescent="0.2">
      <c r="A3824" s="52" t="s">
        <v>2503</v>
      </c>
      <c r="B3824" s="1" t="s">
        <v>8642</v>
      </c>
      <c r="C3824" s="131" t="s">
        <v>29</v>
      </c>
      <c r="D3824" s="131" t="s">
        <v>26167</v>
      </c>
      <c r="E3824" s="131" t="s">
        <v>6359</v>
      </c>
      <c r="F3824" s="131" t="s">
        <v>26287</v>
      </c>
      <c r="G3824" s="131" t="s">
        <v>26287</v>
      </c>
      <c r="H3824" s="79">
        <v>31928.75</v>
      </c>
      <c r="I3824" s="6">
        <v>71303.136601283099</v>
      </c>
      <c r="J3824" s="6">
        <v>30973.888835141199</v>
      </c>
      <c r="K3824" s="71">
        <v>30986.404240444001</v>
      </c>
      <c r="L3824" s="20">
        <v>0.97048598020417198</v>
      </c>
      <c r="M3824" s="79">
        <v>31796.407099225202</v>
      </c>
      <c r="N3824" s="6">
        <v>71007.589048304901</v>
      </c>
      <c r="O3824" s="6">
        <v>30858.2060654622</v>
      </c>
      <c r="P3824" s="71">
        <v>30878.046842596901</v>
      </c>
      <c r="Q3824" s="20">
        <v>0.97111748337595505</v>
      </c>
      <c r="R3824" s="79">
        <v>31697.958031742099</v>
      </c>
      <c r="S3824" s="6">
        <v>70787.733046832407</v>
      </c>
      <c r="T3824" s="6">
        <v>30774.074532328501</v>
      </c>
      <c r="U3824" s="71">
        <v>30800.5868782365</v>
      </c>
      <c r="V3824" s="20">
        <v>0.97168993811503601</v>
      </c>
      <c r="W3824" s="79">
        <v>31685.725846643501</v>
      </c>
      <c r="X3824" s="6">
        <v>70760.416187731404</v>
      </c>
      <c r="Y3824" s="6">
        <v>30772.649883964299</v>
      </c>
      <c r="Z3824" s="71">
        <v>30805.4231993916</v>
      </c>
      <c r="AA3824" s="20">
        <v>0.97221769034067596</v>
      </c>
    </row>
    <row r="3825" spans="1:27" x14ac:dyDescent="0.2">
      <c r="A3825" s="52" t="s">
        <v>2502</v>
      </c>
      <c r="B3825" s="1" t="s">
        <v>8641</v>
      </c>
      <c r="C3825" s="131" t="s">
        <v>42</v>
      </c>
      <c r="D3825" s="131" t="s">
        <v>26167</v>
      </c>
      <c r="E3825" s="131" t="s">
        <v>6359</v>
      </c>
      <c r="F3825" s="131" t="s">
        <v>26393</v>
      </c>
      <c r="G3825" s="131" t="s">
        <v>26393</v>
      </c>
      <c r="H3825" s="79">
        <v>3362</v>
      </c>
      <c r="I3825" s="6">
        <v>5355.4065779402699</v>
      </c>
      <c r="J3825" s="6">
        <v>2326.3740687828399</v>
      </c>
      <c r="K3825" s="71">
        <v>2327.3140706828799</v>
      </c>
      <c r="L3825" s="20">
        <v>0.69224094904309297</v>
      </c>
      <c r="M3825" s="79">
        <v>3347.6286601585498</v>
      </c>
      <c r="N3825" s="6">
        <v>5332.5141425087604</v>
      </c>
      <c r="O3825" s="6">
        <v>2317.38357071363</v>
      </c>
      <c r="P3825" s="71">
        <v>2318.8735695445698</v>
      </c>
      <c r="Q3825" s="20">
        <v>0.69269139589536699</v>
      </c>
      <c r="R3825" s="79">
        <v>3336.4273765147</v>
      </c>
      <c r="S3825" s="6">
        <v>5314.6713619889397</v>
      </c>
      <c r="T3825" s="6">
        <v>2310.4863734013602</v>
      </c>
      <c r="U3825" s="71">
        <v>2312.4768935023999</v>
      </c>
      <c r="V3825" s="20">
        <v>0.69309972390829</v>
      </c>
      <c r="W3825" s="79">
        <v>3330.6925110325701</v>
      </c>
      <c r="X3825" s="6">
        <v>5305.5361637954202</v>
      </c>
      <c r="Y3825" s="6">
        <v>2307.2985662214801</v>
      </c>
      <c r="Z3825" s="71">
        <v>2309.7558724327</v>
      </c>
      <c r="AA3825" s="20">
        <v>0.693476165927018</v>
      </c>
    </row>
    <row r="3826" spans="1:27" x14ac:dyDescent="0.2">
      <c r="A3826" s="52" t="s">
        <v>2501</v>
      </c>
      <c r="B3826" s="1" t="s">
        <v>8640</v>
      </c>
      <c r="C3826" s="131" t="s">
        <v>42</v>
      </c>
      <c r="D3826" s="131" t="s">
        <v>26167</v>
      </c>
      <c r="E3826" s="131" t="s">
        <v>6359</v>
      </c>
      <c r="F3826" s="131" t="s">
        <v>26309</v>
      </c>
      <c r="G3826" s="131" t="s">
        <v>26309</v>
      </c>
      <c r="H3826" s="79">
        <v>5159.25</v>
      </c>
      <c r="I3826" s="6">
        <v>12597.3349377022</v>
      </c>
      <c r="J3826" s="6">
        <v>5472.2480746016099</v>
      </c>
      <c r="K3826" s="71">
        <v>5474.4592080803804</v>
      </c>
      <c r="L3826" s="20">
        <v>1.0610959360527901</v>
      </c>
      <c r="M3826" s="79">
        <v>5155.9127754516303</v>
      </c>
      <c r="N3826" s="6">
        <v>12589.186440265899</v>
      </c>
      <c r="O3826" s="6">
        <v>5470.9604223567403</v>
      </c>
      <c r="P3826" s="71">
        <v>5474.4780638626198</v>
      </c>
      <c r="Q3826" s="20">
        <v>1.06178639986459</v>
      </c>
      <c r="R3826" s="79">
        <v>5152.3431082356601</v>
      </c>
      <c r="S3826" s="6">
        <v>12580.4703878289</v>
      </c>
      <c r="T3826" s="6">
        <v>5469.2009011033197</v>
      </c>
      <c r="U3826" s="71">
        <v>5473.9127031098596</v>
      </c>
      <c r="V3826" s="20">
        <v>1.0624123021543701</v>
      </c>
      <c r="W3826" s="79">
        <v>5149.4620041316002</v>
      </c>
      <c r="X3826" s="6">
        <v>12573.435599169799</v>
      </c>
      <c r="Y3826" s="6">
        <v>5467.9996582455196</v>
      </c>
      <c r="Z3826" s="71">
        <v>5473.8231566517798</v>
      </c>
      <c r="AA3826" s="20">
        <v>1.0629893282560301</v>
      </c>
    </row>
    <row r="3827" spans="1:27" x14ac:dyDescent="0.2">
      <c r="A3827" s="52" t="s">
        <v>2500</v>
      </c>
      <c r="B3827" s="1" t="s">
        <v>26395</v>
      </c>
      <c r="C3827" s="131" t="s">
        <v>42</v>
      </c>
      <c r="D3827" s="131" t="s">
        <v>26167</v>
      </c>
      <c r="E3827" s="131" t="s">
        <v>6359</v>
      </c>
      <c r="F3827" s="131" t="s">
        <v>26392</v>
      </c>
      <c r="G3827" s="131" t="s">
        <v>26392</v>
      </c>
      <c r="H3827" s="79">
        <v>31138.666666666701</v>
      </c>
      <c r="I3827" s="6">
        <v>52815.216956556098</v>
      </c>
      <c r="J3827" s="6">
        <v>22942.786766364999</v>
      </c>
      <c r="K3827" s="71">
        <v>22952.057099731399</v>
      </c>
      <c r="L3827" s="20">
        <v>0.73709183971904302</v>
      </c>
      <c r="M3827" s="79">
        <v>31338.659693275898</v>
      </c>
      <c r="N3827" s="6">
        <v>53154.431066242701</v>
      </c>
      <c r="O3827" s="6">
        <v>23099.649053268098</v>
      </c>
      <c r="P3827" s="71">
        <v>23114.5013420818</v>
      </c>
      <c r="Q3827" s="20">
        <v>0.73757147141303203</v>
      </c>
      <c r="R3827" s="79">
        <v>31520.554092478102</v>
      </c>
      <c r="S3827" s="6">
        <v>53462.947556684798</v>
      </c>
      <c r="T3827" s="6">
        <v>23242.342451324101</v>
      </c>
      <c r="U3827" s="71">
        <v>23262.3660923969</v>
      </c>
      <c r="V3827" s="20">
        <v>0.73800625535158704</v>
      </c>
      <c r="W3827" s="79">
        <v>31703.482656897799</v>
      </c>
      <c r="X3827" s="6">
        <v>53773.218125453903</v>
      </c>
      <c r="Y3827" s="6">
        <v>23385.170744594099</v>
      </c>
      <c r="Z3827" s="71">
        <v>23410.076288316301</v>
      </c>
      <c r="AA3827" s="20">
        <v>0.73840708737476601</v>
      </c>
    </row>
    <row r="3828" spans="1:27" x14ac:dyDescent="0.2">
      <c r="A3828" s="52" t="s">
        <v>2499</v>
      </c>
      <c r="B3828" s="1" t="s">
        <v>8639</v>
      </c>
      <c r="C3828" s="131" t="s">
        <v>42</v>
      </c>
      <c r="D3828" s="131" t="s">
        <v>26167</v>
      </c>
      <c r="E3828" s="131" t="s">
        <v>6359</v>
      </c>
      <c r="F3828" s="131" t="s">
        <v>26309</v>
      </c>
      <c r="G3828" s="131" t="s">
        <v>26309</v>
      </c>
      <c r="H3828" s="79">
        <v>5629.25</v>
      </c>
      <c r="I3828" s="6">
        <v>13245.473711385999</v>
      </c>
      <c r="J3828" s="6">
        <v>5753.79779713466</v>
      </c>
      <c r="K3828" s="71">
        <v>5756.1226944649397</v>
      </c>
      <c r="L3828" s="20">
        <v>1.0225381168832299</v>
      </c>
      <c r="M3828" s="79">
        <v>5631.0273468417299</v>
      </c>
      <c r="N3828" s="6">
        <v>13249.655760658699</v>
      </c>
      <c r="O3828" s="6">
        <v>5757.9846497915096</v>
      </c>
      <c r="P3828" s="71">
        <v>5761.6868381150798</v>
      </c>
      <c r="Q3828" s="20">
        <v>1.02320349080646</v>
      </c>
      <c r="R3828" s="79">
        <v>5629.9417620782096</v>
      </c>
      <c r="S3828" s="6">
        <v>13247.101408933901</v>
      </c>
      <c r="T3828" s="6">
        <v>5759.0103334166297</v>
      </c>
      <c r="U3828" s="71">
        <v>5763.97181077599</v>
      </c>
      <c r="V3828" s="20">
        <v>1.02380664922692</v>
      </c>
      <c r="W3828" s="79">
        <v>5634.6446545824401</v>
      </c>
      <c r="X3828" s="6">
        <v>13258.1671883951</v>
      </c>
      <c r="Y3828" s="6">
        <v>5765.7792162941696</v>
      </c>
      <c r="Z3828" s="71">
        <v>5771.9198542194799</v>
      </c>
      <c r="AA3828" s="20">
        <v>1.02436270750905</v>
      </c>
    </row>
    <row r="3829" spans="1:27" x14ac:dyDescent="0.2">
      <c r="A3829" s="52" t="s">
        <v>2498</v>
      </c>
      <c r="B3829" s="1" t="s">
        <v>8638</v>
      </c>
      <c r="C3829" s="131" t="s">
        <v>42</v>
      </c>
      <c r="D3829" s="131" t="s">
        <v>26167</v>
      </c>
      <c r="E3829" s="131" t="s">
        <v>6359</v>
      </c>
      <c r="F3829" s="131" t="s">
        <v>26393</v>
      </c>
      <c r="G3829" s="131" t="s">
        <v>26393</v>
      </c>
      <c r="H3829" s="79">
        <v>14249.25</v>
      </c>
      <c r="I3829" s="6">
        <v>22941.317533890699</v>
      </c>
      <c r="J3829" s="6">
        <v>9965.6460135811194</v>
      </c>
      <c r="K3829" s="71">
        <v>9969.6727633259707</v>
      </c>
      <c r="L3829" s="20">
        <v>0.69966298319742903</v>
      </c>
      <c r="M3829" s="79">
        <v>14223.0725538688</v>
      </c>
      <c r="N3829" s="6">
        <v>22899.171799629399</v>
      </c>
      <c r="O3829" s="6">
        <v>9951.4343690881105</v>
      </c>
      <c r="P3829" s="71">
        <v>9957.8328029785698</v>
      </c>
      <c r="Q3829" s="20">
        <v>0.70011825962808405</v>
      </c>
      <c r="R3829" s="79">
        <v>14197.614827874801</v>
      </c>
      <c r="S3829" s="6">
        <v>22858.184816053501</v>
      </c>
      <c r="T3829" s="6">
        <v>9937.3076792497795</v>
      </c>
      <c r="U3829" s="71">
        <v>9945.8688250385894</v>
      </c>
      <c r="V3829" s="20">
        <v>0.700530965631737</v>
      </c>
      <c r="W3829" s="79">
        <v>14190.7296563695</v>
      </c>
      <c r="X3829" s="6">
        <v>22847.099677833801</v>
      </c>
      <c r="Y3829" s="6">
        <v>9935.8629743603997</v>
      </c>
      <c r="Z3829" s="71">
        <v>9946.4448115609193</v>
      </c>
      <c r="AA3829" s="20">
        <v>0.70091144376754899</v>
      </c>
    </row>
    <row r="3830" spans="1:27" x14ac:dyDescent="0.2">
      <c r="A3830" s="52" t="s">
        <v>2497</v>
      </c>
      <c r="B3830" s="1" t="s">
        <v>8637</v>
      </c>
      <c r="C3830" s="131" t="s">
        <v>29</v>
      </c>
      <c r="D3830" s="131" t="s">
        <v>26167</v>
      </c>
      <c r="E3830" s="131" t="s">
        <v>6359</v>
      </c>
      <c r="F3830" s="131" t="s">
        <v>26394</v>
      </c>
      <c r="G3830" s="131" t="s">
        <v>26394</v>
      </c>
      <c r="H3830" s="79">
        <v>11437.333333333299</v>
      </c>
      <c r="I3830" s="6">
        <v>21838.774099279399</v>
      </c>
      <c r="J3830" s="6">
        <v>9486.7041407918805</v>
      </c>
      <c r="K3830" s="71">
        <v>9490.5373678025808</v>
      </c>
      <c r="L3830" s="20">
        <v>0.82978585053065201</v>
      </c>
      <c r="M3830" s="79">
        <v>11553.78682824</v>
      </c>
      <c r="N3830" s="6">
        <v>22061.1337607686</v>
      </c>
      <c r="O3830" s="6">
        <v>9587.2430081299099</v>
      </c>
      <c r="P3830" s="71">
        <v>9593.4072793599698</v>
      </c>
      <c r="Q3830" s="20">
        <v>0.83032579897627601</v>
      </c>
      <c r="R3830" s="79">
        <v>11656.901537702901</v>
      </c>
      <c r="S3830" s="6">
        <v>22258.023960664199</v>
      </c>
      <c r="T3830" s="6">
        <v>9676.3953135024694</v>
      </c>
      <c r="U3830" s="71">
        <v>9684.7316792126803</v>
      </c>
      <c r="V3830" s="20">
        <v>0.83081525977452297</v>
      </c>
      <c r="W3830" s="79">
        <v>11757.242179765</v>
      </c>
      <c r="X3830" s="6">
        <v>22449.617276265501</v>
      </c>
      <c r="Y3830" s="6">
        <v>9763.0038048206497</v>
      </c>
      <c r="Z3830" s="71">
        <v>9773.40154451546</v>
      </c>
      <c r="AA3830" s="20">
        <v>0.83126649898699401</v>
      </c>
    </row>
    <row r="3831" spans="1:27" x14ac:dyDescent="0.2">
      <c r="A3831" s="52" t="s">
        <v>2496</v>
      </c>
      <c r="B3831" s="1" t="s">
        <v>8636</v>
      </c>
      <c r="C3831" s="131" t="s">
        <v>29</v>
      </c>
      <c r="D3831" s="131" t="s">
        <v>26167</v>
      </c>
      <c r="E3831" s="131" t="s">
        <v>6359</v>
      </c>
      <c r="F3831" s="131" t="s">
        <v>26287</v>
      </c>
      <c r="G3831" s="131" t="s">
        <v>26287</v>
      </c>
      <c r="H3831" s="79">
        <v>8943</v>
      </c>
      <c r="I3831" s="6">
        <v>21514.926718420498</v>
      </c>
      <c r="J3831" s="6">
        <v>9346.0257183212507</v>
      </c>
      <c r="K3831" s="71">
        <v>9349.8021023735491</v>
      </c>
      <c r="L3831" s="20">
        <v>1.0454883263304899</v>
      </c>
      <c r="M3831" s="79">
        <v>8905.7335539920605</v>
      </c>
      <c r="N3831" s="6">
        <v>21425.2716971841</v>
      </c>
      <c r="O3831" s="6">
        <v>9310.9125081047405</v>
      </c>
      <c r="P3831" s="71">
        <v>9316.8991082201992</v>
      </c>
      <c r="Q3831" s="20">
        <v>1.04616863414287</v>
      </c>
      <c r="R3831" s="79">
        <v>8867.6716718304506</v>
      </c>
      <c r="S3831" s="6">
        <v>21333.7030283401</v>
      </c>
      <c r="T3831" s="6">
        <v>9274.5584409427393</v>
      </c>
      <c r="U3831" s="71">
        <v>9282.5486179104391</v>
      </c>
      <c r="V3831" s="20">
        <v>1.0467853300656</v>
      </c>
      <c r="W3831" s="79">
        <v>8837.5679658374902</v>
      </c>
      <c r="X3831" s="6">
        <v>21261.280012753399</v>
      </c>
      <c r="Y3831" s="6">
        <v>9246.2136483423892</v>
      </c>
      <c r="Z3831" s="71">
        <v>9256.0609990758403</v>
      </c>
      <c r="AA3831" s="20">
        <v>1.0473538687177399</v>
      </c>
    </row>
    <row r="3832" spans="1:27" x14ac:dyDescent="0.2">
      <c r="A3832" s="52" t="s">
        <v>2495</v>
      </c>
      <c r="B3832" s="1" t="s">
        <v>8635</v>
      </c>
      <c r="C3832" s="131" t="s">
        <v>29</v>
      </c>
      <c r="D3832" s="131" t="s">
        <v>26167</v>
      </c>
      <c r="E3832" s="131" t="s">
        <v>6359</v>
      </c>
      <c r="F3832" s="131" t="s">
        <v>26287</v>
      </c>
      <c r="G3832" s="131" t="s">
        <v>26287</v>
      </c>
      <c r="H3832" s="79">
        <v>15552.583333333299</v>
      </c>
      <c r="I3832" s="6">
        <v>29448.313350591201</v>
      </c>
      <c r="J3832" s="6">
        <v>12792.267319236</v>
      </c>
      <c r="K3832" s="71">
        <v>12797.4362023263</v>
      </c>
      <c r="L3832" s="20">
        <v>0.82284955033148799</v>
      </c>
      <c r="M3832" s="79">
        <v>15529.0352395111</v>
      </c>
      <c r="N3832" s="6">
        <v>29403.7257968181</v>
      </c>
      <c r="O3832" s="6">
        <v>12778.1585305384</v>
      </c>
      <c r="P3832" s="71">
        <v>12786.3744519389</v>
      </c>
      <c r="Q3832" s="20">
        <v>0.82338498526979098</v>
      </c>
      <c r="R3832" s="79">
        <v>15510.8663773434</v>
      </c>
      <c r="S3832" s="6">
        <v>29369.3236441421</v>
      </c>
      <c r="T3832" s="6">
        <v>12767.9431998614</v>
      </c>
      <c r="U3832" s="71">
        <v>12778.9429823664</v>
      </c>
      <c r="V3832" s="20">
        <v>0.82387035459428104</v>
      </c>
      <c r="W3832" s="79">
        <v>15512.3720203833</v>
      </c>
      <c r="X3832" s="6">
        <v>29372.1745305242</v>
      </c>
      <c r="Y3832" s="6">
        <v>12773.5207317114</v>
      </c>
      <c r="Z3832" s="71">
        <v>12787.124715301899</v>
      </c>
      <c r="AA3832" s="20">
        <v>0.82431782183276903</v>
      </c>
    </row>
    <row r="3833" spans="1:27" x14ac:dyDescent="0.2">
      <c r="A3833" s="52" t="s">
        <v>2494</v>
      </c>
      <c r="B3833" s="1" t="s">
        <v>8634</v>
      </c>
      <c r="C3833" s="131" t="s">
        <v>42</v>
      </c>
      <c r="D3833" s="131" t="s">
        <v>26167</v>
      </c>
      <c r="E3833" s="131" t="s">
        <v>6359</v>
      </c>
      <c r="F3833" s="131" t="s">
        <v>26309</v>
      </c>
      <c r="G3833" s="131" t="s">
        <v>26309</v>
      </c>
      <c r="H3833" s="79">
        <v>7621.6666666666697</v>
      </c>
      <c r="I3833" s="6">
        <v>18744.055702921902</v>
      </c>
      <c r="J3833" s="6">
        <v>8142.3668766284</v>
      </c>
      <c r="K3833" s="71">
        <v>8145.6569065670701</v>
      </c>
      <c r="L3833" s="20">
        <v>1.06875008614482</v>
      </c>
      <c r="M3833" s="79">
        <v>7600.7099704864904</v>
      </c>
      <c r="N3833" s="6">
        <v>18692.5166501491</v>
      </c>
      <c r="O3833" s="6">
        <v>8123.3222871429698</v>
      </c>
      <c r="P3833" s="71">
        <v>8128.5453071315796</v>
      </c>
      <c r="Q3833" s="20">
        <v>1.0694455305747299</v>
      </c>
      <c r="R3833" s="79">
        <v>7582.01443603606</v>
      </c>
      <c r="S3833" s="6">
        <v>18646.538499376999</v>
      </c>
      <c r="T3833" s="6">
        <v>8106.3475386352502</v>
      </c>
      <c r="U3833" s="71">
        <v>8113.3312836628902</v>
      </c>
      <c r="V3833" s="20">
        <v>1.07007594777208</v>
      </c>
      <c r="W3833" s="79">
        <v>7570.8399464465401</v>
      </c>
      <c r="X3833" s="6">
        <v>18619.0569439012</v>
      </c>
      <c r="Y3833" s="6">
        <v>8097.1502341673304</v>
      </c>
      <c r="Z3833" s="71">
        <v>8105.7738158116399</v>
      </c>
      <c r="AA3833" s="20">
        <v>1.0706571362159301</v>
      </c>
    </row>
    <row r="3834" spans="1:27" x14ac:dyDescent="0.2">
      <c r="A3834" s="52" t="s">
        <v>2493</v>
      </c>
      <c r="B3834" s="1" t="s">
        <v>8633</v>
      </c>
      <c r="C3834" s="131" t="s">
        <v>29</v>
      </c>
      <c r="D3834" s="131" t="s">
        <v>26167</v>
      </c>
      <c r="E3834" s="131" t="s">
        <v>6359</v>
      </c>
      <c r="F3834" s="131" t="s">
        <v>26287</v>
      </c>
      <c r="G3834" s="131" t="s">
        <v>26287</v>
      </c>
      <c r="H3834" s="79">
        <v>16173.916666666701</v>
      </c>
      <c r="I3834" s="6">
        <v>36968.810120071401</v>
      </c>
      <c r="J3834" s="6">
        <v>16059.150685468299</v>
      </c>
      <c r="K3834" s="71">
        <v>16065.639595553699</v>
      </c>
      <c r="L3834" s="20">
        <v>0.99330545140398097</v>
      </c>
      <c r="M3834" s="79">
        <v>16099.6258010903</v>
      </c>
      <c r="N3834" s="6">
        <v>36799.003080765397</v>
      </c>
      <c r="O3834" s="6">
        <v>15991.969806175901</v>
      </c>
      <c r="P3834" s="71">
        <v>16002.252098937701</v>
      </c>
      <c r="Q3834" s="20">
        <v>0.99395180339247502</v>
      </c>
      <c r="R3834" s="79">
        <v>16028.6366513665</v>
      </c>
      <c r="S3834" s="6">
        <v>36636.7427915101</v>
      </c>
      <c r="T3834" s="6">
        <v>15927.3620549731</v>
      </c>
      <c r="U3834" s="71">
        <v>15941.083726172599</v>
      </c>
      <c r="V3834" s="20">
        <v>0.994537718516043</v>
      </c>
      <c r="W3834" s="79">
        <v>15981.9692316607</v>
      </c>
      <c r="X3834" s="6">
        <v>36530.074814083702</v>
      </c>
      <c r="Y3834" s="6">
        <v>15886.3848328202</v>
      </c>
      <c r="Z3834" s="71">
        <v>15903.304061521299</v>
      </c>
      <c r="AA3834" s="20">
        <v>0.99507788001596198</v>
      </c>
    </row>
    <row r="3835" spans="1:27" x14ac:dyDescent="0.2">
      <c r="A3835" s="52" t="s">
        <v>2492</v>
      </c>
      <c r="B3835" s="1" t="s">
        <v>8632</v>
      </c>
      <c r="C3835" s="131" t="s">
        <v>42</v>
      </c>
      <c r="D3835" s="131" t="s">
        <v>26167</v>
      </c>
      <c r="E3835" s="131" t="s">
        <v>6359</v>
      </c>
      <c r="F3835" s="131" t="s">
        <v>26393</v>
      </c>
      <c r="G3835" s="131" t="s">
        <v>26393</v>
      </c>
      <c r="H3835" s="79">
        <v>6792.3333333333303</v>
      </c>
      <c r="I3835" s="6">
        <v>8811.2571436929902</v>
      </c>
      <c r="J3835" s="6">
        <v>3827.58616626802</v>
      </c>
      <c r="K3835" s="71">
        <v>3829.13275257034</v>
      </c>
      <c r="L3835" s="20">
        <v>0.56374335072439696</v>
      </c>
      <c r="M3835" s="79">
        <v>6778.4601807131903</v>
      </c>
      <c r="N3835" s="6">
        <v>8793.2603951338697</v>
      </c>
      <c r="O3835" s="6">
        <v>3821.3414213474998</v>
      </c>
      <c r="P3835" s="71">
        <v>3823.79841393274</v>
      </c>
      <c r="Q3835" s="20">
        <v>0.56411018313755501</v>
      </c>
      <c r="R3835" s="79">
        <v>6764.0450510601004</v>
      </c>
      <c r="S3835" s="6">
        <v>8774.5605746304009</v>
      </c>
      <c r="T3835" s="6">
        <v>3814.6295903198202</v>
      </c>
      <c r="U3835" s="71">
        <v>3817.9159532973099</v>
      </c>
      <c r="V3835" s="20">
        <v>0.56444271504355903</v>
      </c>
      <c r="W3835" s="79">
        <v>6760.2176132009899</v>
      </c>
      <c r="X3835" s="6">
        <v>8769.5954856803801</v>
      </c>
      <c r="Y3835" s="6">
        <v>3813.76631235284</v>
      </c>
      <c r="Z3835" s="71">
        <v>3817.8280284153798</v>
      </c>
      <c r="AA3835" s="20">
        <v>0.56474927981018397</v>
      </c>
    </row>
    <row r="3836" spans="1:27" x14ac:dyDescent="0.2">
      <c r="A3836" s="52" t="s">
        <v>2491</v>
      </c>
      <c r="B3836" s="1" t="s">
        <v>8631</v>
      </c>
      <c r="C3836" s="131" t="s">
        <v>42</v>
      </c>
      <c r="D3836" s="131" t="s">
        <v>26167</v>
      </c>
      <c r="E3836" s="131" t="s">
        <v>6359</v>
      </c>
      <c r="F3836" s="131" t="s">
        <v>26392</v>
      </c>
      <c r="G3836" s="131" t="s">
        <v>26392</v>
      </c>
      <c r="H3836" s="79">
        <v>6875.8333333333303</v>
      </c>
      <c r="I3836" s="6">
        <v>11985.4818399631</v>
      </c>
      <c r="J3836" s="6">
        <v>5206.4607511241002</v>
      </c>
      <c r="K3836" s="71">
        <v>5208.5644897550501</v>
      </c>
      <c r="L3836" s="20">
        <v>0.75751756001770298</v>
      </c>
      <c r="M3836" s="79">
        <v>6915.2558878104201</v>
      </c>
      <c r="N3836" s="6">
        <v>12054.2005374451</v>
      </c>
      <c r="O3836" s="6">
        <v>5238.4682978863602</v>
      </c>
      <c r="P3836" s="71">
        <v>5241.8364548623404</v>
      </c>
      <c r="Q3836" s="20">
        <v>0.75801048289509598</v>
      </c>
      <c r="R3836" s="79">
        <v>6954.0044565359703</v>
      </c>
      <c r="S3836" s="6">
        <v>12121.7443891166</v>
      </c>
      <c r="T3836" s="6">
        <v>5269.7755562494704</v>
      </c>
      <c r="U3836" s="71">
        <v>5274.31555020634</v>
      </c>
      <c r="V3836" s="20">
        <v>0.75845731523066395</v>
      </c>
      <c r="W3836" s="79">
        <v>6989.6080216734799</v>
      </c>
      <c r="X3836" s="6">
        <v>12183.8060858894</v>
      </c>
      <c r="Y3836" s="6">
        <v>5298.5555927269197</v>
      </c>
      <c r="Z3836" s="71">
        <v>5304.1986307624502</v>
      </c>
      <c r="AA3836" s="20">
        <v>0.75886925480157397</v>
      </c>
    </row>
    <row r="3837" spans="1:27" x14ac:dyDescent="0.2">
      <c r="A3837" s="52" t="s">
        <v>2490</v>
      </c>
      <c r="B3837" s="1" t="s">
        <v>8630</v>
      </c>
      <c r="C3837" s="131" t="s">
        <v>42</v>
      </c>
      <c r="D3837" s="131" t="s">
        <v>26167</v>
      </c>
      <c r="E3837" s="131" t="s">
        <v>6359</v>
      </c>
      <c r="F3837" s="131" t="s">
        <v>26392</v>
      </c>
      <c r="G3837" s="131" t="s">
        <v>26392</v>
      </c>
      <c r="H3837" s="79">
        <v>6024.9166666666697</v>
      </c>
      <c r="I3837" s="6">
        <v>10883.624403582</v>
      </c>
      <c r="J3837" s="6">
        <v>4727.8168741024501</v>
      </c>
      <c r="K3837" s="71">
        <v>4729.7272104083504</v>
      </c>
      <c r="L3837" s="20">
        <v>0.785027822305981</v>
      </c>
      <c r="M3837" s="79">
        <v>6052.2863288528797</v>
      </c>
      <c r="N3837" s="6">
        <v>10933.0659377588</v>
      </c>
      <c r="O3837" s="6">
        <v>4751.2499178804601</v>
      </c>
      <c r="P3837" s="71">
        <v>4754.3048100064598</v>
      </c>
      <c r="Q3837" s="20">
        <v>0.78553864633624704</v>
      </c>
      <c r="R3837" s="79">
        <v>6077.3890020614999</v>
      </c>
      <c r="S3837" s="6">
        <v>10978.412302172501</v>
      </c>
      <c r="T3837" s="6">
        <v>4772.7263452577199</v>
      </c>
      <c r="U3837" s="71">
        <v>4776.8381235552997</v>
      </c>
      <c r="V3837" s="20">
        <v>0.78600170598507901</v>
      </c>
      <c r="W3837" s="79">
        <v>6102.4182582420499</v>
      </c>
      <c r="X3837" s="6">
        <v>11023.626043447501</v>
      </c>
      <c r="Y3837" s="6">
        <v>4794.0105918367399</v>
      </c>
      <c r="Z3837" s="71">
        <v>4799.1162821780099</v>
      </c>
      <c r="AA3837" s="20">
        <v>0.78642860569188799</v>
      </c>
    </row>
    <row r="3838" spans="1:27" x14ac:dyDescent="0.2">
      <c r="A3838" s="52" t="s">
        <v>2489</v>
      </c>
      <c r="B3838" s="1" t="s">
        <v>8629</v>
      </c>
      <c r="C3838" s="131" t="s">
        <v>29</v>
      </c>
      <c r="D3838" s="131" t="s">
        <v>26167</v>
      </c>
      <c r="E3838" s="131" t="s">
        <v>6359</v>
      </c>
      <c r="F3838" s="131" t="s">
        <v>26292</v>
      </c>
      <c r="G3838" s="131" t="s">
        <v>26292</v>
      </c>
      <c r="H3838" s="79">
        <v>10568.166666666701</v>
      </c>
      <c r="I3838" s="6">
        <v>13639.0666548598</v>
      </c>
      <c r="J3838" s="6">
        <v>5924.7735025320799</v>
      </c>
      <c r="K3838" s="71">
        <v>5927.1674848345901</v>
      </c>
      <c r="L3838" s="20">
        <v>0.56085106071705204</v>
      </c>
      <c r="M3838" s="79">
        <v>10637.7502527586</v>
      </c>
      <c r="N3838" s="6">
        <v>13728.869853345101</v>
      </c>
      <c r="O3838" s="6">
        <v>5966.2396746386703</v>
      </c>
      <c r="P3838" s="71">
        <v>5970.0757638612904</v>
      </c>
      <c r="Q3838" s="20">
        <v>0.561216011093425</v>
      </c>
      <c r="R3838" s="79">
        <v>10704.710798433</v>
      </c>
      <c r="S3838" s="6">
        <v>13815.287807802501</v>
      </c>
      <c r="T3838" s="6">
        <v>6006.0222072884599</v>
      </c>
      <c r="U3838" s="71">
        <v>6011.19648923555</v>
      </c>
      <c r="V3838" s="20">
        <v>0.56154683694168595</v>
      </c>
      <c r="W3838" s="79">
        <v>10771.9476681295</v>
      </c>
      <c r="X3838" s="6">
        <v>13902.062380571901</v>
      </c>
      <c r="Y3838" s="6">
        <v>6045.79963418224</v>
      </c>
      <c r="Z3838" s="71">
        <v>6052.2384978864802</v>
      </c>
      <c r="AA3838" s="20">
        <v>0.56185182887519503</v>
      </c>
    </row>
    <row r="3839" spans="1:27" x14ac:dyDescent="0.2">
      <c r="A3839" s="52" t="s">
        <v>2488</v>
      </c>
      <c r="B3839" s="1" t="s">
        <v>8628</v>
      </c>
      <c r="C3839" s="131" t="s">
        <v>57</v>
      </c>
      <c r="D3839" s="131" t="s">
        <v>26156</v>
      </c>
      <c r="E3839" s="131" t="s">
        <v>6355</v>
      </c>
      <c r="F3839" s="131" t="s">
        <v>26195</v>
      </c>
      <c r="G3839" s="131" t="s">
        <v>26195</v>
      </c>
      <c r="H3839" s="79">
        <v>16394</v>
      </c>
      <c r="I3839" s="6">
        <v>37983.810621341501</v>
      </c>
      <c r="J3839" s="6">
        <v>16500.064145836099</v>
      </c>
      <c r="K3839" s="71">
        <v>16505.4703510769</v>
      </c>
      <c r="L3839" s="20">
        <v>1.00679946023404</v>
      </c>
      <c r="M3839" s="79">
        <v>16464.711805052499</v>
      </c>
      <c r="N3839" s="6">
        <v>38147.645183486602</v>
      </c>
      <c r="O3839" s="6">
        <v>16578.057525419801</v>
      </c>
      <c r="P3839" s="71">
        <v>16582.707571008701</v>
      </c>
      <c r="Q3839" s="20">
        <v>1.0071665855651399</v>
      </c>
      <c r="R3839" s="79">
        <v>16526.1153331647</v>
      </c>
      <c r="S3839" s="6">
        <v>38289.913085358901</v>
      </c>
      <c r="T3839" s="6">
        <v>16646.0569989668</v>
      </c>
      <c r="U3839" s="71">
        <v>16650.191772382899</v>
      </c>
      <c r="V3839" s="20">
        <v>1.0075079010836401</v>
      </c>
      <c r="W3839" s="79">
        <v>16593.378434869301</v>
      </c>
      <c r="X3839" s="6">
        <v>38445.757230591997</v>
      </c>
      <c r="Y3839" s="6">
        <v>16719.486550815702</v>
      </c>
      <c r="Z3839" s="71">
        <v>16723.608374462699</v>
      </c>
      <c r="AA3839" s="20">
        <v>1.0078483076911999</v>
      </c>
    </row>
    <row r="3840" spans="1:27" x14ac:dyDescent="0.2">
      <c r="A3840" s="52" t="s">
        <v>2487</v>
      </c>
      <c r="B3840" s="1" t="s">
        <v>8627</v>
      </c>
      <c r="C3840" s="131" t="s">
        <v>29</v>
      </c>
      <c r="D3840" s="131" t="s">
        <v>26167</v>
      </c>
      <c r="E3840" s="131" t="s">
        <v>6359</v>
      </c>
      <c r="F3840" s="131" t="s">
        <v>26292</v>
      </c>
      <c r="G3840" s="131" t="s">
        <v>26292</v>
      </c>
      <c r="H3840" s="79">
        <v>14407.25</v>
      </c>
      <c r="I3840" s="6">
        <v>18728.682227504301</v>
      </c>
      <c r="J3840" s="6">
        <v>8135.68868067109</v>
      </c>
      <c r="K3840" s="71">
        <v>8138.9760121972504</v>
      </c>
      <c r="L3840" s="20">
        <v>0.56492224485569797</v>
      </c>
      <c r="M3840" s="79">
        <v>14493.913184274499</v>
      </c>
      <c r="N3840" s="6">
        <v>18841.3398991002</v>
      </c>
      <c r="O3840" s="6">
        <v>8187.9973246286399</v>
      </c>
      <c r="P3840" s="71">
        <v>8193.26192846702</v>
      </c>
      <c r="Q3840" s="20">
        <v>0.56528984438491703</v>
      </c>
      <c r="R3840" s="79">
        <v>14575.5400517533</v>
      </c>
      <c r="S3840" s="6">
        <v>18947.450618511401</v>
      </c>
      <c r="T3840" s="6">
        <v>8237.1652888773497</v>
      </c>
      <c r="U3840" s="71">
        <v>8244.2617354402191</v>
      </c>
      <c r="V3840" s="20">
        <v>0.56562307167812598</v>
      </c>
      <c r="W3840" s="79">
        <v>14661.109017741601</v>
      </c>
      <c r="X3840" s="6">
        <v>19058.6858627482</v>
      </c>
      <c r="Y3840" s="6">
        <v>8288.3382956204005</v>
      </c>
      <c r="Z3840" s="71">
        <v>8297.1654953043599</v>
      </c>
      <c r="AA3840" s="20">
        <v>0.56593027752974701</v>
      </c>
    </row>
    <row r="3841" spans="1:27" x14ac:dyDescent="0.2">
      <c r="A3841" s="52" t="s">
        <v>2486</v>
      </c>
      <c r="B3841" s="1" t="s">
        <v>18894</v>
      </c>
      <c r="C3841" s="131" t="s">
        <v>29</v>
      </c>
      <c r="D3841" s="131" t="s">
        <v>26167</v>
      </c>
      <c r="E3841" s="131" t="s">
        <v>6359</v>
      </c>
      <c r="F3841" s="131" t="s">
        <v>26292</v>
      </c>
      <c r="G3841" s="131" t="s">
        <v>26292</v>
      </c>
      <c r="H3841" s="79">
        <v>9340.9166666666697</v>
      </c>
      <c r="I3841" s="6">
        <v>14629.626364818099</v>
      </c>
      <c r="J3841" s="6">
        <v>6355.0699495507397</v>
      </c>
      <c r="K3841" s="71">
        <v>6357.6377987662199</v>
      </c>
      <c r="L3841" s="20">
        <v>0.68062247268018605</v>
      </c>
      <c r="M3841" s="79">
        <v>9391.3191652149508</v>
      </c>
      <c r="N3841" s="6">
        <v>14708.566125007301</v>
      </c>
      <c r="O3841" s="6">
        <v>6391.9923278086399</v>
      </c>
      <c r="P3841" s="71">
        <v>6396.1021615090804</v>
      </c>
      <c r="Q3841" s="20">
        <v>0.68106535929478096</v>
      </c>
      <c r="R3841" s="79">
        <v>9438.2954633847803</v>
      </c>
      <c r="S3841" s="6">
        <v>14782.139813195699</v>
      </c>
      <c r="T3841" s="6">
        <v>6426.3489276824803</v>
      </c>
      <c r="U3841" s="71">
        <v>6431.8853276647997</v>
      </c>
      <c r="V3841" s="20">
        <v>0.68146683398679997</v>
      </c>
      <c r="W3841" s="79">
        <v>9487.5040879047592</v>
      </c>
      <c r="X3841" s="6">
        <v>14859.209742876499</v>
      </c>
      <c r="Y3841" s="6">
        <v>6462.0487499225601</v>
      </c>
      <c r="Z3841" s="71">
        <v>6468.9309249314101</v>
      </c>
      <c r="AA3841" s="20">
        <v>0.68183695785474197</v>
      </c>
    </row>
    <row r="3842" spans="1:27" x14ac:dyDescent="0.2">
      <c r="A3842" s="52" t="s">
        <v>2485</v>
      </c>
      <c r="B3842" s="1" t="s">
        <v>8626</v>
      </c>
      <c r="C3842" s="131" t="s">
        <v>29</v>
      </c>
      <c r="D3842" s="131" t="s">
        <v>26167</v>
      </c>
      <c r="E3842" s="131" t="s">
        <v>6359</v>
      </c>
      <c r="F3842" s="131" t="s">
        <v>26292</v>
      </c>
      <c r="G3842" s="131" t="s">
        <v>26292</v>
      </c>
      <c r="H3842" s="79">
        <v>31281</v>
      </c>
      <c r="I3842" s="6">
        <v>42809.625571962802</v>
      </c>
      <c r="J3842" s="6">
        <v>18596.385050417699</v>
      </c>
      <c r="K3842" s="71">
        <v>18603.899163266498</v>
      </c>
      <c r="L3842" s="20">
        <v>0.59473479630659098</v>
      </c>
      <c r="M3842" s="79">
        <v>31456.3234648955</v>
      </c>
      <c r="N3842" s="6">
        <v>43049.564572830903</v>
      </c>
      <c r="O3842" s="6">
        <v>18708.314877627199</v>
      </c>
      <c r="P3842" s="71">
        <v>18720.343687897799</v>
      </c>
      <c r="Q3842" s="20">
        <v>0.59512179510708796</v>
      </c>
      <c r="R3842" s="79">
        <v>31610.749854285899</v>
      </c>
      <c r="S3842" s="6">
        <v>43260.904872317296</v>
      </c>
      <c r="T3842" s="6">
        <v>18807.133009837798</v>
      </c>
      <c r="U3842" s="71">
        <v>18823.335648697699</v>
      </c>
      <c r="V3842" s="20">
        <v>0.59547260775104804</v>
      </c>
      <c r="W3842" s="79">
        <v>31771.351059263401</v>
      </c>
      <c r="X3842" s="6">
        <v>43480.695718245901</v>
      </c>
      <c r="Y3842" s="6">
        <v>18909.106222593899</v>
      </c>
      <c r="Z3842" s="71">
        <v>18929.244693119501</v>
      </c>
      <c r="AA3842" s="20">
        <v>0.59579602572804002</v>
      </c>
    </row>
    <row r="3843" spans="1:27" x14ac:dyDescent="0.2">
      <c r="A3843" s="52" t="s">
        <v>2484</v>
      </c>
      <c r="B3843" s="1" t="s">
        <v>8625</v>
      </c>
      <c r="C3843" s="131" t="s">
        <v>29</v>
      </c>
      <c r="D3843" s="131" t="s">
        <v>26167</v>
      </c>
      <c r="E3843" s="131" t="s">
        <v>6359</v>
      </c>
      <c r="F3843" s="131" t="s">
        <v>26292</v>
      </c>
      <c r="G3843" s="131" t="s">
        <v>26292</v>
      </c>
      <c r="H3843" s="79">
        <v>10474.5</v>
      </c>
      <c r="I3843" s="6">
        <v>13588.0991259983</v>
      </c>
      <c r="J3843" s="6">
        <v>5902.6333464547297</v>
      </c>
      <c r="K3843" s="71">
        <v>5905.0183827373103</v>
      </c>
      <c r="L3843" s="20">
        <v>0.56375181466774604</v>
      </c>
      <c r="M3843" s="79">
        <v>10540.6797009725</v>
      </c>
      <c r="N3843" s="6">
        <v>13673.951084272499</v>
      </c>
      <c r="O3843" s="6">
        <v>5942.3732863326204</v>
      </c>
      <c r="P3843" s="71">
        <v>5946.19403027915</v>
      </c>
      <c r="Q3843" s="20">
        <v>0.56411865258846094</v>
      </c>
      <c r="R3843" s="79">
        <v>10604.739240279099</v>
      </c>
      <c r="S3843" s="6">
        <v>13757.052651895199</v>
      </c>
      <c r="T3843" s="6">
        <v>5980.7052074191897</v>
      </c>
      <c r="U3843" s="71">
        <v>5985.8576783754297</v>
      </c>
      <c r="V3843" s="20">
        <v>0.56445118948704098</v>
      </c>
      <c r="W3843" s="79">
        <v>10669.598210579999</v>
      </c>
      <c r="X3843" s="6">
        <v>13841.191285496699</v>
      </c>
      <c r="Y3843" s="6">
        <v>6019.3277025894104</v>
      </c>
      <c r="Z3843" s="71">
        <v>6025.7383733051502</v>
      </c>
      <c r="AA3843" s="20">
        <v>0.56475775885637602</v>
      </c>
    </row>
    <row r="3844" spans="1:27" x14ac:dyDescent="0.2">
      <c r="A3844" s="52" t="s">
        <v>2483</v>
      </c>
      <c r="B3844" s="1" t="s">
        <v>18895</v>
      </c>
      <c r="C3844" s="131" t="s">
        <v>57</v>
      </c>
      <c r="D3844" s="131" t="s">
        <v>26156</v>
      </c>
      <c r="E3844" s="131" t="s">
        <v>6355</v>
      </c>
      <c r="F3844" s="131" t="s">
        <v>26195</v>
      </c>
      <c r="G3844" s="131" t="s">
        <v>26195</v>
      </c>
      <c r="H3844" s="79">
        <v>40437</v>
      </c>
      <c r="I3844" s="6">
        <v>68564.649879870296</v>
      </c>
      <c r="J3844" s="6">
        <v>29784.297642822901</v>
      </c>
      <c r="K3844" s="71">
        <v>29794.056394339699</v>
      </c>
      <c r="L3844" s="20">
        <v>0.736801849651054</v>
      </c>
      <c r="M3844" s="79">
        <v>40746.018246475702</v>
      </c>
      <c r="N3844" s="6">
        <v>69088.618717224701</v>
      </c>
      <c r="O3844" s="6">
        <v>30024.2672892886</v>
      </c>
      <c r="P3844" s="71">
        <v>30032.688915975301</v>
      </c>
      <c r="Q3844" s="20">
        <v>0.73707052145083896</v>
      </c>
      <c r="R3844" s="79">
        <v>41026.492334748298</v>
      </c>
      <c r="S3844" s="6">
        <v>69564.188310982499</v>
      </c>
      <c r="T3844" s="6">
        <v>30242.1538834532</v>
      </c>
      <c r="U3844" s="71">
        <v>30249.665839824102</v>
      </c>
      <c r="V3844" s="20">
        <v>0.73732030496312795</v>
      </c>
      <c r="W3844" s="79">
        <v>41304.564779263397</v>
      </c>
      <c r="X3844" s="6">
        <v>70035.685697025503</v>
      </c>
      <c r="Y3844" s="6">
        <v>30457.475400089599</v>
      </c>
      <c r="Z3844" s="71">
        <v>30464.9840243496</v>
      </c>
      <c r="AA3844" s="20">
        <v>0.73756942331091402</v>
      </c>
    </row>
    <row r="3845" spans="1:27" x14ac:dyDescent="0.2">
      <c r="A3845" s="52" t="s">
        <v>2482</v>
      </c>
      <c r="B3845" s="1" t="s">
        <v>8624</v>
      </c>
      <c r="C3845" s="131" t="s">
        <v>29</v>
      </c>
      <c r="D3845" s="131" t="s">
        <v>26167</v>
      </c>
      <c r="E3845" s="131" t="s">
        <v>6359</v>
      </c>
      <c r="F3845" s="131" t="s">
        <v>26292</v>
      </c>
      <c r="G3845" s="131" t="s">
        <v>26292</v>
      </c>
      <c r="H3845" s="79">
        <v>10153</v>
      </c>
      <c r="I3845" s="6">
        <v>18205.333895691099</v>
      </c>
      <c r="J3845" s="6">
        <v>7908.3475870767797</v>
      </c>
      <c r="K3845" s="71">
        <v>7911.5430584576698</v>
      </c>
      <c r="L3845" s="20">
        <v>0.77923205539817397</v>
      </c>
      <c r="M3845" s="79">
        <v>10201.540744640701</v>
      </c>
      <c r="N3845" s="6">
        <v>18292.3722551641</v>
      </c>
      <c r="O3845" s="6">
        <v>7949.4290686591503</v>
      </c>
      <c r="P3845" s="71">
        <v>7954.5402812216998</v>
      </c>
      <c r="Q3845" s="20">
        <v>0.77973910807546898</v>
      </c>
      <c r="R3845" s="79">
        <v>10243.816362796601</v>
      </c>
      <c r="S3845" s="6">
        <v>18368.176622757299</v>
      </c>
      <c r="T3845" s="6">
        <v>7985.3332220391303</v>
      </c>
      <c r="U3845" s="71">
        <v>7992.2127113427496</v>
      </c>
      <c r="V3845" s="20">
        <v>0.78019874901006803</v>
      </c>
      <c r="W3845" s="79">
        <v>10286.9995404782</v>
      </c>
      <c r="X3845" s="6">
        <v>18445.608334406199</v>
      </c>
      <c r="Y3845" s="6">
        <v>8021.7200202085796</v>
      </c>
      <c r="Z3845" s="71">
        <v>8030.2632675883997</v>
      </c>
      <c r="AA3845" s="20">
        <v>0.78062249696718899</v>
      </c>
    </row>
    <row r="3846" spans="1:27" x14ac:dyDescent="0.2">
      <c r="A3846" s="52" t="s">
        <v>2481</v>
      </c>
      <c r="B3846" s="1" t="s">
        <v>8623</v>
      </c>
      <c r="C3846" s="131" t="s">
        <v>29</v>
      </c>
      <c r="D3846" s="131" t="s">
        <v>26167</v>
      </c>
      <c r="E3846" s="131" t="s">
        <v>6359</v>
      </c>
      <c r="F3846" s="131" t="s">
        <v>26292</v>
      </c>
      <c r="G3846" s="131" t="s">
        <v>26292</v>
      </c>
      <c r="H3846" s="79">
        <v>9785</v>
      </c>
      <c r="I3846" s="6">
        <v>13562.340809036699</v>
      </c>
      <c r="J3846" s="6">
        <v>5891.4440035424996</v>
      </c>
      <c r="K3846" s="71">
        <v>5893.8245186245804</v>
      </c>
      <c r="L3846" s="20">
        <v>0.60233260282315604</v>
      </c>
      <c r="M3846" s="79">
        <v>9831.9473285201893</v>
      </c>
      <c r="N3846" s="6">
        <v>13627.411393550199</v>
      </c>
      <c r="O3846" s="6">
        <v>5922.1482458013197</v>
      </c>
      <c r="P3846" s="71">
        <v>5925.9559857345603</v>
      </c>
      <c r="Q3846" s="20">
        <v>0.60272454557854904</v>
      </c>
      <c r="R3846" s="79">
        <v>9876.4389889875092</v>
      </c>
      <c r="S3846" s="6">
        <v>13689.078339121799</v>
      </c>
      <c r="T3846" s="6">
        <v>5951.1542318823804</v>
      </c>
      <c r="U3846" s="71">
        <v>5956.2812442116101</v>
      </c>
      <c r="V3846" s="20">
        <v>0.603079839895028</v>
      </c>
      <c r="W3846" s="79">
        <v>9925.0595888794105</v>
      </c>
      <c r="X3846" s="6">
        <v>13756.468134326</v>
      </c>
      <c r="Y3846" s="6">
        <v>5982.4828674611899</v>
      </c>
      <c r="Z3846" s="71">
        <v>5988.8542978967498</v>
      </c>
      <c r="AA3846" s="20">
        <v>0.60340738957446605</v>
      </c>
    </row>
    <row r="3847" spans="1:27" x14ac:dyDescent="0.2">
      <c r="A3847" s="52" t="s">
        <v>2480</v>
      </c>
      <c r="B3847" s="1" t="s">
        <v>7084</v>
      </c>
      <c r="C3847" s="131" t="s">
        <v>29</v>
      </c>
      <c r="D3847" s="131" t="s">
        <v>26167</v>
      </c>
      <c r="E3847" s="131" t="s">
        <v>6359</v>
      </c>
      <c r="F3847" s="131" t="s">
        <v>26292</v>
      </c>
      <c r="G3847" s="131" t="s">
        <v>26292</v>
      </c>
      <c r="H3847" s="79">
        <v>7081.4166666666697</v>
      </c>
      <c r="I3847" s="6">
        <v>9636.3900348150692</v>
      </c>
      <c r="J3847" s="6">
        <v>4186.0216525881897</v>
      </c>
      <c r="K3847" s="71">
        <v>4187.71306944149</v>
      </c>
      <c r="L3847" s="20">
        <v>0.59136656781597297</v>
      </c>
      <c r="M3847" s="79">
        <v>7130.9144669048801</v>
      </c>
      <c r="N3847" s="6">
        <v>9703.7466290409102</v>
      </c>
      <c r="O3847" s="6">
        <v>4217.0170414077402</v>
      </c>
      <c r="P3847" s="71">
        <v>4219.72843996131</v>
      </c>
      <c r="Q3847" s="20">
        <v>0.59175137488261798</v>
      </c>
      <c r="R3847" s="79">
        <v>7178.1989042670002</v>
      </c>
      <c r="S3847" s="6">
        <v>9768.0912796166904</v>
      </c>
      <c r="T3847" s="6">
        <v>4246.5545390277703</v>
      </c>
      <c r="U3847" s="71">
        <v>4250.2130120953398</v>
      </c>
      <c r="V3847" s="20">
        <v>0.59210020072985903</v>
      </c>
      <c r="W3847" s="79">
        <v>7225.7640250519098</v>
      </c>
      <c r="X3847" s="6">
        <v>9832.8178841242297</v>
      </c>
      <c r="Y3847" s="6">
        <v>4276.1458796139796</v>
      </c>
      <c r="Z3847" s="71">
        <v>4280.7000365765398</v>
      </c>
      <c r="AA3847" s="20">
        <v>0.59242178705743098</v>
      </c>
    </row>
    <row r="3848" spans="1:27" x14ac:dyDescent="0.2">
      <c r="A3848" s="52" t="s">
        <v>2479</v>
      </c>
      <c r="B3848" s="1" t="s">
        <v>8622</v>
      </c>
      <c r="C3848" s="131" t="s">
        <v>57</v>
      </c>
      <c r="D3848" s="131" t="s">
        <v>26156</v>
      </c>
      <c r="E3848" s="131" t="s">
        <v>6355</v>
      </c>
      <c r="F3848" s="131" t="s">
        <v>26195</v>
      </c>
      <c r="G3848" s="131" t="s">
        <v>26195</v>
      </c>
      <c r="H3848" s="79">
        <v>13937.916666666701</v>
      </c>
      <c r="I3848" s="6">
        <v>31580.618793491001</v>
      </c>
      <c r="J3848" s="6">
        <v>13718.535010940301</v>
      </c>
      <c r="K3848" s="71">
        <v>13723.029855033999</v>
      </c>
      <c r="L3848" s="20">
        <v>0.98458257307948005</v>
      </c>
      <c r="M3848" s="79">
        <v>14056.724344038001</v>
      </c>
      <c r="N3848" s="6">
        <v>31849.813972263801</v>
      </c>
      <c r="O3848" s="6">
        <v>13841.1701604762</v>
      </c>
      <c r="P3848" s="71">
        <v>13845.052525593501</v>
      </c>
      <c r="Q3848" s="20">
        <v>0.98494159711297202</v>
      </c>
      <c r="R3848" s="79">
        <v>14170.3676260639</v>
      </c>
      <c r="S3848" s="6">
        <v>32107.3076317493</v>
      </c>
      <c r="T3848" s="6">
        <v>13958.247221141501</v>
      </c>
      <c r="U3848" s="71">
        <v>13961.714359908899</v>
      </c>
      <c r="V3848" s="20">
        <v>0.985275380874996</v>
      </c>
      <c r="W3848" s="79">
        <v>14285.314806344601</v>
      </c>
      <c r="X3848" s="6">
        <v>32367.7556720588</v>
      </c>
      <c r="Y3848" s="6">
        <v>14076.254302736301</v>
      </c>
      <c r="Z3848" s="71">
        <v>14079.724495296899</v>
      </c>
      <c r="AA3848" s="20">
        <v>0.98560827578287402</v>
      </c>
    </row>
    <row r="3849" spans="1:27" x14ac:dyDescent="0.2">
      <c r="A3849" s="52" t="s">
        <v>2478</v>
      </c>
      <c r="B3849" s="1" t="s">
        <v>8621</v>
      </c>
      <c r="C3849" s="131" t="s">
        <v>29</v>
      </c>
      <c r="D3849" s="131" t="s">
        <v>26167</v>
      </c>
      <c r="E3849" s="131" t="s">
        <v>6359</v>
      </c>
      <c r="F3849" s="131" t="s">
        <v>26292</v>
      </c>
      <c r="G3849" s="131" t="s">
        <v>26292</v>
      </c>
      <c r="H3849" s="79">
        <v>5927.5833333333303</v>
      </c>
      <c r="I3849" s="6">
        <v>10237.8617291747</v>
      </c>
      <c r="J3849" s="6">
        <v>4447.2993226401404</v>
      </c>
      <c r="K3849" s="71">
        <v>4449.0963121567502</v>
      </c>
      <c r="L3849" s="20">
        <v>0.750575076209824</v>
      </c>
      <c r="M3849" s="79">
        <v>5957.7864592484502</v>
      </c>
      <c r="N3849" s="6">
        <v>10290.027242423401</v>
      </c>
      <c r="O3849" s="6">
        <v>4471.8006247179001</v>
      </c>
      <c r="P3849" s="71">
        <v>4474.6758404513603</v>
      </c>
      <c r="Q3849" s="20">
        <v>0.75106348155617297</v>
      </c>
      <c r="R3849" s="79">
        <v>5985.38301008904</v>
      </c>
      <c r="S3849" s="6">
        <v>10337.690793624701</v>
      </c>
      <c r="T3849" s="6">
        <v>4494.1807468915404</v>
      </c>
      <c r="U3849" s="71">
        <v>4498.0525538051697</v>
      </c>
      <c r="V3849" s="20">
        <v>0.75150621877049395</v>
      </c>
      <c r="W3849" s="79">
        <v>6013.94615996209</v>
      </c>
      <c r="X3849" s="6">
        <v>10387.0238122438</v>
      </c>
      <c r="Y3849" s="6">
        <v>4517.1617739297499</v>
      </c>
      <c r="Z3849" s="71">
        <v>4521.9726162917495</v>
      </c>
      <c r="AA3849" s="20">
        <v>0.75191438300476299</v>
      </c>
    </row>
    <row r="3850" spans="1:27" x14ac:dyDescent="0.2">
      <c r="A3850" s="52" t="s">
        <v>2477</v>
      </c>
      <c r="B3850" s="1" t="s">
        <v>8620</v>
      </c>
      <c r="C3850" s="131" t="s">
        <v>57</v>
      </c>
      <c r="D3850" s="131" t="s">
        <v>26156</v>
      </c>
      <c r="E3850" s="131" t="s">
        <v>6355</v>
      </c>
      <c r="F3850" s="131" t="s">
        <v>26195</v>
      </c>
      <c r="G3850" s="131" t="s">
        <v>26195</v>
      </c>
      <c r="H3850" s="79">
        <v>10366.25</v>
      </c>
      <c r="I3850" s="6">
        <v>22856.903811504901</v>
      </c>
      <c r="J3850" s="6">
        <v>9928.9769218977999</v>
      </c>
      <c r="K3850" s="71">
        <v>9932.2301266487793</v>
      </c>
      <c r="L3850" s="20">
        <v>0.95813144836838604</v>
      </c>
      <c r="M3850" s="79">
        <v>10441.3597149499</v>
      </c>
      <c r="N3850" s="6">
        <v>23022.51582452</v>
      </c>
      <c r="O3850" s="6">
        <v>10005.036742975601</v>
      </c>
      <c r="P3850" s="71">
        <v>10007.8430957044</v>
      </c>
      <c r="Q3850" s="20">
        <v>0.95848082710676097</v>
      </c>
      <c r="R3850" s="79">
        <v>10515.144862532899</v>
      </c>
      <c r="S3850" s="6">
        <v>23185.2072530523</v>
      </c>
      <c r="T3850" s="6">
        <v>10079.476561014701</v>
      </c>
      <c r="U3850" s="71">
        <v>10081.980238115901</v>
      </c>
      <c r="V3850" s="20">
        <v>0.95880564366160803</v>
      </c>
      <c r="W3850" s="79">
        <v>10586.620216593899</v>
      </c>
      <c r="X3850" s="6">
        <v>23342.805737814499</v>
      </c>
      <c r="Y3850" s="6">
        <v>10151.4381483203</v>
      </c>
      <c r="Z3850" s="71">
        <v>10153.9407633189</v>
      </c>
      <c r="AA3850" s="20">
        <v>0.95912959524165897</v>
      </c>
    </row>
    <row r="3851" spans="1:27" x14ac:dyDescent="0.2">
      <c r="A3851" s="52" t="s">
        <v>2476</v>
      </c>
      <c r="B3851" s="1" t="s">
        <v>8619</v>
      </c>
      <c r="C3851" s="131" t="s">
        <v>57</v>
      </c>
      <c r="D3851" s="131" t="s">
        <v>26156</v>
      </c>
      <c r="E3851" s="131" t="s">
        <v>6355</v>
      </c>
      <c r="F3851" s="131" t="s">
        <v>26195</v>
      </c>
      <c r="G3851" s="131" t="s">
        <v>26195</v>
      </c>
      <c r="H3851" s="79">
        <v>29466</v>
      </c>
      <c r="I3851" s="6">
        <v>48293.444586573401</v>
      </c>
      <c r="J3851" s="6">
        <v>20978.541132840699</v>
      </c>
      <c r="K3851" s="71">
        <v>20985.414699998601</v>
      </c>
      <c r="L3851" s="20">
        <v>0.71219081992800504</v>
      </c>
      <c r="M3851" s="79">
        <v>29691.742861520899</v>
      </c>
      <c r="N3851" s="6">
        <v>48663.426951796901</v>
      </c>
      <c r="O3851" s="6">
        <v>21147.965687281201</v>
      </c>
      <c r="P3851" s="71">
        <v>21153.897564668401</v>
      </c>
      <c r="Q3851" s="20">
        <v>0.71245051741583199</v>
      </c>
      <c r="R3851" s="79">
        <v>29905.043815777801</v>
      </c>
      <c r="S3851" s="6">
        <v>49013.017592354401</v>
      </c>
      <c r="T3851" s="6">
        <v>21307.7914988964</v>
      </c>
      <c r="U3851" s="71">
        <v>21313.084217157</v>
      </c>
      <c r="V3851" s="20">
        <v>0.71269195753233805</v>
      </c>
      <c r="W3851" s="79">
        <v>30121.215344836699</v>
      </c>
      <c r="X3851" s="6">
        <v>49367.312975501103</v>
      </c>
      <c r="Y3851" s="6">
        <v>21469.108291799199</v>
      </c>
      <c r="Z3851" s="71">
        <v>21474.401030781799</v>
      </c>
      <c r="AA3851" s="20">
        <v>0.71293275470250395</v>
      </c>
    </row>
    <row r="3852" spans="1:27" x14ac:dyDescent="0.2">
      <c r="A3852" s="52" t="s">
        <v>2475</v>
      </c>
      <c r="B3852" s="1" t="s">
        <v>8618</v>
      </c>
      <c r="C3852" s="131" t="s">
        <v>29</v>
      </c>
      <c r="D3852" s="131" t="s">
        <v>26167</v>
      </c>
      <c r="E3852" s="131" t="s">
        <v>6359</v>
      </c>
      <c r="F3852" s="131" t="s">
        <v>26292</v>
      </c>
      <c r="G3852" s="131" t="s">
        <v>26292</v>
      </c>
      <c r="H3852" s="79">
        <v>14183.583333333299</v>
      </c>
      <c r="I3852" s="6">
        <v>24173.2781813498</v>
      </c>
      <c r="J3852" s="6">
        <v>10500.806372052401</v>
      </c>
      <c r="K3852" s="71">
        <v>10505.0493603465</v>
      </c>
      <c r="L3852" s="20">
        <v>0.74064847461065997</v>
      </c>
      <c r="M3852" s="79">
        <v>14254.469095103301</v>
      </c>
      <c r="N3852" s="6">
        <v>24294.089770219402</v>
      </c>
      <c r="O3852" s="6">
        <v>10557.6324777381</v>
      </c>
      <c r="P3852" s="71">
        <v>10564.4206763981</v>
      </c>
      <c r="Q3852" s="20">
        <v>0.74113042063608803</v>
      </c>
      <c r="R3852" s="79">
        <v>14320.873461815399</v>
      </c>
      <c r="S3852" s="6">
        <v>24407.2636552146</v>
      </c>
      <c r="T3852" s="6">
        <v>10610.7501755826</v>
      </c>
      <c r="U3852" s="71">
        <v>10619.8915026013</v>
      </c>
      <c r="V3852" s="20">
        <v>0.74156730250551495</v>
      </c>
      <c r="W3852" s="79">
        <v>14390.6675376444</v>
      </c>
      <c r="X3852" s="6">
        <v>24526.2146685638</v>
      </c>
      <c r="Y3852" s="6">
        <v>10666.085046366999</v>
      </c>
      <c r="Z3852" s="71">
        <v>10677.444580593499</v>
      </c>
      <c r="AA3852" s="20">
        <v>0.74197006863389303</v>
      </c>
    </row>
    <row r="3853" spans="1:27" x14ac:dyDescent="0.2">
      <c r="A3853" s="52" t="s">
        <v>2474</v>
      </c>
      <c r="B3853" s="1" t="s">
        <v>8617</v>
      </c>
      <c r="C3853" s="131" t="s">
        <v>29</v>
      </c>
      <c r="D3853" s="131" t="s">
        <v>26167</v>
      </c>
      <c r="E3853" s="131" t="s">
        <v>6359</v>
      </c>
      <c r="F3853" s="131" t="s">
        <v>26292</v>
      </c>
      <c r="G3853" s="131" t="s">
        <v>26292</v>
      </c>
      <c r="H3853" s="79">
        <v>16490.333333333299</v>
      </c>
      <c r="I3853" s="6">
        <v>39434.669459939403</v>
      </c>
      <c r="J3853" s="6">
        <v>17130.313283872001</v>
      </c>
      <c r="K3853" s="71">
        <v>17137.235011229299</v>
      </c>
      <c r="L3853" s="20">
        <v>1.0392291450281499</v>
      </c>
      <c r="M3853" s="79">
        <v>16555.740042792499</v>
      </c>
      <c r="N3853" s="6">
        <v>39591.0818207962</v>
      </c>
      <c r="O3853" s="6">
        <v>17205.340690409899</v>
      </c>
      <c r="P3853" s="71">
        <v>17216.403139388301</v>
      </c>
      <c r="Q3853" s="20">
        <v>1.03990537994002</v>
      </c>
      <c r="R3853" s="79">
        <v>16611.264601487699</v>
      </c>
      <c r="S3853" s="6">
        <v>39723.862194291003</v>
      </c>
      <c r="T3853" s="6">
        <v>17269.448296504801</v>
      </c>
      <c r="U3853" s="71">
        <v>17284.326195965201</v>
      </c>
      <c r="V3853" s="20">
        <v>1.04051838379706</v>
      </c>
      <c r="W3853" s="79">
        <v>16672.231613858301</v>
      </c>
      <c r="X3853" s="6">
        <v>39869.657547980802</v>
      </c>
      <c r="Y3853" s="6">
        <v>17338.719566919299</v>
      </c>
      <c r="Z3853" s="71">
        <v>17357.185553034</v>
      </c>
      <c r="AA3853" s="20">
        <v>1.0410835186938301</v>
      </c>
    </row>
    <row r="3854" spans="1:27" x14ac:dyDescent="0.2">
      <c r="A3854" s="52" t="s">
        <v>2473</v>
      </c>
      <c r="B3854" s="1" t="s">
        <v>8616</v>
      </c>
      <c r="C3854" s="131" t="s">
        <v>29</v>
      </c>
      <c r="D3854" s="131" t="s">
        <v>26167</v>
      </c>
      <c r="E3854" s="131" t="s">
        <v>6359</v>
      </c>
      <c r="F3854" s="131" t="s">
        <v>26292</v>
      </c>
      <c r="G3854" s="131" t="s">
        <v>26292</v>
      </c>
      <c r="H3854" s="79">
        <v>6223.4166666666697</v>
      </c>
      <c r="I3854" s="6">
        <v>10583.838848540699</v>
      </c>
      <c r="J3854" s="6">
        <v>4597.5908433998602</v>
      </c>
      <c r="K3854" s="71">
        <v>4599.4485601731003</v>
      </c>
      <c r="L3854" s="20">
        <v>0.73905521782082695</v>
      </c>
      <c r="M3854" s="79">
        <v>6253.0832155594999</v>
      </c>
      <c r="N3854" s="6">
        <v>10634.291194814699</v>
      </c>
      <c r="O3854" s="6">
        <v>4621.4095345004098</v>
      </c>
      <c r="P3854" s="71">
        <v>4624.3809436752599</v>
      </c>
      <c r="Q3854" s="20">
        <v>0.73953612710101901</v>
      </c>
      <c r="R3854" s="79">
        <v>6281.33460057311</v>
      </c>
      <c r="S3854" s="6">
        <v>10682.336845981499</v>
      </c>
      <c r="T3854" s="6">
        <v>4644.0112732552598</v>
      </c>
      <c r="U3854" s="71">
        <v>4648.0121615077396</v>
      </c>
      <c r="V3854" s="20">
        <v>0.73997206916562897</v>
      </c>
      <c r="W3854" s="79">
        <v>6312.9094243080399</v>
      </c>
      <c r="X3854" s="6">
        <v>10736.0344953566</v>
      </c>
      <c r="Y3854" s="6">
        <v>4668.9413158801099</v>
      </c>
      <c r="Z3854" s="71">
        <v>4673.9138056407801</v>
      </c>
      <c r="AA3854" s="20">
        <v>0.74037396887776397</v>
      </c>
    </row>
    <row r="3855" spans="1:27" x14ac:dyDescent="0.2">
      <c r="A3855" s="52" t="s">
        <v>2472</v>
      </c>
      <c r="B3855" s="1" t="s">
        <v>8615</v>
      </c>
      <c r="C3855" s="131" t="s">
        <v>29</v>
      </c>
      <c r="D3855" s="131" t="s">
        <v>26167</v>
      </c>
      <c r="E3855" s="131" t="s">
        <v>6359</v>
      </c>
      <c r="F3855" s="131" t="s">
        <v>26292</v>
      </c>
      <c r="G3855" s="131" t="s">
        <v>26292</v>
      </c>
      <c r="H3855" s="79">
        <v>15127.666666666701</v>
      </c>
      <c r="I3855" s="6">
        <v>18929.705378556901</v>
      </c>
      <c r="J3855" s="6">
        <v>8223.0125913821794</v>
      </c>
      <c r="K3855" s="71">
        <v>8226.3352072777307</v>
      </c>
      <c r="L3855" s="20">
        <v>0.54379405552372495</v>
      </c>
      <c r="M3855" s="79">
        <v>15230.070022149201</v>
      </c>
      <c r="N3855" s="6">
        <v>19057.845784593901</v>
      </c>
      <c r="O3855" s="6">
        <v>8282.0856230555</v>
      </c>
      <c r="P3855" s="71">
        <v>8287.4107224702002</v>
      </c>
      <c r="Q3855" s="20">
        <v>0.54414790676718905</v>
      </c>
      <c r="R3855" s="79">
        <v>15328.314119614901</v>
      </c>
      <c r="S3855" s="6">
        <v>19180.7815856786</v>
      </c>
      <c r="T3855" s="6">
        <v>8338.6029852865995</v>
      </c>
      <c r="U3855" s="71">
        <v>8345.7868220094097</v>
      </c>
      <c r="V3855" s="20">
        <v>0.54446867130219401</v>
      </c>
      <c r="W3855" s="79">
        <v>15427.8621968345</v>
      </c>
      <c r="X3855" s="6">
        <v>19305.3490959425</v>
      </c>
      <c r="Y3855" s="6">
        <v>8395.6084577149104</v>
      </c>
      <c r="Z3855" s="71">
        <v>8404.5499016668</v>
      </c>
      <c r="AA3855" s="20">
        <v>0.54476438760201296</v>
      </c>
    </row>
    <row r="3856" spans="1:27" x14ac:dyDescent="0.2">
      <c r="A3856" s="52" t="s">
        <v>2471</v>
      </c>
      <c r="B3856" s="1" t="s">
        <v>8614</v>
      </c>
      <c r="C3856" s="131" t="s">
        <v>29</v>
      </c>
      <c r="D3856" s="131" t="s">
        <v>26167</v>
      </c>
      <c r="E3856" s="131" t="s">
        <v>6359</v>
      </c>
      <c r="F3856" s="131" t="s">
        <v>26292</v>
      </c>
      <c r="G3856" s="131" t="s">
        <v>26292</v>
      </c>
      <c r="H3856" s="79">
        <v>10450</v>
      </c>
      <c r="I3856" s="6">
        <v>20456.029336125899</v>
      </c>
      <c r="J3856" s="6">
        <v>8886.0435720880705</v>
      </c>
      <c r="K3856" s="71">
        <v>8889.6340943319701</v>
      </c>
      <c r="L3856" s="20">
        <v>0.85068268845282002</v>
      </c>
      <c r="M3856" s="79">
        <v>10498.7891121301</v>
      </c>
      <c r="N3856" s="6">
        <v>20551.5347436874</v>
      </c>
      <c r="O3856" s="6">
        <v>8931.207249563</v>
      </c>
      <c r="P3856" s="71">
        <v>8936.9497121094792</v>
      </c>
      <c r="Q3856" s="20">
        <v>0.85123623464194298</v>
      </c>
      <c r="R3856" s="79">
        <v>10543.4977167296</v>
      </c>
      <c r="S3856" s="6">
        <v>20639.052497492401</v>
      </c>
      <c r="T3856" s="6">
        <v>8972.5678800063597</v>
      </c>
      <c r="U3856" s="71">
        <v>8980.2978873886495</v>
      </c>
      <c r="V3856" s="20">
        <v>0.851738021732527</v>
      </c>
      <c r="W3856" s="79">
        <v>10588.848345086401</v>
      </c>
      <c r="X3856" s="6">
        <v>20727.8270222848</v>
      </c>
      <c r="Y3856" s="6">
        <v>9014.2228971617606</v>
      </c>
      <c r="Z3856" s="71">
        <v>9023.8231744032091</v>
      </c>
      <c r="AA3856" s="20">
        <v>0.85220062468743996</v>
      </c>
    </row>
    <row r="3857" spans="1:27" x14ac:dyDescent="0.2">
      <c r="A3857" s="52" t="s">
        <v>2470</v>
      </c>
      <c r="B3857" s="1" t="s">
        <v>26391</v>
      </c>
      <c r="C3857" s="131" t="s">
        <v>29</v>
      </c>
      <c r="D3857" s="131" t="s">
        <v>26167</v>
      </c>
      <c r="E3857" s="131" t="s">
        <v>6359</v>
      </c>
      <c r="F3857" s="131" t="s">
        <v>26292</v>
      </c>
      <c r="G3857" s="131" t="s">
        <v>26292</v>
      </c>
      <c r="H3857" s="79">
        <v>30165.166666666701</v>
      </c>
      <c r="I3857" s="6">
        <v>45267.961839612399</v>
      </c>
      <c r="J3857" s="6">
        <v>19664.279646687199</v>
      </c>
      <c r="K3857" s="71">
        <v>19672.2252563287</v>
      </c>
      <c r="L3857" s="20">
        <v>0.65215039166573097</v>
      </c>
      <c r="M3857" s="79">
        <v>30363.351624212701</v>
      </c>
      <c r="N3857" s="6">
        <v>45565.372067591998</v>
      </c>
      <c r="O3857" s="6">
        <v>19801.624862304499</v>
      </c>
      <c r="P3857" s="71">
        <v>19814.356633716099</v>
      </c>
      <c r="Q3857" s="20">
        <v>0.652574751264136</v>
      </c>
      <c r="R3857" s="79">
        <v>30552.273297218399</v>
      </c>
      <c r="S3857" s="6">
        <v>45848.881161998899</v>
      </c>
      <c r="T3857" s="6">
        <v>19932.223075568101</v>
      </c>
      <c r="U3857" s="71">
        <v>19949.394997093801</v>
      </c>
      <c r="V3857" s="20">
        <v>0.65295943130065104</v>
      </c>
      <c r="W3857" s="79">
        <v>30737.976504137801</v>
      </c>
      <c r="X3857" s="6">
        <v>46127.560400778399</v>
      </c>
      <c r="Y3857" s="6">
        <v>20060.188205346902</v>
      </c>
      <c r="Z3857" s="71">
        <v>20081.552594766199</v>
      </c>
      <c r="AA3857" s="20">
        <v>0.65331407199374103</v>
      </c>
    </row>
    <row r="3858" spans="1:27" x14ac:dyDescent="0.2">
      <c r="A3858" s="52" t="s">
        <v>2469</v>
      </c>
      <c r="B3858" s="1" t="s">
        <v>18896</v>
      </c>
      <c r="C3858" s="131" t="s">
        <v>29</v>
      </c>
      <c r="D3858" s="131" t="s">
        <v>26167</v>
      </c>
      <c r="E3858" s="131" t="s">
        <v>6359</v>
      </c>
      <c r="F3858" s="131" t="s">
        <v>26292</v>
      </c>
      <c r="G3858" s="131" t="s">
        <v>26292</v>
      </c>
      <c r="H3858" s="79">
        <v>10970.583333333299</v>
      </c>
      <c r="I3858" s="6">
        <v>19189.5358226344</v>
      </c>
      <c r="J3858" s="6">
        <v>8335.8822304254809</v>
      </c>
      <c r="K3858" s="71">
        <v>8339.2504527763995</v>
      </c>
      <c r="L3858" s="20">
        <v>0.76014649352675601</v>
      </c>
      <c r="M3858" s="79">
        <v>11028.6422642995</v>
      </c>
      <c r="N3858" s="6">
        <v>19291.091401015801</v>
      </c>
      <c r="O3858" s="6">
        <v>8383.4486096303208</v>
      </c>
      <c r="P3858" s="71">
        <v>8388.8388819984302</v>
      </c>
      <c r="Q3858" s="20">
        <v>0.76064112707270504</v>
      </c>
      <c r="R3858" s="79">
        <v>11083.229396995701</v>
      </c>
      <c r="S3858" s="6">
        <v>19386.5741758603</v>
      </c>
      <c r="T3858" s="6">
        <v>8428.0687194733691</v>
      </c>
      <c r="U3858" s="71">
        <v>8435.3296323236591</v>
      </c>
      <c r="V3858" s="20">
        <v>0.76108951012149895</v>
      </c>
      <c r="W3858" s="79">
        <v>11143.529528528799</v>
      </c>
      <c r="X3858" s="6">
        <v>19492.050019669601</v>
      </c>
      <c r="Y3858" s="6">
        <v>8476.8019055265504</v>
      </c>
      <c r="Z3858" s="71">
        <v>8485.8298216700005</v>
      </c>
      <c r="AA3858" s="20">
        <v>0.76150287931173299</v>
      </c>
    </row>
    <row r="3859" spans="1:27" x14ac:dyDescent="0.2">
      <c r="A3859" s="52" t="s">
        <v>2468</v>
      </c>
      <c r="B3859" s="1" t="s">
        <v>8613</v>
      </c>
      <c r="C3859" s="131" t="s">
        <v>57</v>
      </c>
      <c r="D3859" s="131" t="s">
        <v>26156</v>
      </c>
      <c r="E3859" s="131" t="s">
        <v>6355</v>
      </c>
      <c r="F3859" s="131" t="s">
        <v>26195</v>
      </c>
      <c r="G3859" s="131" t="s">
        <v>26195</v>
      </c>
      <c r="H3859" s="79">
        <v>10879.666666666701</v>
      </c>
      <c r="I3859" s="6">
        <v>23343.713802549999</v>
      </c>
      <c r="J3859" s="6">
        <v>10140.445859523699</v>
      </c>
      <c r="K3859" s="71">
        <v>10143.768351549499</v>
      </c>
      <c r="L3859" s="20">
        <v>0.93236021491615795</v>
      </c>
      <c r="M3859" s="79">
        <v>10976.4413236567</v>
      </c>
      <c r="N3859" s="6">
        <v>23551.356184006101</v>
      </c>
      <c r="O3859" s="6">
        <v>10234.8581607631</v>
      </c>
      <c r="P3859" s="71">
        <v>10237.7289770195</v>
      </c>
      <c r="Q3859" s="20">
        <v>0.93270019627900003</v>
      </c>
      <c r="R3859" s="79">
        <v>11062.0416545098</v>
      </c>
      <c r="S3859" s="6">
        <v>23735.022622148001</v>
      </c>
      <c r="T3859" s="6">
        <v>10318.5018612935</v>
      </c>
      <c r="U3859" s="71">
        <v>10321.064910740701</v>
      </c>
      <c r="V3859" s="20">
        <v>0.93301627611689797</v>
      </c>
      <c r="W3859" s="79">
        <v>11150.8195186789</v>
      </c>
      <c r="X3859" s="6">
        <v>23925.506863684099</v>
      </c>
      <c r="Y3859" s="6">
        <v>10404.846179242701</v>
      </c>
      <c r="Z3859" s="71">
        <v>10407.4112664476</v>
      </c>
      <c r="AA3859" s="20">
        <v>0.93333151424556304</v>
      </c>
    </row>
    <row r="3860" spans="1:27" x14ac:dyDescent="0.2">
      <c r="A3860" s="52" t="s">
        <v>2467</v>
      </c>
      <c r="B3860" s="1" t="s">
        <v>8612</v>
      </c>
      <c r="C3860" s="131" t="s">
        <v>57</v>
      </c>
      <c r="D3860" s="131" t="s">
        <v>26156</v>
      </c>
      <c r="E3860" s="131" t="s">
        <v>6355</v>
      </c>
      <c r="F3860" s="131" t="s">
        <v>26195</v>
      </c>
      <c r="G3860" s="131" t="s">
        <v>26195</v>
      </c>
      <c r="H3860" s="79">
        <v>21949.5</v>
      </c>
      <c r="I3860" s="6">
        <v>46782.349218155599</v>
      </c>
      <c r="J3860" s="6">
        <v>20322.1254098916</v>
      </c>
      <c r="K3860" s="71">
        <v>20328.783904060099</v>
      </c>
      <c r="L3860" s="20">
        <v>0.926161593843144</v>
      </c>
      <c r="M3860" s="79">
        <v>22077.3621460709</v>
      </c>
      <c r="N3860" s="6">
        <v>47054.869848205199</v>
      </c>
      <c r="O3860" s="6">
        <v>20448.9251025216</v>
      </c>
      <c r="P3860" s="71">
        <v>20454.660903222401</v>
      </c>
      <c r="Q3860" s="20">
        <v>0.92649931490400705</v>
      </c>
      <c r="R3860" s="79">
        <v>22193.016598452599</v>
      </c>
      <c r="S3860" s="6">
        <v>47301.371453250998</v>
      </c>
      <c r="T3860" s="6">
        <v>20563.674918373999</v>
      </c>
      <c r="U3860" s="71">
        <v>20568.782802865499</v>
      </c>
      <c r="V3860" s="20">
        <v>0.92681329334470497</v>
      </c>
      <c r="W3860" s="79">
        <v>22309.324430284902</v>
      </c>
      <c r="X3860" s="6">
        <v>47549.265646995198</v>
      </c>
      <c r="Y3860" s="6">
        <v>20678.4666177287</v>
      </c>
      <c r="Z3860" s="71">
        <v>20683.564441302999</v>
      </c>
      <c r="AA3860" s="20">
        <v>0.92712643567211706</v>
      </c>
    </row>
    <row r="3861" spans="1:27" x14ac:dyDescent="0.2">
      <c r="A3861" s="52" t="s">
        <v>2466</v>
      </c>
      <c r="B3861" s="1" t="s">
        <v>8611</v>
      </c>
      <c r="C3861" s="131" t="s">
        <v>57</v>
      </c>
      <c r="D3861" s="131" t="s">
        <v>26156</v>
      </c>
      <c r="E3861" s="131" t="s">
        <v>6355</v>
      </c>
      <c r="F3861" s="131" t="s">
        <v>26195</v>
      </c>
      <c r="G3861" s="131" t="s">
        <v>26195</v>
      </c>
      <c r="H3861" s="79">
        <v>6011.1666666666697</v>
      </c>
      <c r="I3861" s="6">
        <v>12294.460467741599</v>
      </c>
      <c r="J3861" s="6">
        <v>5340.68022764953</v>
      </c>
      <c r="K3861" s="71">
        <v>5342.4300883277001</v>
      </c>
      <c r="L3861" s="20">
        <v>0.88875095045238495</v>
      </c>
      <c r="M3861" s="79">
        <v>6051.4385815517498</v>
      </c>
      <c r="N3861" s="6">
        <v>12376.827417947899</v>
      </c>
      <c r="O3861" s="6">
        <v>5378.67425184485</v>
      </c>
      <c r="P3861" s="71">
        <v>5380.1829376749401</v>
      </c>
      <c r="Q3861" s="20">
        <v>0.88907502987418896</v>
      </c>
      <c r="R3861" s="79">
        <v>6087.0515825787597</v>
      </c>
      <c r="S3861" s="6">
        <v>12449.6656301525</v>
      </c>
      <c r="T3861" s="6">
        <v>5412.3351817384801</v>
      </c>
      <c r="U3861" s="71">
        <v>5413.6795709610997</v>
      </c>
      <c r="V3861" s="20">
        <v>0.889376325716564</v>
      </c>
      <c r="W3861" s="79">
        <v>6123.3552993587</v>
      </c>
      <c r="X3861" s="6">
        <v>12523.9165427512</v>
      </c>
      <c r="Y3861" s="6">
        <v>5446.4645589929896</v>
      </c>
      <c r="Z3861" s="71">
        <v>5447.80726568097</v>
      </c>
      <c r="AA3861" s="20">
        <v>0.88967681921895503</v>
      </c>
    </row>
    <row r="3862" spans="1:27" x14ac:dyDescent="0.2">
      <c r="A3862" s="52" t="s">
        <v>2465</v>
      </c>
      <c r="B3862" s="1" t="s">
        <v>8610</v>
      </c>
      <c r="C3862" s="131" t="s">
        <v>29</v>
      </c>
      <c r="D3862" s="131" t="s">
        <v>26167</v>
      </c>
      <c r="E3862" s="131" t="s">
        <v>6359</v>
      </c>
      <c r="F3862" s="131" t="s">
        <v>26292</v>
      </c>
      <c r="G3862" s="131" t="s">
        <v>26292</v>
      </c>
      <c r="H3862" s="79">
        <v>9841.6666666666606</v>
      </c>
      <c r="I3862" s="6">
        <v>12645.9241025299</v>
      </c>
      <c r="J3862" s="6">
        <v>5493.35507580386</v>
      </c>
      <c r="K3862" s="71">
        <v>5495.5747378427995</v>
      </c>
      <c r="L3862" s="20">
        <v>0.55839878792644904</v>
      </c>
      <c r="M3862" s="79">
        <v>9900.6764682002904</v>
      </c>
      <c r="N3862" s="6">
        <v>12721.747994638299</v>
      </c>
      <c r="O3862" s="6">
        <v>5528.5685149001702</v>
      </c>
      <c r="P3862" s="71">
        <v>5532.1231964505296</v>
      </c>
      <c r="Q3862" s="20">
        <v>0.55876214258884305</v>
      </c>
      <c r="R3862" s="79">
        <v>9956.7869946145001</v>
      </c>
      <c r="S3862" s="6">
        <v>12793.8465001475</v>
      </c>
      <c r="T3862" s="6">
        <v>5561.9634759348901</v>
      </c>
      <c r="U3862" s="71">
        <v>5566.7551943486096</v>
      </c>
      <c r="V3862" s="20">
        <v>0.55909152192967404</v>
      </c>
      <c r="W3862" s="79">
        <v>10013.934124703799</v>
      </c>
      <c r="X3862" s="6">
        <v>12867.2769763325</v>
      </c>
      <c r="Y3862" s="6">
        <v>5595.7868916735797</v>
      </c>
      <c r="Z3862" s="71">
        <v>5601.74648532431</v>
      </c>
      <c r="AA3862" s="20">
        <v>0.55939518031231295</v>
      </c>
    </row>
    <row r="3863" spans="1:27" x14ac:dyDescent="0.2">
      <c r="A3863" s="52" t="s">
        <v>2464</v>
      </c>
      <c r="B3863" s="1" t="s">
        <v>8609</v>
      </c>
      <c r="C3863" s="131" t="s">
        <v>29</v>
      </c>
      <c r="D3863" s="131" t="s">
        <v>26167</v>
      </c>
      <c r="E3863" s="131" t="s">
        <v>6359</v>
      </c>
      <c r="F3863" s="131" t="s">
        <v>26292</v>
      </c>
      <c r="G3863" s="131" t="s">
        <v>26292</v>
      </c>
      <c r="H3863" s="79">
        <v>8556.9166666666697</v>
      </c>
      <c r="I3863" s="6">
        <v>13661.2891229958</v>
      </c>
      <c r="J3863" s="6">
        <v>5934.42688232008</v>
      </c>
      <c r="K3863" s="71">
        <v>5936.8247651970796</v>
      </c>
      <c r="L3863" s="20">
        <v>0.693804205003408</v>
      </c>
      <c r="M3863" s="79">
        <v>8601.2363667517693</v>
      </c>
      <c r="N3863" s="6">
        <v>13732.046413301699</v>
      </c>
      <c r="O3863" s="6">
        <v>5967.6201318973299</v>
      </c>
      <c r="P3863" s="71">
        <v>5971.4571087070099</v>
      </c>
      <c r="Q3863" s="20">
        <v>0.69425566907913205</v>
      </c>
      <c r="R3863" s="79">
        <v>8642.7652676057896</v>
      </c>
      <c r="S3863" s="6">
        <v>13798.348136647601</v>
      </c>
      <c r="T3863" s="6">
        <v>5998.6578988096499</v>
      </c>
      <c r="U3863" s="71">
        <v>6003.8258362899496</v>
      </c>
      <c r="V3863" s="20">
        <v>0.69466491920046303</v>
      </c>
      <c r="W3863" s="79">
        <v>8686.1862859397006</v>
      </c>
      <c r="X3863" s="6">
        <v>13867.670663508899</v>
      </c>
      <c r="Y3863" s="6">
        <v>6030.8431892500803</v>
      </c>
      <c r="Z3863" s="71">
        <v>6037.2661241250098</v>
      </c>
      <c r="AA3863" s="20">
        <v>0.69504221132092403</v>
      </c>
    </row>
    <row r="3864" spans="1:27" x14ac:dyDescent="0.2">
      <c r="A3864" s="52" t="s">
        <v>2463</v>
      </c>
      <c r="B3864" s="1" t="s">
        <v>8608</v>
      </c>
      <c r="C3864" s="131" t="s">
        <v>29</v>
      </c>
      <c r="D3864" s="131" t="s">
        <v>26167</v>
      </c>
      <c r="E3864" s="131" t="s">
        <v>6359</v>
      </c>
      <c r="F3864" s="131" t="s">
        <v>26292</v>
      </c>
      <c r="G3864" s="131" t="s">
        <v>26292</v>
      </c>
      <c r="H3864" s="79">
        <v>11742</v>
      </c>
      <c r="I3864" s="6">
        <v>21634.9157808122</v>
      </c>
      <c r="J3864" s="6">
        <v>9398.1486410579491</v>
      </c>
      <c r="K3864" s="71">
        <v>9401.94608605959</v>
      </c>
      <c r="L3864" s="20">
        <v>0.80071078913810201</v>
      </c>
      <c r="M3864" s="79">
        <v>11799.9129018568</v>
      </c>
      <c r="N3864" s="6">
        <v>21741.6216873267</v>
      </c>
      <c r="O3864" s="6">
        <v>9448.3906750931601</v>
      </c>
      <c r="P3864" s="71">
        <v>9454.4656689949006</v>
      </c>
      <c r="Q3864" s="20">
        <v>0.80123181820326705</v>
      </c>
      <c r="R3864" s="79">
        <v>11852.8455334554</v>
      </c>
      <c r="S3864" s="6">
        <v>21839.1513267997</v>
      </c>
      <c r="T3864" s="6">
        <v>9494.2957165911102</v>
      </c>
      <c r="U3864" s="71">
        <v>9502.4752006541294</v>
      </c>
      <c r="V3864" s="20">
        <v>0.80170412866959595</v>
      </c>
      <c r="W3864" s="79">
        <v>11905.383787463001</v>
      </c>
      <c r="X3864" s="6">
        <v>21935.954316130799</v>
      </c>
      <c r="Y3864" s="6">
        <v>9539.6194427410392</v>
      </c>
      <c r="Z3864" s="71">
        <v>9549.7792748722295</v>
      </c>
      <c r="AA3864" s="20">
        <v>0.80213955680527205</v>
      </c>
    </row>
    <row r="3865" spans="1:27" x14ac:dyDescent="0.2">
      <c r="A3865" s="52" t="s">
        <v>2462</v>
      </c>
      <c r="B3865" s="1" t="s">
        <v>8607</v>
      </c>
      <c r="C3865" s="131" t="s">
        <v>29</v>
      </c>
      <c r="D3865" s="131" t="s">
        <v>26167</v>
      </c>
      <c r="E3865" s="131" t="s">
        <v>6359</v>
      </c>
      <c r="F3865" s="131" t="s">
        <v>26292</v>
      </c>
      <c r="G3865" s="131" t="s">
        <v>26292</v>
      </c>
      <c r="H3865" s="79">
        <v>6273.4166666666697</v>
      </c>
      <c r="I3865" s="6">
        <v>10861.7595055566</v>
      </c>
      <c r="J3865" s="6">
        <v>4718.3188217991501</v>
      </c>
      <c r="K3865" s="71">
        <v>4720.2253202926604</v>
      </c>
      <c r="L3865" s="20">
        <v>0.75241699557009001</v>
      </c>
      <c r="M3865" s="79">
        <v>6313.7277131585897</v>
      </c>
      <c r="N3865" s="6">
        <v>10931.553832265299</v>
      </c>
      <c r="O3865" s="6">
        <v>4750.5927928669398</v>
      </c>
      <c r="P3865" s="71">
        <v>4753.6472624839098</v>
      </c>
      <c r="Q3865" s="20">
        <v>0.75290659946844396</v>
      </c>
      <c r="R3865" s="79">
        <v>6351.7350010720402</v>
      </c>
      <c r="S3865" s="6">
        <v>10997.3594438976</v>
      </c>
      <c r="T3865" s="6">
        <v>4780.9633762590802</v>
      </c>
      <c r="U3865" s="71">
        <v>4785.0822508875299</v>
      </c>
      <c r="V3865" s="20">
        <v>0.75335042316468004</v>
      </c>
      <c r="W3865" s="79">
        <v>6388.5614339306803</v>
      </c>
      <c r="X3865" s="6">
        <v>11061.1205295088</v>
      </c>
      <c r="Y3865" s="6">
        <v>4810.3163847405403</v>
      </c>
      <c r="Z3865" s="71">
        <v>4815.4394409861497</v>
      </c>
      <c r="AA3865" s="20">
        <v>0.75375958903839801</v>
      </c>
    </row>
    <row r="3866" spans="1:27" x14ac:dyDescent="0.2">
      <c r="A3866" s="52" t="s">
        <v>2461</v>
      </c>
      <c r="B3866" s="1" t="s">
        <v>8606</v>
      </c>
      <c r="C3866" s="131" t="s">
        <v>57</v>
      </c>
      <c r="D3866" s="131" t="s">
        <v>26156</v>
      </c>
      <c r="E3866" s="131" t="s">
        <v>6355</v>
      </c>
      <c r="F3866" s="131" t="s">
        <v>26195</v>
      </c>
      <c r="G3866" s="131" t="s">
        <v>26195</v>
      </c>
      <c r="H3866" s="79">
        <v>12220</v>
      </c>
      <c r="I3866" s="6">
        <v>23160.145239081001</v>
      </c>
      <c r="J3866" s="6">
        <v>10060.7041742412</v>
      </c>
      <c r="K3866" s="71">
        <v>10064.0005391009</v>
      </c>
      <c r="L3866" s="20">
        <v>0.823567965556538</v>
      </c>
      <c r="M3866" s="79">
        <v>12291.6841556118</v>
      </c>
      <c r="N3866" s="6">
        <v>23296.005750972101</v>
      </c>
      <c r="O3866" s="6">
        <v>10123.888947654001</v>
      </c>
      <c r="P3866" s="71">
        <v>10126.7286377125</v>
      </c>
      <c r="Q3866" s="20">
        <v>0.82386827626783199</v>
      </c>
      <c r="R3866" s="79">
        <v>12356.209093366901</v>
      </c>
      <c r="S3866" s="6">
        <v>23418.297643766899</v>
      </c>
      <c r="T3866" s="6">
        <v>10180.8096698441</v>
      </c>
      <c r="U3866" s="71">
        <v>10183.3385174373</v>
      </c>
      <c r="V3866" s="20">
        <v>0.82414747439843195</v>
      </c>
      <c r="W3866" s="79">
        <v>12421.6829821028</v>
      </c>
      <c r="X3866" s="6">
        <v>23542.388050680998</v>
      </c>
      <c r="Y3866" s="6">
        <v>10238.2335201929</v>
      </c>
      <c r="Z3866" s="71">
        <v>10240.757532691599</v>
      </c>
      <c r="AA3866" s="20">
        <v>0.82442592903445899</v>
      </c>
    </row>
    <row r="3867" spans="1:27" x14ac:dyDescent="0.2">
      <c r="A3867" s="52" t="s">
        <v>2460</v>
      </c>
      <c r="B3867" s="1" t="s">
        <v>8605</v>
      </c>
      <c r="C3867" s="131" t="s">
        <v>29</v>
      </c>
      <c r="D3867" s="131" t="s">
        <v>26167</v>
      </c>
      <c r="E3867" s="131" t="s">
        <v>6359</v>
      </c>
      <c r="F3867" s="131" t="s">
        <v>26292</v>
      </c>
      <c r="G3867" s="131" t="s">
        <v>26292</v>
      </c>
      <c r="H3867" s="79">
        <v>19250.25</v>
      </c>
      <c r="I3867" s="6">
        <v>36361.315382162102</v>
      </c>
      <c r="J3867" s="6">
        <v>15795.256621660799</v>
      </c>
      <c r="K3867" s="71">
        <v>15801.638901894699</v>
      </c>
      <c r="L3867" s="20">
        <v>0.82085369810234798</v>
      </c>
      <c r="M3867" s="79">
        <v>19361.725022478098</v>
      </c>
      <c r="N3867" s="6">
        <v>36571.877761848598</v>
      </c>
      <c r="O3867" s="6">
        <v>15893.266555048</v>
      </c>
      <c r="P3867" s="71">
        <v>15903.4853849759</v>
      </c>
      <c r="Q3867" s="20">
        <v>0.82138783432326701</v>
      </c>
      <c r="R3867" s="79">
        <v>19466.5551239462</v>
      </c>
      <c r="S3867" s="6">
        <v>36769.888716564899</v>
      </c>
      <c r="T3867" s="6">
        <v>15985.2455673409</v>
      </c>
      <c r="U3867" s="71">
        <v>15999.0171060906</v>
      </c>
      <c r="V3867" s="20">
        <v>0.82187202636638401</v>
      </c>
      <c r="W3867" s="79">
        <v>19572.3489830951</v>
      </c>
      <c r="X3867" s="6">
        <v>36969.720089041002</v>
      </c>
      <c r="Y3867" s="6">
        <v>16077.5800073017</v>
      </c>
      <c r="Z3867" s="71">
        <v>16094.7028616179</v>
      </c>
      <c r="AA3867" s="20">
        <v>0.822318408256421</v>
      </c>
    </row>
    <row r="3868" spans="1:27" x14ac:dyDescent="0.2">
      <c r="A3868" s="52" t="s">
        <v>2459</v>
      </c>
      <c r="B3868" s="1" t="s">
        <v>8604</v>
      </c>
      <c r="C3868" s="131" t="s">
        <v>29</v>
      </c>
      <c r="D3868" s="131" t="s">
        <v>26167</v>
      </c>
      <c r="E3868" s="131" t="s">
        <v>6359</v>
      </c>
      <c r="F3868" s="131" t="s">
        <v>26292</v>
      </c>
      <c r="G3868" s="131" t="s">
        <v>26292</v>
      </c>
      <c r="H3868" s="79">
        <v>3789.6666666666702</v>
      </c>
      <c r="I3868" s="6">
        <v>4571.0265722429604</v>
      </c>
      <c r="J3868" s="6">
        <v>1985.6415251805599</v>
      </c>
      <c r="K3868" s="71">
        <v>1986.4438496353901</v>
      </c>
      <c r="L3868" s="20">
        <v>0.52417376628605705</v>
      </c>
      <c r="M3868" s="79">
        <v>3811.77149535437</v>
      </c>
      <c r="N3868" s="6">
        <v>4597.6890120282596</v>
      </c>
      <c r="O3868" s="6">
        <v>1998.0460801388999</v>
      </c>
      <c r="P3868" s="71">
        <v>1999.3307558228</v>
      </c>
      <c r="Q3868" s="20">
        <v>0.52451485044670199</v>
      </c>
      <c r="R3868" s="79">
        <v>3831.4416876330001</v>
      </c>
      <c r="S3868" s="6">
        <v>4621.4148379373401</v>
      </c>
      <c r="T3868" s="6">
        <v>2009.1018393455499</v>
      </c>
      <c r="U3868" s="71">
        <v>2010.8327119628</v>
      </c>
      <c r="V3868" s="20">
        <v>0.52482404167947905</v>
      </c>
      <c r="W3868" s="79">
        <v>3852.2112178544098</v>
      </c>
      <c r="X3868" s="6">
        <v>4646.4666651521502</v>
      </c>
      <c r="Y3868" s="6">
        <v>2020.6790687168</v>
      </c>
      <c r="Z3868" s="71">
        <v>2022.8311210342299</v>
      </c>
      <c r="AA3868" s="20">
        <v>0.52510908842659498</v>
      </c>
    </row>
    <row r="3869" spans="1:27" x14ac:dyDescent="0.2">
      <c r="A3869" s="52" t="s">
        <v>2458</v>
      </c>
      <c r="B3869" s="1" t="s">
        <v>7163</v>
      </c>
      <c r="C3869" s="131" t="s">
        <v>29</v>
      </c>
      <c r="D3869" s="131" t="s">
        <v>26167</v>
      </c>
      <c r="E3869" s="131" t="s">
        <v>6359</v>
      </c>
      <c r="F3869" s="131" t="s">
        <v>26292</v>
      </c>
      <c r="G3869" s="131" t="s">
        <v>26292</v>
      </c>
      <c r="H3869" s="79">
        <v>11184.5</v>
      </c>
      <c r="I3869" s="6">
        <v>20693.973956026399</v>
      </c>
      <c r="J3869" s="6">
        <v>8989.40606856466</v>
      </c>
      <c r="K3869" s="71">
        <v>8993.0383557785099</v>
      </c>
      <c r="L3869" s="20">
        <v>0.80406261842536597</v>
      </c>
      <c r="M3869" s="79">
        <v>11237.8441188007</v>
      </c>
      <c r="N3869" s="6">
        <v>20792.6732099197</v>
      </c>
      <c r="O3869" s="6">
        <v>9036.0002805761396</v>
      </c>
      <c r="P3869" s="71">
        <v>9041.8101214779708</v>
      </c>
      <c r="Q3869" s="20">
        <v>0.80458582855328697</v>
      </c>
      <c r="R3869" s="79">
        <v>11288.170609634401</v>
      </c>
      <c r="S3869" s="6">
        <v>20885.789137373798</v>
      </c>
      <c r="T3869" s="6">
        <v>9079.8335236248895</v>
      </c>
      <c r="U3869" s="71">
        <v>9087.6559420346694</v>
      </c>
      <c r="V3869" s="20">
        <v>0.80506011614303497</v>
      </c>
      <c r="W3869" s="79">
        <v>11343.2366149348</v>
      </c>
      <c r="X3869" s="6">
        <v>20987.674289105998</v>
      </c>
      <c r="Y3869" s="6">
        <v>9127.2265988921408</v>
      </c>
      <c r="Z3869" s="71">
        <v>9136.9472267038309</v>
      </c>
      <c r="AA3869" s="20">
        <v>0.80549736701021202</v>
      </c>
    </row>
    <row r="3870" spans="1:27" x14ac:dyDescent="0.2">
      <c r="A3870" s="52" t="s">
        <v>2457</v>
      </c>
      <c r="B3870" s="1" t="s">
        <v>8603</v>
      </c>
      <c r="C3870" s="131" t="s">
        <v>29</v>
      </c>
      <c r="D3870" s="131" t="s">
        <v>26167</v>
      </c>
      <c r="E3870" s="131" t="s">
        <v>6359</v>
      </c>
      <c r="F3870" s="131" t="s">
        <v>26292</v>
      </c>
      <c r="G3870" s="131" t="s">
        <v>26292</v>
      </c>
      <c r="H3870" s="79">
        <v>13543.916666666701</v>
      </c>
      <c r="I3870" s="6">
        <v>24295.111121050599</v>
      </c>
      <c r="J3870" s="6">
        <v>10553.730270083001</v>
      </c>
      <c r="K3870" s="71">
        <v>10557.994642971</v>
      </c>
      <c r="L3870" s="20">
        <v>0.77953777351241604</v>
      </c>
      <c r="M3870" s="79">
        <v>13622.663401302299</v>
      </c>
      <c r="N3870" s="6">
        <v>24436.367207858901</v>
      </c>
      <c r="O3870" s="6">
        <v>10619.462861616699</v>
      </c>
      <c r="P3870" s="71">
        <v>10626.2908151108</v>
      </c>
      <c r="Q3870" s="20">
        <v>0.78004502512299001</v>
      </c>
      <c r="R3870" s="79">
        <v>13699.998398624801</v>
      </c>
      <c r="S3870" s="6">
        <v>24575.090916793299</v>
      </c>
      <c r="T3870" s="6">
        <v>10683.710961782101</v>
      </c>
      <c r="U3870" s="71">
        <v>10692.9151456578</v>
      </c>
      <c r="V3870" s="20">
        <v>0.78050484638969797</v>
      </c>
      <c r="W3870" s="79">
        <v>13778.585469248001</v>
      </c>
      <c r="X3870" s="6">
        <v>24716.0605979024</v>
      </c>
      <c r="Y3870" s="6">
        <v>10748.6462102235</v>
      </c>
      <c r="Z3870" s="71">
        <v>10760.0936732789</v>
      </c>
      <c r="AA3870" s="20">
        <v>0.78092876059694305</v>
      </c>
    </row>
    <row r="3871" spans="1:27" x14ac:dyDescent="0.2">
      <c r="A3871" s="52" t="s">
        <v>2456</v>
      </c>
      <c r="B3871" s="1" t="s">
        <v>8602</v>
      </c>
      <c r="C3871" s="131" t="s">
        <v>29</v>
      </c>
      <c r="D3871" s="131" t="s">
        <v>26167</v>
      </c>
      <c r="E3871" s="131" t="s">
        <v>6359</v>
      </c>
      <c r="F3871" s="131" t="s">
        <v>26292</v>
      </c>
      <c r="G3871" s="131" t="s">
        <v>26292</v>
      </c>
      <c r="H3871" s="79">
        <v>23851.666666666701</v>
      </c>
      <c r="I3871" s="6">
        <v>41788.846571752503</v>
      </c>
      <c r="J3871" s="6">
        <v>18152.961425808298</v>
      </c>
      <c r="K3871" s="71">
        <v>18160.296367536099</v>
      </c>
      <c r="L3871" s="20">
        <v>0.76138479634698297</v>
      </c>
      <c r="M3871" s="79">
        <v>23958.625483467698</v>
      </c>
      <c r="N3871" s="6">
        <v>41976.241676977603</v>
      </c>
      <c r="O3871" s="6">
        <v>18241.874324738001</v>
      </c>
      <c r="P3871" s="71">
        <v>18253.603229594901</v>
      </c>
      <c r="Q3871" s="20">
        <v>0.76188023566671403</v>
      </c>
      <c r="R3871" s="79">
        <v>24057.515001202701</v>
      </c>
      <c r="S3871" s="6">
        <v>42149.499124431401</v>
      </c>
      <c r="T3871" s="6">
        <v>18323.9633722613</v>
      </c>
      <c r="U3871" s="71">
        <v>18339.749752931199</v>
      </c>
      <c r="V3871" s="20">
        <v>0.76232934914575801</v>
      </c>
      <c r="W3871" s="79">
        <v>24161.779554189299</v>
      </c>
      <c r="X3871" s="6">
        <v>42332.173797380703</v>
      </c>
      <c r="Y3871" s="6">
        <v>18409.631164941999</v>
      </c>
      <c r="Z3871" s="71">
        <v>18429.237687335801</v>
      </c>
      <c r="AA3871" s="20">
        <v>0.76274339172755401</v>
      </c>
    </row>
    <row r="3872" spans="1:27" x14ac:dyDescent="0.2">
      <c r="A3872" s="52" t="s">
        <v>2455</v>
      </c>
      <c r="B3872" s="1" t="s">
        <v>8601</v>
      </c>
      <c r="C3872" s="131" t="s">
        <v>57</v>
      </c>
      <c r="D3872" s="131" t="s">
        <v>26156</v>
      </c>
      <c r="E3872" s="131" t="s">
        <v>6355</v>
      </c>
      <c r="F3872" s="131" t="s">
        <v>26195</v>
      </c>
      <c r="G3872" s="131" t="s">
        <v>26195</v>
      </c>
      <c r="H3872" s="79">
        <v>16047.916666666701</v>
      </c>
      <c r="I3872" s="6">
        <v>32344.030957823801</v>
      </c>
      <c r="J3872" s="6">
        <v>14050.1591812157</v>
      </c>
      <c r="K3872" s="71">
        <v>14054.762681149299</v>
      </c>
      <c r="L3872" s="20">
        <v>0.87579982954065605</v>
      </c>
      <c r="M3872" s="79">
        <v>16130.8451114215</v>
      </c>
      <c r="N3872" s="6">
        <v>32511.170421477898</v>
      </c>
      <c r="O3872" s="6">
        <v>14128.5799129561</v>
      </c>
      <c r="P3872" s="71">
        <v>14132.542894783301</v>
      </c>
      <c r="Q3872" s="20">
        <v>0.876119186388858</v>
      </c>
      <c r="R3872" s="79">
        <v>16211.806584338799</v>
      </c>
      <c r="S3872" s="6">
        <v>32674.345520203799</v>
      </c>
      <c r="T3872" s="6">
        <v>14204.7597945899</v>
      </c>
      <c r="U3872" s="71">
        <v>14208.288165493799</v>
      </c>
      <c r="V3872" s="20">
        <v>0.87641609166615597</v>
      </c>
      <c r="W3872" s="79">
        <v>16296.2622490547</v>
      </c>
      <c r="X3872" s="6">
        <v>32844.563043816102</v>
      </c>
      <c r="Y3872" s="6">
        <v>14283.6107189882</v>
      </c>
      <c r="Z3872" s="71">
        <v>14287.132030737001</v>
      </c>
      <c r="AA3872" s="20">
        <v>0.87671220629538804</v>
      </c>
    </row>
    <row r="3873" spans="1:27" x14ac:dyDescent="0.2">
      <c r="A3873" s="52" t="s">
        <v>2454</v>
      </c>
      <c r="B3873" s="1" t="s">
        <v>8600</v>
      </c>
      <c r="C3873" s="131" t="s">
        <v>29</v>
      </c>
      <c r="D3873" s="131" t="s">
        <v>26167</v>
      </c>
      <c r="E3873" s="131" t="s">
        <v>6359</v>
      </c>
      <c r="F3873" s="131" t="s">
        <v>26292</v>
      </c>
      <c r="G3873" s="131" t="s">
        <v>26292</v>
      </c>
      <c r="H3873" s="79">
        <v>14041.5</v>
      </c>
      <c r="I3873" s="6">
        <v>27992.981288839401</v>
      </c>
      <c r="J3873" s="6">
        <v>12160.075025214201</v>
      </c>
      <c r="K3873" s="71">
        <v>12164.9884627313</v>
      </c>
      <c r="L3873" s="20">
        <v>0.86635960992281902</v>
      </c>
      <c r="M3873" s="79">
        <v>14099.9475033379</v>
      </c>
      <c r="N3873" s="6">
        <v>28109.501594171099</v>
      </c>
      <c r="O3873" s="6">
        <v>12215.7195338697</v>
      </c>
      <c r="P3873" s="71">
        <v>12223.573826121799</v>
      </c>
      <c r="Q3873" s="20">
        <v>0.86692335721307401</v>
      </c>
      <c r="R3873" s="79">
        <v>14153.989383374001</v>
      </c>
      <c r="S3873" s="6">
        <v>28217.238896928298</v>
      </c>
      <c r="T3873" s="6">
        <v>12267.0888801608</v>
      </c>
      <c r="U3873" s="71">
        <v>12277.657168845901</v>
      </c>
      <c r="V3873" s="20">
        <v>0.86743439155521296</v>
      </c>
      <c r="W3873" s="79">
        <v>14210.278504009801</v>
      </c>
      <c r="X3873" s="6">
        <v>28329.4562740408</v>
      </c>
      <c r="Y3873" s="6">
        <v>12320.0581100494</v>
      </c>
      <c r="Z3873" s="71">
        <v>12333.1791494154</v>
      </c>
      <c r="AA3873" s="20">
        <v>0.86790551965151497</v>
      </c>
    </row>
    <row r="3874" spans="1:27" x14ac:dyDescent="0.2">
      <c r="A3874" s="52" t="s">
        <v>2453</v>
      </c>
      <c r="B3874" s="1" t="s">
        <v>8599</v>
      </c>
      <c r="C3874" s="131" t="s">
        <v>29</v>
      </c>
      <c r="D3874" s="131" t="s">
        <v>26167</v>
      </c>
      <c r="E3874" s="131" t="s">
        <v>6359</v>
      </c>
      <c r="F3874" s="131" t="s">
        <v>26292</v>
      </c>
      <c r="G3874" s="131" t="s">
        <v>26292</v>
      </c>
      <c r="H3874" s="79">
        <v>10307.833333333299</v>
      </c>
      <c r="I3874" s="6">
        <v>18430.615510409501</v>
      </c>
      <c r="J3874" s="6">
        <v>8006.2093085029901</v>
      </c>
      <c r="K3874" s="71">
        <v>8009.4443221936499</v>
      </c>
      <c r="L3874" s="20">
        <v>0.77702501225866905</v>
      </c>
      <c r="M3874" s="79">
        <v>10351.751731173999</v>
      </c>
      <c r="N3874" s="6">
        <v>18509.142498405701</v>
      </c>
      <c r="O3874" s="6">
        <v>8043.6322506635497</v>
      </c>
      <c r="P3874" s="71">
        <v>8048.8040326686496</v>
      </c>
      <c r="Q3874" s="20">
        <v>0.77753062879492596</v>
      </c>
      <c r="R3874" s="79">
        <v>10392.350780139101</v>
      </c>
      <c r="S3874" s="6">
        <v>18581.734423145699</v>
      </c>
      <c r="T3874" s="6">
        <v>8078.1747834684602</v>
      </c>
      <c r="U3874" s="71">
        <v>8085.1342572274498</v>
      </c>
      <c r="V3874" s="20">
        <v>0.77798896787423799</v>
      </c>
      <c r="W3874" s="79">
        <v>10433.9768437435</v>
      </c>
      <c r="X3874" s="6">
        <v>18656.1626709349</v>
      </c>
      <c r="Y3874" s="6">
        <v>8113.2869615668496</v>
      </c>
      <c r="Z3874" s="71">
        <v>8121.9277290583104</v>
      </c>
      <c r="AA3874" s="20">
        <v>0.77841151563686595</v>
      </c>
    </row>
    <row r="3875" spans="1:27" x14ac:dyDescent="0.2">
      <c r="A3875" s="52" t="s">
        <v>2452</v>
      </c>
      <c r="B3875" s="1" t="s">
        <v>8598</v>
      </c>
      <c r="C3875" s="131" t="s">
        <v>29</v>
      </c>
      <c r="D3875" s="131" t="s">
        <v>26167</v>
      </c>
      <c r="E3875" s="131" t="s">
        <v>6359</v>
      </c>
      <c r="F3875" s="131" t="s">
        <v>26292</v>
      </c>
      <c r="G3875" s="131" t="s">
        <v>26292</v>
      </c>
      <c r="H3875" s="79">
        <v>6960.75</v>
      </c>
      <c r="I3875" s="6">
        <v>11817.428070206501</v>
      </c>
      <c r="J3875" s="6">
        <v>5133.4586500822397</v>
      </c>
      <c r="K3875" s="71">
        <v>5135.5328912585001</v>
      </c>
      <c r="L3875" s="20">
        <v>0.73778441852652299</v>
      </c>
      <c r="M3875" s="79">
        <v>7006.6964004579604</v>
      </c>
      <c r="N3875" s="6">
        <v>11895.4323488398</v>
      </c>
      <c r="O3875" s="6">
        <v>5169.47142661826</v>
      </c>
      <c r="P3875" s="71">
        <v>5172.7952209523201</v>
      </c>
      <c r="Q3875" s="20">
        <v>0.73826450088721196</v>
      </c>
      <c r="R3875" s="79">
        <v>7049.8097631176997</v>
      </c>
      <c r="S3875" s="6">
        <v>11968.626912945099</v>
      </c>
      <c r="T3875" s="6">
        <v>5203.20966381176</v>
      </c>
      <c r="U3875" s="71">
        <v>5207.6923102125202</v>
      </c>
      <c r="V3875" s="20">
        <v>0.73869969335306995</v>
      </c>
      <c r="W3875" s="79">
        <v>7094.9160585424897</v>
      </c>
      <c r="X3875" s="6">
        <v>12045.204925615601</v>
      </c>
      <c r="Y3875" s="6">
        <v>5238.2800148204497</v>
      </c>
      <c r="Z3875" s="71">
        <v>5243.8588584972003</v>
      </c>
      <c r="AA3875" s="20">
        <v>0.73910090200199596</v>
      </c>
    </row>
    <row r="3876" spans="1:27" x14ac:dyDescent="0.2">
      <c r="A3876" s="52" t="s">
        <v>2451</v>
      </c>
      <c r="B3876" s="1" t="s">
        <v>8597</v>
      </c>
      <c r="C3876" s="131" t="s">
        <v>29</v>
      </c>
      <c r="D3876" s="131" t="s">
        <v>26167</v>
      </c>
      <c r="E3876" s="131" t="s">
        <v>6359</v>
      </c>
      <c r="F3876" s="131" t="s">
        <v>26292</v>
      </c>
      <c r="G3876" s="131" t="s">
        <v>26292</v>
      </c>
      <c r="H3876" s="79">
        <v>18546.916666666701</v>
      </c>
      <c r="I3876" s="6">
        <v>25206.830947689901</v>
      </c>
      <c r="J3876" s="6">
        <v>10949.7788859669</v>
      </c>
      <c r="K3876" s="71">
        <v>10954.2032874834</v>
      </c>
      <c r="L3876" s="20">
        <v>0.59062125982216496</v>
      </c>
      <c r="M3876" s="79">
        <v>18657.977800413701</v>
      </c>
      <c r="N3876" s="6">
        <v>25357.772436970001</v>
      </c>
      <c r="O3876" s="6">
        <v>11019.883616789301</v>
      </c>
      <c r="P3876" s="71">
        <v>11026.969027212301</v>
      </c>
      <c r="Q3876" s="20">
        <v>0.591005581910797</v>
      </c>
      <c r="R3876" s="79">
        <v>18762.466078131201</v>
      </c>
      <c r="S3876" s="6">
        <v>25499.780858087899</v>
      </c>
      <c r="T3876" s="6">
        <v>11085.7082563397</v>
      </c>
      <c r="U3876" s="71">
        <v>11095.258767163999</v>
      </c>
      <c r="V3876" s="20">
        <v>0.59135396812768704</v>
      </c>
      <c r="W3876" s="79">
        <v>18870.890091970999</v>
      </c>
      <c r="X3876" s="6">
        <v>25647.138278011102</v>
      </c>
      <c r="Y3876" s="6">
        <v>11153.5580099046</v>
      </c>
      <c r="Z3876" s="71">
        <v>11165.436709859699</v>
      </c>
      <c r="AA3876" s="20">
        <v>0.59167514915527397</v>
      </c>
    </row>
    <row r="3877" spans="1:27" x14ac:dyDescent="0.2">
      <c r="A3877" s="52" t="s">
        <v>2450</v>
      </c>
      <c r="B3877" s="1" t="s">
        <v>8596</v>
      </c>
      <c r="C3877" s="131" t="s">
        <v>29</v>
      </c>
      <c r="D3877" s="131" t="s">
        <v>26167</v>
      </c>
      <c r="E3877" s="131" t="s">
        <v>6359</v>
      </c>
      <c r="F3877" s="131" t="s">
        <v>26292</v>
      </c>
      <c r="G3877" s="131" t="s">
        <v>26292</v>
      </c>
      <c r="H3877" s="79">
        <v>22862.75</v>
      </c>
      <c r="I3877" s="6">
        <v>29090.805452270499</v>
      </c>
      <c r="J3877" s="6">
        <v>12636.966859423301</v>
      </c>
      <c r="K3877" s="71">
        <v>12642.0729913296</v>
      </c>
      <c r="L3877" s="20">
        <v>0.55295504658580397</v>
      </c>
      <c r="M3877" s="79">
        <v>23004.392021254898</v>
      </c>
      <c r="N3877" s="6">
        <v>29271.0322615648</v>
      </c>
      <c r="O3877" s="6">
        <v>12720.493082249201</v>
      </c>
      <c r="P3877" s="71">
        <v>12728.6719267275</v>
      </c>
      <c r="Q3877" s="20">
        <v>0.55331485896114496</v>
      </c>
      <c r="R3877" s="79">
        <v>23129.352557475398</v>
      </c>
      <c r="S3877" s="6">
        <v>29430.033372472299</v>
      </c>
      <c r="T3877" s="6">
        <v>12794.335988895</v>
      </c>
      <c r="U3877" s="71">
        <v>12805.358509199999</v>
      </c>
      <c r="V3877" s="20">
        <v>0.55364102723495201</v>
      </c>
      <c r="W3877" s="79">
        <v>23258.9511882283</v>
      </c>
      <c r="X3877" s="6">
        <v>29594.9360440282</v>
      </c>
      <c r="Y3877" s="6">
        <v>12870.3963923137</v>
      </c>
      <c r="Z3877" s="71">
        <v>12884.1035498783</v>
      </c>
      <c r="AA3877" s="20">
        <v>0.55394172530011399</v>
      </c>
    </row>
    <row r="3878" spans="1:27" x14ac:dyDescent="0.2">
      <c r="A3878" s="52" t="s">
        <v>2449</v>
      </c>
      <c r="B3878" s="1" t="s">
        <v>8595</v>
      </c>
      <c r="C3878" s="131" t="s">
        <v>29</v>
      </c>
      <c r="D3878" s="131" t="s">
        <v>26167</v>
      </c>
      <c r="E3878" s="131" t="s">
        <v>6359</v>
      </c>
      <c r="F3878" s="131" t="s">
        <v>26292</v>
      </c>
      <c r="G3878" s="131" t="s">
        <v>26292</v>
      </c>
      <c r="H3878" s="79">
        <v>6848.5833333333303</v>
      </c>
      <c r="I3878" s="6">
        <v>11331.736594800601</v>
      </c>
      <c r="J3878" s="6">
        <v>4922.4755926114503</v>
      </c>
      <c r="K3878" s="71">
        <v>4924.4645833210898</v>
      </c>
      <c r="L3878" s="20">
        <v>0.719048647528723</v>
      </c>
      <c r="M3878" s="79">
        <v>6889.8318278125398</v>
      </c>
      <c r="N3878" s="6">
        <v>11399.986779053401</v>
      </c>
      <c r="O3878" s="6">
        <v>4954.1625886250604</v>
      </c>
      <c r="P3878" s="71">
        <v>4957.3479466980998</v>
      </c>
      <c r="Q3878" s="20">
        <v>0.71951653836985097</v>
      </c>
      <c r="R3878" s="79">
        <v>6927.5011354508797</v>
      </c>
      <c r="S3878" s="6">
        <v>11462.3148038565</v>
      </c>
      <c r="T3878" s="6">
        <v>4983.0968573823702</v>
      </c>
      <c r="U3878" s="71">
        <v>4987.3898731621803</v>
      </c>
      <c r="V3878" s="20">
        <v>0.71994067927894601</v>
      </c>
      <c r="W3878" s="79">
        <v>6966.3492291371504</v>
      </c>
      <c r="X3878" s="6">
        <v>11526.593260208299</v>
      </c>
      <c r="Y3878" s="6">
        <v>5012.7435346084203</v>
      </c>
      <c r="Z3878" s="71">
        <v>5018.08217868474</v>
      </c>
      <c r="AA3878" s="20">
        <v>0.72033169937796504</v>
      </c>
    </row>
    <row r="3879" spans="1:27" x14ac:dyDescent="0.2">
      <c r="A3879" s="52" t="s">
        <v>2448</v>
      </c>
      <c r="B3879" s="1" t="s">
        <v>8594</v>
      </c>
      <c r="C3879" s="131" t="s">
        <v>29</v>
      </c>
      <c r="D3879" s="131" t="s">
        <v>26167</v>
      </c>
      <c r="E3879" s="131" t="s">
        <v>6359</v>
      </c>
      <c r="F3879" s="131" t="s">
        <v>26292</v>
      </c>
      <c r="G3879" s="131" t="s">
        <v>26292</v>
      </c>
      <c r="H3879" s="79">
        <v>12186.5</v>
      </c>
      <c r="I3879" s="6">
        <v>14859.630812375</v>
      </c>
      <c r="J3879" s="6">
        <v>6454.9832567317999</v>
      </c>
      <c r="K3879" s="71">
        <v>6457.5914772271499</v>
      </c>
      <c r="L3879" s="20">
        <v>0.52989713840948205</v>
      </c>
      <c r="M3879" s="79">
        <v>12270.348782781901</v>
      </c>
      <c r="N3879" s="6">
        <v>14961.871977287599</v>
      </c>
      <c r="O3879" s="6">
        <v>6502.0730148452503</v>
      </c>
      <c r="P3879" s="71">
        <v>6506.2536266840498</v>
      </c>
      <c r="Q3879" s="20">
        <v>0.53024194681521897</v>
      </c>
      <c r="R3879" s="79">
        <v>12349.325781760101</v>
      </c>
      <c r="S3879" s="6">
        <v>15058.172723809101</v>
      </c>
      <c r="T3879" s="6">
        <v>6546.3507556682898</v>
      </c>
      <c r="U3879" s="71">
        <v>6551.9905390998701</v>
      </c>
      <c r="V3879" s="20">
        <v>0.53055451405915199</v>
      </c>
      <c r="W3879" s="79">
        <v>12429.4745937519</v>
      </c>
      <c r="X3879" s="6">
        <v>15155.9023226479</v>
      </c>
      <c r="Y3879" s="6">
        <v>6591.0759288505897</v>
      </c>
      <c r="Z3879" s="71">
        <v>6598.0955196637296</v>
      </c>
      <c r="AA3879" s="20">
        <v>0.53084267318752698</v>
      </c>
    </row>
    <row r="3880" spans="1:27" x14ac:dyDescent="0.2">
      <c r="A3880" s="52" t="s">
        <v>2447</v>
      </c>
      <c r="B3880" s="1" t="s">
        <v>8593</v>
      </c>
      <c r="C3880" s="131" t="s">
        <v>29</v>
      </c>
      <c r="D3880" s="131" t="s">
        <v>26167</v>
      </c>
      <c r="E3880" s="131" t="s">
        <v>6359</v>
      </c>
      <c r="F3880" s="131" t="s">
        <v>26292</v>
      </c>
      <c r="G3880" s="131" t="s">
        <v>26292</v>
      </c>
      <c r="H3880" s="79">
        <v>11265.166666666701</v>
      </c>
      <c r="I3880" s="6">
        <v>14098.2210993075</v>
      </c>
      <c r="J3880" s="6">
        <v>6124.22894584604</v>
      </c>
      <c r="K3880" s="71">
        <v>6126.7035207317504</v>
      </c>
      <c r="L3880" s="20">
        <v>0.54386266107012005</v>
      </c>
      <c r="M3880" s="79">
        <v>11343.4042304344</v>
      </c>
      <c r="N3880" s="6">
        <v>14196.134472887001</v>
      </c>
      <c r="O3880" s="6">
        <v>6169.3017432172001</v>
      </c>
      <c r="P3880" s="71">
        <v>6173.2683944445698</v>
      </c>
      <c r="Q3880" s="20">
        <v>0.54421655695577598</v>
      </c>
      <c r="R3880" s="79">
        <v>11416.187106616901</v>
      </c>
      <c r="S3880" s="6">
        <v>14287.221370314001</v>
      </c>
      <c r="T3880" s="6">
        <v>6211.1893739983798</v>
      </c>
      <c r="U3880" s="71">
        <v>6216.54041066435</v>
      </c>
      <c r="V3880" s="20">
        <v>0.54453736195872204</v>
      </c>
      <c r="W3880" s="79">
        <v>11489.5279806699</v>
      </c>
      <c r="X3880" s="6">
        <v>14379.006595389699</v>
      </c>
      <c r="Y3880" s="6">
        <v>6253.2155614406702</v>
      </c>
      <c r="Z3880" s="71">
        <v>6259.8753260953999</v>
      </c>
      <c r="AA3880" s="20">
        <v>0.54483311556637504</v>
      </c>
    </row>
    <row r="3881" spans="1:27" x14ac:dyDescent="0.2">
      <c r="A3881" s="52" t="s">
        <v>2446</v>
      </c>
      <c r="B3881" s="1" t="s">
        <v>8394</v>
      </c>
      <c r="C3881" s="131" t="s">
        <v>29</v>
      </c>
      <c r="D3881" s="131" t="s">
        <v>26167</v>
      </c>
      <c r="E3881" s="131" t="s">
        <v>6359</v>
      </c>
      <c r="F3881" s="131" t="s">
        <v>26292</v>
      </c>
      <c r="G3881" s="131" t="s">
        <v>26292</v>
      </c>
      <c r="H3881" s="79">
        <v>11683.083333333299</v>
      </c>
      <c r="I3881" s="6">
        <v>21046.6360083953</v>
      </c>
      <c r="J3881" s="6">
        <v>9142.6015060603095</v>
      </c>
      <c r="K3881" s="71">
        <v>9146.2956938963598</v>
      </c>
      <c r="L3881" s="20">
        <v>0.78286659719363705</v>
      </c>
      <c r="M3881" s="79">
        <v>11741.0336649201</v>
      </c>
      <c r="N3881" s="6">
        <v>21151.031355126499</v>
      </c>
      <c r="O3881" s="6">
        <v>9191.7341906868605</v>
      </c>
      <c r="P3881" s="71">
        <v>9197.6441631969992</v>
      </c>
      <c r="Q3881" s="20">
        <v>0.78337601489703002</v>
      </c>
      <c r="R3881" s="79">
        <v>11799.4952525472</v>
      </c>
      <c r="S3881" s="6">
        <v>21256.347710420199</v>
      </c>
      <c r="T3881" s="6">
        <v>9240.9291916833608</v>
      </c>
      <c r="U3881" s="71">
        <v>9248.8903965275294</v>
      </c>
      <c r="V3881" s="20">
        <v>0.78383779971697898</v>
      </c>
      <c r="W3881" s="79">
        <v>11861.0087044678</v>
      </c>
      <c r="X3881" s="6">
        <v>21367.161884663001</v>
      </c>
      <c r="Y3881" s="6">
        <v>9292.2600956200404</v>
      </c>
      <c r="Z3881" s="71">
        <v>9302.1564864831707</v>
      </c>
      <c r="AA3881" s="20">
        <v>0.78426352414523004</v>
      </c>
    </row>
    <row r="3882" spans="1:27" x14ac:dyDescent="0.2">
      <c r="A3882" s="52" t="s">
        <v>2445</v>
      </c>
      <c r="B3882" s="1" t="s">
        <v>8592</v>
      </c>
      <c r="C3882" s="131" t="s">
        <v>57</v>
      </c>
      <c r="D3882" s="131" t="s">
        <v>26156</v>
      </c>
      <c r="E3882" s="131" t="s">
        <v>6355</v>
      </c>
      <c r="F3882" s="131" t="s">
        <v>26195</v>
      </c>
      <c r="G3882" s="131" t="s">
        <v>26195</v>
      </c>
      <c r="H3882" s="79">
        <v>10583.75</v>
      </c>
      <c r="I3882" s="6">
        <v>40007.2174913985</v>
      </c>
      <c r="J3882" s="6">
        <v>17379.026593334998</v>
      </c>
      <c r="K3882" s="71">
        <v>17384.7207884495</v>
      </c>
      <c r="L3882" s="20">
        <v>1.64258611441592</v>
      </c>
      <c r="M3882" s="79">
        <v>10652.545685543</v>
      </c>
      <c r="N3882" s="6">
        <v>40267.269359024802</v>
      </c>
      <c r="O3882" s="6">
        <v>17499.195680745699</v>
      </c>
      <c r="P3882" s="71">
        <v>17504.104100055902</v>
      </c>
      <c r="Q3882" s="20">
        <v>1.6431850767663401</v>
      </c>
      <c r="R3882" s="79">
        <v>10711.3543121978</v>
      </c>
      <c r="S3882" s="6">
        <v>40489.569537784599</v>
      </c>
      <c r="T3882" s="6">
        <v>17602.329910936998</v>
      </c>
      <c r="U3882" s="71">
        <v>17606.7022163894</v>
      </c>
      <c r="V3882" s="20">
        <v>1.6437419305922201</v>
      </c>
      <c r="W3882" s="79">
        <v>10772.8979237567</v>
      </c>
      <c r="X3882" s="6">
        <v>40722.208125510297</v>
      </c>
      <c r="Y3882" s="6">
        <v>17709.481100614699</v>
      </c>
      <c r="Z3882" s="71">
        <v>17713.846985760301</v>
      </c>
      <c r="AA3882" s="20">
        <v>1.64429730153641</v>
      </c>
    </row>
    <row r="3883" spans="1:27" x14ac:dyDescent="0.2">
      <c r="A3883" s="52" t="s">
        <v>2444</v>
      </c>
      <c r="B3883" s="1" t="s">
        <v>8591</v>
      </c>
      <c r="C3883" s="131" t="s">
        <v>29</v>
      </c>
      <c r="D3883" s="131" t="s">
        <v>26167</v>
      </c>
      <c r="E3883" s="131" t="s">
        <v>6359</v>
      </c>
      <c r="F3883" s="131" t="s">
        <v>26292</v>
      </c>
      <c r="G3883" s="131" t="s">
        <v>26292</v>
      </c>
      <c r="H3883" s="79">
        <v>10678.166666666701</v>
      </c>
      <c r="I3883" s="6">
        <v>20435.300621629998</v>
      </c>
      <c r="J3883" s="6">
        <v>8877.0390748233895</v>
      </c>
      <c r="K3883" s="71">
        <v>8880.6259586822798</v>
      </c>
      <c r="L3883" s="20">
        <v>0.83166204798098398</v>
      </c>
      <c r="M3883" s="79">
        <v>10737.910127290899</v>
      </c>
      <c r="N3883" s="6">
        <v>20549.634440921702</v>
      </c>
      <c r="O3883" s="6">
        <v>8930.3814232659097</v>
      </c>
      <c r="P3883" s="71">
        <v>8936.1233548341697</v>
      </c>
      <c r="Q3883" s="20">
        <v>0.83220321728364799</v>
      </c>
      <c r="R3883" s="79">
        <v>10798.420865125499</v>
      </c>
      <c r="S3883" s="6">
        <v>20665.436634040299</v>
      </c>
      <c r="T3883" s="6">
        <v>8984.0380507498994</v>
      </c>
      <c r="U3883" s="71">
        <v>8991.7779398634593</v>
      </c>
      <c r="V3883" s="20">
        <v>0.83269378478322198</v>
      </c>
      <c r="W3883" s="79">
        <v>10858.760912444999</v>
      </c>
      <c r="X3883" s="6">
        <v>20780.9121688386</v>
      </c>
      <c r="Y3883" s="6">
        <v>9037.3088358397599</v>
      </c>
      <c r="Z3883" s="71">
        <v>9046.9336999384705</v>
      </c>
      <c r="AA3883" s="20">
        <v>0.83314604427563599</v>
      </c>
    </row>
    <row r="3884" spans="1:27" x14ac:dyDescent="0.2">
      <c r="A3884" s="52" t="s">
        <v>2443</v>
      </c>
      <c r="B3884" s="1" t="s">
        <v>8590</v>
      </c>
      <c r="C3884" s="131" t="s">
        <v>57</v>
      </c>
      <c r="D3884" s="131" t="s">
        <v>26156</v>
      </c>
      <c r="E3884" s="131" t="s">
        <v>6355</v>
      </c>
      <c r="F3884" s="131" t="s">
        <v>26195</v>
      </c>
      <c r="G3884" s="131" t="s">
        <v>26195</v>
      </c>
      <c r="H3884" s="79">
        <v>8876.9166666666697</v>
      </c>
      <c r="I3884" s="6">
        <v>12527.048610804401</v>
      </c>
      <c r="J3884" s="6">
        <v>5441.7158851393697</v>
      </c>
      <c r="K3884" s="71">
        <v>5443.4988499010196</v>
      </c>
      <c r="L3884" s="20">
        <v>0.61321955069620904</v>
      </c>
      <c r="M3884" s="79">
        <v>8967.7277953433895</v>
      </c>
      <c r="N3884" s="6">
        <v>12655.2007007758</v>
      </c>
      <c r="O3884" s="6">
        <v>5499.64864683211</v>
      </c>
      <c r="P3884" s="71">
        <v>5501.1912652535702</v>
      </c>
      <c r="Q3884" s="20">
        <v>0.61344315871297295</v>
      </c>
      <c r="R3884" s="79">
        <v>9050.1984748713003</v>
      </c>
      <c r="S3884" s="6">
        <v>12771.582801701799</v>
      </c>
      <c r="T3884" s="6">
        <v>5552.2846137105498</v>
      </c>
      <c r="U3884" s="71">
        <v>5553.6637654712804</v>
      </c>
      <c r="V3884" s="20">
        <v>0.61365104653688396</v>
      </c>
      <c r="W3884" s="79">
        <v>9133.9069481379302</v>
      </c>
      <c r="X3884" s="6">
        <v>12889.711669316999</v>
      </c>
      <c r="Y3884" s="6">
        <v>5605.5434051264501</v>
      </c>
      <c r="Z3884" s="71">
        <v>5606.92532922388</v>
      </c>
      <c r="AA3884" s="20">
        <v>0.61385838076300103</v>
      </c>
    </row>
    <row r="3885" spans="1:27" x14ac:dyDescent="0.2">
      <c r="A3885" s="52" t="s">
        <v>2442</v>
      </c>
      <c r="B3885" s="1" t="s">
        <v>8589</v>
      </c>
      <c r="C3885" s="131" t="s">
        <v>29</v>
      </c>
      <c r="D3885" s="131" t="s">
        <v>26167</v>
      </c>
      <c r="E3885" s="131" t="s">
        <v>6359</v>
      </c>
      <c r="F3885" s="131" t="s">
        <v>26292</v>
      </c>
      <c r="G3885" s="131" t="s">
        <v>26292</v>
      </c>
      <c r="H3885" s="79">
        <v>5910.1666666666697</v>
      </c>
      <c r="I3885" s="6">
        <v>10463.6461998675</v>
      </c>
      <c r="J3885" s="6">
        <v>4545.3794833355396</v>
      </c>
      <c r="K3885" s="71">
        <v>4547.2161034251703</v>
      </c>
      <c r="L3885" s="20">
        <v>0.76938881082177701</v>
      </c>
      <c r="M3885" s="79">
        <v>5941.8665845087598</v>
      </c>
      <c r="N3885" s="6">
        <v>10519.76927449</v>
      </c>
      <c r="O3885" s="6">
        <v>4571.6410370234798</v>
      </c>
      <c r="P3885" s="71">
        <v>4574.5804467468797</v>
      </c>
      <c r="Q3885" s="20">
        <v>0.76988945841924805</v>
      </c>
      <c r="R3885" s="79">
        <v>5970.6691655752902</v>
      </c>
      <c r="S3885" s="6">
        <v>10570.762763323901</v>
      </c>
      <c r="T3885" s="6">
        <v>4595.5058474167099</v>
      </c>
      <c r="U3885" s="71">
        <v>4599.4649474871703</v>
      </c>
      <c r="V3885" s="20">
        <v>0.77034329317826</v>
      </c>
      <c r="W3885" s="79">
        <v>6000.7177165195799</v>
      </c>
      <c r="X3885" s="6">
        <v>10623.9621777622</v>
      </c>
      <c r="Y3885" s="6">
        <v>4620.2027360805596</v>
      </c>
      <c r="Z3885" s="71">
        <v>4625.1233185516303</v>
      </c>
      <c r="AA3885" s="20">
        <v>0.770761688359206</v>
      </c>
    </row>
    <row r="3886" spans="1:27" x14ac:dyDescent="0.2">
      <c r="A3886" s="52" t="s">
        <v>2441</v>
      </c>
      <c r="B3886" s="1" t="s">
        <v>8588</v>
      </c>
      <c r="C3886" s="131" t="s">
        <v>57</v>
      </c>
      <c r="D3886" s="131" t="s">
        <v>26156</v>
      </c>
      <c r="E3886" s="131" t="s">
        <v>6355</v>
      </c>
      <c r="F3886" s="131" t="s">
        <v>26195</v>
      </c>
      <c r="G3886" s="131" t="s">
        <v>26195</v>
      </c>
      <c r="H3886" s="79">
        <v>8760</v>
      </c>
      <c r="I3886" s="6">
        <v>21003.073748178602</v>
      </c>
      <c r="J3886" s="6">
        <v>9123.67817856484</v>
      </c>
      <c r="K3886" s="71">
        <v>9126.6675291727006</v>
      </c>
      <c r="L3886" s="20">
        <v>1.0418570238781599</v>
      </c>
      <c r="M3886" s="79">
        <v>8800.0918094558292</v>
      </c>
      <c r="N3886" s="6">
        <v>21099.198317892999</v>
      </c>
      <c r="O3886" s="6">
        <v>9169.2087879040591</v>
      </c>
      <c r="P3886" s="71">
        <v>9171.7806959103309</v>
      </c>
      <c r="Q3886" s="20">
        <v>1.04223693280735</v>
      </c>
      <c r="R3886" s="79">
        <v>8837.4732814264098</v>
      </c>
      <c r="S3886" s="6">
        <v>21188.8245522096</v>
      </c>
      <c r="T3886" s="6">
        <v>9211.5743499051096</v>
      </c>
      <c r="U3886" s="71">
        <v>9213.8624456832804</v>
      </c>
      <c r="V3886" s="20">
        <v>1.0425901332056</v>
      </c>
      <c r="W3886" s="79">
        <v>8877.8557809863796</v>
      </c>
      <c r="X3886" s="6">
        <v>21285.646083761399</v>
      </c>
      <c r="Y3886" s="6">
        <v>9256.8100892987004</v>
      </c>
      <c r="Z3886" s="71">
        <v>9259.0921533205492</v>
      </c>
      <c r="AA3886" s="20">
        <v>1.0429423930438999</v>
      </c>
    </row>
    <row r="3887" spans="1:27" x14ac:dyDescent="0.2">
      <c r="A3887" s="52" t="s">
        <v>2440</v>
      </c>
      <c r="B3887" s="1" t="s">
        <v>6876</v>
      </c>
      <c r="C3887" s="131" t="s">
        <v>29</v>
      </c>
      <c r="D3887" s="131" t="s">
        <v>26167</v>
      </c>
      <c r="E3887" s="131" t="s">
        <v>6359</v>
      </c>
      <c r="F3887" s="131" t="s">
        <v>26292</v>
      </c>
      <c r="G3887" s="131" t="s">
        <v>26292</v>
      </c>
      <c r="H3887" s="79">
        <v>4669.4166666666697</v>
      </c>
      <c r="I3887" s="6">
        <v>6025.3596099056904</v>
      </c>
      <c r="J3887" s="6">
        <v>2617.39984585208</v>
      </c>
      <c r="K3887" s="71">
        <v>2618.4574405275398</v>
      </c>
      <c r="L3887" s="20">
        <v>0.56076757065176697</v>
      </c>
      <c r="M3887" s="79">
        <v>4698.3756837172104</v>
      </c>
      <c r="N3887" s="6">
        <v>6062.7279803328802</v>
      </c>
      <c r="O3887" s="6">
        <v>2634.7171033885702</v>
      </c>
      <c r="P3887" s="71">
        <v>2636.4111368897502</v>
      </c>
      <c r="Q3887" s="20">
        <v>0.56113246670047201</v>
      </c>
      <c r="R3887" s="79">
        <v>4722.2864611272798</v>
      </c>
      <c r="S3887" s="6">
        <v>6093.5821625001199</v>
      </c>
      <c r="T3887" s="6">
        <v>2649.1080243180299</v>
      </c>
      <c r="U3887" s="71">
        <v>2651.3902722606799</v>
      </c>
      <c r="V3887" s="20">
        <v>0.56146324330094899</v>
      </c>
      <c r="W3887" s="79">
        <v>4747.2386692254804</v>
      </c>
      <c r="X3887" s="6">
        <v>6125.7801944140701</v>
      </c>
      <c r="Y3887" s="6">
        <v>2664.0104643916802</v>
      </c>
      <c r="Z3887" s="71">
        <v>2666.8476739131302</v>
      </c>
      <c r="AA3887" s="20">
        <v>0.56176818983239196</v>
      </c>
    </row>
    <row r="3888" spans="1:27" x14ac:dyDescent="0.2">
      <c r="A3888" s="52" t="s">
        <v>2439</v>
      </c>
      <c r="B3888" s="1" t="s">
        <v>8587</v>
      </c>
      <c r="C3888" s="131" t="s">
        <v>57</v>
      </c>
      <c r="D3888" s="131" t="s">
        <v>26156</v>
      </c>
      <c r="E3888" s="131" t="s">
        <v>6355</v>
      </c>
      <c r="F3888" s="131" t="s">
        <v>26195</v>
      </c>
      <c r="G3888" s="131" t="s">
        <v>26195</v>
      </c>
      <c r="H3888" s="79">
        <v>7446.25</v>
      </c>
      <c r="I3888" s="6">
        <v>26967.153528243602</v>
      </c>
      <c r="J3888" s="6">
        <v>11714.458232809</v>
      </c>
      <c r="K3888" s="71">
        <v>11718.296446099001</v>
      </c>
      <c r="L3888" s="20">
        <v>1.57371783731395</v>
      </c>
      <c r="M3888" s="79">
        <v>7474.1564299932597</v>
      </c>
      <c r="N3888" s="6">
        <v>27068.218760011801</v>
      </c>
      <c r="O3888" s="6">
        <v>11763.2028282672</v>
      </c>
      <c r="P3888" s="71">
        <v>11766.5023360255</v>
      </c>
      <c r="Q3888" s="20">
        <v>1.57429168712704</v>
      </c>
      <c r="R3888" s="79">
        <v>7497.9053376871798</v>
      </c>
      <c r="S3888" s="6">
        <v>27154.227212576501</v>
      </c>
      <c r="T3888" s="6">
        <v>11804.9579516095</v>
      </c>
      <c r="U3888" s="71">
        <v>11807.890227182001</v>
      </c>
      <c r="V3888" s="20">
        <v>1.5748251938886499</v>
      </c>
      <c r="W3888" s="79">
        <v>7524.3462592480701</v>
      </c>
      <c r="X3888" s="6">
        <v>27249.984995508901</v>
      </c>
      <c r="Y3888" s="6">
        <v>11850.6121471268</v>
      </c>
      <c r="Z3888" s="71">
        <v>11853.533656303</v>
      </c>
      <c r="AA3888" s="20">
        <v>1.5753572799409601</v>
      </c>
    </row>
    <row r="3889" spans="1:27" x14ac:dyDescent="0.2">
      <c r="A3889" s="52" t="s">
        <v>2438</v>
      </c>
      <c r="B3889" s="1" t="s">
        <v>8586</v>
      </c>
      <c r="C3889" s="131" t="s">
        <v>57</v>
      </c>
      <c r="D3889" s="131" t="s">
        <v>26156</v>
      </c>
      <c r="E3889" s="131" t="s">
        <v>6355</v>
      </c>
      <c r="F3889" s="131" t="s">
        <v>26195</v>
      </c>
      <c r="G3889" s="131" t="s">
        <v>26195</v>
      </c>
      <c r="H3889" s="79">
        <v>21607.833333333299</v>
      </c>
      <c r="I3889" s="6">
        <v>62404.996091398199</v>
      </c>
      <c r="J3889" s="6">
        <v>27108.5607706296</v>
      </c>
      <c r="K3889" s="71">
        <v>27117.442823572801</v>
      </c>
      <c r="L3889" s="20">
        <v>1.25498204309731</v>
      </c>
      <c r="M3889" s="79">
        <v>21704.005291108901</v>
      </c>
      <c r="N3889" s="6">
        <v>62682.747708439303</v>
      </c>
      <c r="O3889" s="6">
        <v>27240.428402949401</v>
      </c>
      <c r="P3889" s="71">
        <v>27248.0691795446</v>
      </c>
      <c r="Q3889" s="20">
        <v>1.25543966719852</v>
      </c>
      <c r="R3889" s="79">
        <v>21794.564960063701</v>
      </c>
      <c r="S3889" s="6">
        <v>62944.290626693997</v>
      </c>
      <c r="T3889" s="6">
        <v>27364.236821214399</v>
      </c>
      <c r="U3889" s="71">
        <v>27371.0339215108</v>
      </c>
      <c r="V3889" s="20">
        <v>1.25586511920129</v>
      </c>
      <c r="W3889" s="79">
        <v>21890.776717008001</v>
      </c>
      <c r="X3889" s="6">
        <v>63222.157186632598</v>
      </c>
      <c r="Y3889" s="6">
        <v>27494.373448166902</v>
      </c>
      <c r="Z3889" s="71">
        <v>27501.151584462699</v>
      </c>
      <c r="AA3889" s="20">
        <v>1.2562894382406999</v>
      </c>
    </row>
    <row r="3890" spans="1:27" x14ac:dyDescent="0.2">
      <c r="A3890" s="52" t="s">
        <v>2437</v>
      </c>
      <c r="B3890" s="1" t="s">
        <v>8585</v>
      </c>
      <c r="C3890" s="131" t="s">
        <v>29</v>
      </c>
      <c r="D3890" s="131" t="s">
        <v>26167</v>
      </c>
      <c r="E3890" s="131" t="s">
        <v>6359</v>
      </c>
      <c r="F3890" s="131" t="s">
        <v>26292</v>
      </c>
      <c r="G3890" s="131" t="s">
        <v>26292</v>
      </c>
      <c r="H3890" s="79">
        <v>13766.666666666701</v>
      </c>
      <c r="I3890" s="6">
        <v>18391.1532387076</v>
      </c>
      <c r="J3890" s="6">
        <v>7989.0670048802103</v>
      </c>
      <c r="K3890" s="71">
        <v>7992.2950919986597</v>
      </c>
      <c r="L3890" s="20">
        <v>0.58055412290547204</v>
      </c>
      <c r="M3890" s="79">
        <v>13856.1902105511</v>
      </c>
      <c r="N3890" s="6">
        <v>18510.7494528034</v>
      </c>
      <c r="O3890" s="6">
        <v>8044.3305947504996</v>
      </c>
      <c r="P3890" s="71">
        <v>8049.5028257671001</v>
      </c>
      <c r="Q3890" s="20">
        <v>0.58093189422570202</v>
      </c>
      <c r="R3890" s="79">
        <v>13941.0554703322</v>
      </c>
      <c r="S3890" s="6">
        <v>18624.122576092301</v>
      </c>
      <c r="T3890" s="6">
        <v>8096.6024985812501</v>
      </c>
      <c r="U3890" s="71">
        <v>8103.57784810465</v>
      </c>
      <c r="V3890" s="20">
        <v>0.58127434220097396</v>
      </c>
      <c r="W3890" s="79">
        <v>14027.7500273159</v>
      </c>
      <c r="X3890" s="6">
        <v>18739.9394924929</v>
      </c>
      <c r="Y3890" s="6">
        <v>8149.7202520573501</v>
      </c>
      <c r="Z3890" s="71">
        <v>8158.3998215280299</v>
      </c>
      <c r="AA3890" s="20">
        <v>0.58159004869928199</v>
      </c>
    </row>
    <row r="3891" spans="1:27" x14ac:dyDescent="0.2">
      <c r="A3891" s="52" t="s">
        <v>2436</v>
      </c>
      <c r="B3891" s="1" t="s">
        <v>8584</v>
      </c>
      <c r="C3891" s="131" t="s">
        <v>29</v>
      </c>
      <c r="D3891" s="131" t="s">
        <v>26167</v>
      </c>
      <c r="E3891" s="131" t="s">
        <v>6359</v>
      </c>
      <c r="F3891" s="131" t="s">
        <v>26292</v>
      </c>
      <c r="G3891" s="131" t="s">
        <v>26292</v>
      </c>
      <c r="H3891" s="79">
        <v>5594.6666666666697</v>
      </c>
      <c r="I3891" s="6">
        <v>7693.87748589086</v>
      </c>
      <c r="J3891" s="6">
        <v>3342.1994784292701</v>
      </c>
      <c r="K3891" s="71">
        <v>3343.5499378855502</v>
      </c>
      <c r="L3891" s="20">
        <v>0.59763166191948502</v>
      </c>
      <c r="M3891" s="79">
        <v>5628.4585916613796</v>
      </c>
      <c r="N3891" s="6">
        <v>7740.3486961366398</v>
      </c>
      <c r="O3891" s="6">
        <v>3363.7710882062202</v>
      </c>
      <c r="P3891" s="71">
        <v>3365.9338786274002</v>
      </c>
      <c r="Q3891" s="20">
        <v>0.59802054573414998</v>
      </c>
      <c r="R3891" s="79">
        <v>5657.5116844673803</v>
      </c>
      <c r="S3891" s="6">
        <v>7780.3029865266999</v>
      </c>
      <c r="T3891" s="6">
        <v>3382.3886383402801</v>
      </c>
      <c r="U3891" s="71">
        <v>3385.3026189859402</v>
      </c>
      <c r="V3891" s="20">
        <v>0.59837306713483895</v>
      </c>
      <c r="W3891" s="79">
        <v>5685.5474739469</v>
      </c>
      <c r="X3891" s="6">
        <v>7818.8582646741597</v>
      </c>
      <c r="Y3891" s="6">
        <v>3400.3048714809001</v>
      </c>
      <c r="Z3891" s="71">
        <v>3403.9262451527202</v>
      </c>
      <c r="AA3891" s="20">
        <v>0.59869806043316998</v>
      </c>
    </row>
    <row r="3892" spans="1:27" x14ac:dyDescent="0.2">
      <c r="A3892" s="52" t="s">
        <v>2435</v>
      </c>
      <c r="B3892" s="1" t="s">
        <v>8583</v>
      </c>
      <c r="C3892" s="131" t="s">
        <v>29</v>
      </c>
      <c r="D3892" s="131" t="s">
        <v>26167</v>
      </c>
      <c r="E3892" s="131" t="s">
        <v>6359</v>
      </c>
      <c r="F3892" s="131" t="s">
        <v>26292</v>
      </c>
      <c r="G3892" s="131" t="s">
        <v>26292</v>
      </c>
      <c r="H3892" s="79">
        <v>19509.416666666701</v>
      </c>
      <c r="I3892" s="6">
        <v>28554.468305590701</v>
      </c>
      <c r="J3892" s="6">
        <v>12403.983459936801</v>
      </c>
      <c r="K3892" s="71">
        <v>12408.9954518502</v>
      </c>
      <c r="L3892" s="20">
        <v>0.63605158800324102</v>
      </c>
      <c r="M3892" s="79">
        <v>19636.491003008501</v>
      </c>
      <c r="N3892" s="6">
        <v>28740.457470286099</v>
      </c>
      <c r="O3892" s="6">
        <v>12489.9179217367</v>
      </c>
      <c r="P3892" s="71">
        <v>12497.948514227801</v>
      </c>
      <c r="Q3892" s="20">
        <v>0.63646547197831604</v>
      </c>
      <c r="R3892" s="79">
        <v>19746.164148498301</v>
      </c>
      <c r="S3892" s="6">
        <v>28900.9778185041</v>
      </c>
      <c r="T3892" s="6">
        <v>12564.3357565272</v>
      </c>
      <c r="U3892" s="71">
        <v>12575.160128039401</v>
      </c>
      <c r="V3892" s="20">
        <v>0.63684065591016004</v>
      </c>
      <c r="W3892" s="79">
        <v>19859.615487670701</v>
      </c>
      <c r="X3892" s="6">
        <v>29067.028025128599</v>
      </c>
      <c r="Y3892" s="6">
        <v>12640.8170665868</v>
      </c>
      <c r="Z3892" s="71">
        <v>12654.279718862301</v>
      </c>
      <c r="AA3892" s="20">
        <v>0.63718654204147696</v>
      </c>
    </row>
    <row r="3893" spans="1:27" x14ac:dyDescent="0.2">
      <c r="A3893" s="52" t="s">
        <v>2434</v>
      </c>
      <c r="B3893" s="1" t="s">
        <v>8582</v>
      </c>
      <c r="C3893" s="131" t="s">
        <v>29</v>
      </c>
      <c r="D3893" s="131" t="s">
        <v>26167</v>
      </c>
      <c r="E3893" s="131" t="s">
        <v>6359</v>
      </c>
      <c r="F3893" s="131" t="s">
        <v>26292</v>
      </c>
      <c r="G3893" s="131" t="s">
        <v>26292</v>
      </c>
      <c r="H3893" s="79">
        <v>33183.583333333299</v>
      </c>
      <c r="I3893" s="6">
        <v>45268.382065203703</v>
      </c>
      <c r="J3893" s="6">
        <v>19664.462191542501</v>
      </c>
      <c r="K3893" s="71">
        <v>19672.407874943601</v>
      </c>
      <c r="L3893" s="20">
        <v>0.59283554995648902</v>
      </c>
      <c r="M3893" s="79">
        <v>33377.68502728</v>
      </c>
      <c r="N3893" s="6">
        <v>45533.1717219692</v>
      </c>
      <c r="O3893" s="6">
        <v>19787.631359441901</v>
      </c>
      <c r="P3893" s="71">
        <v>19800.354133507099</v>
      </c>
      <c r="Q3893" s="20">
        <v>0.59322131290183799</v>
      </c>
      <c r="R3893" s="79">
        <v>33562.610227032601</v>
      </c>
      <c r="S3893" s="6">
        <v>45785.442988510702</v>
      </c>
      <c r="T3893" s="6">
        <v>19904.644129399101</v>
      </c>
      <c r="U3893" s="71">
        <v>19921.792291231901</v>
      </c>
      <c r="V3893" s="20">
        <v>0.59357100524875595</v>
      </c>
      <c r="W3893" s="79">
        <v>33749.182032159799</v>
      </c>
      <c r="X3893" s="6">
        <v>46039.960521239198</v>
      </c>
      <c r="Y3893" s="6">
        <v>20022.092323946501</v>
      </c>
      <c r="Z3893" s="71">
        <v>20043.416140703299</v>
      </c>
      <c r="AA3893" s="20">
        <v>0.59389339041176603</v>
      </c>
    </row>
    <row r="3894" spans="1:27" x14ac:dyDescent="0.2">
      <c r="A3894" s="52" t="s">
        <v>2433</v>
      </c>
      <c r="B3894" s="1" t="s">
        <v>8581</v>
      </c>
      <c r="C3894" s="131" t="s">
        <v>29</v>
      </c>
      <c r="D3894" s="131" t="s">
        <v>26167</v>
      </c>
      <c r="E3894" s="131" t="s">
        <v>6359</v>
      </c>
      <c r="F3894" s="131" t="s">
        <v>26292</v>
      </c>
      <c r="G3894" s="131" t="s">
        <v>26292</v>
      </c>
      <c r="H3894" s="79">
        <v>9970.3333333333303</v>
      </c>
      <c r="I3894" s="6">
        <v>13048.160912597499</v>
      </c>
      <c r="J3894" s="6">
        <v>5668.0856533674296</v>
      </c>
      <c r="K3894" s="71">
        <v>5670.3759175838504</v>
      </c>
      <c r="L3894" s="20">
        <v>0.56872480869083397</v>
      </c>
      <c r="M3894" s="79">
        <v>10033.677932593</v>
      </c>
      <c r="N3894" s="6">
        <v>13131.0598986647</v>
      </c>
      <c r="O3894" s="6">
        <v>5706.4457143485397</v>
      </c>
      <c r="P3894" s="71">
        <v>5710.1147648892502</v>
      </c>
      <c r="Q3894" s="20">
        <v>0.56909488257947005</v>
      </c>
      <c r="R3894" s="79">
        <v>10096.7871823242</v>
      </c>
      <c r="S3894" s="6">
        <v>13213.6508831418</v>
      </c>
      <c r="T3894" s="6">
        <v>5744.4681390340302</v>
      </c>
      <c r="U3894" s="71">
        <v>5749.4170880657803</v>
      </c>
      <c r="V3894" s="20">
        <v>0.56943035286818</v>
      </c>
      <c r="W3894" s="79">
        <v>10159.6162591054</v>
      </c>
      <c r="X3894" s="6">
        <v>13295.875205681799</v>
      </c>
      <c r="Y3894" s="6">
        <v>5782.1778707439098</v>
      </c>
      <c r="Z3894" s="71">
        <v>5788.3359734724399</v>
      </c>
      <c r="AA3894" s="20">
        <v>0.569739626561654</v>
      </c>
    </row>
    <row r="3895" spans="1:27" x14ac:dyDescent="0.2">
      <c r="A3895" s="52" t="s">
        <v>2432</v>
      </c>
      <c r="B3895" s="1" t="s">
        <v>8580</v>
      </c>
      <c r="C3895" s="131" t="s">
        <v>29</v>
      </c>
      <c r="D3895" s="131" t="s">
        <v>26167</v>
      </c>
      <c r="E3895" s="131" t="s">
        <v>6359</v>
      </c>
      <c r="F3895" s="131" t="s">
        <v>26292</v>
      </c>
      <c r="G3895" s="131" t="s">
        <v>26292</v>
      </c>
      <c r="H3895" s="79">
        <v>8657.5833333333303</v>
      </c>
      <c r="I3895" s="6">
        <v>12284.1800603233</v>
      </c>
      <c r="J3895" s="6">
        <v>5336.2144465950996</v>
      </c>
      <c r="K3895" s="71">
        <v>5338.3706139054702</v>
      </c>
      <c r="L3895" s="20">
        <v>0.61661209697534602</v>
      </c>
      <c r="M3895" s="79">
        <v>8712.8738581366997</v>
      </c>
      <c r="N3895" s="6">
        <v>12362.6313712912</v>
      </c>
      <c r="O3895" s="6">
        <v>5372.5049882644798</v>
      </c>
      <c r="P3895" s="71">
        <v>5375.9593262743201</v>
      </c>
      <c r="Q3895" s="20">
        <v>0.61701333151447701</v>
      </c>
      <c r="R3895" s="79">
        <v>8764.1095762418499</v>
      </c>
      <c r="S3895" s="6">
        <v>12435.329347445901</v>
      </c>
      <c r="T3895" s="6">
        <v>5406.1026635670096</v>
      </c>
      <c r="U3895" s="71">
        <v>5410.7601054563002</v>
      </c>
      <c r="V3895" s="20">
        <v>0.61737704879044897</v>
      </c>
      <c r="W3895" s="79">
        <v>8814.6322995434602</v>
      </c>
      <c r="X3895" s="6">
        <v>12507.0156606212</v>
      </c>
      <c r="Y3895" s="6">
        <v>5439.1146173654897</v>
      </c>
      <c r="Z3895" s="71">
        <v>5444.9073527871096</v>
      </c>
      <c r="AA3895" s="20">
        <v>0.61771236368749205</v>
      </c>
    </row>
    <row r="3896" spans="1:27" x14ac:dyDescent="0.2">
      <c r="A3896" s="52" t="s">
        <v>2431</v>
      </c>
      <c r="B3896" s="1" t="s">
        <v>8579</v>
      </c>
      <c r="C3896" s="131" t="s">
        <v>29</v>
      </c>
      <c r="D3896" s="131" t="s">
        <v>26167</v>
      </c>
      <c r="E3896" s="131" t="s">
        <v>6359</v>
      </c>
      <c r="F3896" s="131" t="s">
        <v>26292</v>
      </c>
      <c r="G3896" s="131" t="s">
        <v>26292</v>
      </c>
      <c r="H3896" s="79">
        <v>11594.333333333299</v>
      </c>
      <c r="I3896" s="6">
        <v>21745.376268604301</v>
      </c>
      <c r="J3896" s="6">
        <v>9446.1323768742204</v>
      </c>
      <c r="K3896" s="71">
        <v>9449.9492103325301</v>
      </c>
      <c r="L3896" s="20">
        <v>0.81504895009049205</v>
      </c>
      <c r="M3896" s="79">
        <v>11639.821370801301</v>
      </c>
      <c r="N3896" s="6">
        <v>21830.6898836283</v>
      </c>
      <c r="O3896" s="6">
        <v>9487.0975906804797</v>
      </c>
      <c r="P3896" s="71">
        <v>9493.1974718126694</v>
      </c>
      <c r="Q3896" s="20">
        <v>0.81557930911436205</v>
      </c>
      <c r="R3896" s="79">
        <v>11681.8467988272</v>
      </c>
      <c r="S3896" s="6">
        <v>21909.509313689599</v>
      </c>
      <c r="T3896" s="6">
        <v>9524.8829643994395</v>
      </c>
      <c r="U3896" s="71">
        <v>9533.0887998542294</v>
      </c>
      <c r="V3896" s="20">
        <v>0.81606007714561701</v>
      </c>
      <c r="W3896" s="79">
        <v>11727.695164181199</v>
      </c>
      <c r="X3896" s="6">
        <v>21995.498730006999</v>
      </c>
      <c r="Y3896" s="6">
        <v>9565.5144204626904</v>
      </c>
      <c r="Z3896" s="71">
        <v>9575.7018311181891</v>
      </c>
      <c r="AA3896" s="20">
        <v>0.81650330240202396</v>
      </c>
    </row>
    <row r="3897" spans="1:27" x14ac:dyDescent="0.2">
      <c r="A3897" s="52" t="s">
        <v>2430</v>
      </c>
      <c r="B3897" s="1" t="s">
        <v>8578</v>
      </c>
      <c r="C3897" s="131" t="s">
        <v>57</v>
      </c>
      <c r="D3897" s="131" t="s">
        <v>26156</v>
      </c>
      <c r="E3897" s="131" t="s">
        <v>6355</v>
      </c>
      <c r="F3897" s="131" t="s">
        <v>26195</v>
      </c>
      <c r="G3897" s="131" t="s">
        <v>26195</v>
      </c>
      <c r="H3897" s="79">
        <v>8820.4166666666697</v>
      </c>
      <c r="I3897" s="6">
        <v>34585.455446628497</v>
      </c>
      <c r="J3897" s="6">
        <v>15023.827890024701</v>
      </c>
      <c r="K3897" s="71">
        <v>15028.7504101045</v>
      </c>
      <c r="L3897" s="20">
        <v>1.7038594635670501</v>
      </c>
      <c r="M3897" s="79">
        <v>8853.2166880157001</v>
      </c>
      <c r="N3897" s="6">
        <v>34714.066567835798</v>
      </c>
      <c r="O3897" s="6">
        <v>15085.906082400999</v>
      </c>
      <c r="P3897" s="71">
        <v>15090.137588470099</v>
      </c>
      <c r="Q3897" s="20">
        <v>1.7044807689952</v>
      </c>
      <c r="R3897" s="79">
        <v>8879.6927635638694</v>
      </c>
      <c r="S3897" s="6">
        <v>34817.881066161397</v>
      </c>
      <c r="T3897" s="6">
        <v>15136.634849980501</v>
      </c>
      <c r="U3897" s="71">
        <v>15140.394692650199</v>
      </c>
      <c r="V3897" s="20">
        <v>1.70505839512556</v>
      </c>
      <c r="W3897" s="79">
        <v>8909.4829894751692</v>
      </c>
      <c r="X3897" s="6">
        <v>34934.690574140099</v>
      </c>
      <c r="Y3897" s="6">
        <v>15192.576015812499</v>
      </c>
      <c r="Z3897" s="71">
        <v>15196.3214130704</v>
      </c>
      <c r="AA3897" s="20">
        <v>1.7056344830583201</v>
      </c>
    </row>
    <row r="3898" spans="1:27" x14ac:dyDescent="0.2">
      <c r="A3898" s="52" t="s">
        <v>2429</v>
      </c>
      <c r="B3898" s="1" t="s">
        <v>8577</v>
      </c>
      <c r="C3898" s="131" t="s">
        <v>57</v>
      </c>
      <c r="D3898" s="131" t="s">
        <v>26156</v>
      </c>
      <c r="E3898" s="131" t="s">
        <v>6355</v>
      </c>
      <c r="F3898" s="131" t="s">
        <v>26195</v>
      </c>
      <c r="G3898" s="131" t="s">
        <v>26195</v>
      </c>
      <c r="H3898" s="79">
        <v>14821.5</v>
      </c>
      <c r="I3898" s="6">
        <v>23649.3974169912</v>
      </c>
      <c r="J3898" s="6">
        <v>10273.2339912068</v>
      </c>
      <c r="K3898" s="71">
        <v>10276.5999909358</v>
      </c>
      <c r="L3898" s="20">
        <v>0.69335762176134297</v>
      </c>
      <c r="M3898" s="79">
        <v>14883.2444430171</v>
      </c>
      <c r="N3898" s="6">
        <v>23747.917733504601</v>
      </c>
      <c r="O3898" s="6">
        <v>10320.2791260468</v>
      </c>
      <c r="P3898" s="71">
        <v>10323.173902371</v>
      </c>
      <c r="Q3898" s="20">
        <v>0.69361045180000502</v>
      </c>
      <c r="R3898" s="79">
        <v>14938.267675139101</v>
      </c>
      <c r="S3898" s="6">
        <v>23835.7135897689</v>
      </c>
      <c r="T3898" s="6">
        <v>10362.275990071499</v>
      </c>
      <c r="U3898" s="71">
        <v>10364.8499127306</v>
      </c>
      <c r="V3898" s="20">
        <v>0.693845507265891</v>
      </c>
      <c r="W3898" s="79">
        <v>14997.3965512986</v>
      </c>
      <c r="X3898" s="6">
        <v>23930.060470389199</v>
      </c>
      <c r="Y3898" s="6">
        <v>10406.826474899401</v>
      </c>
      <c r="Z3898" s="71">
        <v>10409.3920503029</v>
      </c>
      <c r="AA3898" s="20">
        <v>0.69407993678753299</v>
      </c>
    </row>
    <row r="3899" spans="1:27" x14ac:dyDescent="0.2">
      <c r="A3899" s="52" t="s">
        <v>2428</v>
      </c>
      <c r="B3899" s="1" t="s">
        <v>8576</v>
      </c>
      <c r="C3899" s="131" t="s">
        <v>57</v>
      </c>
      <c r="D3899" s="131" t="s">
        <v>26156</v>
      </c>
      <c r="E3899" s="131" t="s">
        <v>6355</v>
      </c>
      <c r="F3899" s="131" t="s">
        <v>26195</v>
      </c>
      <c r="G3899" s="131" t="s">
        <v>26195</v>
      </c>
      <c r="H3899" s="79">
        <v>8059.3333333333303</v>
      </c>
      <c r="I3899" s="6">
        <v>13671.5893448961</v>
      </c>
      <c r="J3899" s="6">
        <v>5938.9012707316697</v>
      </c>
      <c r="K3899" s="71">
        <v>5940.8471370562202</v>
      </c>
      <c r="L3899" s="20">
        <v>0.73713877951727502</v>
      </c>
      <c r="M3899" s="79">
        <v>8117.6752689484201</v>
      </c>
      <c r="N3899" s="6">
        <v>13770.5586953779</v>
      </c>
      <c r="O3899" s="6">
        <v>5984.3566519268797</v>
      </c>
      <c r="P3899" s="71">
        <v>5986.0352280332299</v>
      </c>
      <c r="Q3899" s="20">
        <v>0.73740757417716596</v>
      </c>
      <c r="R3899" s="79">
        <v>8169.8396388566198</v>
      </c>
      <c r="S3899" s="6">
        <v>13859.048625539999</v>
      </c>
      <c r="T3899" s="6">
        <v>6025.0466711141498</v>
      </c>
      <c r="U3899" s="71">
        <v>6026.5432539270096</v>
      </c>
      <c r="V3899" s="20">
        <v>0.737657471912194</v>
      </c>
      <c r="W3899" s="79">
        <v>8222.7629711504196</v>
      </c>
      <c r="X3899" s="6">
        <v>13948.826034657901</v>
      </c>
      <c r="Y3899" s="6">
        <v>6066.1364500464697</v>
      </c>
      <c r="Z3899" s="71">
        <v>6067.6319232830001</v>
      </c>
      <c r="AA3899" s="20">
        <v>0.73790670417854698</v>
      </c>
    </row>
    <row r="3900" spans="1:27" x14ac:dyDescent="0.2">
      <c r="A3900" s="52" t="s">
        <v>2427</v>
      </c>
      <c r="B3900" s="1" t="s">
        <v>8575</v>
      </c>
      <c r="C3900" s="131" t="s">
        <v>29</v>
      </c>
      <c r="D3900" s="131" t="s">
        <v>26167</v>
      </c>
      <c r="E3900" s="131" t="s">
        <v>6359</v>
      </c>
      <c r="F3900" s="131" t="s">
        <v>26292</v>
      </c>
      <c r="G3900" s="131" t="s">
        <v>26292</v>
      </c>
      <c r="H3900" s="79">
        <v>3491.5833333333298</v>
      </c>
      <c r="I3900" s="6">
        <v>4267.7225755473501</v>
      </c>
      <c r="J3900" s="6">
        <v>1853.8870929816501</v>
      </c>
      <c r="K3900" s="71">
        <v>1854.6361803331799</v>
      </c>
      <c r="L3900" s="20">
        <v>0.53117339707387201</v>
      </c>
      <c r="M3900" s="79">
        <v>3515.80611506582</v>
      </c>
      <c r="N3900" s="6">
        <v>4297.3298060136503</v>
      </c>
      <c r="O3900" s="6">
        <v>1867.51712686671</v>
      </c>
      <c r="P3900" s="71">
        <v>1868.71787687242</v>
      </c>
      <c r="Q3900" s="20">
        <v>0.53151903595157002</v>
      </c>
      <c r="R3900" s="79">
        <v>3537.5903237847401</v>
      </c>
      <c r="S3900" s="6">
        <v>4323.9563964354302</v>
      </c>
      <c r="T3900" s="6">
        <v>1879.78553191423</v>
      </c>
      <c r="U3900" s="71">
        <v>1881.4049965126801</v>
      </c>
      <c r="V3900" s="20">
        <v>0.53183235601453904</v>
      </c>
      <c r="W3900" s="79">
        <v>3557.66901517828</v>
      </c>
      <c r="X3900" s="6">
        <v>4348.4983524384697</v>
      </c>
      <c r="Y3900" s="6">
        <v>1891.0970925547799</v>
      </c>
      <c r="Z3900" s="71">
        <v>1893.1111382008801</v>
      </c>
      <c r="AA3900" s="20">
        <v>0.53212120917493999</v>
      </c>
    </row>
    <row r="3901" spans="1:27" x14ac:dyDescent="0.2">
      <c r="A3901" s="52" t="s">
        <v>2426</v>
      </c>
      <c r="B3901" s="1" t="s">
        <v>8574</v>
      </c>
      <c r="C3901" s="131" t="s">
        <v>29</v>
      </c>
      <c r="D3901" s="131" t="s">
        <v>26167</v>
      </c>
      <c r="E3901" s="131" t="s">
        <v>6359</v>
      </c>
      <c r="F3901" s="131" t="s">
        <v>26292</v>
      </c>
      <c r="G3901" s="131" t="s">
        <v>26292</v>
      </c>
      <c r="H3901" s="79">
        <v>4707.1666666666697</v>
      </c>
      <c r="I3901" s="6">
        <v>5284.9198238582203</v>
      </c>
      <c r="J3901" s="6">
        <v>2295.7548142962501</v>
      </c>
      <c r="K3901" s="71">
        <v>2296.6824440856299</v>
      </c>
      <c r="L3901" s="20">
        <v>0.48791186008971399</v>
      </c>
      <c r="M3901" s="79">
        <v>4734.9094588526596</v>
      </c>
      <c r="N3901" s="6">
        <v>5316.0677399562901</v>
      </c>
      <c r="O3901" s="6">
        <v>2310.2363560876802</v>
      </c>
      <c r="P3901" s="71">
        <v>2311.72175950265</v>
      </c>
      <c r="Q3901" s="20">
        <v>0.488229348331154</v>
      </c>
      <c r="R3901" s="79">
        <v>4760.2976654425602</v>
      </c>
      <c r="S3901" s="6">
        <v>5344.5720708628796</v>
      </c>
      <c r="T3901" s="6">
        <v>2323.4853296307901</v>
      </c>
      <c r="U3901" s="71">
        <v>2325.4870485356601</v>
      </c>
      <c r="V3901" s="20">
        <v>0.48851714997101298</v>
      </c>
      <c r="W3901" s="79">
        <v>4786.1092557147804</v>
      </c>
      <c r="X3901" s="6">
        <v>5373.5517511620601</v>
      </c>
      <c r="Y3901" s="6">
        <v>2336.8775309795801</v>
      </c>
      <c r="Z3901" s="71">
        <v>2339.3663392143799</v>
      </c>
      <c r="AA3901" s="20">
        <v>0.48878247742069297</v>
      </c>
    </row>
    <row r="3902" spans="1:27" x14ac:dyDescent="0.2">
      <c r="A3902" s="52" t="s">
        <v>2425</v>
      </c>
      <c r="B3902" s="1" t="s">
        <v>8573</v>
      </c>
      <c r="C3902" s="131" t="s">
        <v>57</v>
      </c>
      <c r="D3902" s="131" t="s">
        <v>26156</v>
      </c>
      <c r="E3902" s="131" t="s">
        <v>6355</v>
      </c>
      <c r="F3902" s="131" t="s">
        <v>26195</v>
      </c>
      <c r="G3902" s="131" t="s">
        <v>26195</v>
      </c>
      <c r="H3902" s="79">
        <v>16454.333333333299</v>
      </c>
      <c r="I3902" s="6">
        <v>25674.302362730701</v>
      </c>
      <c r="J3902" s="6">
        <v>11152.847198712299</v>
      </c>
      <c r="K3902" s="71">
        <v>11156.501401535001</v>
      </c>
      <c r="L3902" s="20">
        <v>0.67802816288728096</v>
      </c>
      <c r="M3902" s="79">
        <v>16545.996166137302</v>
      </c>
      <c r="N3902" s="6">
        <v>25817.327256973302</v>
      </c>
      <c r="O3902" s="6">
        <v>11219.595190215499</v>
      </c>
      <c r="P3902" s="71">
        <v>11222.7422192955</v>
      </c>
      <c r="Q3902" s="20">
        <v>0.67827540310107004</v>
      </c>
      <c r="R3902" s="79">
        <v>16616.829133089501</v>
      </c>
      <c r="S3902" s="6">
        <v>25927.850544300702</v>
      </c>
      <c r="T3902" s="6">
        <v>11271.8061558137</v>
      </c>
      <c r="U3902" s="71">
        <v>11274.605999911801</v>
      </c>
      <c r="V3902" s="20">
        <v>0.67850526172050396</v>
      </c>
      <c r="W3902" s="79">
        <v>16692.154511475299</v>
      </c>
      <c r="X3902" s="6">
        <v>26045.383506656999</v>
      </c>
      <c r="Y3902" s="6">
        <v>11326.748921565801</v>
      </c>
      <c r="Z3902" s="71">
        <v>11329.5412837239</v>
      </c>
      <c r="AA3902" s="20">
        <v>0.67873450823470705</v>
      </c>
    </row>
    <row r="3903" spans="1:27" x14ac:dyDescent="0.2">
      <c r="A3903" s="52" t="s">
        <v>2424</v>
      </c>
      <c r="B3903" s="1" t="s">
        <v>8572</v>
      </c>
      <c r="C3903" s="131" t="s">
        <v>57</v>
      </c>
      <c r="D3903" s="131" t="s">
        <v>26156</v>
      </c>
      <c r="E3903" s="131" t="s">
        <v>6355</v>
      </c>
      <c r="F3903" s="131" t="s">
        <v>26195</v>
      </c>
      <c r="G3903" s="131" t="s">
        <v>26195</v>
      </c>
      <c r="H3903" s="79">
        <v>16373.416666666701</v>
      </c>
      <c r="I3903" s="6">
        <v>24711.6284166775</v>
      </c>
      <c r="J3903" s="6">
        <v>10734.6642517787</v>
      </c>
      <c r="K3903" s="71">
        <v>10738.1814379922</v>
      </c>
      <c r="L3903" s="20">
        <v>0.65583021898253002</v>
      </c>
      <c r="M3903" s="79">
        <v>16455.978357997999</v>
      </c>
      <c r="N3903" s="6">
        <v>24836.2348979739</v>
      </c>
      <c r="O3903" s="6">
        <v>10793.235830758</v>
      </c>
      <c r="P3903" s="71">
        <v>10796.263268597901</v>
      </c>
      <c r="Q3903" s="20">
        <v>0.65606936480629596</v>
      </c>
      <c r="R3903" s="79">
        <v>16526.895460140498</v>
      </c>
      <c r="S3903" s="6">
        <v>24943.266747966401</v>
      </c>
      <c r="T3903" s="6">
        <v>10843.770762849999</v>
      </c>
      <c r="U3903" s="71">
        <v>10846.4642857115</v>
      </c>
      <c r="V3903" s="20">
        <v>0.65629169809120902</v>
      </c>
      <c r="W3903" s="79">
        <v>16598.204836209101</v>
      </c>
      <c r="X3903" s="6">
        <v>25050.8906385634</v>
      </c>
      <c r="Y3903" s="6">
        <v>10894.2588022207</v>
      </c>
      <c r="Z3903" s="71">
        <v>10896.9445434012</v>
      </c>
      <c r="AA3903" s="20">
        <v>0.65651343931058603</v>
      </c>
    </row>
    <row r="3904" spans="1:27" x14ac:dyDescent="0.2">
      <c r="A3904" s="52" t="s">
        <v>2423</v>
      </c>
      <c r="B3904" s="1" t="s">
        <v>8571</v>
      </c>
      <c r="C3904" s="131" t="s">
        <v>36</v>
      </c>
      <c r="D3904" s="131" t="s">
        <v>36</v>
      </c>
      <c r="E3904" s="131" t="s">
        <v>6357</v>
      </c>
      <c r="F3904" s="131" t="s">
        <v>26310</v>
      </c>
      <c r="G3904" s="131" t="s">
        <v>26310</v>
      </c>
      <c r="H3904" s="79">
        <v>46624.166666666701</v>
      </c>
      <c r="I3904" s="6">
        <v>127971.68621898101</v>
      </c>
      <c r="J3904" s="6">
        <v>55590.552841415403</v>
      </c>
      <c r="K3904" s="71">
        <v>55550.813185689498</v>
      </c>
      <c r="L3904" s="20">
        <v>1.1914596475866801</v>
      </c>
      <c r="M3904" s="79">
        <v>46882.675199041099</v>
      </c>
      <c r="N3904" s="6">
        <v>128681.22753961101</v>
      </c>
      <c r="O3904" s="6">
        <v>55921.794971417199</v>
      </c>
      <c r="P3904" s="71">
        <v>55867.756319149703</v>
      </c>
      <c r="Q3904" s="20">
        <v>1.1916503501978599</v>
      </c>
      <c r="R3904" s="79">
        <v>47133.992659481402</v>
      </c>
      <c r="S3904" s="6">
        <v>129371.031164816</v>
      </c>
      <c r="T3904" s="6">
        <v>56242.424838725601</v>
      </c>
      <c r="U3904" s="71">
        <v>56174.176232598104</v>
      </c>
      <c r="V3904" s="20">
        <v>1.1917975342854401</v>
      </c>
      <c r="W3904" s="79">
        <v>47390.948316772599</v>
      </c>
      <c r="X3904" s="6">
        <v>130076.310231403</v>
      </c>
      <c r="Y3904" s="6">
        <v>56568.247737962003</v>
      </c>
      <c r="Z3904" s="71">
        <v>56488.195795172403</v>
      </c>
      <c r="AA3904" s="20">
        <v>1.1919617100208999</v>
      </c>
    </row>
    <row r="3905" spans="1:27" x14ac:dyDescent="0.2">
      <c r="A3905" s="52" t="s">
        <v>2422</v>
      </c>
      <c r="B3905" s="1" t="s">
        <v>8570</v>
      </c>
      <c r="C3905" s="131" t="s">
        <v>36</v>
      </c>
      <c r="D3905" s="131" t="s">
        <v>36</v>
      </c>
      <c r="E3905" s="131" t="s">
        <v>6357</v>
      </c>
      <c r="F3905" s="131" t="s">
        <v>26390</v>
      </c>
      <c r="G3905" s="131" t="s">
        <v>26390</v>
      </c>
      <c r="H3905" s="79">
        <v>9663.9166666666697</v>
      </c>
      <c r="I3905" s="6">
        <v>28153.055288322401</v>
      </c>
      <c r="J3905" s="6">
        <v>12229.610735727299</v>
      </c>
      <c r="K3905" s="71">
        <v>12220.8682337111</v>
      </c>
      <c r="L3905" s="20">
        <v>1.26458750165593</v>
      </c>
      <c r="M3905" s="79">
        <v>9709.4876052223699</v>
      </c>
      <c r="N3905" s="6">
        <v>28285.813174897001</v>
      </c>
      <c r="O3905" s="6">
        <v>12292.340345288399</v>
      </c>
      <c r="P3905" s="71">
        <v>12280.4619442855</v>
      </c>
      <c r="Q3905" s="20">
        <v>1.26478990896289</v>
      </c>
      <c r="R3905" s="79">
        <v>9754.5075646904897</v>
      </c>
      <c r="S3905" s="6">
        <v>28416.965941596201</v>
      </c>
      <c r="T3905" s="6">
        <v>12353.917694902901</v>
      </c>
      <c r="U3905" s="71">
        <v>12338.9265620471</v>
      </c>
      <c r="V3905" s="20">
        <v>1.2649461267231601</v>
      </c>
      <c r="W3905" s="79">
        <v>9799.8063563088308</v>
      </c>
      <c r="X3905" s="6">
        <v>28548.931005960301</v>
      </c>
      <c r="Y3905" s="6">
        <v>12415.5043983502</v>
      </c>
      <c r="Z3905" s="71">
        <v>12397.9347318404</v>
      </c>
      <c r="AA3905" s="20">
        <v>1.2651203790224801</v>
      </c>
    </row>
    <row r="3906" spans="1:27" x14ac:dyDescent="0.2">
      <c r="A3906" s="52" t="s">
        <v>2421</v>
      </c>
      <c r="B3906" s="1" t="s">
        <v>7027</v>
      </c>
      <c r="C3906" s="131" t="s">
        <v>36</v>
      </c>
      <c r="D3906" s="131" t="s">
        <v>36</v>
      </c>
      <c r="E3906" s="131" t="s">
        <v>6357</v>
      </c>
      <c r="F3906" s="131" t="s">
        <v>26310</v>
      </c>
      <c r="G3906" s="131" t="s">
        <v>26310</v>
      </c>
      <c r="H3906" s="79">
        <v>14637.833333333299</v>
      </c>
      <c r="I3906" s="6">
        <v>35000.563036166903</v>
      </c>
      <c r="J3906" s="6">
        <v>15204.149499225199</v>
      </c>
      <c r="K3906" s="71">
        <v>15193.280608094899</v>
      </c>
      <c r="L3906" s="20">
        <v>1.0379460034906101</v>
      </c>
      <c r="M3906" s="79">
        <v>14707.599282311799</v>
      </c>
      <c r="N3906" s="6">
        <v>35167.380586236701</v>
      </c>
      <c r="O3906" s="6">
        <v>15282.9055521712</v>
      </c>
      <c r="P3906" s="71">
        <v>15268.137291975099</v>
      </c>
      <c r="Q3906" s="20">
        <v>1.03811213501972</v>
      </c>
      <c r="R3906" s="79">
        <v>14772.854858966501</v>
      </c>
      <c r="S3906" s="6">
        <v>35323.413372794203</v>
      </c>
      <c r="T3906" s="6">
        <v>15356.4086471231</v>
      </c>
      <c r="U3906" s="71">
        <v>15337.7740756534</v>
      </c>
      <c r="V3906" s="20">
        <v>1.0382403551703501</v>
      </c>
      <c r="W3906" s="79">
        <v>14840.9728263915</v>
      </c>
      <c r="X3906" s="6">
        <v>35486.290429696302</v>
      </c>
      <c r="Y3906" s="6">
        <v>15432.458568029901</v>
      </c>
      <c r="Z3906" s="71">
        <v>15410.619491519799</v>
      </c>
      <c r="AA3906" s="20">
        <v>1.0383833776796201</v>
      </c>
    </row>
    <row r="3907" spans="1:27" x14ac:dyDescent="0.2">
      <c r="A3907" s="52" t="s">
        <v>2420</v>
      </c>
      <c r="B3907" s="1" t="s">
        <v>8569</v>
      </c>
      <c r="C3907" s="131" t="s">
        <v>36</v>
      </c>
      <c r="D3907" s="131" t="s">
        <v>36</v>
      </c>
      <c r="E3907" s="131" t="s">
        <v>6357</v>
      </c>
      <c r="F3907" s="131" t="s">
        <v>26310</v>
      </c>
      <c r="G3907" s="131" t="s">
        <v>26310</v>
      </c>
      <c r="H3907" s="79">
        <v>9629.8333333333303</v>
      </c>
      <c r="I3907" s="6">
        <v>24208.144596823098</v>
      </c>
      <c r="J3907" s="6">
        <v>10515.9522482147</v>
      </c>
      <c r="K3907" s="71">
        <v>10508.434778058099</v>
      </c>
      <c r="L3907" s="20">
        <v>1.09123745077534</v>
      </c>
      <c r="M3907" s="79">
        <v>9679.54857367146</v>
      </c>
      <c r="N3907" s="6">
        <v>24333.122224691801</v>
      </c>
      <c r="O3907" s="6">
        <v>10574.595052295301</v>
      </c>
      <c r="P3907" s="71">
        <v>10564.3765522419</v>
      </c>
      <c r="Q3907" s="20">
        <v>1.09141211202526</v>
      </c>
      <c r="R3907" s="79">
        <v>9725.9270306007402</v>
      </c>
      <c r="S3907" s="6">
        <v>24449.711614420499</v>
      </c>
      <c r="T3907" s="6">
        <v>10629.203890712601</v>
      </c>
      <c r="U3907" s="71">
        <v>10616.3056497163</v>
      </c>
      <c r="V3907" s="20">
        <v>1.09154691540602</v>
      </c>
      <c r="W3907" s="79">
        <v>9780.7450919445291</v>
      </c>
      <c r="X3907" s="6">
        <v>24587.517068533001</v>
      </c>
      <c r="Y3907" s="6">
        <v>10692.744546026999</v>
      </c>
      <c r="Z3907" s="71">
        <v>10677.612824453599</v>
      </c>
      <c r="AA3907" s="20">
        <v>1.0916972811455601</v>
      </c>
    </row>
    <row r="3908" spans="1:27" x14ac:dyDescent="0.2">
      <c r="A3908" s="52" t="s">
        <v>2419</v>
      </c>
      <c r="B3908" s="1" t="s">
        <v>8568</v>
      </c>
      <c r="C3908" s="131" t="s">
        <v>36</v>
      </c>
      <c r="D3908" s="131" t="s">
        <v>36</v>
      </c>
      <c r="E3908" s="131" t="s">
        <v>6357</v>
      </c>
      <c r="F3908" s="131" t="s">
        <v>26310</v>
      </c>
      <c r="G3908" s="131" t="s">
        <v>26310</v>
      </c>
      <c r="H3908" s="79">
        <v>13837.666666666701</v>
      </c>
      <c r="I3908" s="6">
        <v>28703.9405343082</v>
      </c>
      <c r="J3908" s="6">
        <v>12468.9137900305</v>
      </c>
      <c r="K3908" s="71">
        <v>12460.0002190015</v>
      </c>
      <c r="L3908" s="20">
        <v>0.90044084159189697</v>
      </c>
      <c r="M3908" s="79">
        <v>13910.817128627499</v>
      </c>
      <c r="N3908" s="6">
        <v>28855.679014556401</v>
      </c>
      <c r="O3908" s="6">
        <v>12539.9904591082</v>
      </c>
      <c r="P3908" s="71">
        <v>12527.8727475039</v>
      </c>
      <c r="Q3908" s="20">
        <v>0.90058496432408397</v>
      </c>
      <c r="R3908" s="79">
        <v>13975.220255934</v>
      </c>
      <c r="S3908" s="6">
        <v>28989.272602330999</v>
      </c>
      <c r="T3908" s="6">
        <v>12602.7208006775</v>
      </c>
      <c r="U3908" s="71">
        <v>12587.4277522265</v>
      </c>
      <c r="V3908" s="20">
        <v>0.90069619810691703</v>
      </c>
      <c r="W3908" s="79">
        <v>14048.6049219209</v>
      </c>
      <c r="X3908" s="6">
        <v>29141.496899921101</v>
      </c>
      <c r="Y3908" s="6">
        <v>12673.202469820801</v>
      </c>
      <c r="Z3908" s="71">
        <v>12655.268124677599</v>
      </c>
      <c r="AA3908" s="20">
        <v>0.90082027325935998</v>
      </c>
    </row>
    <row r="3909" spans="1:27" x14ac:dyDescent="0.2">
      <c r="A3909" s="52" t="s">
        <v>2418</v>
      </c>
      <c r="B3909" s="1" t="s">
        <v>8567</v>
      </c>
      <c r="C3909" s="131" t="s">
        <v>36</v>
      </c>
      <c r="D3909" s="131" t="s">
        <v>36</v>
      </c>
      <c r="E3909" s="131" t="s">
        <v>6357</v>
      </c>
      <c r="F3909" s="131" t="s">
        <v>26390</v>
      </c>
      <c r="G3909" s="131" t="s">
        <v>26390</v>
      </c>
      <c r="H3909" s="79">
        <v>10453.583333333299</v>
      </c>
      <c r="I3909" s="6">
        <v>20320.6992580386</v>
      </c>
      <c r="J3909" s="6">
        <v>8827.2565538091294</v>
      </c>
      <c r="K3909" s="71">
        <v>8820.9462705231599</v>
      </c>
      <c r="L3909" s="20">
        <v>0.84382034267578099</v>
      </c>
      <c r="M3909" s="79">
        <v>10506.6045490576</v>
      </c>
      <c r="N3909" s="6">
        <v>20423.767090825899</v>
      </c>
      <c r="O3909" s="6">
        <v>8875.6824723759401</v>
      </c>
      <c r="P3909" s="71">
        <v>8867.1056747426301</v>
      </c>
      <c r="Q3909" s="20">
        <v>0.84395540284591397</v>
      </c>
      <c r="R3909" s="79">
        <v>10554.9271275264</v>
      </c>
      <c r="S3909" s="6">
        <v>20517.7012522638</v>
      </c>
      <c r="T3909" s="6">
        <v>8919.8119559991901</v>
      </c>
      <c r="U3909" s="71">
        <v>8908.9880142032707</v>
      </c>
      <c r="V3909" s="20">
        <v>0.84405964215227702</v>
      </c>
      <c r="W3909" s="79">
        <v>10606.877848955501</v>
      </c>
      <c r="X3909" s="6">
        <v>20618.688153380601</v>
      </c>
      <c r="Y3909" s="6">
        <v>8966.7600304566095</v>
      </c>
      <c r="Z3909" s="71">
        <v>8954.0708171669994</v>
      </c>
      <c r="AA3909" s="20">
        <v>0.84417591535182102</v>
      </c>
    </row>
    <row r="3910" spans="1:27" x14ac:dyDescent="0.2">
      <c r="A3910" s="52" t="s">
        <v>2417</v>
      </c>
      <c r="B3910" s="1" t="s">
        <v>8566</v>
      </c>
      <c r="C3910" s="131" t="s">
        <v>36</v>
      </c>
      <c r="D3910" s="131" t="s">
        <v>36</v>
      </c>
      <c r="E3910" s="131" t="s">
        <v>6357</v>
      </c>
      <c r="F3910" s="131" t="s">
        <v>26390</v>
      </c>
      <c r="G3910" s="131" t="s">
        <v>26390</v>
      </c>
      <c r="H3910" s="79">
        <v>14053.25</v>
      </c>
      <c r="I3910" s="6">
        <v>25882.0229219168</v>
      </c>
      <c r="J3910" s="6">
        <v>11243.080445322201</v>
      </c>
      <c r="K3910" s="71">
        <v>11235.043177776601</v>
      </c>
      <c r="L3910" s="20">
        <v>0.79946227226987399</v>
      </c>
      <c r="M3910" s="79">
        <v>14102.644813683701</v>
      </c>
      <c r="N3910" s="6">
        <v>25972.993885927601</v>
      </c>
      <c r="O3910" s="6">
        <v>11287.244197570401</v>
      </c>
      <c r="P3910" s="71">
        <v>11276.337046529199</v>
      </c>
      <c r="Q3910" s="20">
        <v>0.79959023257735595</v>
      </c>
      <c r="R3910" s="79">
        <v>14159.9261272042</v>
      </c>
      <c r="S3910" s="6">
        <v>26078.489502210999</v>
      </c>
      <c r="T3910" s="6">
        <v>11337.2945436836</v>
      </c>
      <c r="U3910" s="71">
        <v>11323.537054527</v>
      </c>
      <c r="V3910" s="20">
        <v>0.79968899221671197</v>
      </c>
      <c r="W3910" s="79">
        <v>14235.5265823601</v>
      </c>
      <c r="X3910" s="6">
        <v>26217.7236803017</v>
      </c>
      <c r="Y3910" s="6">
        <v>11401.6970933013</v>
      </c>
      <c r="Z3910" s="71">
        <v>11385.562105213199</v>
      </c>
      <c r="AA3910" s="20">
        <v>0.79979915314980499</v>
      </c>
    </row>
    <row r="3911" spans="1:27" x14ac:dyDescent="0.2">
      <c r="A3911" s="52" t="s">
        <v>2416</v>
      </c>
      <c r="B3911" s="1" t="s">
        <v>8565</v>
      </c>
      <c r="C3911" s="131" t="s">
        <v>36</v>
      </c>
      <c r="D3911" s="131" t="s">
        <v>36</v>
      </c>
      <c r="E3911" s="131" t="s">
        <v>6357</v>
      </c>
      <c r="F3911" s="131" t="s">
        <v>26390</v>
      </c>
      <c r="G3911" s="131" t="s">
        <v>26390</v>
      </c>
      <c r="H3911" s="79">
        <v>19556.5</v>
      </c>
      <c r="I3911" s="6">
        <v>43701.339889956696</v>
      </c>
      <c r="J3911" s="6">
        <v>18983.743327693701</v>
      </c>
      <c r="K3911" s="71">
        <v>18970.172542988901</v>
      </c>
      <c r="L3911" s="20">
        <v>0.97001879390427204</v>
      </c>
      <c r="M3911" s="79">
        <v>19628.476492266302</v>
      </c>
      <c r="N3911" s="6">
        <v>43862.179976506697</v>
      </c>
      <c r="O3911" s="6">
        <v>19061.458167164001</v>
      </c>
      <c r="P3911" s="71">
        <v>19043.038595507998</v>
      </c>
      <c r="Q3911" s="20">
        <v>0.97017405314218297</v>
      </c>
      <c r="R3911" s="79">
        <v>19692.000261108202</v>
      </c>
      <c r="S3911" s="6">
        <v>44004.131440892103</v>
      </c>
      <c r="T3911" s="6">
        <v>19130.241390785599</v>
      </c>
      <c r="U3911" s="71">
        <v>19107.027379057901</v>
      </c>
      <c r="V3911" s="20">
        <v>0.970293882069172</v>
      </c>
      <c r="W3911" s="79">
        <v>19760.420039766799</v>
      </c>
      <c r="X3911" s="6">
        <v>44157.023625196802</v>
      </c>
      <c r="Y3911" s="6">
        <v>19203.2311445296</v>
      </c>
      <c r="Z3911" s="71">
        <v>19176.055900069499</v>
      </c>
      <c r="AA3911" s="20">
        <v>0.97042754463107195</v>
      </c>
    </row>
    <row r="3912" spans="1:27" x14ac:dyDescent="0.2">
      <c r="A3912" s="52" t="s">
        <v>2415</v>
      </c>
      <c r="B3912" s="1" t="s">
        <v>8564</v>
      </c>
      <c r="C3912" s="131" t="s">
        <v>36</v>
      </c>
      <c r="D3912" s="131" t="s">
        <v>36</v>
      </c>
      <c r="E3912" s="131" t="s">
        <v>6357</v>
      </c>
      <c r="F3912" s="131" t="s">
        <v>26310</v>
      </c>
      <c r="G3912" s="131" t="s">
        <v>26310</v>
      </c>
      <c r="H3912" s="79">
        <v>12314.666666666701</v>
      </c>
      <c r="I3912" s="6">
        <v>26515.028192276</v>
      </c>
      <c r="J3912" s="6">
        <v>11518.056215123201</v>
      </c>
      <c r="K3912" s="71">
        <v>11509.822377443499</v>
      </c>
      <c r="L3912" s="20">
        <v>0.93464343688638496</v>
      </c>
      <c r="M3912" s="79">
        <v>12387.115268514501</v>
      </c>
      <c r="N3912" s="6">
        <v>26671.019155936101</v>
      </c>
      <c r="O3912" s="6">
        <v>11590.5893457372</v>
      </c>
      <c r="P3912" s="71">
        <v>11579.3890645669</v>
      </c>
      <c r="Q3912" s="20">
        <v>0.93479303401650404</v>
      </c>
      <c r="R3912" s="79">
        <v>12459.2180699608</v>
      </c>
      <c r="S3912" s="6">
        <v>26826.265567783099</v>
      </c>
      <c r="T3912" s="6">
        <v>11662.380761096199</v>
      </c>
      <c r="U3912" s="71">
        <v>11648.228788926601</v>
      </c>
      <c r="V3912" s="20">
        <v>0.93490849293427303</v>
      </c>
      <c r="W3912" s="79">
        <v>12536.266646920199</v>
      </c>
      <c r="X3912" s="6">
        <v>26992.160857160401</v>
      </c>
      <c r="Y3912" s="6">
        <v>11738.488273802101</v>
      </c>
      <c r="Z3912" s="71">
        <v>11721.876679324499</v>
      </c>
      <c r="AA3912" s="20">
        <v>0.93503728099180605</v>
      </c>
    </row>
    <row r="3913" spans="1:27" x14ac:dyDescent="0.2">
      <c r="A3913" s="52" t="s">
        <v>2414</v>
      </c>
      <c r="B3913" s="1" t="s">
        <v>8563</v>
      </c>
      <c r="C3913" s="131" t="s">
        <v>36</v>
      </c>
      <c r="D3913" s="131" t="s">
        <v>36</v>
      </c>
      <c r="E3913" s="131" t="s">
        <v>6357</v>
      </c>
      <c r="F3913" s="131" t="s">
        <v>26390</v>
      </c>
      <c r="G3913" s="131" t="s">
        <v>26390</v>
      </c>
      <c r="H3913" s="79">
        <v>12055.333333333299</v>
      </c>
      <c r="I3913" s="6">
        <v>36582.870975417703</v>
      </c>
      <c r="J3913" s="6">
        <v>15891.499769485699</v>
      </c>
      <c r="K3913" s="71">
        <v>15880.139516753399</v>
      </c>
      <c r="L3913" s="20">
        <v>1.3172708773505599</v>
      </c>
      <c r="M3913" s="79">
        <v>12114.2785329324</v>
      </c>
      <c r="N3913" s="6">
        <v>36761.744887231398</v>
      </c>
      <c r="O3913" s="6">
        <v>15975.778283141401</v>
      </c>
      <c r="P3913" s="71">
        <v>15960.3404824094</v>
      </c>
      <c r="Q3913" s="20">
        <v>1.31748171705163</v>
      </c>
      <c r="R3913" s="79">
        <v>12173.420044001799</v>
      </c>
      <c r="S3913" s="6">
        <v>36941.214521866903</v>
      </c>
      <c r="T3913" s="6">
        <v>16059.7273013186</v>
      </c>
      <c r="U3913" s="71">
        <v>16040.2392723752</v>
      </c>
      <c r="V3913" s="20">
        <v>1.31764444292537</v>
      </c>
      <c r="W3913" s="79">
        <v>12236.9360024627</v>
      </c>
      <c r="X3913" s="6">
        <v>37133.958766178599</v>
      </c>
      <c r="Y3913" s="6">
        <v>16149.0049590085</v>
      </c>
      <c r="Z3913" s="71">
        <v>16126.151869638001</v>
      </c>
      <c r="AA3913" s="20">
        <v>1.3178259546664699</v>
      </c>
    </row>
    <row r="3914" spans="1:27" x14ac:dyDescent="0.2">
      <c r="A3914" s="52" t="s">
        <v>2413</v>
      </c>
      <c r="B3914" s="1" t="s">
        <v>8562</v>
      </c>
      <c r="C3914" s="131" t="s">
        <v>36</v>
      </c>
      <c r="D3914" s="131" t="s">
        <v>36</v>
      </c>
      <c r="E3914" s="131" t="s">
        <v>6357</v>
      </c>
      <c r="F3914" s="131" t="s">
        <v>26310</v>
      </c>
      <c r="G3914" s="131" t="s">
        <v>26310</v>
      </c>
      <c r="H3914" s="79">
        <v>15042.916666666701</v>
      </c>
      <c r="I3914" s="6">
        <v>40641.117083410798</v>
      </c>
      <c r="J3914" s="6">
        <v>17654.390854032499</v>
      </c>
      <c r="K3914" s="71">
        <v>17641.770374855201</v>
      </c>
      <c r="L3914" s="20">
        <v>1.17276262082521</v>
      </c>
      <c r="M3914" s="79">
        <v>15117.548792182901</v>
      </c>
      <c r="N3914" s="6">
        <v>40842.749055354703</v>
      </c>
      <c r="O3914" s="6">
        <v>17749.285442894299</v>
      </c>
      <c r="P3914" s="71">
        <v>17732.133857103199</v>
      </c>
      <c r="Q3914" s="20">
        <v>1.1729503308282601</v>
      </c>
      <c r="R3914" s="79">
        <v>15189.7159312286</v>
      </c>
      <c r="S3914" s="6">
        <v>41037.721427569602</v>
      </c>
      <c r="T3914" s="6">
        <v>17840.632034556598</v>
      </c>
      <c r="U3914" s="71">
        <v>17818.982927636302</v>
      </c>
      <c r="V3914" s="20">
        <v>1.1730952052238299</v>
      </c>
      <c r="W3914" s="79">
        <v>15265.2764905985</v>
      </c>
      <c r="X3914" s="6">
        <v>41241.861728834898</v>
      </c>
      <c r="Y3914" s="6">
        <v>17935.4707040904</v>
      </c>
      <c r="Z3914" s="71">
        <v>17910.089517079701</v>
      </c>
      <c r="AA3914" s="20">
        <v>1.1732568046251901</v>
      </c>
    </row>
    <row r="3915" spans="1:27" x14ac:dyDescent="0.2">
      <c r="A3915" s="52" t="s">
        <v>2412</v>
      </c>
      <c r="B3915" s="1" t="s">
        <v>8561</v>
      </c>
      <c r="C3915" s="131" t="s">
        <v>36</v>
      </c>
      <c r="D3915" s="131" t="s">
        <v>36</v>
      </c>
      <c r="E3915" s="131" t="s">
        <v>6357</v>
      </c>
      <c r="F3915" s="131" t="s">
        <v>26390</v>
      </c>
      <c r="G3915" s="131" t="s">
        <v>26390</v>
      </c>
      <c r="H3915" s="79">
        <v>18358.666666666701</v>
      </c>
      <c r="I3915" s="6">
        <v>64860.0813402684</v>
      </c>
      <c r="J3915" s="6">
        <v>28175.043133173102</v>
      </c>
      <c r="K3915" s="71">
        <v>28154.9018239588</v>
      </c>
      <c r="L3915" s="20">
        <v>1.5336027574964799</v>
      </c>
      <c r="M3915" s="79">
        <v>18430.699799837301</v>
      </c>
      <c r="N3915" s="6">
        <v>65114.570130847198</v>
      </c>
      <c r="O3915" s="6">
        <v>28297.240476574701</v>
      </c>
      <c r="P3915" s="71">
        <v>28269.896133657501</v>
      </c>
      <c r="Q3915" s="20">
        <v>1.5338482228388901</v>
      </c>
      <c r="R3915" s="79">
        <v>18499.20597635</v>
      </c>
      <c r="S3915" s="6">
        <v>65356.598392572501</v>
      </c>
      <c r="T3915" s="6">
        <v>28412.9572108467</v>
      </c>
      <c r="U3915" s="71">
        <v>28378.4788836558</v>
      </c>
      <c r="V3915" s="20">
        <v>1.5340376727485401</v>
      </c>
      <c r="W3915" s="79">
        <v>18571.644071674698</v>
      </c>
      <c r="X3915" s="6">
        <v>65612.517890442396</v>
      </c>
      <c r="Y3915" s="6">
        <v>28533.905675331502</v>
      </c>
      <c r="Z3915" s="71">
        <v>28493.5262279202</v>
      </c>
      <c r="AA3915" s="20">
        <v>1.5342489936783901</v>
      </c>
    </row>
    <row r="3916" spans="1:27" x14ac:dyDescent="0.2">
      <c r="A3916" s="52" t="s">
        <v>2411</v>
      </c>
      <c r="B3916" s="1" t="s">
        <v>8560</v>
      </c>
      <c r="C3916" s="131" t="s">
        <v>36</v>
      </c>
      <c r="D3916" s="131" t="s">
        <v>36</v>
      </c>
      <c r="E3916" s="131" t="s">
        <v>6357</v>
      </c>
      <c r="F3916" s="131" t="s">
        <v>26390</v>
      </c>
      <c r="G3916" s="131" t="s">
        <v>26390</v>
      </c>
      <c r="H3916" s="79">
        <v>12559.5</v>
      </c>
      <c r="I3916" s="6">
        <v>27762.248450016999</v>
      </c>
      <c r="J3916" s="6">
        <v>12059.8453068462</v>
      </c>
      <c r="K3916" s="71">
        <v>12051.224163934199</v>
      </c>
      <c r="L3916" s="20">
        <v>0.95953056761289801</v>
      </c>
      <c r="M3916" s="79">
        <v>12623.5822039589</v>
      </c>
      <c r="N3916" s="6">
        <v>27903.899476533301</v>
      </c>
      <c r="O3916" s="6">
        <v>12126.3697531125</v>
      </c>
      <c r="P3916" s="71">
        <v>12114.651733712601</v>
      </c>
      <c r="Q3916" s="20">
        <v>0.95968414812661196</v>
      </c>
      <c r="R3916" s="79">
        <v>12680.879564380901</v>
      </c>
      <c r="S3916" s="6">
        <v>28030.5528907269</v>
      </c>
      <c r="T3916" s="6">
        <v>12185.9294924858</v>
      </c>
      <c r="U3916" s="71">
        <v>12171.142208605101</v>
      </c>
      <c r="V3916" s="20">
        <v>0.95980268141591796</v>
      </c>
      <c r="W3916" s="79">
        <v>12743.1571193905</v>
      </c>
      <c r="X3916" s="6">
        <v>28168.214816363899</v>
      </c>
      <c r="Y3916" s="6">
        <v>12249.936604394199</v>
      </c>
      <c r="Z3916" s="71">
        <v>12232.6012393539</v>
      </c>
      <c r="AA3916" s="20">
        <v>0.95993489876541105</v>
      </c>
    </row>
    <row r="3917" spans="1:27" x14ac:dyDescent="0.2">
      <c r="A3917" s="52" t="s">
        <v>2410</v>
      </c>
      <c r="B3917" s="1" t="s">
        <v>8559</v>
      </c>
      <c r="C3917" s="131" t="s">
        <v>27</v>
      </c>
      <c r="D3917" s="131" t="s">
        <v>26156</v>
      </c>
      <c r="E3917" s="131" t="s">
        <v>6355</v>
      </c>
      <c r="F3917" s="131" t="s">
        <v>26310</v>
      </c>
      <c r="G3917" s="131" t="s">
        <v>26310</v>
      </c>
      <c r="H3917" s="79">
        <v>10297.166666666701</v>
      </c>
      <c r="I3917" s="6">
        <v>14904.648770137799</v>
      </c>
      <c r="J3917" s="6">
        <v>6474.5389352866696</v>
      </c>
      <c r="K3917" s="71">
        <v>6476.6603019682998</v>
      </c>
      <c r="L3917" s="20">
        <v>0.62897499007509805</v>
      </c>
      <c r="M3917" s="79">
        <v>10371.435901642501</v>
      </c>
      <c r="N3917" s="6">
        <v>15012.1498816159</v>
      </c>
      <c r="O3917" s="6">
        <v>6523.9225939268199</v>
      </c>
      <c r="P3917" s="71">
        <v>6525.7525150399397</v>
      </c>
      <c r="Q3917" s="20">
        <v>0.62920434324879504</v>
      </c>
      <c r="R3917" s="79">
        <v>10438.860283367399</v>
      </c>
      <c r="S3917" s="6">
        <v>15109.7434003657</v>
      </c>
      <c r="T3917" s="6">
        <v>6568.7704571578997</v>
      </c>
      <c r="U3917" s="71">
        <v>6570.4020974595396</v>
      </c>
      <c r="V3917" s="20">
        <v>0.62941757233099205</v>
      </c>
      <c r="W3917" s="79">
        <v>10510.710973601001</v>
      </c>
      <c r="X3917" s="6">
        <v>15213.743785762001</v>
      </c>
      <c r="Y3917" s="6">
        <v>6616.2303186787203</v>
      </c>
      <c r="Z3917" s="71">
        <v>6617.8614055244998</v>
      </c>
      <c r="AA3917" s="20">
        <v>0.62963023359181902</v>
      </c>
    </row>
    <row r="3918" spans="1:27" x14ac:dyDescent="0.2">
      <c r="A3918" s="52" t="s">
        <v>2409</v>
      </c>
      <c r="B3918" s="1" t="s">
        <v>6736</v>
      </c>
      <c r="C3918" s="131" t="s">
        <v>36</v>
      </c>
      <c r="D3918" s="131" t="s">
        <v>36</v>
      </c>
      <c r="E3918" s="131" t="s">
        <v>6357</v>
      </c>
      <c r="F3918" s="131" t="s">
        <v>26390</v>
      </c>
      <c r="G3918" s="131" t="s">
        <v>26390</v>
      </c>
      <c r="H3918" s="79">
        <v>12626.75</v>
      </c>
      <c r="I3918" s="6">
        <v>18000.571107030999</v>
      </c>
      <c r="J3918" s="6">
        <v>7819.39918794819</v>
      </c>
      <c r="K3918" s="71">
        <v>7813.8093850800797</v>
      </c>
      <c r="L3918" s="20">
        <v>0.61882981646742696</v>
      </c>
      <c r="M3918" s="79">
        <v>12688.783447695199</v>
      </c>
      <c r="N3918" s="6">
        <v>18089.005382379</v>
      </c>
      <c r="O3918" s="6">
        <v>7861.0506720483199</v>
      </c>
      <c r="P3918" s="71">
        <v>7853.4543389202199</v>
      </c>
      <c r="Q3918" s="20">
        <v>0.61892886511092204</v>
      </c>
      <c r="R3918" s="79">
        <v>12743.4733270871</v>
      </c>
      <c r="S3918" s="6">
        <v>18166.9707386923</v>
      </c>
      <c r="T3918" s="6">
        <v>7897.8615005127203</v>
      </c>
      <c r="U3918" s="71">
        <v>7888.2776669503601</v>
      </c>
      <c r="V3918" s="20">
        <v>0.61900531075647303</v>
      </c>
      <c r="W3918" s="79">
        <v>12796.6132560402</v>
      </c>
      <c r="X3918" s="6">
        <v>18242.726500843601</v>
      </c>
      <c r="Y3918" s="6">
        <v>7933.48973598476</v>
      </c>
      <c r="Z3918" s="71">
        <v>7922.2627439554299</v>
      </c>
      <c r="AA3918" s="20">
        <v>0.61909058165964403</v>
      </c>
    </row>
    <row r="3919" spans="1:27" x14ac:dyDescent="0.2">
      <c r="A3919" s="52" t="s">
        <v>2408</v>
      </c>
      <c r="B3919" s="1" t="s">
        <v>8558</v>
      </c>
      <c r="C3919" s="131" t="s">
        <v>36</v>
      </c>
      <c r="D3919" s="131" t="s">
        <v>36</v>
      </c>
      <c r="E3919" s="131" t="s">
        <v>6357</v>
      </c>
      <c r="F3919" s="131" t="s">
        <v>26390</v>
      </c>
      <c r="G3919" s="131" t="s">
        <v>26390</v>
      </c>
      <c r="H3919" s="79">
        <v>6556</v>
      </c>
      <c r="I3919" s="6">
        <v>8114.9352989090003</v>
      </c>
      <c r="J3919" s="6">
        <v>3525.1058485447802</v>
      </c>
      <c r="K3919" s="71">
        <v>3522.58587913167</v>
      </c>
      <c r="L3919" s="20">
        <v>0.53730718107560504</v>
      </c>
      <c r="M3919" s="79">
        <v>6596.1259246877398</v>
      </c>
      <c r="N3919" s="6">
        <v>8164.6026696609697</v>
      </c>
      <c r="O3919" s="6">
        <v>3548.1417549838002</v>
      </c>
      <c r="P3919" s="71">
        <v>3544.71309539605</v>
      </c>
      <c r="Q3919" s="20">
        <v>0.53739318137166303</v>
      </c>
      <c r="R3919" s="79">
        <v>6632.4162528492898</v>
      </c>
      <c r="S3919" s="6">
        <v>8209.5223867151508</v>
      </c>
      <c r="T3919" s="6">
        <v>3568.9863614709502</v>
      </c>
      <c r="U3919" s="71">
        <v>3564.6554965561299</v>
      </c>
      <c r="V3919" s="20">
        <v>0.53745955631550602</v>
      </c>
      <c r="W3919" s="79">
        <v>6671.0729195567301</v>
      </c>
      <c r="X3919" s="6">
        <v>8257.3711282042204</v>
      </c>
      <c r="Y3919" s="6">
        <v>3591.0075771182401</v>
      </c>
      <c r="Z3919" s="71">
        <v>3585.9258016591202</v>
      </c>
      <c r="AA3919" s="20">
        <v>0.53753359390611899</v>
      </c>
    </row>
    <row r="3920" spans="1:27" x14ac:dyDescent="0.2">
      <c r="A3920" s="52" t="s">
        <v>2407</v>
      </c>
      <c r="B3920" s="1" t="s">
        <v>8557</v>
      </c>
      <c r="C3920" s="131" t="s">
        <v>36</v>
      </c>
      <c r="D3920" s="131" t="s">
        <v>36</v>
      </c>
      <c r="E3920" s="131" t="s">
        <v>6357</v>
      </c>
      <c r="F3920" s="131" t="s">
        <v>26390</v>
      </c>
      <c r="G3920" s="131" t="s">
        <v>26390</v>
      </c>
      <c r="H3920" s="79">
        <v>3050.4166666666702</v>
      </c>
      <c r="I3920" s="6">
        <v>7188.7828793930303</v>
      </c>
      <c r="J3920" s="6">
        <v>3122.7877535233001</v>
      </c>
      <c r="K3920" s="71">
        <v>3120.5553866212499</v>
      </c>
      <c r="L3920" s="20">
        <v>1.0229931604823099</v>
      </c>
      <c r="M3920" s="79">
        <v>3058.94788995104</v>
      </c>
      <c r="N3920" s="6">
        <v>7208.88803832334</v>
      </c>
      <c r="O3920" s="6">
        <v>3132.8109512082901</v>
      </c>
      <c r="P3920" s="71">
        <v>3129.7836363358201</v>
      </c>
      <c r="Q3920" s="20">
        <v>1.0231568986897399</v>
      </c>
      <c r="R3920" s="79">
        <v>3066.2544355538398</v>
      </c>
      <c r="S3920" s="6">
        <v>7226.1070531913301</v>
      </c>
      <c r="T3920" s="6">
        <v>3141.45894298342</v>
      </c>
      <c r="U3920" s="71">
        <v>3137.6468706078099</v>
      </c>
      <c r="V3920" s="20">
        <v>1.0232832716770499</v>
      </c>
      <c r="W3920" s="79">
        <v>3074.6908470676699</v>
      </c>
      <c r="X3920" s="6">
        <v>7245.9887733893902</v>
      </c>
      <c r="Y3920" s="6">
        <v>3151.1724718389701</v>
      </c>
      <c r="Z3920" s="71">
        <v>3146.7131242628502</v>
      </c>
      <c r="AA3920" s="20">
        <v>1.0234242337774699</v>
      </c>
    </row>
    <row r="3921" spans="1:27" x14ac:dyDescent="0.2">
      <c r="A3921" s="52" t="s">
        <v>2406</v>
      </c>
      <c r="B3921" s="1" t="s">
        <v>8556</v>
      </c>
      <c r="C3921" s="131" t="s">
        <v>36</v>
      </c>
      <c r="D3921" s="131" t="s">
        <v>36</v>
      </c>
      <c r="E3921" s="131" t="s">
        <v>6357</v>
      </c>
      <c r="F3921" s="131" t="s">
        <v>26310</v>
      </c>
      <c r="G3921" s="131" t="s">
        <v>26310</v>
      </c>
      <c r="H3921" s="79">
        <v>21430.666666666701</v>
      </c>
      <c r="I3921" s="6">
        <v>37121.577379561902</v>
      </c>
      <c r="J3921" s="6">
        <v>16125.512367978399</v>
      </c>
      <c r="K3921" s="71">
        <v>16113.9848281869</v>
      </c>
      <c r="L3921" s="20">
        <v>0.75191243832142096</v>
      </c>
      <c r="M3921" s="79">
        <v>21551.8608626389</v>
      </c>
      <c r="N3921" s="6">
        <v>37331.506440272598</v>
      </c>
      <c r="O3921" s="6">
        <v>16223.3830764821</v>
      </c>
      <c r="P3921" s="71">
        <v>16207.706008943</v>
      </c>
      <c r="Q3921" s="20">
        <v>0.75203278789906103</v>
      </c>
      <c r="R3921" s="79">
        <v>21661.362018016</v>
      </c>
      <c r="S3921" s="6">
        <v>37521.181156216197</v>
      </c>
      <c r="T3921" s="6">
        <v>16311.860484054099</v>
      </c>
      <c r="U3921" s="71">
        <v>16292.0664985605</v>
      </c>
      <c r="V3921" s="20">
        <v>0.75212567358461702</v>
      </c>
      <c r="W3921" s="79">
        <v>21785.880990586</v>
      </c>
      <c r="X3921" s="6">
        <v>37736.869298231402</v>
      </c>
      <c r="Y3921" s="6">
        <v>16411.201759335301</v>
      </c>
      <c r="Z3921" s="71">
        <v>16387.9776250041</v>
      </c>
      <c r="AA3921" s="20">
        <v>0.75222928244607701</v>
      </c>
    </row>
    <row r="3922" spans="1:27" x14ac:dyDescent="0.2">
      <c r="A3922" s="52" t="s">
        <v>2405</v>
      </c>
      <c r="B3922" s="1" t="s">
        <v>8555</v>
      </c>
      <c r="C3922" s="131" t="s">
        <v>36</v>
      </c>
      <c r="D3922" s="131" t="s">
        <v>36</v>
      </c>
      <c r="E3922" s="131" t="s">
        <v>6357</v>
      </c>
      <c r="F3922" s="131" t="s">
        <v>26390</v>
      </c>
      <c r="G3922" s="131" t="s">
        <v>26390</v>
      </c>
      <c r="H3922" s="79">
        <v>11333.75</v>
      </c>
      <c r="I3922" s="6">
        <v>18441.676900101898</v>
      </c>
      <c r="J3922" s="6">
        <v>8011.0143461356502</v>
      </c>
      <c r="K3922" s="71">
        <v>8005.2875645898903</v>
      </c>
      <c r="L3922" s="20">
        <v>0.70632293500296806</v>
      </c>
      <c r="M3922" s="79">
        <v>11376.990071578401</v>
      </c>
      <c r="N3922" s="6">
        <v>18512.0348512819</v>
      </c>
      <c r="O3922" s="6">
        <v>8044.8891982977602</v>
      </c>
      <c r="P3922" s="71">
        <v>8037.1152173277396</v>
      </c>
      <c r="Q3922" s="20">
        <v>0.70643598761730597</v>
      </c>
      <c r="R3922" s="79">
        <v>11410.854922774701</v>
      </c>
      <c r="S3922" s="6">
        <v>18567.137941082899</v>
      </c>
      <c r="T3922" s="6">
        <v>8071.8291469072101</v>
      </c>
      <c r="U3922" s="71">
        <v>8062.0342084820804</v>
      </c>
      <c r="V3922" s="20">
        <v>0.706523241513768</v>
      </c>
      <c r="W3922" s="79">
        <v>11453.610493386301</v>
      </c>
      <c r="X3922" s="6">
        <v>18636.707537985902</v>
      </c>
      <c r="Y3922" s="6">
        <v>8104.8262143448901</v>
      </c>
      <c r="Z3922" s="71">
        <v>8093.3567573548899</v>
      </c>
      <c r="AA3922" s="20">
        <v>0.70662056842497201</v>
      </c>
    </row>
    <row r="3923" spans="1:27" x14ac:dyDescent="0.2">
      <c r="A3923" s="52" t="s">
        <v>2404</v>
      </c>
      <c r="B3923" s="1" t="s">
        <v>8554</v>
      </c>
      <c r="C3923" s="131" t="s">
        <v>36</v>
      </c>
      <c r="D3923" s="131" t="s">
        <v>36</v>
      </c>
      <c r="E3923" s="131" t="s">
        <v>6357</v>
      </c>
      <c r="F3923" s="131" t="s">
        <v>26310</v>
      </c>
      <c r="G3923" s="131" t="s">
        <v>26310</v>
      </c>
      <c r="H3923" s="79">
        <v>10604.5</v>
      </c>
      <c r="I3923" s="6">
        <v>14021.3363148553</v>
      </c>
      <c r="J3923" s="6">
        <v>6090.8304043477701</v>
      </c>
      <c r="K3923" s="71">
        <v>6086.4762921653601</v>
      </c>
      <c r="L3923" s="20">
        <v>0.57395221765904603</v>
      </c>
      <c r="M3923" s="79">
        <v>10687.4247691952</v>
      </c>
      <c r="N3923" s="6">
        <v>14130.979964034301</v>
      </c>
      <c r="O3923" s="6">
        <v>6140.9871463238596</v>
      </c>
      <c r="P3923" s="71">
        <v>6135.0529543125203</v>
      </c>
      <c r="Q3923" s="20">
        <v>0.57404408328522905</v>
      </c>
      <c r="R3923" s="79">
        <v>10768.1630013507</v>
      </c>
      <c r="S3923" s="6">
        <v>14237.7325602452</v>
      </c>
      <c r="T3923" s="6">
        <v>6189.6747377186002</v>
      </c>
      <c r="U3923" s="71">
        <v>6182.1637409142704</v>
      </c>
      <c r="V3923" s="20">
        <v>0.57411498508508896</v>
      </c>
      <c r="W3923" s="79">
        <v>10847.1577493736</v>
      </c>
      <c r="X3923" s="6">
        <v>14342.1799108168</v>
      </c>
      <c r="Y3923" s="6">
        <v>6237.2001854465298</v>
      </c>
      <c r="Z3923" s="71">
        <v>6228.3736791929596</v>
      </c>
      <c r="AA3923" s="20">
        <v>0.57419407213402296</v>
      </c>
    </row>
    <row r="3924" spans="1:27" x14ac:dyDescent="0.2">
      <c r="A3924" s="52" t="s">
        <v>2403</v>
      </c>
      <c r="B3924" s="1" t="s">
        <v>8553</v>
      </c>
      <c r="C3924" s="131" t="s">
        <v>36</v>
      </c>
      <c r="D3924" s="131" t="s">
        <v>36</v>
      </c>
      <c r="E3924" s="131" t="s">
        <v>6357</v>
      </c>
      <c r="F3924" s="131" t="s">
        <v>26310</v>
      </c>
      <c r="G3924" s="131" t="s">
        <v>26310</v>
      </c>
      <c r="H3924" s="79">
        <v>9754.4166666666697</v>
      </c>
      <c r="I3924" s="6">
        <v>20395.466576364601</v>
      </c>
      <c r="J3924" s="6">
        <v>8859.7352737745805</v>
      </c>
      <c r="K3924" s="71">
        <v>8853.4017726380298</v>
      </c>
      <c r="L3924" s="20">
        <v>0.90763005879094405</v>
      </c>
      <c r="M3924" s="79">
        <v>9806.9773436573505</v>
      </c>
      <c r="N3924" s="6">
        <v>20505.365462933401</v>
      </c>
      <c r="O3924" s="6">
        <v>8911.1431803769501</v>
      </c>
      <c r="P3924" s="71">
        <v>8902.5321161599295</v>
      </c>
      <c r="Q3924" s="20">
        <v>0.90777533221463302</v>
      </c>
      <c r="R3924" s="79">
        <v>9855.6785700274795</v>
      </c>
      <c r="S3924" s="6">
        <v>20607.194641304901</v>
      </c>
      <c r="T3924" s="6">
        <v>8958.7180786557892</v>
      </c>
      <c r="U3924" s="71">
        <v>8947.8469253705207</v>
      </c>
      <c r="V3924" s="20">
        <v>0.90788745410003502</v>
      </c>
      <c r="W3924" s="79">
        <v>9909.3297297325698</v>
      </c>
      <c r="X3924" s="6">
        <v>20719.373613348202</v>
      </c>
      <c r="Y3924" s="6">
        <v>9010.5466356649104</v>
      </c>
      <c r="Z3924" s="71">
        <v>8997.7954582354305</v>
      </c>
      <c r="AA3924" s="20">
        <v>0.90801251988193299</v>
      </c>
    </row>
    <row r="3925" spans="1:27" x14ac:dyDescent="0.2">
      <c r="A3925" s="52" t="s">
        <v>2402</v>
      </c>
      <c r="B3925" s="1" t="s">
        <v>8552</v>
      </c>
      <c r="C3925" s="131" t="s">
        <v>36</v>
      </c>
      <c r="D3925" s="131" t="s">
        <v>36</v>
      </c>
      <c r="E3925" s="131" t="s">
        <v>6357</v>
      </c>
      <c r="F3925" s="131" t="s">
        <v>26390</v>
      </c>
      <c r="G3925" s="131" t="s">
        <v>26390</v>
      </c>
      <c r="H3925" s="79">
        <v>17548.25</v>
      </c>
      <c r="I3925" s="6">
        <v>66526.834559272203</v>
      </c>
      <c r="J3925" s="6">
        <v>28899.076203551602</v>
      </c>
      <c r="K3925" s="71">
        <v>28878.417309541201</v>
      </c>
      <c r="L3925" s="20">
        <v>1.6456579607391699</v>
      </c>
      <c r="M3925" s="79">
        <v>17596.531553576799</v>
      </c>
      <c r="N3925" s="6">
        <v>66709.873832537094</v>
      </c>
      <c r="O3925" s="6">
        <v>28990.521448700802</v>
      </c>
      <c r="P3925" s="71">
        <v>28962.507170753899</v>
      </c>
      <c r="Q3925" s="20">
        <v>1.64592136140981</v>
      </c>
      <c r="R3925" s="79">
        <v>17638.5085627101</v>
      </c>
      <c r="S3925" s="6">
        <v>66869.012068081895</v>
      </c>
      <c r="T3925" s="6">
        <v>29070.459989513802</v>
      </c>
      <c r="U3925" s="71">
        <v>29035.183801130101</v>
      </c>
      <c r="V3925" s="20">
        <v>1.64612465378813</v>
      </c>
      <c r="W3925" s="79">
        <v>17690.5618080598</v>
      </c>
      <c r="X3925" s="6">
        <v>67066.350129806204</v>
      </c>
      <c r="Y3925" s="6">
        <v>29166.155637983898</v>
      </c>
      <c r="Z3925" s="71">
        <v>29124.8814688893</v>
      </c>
      <c r="AA3925" s="20">
        <v>1.64635141522866</v>
      </c>
    </row>
    <row r="3926" spans="1:27" x14ac:dyDescent="0.2">
      <c r="A3926" s="52" t="s">
        <v>2401</v>
      </c>
      <c r="B3926" s="1" t="s">
        <v>8551</v>
      </c>
      <c r="C3926" s="131" t="s">
        <v>36</v>
      </c>
      <c r="D3926" s="131" t="s">
        <v>36</v>
      </c>
      <c r="E3926" s="131" t="s">
        <v>6357</v>
      </c>
      <c r="F3926" s="131" t="s">
        <v>26310</v>
      </c>
      <c r="G3926" s="131" t="s">
        <v>26310</v>
      </c>
      <c r="H3926" s="79">
        <v>20380.083333333299</v>
      </c>
      <c r="I3926" s="6">
        <v>54310.388917457101</v>
      </c>
      <c r="J3926" s="6">
        <v>23592.285404346901</v>
      </c>
      <c r="K3926" s="71">
        <v>23575.420141243001</v>
      </c>
      <c r="L3926" s="20">
        <v>1.1567872297501101</v>
      </c>
      <c r="M3926" s="79">
        <v>20474.087652586</v>
      </c>
      <c r="N3926" s="6">
        <v>54560.898743890699</v>
      </c>
      <c r="O3926" s="6">
        <v>23710.866389372099</v>
      </c>
      <c r="P3926" s="71">
        <v>23687.953976341902</v>
      </c>
      <c r="Q3926" s="20">
        <v>1.15697238276451</v>
      </c>
      <c r="R3926" s="79">
        <v>20562.044676436501</v>
      </c>
      <c r="S3926" s="6">
        <v>54795.293279732898</v>
      </c>
      <c r="T3926" s="6">
        <v>23821.562957746901</v>
      </c>
      <c r="U3926" s="71">
        <v>23792.6561587904</v>
      </c>
      <c r="V3926" s="20">
        <v>1.1571152836787699</v>
      </c>
      <c r="W3926" s="79">
        <v>20659.421867508299</v>
      </c>
      <c r="X3926" s="6">
        <v>55054.791390329403</v>
      </c>
      <c r="Y3926" s="6">
        <v>23942.507847813398</v>
      </c>
      <c r="Z3926" s="71">
        <v>23908.625867283401</v>
      </c>
      <c r="AA3926" s="20">
        <v>1.15727468177051</v>
      </c>
    </row>
    <row r="3927" spans="1:27" x14ac:dyDescent="0.2">
      <c r="A3927" s="52" t="s">
        <v>2400</v>
      </c>
      <c r="B3927" s="1" t="s">
        <v>8550</v>
      </c>
      <c r="C3927" s="131" t="s">
        <v>36</v>
      </c>
      <c r="D3927" s="131" t="s">
        <v>36</v>
      </c>
      <c r="E3927" s="131" t="s">
        <v>6357</v>
      </c>
      <c r="F3927" s="131" t="s">
        <v>26390</v>
      </c>
      <c r="G3927" s="131" t="s">
        <v>26390</v>
      </c>
      <c r="H3927" s="79">
        <v>10397.333333333299</v>
      </c>
      <c r="I3927" s="6">
        <v>36476.578684259002</v>
      </c>
      <c r="J3927" s="6">
        <v>15845.326686963601</v>
      </c>
      <c r="K3927" s="71">
        <v>15833.999441681401</v>
      </c>
      <c r="L3927" s="20">
        <v>1.52289043104143</v>
      </c>
      <c r="M3927" s="79">
        <v>10436.566226246499</v>
      </c>
      <c r="N3927" s="6">
        <v>36614.217986518503</v>
      </c>
      <c r="O3927" s="6">
        <v>15911.666607707701</v>
      </c>
      <c r="P3927" s="71">
        <v>15896.2907597176</v>
      </c>
      <c r="Q3927" s="20">
        <v>1.5231341817906201</v>
      </c>
      <c r="R3927" s="79">
        <v>10472.530363981499</v>
      </c>
      <c r="S3927" s="6">
        <v>36740.389636291002</v>
      </c>
      <c r="T3927" s="6">
        <v>15972.4212140822</v>
      </c>
      <c r="U3927" s="71">
        <v>15953.039128628599</v>
      </c>
      <c r="V3927" s="20">
        <v>1.52332230837891</v>
      </c>
      <c r="W3927" s="79">
        <v>10513.3100918611</v>
      </c>
      <c r="X3927" s="6">
        <v>36883.455642259403</v>
      </c>
      <c r="Y3927" s="6">
        <v>16040.064885694799</v>
      </c>
      <c r="Z3927" s="71">
        <v>16017.3659616885</v>
      </c>
      <c r="AA3927" s="20">
        <v>1.5235321532167501</v>
      </c>
    </row>
    <row r="3928" spans="1:27" x14ac:dyDescent="0.2">
      <c r="A3928" s="52" t="s">
        <v>2399</v>
      </c>
      <c r="B3928" s="1" t="s">
        <v>8549</v>
      </c>
      <c r="C3928" s="131" t="s">
        <v>36</v>
      </c>
      <c r="D3928" s="131" t="s">
        <v>36</v>
      </c>
      <c r="E3928" s="131" t="s">
        <v>6357</v>
      </c>
      <c r="F3928" s="131" t="s">
        <v>26310</v>
      </c>
      <c r="G3928" s="131" t="s">
        <v>26310</v>
      </c>
      <c r="H3928" s="79">
        <v>11573.666666666701</v>
      </c>
      <c r="I3928" s="6">
        <v>26064.749581643398</v>
      </c>
      <c r="J3928" s="6">
        <v>11322.456409906201</v>
      </c>
      <c r="K3928" s="71">
        <v>11314.362399382801</v>
      </c>
      <c r="L3928" s="20">
        <v>0.97759532266202798</v>
      </c>
      <c r="M3928" s="79">
        <v>11637.961807904599</v>
      </c>
      <c r="N3928" s="6">
        <v>26209.5469742026</v>
      </c>
      <c r="O3928" s="6">
        <v>11390.0445325944</v>
      </c>
      <c r="P3928" s="71">
        <v>11379.038042975801</v>
      </c>
      <c r="Q3928" s="20">
        <v>0.97775179458374295</v>
      </c>
      <c r="R3928" s="79">
        <v>11695.894169927</v>
      </c>
      <c r="S3928" s="6">
        <v>26340.014919433601</v>
      </c>
      <c r="T3928" s="6">
        <v>11450.989421811501</v>
      </c>
      <c r="U3928" s="71">
        <v>11437.093967106999</v>
      </c>
      <c r="V3928" s="20">
        <v>0.97787255945889895</v>
      </c>
      <c r="W3928" s="79">
        <v>11759.2583382667</v>
      </c>
      <c r="X3928" s="6">
        <v>26482.715692472098</v>
      </c>
      <c r="Y3928" s="6">
        <v>11516.938168070101</v>
      </c>
      <c r="Z3928" s="71">
        <v>11500.6400978238</v>
      </c>
      <c r="AA3928" s="20">
        <v>0.97800726601937904</v>
      </c>
    </row>
    <row r="3929" spans="1:27" x14ac:dyDescent="0.2">
      <c r="A3929" s="52" t="s">
        <v>2398</v>
      </c>
      <c r="B3929" s="1" t="s">
        <v>8548</v>
      </c>
      <c r="C3929" s="131" t="s">
        <v>36</v>
      </c>
      <c r="D3929" s="131" t="s">
        <v>36</v>
      </c>
      <c r="E3929" s="131" t="s">
        <v>6357</v>
      </c>
      <c r="F3929" s="131" t="s">
        <v>26390</v>
      </c>
      <c r="G3929" s="131" t="s">
        <v>26390</v>
      </c>
      <c r="H3929" s="79">
        <v>12758.416666666701</v>
      </c>
      <c r="I3929" s="6">
        <v>36325.280227843199</v>
      </c>
      <c r="J3929" s="6">
        <v>15779.6030485189</v>
      </c>
      <c r="K3929" s="71">
        <v>15768.3227866653</v>
      </c>
      <c r="L3929" s="20">
        <v>1.23591533327661</v>
      </c>
      <c r="M3929" s="79">
        <v>12818.7564243386</v>
      </c>
      <c r="N3929" s="6">
        <v>36497.077298245997</v>
      </c>
      <c r="O3929" s="6">
        <v>15860.7600560868</v>
      </c>
      <c r="P3929" s="71">
        <v>15845.433400391899</v>
      </c>
      <c r="Q3929" s="20">
        <v>1.23611315137455</v>
      </c>
      <c r="R3929" s="79">
        <v>12878.3586898345</v>
      </c>
      <c r="S3929" s="6">
        <v>36666.7746088856</v>
      </c>
      <c r="T3929" s="6">
        <v>15940.418008970701</v>
      </c>
      <c r="U3929" s="71">
        <v>15921.0747585095</v>
      </c>
      <c r="V3929" s="20">
        <v>1.2362658271878</v>
      </c>
      <c r="W3929" s="79">
        <v>12943.908579479499</v>
      </c>
      <c r="X3929" s="6">
        <v>36853.405769512297</v>
      </c>
      <c r="Y3929" s="6">
        <v>16026.9966441139</v>
      </c>
      <c r="Z3929" s="71">
        <v>16004.3162134881</v>
      </c>
      <c r="AA3929" s="20">
        <v>1.2364361286404899</v>
      </c>
    </row>
    <row r="3930" spans="1:27" x14ac:dyDescent="0.2">
      <c r="A3930" s="52" t="s">
        <v>2397</v>
      </c>
      <c r="B3930" s="1" t="s">
        <v>8547</v>
      </c>
      <c r="C3930" s="131" t="s">
        <v>36</v>
      </c>
      <c r="D3930" s="131" t="s">
        <v>36</v>
      </c>
      <c r="E3930" s="131" t="s">
        <v>6357</v>
      </c>
      <c r="F3930" s="131" t="s">
        <v>26310</v>
      </c>
      <c r="G3930" s="131" t="s">
        <v>26310</v>
      </c>
      <c r="H3930" s="79">
        <v>9682.5833333333303</v>
      </c>
      <c r="I3930" s="6">
        <v>16287.3794420579</v>
      </c>
      <c r="J3930" s="6">
        <v>7075.1933827969597</v>
      </c>
      <c r="K3930" s="71">
        <v>7070.1355854760995</v>
      </c>
      <c r="L3930" s="20">
        <v>0.73019103911415795</v>
      </c>
      <c r="M3930" s="79">
        <v>9738.4777885324002</v>
      </c>
      <c r="N3930" s="6">
        <v>16381.4012716868</v>
      </c>
      <c r="O3930" s="6">
        <v>7118.9666183266199</v>
      </c>
      <c r="P3930" s="71">
        <v>7112.0873798867897</v>
      </c>
      <c r="Q3930" s="20">
        <v>0.730307912008761</v>
      </c>
      <c r="R3930" s="79">
        <v>9788.1546873933094</v>
      </c>
      <c r="S3930" s="6">
        <v>16464.964353294101</v>
      </c>
      <c r="T3930" s="6">
        <v>7157.9356813867798</v>
      </c>
      <c r="U3930" s="71">
        <v>7149.2497270666199</v>
      </c>
      <c r="V3930" s="20">
        <v>0.73039811439377</v>
      </c>
      <c r="W3930" s="79">
        <v>9842.8389605801294</v>
      </c>
      <c r="X3930" s="6">
        <v>16556.950497512498</v>
      </c>
      <c r="Y3930" s="6">
        <v>7200.3708889210802</v>
      </c>
      <c r="Z3930" s="71">
        <v>7190.1813620838002</v>
      </c>
      <c r="AA3930" s="20">
        <v>0.73049873018139999</v>
      </c>
    </row>
    <row r="3931" spans="1:27" x14ac:dyDescent="0.2">
      <c r="A3931" s="52" t="s">
        <v>2396</v>
      </c>
      <c r="B3931" s="1" t="s">
        <v>8546</v>
      </c>
      <c r="C3931" s="131" t="s">
        <v>36</v>
      </c>
      <c r="D3931" s="131" t="s">
        <v>36</v>
      </c>
      <c r="E3931" s="131" t="s">
        <v>6357</v>
      </c>
      <c r="F3931" s="131" t="s">
        <v>26390</v>
      </c>
      <c r="G3931" s="131" t="s">
        <v>26390</v>
      </c>
      <c r="H3931" s="79">
        <v>8254.75</v>
      </c>
      <c r="I3931" s="6">
        <v>12205.450339859301</v>
      </c>
      <c r="J3931" s="6">
        <v>5302.0144699053299</v>
      </c>
      <c r="K3931" s="71">
        <v>5298.2242534221596</v>
      </c>
      <c r="L3931" s="20">
        <v>0.64183945648531604</v>
      </c>
      <c r="M3931" s="79">
        <v>8303.0103336465108</v>
      </c>
      <c r="N3931" s="6">
        <v>12276.8079346632</v>
      </c>
      <c r="O3931" s="6">
        <v>5335.20816790756</v>
      </c>
      <c r="P3931" s="71">
        <v>5330.0526206096301</v>
      </c>
      <c r="Q3931" s="20">
        <v>0.64194218800505698</v>
      </c>
      <c r="R3931" s="79">
        <v>8345.5283937368604</v>
      </c>
      <c r="S3931" s="6">
        <v>12339.6750197936</v>
      </c>
      <c r="T3931" s="6">
        <v>5364.5181505192104</v>
      </c>
      <c r="U3931" s="71">
        <v>5358.0084581051897</v>
      </c>
      <c r="V3931" s="20">
        <v>0.64202147609086901</v>
      </c>
      <c r="W3931" s="79">
        <v>8388.5847202126497</v>
      </c>
      <c r="X3931" s="6">
        <v>12403.337984101099</v>
      </c>
      <c r="Y3931" s="6">
        <v>5394.0267417957202</v>
      </c>
      <c r="Z3931" s="71">
        <v>5386.3934433039503</v>
      </c>
      <c r="AA3931" s="20">
        <v>0.64210991757944702</v>
      </c>
    </row>
    <row r="3932" spans="1:27" x14ac:dyDescent="0.2">
      <c r="A3932" s="52" t="s">
        <v>2395</v>
      </c>
      <c r="B3932" s="1" t="s">
        <v>8545</v>
      </c>
      <c r="C3932" s="131" t="s">
        <v>36</v>
      </c>
      <c r="D3932" s="131" t="s">
        <v>36</v>
      </c>
      <c r="E3932" s="131" t="s">
        <v>6357</v>
      </c>
      <c r="F3932" s="131" t="s">
        <v>26390</v>
      </c>
      <c r="G3932" s="131" t="s">
        <v>26390</v>
      </c>
      <c r="H3932" s="79">
        <v>22423.333333333299</v>
      </c>
      <c r="I3932" s="6">
        <v>47168.512568692597</v>
      </c>
      <c r="J3932" s="6">
        <v>20489.873720300799</v>
      </c>
      <c r="K3932" s="71">
        <v>20475.226257991199</v>
      </c>
      <c r="L3932" s="20">
        <v>0.913121432644173</v>
      </c>
      <c r="M3932" s="79">
        <v>22520.445529054999</v>
      </c>
      <c r="N3932" s="6">
        <v>47372.792537079898</v>
      </c>
      <c r="O3932" s="6">
        <v>20587.0867269011</v>
      </c>
      <c r="P3932" s="71">
        <v>20567.192901579401</v>
      </c>
      <c r="Q3932" s="20">
        <v>0.91326758500600702</v>
      </c>
      <c r="R3932" s="79">
        <v>22608.033420706699</v>
      </c>
      <c r="S3932" s="6">
        <v>47557.037693980703</v>
      </c>
      <c r="T3932" s="6">
        <v>20674.8225933873</v>
      </c>
      <c r="U3932" s="71">
        <v>20649.734275663101</v>
      </c>
      <c r="V3932" s="20">
        <v>0.91338038525500498</v>
      </c>
      <c r="W3932" s="79">
        <v>22700.576106249398</v>
      </c>
      <c r="X3932" s="6">
        <v>47751.705487625499</v>
      </c>
      <c r="Y3932" s="6">
        <v>20766.504685816901</v>
      </c>
      <c r="Z3932" s="71">
        <v>20737.117191745099</v>
      </c>
      <c r="AA3932" s="20">
        <v>0.91350620771409496</v>
      </c>
    </row>
    <row r="3933" spans="1:27" x14ac:dyDescent="0.2">
      <c r="A3933" s="52" t="s">
        <v>2394</v>
      </c>
      <c r="B3933" s="1" t="s">
        <v>8544</v>
      </c>
      <c r="C3933" s="131" t="s">
        <v>36</v>
      </c>
      <c r="D3933" s="131" t="s">
        <v>36</v>
      </c>
      <c r="E3933" s="131" t="s">
        <v>6357</v>
      </c>
      <c r="F3933" s="131" t="s">
        <v>26390</v>
      </c>
      <c r="G3933" s="131" t="s">
        <v>26390</v>
      </c>
      <c r="H3933" s="79">
        <v>7008.75</v>
      </c>
      <c r="I3933" s="6">
        <v>17487.934730276302</v>
      </c>
      <c r="J3933" s="6">
        <v>7596.7113385308703</v>
      </c>
      <c r="K3933" s="71">
        <v>7591.2807270724097</v>
      </c>
      <c r="L3933" s="20">
        <v>1.0831147818187901</v>
      </c>
      <c r="M3933" s="79">
        <v>7034.0989692373796</v>
      </c>
      <c r="N3933" s="6">
        <v>17551.184399547299</v>
      </c>
      <c r="O3933" s="6">
        <v>7627.3264893660798</v>
      </c>
      <c r="P3933" s="71">
        <v>7619.9560098580396</v>
      </c>
      <c r="Q3933" s="20">
        <v>1.0832881429708101</v>
      </c>
      <c r="R3933" s="79">
        <v>7058.0159828670803</v>
      </c>
      <c r="S3933" s="6">
        <v>17610.8611141254</v>
      </c>
      <c r="T3933" s="6">
        <v>7656.0998520185403</v>
      </c>
      <c r="U3933" s="71">
        <v>7646.80938944031</v>
      </c>
      <c r="V3933" s="20">
        <v>1.08342194293729</v>
      </c>
      <c r="W3933" s="79">
        <v>7085.5821897057303</v>
      </c>
      <c r="X3933" s="6">
        <v>17679.643140300599</v>
      </c>
      <c r="Y3933" s="6">
        <v>7688.6131786804099</v>
      </c>
      <c r="Z3933" s="71">
        <v>7677.7327210575704</v>
      </c>
      <c r="AA3933" s="20">
        <v>1.08357118942352</v>
      </c>
    </row>
    <row r="3934" spans="1:27" x14ac:dyDescent="0.2">
      <c r="A3934" s="52" t="s">
        <v>2393</v>
      </c>
      <c r="B3934" s="1" t="s">
        <v>18897</v>
      </c>
      <c r="C3934" s="131" t="s">
        <v>36</v>
      </c>
      <c r="D3934" s="131" t="s">
        <v>36</v>
      </c>
      <c r="E3934" s="131" t="s">
        <v>6357</v>
      </c>
      <c r="F3934" s="131" t="s">
        <v>26310</v>
      </c>
      <c r="G3934" s="131" t="s">
        <v>26310</v>
      </c>
      <c r="H3934" s="79">
        <v>17115.666666666701</v>
      </c>
      <c r="I3934" s="6">
        <v>44243.997682353503</v>
      </c>
      <c r="J3934" s="6">
        <v>19219.472398508799</v>
      </c>
      <c r="K3934" s="71">
        <v>19205.733099701501</v>
      </c>
      <c r="L3934" s="20">
        <v>1.1221142286619401</v>
      </c>
      <c r="M3934" s="79">
        <v>17201.5396883254</v>
      </c>
      <c r="N3934" s="6">
        <v>44465.979440075404</v>
      </c>
      <c r="O3934" s="6">
        <v>19323.855025284902</v>
      </c>
      <c r="P3934" s="71">
        <v>19305.181892873599</v>
      </c>
      <c r="Q3934" s="20">
        <v>1.1222938319862099</v>
      </c>
      <c r="R3934" s="79">
        <v>17285.226448456899</v>
      </c>
      <c r="S3934" s="6">
        <v>44682.309711832102</v>
      </c>
      <c r="T3934" s="6">
        <v>19425.070844390299</v>
      </c>
      <c r="U3934" s="71">
        <v>19401.4990653844</v>
      </c>
      <c r="V3934" s="20">
        <v>1.1224324496550899</v>
      </c>
      <c r="W3934" s="79">
        <v>17371.125763773001</v>
      </c>
      <c r="X3934" s="6">
        <v>44904.359438657099</v>
      </c>
      <c r="Y3934" s="6">
        <v>19528.236346199901</v>
      </c>
      <c r="Z3934" s="71">
        <v>19500.601174150499</v>
      </c>
      <c r="AA3934" s="20">
        <v>1.12258707002275</v>
      </c>
    </row>
    <row r="3935" spans="1:27" x14ac:dyDescent="0.2">
      <c r="A3935" s="52" t="s">
        <v>2392</v>
      </c>
      <c r="B3935" s="1" t="s">
        <v>8543</v>
      </c>
      <c r="C3935" s="131" t="s">
        <v>36</v>
      </c>
      <c r="D3935" s="131" t="s">
        <v>36</v>
      </c>
      <c r="E3935" s="131" t="s">
        <v>6357</v>
      </c>
      <c r="F3935" s="131" t="s">
        <v>26310</v>
      </c>
      <c r="G3935" s="131" t="s">
        <v>26310</v>
      </c>
      <c r="H3935" s="79">
        <v>14031.833333333299</v>
      </c>
      <c r="I3935" s="6">
        <v>23067.290215207198</v>
      </c>
      <c r="J3935" s="6">
        <v>10020.368204123501</v>
      </c>
      <c r="K3935" s="71">
        <v>10013.2050088983</v>
      </c>
      <c r="L3935" s="20">
        <v>0.71360632435046101</v>
      </c>
      <c r="M3935" s="79">
        <v>14109.2729878836</v>
      </c>
      <c r="N3935" s="6">
        <v>23194.595246790901</v>
      </c>
      <c r="O3935" s="6">
        <v>10079.8183591836</v>
      </c>
      <c r="P3935" s="71">
        <v>10070.077974428201</v>
      </c>
      <c r="Q3935" s="20">
        <v>0.71372054272930396</v>
      </c>
      <c r="R3935" s="79">
        <v>14181.3534438033</v>
      </c>
      <c r="S3935" s="6">
        <v>23313.090154480102</v>
      </c>
      <c r="T3935" s="6">
        <v>10135.0720402109</v>
      </c>
      <c r="U3935" s="71">
        <v>10122.7734143652</v>
      </c>
      <c r="V3935" s="20">
        <v>0.713808696361664</v>
      </c>
      <c r="W3935" s="79">
        <v>14257.7882594482</v>
      </c>
      <c r="X3935" s="6">
        <v>23438.743305650201</v>
      </c>
      <c r="Y3935" s="6">
        <v>10193.159966036799</v>
      </c>
      <c r="Z3935" s="71">
        <v>10178.735226168101</v>
      </c>
      <c r="AA3935" s="20">
        <v>0.71390702687866003</v>
      </c>
    </row>
    <row r="3936" spans="1:27" x14ac:dyDescent="0.2">
      <c r="A3936" s="52" t="s">
        <v>2391</v>
      </c>
      <c r="B3936" s="1" t="s">
        <v>8542</v>
      </c>
      <c r="C3936" s="131" t="s">
        <v>36</v>
      </c>
      <c r="D3936" s="131" t="s">
        <v>36</v>
      </c>
      <c r="E3936" s="131" t="s">
        <v>6357</v>
      </c>
      <c r="F3936" s="131" t="s">
        <v>26310</v>
      </c>
      <c r="G3936" s="131" t="s">
        <v>26310</v>
      </c>
      <c r="H3936" s="79">
        <v>11983.25</v>
      </c>
      <c r="I3936" s="6">
        <v>31594.747668622698</v>
      </c>
      <c r="J3936" s="6">
        <v>13724.6725559145</v>
      </c>
      <c r="K3936" s="71">
        <v>13714.8612888117</v>
      </c>
      <c r="L3936" s="20">
        <v>1.1445026423392399</v>
      </c>
      <c r="M3936" s="79">
        <v>12059.9496624983</v>
      </c>
      <c r="N3936" s="6">
        <v>31796.9721471991</v>
      </c>
      <c r="O3936" s="6">
        <v>13818.206362541699</v>
      </c>
      <c r="P3936" s="71">
        <v>13804.8534784119</v>
      </c>
      <c r="Q3936" s="20">
        <v>1.1446858291075299</v>
      </c>
      <c r="R3936" s="79">
        <v>12141.9147091</v>
      </c>
      <c r="S3936" s="6">
        <v>32013.079210393898</v>
      </c>
      <c r="T3936" s="6">
        <v>13917.282602879999</v>
      </c>
      <c r="U3936" s="71">
        <v>13900.3943705278</v>
      </c>
      <c r="V3936" s="20">
        <v>1.1448272124749701</v>
      </c>
      <c r="W3936" s="79">
        <v>12226.422886093</v>
      </c>
      <c r="X3936" s="6">
        <v>32235.891429785901</v>
      </c>
      <c r="Y3936" s="6">
        <v>14018.9085100136</v>
      </c>
      <c r="Z3936" s="71">
        <v>13999.069803550299</v>
      </c>
      <c r="AA3936" s="20">
        <v>1.14498491782691</v>
      </c>
    </row>
    <row r="3937" spans="1:27" x14ac:dyDescent="0.2">
      <c r="A3937" s="52" t="s">
        <v>2390</v>
      </c>
      <c r="B3937" s="1" t="s">
        <v>8541</v>
      </c>
      <c r="C3937" s="131" t="s">
        <v>36</v>
      </c>
      <c r="D3937" s="131" t="s">
        <v>36</v>
      </c>
      <c r="E3937" s="131" t="s">
        <v>6357</v>
      </c>
      <c r="F3937" s="131" t="s">
        <v>26390</v>
      </c>
      <c r="G3937" s="131" t="s">
        <v>26390</v>
      </c>
      <c r="H3937" s="79">
        <v>10744.666666666701</v>
      </c>
      <c r="I3937" s="6">
        <v>28305.602264143599</v>
      </c>
      <c r="J3937" s="6">
        <v>12295.876727609901</v>
      </c>
      <c r="K3937" s="71">
        <v>12287.0868544565</v>
      </c>
      <c r="L3937" s="20">
        <v>1.14355216738132</v>
      </c>
      <c r="M3937" s="79">
        <v>10786.437197728699</v>
      </c>
      <c r="N3937" s="6">
        <v>28415.641977359701</v>
      </c>
      <c r="O3937" s="6">
        <v>12348.7608489743</v>
      </c>
      <c r="P3937" s="71">
        <v>12336.8279274042</v>
      </c>
      <c r="Q3937" s="20">
        <v>1.1437352020185201</v>
      </c>
      <c r="R3937" s="79">
        <v>10821.8324318454</v>
      </c>
      <c r="S3937" s="6">
        <v>28508.886695882498</v>
      </c>
      <c r="T3937" s="6">
        <v>12393.879083998399</v>
      </c>
      <c r="U3937" s="71">
        <v>12378.839459117</v>
      </c>
      <c r="V3937" s="20">
        <v>1.14387646797134</v>
      </c>
      <c r="W3937" s="79">
        <v>10859.5382677218</v>
      </c>
      <c r="X3937" s="6">
        <v>28608.2184319396</v>
      </c>
      <c r="Y3937" s="6">
        <v>12441.287615867501</v>
      </c>
      <c r="Z3937" s="71">
        <v>12423.681462516801</v>
      </c>
      <c r="AA3937" s="20">
        <v>1.1440340423537301</v>
      </c>
    </row>
    <row r="3938" spans="1:27" x14ac:dyDescent="0.2">
      <c r="A3938" s="52" t="s">
        <v>2389</v>
      </c>
      <c r="B3938" s="1" t="s">
        <v>8540</v>
      </c>
      <c r="C3938" s="131" t="s">
        <v>36</v>
      </c>
      <c r="D3938" s="131" t="s">
        <v>36</v>
      </c>
      <c r="E3938" s="131" t="s">
        <v>6357</v>
      </c>
      <c r="F3938" s="131" t="s">
        <v>26390</v>
      </c>
      <c r="G3938" s="131" t="s">
        <v>26390</v>
      </c>
      <c r="H3938" s="79">
        <v>23529.833333333299</v>
      </c>
      <c r="I3938" s="6">
        <v>52574.323235650598</v>
      </c>
      <c r="J3938" s="6">
        <v>22838.143188423499</v>
      </c>
      <c r="K3938" s="71">
        <v>22821.817034044001</v>
      </c>
      <c r="L3938" s="20">
        <v>0.96990984639545597</v>
      </c>
      <c r="M3938" s="79">
        <v>23639.208725364399</v>
      </c>
      <c r="N3938" s="6">
        <v>52818.708188710298</v>
      </c>
      <c r="O3938" s="6">
        <v>22953.751891082498</v>
      </c>
      <c r="P3938" s="71">
        <v>22931.571097041298</v>
      </c>
      <c r="Q3938" s="20">
        <v>0.97006508819545001</v>
      </c>
      <c r="R3938" s="79">
        <v>23748.484975171901</v>
      </c>
      <c r="S3938" s="6">
        <v>53062.871621488201</v>
      </c>
      <c r="T3938" s="6">
        <v>23068.4144821915</v>
      </c>
      <c r="U3938" s="71">
        <v>23040.421607800101</v>
      </c>
      <c r="V3938" s="20">
        <v>0.970184903663872</v>
      </c>
      <c r="W3938" s="79">
        <v>23861.8266291201</v>
      </c>
      <c r="X3938" s="6">
        <v>53316.118666051603</v>
      </c>
      <c r="Y3938" s="6">
        <v>23186.385005558601</v>
      </c>
      <c r="Z3938" s="71">
        <v>23153.573044075201</v>
      </c>
      <c r="AA3938" s="20">
        <v>0.97031855121348298</v>
      </c>
    </row>
    <row r="3939" spans="1:27" x14ac:dyDescent="0.2">
      <c r="A3939" s="52" t="s">
        <v>2388</v>
      </c>
      <c r="B3939" s="1" t="s">
        <v>8539</v>
      </c>
      <c r="C3939" s="131" t="s">
        <v>36</v>
      </c>
      <c r="D3939" s="131" t="s">
        <v>36</v>
      </c>
      <c r="E3939" s="131" t="s">
        <v>6357</v>
      </c>
      <c r="F3939" s="131" t="s">
        <v>26390</v>
      </c>
      <c r="G3939" s="131" t="s">
        <v>26390</v>
      </c>
      <c r="H3939" s="79">
        <v>15377.75</v>
      </c>
      <c r="I3939" s="6">
        <v>48132.630909975203</v>
      </c>
      <c r="J3939" s="6">
        <v>20908.684108598201</v>
      </c>
      <c r="K3939" s="71">
        <v>20893.737254039501</v>
      </c>
      <c r="L3939" s="20">
        <v>1.3586992410488801</v>
      </c>
      <c r="M3939" s="79">
        <v>15436.9393765145</v>
      </c>
      <c r="N3939" s="6">
        <v>48317.894710827997</v>
      </c>
      <c r="O3939" s="6">
        <v>20997.805609506599</v>
      </c>
      <c r="P3939" s="71">
        <v>20977.514896086301</v>
      </c>
      <c r="Q3939" s="20">
        <v>1.3589167116897001</v>
      </c>
      <c r="R3939" s="79">
        <v>15494.0828987442</v>
      </c>
      <c r="S3939" s="6">
        <v>48496.754951394898</v>
      </c>
      <c r="T3939" s="6">
        <v>21083.3528241809</v>
      </c>
      <c r="U3939" s="71">
        <v>21057.768766472302</v>
      </c>
      <c r="V3939" s="20">
        <v>1.3590845553162201</v>
      </c>
      <c r="W3939" s="79">
        <v>15556.341797380001</v>
      </c>
      <c r="X3939" s="6">
        <v>48691.6264110622</v>
      </c>
      <c r="Y3939" s="6">
        <v>21175.2622801588</v>
      </c>
      <c r="Z3939" s="71">
        <v>21145.296337206899</v>
      </c>
      <c r="AA3939" s="20">
        <v>1.3592717756283901</v>
      </c>
    </row>
    <row r="3940" spans="1:27" x14ac:dyDescent="0.2">
      <c r="A3940" s="52" t="s">
        <v>2387</v>
      </c>
      <c r="B3940" s="1" t="s">
        <v>8538</v>
      </c>
      <c r="C3940" s="131" t="s">
        <v>36</v>
      </c>
      <c r="D3940" s="131" t="s">
        <v>36</v>
      </c>
      <c r="E3940" s="131" t="s">
        <v>6357</v>
      </c>
      <c r="F3940" s="131" t="s">
        <v>26390</v>
      </c>
      <c r="G3940" s="131" t="s">
        <v>26390</v>
      </c>
      <c r="H3940" s="79">
        <v>14676.5</v>
      </c>
      <c r="I3940" s="6">
        <v>40194.559650219002</v>
      </c>
      <c r="J3940" s="6">
        <v>17460.407518186701</v>
      </c>
      <c r="K3940" s="71">
        <v>17447.9257106107</v>
      </c>
      <c r="L3940" s="20">
        <v>1.18883423913131</v>
      </c>
      <c r="M3940" s="79">
        <v>14744.515981266601</v>
      </c>
      <c r="N3940" s="6">
        <v>40380.835152974301</v>
      </c>
      <c r="O3940" s="6">
        <v>17548.548668484698</v>
      </c>
      <c r="P3940" s="71">
        <v>17531.591059742401</v>
      </c>
      <c r="Q3940" s="20">
        <v>1.18902452152494</v>
      </c>
      <c r="R3940" s="79">
        <v>14809.9440891294</v>
      </c>
      <c r="S3940" s="6">
        <v>40560.023241707502</v>
      </c>
      <c r="T3940" s="6">
        <v>17632.958770518799</v>
      </c>
      <c r="U3940" s="71">
        <v>17611.561669283499</v>
      </c>
      <c r="V3940" s="20">
        <v>1.1891713812890401</v>
      </c>
      <c r="W3940" s="79">
        <v>14877.243984767299</v>
      </c>
      <c r="X3940" s="6">
        <v>40744.337599331702</v>
      </c>
      <c r="Y3940" s="6">
        <v>17719.104878804599</v>
      </c>
      <c r="Z3940" s="71">
        <v>17694.029879546899</v>
      </c>
      <c r="AA3940" s="20">
        <v>1.1893351952595299</v>
      </c>
    </row>
    <row r="3941" spans="1:27" x14ac:dyDescent="0.2">
      <c r="A3941" s="52" t="s">
        <v>2386</v>
      </c>
      <c r="B3941" s="1" t="s">
        <v>8537</v>
      </c>
      <c r="C3941" s="131" t="s">
        <v>36</v>
      </c>
      <c r="D3941" s="131" t="s">
        <v>36</v>
      </c>
      <c r="E3941" s="131" t="s">
        <v>6357</v>
      </c>
      <c r="F3941" s="131" t="s">
        <v>26310</v>
      </c>
      <c r="G3941" s="131" t="s">
        <v>26310</v>
      </c>
      <c r="H3941" s="79">
        <v>13383.916666666701</v>
      </c>
      <c r="I3941" s="6">
        <v>25941.276119704002</v>
      </c>
      <c r="J3941" s="6">
        <v>11268.819873471801</v>
      </c>
      <c r="K3941" s="71">
        <v>11260.764205749199</v>
      </c>
      <c r="L3941" s="20">
        <v>0.84136538549994699</v>
      </c>
      <c r="M3941" s="79">
        <v>13464.722702265601</v>
      </c>
      <c r="N3941" s="6">
        <v>26097.897812278599</v>
      </c>
      <c r="O3941" s="6">
        <v>11341.5244674596</v>
      </c>
      <c r="P3941" s="71">
        <v>11330.564864013601</v>
      </c>
      <c r="Q3941" s="20">
        <v>0.84150005273462103</v>
      </c>
      <c r="R3941" s="79">
        <v>13546.178149031</v>
      </c>
      <c r="S3941" s="6">
        <v>26255.778221176901</v>
      </c>
      <c r="T3941" s="6">
        <v>11414.368579203199</v>
      </c>
      <c r="U3941" s="71">
        <v>11400.517562864699</v>
      </c>
      <c r="V3941" s="20">
        <v>0.84160398877378295</v>
      </c>
      <c r="W3941" s="79">
        <v>13628.155848251699</v>
      </c>
      <c r="X3941" s="6">
        <v>26414.670881980699</v>
      </c>
      <c r="Y3941" s="6">
        <v>11487.3464946108</v>
      </c>
      <c r="Z3941" s="71">
        <v>11471.0903007006</v>
      </c>
      <c r="AA3941" s="20">
        <v>0.84171992369548398</v>
      </c>
    </row>
    <row r="3942" spans="1:27" x14ac:dyDescent="0.2">
      <c r="A3942" s="52" t="s">
        <v>2385</v>
      </c>
      <c r="B3942" s="1" t="s">
        <v>8033</v>
      </c>
      <c r="C3942" s="131" t="s">
        <v>36</v>
      </c>
      <c r="D3942" s="131" t="s">
        <v>36</v>
      </c>
      <c r="E3942" s="131" t="s">
        <v>6357</v>
      </c>
      <c r="F3942" s="131" t="s">
        <v>26310</v>
      </c>
      <c r="G3942" s="131" t="s">
        <v>26310</v>
      </c>
      <c r="H3942" s="79">
        <v>27019.916666666701</v>
      </c>
      <c r="I3942" s="6">
        <v>63064.839732215798</v>
      </c>
      <c r="J3942" s="6">
        <v>27395.1950556478</v>
      </c>
      <c r="K3942" s="71">
        <v>27375.611231339299</v>
      </c>
      <c r="L3942" s="20">
        <v>1.01316416216455</v>
      </c>
      <c r="M3942" s="79">
        <v>27157.200260241701</v>
      </c>
      <c r="N3942" s="6">
        <v>63385.261439413502</v>
      </c>
      <c r="O3942" s="6">
        <v>27545.724129290302</v>
      </c>
      <c r="P3942" s="71">
        <v>27519.105995726401</v>
      </c>
      <c r="Q3942" s="20">
        <v>1.01332632716247</v>
      </c>
      <c r="R3942" s="79">
        <v>27290.509927663399</v>
      </c>
      <c r="S3942" s="6">
        <v>63696.407950870896</v>
      </c>
      <c r="T3942" s="6">
        <v>27691.210346075899</v>
      </c>
      <c r="U3942" s="71">
        <v>27657.6078384756</v>
      </c>
      <c r="V3942" s="20">
        <v>1.01345148594824</v>
      </c>
      <c r="W3942" s="79">
        <v>27435.328008660501</v>
      </c>
      <c r="X3942" s="6">
        <v>64034.415250489103</v>
      </c>
      <c r="Y3942" s="6">
        <v>27847.612368471899</v>
      </c>
      <c r="Z3942" s="71">
        <v>27808.204121596798</v>
      </c>
      <c r="AA3942" s="20">
        <v>1.01359109367377</v>
      </c>
    </row>
    <row r="3943" spans="1:27" x14ac:dyDescent="0.2">
      <c r="A3943" s="52" t="s">
        <v>2384</v>
      </c>
      <c r="B3943" s="1" t="s">
        <v>7911</v>
      </c>
      <c r="C3943" s="131" t="s">
        <v>36</v>
      </c>
      <c r="D3943" s="131" t="s">
        <v>36</v>
      </c>
      <c r="E3943" s="131" t="s">
        <v>6357</v>
      </c>
      <c r="F3943" s="131" t="s">
        <v>26390</v>
      </c>
      <c r="G3943" s="131" t="s">
        <v>26390</v>
      </c>
      <c r="H3943" s="79">
        <v>6078.4166666666697</v>
      </c>
      <c r="I3943" s="6">
        <v>26812.756002492599</v>
      </c>
      <c r="J3943" s="6">
        <v>11647.388367064101</v>
      </c>
      <c r="K3943" s="71">
        <v>11639.062074553</v>
      </c>
      <c r="L3943" s="20">
        <v>1.9148180706959901</v>
      </c>
      <c r="M3943" s="79">
        <v>6107.2713883636397</v>
      </c>
      <c r="N3943" s="6">
        <v>26940.038262793001</v>
      </c>
      <c r="O3943" s="6">
        <v>11707.4986387606</v>
      </c>
      <c r="P3943" s="71">
        <v>11696.185385168101</v>
      </c>
      <c r="Q3943" s="20">
        <v>1.9151245525871301</v>
      </c>
      <c r="R3943" s="79">
        <v>6130.6052978807102</v>
      </c>
      <c r="S3943" s="6">
        <v>27042.967439381999</v>
      </c>
      <c r="T3943" s="6">
        <v>11756.5891678476</v>
      </c>
      <c r="U3943" s="71">
        <v>11742.3228764169</v>
      </c>
      <c r="V3943" s="20">
        <v>1.9153610950090201</v>
      </c>
      <c r="W3943" s="79">
        <v>6155.4998478908001</v>
      </c>
      <c r="X3943" s="6">
        <v>27152.780822013901</v>
      </c>
      <c r="Y3943" s="6">
        <v>11808.3395014956</v>
      </c>
      <c r="Z3943" s="71">
        <v>11791.62905781</v>
      </c>
      <c r="AA3943" s="20">
        <v>1.91562494504008</v>
      </c>
    </row>
    <row r="3944" spans="1:27" x14ac:dyDescent="0.2">
      <c r="A3944" s="52" t="s">
        <v>2383</v>
      </c>
      <c r="B3944" s="1" t="s">
        <v>8536</v>
      </c>
      <c r="C3944" s="131" t="s">
        <v>36</v>
      </c>
      <c r="D3944" s="131" t="s">
        <v>36</v>
      </c>
      <c r="E3944" s="131" t="s">
        <v>6357</v>
      </c>
      <c r="F3944" s="131" t="s">
        <v>26390</v>
      </c>
      <c r="G3944" s="131" t="s">
        <v>26390</v>
      </c>
      <c r="H3944" s="79">
        <v>16148.166666666701</v>
      </c>
      <c r="I3944" s="6">
        <v>23470.5485360315</v>
      </c>
      <c r="J3944" s="6">
        <v>10195.5425231846</v>
      </c>
      <c r="K3944" s="71">
        <v>10188.254102237201</v>
      </c>
      <c r="L3944" s="20">
        <v>0.63092326903387397</v>
      </c>
      <c r="M3944" s="79">
        <v>16224.8829893028</v>
      </c>
      <c r="N3944" s="6">
        <v>23582.051854711899</v>
      </c>
      <c r="O3944" s="6">
        <v>10248.1977677636</v>
      </c>
      <c r="P3944" s="71">
        <v>10238.294673704801</v>
      </c>
      <c r="Q3944" s="20">
        <v>0.63102425333082401</v>
      </c>
      <c r="R3944" s="79">
        <v>16285.306221078399</v>
      </c>
      <c r="S3944" s="6">
        <v>23669.873984825201</v>
      </c>
      <c r="T3944" s="6">
        <v>10290.179312536</v>
      </c>
      <c r="U3944" s="71">
        <v>10277.6924683628</v>
      </c>
      <c r="V3944" s="20">
        <v>0.63110219291180503</v>
      </c>
      <c r="W3944" s="79">
        <v>16352.230880667301</v>
      </c>
      <c r="X3944" s="6">
        <v>23767.1456134605</v>
      </c>
      <c r="Y3944" s="6">
        <v>10335.9772328618</v>
      </c>
      <c r="Z3944" s="71">
        <v>10321.350386685601</v>
      </c>
      <c r="AA3944" s="20">
        <v>0.63118913021758805</v>
      </c>
    </row>
    <row r="3945" spans="1:27" x14ac:dyDescent="0.2">
      <c r="A3945" s="52" t="s">
        <v>2382</v>
      </c>
      <c r="B3945" s="1" t="s">
        <v>8535</v>
      </c>
      <c r="C3945" s="131" t="s">
        <v>36</v>
      </c>
      <c r="D3945" s="131" t="s">
        <v>36</v>
      </c>
      <c r="E3945" s="131" t="s">
        <v>6357</v>
      </c>
      <c r="F3945" s="131" t="s">
        <v>26390</v>
      </c>
      <c r="G3945" s="131" t="s">
        <v>26390</v>
      </c>
      <c r="H3945" s="79">
        <v>7057.75</v>
      </c>
      <c r="I3945" s="6">
        <v>22555.946446789701</v>
      </c>
      <c r="J3945" s="6">
        <v>9798.2418602562393</v>
      </c>
      <c r="K3945" s="71">
        <v>9791.2374550408895</v>
      </c>
      <c r="L3945" s="20">
        <v>1.3873029584557299</v>
      </c>
      <c r="M3945" s="79">
        <v>7076.6250903985701</v>
      </c>
      <c r="N3945" s="6">
        <v>22616.269570761</v>
      </c>
      <c r="O3945" s="6">
        <v>9828.4918020779605</v>
      </c>
      <c r="P3945" s="71">
        <v>9818.9942805646097</v>
      </c>
      <c r="Q3945" s="20">
        <v>1.3875250073494501</v>
      </c>
      <c r="R3945" s="79">
        <v>7094.0413323767898</v>
      </c>
      <c r="S3945" s="6">
        <v>22671.930343863602</v>
      </c>
      <c r="T3945" s="6">
        <v>9856.3358955459498</v>
      </c>
      <c r="U3945" s="71">
        <v>9844.3755081991403</v>
      </c>
      <c r="V3945" s="20">
        <v>1.38769638446706</v>
      </c>
      <c r="W3945" s="79">
        <v>7117.1670814612398</v>
      </c>
      <c r="X3945" s="6">
        <v>22745.8381980509</v>
      </c>
      <c r="Y3945" s="6">
        <v>9891.8258667235204</v>
      </c>
      <c r="Z3945" s="71">
        <v>9877.8275565401</v>
      </c>
      <c r="AA3945" s="20">
        <v>1.3878875461937401</v>
      </c>
    </row>
    <row r="3946" spans="1:27" x14ac:dyDescent="0.2">
      <c r="A3946" s="52" t="s">
        <v>2381</v>
      </c>
      <c r="B3946" s="1" t="s">
        <v>8534</v>
      </c>
      <c r="C3946" s="131" t="s">
        <v>36</v>
      </c>
      <c r="D3946" s="131" t="s">
        <v>36</v>
      </c>
      <c r="E3946" s="131" t="s">
        <v>6357</v>
      </c>
      <c r="F3946" s="131" t="s">
        <v>26310</v>
      </c>
      <c r="G3946" s="131" t="s">
        <v>26310</v>
      </c>
      <c r="H3946" s="79">
        <v>28419.5</v>
      </c>
      <c r="I3946" s="6">
        <v>67571.9027764067</v>
      </c>
      <c r="J3946" s="6">
        <v>29353.0509980079</v>
      </c>
      <c r="K3946" s="71">
        <v>29332.067573998898</v>
      </c>
      <c r="L3946" s="20">
        <v>1.03211061327606</v>
      </c>
      <c r="M3946" s="79">
        <v>28552.077296182099</v>
      </c>
      <c r="N3946" s="6">
        <v>67887.126484352804</v>
      </c>
      <c r="O3946" s="6">
        <v>29502.127396849999</v>
      </c>
      <c r="P3946" s="71">
        <v>29473.618741068</v>
      </c>
      <c r="Q3946" s="20">
        <v>1.0322758108044601</v>
      </c>
      <c r="R3946" s="79">
        <v>28680.689123384</v>
      </c>
      <c r="S3946" s="6">
        <v>68192.921656104096</v>
      </c>
      <c r="T3946" s="6">
        <v>29646.012992587199</v>
      </c>
      <c r="U3946" s="71">
        <v>29610.0383867663</v>
      </c>
      <c r="V3946" s="20">
        <v>1.03240331009427</v>
      </c>
      <c r="W3946" s="79">
        <v>28819.053897944901</v>
      </c>
      <c r="X3946" s="6">
        <v>68521.906018753303</v>
      </c>
      <c r="Y3946" s="6">
        <v>29799.155190138601</v>
      </c>
      <c r="Z3946" s="71">
        <v>29756.985238587102</v>
      </c>
      <c r="AA3946" s="20">
        <v>1.0325455285230301</v>
      </c>
    </row>
    <row r="3947" spans="1:27" x14ac:dyDescent="0.2">
      <c r="A3947" s="52" t="s">
        <v>2380</v>
      </c>
      <c r="B3947" s="1" t="s">
        <v>8533</v>
      </c>
      <c r="C3947" s="131" t="s">
        <v>36</v>
      </c>
      <c r="D3947" s="131" t="s">
        <v>36</v>
      </c>
      <c r="E3947" s="131" t="s">
        <v>6357</v>
      </c>
      <c r="F3947" s="131" t="s">
        <v>26390</v>
      </c>
      <c r="G3947" s="131" t="s">
        <v>26390</v>
      </c>
      <c r="H3947" s="79">
        <v>22725.666666666701</v>
      </c>
      <c r="I3947" s="6">
        <v>33822.533923385701</v>
      </c>
      <c r="J3947" s="6">
        <v>14692.416852905901</v>
      </c>
      <c r="K3947" s="71">
        <v>14681.9137807529</v>
      </c>
      <c r="L3947" s="20">
        <v>0.64604986054327296</v>
      </c>
      <c r="M3947" s="79">
        <v>22833.544645993399</v>
      </c>
      <c r="N3947" s="6">
        <v>33983.088360308699</v>
      </c>
      <c r="O3947" s="6">
        <v>14768.2403728683</v>
      </c>
      <c r="P3947" s="71">
        <v>14753.969446720101</v>
      </c>
      <c r="Q3947" s="20">
        <v>0.64615326597173595</v>
      </c>
      <c r="R3947" s="79">
        <v>22931.983628419399</v>
      </c>
      <c r="S3947" s="6">
        <v>34129.594769617703</v>
      </c>
      <c r="T3947" s="6">
        <v>14837.4110596749</v>
      </c>
      <c r="U3947" s="71">
        <v>14819.406277230501</v>
      </c>
      <c r="V3947" s="20">
        <v>0.64623307417963505</v>
      </c>
      <c r="W3947" s="79">
        <v>23037.0348288932</v>
      </c>
      <c r="X3947" s="6">
        <v>34285.942120999403</v>
      </c>
      <c r="Y3947" s="6">
        <v>14910.444987098699</v>
      </c>
      <c r="Z3947" s="71">
        <v>14889.3446324509</v>
      </c>
      <c r="AA3947" s="20">
        <v>0.64632209583572897</v>
      </c>
    </row>
    <row r="3948" spans="1:27" x14ac:dyDescent="0.2">
      <c r="A3948" s="52" t="s">
        <v>2379</v>
      </c>
      <c r="B3948" s="1" t="s">
        <v>8532</v>
      </c>
      <c r="C3948" s="131" t="s">
        <v>36</v>
      </c>
      <c r="D3948" s="131" t="s">
        <v>36</v>
      </c>
      <c r="E3948" s="131" t="s">
        <v>6357</v>
      </c>
      <c r="F3948" s="131" t="s">
        <v>26390</v>
      </c>
      <c r="G3948" s="131" t="s">
        <v>26390</v>
      </c>
      <c r="H3948" s="79">
        <v>6232.4166666666697</v>
      </c>
      <c r="I3948" s="6">
        <v>9227.4197998485306</v>
      </c>
      <c r="J3948" s="6">
        <v>4008.3660935407702</v>
      </c>
      <c r="K3948" s="71">
        <v>4005.50065903007</v>
      </c>
      <c r="L3948" s="20">
        <v>0.64268820158526996</v>
      </c>
      <c r="M3948" s="79">
        <v>6268.0197115794999</v>
      </c>
      <c r="N3948" s="6">
        <v>9280.13197541931</v>
      </c>
      <c r="O3948" s="6">
        <v>4032.9242078246598</v>
      </c>
      <c r="P3948" s="71">
        <v>4029.0270906273499</v>
      </c>
      <c r="Q3948" s="20">
        <v>0.64279106895342797</v>
      </c>
      <c r="R3948" s="79">
        <v>6301.0239377932603</v>
      </c>
      <c r="S3948" s="6">
        <v>9328.9964635836295</v>
      </c>
      <c r="T3948" s="6">
        <v>4055.66360335647</v>
      </c>
      <c r="U3948" s="71">
        <v>4050.74216924966</v>
      </c>
      <c r="V3948" s="20">
        <v>0.64287046188691399</v>
      </c>
      <c r="W3948" s="79">
        <v>6335.1373623175896</v>
      </c>
      <c r="X3948" s="6">
        <v>9379.5031780303707</v>
      </c>
      <c r="Y3948" s="6">
        <v>4079.0060733574801</v>
      </c>
      <c r="Z3948" s="71">
        <v>4073.2337121145501</v>
      </c>
      <c r="AA3948" s="20">
        <v>0.64295902032729402</v>
      </c>
    </row>
    <row r="3949" spans="1:27" x14ac:dyDescent="0.2">
      <c r="A3949" s="52" t="s">
        <v>2378</v>
      </c>
      <c r="B3949" s="1" t="s">
        <v>8531</v>
      </c>
      <c r="C3949" s="131" t="s">
        <v>36</v>
      </c>
      <c r="D3949" s="131" t="s">
        <v>36</v>
      </c>
      <c r="E3949" s="131" t="s">
        <v>6357</v>
      </c>
      <c r="F3949" s="131" t="s">
        <v>26390</v>
      </c>
      <c r="G3949" s="131" t="s">
        <v>26390</v>
      </c>
      <c r="H3949" s="79">
        <v>7881.4166666666697</v>
      </c>
      <c r="I3949" s="6">
        <v>12561.1476819482</v>
      </c>
      <c r="J3949" s="6">
        <v>5456.5284290095997</v>
      </c>
      <c r="K3949" s="71">
        <v>5452.6277561408497</v>
      </c>
      <c r="L3949" s="20">
        <v>0.69183345923099804</v>
      </c>
      <c r="M3949" s="79">
        <v>7915.09474123775</v>
      </c>
      <c r="N3949" s="6">
        <v>12614.822710971899</v>
      </c>
      <c r="O3949" s="6">
        <v>5482.1013346845602</v>
      </c>
      <c r="P3949" s="71">
        <v>5476.8038407848799</v>
      </c>
      <c r="Q3949" s="20">
        <v>0.69194419268927398</v>
      </c>
      <c r="R3949" s="79">
        <v>7946.3089829461796</v>
      </c>
      <c r="S3949" s="6">
        <v>12664.570962645799</v>
      </c>
      <c r="T3949" s="6">
        <v>5505.7625657622903</v>
      </c>
      <c r="U3949" s="71">
        <v>5499.0814772093099</v>
      </c>
      <c r="V3949" s="20">
        <v>0.69202965666337102</v>
      </c>
      <c r="W3949" s="79">
        <v>7979.00679352103</v>
      </c>
      <c r="X3949" s="6">
        <v>12716.6836785289</v>
      </c>
      <c r="Y3949" s="6">
        <v>5530.2961119714801</v>
      </c>
      <c r="Z3949" s="71">
        <v>5522.4699733571797</v>
      </c>
      <c r="AA3949" s="20">
        <v>0.69212498701485403</v>
      </c>
    </row>
    <row r="3950" spans="1:27" x14ac:dyDescent="0.2">
      <c r="A3950" s="52" t="s">
        <v>2377</v>
      </c>
      <c r="B3950" s="1" t="s">
        <v>8530</v>
      </c>
      <c r="C3950" s="131" t="s">
        <v>36</v>
      </c>
      <c r="D3950" s="131" t="s">
        <v>36</v>
      </c>
      <c r="E3950" s="131" t="s">
        <v>6357</v>
      </c>
      <c r="F3950" s="131" t="s">
        <v>26390</v>
      </c>
      <c r="G3950" s="131" t="s">
        <v>26390</v>
      </c>
      <c r="H3950" s="79">
        <v>4449.6666666666697</v>
      </c>
      <c r="I3950" s="6">
        <v>13175.1434091499</v>
      </c>
      <c r="J3950" s="6">
        <v>5723.2465049049197</v>
      </c>
      <c r="K3950" s="71">
        <v>5719.1551650258498</v>
      </c>
      <c r="L3950" s="20">
        <v>1.2852996850009399</v>
      </c>
      <c r="M3950" s="79">
        <v>4465.5383440258001</v>
      </c>
      <c r="N3950" s="6">
        <v>13222.1383058501</v>
      </c>
      <c r="O3950" s="6">
        <v>5746.0262196819804</v>
      </c>
      <c r="P3950" s="71">
        <v>5740.4736884557597</v>
      </c>
      <c r="Q3950" s="20">
        <v>1.2855054074579</v>
      </c>
      <c r="R3950" s="79">
        <v>4479.3867235937696</v>
      </c>
      <c r="S3950" s="6">
        <v>13263.142363111099</v>
      </c>
      <c r="T3950" s="6">
        <v>5765.9839360193801</v>
      </c>
      <c r="U3950" s="71">
        <v>5758.9870761273196</v>
      </c>
      <c r="V3950" s="20">
        <v>1.2856641838476801</v>
      </c>
      <c r="W3950" s="79">
        <v>4495.7915642662601</v>
      </c>
      <c r="X3950" s="6">
        <v>13311.715918088399</v>
      </c>
      <c r="Y3950" s="6">
        <v>5789.0667603669999</v>
      </c>
      <c r="Z3950" s="71">
        <v>5780.8744252737597</v>
      </c>
      <c r="AA3950" s="20">
        <v>1.2858412901571501</v>
      </c>
    </row>
    <row r="3951" spans="1:27" x14ac:dyDescent="0.2">
      <c r="A3951" s="52" t="s">
        <v>2376</v>
      </c>
      <c r="B3951" s="1" t="s">
        <v>18898</v>
      </c>
      <c r="C3951" s="131" t="s">
        <v>36</v>
      </c>
      <c r="D3951" s="131" t="s">
        <v>36</v>
      </c>
      <c r="E3951" s="131" t="s">
        <v>6357</v>
      </c>
      <c r="F3951" s="131" t="s">
        <v>26310</v>
      </c>
      <c r="G3951" s="131" t="s">
        <v>26310</v>
      </c>
      <c r="H3951" s="79">
        <v>22229.666666666701</v>
      </c>
      <c r="I3951" s="6">
        <v>60862.170627257598</v>
      </c>
      <c r="J3951" s="6">
        <v>26438.361580297598</v>
      </c>
      <c r="K3951" s="71">
        <v>26419.461761291299</v>
      </c>
      <c r="L3951" s="20">
        <v>1.18847763924896</v>
      </c>
      <c r="M3951" s="79">
        <v>22332.292433257098</v>
      </c>
      <c r="N3951" s="6">
        <v>61143.1477111985</v>
      </c>
      <c r="O3951" s="6">
        <v>26571.3549333386</v>
      </c>
      <c r="P3951" s="71">
        <v>26545.678357501802</v>
      </c>
      <c r="Q3951" s="20">
        <v>1.1886678645659401</v>
      </c>
      <c r="R3951" s="79">
        <v>22426.400481574499</v>
      </c>
      <c r="S3951" s="6">
        <v>61400.804300475298</v>
      </c>
      <c r="T3951" s="6">
        <v>26693.225599379399</v>
      </c>
      <c r="U3951" s="71">
        <v>26660.8341182968</v>
      </c>
      <c r="V3951" s="20">
        <v>1.1888146802783299</v>
      </c>
      <c r="W3951" s="79">
        <v>22525.206539307499</v>
      </c>
      <c r="X3951" s="6">
        <v>61671.323478064602</v>
      </c>
      <c r="Y3951" s="6">
        <v>26819.938992956799</v>
      </c>
      <c r="Z3951" s="71">
        <v>26781.9850469228</v>
      </c>
      <c r="AA3951" s="20">
        <v>1.1889784451115699</v>
      </c>
    </row>
    <row r="3952" spans="1:27" x14ac:dyDescent="0.2">
      <c r="A3952" s="52" t="s">
        <v>2375</v>
      </c>
      <c r="B3952" s="1" t="s">
        <v>8529</v>
      </c>
      <c r="C3952" s="131" t="s">
        <v>36</v>
      </c>
      <c r="D3952" s="131" t="s">
        <v>36</v>
      </c>
      <c r="E3952" s="131" t="s">
        <v>6357</v>
      </c>
      <c r="F3952" s="131" t="s">
        <v>26390</v>
      </c>
      <c r="G3952" s="131" t="s">
        <v>26390</v>
      </c>
      <c r="H3952" s="79">
        <v>16396.416666666701</v>
      </c>
      <c r="I3952" s="6">
        <v>20692.071784706099</v>
      </c>
      <c r="J3952" s="6">
        <v>8988.5797705106197</v>
      </c>
      <c r="K3952" s="71">
        <v>8982.1541631495293</v>
      </c>
      <c r="L3952" s="20">
        <v>0.54781202172118104</v>
      </c>
      <c r="M3952" s="79">
        <v>16487.508953650398</v>
      </c>
      <c r="N3952" s="6">
        <v>20807.029106151302</v>
      </c>
      <c r="O3952" s="6">
        <v>9042.2390109725293</v>
      </c>
      <c r="P3952" s="71">
        <v>9033.5012655213504</v>
      </c>
      <c r="Q3952" s="20">
        <v>0.54789970340069605</v>
      </c>
      <c r="R3952" s="79">
        <v>16565.6012674333</v>
      </c>
      <c r="S3952" s="6">
        <v>20905.580624783801</v>
      </c>
      <c r="T3952" s="6">
        <v>9088.4376232682098</v>
      </c>
      <c r="U3952" s="71">
        <v>9077.4090589514599</v>
      </c>
      <c r="V3952" s="20">
        <v>0.54796737603463597</v>
      </c>
      <c r="W3952" s="79">
        <v>16647.1862452737</v>
      </c>
      <c r="X3952" s="6">
        <v>21008.539841565602</v>
      </c>
      <c r="Y3952" s="6">
        <v>9136.3007165283198</v>
      </c>
      <c r="Z3952" s="71">
        <v>9123.37157957403</v>
      </c>
      <c r="AA3952" s="20">
        <v>0.54804286112700995</v>
      </c>
    </row>
    <row r="3953" spans="1:27" x14ac:dyDescent="0.2">
      <c r="A3953" s="52" t="s">
        <v>2374</v>
      </c>
      <c r="B3953" s="1" t="s">
        <v>8528</v>
      </c>
      <c r="C3953" s="131" t="s">
        <v>36</v>
      </c>
      <c r="D3953" s="131" t="s">
        <v>36</v>
      </c>
      <c r="E3953" s="131" t="s">
        <v>6357</v>
      </c>
      <c r="F3953" s="131" t="s">
        <v>26310</v>
      </c>
      <c r="G3953" s="131" t="s">
        <v>26310</v>
      </c>
      <c r="H3953" s="79">
        <v>7133.75</v>
      </c>
      <c r="I3953" s="6">
        <v>9863.1468988566194</v>
      </c>
      <c r="J3953" s="6">
        <v>4284.5242183126502</v>
      </c>
      <c r="K3953" s="71">
        <v>4281.4613684454998</v>
      </c>
      <c r="L3953" s="20">
        <v>0.60016980808768094</v>
      </c>
      <c r="M3953" s="79">
        <v>7176.9335256927798</v>
      </c>
      <c r="N3953" s="6">
        <v>9922.8525876624299</v>
      </c>
      <c r="O3953" s="6">
        <v>4312.2352696553398</v>
      </c>
      <c r="P3953" s="71">
        <v>4308.0682470776201</v>
      </c>
      <c r="Q3953" s="20">
        <v>0.60026587004813703</v>
      </c>
      <c r="R3953" s="79">
        <v>7216.4024848240197</v>
      </c>
      <c r="S3953" s="6">
        <v>9977.4225041658592</v>
      </c>
      <c r="T3953" s="6">
        <v>4337.5586498947996</v>
      </c>
      <c r="U3953" s="71">
        <v>4332.2951440502302</v>
      </c>
      <c r="V3953" s="20">
        <v>0.60034001057465702</v>
      </c>
      <c r="W3953" s="79">
        <v>7259.4760879486903</v>
      </c>
      <c r="X3953" s="6">
        <v>10036.976213656901</v>
      </c>
      <c r="Y3953" s="6">
        <v>4364.9312929012003</v>
      </c>
      <c r="Z3953" s="71">
        <v>4358.7543076822403</v>
      </c>
      <c r="AA3953" s="20">
        <v>0.60042271024463001</v>
      </c>
    </row>
    <row r="3954" spans="1:27" x14ac:dyDescent="0.2">
      <c r="A3954" s="52" t="s">
        <v>2373</v>
      </c>
      <c r="B3954" s="1" t="s">
        <v>8527</v>
      </c>
      <c r="C3954" s="131" t="s">
        <v>36</v>
      </c>
      <c r="D3954" s="131" t="s">
        <v>36</v>
      </c>
      <c r="E3954" s="131" t="s">
        <v>6357</v>
      </c>
      <c r="F3954" s="131" t="s">
        <v>26390</v>
      </c>
      <c r="G3954" s="131" t="s">
        <v>26390</v>
      </c>
      <c r="H3954" s="79">
        <v>14677.5</v>
      </c>
      <c r="I3954" s="6">
        <v>22776.848430228099</v>
      </c>
      <c r="J3954" s="6">
        <v>9894.2010817522696</v>
      </c>
      <c r="K3954" s="71">
        <v>9887.1280787944906</v>
      </c>
      <c r="L3954" s="20">
        <v>0.67362480523212298</v>
      </c>
      <c r="M3954" s="79">
        <v>14771.661952169599</v>
      </c>
      <c r="N3954" s="6">
        <v>22922.970897437201</v>
      </c>
      <c r="O3954" s="6">
        <v>9961.7768898548002</v>
      </c>
      <c r="P3954" s="71">
        <v>9952.1505715724197</v>
      </c>
      <c r="Q3954" s="20">
        <v>0.67373262425022395</v>
      </c>
      <c r="R3954" s="79">
        <v>14858.795570473199</v>
      </c>
      <c r="S3954" s="6">
        <v>23058.186650615698</v>
      </c>
      <c r="T3954" s="6">
        <v>10024.255955434101</v>
      </c>
      <c r="U3954" s="71">
        <v>10012.0918018012</v>
      </c>
      <c r="V3954" s="20">
        <v>0.67381583886226204</v>
      </c>
      <c r="W3954" s="79">
        <v>14947.409779853901</v>
      </c>
      <c r="X3954" s="6">
        <v>23195.7000156867</v>
      </c>
      <c r="Y3954" s="6">
        <v>10087.464063276</v>
      </c>
      <c r="Z3954" s="71">
        <v>10073.1888978187</v>
      </c>
      <c r="AA3954" s="20">
        <v>0.673908660174378</v>
      </c>
    </row>
    <row r="3955" spans="1:27" x14ac:dyDescent="0.2">
      <c r="A3955" s="52" t="s">
        <v>2372</v>
      </c>
      <c r="B3955" s="1" t="s">
        <v>8526</v>
      </c>
      <c r="C3955" s="131" t="s">
        <v>36</v>
      </c>
      <c r="D3955" s="131" t="s">
        <v>36</v>
      </c>
      <c r="E3955" s="131" t="s">
        <v>6357</v>
      </c>
      <c r="F3955" s="131" t="s">
        <v>26390</v>
      </c>
      <c r="G3955" s="131" t="s">
        <v>26390</v>
      </c>
      <c r="H3955" s="79">
        <v>6262.6666666666697</v>
      </c>
      <c r="I3955" s="6">
        <v>9083.2480553524092</v>
      </c>
      <c r="J3955" s="6">
        <v>3945.7382793933798</v>
      </c>
      <c r="K3955" s="71">
        <v>3942.91761521947</v>
      </c>
      <c r="L3955" s="20">
        <v>0.62959084765054296</v>
      </c>
      <c r="M3955" s="79">
        <v>6306.7302058765299</v>
      </c>
      <c r="N3955" s="6">
        <v>9147.1569424356403</v>
      </c>
      <c r="O3955" s="6">
        <v>3975.1364273301001</v>
      </c>
      <c r="P3955" s="71">
        <v>3971.2951519343101</v>
      </c>
      <c r="Q3955" s="20">
        <v>0.62969161868283297</v>
      </c>
      <c r="R3955" s="79">
        <v>6347.7451938356699</v>
      </c>
      <c r="S3955" s="6">
        <v>9206.6442709889998</v>
      </c>
      <c r="T3955" s="6">
        <v>4002.4725301007302</v>
      </c>
      <c r="U3955" s="71">
        <v>3997.61564187043</v>
      </c>
      <c r="V3955" s="20">
        <v>0.62976939366635898</v>
      </c>
      <c r="W3955" s="79">
        <v>6389.0406622260898</v>
      </c>
      <c r="X3955" s="6">
        <v>9266.5384028208391</v>
      </c>
      <c r="Y3955" s="6">
        <v>4029.87937704861</v>
      </c>
      <c r="Z3955" s="71">
        <v>4024.1765369176101</v>
      </c>
      <c r="AA3955" s="20">
        <v>0.62985614737275597</v>
      </c>
    </row>
    <row r="3956" spans="1:27" x14ac:dyDescent="0.2">
      <c r="A3956" s="52" t="s">
        <v>2371</v>
      </c>
      <c r="B3956" s="1" t="s">
        <v>8525</v>
      </c>
      <c r="C3956" s="131" t="s">
        <v>36</v>
      </c>
      <c r="D3956" s="131" t="s">
        <v>36</v>
      </c>
      <c r="E3956" s="131" t="s">
        <v>6357</v>
      </c>
      <c r="F3956" s="131" t="s">
        <v>26310</v>
      </c>
      <c r="G3956" s="131" t="s">
        <v>26310</v>
      </c>
      <c r="H3956" s="79">
        <v>3049</v>
      </c>
      <c r="I3956" s="6">
        <v>5091.0036720485004</v>
      </c>
      <c r="J3956" s="6">
        <v>2211.5181647491299</v>
      </c>
      <c r="K3956" s="71">
        <v>2209.9372311910502</v>
      </c>
      <c r="L3956" s="20">
        <v>0.724807225710415</v>
      </c>
      <c r="M3956" s="79">
        <v>3068.8866651086601</v>
      </c>
      <c r="N3956" s="6">
        <v>5124.2090131744399</v>
      </c>
      <c r="O3956" s="6">
        <v>2226.8591254868202</v>
      </c>
      <c r="P3956" s="71">
        <v>2224.70725489697</v>
      </c>
      <c r="Q3956" s="20">
        <v>0.72492323688277904</v>
      </c>
      <c r="R3956" s="79">
        <v>3088.26997150119</v>
      </c>
      <c r="S3956" s="6">
        <v>5156.5738816627299</v>
      </c>
      <c r="T3956" s="6">
        <v>2241.7554869395299</v>
      </c>
      <c r="U3956" s="71">
        <v>2239.0351794901098</v>
      </c>
      <c r="V3956" s="20">
        <v>0.72501277419141397</v>
      </c>
      <c r="W3956" s="79">
        <v>3107.1866797715302</v>
      </c>
      <c r="X3956" s="6">
        <v>5188.1596577425498</v>
      </c>
      <c r="Y3956" s="6">
        <v>2256.25327395263</v>
      </c>
      <c r="Z3956" s="71">
        <v>2253.0603615816799</v>
      </c>
      <c r="AA3956" s="20">
        <v>0.72511264812301301</v>
      </c>
    </row>
    <row r="3957" spans="1:27" x14ac:dyDescent="0.2">
      <c r="A3957" s="52" t="s">
        <v>2370</v>
      </c>
      <c r="B3957" s="1" t="s">
        <v>8524</v>
      </c>
      <c r="C3957" s="131" t="s">
        <v>36</v>
      </c>
      <c r="D3957" s="131" t="s">
        <v>36</v>
      </c>
      <c r="E3957" s="131" t="s">
        <v>6357</v>
      </c>
      <c r="F3957" s="131" t="s">
        <v>26390</v>
      </c>
      <c r="G3957" s="131" t="s">
        <v>26390</v>
      </c>
      <c r="H3957" s="79">
        <v>10762.666666666701</v>
      </c>
      <c r="I3957" s="6">
        <v>19173.6152109994</v>
      </c>
      <c r="J3957" s="6">
        <v>8328.9663599817104</v>
      </c>
      <c r="K3957" s="71">
        <v>8323.0122861547607</v>
      </c>
      <c r="L3957" s="20">
        <v>0.773322499333012</v>
      </c>
      <c r="M3957" s="79">
        <v>10821.387855482901</v>
      </c>
      <c r="N3957" s="6">
        <v>19278.226597188801</v>
      </c>
      <c r="O3957" s="6">
        <v>8377.8578724597501</v>
      </c>
      <c r="P3957" s="71">
        <v>8369.7621353943105</v>
      </c>
      <c r="Q3957" s="20">
        <v>0.77344627576153102</v>
      </c>
      <c r="R3957" s="79">
        <v>10877.3667636992</v>
      </c>
      <c r="S3957" s="6">
        <v>19377.952629715201</v>
      </c>
      <c r="T3957" s="6">
        <v>8424.32061097726</v>
      </c>
      <c r="U3957" s="71">
        <v>8414.0979340404392</v>
      </c>
      <c r="V3957" s="20">
        <v>0.77354180628722202</v>
      </c>
      <c r="W3957" s="79">
        <v>10932.390325398201</v>
      </c>
      <c r="X3957" s="6">
        <v>19475.976719118898</v>
      </c>
      <c r="Y3957" s="6">
        <v>8469.8118667877206</v>
      </c>
      <c r="Z3957" s="71">
        <v>8457.8259043067901</v>
      </c>
      <c r="AA3957" s="20">
        <v>0.77364836532204195</v>
      </c>
    </row>
    <row r="3958" spans="1:27" x14ac:dyDescent="0.2">
      <c r="A3958" s="52" t="s">
        <v>2369</v>
      </c>
      <c r="B3958" s="1" t="s">
        <v>7975</v>
      </c>
      <c r="C3958" s="131" t="s">
        <v>36</v>
      </c>
      <c r="D3958" s="131" t="s">
        <v>36</v>
      </c>
      <c r="E3958" s="131" t="s">
        <v>6357</v>
      </c>
      <c r="F3958" s="131" t="s">
        <v>26390</v>
      </c>
      <c r="G3958" s="131" t="s">
        <v>26390</v>
      </c>
      <c r="H3958" s="79">
        <v>9010.9166666666697</v>
      </c>
      <c r="I3958" s="6">
        <v>25497.232896603298</v>
      </c>
      <c r="J3958" s="6">
        <v>11075.9287036594</v>
      </c>
      <c r="K3958" s="71">
        <v>11068.0109267885</v>
      </c>
      <c r="L3958" s="20">
        <v>1.2282891226518</v>
      </c>
      <c r="M3958" s="79">
        <v>9038.6372941317804</v>
      </c>
      <c r="N3958" s="6">
        <v>25575.6710090245</v>
      </c>
      <c r="O3958" s="6">
        <v>11114.577143607299</v>
      </c>
      <c r="P3958" s="71">
        <v>11103.836845130199</v>
      </c>
      <c r="Q3958" s="20">
        <v>1.2284857201139501</v>
      </c>
      <c r="R3958" s="79">
        <v>9061.1720032158501</v>
      </c>
      <c r="S3958" s="6">
        <v>25639.435079543498</v>
      </c>
      <c r="T3958" s="6">
        <v>11146.4211685188</v>
      </c>
      <c r="U3958" s="71">
        <v>11132.8952988529</v>
      </c>
      <c r="V3958" s="20">
        <v>1.22863745384171</v>
      </c>
      <c r="W3958" s="79">
        <v>9088.3867608869405</v>
      </c>
      <c r="X3958" s="6">
        <v>25716.441785989999</v>
      </c>
      <c r="Y3958" s="6">
        <v>11183.6970721327</v>
      </c>
      <c r="Z3958" s="71">
        <v>11167.8705844122</v>
      </c>
      <c r="AA3958" s="20">
        <v>1.22880670444996</v>
      </c>
    </row>
    <row r="3959" spans="1:27" x14ac:dyDescent="0.2">
      <c r="A3959" s="52" t="s">
        <v>2368</v>
      </c>
      <c r="B3959" s="1" t="s">
        <v>8523</v>
      </c>
      <c r="C3959" s="131" t="s">
        <v>36</v>
      </c>
      <c r="D3959" s="131" t="s">
        <v>36</v>
      </c>
      <c r="E3959" s="131" t="s">
        <v>6357</v>
      </c>
      <c r="F3959" s="131" t="s">
        <v>26390</v>
      </c>
      <c r="G3959" s="131" t="s">
        <v>26390</v>
      </c>
      <c r="H3959" s="79">
        <v>9553.5833333333303</v>
      </c>
      <c r="I3959" s="6">
        <v>26117.0256053868</v>
      </c>
      <c r="J3959" s="6">
        <v>11345.1649726056</v>
      </c>
      <c r="K3959" s="71">
        <v>11337.054728560101</v>
      </c>
      <c r="L3959" s="20">
        <v>1.1866808853808899</v>
      </c>
      <c r="M3959" s="79">
        <v>9599.3602934519295</v>
      </c>
      <c r="N3959" s="6">
        <v>26242.167973212599</v>
      </c>
      <c r="O3959" s="6">
        <v>11404.220841394699</v>
      </c>
      <c r="P3959" s="71">
        <v>11393.2006528484</v>
      </c>
      <c r="Q3959" s="20">
        <v>1.18687082311309</v>
      </c>
      <c r="R3959" s="79">
        <v>9642.9147673772895</v>
      </c>
      <c r="S3959" s="6">
        <v>26361.234638677099</v>
      </c>
      <c r="T3959" s="6">
        <v>11460.214427239</v>
      </c>
      <c r="U3959" s="71">
        <v>11446.3077782489</v>
      </c>
      <c r="V3959" s="20">
        <v>1.18701741686784</v>
      </c>
      <c r="W3959" s="79">
        <v>9689.2519632408003</v>
      </c>
      <c r="X3959" s="6">
        <v>26487.908546113202</v>
      </c>
      <c r="Y3959" s="6">
        <v>11519.1964626874</v>
      </c>
      <c r="Z3959" s="71">
        <v>11502.89519664</v>
      </c>
      <c r="AA3959" s="20">
        <v>1.18718093411956</v>
      </c>
    </row>
    <row r="3960" spans="1:27" x14ac:dyDescent="0.2">
      <c r="A3960" s="52" t="s">
        <v>2367</v>
      </c>
      <c r="B3960" s="1" t="s">
        <v>8522</v>
      </c>
      <c r="C3960" s="131" t="s">
        <v>36</v>
      </c>
      <c r="D3960" s="131" t="s">
        <v>36</v>
      </c>
      <c r="E3960" s="131" t="s">
        <v>6357</v>
      </c>
      <c r="F3960" s="131" t="s">
        <v>26310</v>
      </c>
      <c r="G3960" s="131" t="s">
        <v>26310</v>
      </c>
      <c r="H3960" s="79">
        <v>5602.4166666666697</v>
      </c>
      <c r="I3960" s="6">
        <v>10107.0809290241</v>
      </c>
      <c r="J3960" s="6">
        <v>4390.4884983381799</v>
      </c>
      <c r="K3960" s="71">
        <v>4387.3498984776797</v>
      </c>
      <c r="L3960" s="20">
        <v>0.78311738657026297</v>
      </c>
      <c r="M3960" s="79">
        <v>5632.1171117224903</v>
      </c>
      <c r="N3960" s="6">
        <v>10160.6622350332</v>
      </c>
      <c r="O3960" s="6">
        <v>4415.5816753181398</v>
      </c>
      <c r="P3960" s="71">
        <v>4411.3147864810899</v>
      </c>
      <c r="Q3960" s="20">
        <v>0.78324273074853901</v>
      </c>
      <c r="R3960" s="79">
        <v>5662.3215961974402</v>
      </c>
      <c r="S3960" s="6">
        <v>10215.152857057899</v>
      </c>
      <c r="T3960" s="6">
        <v>4440.9089237855496</v>
      </c>
      <c r="U3960" s="71">
        <v>4435.5200052804103</v>
      </c>
      <c r="V3960" s="20">
        <v>0.78333947126194903</v>
      </c>
      <c r="W3960" s="79">
        <v>5696.7129945987199</v>
      </c>
      <c r="X3960" s="6">
        <v>10277.196911898</v>
      </c>
      <c r="Y3960" s="6">
        <v>4469.3996926099298</v>
      </c>
      <c r="Z3960" s="71">
        <v>4463.0748700671802</v>
      </c>
      <c r="AA3960" s="20">
        <v>0.78344737997136205</v>
      </c>
    </row>
    <row r="3961" spans="1:27" x14ac:dyDescent="0.2">
      <c r="A3961" s="52" t="s">
        <v>2366</v>
      </c>
      <c r="B3961" s="1" t="s">
        <v>8521</v>
      </c>
      <c r="C3961" s="131" t="s">
        <v>36</v>
      </c>
      <c r="D3961" s="131" t="s">
        <v>36</v>
      </c>
      <c r="E3961" s="131" t="s">
        <v>6357</v>
      </c>
      <c r="F3961" s="131" t="s">
        <v>26310</v>
      </c>
      <c r="G3961" s="131" t="s">
        <v>26310</v>
      </c>
      <c r="H3961" s="79">
        <v>1797.1666666666699</v>
      </c>
      <c r="I3961" s="6">
        <v>3230.7113158432398</v>
      </c>
      <c r="J3961" s="6">
        <v>1403.4122189452301</v>
      </c>
      <c r="K3961" s="71">
        <v>1402.40897081093</v>
      </c>
      <c r="L3961" s="20">
        <v>0.78034441480715899</v>
      </c>
      <c r="M3961" s="79">
        <v>1804.8346868004101</v>
      </c>
      <c r="N3961" s="6">
        <v>3244.4958801108201</v>
      </c>
      <c r="O3961" s="6">
        <v>1409.9805920588799</v>
      </c>
      <c r="P3961" s="71">
        <v>1408.6180919646499</v>
      </c>
      <c r="Q3961" s="20">
        <v>0.78046931514920703</v>
      </c>
      <c r="R3961" s="79">
        <v>1811.3774165939101</v>
      </c>
      <c r="S3961" s="6">
        <v>3256.25754449755</v>
      </c>
      <c r="T3961" s="6">
        <v>1415.61691634521</v>
      </c>
      <c r="U3961" s="71">
        <v>1413.8991048954299</v>
      </c>
      <c r="V3961" s="20">
        <v>0.78056571311025302</v>
      </c>
      <c r="W3961" s="79">
        <v>1818.91597718445</v>
      </c>
      <c r="X3961" s="6">
        <v>3269.8093833207199</v>
      </c>
      <c r="Y3961" s="6">
        <v>1421.99134433123</v>
      </c>
      <c r="Z3961" s="71">
        <v>1419.97902868958</v>
      </c>
      <c r="AA3961" s="20">
        <v>0.78067323972138902</v>
      </c>
    </row>
    <row r="3962" spans="1:27" x14ac:dyDescent="0.2">
      <c r="A3962" s="52" t="s">
        <v>2365</v>
      </c>
      <c r="B3962" s="1" t="s">
        <v>8520</v>
      </c>
      <c r="C3962" s="131" t="s">
        <v>36</v>
      </c>
      <c r="D3962" s="131" t="s">
        <v>36</v>
      </c>
      <c r="E3962" s="131" t="s">
        <v>6357</v>
      </c>
      <c r="F3962" s="131" t="s">
        <v>26310</v>
      </c>
      <c r="G3962" s="131" t="s">
        <v>26310</v>
      </c>
      <c r="H3962" s="79">
        <v>8645.4166666666697</v>
      </c>
      <c r="I3962" s="6">
        <v>14351.7076758405</v>
      </c>
      <c r="J3962" s="6">
        <v>6234.3428260619903</v>
      </c>
      <c r="K3962" s="71">
        <v>6229.8861220912304</v>
      </c>
      <c r="L3962" s="20">
        <v>0.720599869536795</v>
      </c>
      <c r="M3962" s="79">
        <v>8696.4789487644393</v>
      </c>
      <c r="N3962" s="6">
        <v>14436.472930562601</v>
      </c>
      <c r="O3962" s="6">
        <v>6273.7471095760802</v>
      </c>
      <c r="P3962" s="71">
        <v>6267.6846282368897</v>
      </c>
      <c r="Q3962" s="20">
        <v>0.72071520728827598</v>
      </c>
      <c r="R3962" s="79">
        <v>8744.1949870682802</v>
      </c>
      <c r="S3962" s="6">
        <v>14515.6832982741</v>
      </c>
      <c r="T3962" s="6">
        <v>6310.5103169955801</v>
      </c>
      <c r="U3962" s="71">
        <v>6302.8526896026797</v>
      </c>
      <c r="V3962" s="20">
        <v>0.720804224851335</v>
      </c>
      <c r="W3962" s="79">
        <v>8793.8766160120194</v>
      </c>
      <c r="X3962" s="6">
        <v>14598.156618294601</v>
      </c>
      <c r="Y3962" s="6">
        <v>6348.52063863276</v>
      </c>
      <c r="Z3962" s="71">
        <v>6339.5365984461696</v>
      </c>
      <c r="AA3962" s="20">
        <v>0.72090351903539895</v>
      </c>
    </row>
    <row r="3963" spans="1:27" x14ac:dyDescent="0.2">
      <c r="A3963" s="52" t="s">
        <v>2364</v>
      </c>
      <c r="B3963" s="1" t="s">
        <v>8519</v>
      </c>
      <c r="C3963" s="131" t="s">
        <v>36</v>
      </c>
      <c r="D3963" s="131" t="s">
        <v>36</v>
      </c>
      <c r="E3963" s="131" t="s">
        <v>6357</v>
      </c>
      <c r="F3963" s="131" t="s">
        <v>26390</v>
      </c>
      <c r="G3963" s="131" t="s">
        <v>26390</v>
      </c>
      <c r="H3963" s="79">
        <v>11556.333333333299</v>
      </c>
      <c r="I3963" s="6">
        <v>21556.9312126277</v>
      </c>
      <c r="J3963" s="6">
        <v>9364.2723564940607</v>
      </c>
      <c r="K3963" s="71">
        <v>9357.5781802257898</v>
      </c>
      <c r="L3963" s="20">
        <v>0.80973591798659805</v>
      </c>
      <c r="M3963" s="79">
        <v>11597.0079768593</v>
      </c>
      <c r="N3963" s="6">
        <v>21632.804802225299</v>
      </c>
      <c r="O3963" s="6">
        <v>9401.1014499713692</v>
      </c>
      <c r="P3963" s="71">
        <v>9392.0169266214707</v>
      </c>
      <c r="Q3963" s="20">
        <v>0.80986552267294698</v>
      </c>
      <c r="R3963" s="79">
        <v>11630.6893483196</v>
      </c>
      <c r="S3963" s="6">
        <v>21695.6332952062</v>
      </c>
      <c r="T3963" s="6">
        <v>9431.9030616649907</v>
      </c>
      <c r="U3963" s="71">
        <v>9420.4577116657001</v>
      </c>
      <c r="V3963" s="20">
        <v>0.80996555144229299</v>
      </c>
      <c r="W3963" s="79">
        <v>11669.397289890099</v>
      </c>
      <c r="X3963" s="6">
        <v>21767.838242030601</v>
      </c>
      <c r="Y3963" s="6">
        <v>9466.5082689114606</v>
      </c>
      <c r="Z3963" s="71">
        <v>9453.1118423176795</v>
      </c>
      <c r="AA3963" s="20">
        <v>0.81007712801992304</v>
      </c>
    </row>
    <row r="3964" spans="1:27" x14ac:dyDescent="0.2">
      <c r="A3964" s="52" t="s">
        <v>2363</v>
      </c>
      <c r="B3964" s="1" t="s">
        <v>18899</v>
      </c>
      <c r="C3964" s="131" t="s">
        <v>36</v>
      </c>
      <c r="D3964" s="131" t="s">
        <v>36</v>
      </c>
      <c r="E3964" s="131" t="s">
        <v>6357</v>
      </c>
      <c r="F3964" s="131" t="s">
        <v>26310</v>
      </c>
      <c r="G3964" s="131" t="s">
        <v>26310</v>
      </c>
      <c r="H3964" s="79">
        <v>8338</v>
      </c>
      <c r="I3964" s="6">
        <v>21806.309080984101</v>
      </c>
      <c r="J3964" s="6">
        <v>9472.6014250399294</v>
      </c>
      <c r="K3964" s="71">
        <v>9465.8298082773799</v>
      </c>
      <c r="L3964" s="20">
        <v>1.1352638292489099</v>
      </c>
      <c r="M3964" s="79">
        <v>8387.3216138453608</v>
      </c>
      <c r="N3964" s="6">
        <v>21935.299529039301</v>
      </c>
      <c r="O3964" s="6">
        <v>9532.5584496928004</v>
      </c>
      <c r="P3964" s="71">
        <v>9523.3468961018407</v>
      </c>
      <c r="Q3964" s="20">
        <v>1.13544553727154</v>
      </c>
      <c r="R3964" s="79">
        <v>8431.3950210661606</v>
      </c>
      <c r="S3964" s="6">
        <v>22050.564381535001</v>
      </c>
      <c r="T3964" s="6">
        <v>9586.2048768862496</v>
      </c>
      <c r="U3964" s="71">
        <v>9574.5722859591006</v>
      </c>
      <c r="V3964" s="20">
        <v>1.1355857793445401</v>
      </c>
      <c r="W3964" s="79">
        <v>8474.9784698032399</v>
      </c>
      <c r="X3964" s="6">
        <v>22164.547849270199</v>
      </c>
      <c r="Y3964" s="6">
        <v>9639.0313617209104</v>
      </c>
      <c r="Z3964" s="71">
        <v>9625.3907909418594</v>
      </c>
      <c r="AA3964" s="20">
        <v>1.1357422116454501</v>
      </c>
    </row>
    <row r="3965" spans="1:27" x14ac:dyDescent="0.2">
      <c r="A3965" s="52" t="s">
        <v>2362</v>
      </c>
      <c r="B3965" s="1" t="s">
        <v>8106</v>
      </c>
      <c r="C3965" s="131" t="s">
        <v>36</v>
      </c>
      <c r="D3965" s="131" t="s">
        <v>36</v>
      </c>
      <c r="E3965" s="131" t="s">
        <v>6357</v>
      </c>
      <c r="F3965" s="131" t="s">
        <v>26310</v>
      </c>
      <c r="G3965" s="131" t="s">
        <v>26310</v>
      </c>
      <c r="H3965" s="79">
        <v>5989.9166666666697</v>
      </c>
      <c r="I3965" s="6">
        <v>8537.5637691666197</v>
      </c>
      <c r="J3965" s="6">
        <v>3708.6945078982299</v>
      </c>
      <c r="K3965" s="71">
        <v>3706.0432976583002</v>
      </c>
      <c r="L3965" s="20">
        <v>0.61871366563112495</v>
      </c>
      <c r="M3965" s="79">
        <v>6015.9605443486998</v>
      </c>
      <c r="N3965" s="6">
        <v>8574.6846973665306</v>
      </c>
      <c r="O3965" s="6">
        <v>3726.3536318308302</v>
      </c>
      <c r="P3965" s="71">
        <v>3722.7527615755198</v>
      </c>
      <c r="Q3965" s="20">
        <v>0.61881269568375297</v>
      </c>
      <c r="R3965" s="79">
        <v>6038.0952240031402</v>
      </c>
      <c r="S3965" s="6">
        <v>8606.2337571575408</v>
      </c>
      <c r="T3965" s="6">
        <v>3741.4516284931201</v>
      </c>
      <c r="U3965" s="71">
        <v>3736.9114818107901</v>
      </c>
      <c r="V3965" s="20">
        <v>0.61888912698089105</v>
      </c>
      <c r="W3965" s="79">
        <v>6062.5642683306396</v>
      </c>
      <c r="X3965" s="6">
        <v>8641.1100397407499</v>
      </c>
      <c r="Y3965" s="6">
        <v>3757.8899077738201</v>
      </c>
      <c r="Z3965" s="71">
        <v>3752.57197059287</v>
      </c>
      <c r="AA3965" s="20">
        <v>0.61897438187919895</v>
      </c>
    </row>
    <row r="3966" spans="1:27" x14ac:dyDescent="0.2">
      <c r="A3966" s="52" t="s">
        <v>2361</v>
      </c>
      <c r="B3966" s="1" t="s">
        <v>8518</v>
      </c>
      <c r="C3966" s="131" t="s">
        <v>36</v>
      </c>
      <c r="D3966" s="131" t="s">
        <v>36</v>
      </c>
      <c r="E3966" s="131" t="s">
        <v>6357</v>
      </c>
      <c r="F3966" s="131" t="s">
        <v>26390</v>
      </c>
      <c r="G3966" s="131" t="s">
        <v>26390</v>
      </c>
      <c r="H3966" s="79">
        <v>12680</v>
      </c>
      <c r="I3966" s="6">
        <v>36201.855066718002</v>
      </c>
      <c r="J3966" s="6">
        <v>15725.987493827</v>
      </c>
      <c r="K3966" s="71">
        <v>15714.745559774999</v>
      </c>
      <c r="L3966" s="20">
        <v>1.23933324603904</v>
      </c>
      <c r="M3966" s="79">
        <v>12718.110543558199</v>
      </c>
      <c r="N3966" s="6">
        <v>36310.662036308597</v>
      </c>
      <c r="O3966" s="6">
        <v>15779.748425587701</v>
      </c>
      <c r="P3966" s="71">
        <v>15764.500053491</v>
      </c>
      <c r="Q3966" s="20">
        <v>1.2395316112011501</v>
      </c>
      <c r="R3966" s="79">
        <v>12749.890274216699</v>
      </c>
      <c r="S3966" s="6">
        <v>36401.394307866802</v>
      </c>
      <c r="T3966" s="6">
        <v>15825.047268710299</v>
      </c>
      <c r="U3966" s="71">
        <v>15805.844017408701</v>
      </c>
      <c r="V3966" s="20">
        <v>1.2396847092379999</v>
      </c>
      <c r="W3966" s="79">
        <v>12784.6439244967</v>
      </c>
      <c r="X3966" s="6">
        <v>36500.617226674003</v>
      </c>
      <c r="Y3966" s="6">
        <v>15873.5741673009</v>
      </c>
      <c r="Z3966" s="71">
        <v>15851.110850830601</v>
      </c>
      <c r="AA3966" s="20">
        <v>1.23985548165783</v>
      </c>
    </row>
    <row r="3967" spans="1:27" x14ac:dyDescent="0.2">
      <c r="A3967" s="52" t="s">
        <v>2360</v>
      </c>
      <c r="B3967" s="1" t="s">
        <v>8517</v>
      </c>
      <c r="C3967" s="131" t="s">
        <v>36</v>
      </c>
      <c r="D3967" s="131" t="s">
        <v>36</v>
      </c>
      <c r="E3967" s="131" t="s">
        <v>6357</v>
      </c>
      <c r="F3967" s="131" t="s">
        <v>26390</v>
      </c>
      <c r="G3967" s="131" t="s">
        <v>26390</v>
      </c>
      <c r="H3967" s="79">
        <v>8983.6666666666697</v>
      </c>
      <c r="I3967" s="6">
        <v>13418.8901948805</v>
      </c>
      <c r="J3967" s="6">
        <v>5829.1294464557104</v>
      </c>
      <c r="K3967" s="71">
        <v>5824.9624147292097</v>
      </c>
      <c r="L3967" s="20">
        <v>0.64839476250186001</v>
      </c>
      <c r="M3967" s="79">
        <v>9030.0663545790194</v>
      </c>
      <c r="N3967" s="6">
        <v>13488.1973430945</v>
      </c>
      <c r="O3967" s="6">
        <v>5861.6491369913301</v>
      </c>
      <c r="P3967" s="71">
        <v>5855.98487640045</v>
      </c>
      <c r="Q3967" s="20">
        <v>0.64849854325056699</v>
      </c>
      <c r="R3967" s="79">
        <v>9067.2519275419909</v>
      </c>
      <c r="S3967" s="6">
        <v>13543.7413808398</v>
      </c>
      <c r="T3967" s="6">
        <v>5887.9708215093797</v>
      </c>
      <c r="U3967" s="71">
        <v>5880.8259339509304</v>
      </c>
      <c r="V3967" s="20">
        <v>0.64857864113026198</v>
      </c>
      <c r="W3967" s="79">
        <v>9108.5186237165108</v>
      </c>
      <c r="X3967" s="6">
        <v>13605.3813865544</v>
      </c>
      <c r="Y3967" s="6">
        <v>5916.77749372583</v>
      </c>
      <c r="Z3967" s="71">
        <v>5908.4044301722097</v>
      </c>
      <c r="AA3967" s="20">
        <v>0.64866798589927399</v>
      </c>
    </row>
    <row r="3968" spans="1:27" x14ac:dyDescent="0.2">
      <c r="A3968" s="52" t="s">
        <v>2359</v>
      </c>
      <c r="B3968" s="1" t="s">
        <v>8516</v>
      </c>
      <c r="C3968" s="131" t="s">
        <v>36</v>
      </c>
      <c r="D3968" s="131" t="s">
        <v>36</v>
      </c>
      <c r="E3968" s="131" t="s">
        <v>6357</v>
      </c>
      <c r="F3968" s="131" t="s">
        <v>26390</v>
      </c>
      <c r="G3968" s="131" t="s">
        <v>26390</v>
      </c>
      <c r="H3968" s="79">
        <v>15066.333333333299</v>
      </c>
      <c r="I3968" s="6">
        <v>62683.671733083</v>
      </c>
      <c r="J3968" s="6">
        <v>27229.616712317998</v>
      </c>
      <c r="K3968" s="71">
        <v>27210.151253919299</v>
      </c>
      <c r="L3968" s="20">
        <v>1.80602344657532</v>
      </c>
      <c r="M3968" s="79">
        <v>15075.2208384972</v>
      </c>
      <c r="N3968" s="6">
        <v>62720.648311517303</v>
      </c>
      <c r="O3968" s="6">
        <v>27256.8991018628</v>
      </c>
      <c r="P3968" s="71">
        <v>27230.560067266299</v>
      </c>
      <c r="Q3968" s="20">
        <v>1.8063125150199</v>
      </c>
      <c r="R3968" s="79">
        <v>15082.084631003199</v>
      </c>
      <c r="S3968" s="6">
        <v>62749.205207662497</v>
      </c>
      <c r="T3968" s="6">
        <v>27279.425894701599</v>
      </c>
      <c r="U3968" s="71">
        <v>27246.3230759912</v>
      </c>
      <c r="V3968" s="20">
        <v>1.80653561776088</v>
      </c>
      <c r="W3968" s="79">
        <v>15102.033357034799</v>
      </c>
      <c r="X3968" s="6">
        <v>62832.202136403699</v>
      </c>
      <c r="Y3968" s="6">
        <v>27324.787811483598</v>
      </c>
      <c r="Z3968" s="71">
        <v>27286.1194341148</v>
      </c>
      <c r="AA3968" s="20">
        <v>1.8067844765688099</v>
      </c>
    </row>
    <row r="3969" spans="1:27" x14ac:dyDescent="0.2">
      <c r="A3969" s="52" t="s">
        <v>2358</v>
      </c>
      <c r="B3969" s="1" t="s">
        <v>8515</v>
      </c>
      <c r="C3969" s="131" t="s">
        <v>36</v>
      </c>
      <c r="D3969" s="131" t="s">
        <v>36</v>
      </c>
      <c r="E3969" s="131" t="s">
        <v>6357</v>
      </c>
      <c r="F3969" s="131" t="s">
        <v>26310</v>
      </c>
      <c r="G3969" s="131" t="s">
        <v>26310</v>
      </c>
      <c r="H3969" s="79">
        <v>15361.333333333299</v>
      </c>
      <c r="I3969" s="6">
        <v>35425.436684658103</v>
      </c>
      <c r="J3969" s="6">
        <v>15388.713457903999</v>
      </c>
      <c r="K3969" s="71">
        <v>15377.712628741099</v>
      </c>
      <c r="L3969" s="20">
        <v>1.0010662678201401</v>
      </c>
      <c r="M3969" s="79">
        <v>15437.247783186</v>
      </c>
      <c r="N3969" s="6">
        <v>35600.506288210803</v>
      </c>
      <c r="O3969" s="6">
        <v>15471.131660716799</v>
      </c>
      <c r="P3969" s="71">
        <v>15456.1815128464</v>
      </c>
      <c r="Q3969" s="20">
        <v>1.0012264964536599</v>
      </c>
      <c r="R3969" s="79">
        <v>15504.102740222599</v>
      </c>
      <c r="S3969" s="6">
        <v>35754.683402668299</v>
      </c>
      <c r="T3969" s="6">
        <v>15543.8978556576</v>
      </c>
      <c r="U3969" s="71">
        <v>15525.0357712884</v>
      </c>
      <c r="V3969" s="20">
        <v>1.0013501607552899</v>
      </c>
      <c r="W3969" s="79">
        <v>15576.4215111049</v>
      </c>
      <c r="X3969" s="6">
        <v>35921.460855081699</v>
      </c>
      <c r="Y3969" s="6">
        <v>15621.707697157601</v>
      </c>
      <c r="Z3969" s="71">
        <v>15599.6008067932</v>
      </c>
      <c r="AA3969" s="20">
        <v>1.0014881014661601</v>
      </c>
    </row>
    <row r="3970" spans="1:27" x14ac:dyDescent="0.2">
      <c r="A3970" s="52" t="s">
        <v>2357</v>
      </c>
      <c r="B3970" s="1" t="s">
        <v>18900</v>
      </c>
      <c r="C3970" s="131" t="s">
        <v>36</v>
      </c>
      <c r="D3970" s="131" t="s">
        <v>36</v>
      </c>
      <c r="E3970" s="131" t="s">
        <v>6357</v>
      </c>
      <c r="F3970" s="131" t="s">
        <v>26310</v>
      </c>
      <c r="G3970" s="131" t="s">
        <v>26310</v>
      </c>
      <c r="H3970" s="79">
        <v>490.25</v>
      </c>
      <c r="I3970" s="6">
        <v>1101.09997665679</v>
      </c>
      <c r="J3970" s="6">
        <v>478.31483857514098</v>
      </c>
      <c r="K3970" s="71">
        <v>477.97290876797001</v>
      </c>
      <c r="L3970" s="20">
        <v>0.97495748856291597</v>
      </c>
      <c r="M3970" s="79">
        <v>492.39893679747797</v>
      </c>
      <c r="N3970" s="6">
        <v>1105.9264820265801</v>
      </c>
      <c r="O3970" s="6">
        <v>480.60929448558102</v>
      </c>
      <c r="P3970" s="71">
        <v>480.144869505043</v>
      </c>
      <c r="Q3970" s="20">
        <v>0.97511353827826397</v>
      </c>
      <c r="R3970" s="79">
        <v>494.26577232611203</v>
      </c>
      <c r="S3970" s="6">
        <v>1110.1193888231101</v>
      </c>
      <c r="T3970" s="6">
        <v>482.610409190864</v>
      </c>
      <c r="U3970" s="71">
        <v>482.02477498635898</v>
      </c>
      <c r="V3970" s="20">
        <v>0.97523397729495997</v>
      </c>
      <c r="W3970" s="79">
        <v>496.40257961495797</v>
      </c>
      <c r="X3970" s="6">
        <v>1114.9186513542099</v>
      </c>
      <c r="Y3970" s="6">
        <v>484.86149680353702</v>
      </c>
      <c r="Z3970" s="71">
        <v>484.175350310493</v>
      </c>
      <c r="AA3970" s="20">
        <v>0.97536832037829402</v>
      </c>
    </row>
    <row r="3971" spans="1:27" x14ac:dyDescent="0.2">
      <c r="A3971" s="52" t="s">
        <v>2356</v>
      </c>
      <c r="B3971" s="1" t="s">
        <v>8514</v>
      </c>
      <c r="C3971" s="131" t="s">
        <v>29</v>
      </c>
      <c r="D3971" s="131" t="s">
        <v>26167</v>
      </c>
      <c r="E3971" s="131" t="s">
        <v>6359</v>
      </c>
      <c r="F3971" s="131" t="s">
        <v>26385</v>
      </c>
      <c r="G3971" s="131" t="s">
        <v>26385</v>
      </c>
      <c r="H3971" s="79">
        <v>10578.833333333299</v>
      </c>
      <c r="I3971" s="6">
        <v>15481.3529423417</v>
      </c>
      <c r="J3971" s="6">
        <v>6725.05766099845</v>
      </c>
      <c r="K3971" s="71">
        <v>6727.77500859273</v>
      </c>
      <c r="L3971" s="20">
        <v>0.63596568700953704</v>
      </c>
      <c r="M3971" s="79">
        <v>10694.066194221599</v>
      </c>
      <c r="N3971" s="6">
        <v>15649.9878507248</v>
      </c>
      <c r="O3971" s="6">
        <v>6801.1117754064298</v>
      </c>
      <c r="P3971" s="71">
        <v>6805.4846589991403</v>
      </c>
      <c r="Q3971" s="20">
        <v>0.63637951508813295</v>
      </c>
      <c r="R3971" s="79">
        <v>10800.3667579292</v>
      </c>
      <c r="S3971" s="6">
        <v>15805.550992034699</v>
      </c>
      <c r="T3971" s="6">
        <v>6871.2640356994698</v>
      </c>
      <c r="U3971" s="71">
        <v>6877.1837369970199</v>
      </c>
      <c r="V3971" s="20">
        <v>0.636754648350074</v>
      </c>
      <c r="W3971" s="79">
        <v>10909.8815125654</v>
      </c>
      <c r="X3971" s="6">
        <v>15965.8178679269</v>
      </c>
      <c r="Y3971" s="6">
        <v>6943.2961227557098</v>
      </c>
      <c r="Z3971" s="71">
        <v>6950.6908331493196</v>
      </c>
      <c r="AA3971" s="20">
        <v>0.63710048776825801</v>
      </c>
    </row>
    <row r="3972" spans="1:27" x14ac:dyDescent="0.2">
      <c r="A3972" s="52" t="s">
        <v>2355</v>
      </c>
      <c r="B3972" s="1" t="s">
        <v>8513</v>
      </c>
      <c r="C3972" s="131" t="s">
        <v>29</v>
      </c>
      <c r="D3972" s="131" t="s">
        <v>26167</v>
      </c>
      <c r="E3972" s="131" t="s">
        <v>6359</v>
      </c>
      <c r="F3972" s="131" t="s">
        <v>26385</v>
      </c>
      <c r="G3972" s="131" t="s">
        <v>26385</v>
      </c>
      <c r="H3972" s="79">
        <v>19231.666666666701</v>
      </c>
      <c r="I3972" s="6">
        <v>29776.173256902999</v>
      </c>
      <c r="J3972" s="6">
        <v>12934.6887718628</v>
      </c>
      <c r="K3972" s="71">
        <v>12939.915202205701</v>
      </c>
      <c r="L3972" s="20">
        <v>0.67284419111911098</v>
      </c>
      <c r="M3972" s="79">
        <v>19407.062987880199</v>
      </c>
      <c r="N3972" s="6">
        <v>30047.737408861201</v>
      </c>
      <c r="O3972" s="6">
        <v>13058.0306301172</v>
      </c>
      <c r="P3972" s="71">
        <v>13066.4264997604</v>
      </c>
      <c r="Q3972" s="20">
        <v>0.67328201634221996</v>
      </c>
      <c r="R3972" s="79">
        <v>19569.1536901529</v>
      </c>
      <c r="S3972" s="6">
        <v>30298.7006206234</v>
      </c>
      <c r="T3972" s="6">
        <v>13171.9781238777</v>
      </c>
      <c r="U3972" s="71">
        <v>13183.3259887809</v>
      </c>
      <c r="V3972" s="20">
        <v>0.67367890290598997</v>
      </c>
      <c r="W3972" s="79">
        <v>19728.112791520402</v>
      </c>
      <c r="X3972" s="6">
        <v>30544.815209916</v>
      </c>
      <c r="Y3972" s="6">
        <v>13283.4846778092</v>
      </c>
      <c r="Z3972" s="71">
        <v>13297.6317803487</v>
      </c>
      <c r="AA3972" s="20">
        <v>0.67404479692879304</v>
      </c>
    </row>
    <row r="3973" spans="1:27" x14ac:dyDescent="0.2">
      <c r="A3973" s="52" t="s">
        <v>2354</v>
      </c>
      <c r="B3973" s="1" t="s">
        <v>8512</v>
      </c>
      <c r="C3973" s="131" t="s">
        <v>29</v>
      </c>
      <c r="D3973" s="131" t="s">
        <v>26167</v>
      </c>
      <c r="E3973" s="131" t="s">
        <v>6359</v>
      </c>
      <c r="F3973" s="131" t="s">
        <v>26387</v>
      </c>
      <c r="G3973" s="131" t="s">
        <v>26387</v>
      </c>
      <c r="H3973" s="79">
        <v>6923.75</v>
      </c>
      <c r="I3973" s="6">
        <v>9819.3637269432402</v>
      </c>
      <c r="J3973" s="6">
        <v>4265.5049273762897</v>
      </c>
      <c r="K3973" s="71">
        <v>4267.2284604873903</v>
      </c>
      <c r="L3973" s="20">
        <v>0.61631752453329403</v>
      </c>
      <c r="M3973" s="79">
        <v>7012.2423629389004</v>
      </c>
      <c r="N3973" s="6">
        <v>9944.8648930387499</v>
      </c>
      <c r="O3973" s="6">
        <v>4321.80129301118</v>
      </c>
      <c r="P3973" s="71">
        <v>4324.5800642752401</v>
      </c>
      <c r="Q3973" s="20">
        <v>0.61671856739172504</v>
      </c>
      <c r="R3973" s="79">
        <v>7097.0106488659903</v>
      </c>
      <c r="S3973" s="6">
        <v>10065.084518534701</v>
      </c>
      <c r="T3973" s="6">
        <v>4375.6686055004702</v>
      </c>
      <c r="U3973" s="71">
        <v>4379.4383123530997</v>
      </c>
      <c r="V3973" s="20">
        <v>0.61708211091001797</v>
      </c>
      <c r="W3973" s="79">
        <v>7180.2546984554801</v>
      </c>
      <c r="X3973" s="6">
        <v>10183.142449716899</v>
      </c>
      <c r="Y3973" s="6">
        <v>4428.4968094634396</v>
      </c>
      <c r="Z3973" s="71">
        <v>4433.2132223610097</v>
      </c>
      <c r="AA3973" s="20">
        <v>0.61741726561797605</v>
      </c>
    </row>
    <row r="3974" spans="1:27" x14ac:dyDescent="0.2">
      <c r="A3974" s="52" t="s">
        <v>2353</v>
      </c>
      <c r="B3974" s="1" t="s">
        <v>8511</v>
      </c>
      <c r="C3974" s="131" t="s">
        <v>29</v>
      </c>
      <c r="D3974" s="131" t="s">
        <v>26167</v>
      </c>
      <c r="E3974" s="131" t="s">
        <v>6359</v>
      </c>
      <c r="F3974" s="131" t="s">
        <v>26388</v>
      </c>
      <c r="G3974" s="131" t="s">
        <v>26388</v>
      </c>
      <c r="H3974" s="79">
        <v>13503.5</v>
      </c>
      <c r="I3974" s="6">
        <v>28539.735241980899</v>
      </c>
      <c r="J3974" s="6">
        <v>12397.583457129</v>
      </c>
      <c r="K3974" s="71">
        <v>12402.5928630375</v>
      </c>
      <c r="L3974" s="20">
        <v>0.91847245995760596</v>
      </c>
      <c r="M3974" s="79">
        <v>13438.0599243908</v>
      </c>
      <c r="N3974" s="6">
        <v>28401.427215758002</v>
      </c>
      <c r="O3974" s="6">
        <v>12342.5834523248</v>
      </c>
      <c r="P3974" s="71">
        <v>12350.519313762299</v>
      </c>
      <c r="Q3974" s="20">
        <v>0.919070117505978</v>
      </c>
      <c r="R3974" s="79">
        <v>13396.334531271301</v>
      </c>
      <c r="S3974" s="6">
        <v>28313.240325507399</v>
      </c>
      <c r="T3974" s="6">
        <v>12308.8242909607</v>
      </c>
      <c r="U3974" s="71">
        <v>12319.4285353542</v>
      </c>
      <c r="V3974" s="20">
        <v>0.91961189134212196</v>
      </c>
      <c r="W3974" s="79">
        <v>13380.6278326062</v>
      </c>
      <c r="X3974" s="6">
        <v>28280.0441155302</v>
      </c>
      <c r="Y3974" s="6">
        <v>12298.5694991031</v>
      </c>
      <c r="Z3974" s="71">
        <v>12311.667652788899</v>
      </c>
      <c r="AA3974" s="20">
        <v>0.92011135851096104</v>
      </c>
    </row>
    <row r="3975" spans="1:27" x14ac:dyDescent="0.2">
      <c r="A3975" s="52" t="s">
        <v>2352</v>
      </c>
      <c r="B3975" s="1" t="s">
        <v>8510</v>
      </c>
      <c r="C3975" s="131" t="s">
        <v>29</v>
      </c>
      <c r="D3975" s="131" t="s">
        <v>26167</v>
      </c>
      <c r="E3975" s="131" t="s">
        <v>6359</v>
      </c>
      <c r="F3975" s="131" t="s">
        <v>26386</v>
      </c>
      <c r="G3975" s="131" t="s">
        <v>26386</v>
      </c>
      <c r="H3975" s="79">
        <v>16295.833333333299</v>
      </c>
      <c r="I3975" s="6">
        <v>20730.9490936164</v>
      </c>
      <c r="J3975" s="6">
        <v>9005.4679678858702</v>
      </c>
      <c r="K3975" s="71">
        <v>9009.1067451204308</v>
      </c>
      <c r="L3975" s="20">
        <v>0.55284725615671304</v>
      </c>
      <c r="M3975" s="79">
        <v>16440.8353018895</v>
      </c>
      <c r="N3975" s="6">
        <v>20915.415169521999</v>
      </c>
      <c r="O3975" s="6">
        <v>9089.3410112367892</v>
      </c>
      <c r="P3975" s="71">
        <v>9095.1851484145209</v>
      </c>
      <c r="Q3975" s="20">
        <v>0.55320699839193899</v>
      </c>
      <c r="R3975" s="79">
        <v>16584.1708085682</v>
      </c>
      <c r="S3975" s="6">
        <v>21097.761235015001</v>
      </c>
      <c r="T3975" s="6">
        <v>9171.9857207756304</v>
      </c>
      <c r="U3975" s="71">
        <v>9179.8875297427003</v>
      </c>
      <c r="V3975" s="20">
        <v>0.55353310308405301</v>
      </c>
      <c r="W3975" s="79">
        <v>16726.6473991282</v>
      </c>
      <c r="X3975" s="6">
        <v>21279.0146195774</v>
      </c>
      <c r="Y3975" s="6">
        <v>9253.9261644075505</v>
      </c>
      <c r="Z3975" s="71">
        <v>9263.7817290817093</v>
      </c>
      <c r="AA3975" s="20">
        <v>0.55383374253256301</v>
      </c>
    </row>
    <row r="3976" spans="1:27" x14ac:dyDescent="0.2">
      <c r="A3976" s="52" t="s">
        <v>2351</v>
      </c>
      <c r="B3976" s="1" t="s">
        <v>8509</v>
      </c>
      <c r="C3976" s="131" t="s">
        <v>29</v>
      </c>
      <c r="D3976" s="131" t="s">
        <v>26167</v>
      </c>
      <c r="E3976" s="131" t="s">
        <v>6359</v>
      </c>
      <c r="F3976" s="131" t="s">
        <v>26388</v>
      </c>
      <c r="G3976" s="131" t="s">
        <v>26388</v>
      </c>
      <c r="H3976" s="79">
        <v>8290.8333333333303</v>
      </c>
      <c r="I3976" s="6">
        <v>17181.740748566299</v>
      </c>
      <c r="J3976" s="6">
        <v>7463.7015046927199</v>
      </c>
      <c r="K3976" s="71">
        <v>7466.7173110025797</v>
      </c>
      <c r="L3976" s="20">
        <v>0.90059913289809002</v>
      </c>
      <c r="M3976" s="79">
        <v>8244.6776277283607</v>
      </c>
      <c r="N3976" s="6">
        <v>17086.088678878201</v>
      </c>
      <c r="O3976" s="6">
        <v>7425.2069725520796</v>
      </c>
      <c r="P3976" s="71">
        <v>7429.9811281335496</v>
      </c>
      <c r="Q3976" s="20">
        <v>0.90118516012623295</v>
      </c>
      <c r="R3976" s="79">
        <v>8217.7454516890102</v>
      </c>
      <c r="S3976" s="6">
        <v>17030.275029285</v>
      </c>
      <c r="T3976" s="6">
        <v>7403.69737099133</v>
      </c>
      <c r="U3976" s="71">
        <v>7410.07577192397</v>
      </c>
      <c r="V3976" s="20">
        <v>0.90171639113024205</v>
      </c>
      <c r="W3976" s="79">
        <v>8211.0983328642706</v>
      </c>
      <c r="X3976" s="6">
        <v>17016.499686351399</v>
      </c>
      <c r="Y3976" s="6">
        <v>7400.2219787603699</v>
      </c>
      <c r="Z3976" s="71">
        <v>7408.10332177296</v>
      </c>
      <c r="AA3976" s="20">
        <v>0.90220613874792099</v>
      </c>
    </row>
    <row r="3977" spans="1:27" x14ac:dyDescent="0.2">
      <c r="A3977" s="52" t="s">
        <v>2350</v>
      </c>
      <c r="B3977" s="1" t="s">
        <v>8508</v>
      </c>
      <c r="C3977" s="131" t="s">
        <v>29</v>
      </c>
      <c r="D3977" s="131" t="s">
        <v>26167</v>
      </c>
      <c r="E3977" s="131" t="s">
        <v>6359</v>
      </c>
      <c r="F3977" s="131" t="s">
        <v>26385</v>
      </c>
      <c r="G3977" s="131" t="s">
        <v>26385</v>
      </c>
      <c r="H3977" s="79">
        <v>7862.4166666666697</v>
      </c>
      <c r="I3977" s="6">
        <v>10114.740637683</v>
      </c>
      <c r="J3977" s="6">
        <v>4393.8158549709797</v>
      </c>
      <c r="K3977" s="71">
        <v>4395.59123379226</v>
      </c>
      <c r="L3977" s="20">
        <v>0.55906363401315395</v>
      </c>
      <c r="M3977" s="79">
        <v>7945.3464255839899</v>
      </c>
      <c r="N3977" s="6">
        <v>10221.427046983899</v>
      </c>
      <c r="O3977" s="6">
        <v>4441.9886145458304</v>
      </c>
      <c r="P3977" s="71">
        <v>4444.8446621705398</v>
      </c>
      <c r="Q3977" s="20">
        <v>0.55942742129633904</v>
      </c>
      <c r="R3977" s="79">
        <v>8020.2515024629201</v>
      </c>
      <c r="S3977" s="6">
        <v>10317.789966579399</v>
      </c>
      <c r="T3977" s="6">
        <v>4485.5291132201901</v>
      </c>
      <c r="U3977" s="71">
        <v>4489.3934666162704</v>
      </c>
      <c r="V3977" s="20">
        <v>0.55975719280594105</v>
      </c>
      <c r="W3977" s="79">
        <v>8094.1831743222501</v>
      </c>
      <c r="X3977" s="6">
        <v>10412.9006326088</v>
      </c>
      <c r="Y3977" s="6">
        <v>4528.41521725446</v>
      </c>
      <c r="Z3977" s="71">
        <v>4533.2380446957204</v>
      </c>
      <c r="AA3977" s="20">
        <v>0.56006121273321696</v>
      </c>
    </row>
    <row r="3978" spans="1:27" x14ac:dyDescent="0.2">
      <c r="A3978" s="52" t="s">
        <v>2349</v>
      </c>
      <c r="B3978" s="1" t="s">
        <v>8507</v>
      </c>
      <c r="C3978" s="131" t="s">
        <v>29</v>
      </c>
      <c r="D3978" s="131" t="s">
        <v>26167</v>
      </c>
      <c r="E3978" s="131" t="s">
        <v>6359</v>
      </c>
      <c r="F3978" s="131" t="s">
        <v>26388</v>
      </c>
      <c r="G3978" s="131" t="s">
        <v>26388</v>
      </c>
      <c r="H3978" s="79">
        <v>26461.083333333299</v>
      </c>
      <c r="I3978" s="6">
        <v>45205.155021768602</v>
      </c>
      <c r="J3978" s="6">
        <v>19636.9965356389</v>
      </c>
      <c r="K3978" s="71">
        <v>19644.931121182199</v>
      </c>
      <c r="L3978" s="20">
        <v>0.74240842197247803</v>
      </c>
      <c r="M3978" s="79">
        <v>26303.319012254899</v>
      </c>
      <c r="N3978" s="6">
        <v>44935.636177758497</v>
      </c>
      <c r="O3978" s="6">
        <v>19527.956651402699</v>
      </c>
      <c r="P3978" s="71">
        <v>19540.512463461</v>
      </c>
      <c r="Q3978" s="20">
        <v>0.74289151321006197</v>
      </c>
      <c r="R3978" s="79">
        <v>26195.929955021202</v>
      </c>
      <c r="S3978" s="6">
        <v>44752.1766073873</v>
      </c>
      <c r="T3978" s="6">
        <v>19455.444596432</v>
      </c>
      <c r="U3978" s="71">
        <v>19472.2057658505</v>
      </c>
      <c r="V3978" s="20">
        <v>0.74332943320907297</v>
      </c>
      <c r="W3978" s="79">
        <v>26149.598528559301</v>
      </c>
      <c r="X3978" s="6">
        <v>44673.025678863101</v>
      </c>
      <c r="Y3978" s="6">
        <v>19427.6327435077</v>
      </c>
      <c r="Z3978" s="71">
        <v>19448.3234522477</v>
      </c>
      <c r="AA3978" s="20">
        <v>0.74373315640036197</v>
      </c>
    </row>
    <row r="3979" spans="1:27" x14ac:dyDescent="0.2">
      <c r="A3979" s="52" t="s">
        <v>2348</v>
      </c>
      <c r="B3979" s="1" t="s">
        <v>8506</v>
      </c>
      <c r="C3979" s="131" t="s">
        <v>29</v>
      </c>
      <c r="D3979" s="131" t="s">
        <v>26167</v>
      </c>
      <c r="E3979" s="131" t="s">
        <v>6359</v>
      </c>
      <c r="F3979" s="131" t="s">
        <v>26386</v>
      </c>
      <c r="G3979" s="131" t="s">
        <v>26386</v>
      </c>
      <c r="H3979" s="79">
        <v>9208</v>
      </c>
      <c r="I3979" s="6">
        <v>12868.5720790617</v>
      </c>
      <c r="J3979" s="6">
        <v>5590.0727519563998</v>
      </c>
      <c r="K3979" s="71">
        <v>5592.3314940386399</v>
      </c>
      <c r="L3979" s="20">
        <v>0.60733400239342294</v>
      </c>
      <c r="M3979" s="79">
        <v>9293.1020406124408</v>
      </c>
      <c r="N3979" s="6">
        <v>12987.505804484799</v>
      </c>
      <c r="O3979" s="6">
        <v>5644.0605259607401</v>
      </c>
      <c r="P3979" s="71">
        <v>5647.6894649467904</v>
      </c>
      <c r="Q3979" s="20">
        <v>0.60772919960045801</v>
      </c>
      <c r="R3979" s="79">
        <v>9373.7486549050609</v>
      </c>
      <c r="S3979" s="6">
        <v>13100.212881912799</v>
      </c>
      <c r="T3979" s="6">
        <v>5695.1523980947004</v>
      </c>
      <c r="U3979" s="71">
        <v>5700.0588608453099</v>
      </c>
      <c r="V3979" s="20">
        <v>0.60808744406247806</v>
      </c>
      <c r="W3979" s="79">
        <v>9454.7057797090401</v>
      </c>
      <c r="X3979" s="6">
        <v>13213.353911001999</v>
      </c>
      <c r="Y3979" s="6">
        <v>5746.2905901714503</v>
      </c>
      <c r="Z3979" s="71">
        <v>5752.4104724291901</v>
      </c>
      <c r="AA3979" s="20">
        <v>0.60841771351304896</v>
      </c>
    </row>
    <row r="3980" spans="1:27" x14ac:dyDescent="0.2">
      <c r="A3980" s="52" t="s">
        <v>2347</v>
      </c>
      <c r="B3980" s="1" t="s">
        <v>8505</v>
      </c>
      <c r="C3980" s="131" t="s">
        <v>29</v>
      </c>
      <c r="D3980" s="131" t="s">
        <v>26167</v>
      </c>
      <c r="E3980" s="131" t="s">
        <v>6359</v>
      </c>
      <c r="F3980" s="131" t="s">
        <v>26388</v>
      </c>
      <c r="G3980" s="131" t="s">
        <v>26388</v>
      </c>
      <c r="H3980" s="79">
        <v>18803.5</v>
      </c>
      <c r="I3980" s="6">
        <v>23682.1714845922</v>
      </c>
      <c r="J3980" s="6">
        <v>10287.470957137501</v>
      </c>
      <c r="K3980" s="71">
        <v>10291.6277444642</v>
      </c>
      <c r="L3980" s="20">
        <v>0.54732511205170598</v>
      </c>
      <c r="M3980" s="79">
        <v>18681.899785060399</v>
      </c>
      <c r="N3980" s="6">
        <v>23529.021425147901</v>
      </c>
      <c r="O3980" s="6">
        <v>10225.152006808201</v>
      </c>
      <c r="P3980" s="71">
        <v>10231.726431831699</v>
      </c>
      <c r="Q3980" s="20">
        <v>0.54768126098255798</v>
      </c>
      <c r="R3980" s="79">
        <v>18603.489892966802</v>
      </c>
      <c r="S3980" s="6">
        <v>23430.2676553364</v>
      </c>
      <c r="T3980" s="6">
        <v>10186.013481469899</v>
      </c>
      <c r="U3980" s="71">
        <v>10194.7888911922</v>
      </c>
      <c r="V3980" s="20">
        <v>0.54800410836067903</v>
      </c>
      <c r="W3980" s="79">
        <v>18582.922292167801</v>
      </c>
      <c r="X3980" s="6">
        <v>23404.363677398898</v>
      </c>
      <c r="Y3980" s="6">
        <v>10178.2087783486</v>
      </c>
      <c r="Z3980" s="71">
        <v>10189.048717321501</v>
      </c>
      <c r="AA3980" s="20">
        <v>0.54830174485613203</v>
      </c>
    </row>
    <row r="3981" spans="1:27" x14ac:dyDescent="0.2">
      <c r="A3981" s="52" t="s">
        <v>2346</v>
      </c>
      <c r="B3981" s="1" t="s">
        <v>8504</v>
      </c>
      <c r="C3981" s="131" t="s">
        <v>37</v>
      </c>
      <c r="D3981" s="131" t="s">
        <v>37</v>
      </c>
      <c r="E3981" s="131" t="s">
        <v>6353</v>
      </c>
      <c r="F3981" s="131" t="s">
        <v>26389</v>
      </c>
      <c r="G3981" s="131" t="s">
        <v>26389</v>
      </c>
      <c r="H3981" s="79">
        <v>8660.1666666666697</v>
      </c>
      <c r="I3981" s="6">
        <v>11285.283524766</v>
      </c>
      <c r="J3981" s="6">
        <v>4902.2965051843403</v>
      </c>
      <c r="K3981" s="71">
        <v>4904.2663004556998</v>
      </c>
      <c r="L3981" s="20">
        <v>0.56630160702708199</v>
      </c>
      <c r="M3981" s="79">
        <v>8766.5858806450906</v>
      </c>
      <c r="N3981" s="6">
        <v>11423.9611101353</v>
      </c>
      <c r="O3981" s="6">
        <v>4964.5812615968198</v>
      </c>
      <c r="P3981" s="71">
        <v>4965.33930062949</v>
      </c>
      <c r="Q3981" s="20">
        <v>0.56639373277480598</v>
      </c>
      <c r="R3981" s="79">
        <v>8862.8307194079498</v>
      </c>
      <c r="S3981" s="6">
        <v>11549.3802082936</v>
      </c>
      <c r="T3981" s="6">
        <v>5020.9474443415902</v>
      </c>
      <c r="U3981" s="71">
        <v>5020.7088537253703</v>
      </c>
      <c r="V3981" s="20">
        <v>0.56649043772560803</v>
      </c>
      <c r="W3981" s="79">
        <v>8955.6760335111194</v>
      </c>
      <c r="X3981" s="6">
        <v>11670.3692993735</v>
      </c>
      <c r="Y3981" s="6">
        <v>5075.2695901816096</v>
      </c>
      <c r="Z3981" s="71">
        <v>5074.2983026879701</v>
      </c>
      <c r="AA3981" s="20">
        <v>0.56660136919876503</v>
      </c>
    </row>
    <row r="3982" spans="1:27" x14ac:dyDescent="0.2">
      <c r="A3982" s="52" t="s">
        <v>2345</v>
      </c>
      <c r="B3982" s="1" t="s">
        <v>18901</v>
      </c>
      <c r="C3982" s="131" t="s">
        <v>29</v>
      </c>
      <c r="D3982" s="131" t="s">
        <v>26167</v>
      </c>
      <c r="E3982" s="131" t="s">
        <v>6359</v>
      </c>
      <c r="F3982" s="131" t="s">
        <v>26388</v>
      </c>
      <c r="G3982" s="131" t="s">
        <v>26388</v>
      </c>
      <c r="H3982" s="79">
        <v>29515.833333333299</v>
      </c>
      <c r="I3982" s="6">
        <v>56194.851881219904</v>
      </c>
      <c r="J3982" s="6">
        <v>24410.890996410999</v>
      </c>
      <c r="K3982" s="71">
        <v>24420.754536512399</v>
      </c>
      <c r="L3982" s="20">
        <v>0.82737811467898303</v>
      </c>
      <c r="M3982" s="79">
        <v>29277.497947332799</v>
      </c>
      <c r="N3982" s="6">
        <v>55741.0879111127</v>
      </c>
      <c r="O3982" s="6">
        <v>24223.748477138601</v>
      </c>
      <c r="P3982" s="71">
        <v>24239.323523655701</v>
      </c>
      <c r="Q3982" s="20">
        <v>0.82791649639117904</v>
      </c>
      <c r="R3982" s="79">
        <v>29107.2027149805</v>
      </c>
      <c r="S3982" s="6">
        <v>55416.864798383998</v>
      </c>
      <c r="T3982" s="6">
        <v>24091.783339426402</v>
      </c>
      <c r="U3982" s="71">
        <v>24112.538787092799</v>
      </c>
      <c r="V3982" s="20">
        <v>0.82840453695273397</v>
      </c>
      <c r="W3982" s="79">
        <v>29063.7044873745</v>
      </c>
      <c r="X3982" s="6">
        <v>55334.049028630601</v>
      </c>
      <c r="Y3982" s="6">
        <v>24063.9528306703</v>
      </c>
      <c r="Z3982" s="71">
        <v>24089.5812870925</v>
      </c>
      <c r="AA3982" s="20">
        <v>0.82885446683361197</v>
      </c>
    </row>
    <row r="3983" spans="1:27" x14ac:dyDescent="0.2">
      <c r="A3983" s="52" t="s">
        <v>2344</v>
      </c>
      <c r="B3983" s="1" t="s">
        <v>8503</v>
      </c>
      <c r="C3983" s="131" t="s">
        <v>29</v>
      </c>
      <c r="D3983" s="131" t="s">
        <v>26167</v>
      </c>
      <c r="E3983" s="131" t="s">
        <v>6359</v>
      </c>
      <c r="F3983" s="131" t="s">
        <v>26385</v>
      </c>
      <c r="G3983" s="131" t="s">
        <v>26385</v>
      </c>
      <c r="H3983" s="79">
        <v>11299.25</v>
      </c>
      <c r="I3983" s="6">
        <v>16158.2282657008</v>
      </c>
      <c r="J3983" s="6">
        <v>7019.0904626437996</v>
      </c>
      <c r="K3983" s="71">
        <v>7021.9266180411496</v>
      </c>
      <c r="L3983" s="20">
        <v>0.62145068195155795</v>
      </c>
      <c r="M3983" s="79">
        <v>11418.3753218684</v>
      </c>
      <c r="N3983" s="6">
        <v>16328.580646874299</v>
      </c>
      <c r="O3983" s="6">
        <v>7096.0120335165202</v>
      </c>
      <c r="P3983" s="71">
        <v>7100.5745279468001</v>
      </c>
      <c r="Q3983" s="20">
        <v>0.62185506499754195</v>
      </c>
      <c r="R3983" s="79">
        <v>11525.9331999197</v>
      </c>
      <c r="S3983" s="6">
        <v>16482.391275484799</v>
      </c>
      <c r="T3983" s="6">
        <v>7165.5118161107503</v>
      </c>
      <c r="U3983" s="71">
        <v>7171.6850164673497</v>
      </c>
      <c r="V3983" s="20">
        <v>0.62222163638058603</v>
      </c>
      <c r="W3983" s="79">
        <v>11632.4862149113</v>
      </c>
      <c r="X3983" s="6">
        <v>16634.764923172399</v>
      </c>
      <c r="Y3983" s="6">
        <v>7234.2112223413997</v>
      </c>
      <c r="Z3983" s="71">
        <v>7241.9157615068998</v>
      </c>
      <c r="AA3983" s="20">
        <v>0.62255958250985999</v>
      </c>
    </row>
    <row r="3984" spans="1:27" x14ac:dyDescent="0.2">
      <c r="A3984" s="52" t="s">
        <v>2343</v>
      </c>
      <c r="B3984" s="1" t="s">
        <v>8502</v>
      </c>
      <c r="C3984" s="131" t="s">
        <v>29</v>
      </c>
      <c r="D3984" s="131" t="s">
        <v>26167</v>
      </c>
      <c r="E3984" s="131" t="s">
        <v>6359</v>
      </c>
      <c r="F3984" s="131" t="s">
        <v>26385</v>
      </c>
      <c r="G3984" s="131" t="s">
        <v>26385</v>
      </c>
      <c r="H3984" s="79">
        <v>4083.0833333333298</v>
      </c>
      <c r="I3984" s="6">
        <v>5289.5566769773804</v>
      </c>
      <c r="J3984" s="6">
        <v>2297.7690506945801</v>
      </c>
      <c r="K3984" s="71">
        <v>2298.6974943625501</v>
      </c>
      <c r="L3984" s="20">
        <v>0.56298079336185203</v>
      </c>
      <c r="M3984" s="79">
        <v>4128.6888897543404</v>
      </c>
      <c r="N3984" s="6">
        <v>5348.6378065503704</v>
      </c>
      <c r="O3984" s="6">
        <v>2324.3905308737299</v>
      </c>
      <c r="P3984" s="71">
        <v>2325.8850349417698</v>
      </c>
      <c r="Q3984" s="20">
        <v>0.56334712957269095</v>
      </c>
      <c r="R3984" s="79">
        <v>4170.16193321427</v>
      </c>
      <c r="S3984" s="6">
        <v>5402.3653443052599</v>
      </c>
      <c r="T3984" s="6">
        <v>2348.6102266691801</v>
      </c>
      <c r="U3984" s="71">
        <v>2350.6335910653202</v>
      </c>
      <c r="V3984" s="20">
        <v>0.56367921167356205</v>
      </c>
      <c r="W3984" s="79">
        <v>4211.0946782628698</v>
      </c>
      <c r="X3984" s="6">
        <v>5455.3929357607904</v>
      </c>
      <c r="Y3984" s="6">
        <v>2372.4690418189798</v>
      </c>
      <c r="Z3984" s="71">
        <v>2374.9957555255301</v>
      </c>
      <c r="AA3984" s="20">
        <v>0.56398536175996095</v>
      </c>
    </row>
    <row r="3985" spans="1:27" x14ac:dyDescent="0.2">
      <c r="A3985" s="52" t="s">
        <v>2342</v>
      </c>
      <c r="B3985" s="1" t="s">
        <v>18902</v>
      </c>
      <c r="C3985" s="131" t="s">
        <v>29</v>
      </c>
      <c r="D3985" s="131" t="s">
        <v>26167</v>
      </c>
      <c r="E3985" s="131" t="s">
        <v>6359</v>
      </c>
      <c r="F3985" s="131" t="s">
        <v>26388</v>
      </c>
      <c r="G3985" s="131" t="s">
        <v>26388</v>
      </c>
      <c r="H3985" s="79">
        <v>23694</v>
      </c>
      <c r="I3985" s="6">
        <v>32991.9714588352</v>
      </c>
      <c r="J3985" s="6">
        <v>14331.622774638599</v>
      </c>
      <c r="K3985" s="71">
        <v>14337.4136544543</v>
      </c>
      <c r="L3985" s="20">
        <v>0.60510735437048602</v>
      </c>
      <c r="M3985" s="79">
        <v>23512.055390994399</v>
      </c>
      <c r="N3985" s="6">
        <v>32738.628361536201</v>
      </c>
      <c r="O3985" s="6">
        <v>14227.4277133056</v>
      </c>
      <c r="P3985" s="71">
        <v>14236.575465506799</v>
      </c>
      <c r="Q3985" s="20">
        <v>0.60550110267942503</v>
      </c>
      <c r="R3985" s="79">
        <v>23392.855481430699</v>
      </c>
      <c r="S3985" s="6">
        <v>32572.652164430601</v>
      </c>
      <c r="T3985" s="6">
        <v>14160.5498901996</v>
      </c>
      <c r="U3985" s="71">
        <v>14172.749425121199</v>
      </c>
      <c r="V3985" s="20">
        <v>0.60585803372194202</v>
      </c>
      <c r="W3985" s="79">
        <v>23383.486211022901</v>
      </c>
      <c r="X3985" s="6">
        <v>32559.606216009699</v>
      </c>
      <c r="Y3985" s="6">
        <v>14159.6872435967</v>
      </c>
      <c r="Z3985" s="71">
        <v>14174.767514491001</v>
      </c>
      <c r="AA3985" s="20">
        <v>0.60618709231684598</v>
      </c>
    </row>
    <row r="3986" spans="1:27" x14ac:dyDescent="0.2">
      <c r="A3986" s="52" t="s">
        <v>2341</v>
      </c>
      <c r="B3986" s="1" t="s">
        <v>8501</v>
      </c>
      <c r="C3986" s="131" t="s">
        <v>29</v>
      </c>
      <c r="D3986" s="131" t="s">
        <v>26167</v>
      </c>
      <c r="E3986" s="131" t="s">
        <v>6359</v>
      </c>
      <c r="F3986" s="131" t="s">
        <v>26386</v>
      </c>
      <c r="G3986" s="131" t="s">
        <v>26386</v>
      </c>
      <c r="H3986" s="79">
        <v>21300.083333333299</v>
      </c>
      <c r="I3986" s="6">
        <v>30303.647174621299</v>
      </c>
      <c r="J3986" s="6">
        <v>13163.8220087666</v>
      </c>
      <c r="K3986" s="71">
        <v>13169.1410233937</v>
      </c>
      <c r="L3986" s="20">
        <v>0.61826711272930901</v>
      </c>
      <c r="M3986" s="79">
        <v>21471.657725470999</v>
      </c>
      <c r="N3986" s="6">
        <v>30547.746212271599</v>
      </c>
      <c r="O3986" s="6">
        <v>13275.322540700001</v>
      </c>
      <c r="P3986" s="71">
        <v>13283.8581216525</v>
      </c>
      <c r="Q3986" s="20">
        <v>0.618669424200739</v>
      </c>
      <c r="R3986" s="79">
        <v>21637.708811917099</v>
      </c>
      <c r="S3986" s="6">
        <v>30783.987238087298</v>
      </c>
      <c r="T3986" s="6">
        <v>13382.950362888299</v>
      </c>
      <c r="U3986" s="71">
        <v>13394.479983670801</v>
      </c>
      <c r="V3986" s="20">
        <v>0.61903411771091799</v>
      </c>
      <c r="W3986" s="79">
        <v>21807.1795441904</v>
      </c>
      <c r="X3986" s="6">
        <v>31025.093397010001</v>
      </c>
      <c r="Y3986" s="6">
        <v>13492.3504998974</v>
      </c>
      <c r="Z3986" s="71">
        <v>13506.7200475462</v>
      </c>
      <c r="AA3986" s="20">
        <v>0.61937033260885399</v>
      </c>
    </row>
    <row r="3987" spans="1:27" x14ac:dyDescent="0.2">
      <c r="A3987" s="52" t="s">
        <v>2340</v>
      </c>
      <c r="B3987" s="1" t="s">
        <v>8500</v>
      </c>
      <c r="C3987" s="131" t="s">
        <v>29</v>
      </c>
      <c r="D3987" s="131" t="s">
        <v>26167</v>
      </c>
      <c r="E3987" s="131" t="s">
        <v>6359</v>
      </c>
      <c r="F3987" s="131" t="s">
        <v>26389</v>
      </c>
      <c r="G3987" s="131" t="s">
        <v>26389</v>
      </c>
      <c r="H3987" s="79">
        <v>15910</v>
      </c>
      <c r="I3987" s="6">
        <v>22700.795735863601</v>
      </c>
      <c r="J3987" s="6">
        <v>9861.1639979275697</v>
      </c>
      <c r="K3987" s="71">
        <v>9865.1485303460795</v>
      </c>
      <c r="L3987" s="20">
        <v>0.62005961850069702</v>
      </c>
      <c r="M3987" s="79">
        <v>16128.489686098699</v>
      </c>
      <c r="N3987" s="6">
        <v>23012.542419365702</v>
      </c>
      <c r="O3987" s="6">
        <v>10000.702538765199</v>
      </c>
      <c r="P3987" s="71">
        <v>10007.132650413299</v>
      </c>
      <c r="Q3987" s="20">
        <v>0.62046309637030495</v>
      </c>
      <c r="R3987" s="79">
        <v>16330.424222227701</v>
      </c>
      <c r="S3987" s="6">
        <v>23300.667790621501</v>
      </c>
      <c r="T3987" s="6">
        <v>10129.6715741302</v>
      </c>
      <c r="U3987" s="71">
        <v>10138.398444419199</v>
      </c>
      <c r="V3987" s="20">
        <v>0.62082884721510301</v>
      </c>
      <c r="W3987" s="79">
        <v>16531.388036909</v>
      </c>
      <c r="X3987" s="6">
        <v>23587.408111638601</v>
      </c>
      <c r="Y3987" s="6">
        <v>10257.812073404401</v>
      </c>
      <c r="Z3987" s="71">
        <v>10268.7367910334</v>
      </c>
      <c r="AA3987" s="20">
        <v>0.62116603688127803</v>
      </c>
    </row>
    <row r="3988" spans="1:27" x14ac:dyDescent="0.2">
      <c r="A3988" s="52" t="s">
        <v>2339</v>
      </c>
      <c r="B3988" s="1" t="s">
        <v>8499</v>
      </c>
      <c r="C3988" s="131" t="s">
        <v>29</v>
      </c>
      <c r="D3988" s="131" t="s">
        <v>26167</v>
      </c>
      <c r="E3988" s="131" t="s">
        <v>6359</v>
      </c>
      <c r="F3988" s="131" t="s">
        <v>26385</v>
      </c>
      <c r="G3988" s="131" t="s">
        <v>26385</v>
      </c>
      <c r="H3988" s="79">
        <v>9820.4166666666697</v>
      </c>
      <c r="I3988" s="6">
        <v>12560.6315716726</v>
      </c>
      <c r="J3988" s="6">
        <v>5456.3042321079301</v>
      </c>
      <c r="K3988" s="71">
        <v>5458.5089232683904</v>
      </c>
      <c r="L3988" s="20">
        <v>0.55583272161925101</v>
      </c>
      <c r="M3988" s="79">
        <v>9928.1496632794006</v>
      </c>
      <c r="N3988" s="6">
        <v>12698.4255700838</v>
      </c>
      <c r="O3988" s="6">
        <v>5518.4331449701003</v>
      </c>
      <c r="P3988" s="71">
        <v>5521.9813098222603</v>
      </c>
      <c r="Q3988" s="20">
        <v>0.55619440652129304</v>
      </c>
      <c r="R3988" s="79">
        <v>10024.6074305655</v>
      </c>
      <c r="S3988" s="6">
        <v>12821.7981843253</v>
      </c>
      <c r="T3988" s="6">
        <v>5574.1151182486901</v>
      </c>
      <c r="U3988" s="71">
        <v>5578.9173054920802</v>
      </c>
      <c r="V3988" s="20">
        <v>0.55652227223199702</v>
      </c>
      <c r="W3988" s="79">
        <v>10123.1549797553</v>
      </c>
      <c r="X3988" s="6">
        <v>12947.843697431301</v>
      </c>
      <c r="Y3988" s="6">
        <v>5630.8241573405203</v>
      </c>
      <c r="Z3988" s="71">
        <v>5636.8210661839203</v>
      </c>
      <c r="AA3988" s="20">
        <v>0.55682453518262298</v>
      </c>
    </row>
    <row r="3989" spans="1:27" x14ac:dyDescent="0.2">
      <c r="A3989" s="52" t="s">
        <v>2338</v>
      </c>
      <c r="B3989" s="1" t="s">
        <v>8498</v>
      </c>
      <c r="C3989" s="131" t="s">
        <v>29</v>
      </c>
      <c r="D3989" s="131" t="s">
        <v>26167</v>
      </c>
      <c r="E3989" s="131" t="s">
        <v>6359</v>
      </c>
      <c r="F3989" s="131" t="s">
        <v>26388</v>
      </c>
      <c r="G3989" s="131" t="s">
        <v>26388</v>
      </c>
      <c r="H3989" s="79">
        <v>10234.416666666701</v>
      </c>
      <c r="I3989" s="6">
        <v>13203.296538718199</v>
      </c>
      <c r="J3989" s="6">
        <v>5735.4761479076897</v>
      </c>
      <c r="K3989" s="71">
        <v>5737.7936421357299</v>
      </c>
      <c r="L3989" s="20">
        <v>0.56063709628157199</v>
      </c>
      <c r="M3989" s="79">
        <v>10163.653564393901</v>
      </c>
      <c r="N3989" s="6">
        <v>13112.0059206267</v>
      </c>
      <c r="O3989" s="6">
        <v>5698.1653095559896</v>
      </c>
      <c r="P3989" s="71">
        <v>5701.8290360780002</v>
      </c>
      <c r="Q3989" s="20">
        <v>0.56100190742953604</v>
      </c>
      <c r="R3989" s="79">
        <v>10118.856998462001</v>
      </c>
      <c r="S3989" s="6">
        <v>13054.214415435999</v>
      </c>
      <c r="T3989" s="6">
        <v>5675.15514468932</v>
      </c>
      <c r="U3989" s="71">
        <v>5680.0443794937601</v>
      </c>
      <c r="V3989" s="20">
        <v>0.56133260706788002</v>
      </c>
      <c r="W3989" s="79">
        <v>10109.3976915414</v>
      </c>
      <c r="X3989" s="6">
        <v>13042.011078559</v>
      </c>
      <c r="Y3989" s="6">
        <v>5671.7761472531201</v>
      </c>
      <c r="Z3989" s="71">
        <v>5677.8166705557196</v>
      </c>
      <c r="AA3989" s="20">
        <v>0.56163748264709901</v>
      </c>
    </row>
    <row r="3990" spans="1:27" x14ac:dyDescent="0.2">
      <c r="A3990" s="52" t="s">
        <v>2337</v>
      </c>
      <c r="B3990" s="1" t="s">
        <v>8497</v>
      </c>
      <c r="C3990" s="131" t="s">
        <v>29</v>
      </c>
      <c r="D3990" s="131" t="s">
        <v>26167</v>
      </c>
      <c r="E3990" s="131" t="s">
        <v>6359</v>
      </c>
      <c r="F3990" s="131" t="s">
        <v>26385</v>
      </c>
      <c r="G3990" s="131" t="s">
        <v>26385</v>
      </c>
      <c r="H3990" s="79">
        <v>6127.3333333333303</v>
      </c>
      <c r="I3990" s="6">
        <v>9335.1526531489999</v>
      </c>
      <c r="J3990" s="6">
        <v>4055.16495234387</v>
      </c>
      <c r="K3990" s="71">
        <v>4056.8034948342302</v>
      </c>
      <c r="L3990" s="20">
        <v>0.66208304235135895</v>
      </c>
      <c r="M3990" s="79">
        <v>6191.3633990914304</v>
      </c>
      <c r="N3990" s="6">
        <v>9432.7041336586899</v>
      </c>
      <c r="O3990" s="6">
        <v>4099.2284319492201</v>
      </c>
      <c r="P3990" s="71">
        <v>4101.8640964324304</v>
      </c>
      <c r="Q3990" s="20">
        <v>0.66251386520687405</v>
      </c>
      <c r="R3990" s="79">
        <v>6249.8927607618298</v>
      </c>
      <c r="S3990" s="6">
        <v>9521.8751475664994</v>
      </c>
      <c r="T3990" s="6">
        <v>4139.5151796268801</v>
      </c>
      <c r="U3990" s="71">
        <v>4143.0814366143504</v>
      </c>
      <c r="V3990" s="20">
        <v>0.66290440415642105</v>
      </c>
      <c r="W3990" s="79">
        <v>6309.54507040311</v>
      </c>
      <c r="X3990" s="6">
        <v>9612.75700208956</v>
      </c>
      <c r="Y3990" s="6">
        <v>4180.4446833682796</v>
      </c>
      <c r="Z3990" s="71">
        <v>4184.8969171782001</v>
      </c>
      <c r="AA3990" s="20">
        <v>0.66326444624490699</v>
      </c>
    </row>
    <row r="3991" spans="1:27" x14ac:dyDescent="0.2">
      <c r="A3991" s="52" t="s">
        <v>2336</v>
      </c>
      <c r="B3991" s="1" t="s">
        <v>8496</v>
      </c>
      <c r="C3991" s="131" t="s">
        <v>29</v>
      </c>
      <c r="D3991" s="131" t="s">
        <v>26167</v>
      </c>
      <c r="E3991" s="131" t="s">
        <v>6359</v>
      </c>
      <c r="F3991" s="131" t="s">
        <v>26387</v>
      </c>
      <c r="G3991" s="131" t="s">
        <v>26387</v>
      </c>
      <c r="H3991" s="79">
        <v>8969.6666666666697</v>
      </c>
      <c r="I3991" s="6">
        <v>17652.0922307744</v>
      </c>
      <c r="J3991" s="6">
        <v>7668.0209107915398</v>
      </c>
      <c r="K3991" s="71">
        <v>7671.1192750324399</v>
      </c>
      <c r="L3991" s="20">
        <v>0.855229024679376</v>
      </c>
      <c r="M3991" s="79">
        <v>9067.9125823268405</v>
      </c>
      <c r="N3991" s="6">
        <v>17845.437873257899</v>
      </c>
      <c r="O3991" s="6">
        <v>7755.2020368806398</v>
      </c>
      <c r="P3991" s="71">
        <v>7760.1883680666497</v>
      </c>
      <c r="Q3991" s="20">
        <v>0.85578552920669804</v>
      </c>
      <c r="R3991" s="79">
        <v>9160.9089484985798</v>
      </c>
      <c r="S3991" s="6">
        <v>18028.452526287499</v>
      </c>
      <c r="T3991" s="6">
        <v>7837.6424539469399</v>
      </c>
      <c r="U3991" s="71">
        <v>7844.3947053468801</v>
      </c>
      <c r="V3991" s="20">
        <v>0.85628999801733996</v>
      </c>
      <c r="W3991" s="79">
        <v>9254.6932307542302</v>
      </c>
      <c r="X3991" s="6">
        <v>18213.017779567799</v>
      </c>
      <c r="Y3991" s="6">
        <v>7920.5698560918299</v>
      </c>
      <c r="Z3991" s="71">
        <v>7929.0053770897403</v>
      </c>
      <c r="AA3991" s="20">
        <v>0.856755073279025</v>
      </c>
    </row>
    <row r="3992" spans="1:27" x14ac:dyDescent="0.2">
      <c r="A3992" s="52" t="s">
        <v>2335</v>
      </c>
      <c r="B3992" s="1" t="s">
        <v>8495</v>
      </c>
      <c r="C3992" s="131" t="s">
        <v>29</v>
      </c>
      <c r="D3992" s="131" t="s">
        <v>26167</v>
      </c>
      <c r="E3992" s="131" t="s">
        <v>6359</v>
      </c>
      <c r="F3992" s="131" t="s">
        <v>26389</v>
      </c>
      <c r="G3992" s="131" t="s">
        <v>26389</v>
      </c>
      <c r="H3992" s="79">
        <v>5.75</v>
      </c>
      <c r="I3992" s="6">
        <v>8.1532589719576301</v>
      </c>
      <c r="J3992" s="6">
        <v>3.54175354800575</v>
      </c>
      <c r="K3992" s="71">
        <v>3.5431846398964599</v>
      </c>
      <c r="L3992" s="20">
        <v>0.61620602432981897</v>
      </c>
      <c r="M3992" s="79">
        <v>5.8679837225922098</v>
      </c>
      <c r="N3992" s="6">
        <v>8.3205549449610796</v>
      </c>
      <c r="O3992" s="6">
        <v>3.6159148974336199</v>
      </c>
      <c r="P3992" s="71">
        <v>3.61823980774972</v>
      </c>
      <c r="Q3992" s="20">
        <v>0.61660699463415503</v>
      </c>
      <c r="R3992" s="79">
        <v>5.9654836266678997</v>
      </c>
      <c r="S3992" s="6">
        <v>8.4588057219472006</v>
      </c>
      <c r="T3992" s="6">
        <v>3.67735914878741</v>
      </c>
      <c r="U3992" s="71">
        <v>3.68052725113533</v>
      </c>
      <c r="V3992" s="20">
        <v>0.61697047238249303</v>
      </c>
      <c r="W3992" s="79">
        <v>6.0470590529257997</v>
      </c>
      <c r="X3992" s="6">
        <v>8.5744762569086799</v>
      </c>
      <c r="Y3992" s="6">
        <v>3.7289118692035701</v>
      </c>
      <c r="Z3992" s="71">
        <v>3.7328832140617698</v>
      </c>
      <c r="AA3992" s="20">
        <v>0.61730556645641699</v>
      </c>
    </row>
    <row r="3993" spans="1:27" x14ac:dyDescent="0.2">
      <c r="A3993" s="52" t="s">
        <v>2334</v>
      </c>
      <c r="B3993" s="1" t="s">
        <v>8494</v>
      </c>
      <c r="C3993" s="131" t="s">
        <v>29</v>
      </c>
      <c r="D3993" s="131" t="s">
        <v>26167</v>
      </c>
      <c r="E3993" s="131" t="s">
        <v>6359</v>
      </c>
      <c r="F3993" s="131" t="s">
        <v>26388</v>
      </c>
      <c r="G3993" s="131" t="s">
        <v>26388</v>
      </c>
      <c r="H3993" s="79">
        <v>12684.916666666701</v>
      </c>
      <c r="I3993" s="6">
        <v>18029.555404270301</v>
      </c>
      <c r="J3993" s="6">
        <v>7831.9898879292296</v>
      </c>
      <c r="K3993" s="71">
        <v>7835.1545059820801</v>
      </c>
      <c r="L3993" s="20">
        <v>0.61767488994005304</v>
      </c>
      <c r="M3993" s="79">
        <v>12605.467281852199</v>
      </c>
      <c r="N3993" s="6">
        <v>17916.630966294899</v>
      </c>
      <c r="O3993" s="6">
        <v>7786.1408585589397</v>
      </c>
      <c r="P3993" s="71">
        <v>7791.1470823551799</v>
      </c>
      <c r="Q3993" s="20">
        <v>0.61807681604726505</v>
      </c>
      <c r="R3993" s="79">
        <v>12550.572195263299</v>
      </c>
      <c r="S3993" s="6">
        <v>17838.606488004301</v>
      </c>
      <c r="T3993" s="6">
        <v>7755.1092821623897</v>
      </c>
      <c r="U3993" s="71">
        <v>7761.7904299456404</v>
      </c>
      <c r="V3993" s="20">
        <v>0.61844116022654305</v>
      </c>
      <c r="W3993" s="79">
        <v>12535.1465833816</v>
      </c>
      <c r="X3993" s="6">
        <v>17816.681478059501</v>
      </c>
      <c r="Y3993" s="6">
        <v>7748.2091083785299</v>
      </c>
      <c r="Z3993" s="71">
        <v>7756.4610626971498</v>
      </c>
      <c r="AA3993" s="20">
        <v>0.61877705307253605</v>
      </c>
    </row>
    <row r="3994" spans="1:27" x14ac:dyDescent="0.2">
      <c r="A3994" s="52" t="s">
        <v>2333</v>
      </c>
      <c r="B3994" s="1" t="s">
        <v>8493</v>
      </c>
      <c r="C3994" s="131" t="s">
        <v>29</v>
      </c>
      <c r="D3994" s="131" t="s">
        <v>26167</v>
      </c>
      <c r="E3994" s="131" t="s">
        <v>6359</v>
      </c>
      <c r="F3994" s="131" t="s">
        <v>26389</v>
      </c>
      <c r="G3994" s="131" t="s">
        <v>26389</v>
      </c>
      <c r="H3994" s="79">
        <v>15175.583333333299</v>
      </c>
      <c r="I3994" s="6">
        <v>22294.3113414699</v>
      </c>
      <c r="J3994" s="6">
        <v>9684.5882812719192</v>
      </c>
      <c r="K3994" s="71">
        <v>9688.5014659603403</v>
      </c>
      <c r="L3994" s="20">
        <v>0.63842695553451601</v>
      </c>
      <c r="M3994" s="79">
        <v>15397.7498536736</v>
      </c>
      <c r="N3994" s="6">
        <v>22620.694154263601</v>
      </c>
      <c r="O3994" s="6">
        <v>9830.4146206288697</v>
      </c>
      <c r="P3994" s="71">
        <v>9836.7352429364691</v>
      </c>
      <c r="Q3994" s="20">
        <v>0.63884238518068903</v>
      </c>
      <c r="R3994" s="79">
        <v>15607.4165957593</v>
      </c>
      <c r="S3994" s="6">
        <v>22928.713656600801</v>
      </c>
      <c r="T3994" s="6">
        <v>9967.9692035317494</v>
      </c>
      <c r="U3994" s="71">
        <v>9976.5567647026601</v>
      </c>
      <c r="V3994" s="20">
        <v>0.63921897025631902</v>
      </c>
      <c r="W3994" s="79">
        <v>15809.649008165101</v>
      </c>
      <c r="X3994" s="6">
        <v>23225.811452875099</v>
      </c>
      <c r="Y3994" s="6">
        <v>10100.5590783144</v>
      </c>
      <c r="Z3994" s="71">
        <v>10111.3163192382</v>
      </c>
      <c r="AA3994" s="20">
        <v>0.63956614811727097</v>
      </c>
    </row>
    <row r="3995" spans="1:27" x14ac:dyDescent="0.2">
      <c r="A3995" s="52" t="s">
        <v>2332</v>
      </c>
      <c r="B3995" s="1" t="s">
        <v>8492</v>
      </c>
      <c r="C3995" s="131" t="s">
        <v>29</v>
      </c>
      <c r="D3995" s="131" t="s">
        <v>26167</v>
      </c>
      <c r="E3995" s="131" t="s">
        <v>6359</v>
      </c>
      <c r="F3995" s="131" t="s">
        <v>26387</v>
      </c>
      <c r="G3995" s="131" t="s">
        <v>26387</v>
      </c>
      <c r="H3995" s="79">
        <v>42177.666666666701</v>
      </c>
      <c r="I3995" s="6">
        <v>82024.2247213105</v>
      </c>
      <c r="J3995" s="6">
        <v>35631.100389218998</v>
      </c>
      <c r="K3995" s="71">
        <v>35645.497601823699</v>
      </c>
      <c r="L3995" s="20">
        <v>0.84512730122158697</v>
      </c>
      <c r="M3995" s="79">
        <v>42624.7481360686</v>
      </c>
      <c r="N3995" s="6">
        <v>82893.678008159506</v>
      </c>
      <c r="O3995" s="6">
        <v>36023.617077883697</v>
      </c>
      <c r="P3995" s="71">
        <v>36046.779038644199</v>
      </c>
      <c r="Q3995" s="20">
        <v>0.84567723247476101</v>
      </c>
      <c r="R3995" s="79">
        <v>43053.684735128401</v>
      </c>
      <c r="S3995" s="6">
        <v>83727.844399357404</v>
      </c>
      <c r="T3995" s="6">
        <v>36399.624808896602</v>
      </c>
      <c r="U3995" s="71">
        <v>36430.983654240299</v>
      </c>
      <c r="V3995" s="20">
        <v>0.84617574264242901</v>
      </c>
      <c r="W3995" s="79">
        <v>43484.910135568702</v>
      </c>
      <c r="X3995" s="6">
        <v>84566.461894032705</v>
      </c>
      <c r="Y3995" s="6">
        <v>36776.6932982211</v>
      </c>
      <c r="Z3995" s="71">
        <v>36815.861006376901</v>
      </c>
      <c r="AA3995" s="20">
        <v>0.84663532456660495</v>
      </c>
    </row>
    <row r="3996" spans="1:27" x14ac:dyDescent="0.2">
      <c r="A3996" s="52" t="s">
        <v>2331</v>
      </c>
      <c r="B3996" s="1" t="s">
        <v>8491</v>
      </c>
      <c r="C3996" s="131" t="s">
        <v>29</v>
      </c>
      <c r="D3996" s="131" t="s">
        <v>26167</v>
      </c>
      <c r="E3996" s="131" t="s">
        <v>6359</v>
      </c>
      <c r="F3996" s="131" t="s">
        <v>26386</v>
      </c>
      <c r="G3996" s="131" t="s">
        <v>26386</v>
      </c>
      <c r="H3996" s="79">
        <v>15540.916666666701</v>
      </c>
      <c r="I3996" s="6">
        <v>24871.410961587299</v>
      </c>
      <c r="J3996" s="6">
        <v>10804.0733552169</v>
      </c>
      <c r="K3996" s="71">
        <v>10808.4388825061</v>
      </c>
      <c r="L3996" s="20">
        <v>0.69548271278545903</v>
      </c>
      <c r="M3996" s="79">
        <v>15690.771201027001</v>
      </c>
      <c r="N3996" s="6">
        <v>25111.235534903899</v>
      </c>
      <c r="O3996" s="6">
        <v>10912.744554209299</v>
      </c>
      <c r="P3996" s="71">
        <v>10919.7610778584</v>
      </c>
      <c r="Q3996" s="20">
        <v>0.69593526907993697</v>
      </c>
      <c r="R3996" s="79">
        <v>15834.017584281301</v>
      </c>
      <c r="S3996" s="6">
        <v>25340.484538878001</v>
      </c>
      <c r="T3996" s="6">
        <v>11016.456189786801</v>
      </c>
      <c r="U3996" s="71">
        <v>11025.947038873999</v>
      </c>
      <c r="V3996" s="20">
        <v>0.69634550929257699</v>
      </c>
      <c r="W3996" s="79">
        <v>15974.2195835689</v>
      </c>
      <c r="X3996" s="6">
        <v>25564.8613640494</v>
      </c>
      <c r="Y3996" s="6">
        <v>11117.7770068625</v>
      </c>
      <c r="Z3996" s="71">
        <v>11129.6175995339</v>
      </c>
      <c r="AA3996" s="20">
        <v>0.69672371418894197</v>
      </c>
    </row>
    <row r="3997" spans="1:27" x14ac:dyDescent="0.2">
      <c r="A3997" s="52" t="s">
        <v>2330</v>
      </c>
      <c r="B3997" s="1" t="s">
        <v>8490</v>
      </c>
      <c r="C3997" s="131" t="s">
        <v>29</v>
      </c>
      <c r="D3997" s="131" t="s">
        <v>26167</v>
      </c>
      <c r="E3997" s="131" t="s">
        <v>6359</v>
      </c>
      <c r="F3997" s="131" t="s">
        <v>26388</v>
      </c>
      <c r="G3997" s="131" t="s">
        <v>26388</v>
      </c>
      <c r="H3997" s="79">
        <v>12319.833333333299</v>
      </c>
      <c r="I3997" s="6">
        <v>32194.544925894501</v>
      </c>
      <c r="J3997" s="6">
        <v>13985.2228550444</v>
      </c>
      <c r="K3997" s="71">
        <v>13990.873767437501</v>
      </c>
      <c r="L3997" s="20">
        <v>1.1356382338049</v>
      </c>
      <c r="M3997" s="79">
        <v>12237.012175527399</v>
      </c>
      <c r="N3997" s="6">
        <v>31978.1142799876</v>
      </c>
      <c r="O3997" s="6">
        <v>13896.9264167731</v>
      </c>
      <c r="P3997" s="71">
        <v>13905.861667879701</v>
      </c>
      <c r="Q3997" s="20">
        <v>1.1363772029000501</v>
      </c>
      <c r="R3997" s="79">
        <v>12179.146769429901</v>
      </c>
      <c r="S3997" s="6">
        <v>31826.898726509298</v>
      </c>
      <c r="T3997" s="6">
        <v>13836.342984659201</v>
      </c>
      <c r="U3997" s="71">
        <v>13848.2632102675</v>
      </c>
      <c r="V3997" s="20">
        <v>1.1370470750075199</v>
      </c>
      <c r="W3997" s="79">
        <v>12147.6098247101</v>
      </c>
      <c r="X3997" s="6">
        <v>31744.485470084899</v>
      </c>
      <c r="Y3997" s="6">
        <v>13805.203385545999</v>
      </c>
      <c r="Z3997" s="71">
        <v>13819.9061260249</v>
      </c>
      <c r="AA3997" s="20">
        <v>1.13766463736044</v>
      </c>
    </row>
    <row r="3998" spans="1:27" x14ac:dyDescent="0.2">
      <c r="A3998" s="52" t="s">
        <v>2329</v>
      </c>
      <c r="B3998" s="1" t="s">
        <v>8489</v>
      </c>
      <c r="C3998" s="131" t="s">
        <v>29</v>
      </c>
      <c r="D3998" s="131" t="s">
        <v>26167</v>
      </c>
      <c r="E3998" s="131" t="s">
        <v>6359</v>
      </c>
      <c r="F3998" s="131" t="s">
        <v>26388</v>
      </c>
      <c r="G3998" s="131" t="s">
        <v>26388</v>
      </c>
      <c r="H3998" s="79">
        <v>10212.583333333299</v>
      </c>
      <c r="I3998" s="6">
        <v>19857.7944115754</v>
      </c>
      <c r="J3998" s="6">
        <v>8626.1719460481108</v>
      </c>
      <c r="K3998" s="71">
        <v>8629.6574637591893</v>
      </c>
      <c r="L3998" s="20">
        <v>0.84500240361245804</v>
      </c>
      <c r="M3998" s="79">
        <v>10139.885977055101</v>
      </c>
      <c r="N3998" s="6">
        <v>19716.4384874063</v>
      </c>
      <c r="O3998" s="6">
        <v>8568.2943172102805</v>
      </c>
      <c r="P3998" s="71">
        <v>8573.8034390824905</v>
      </c>
      <c r="Q3998" s="20">
        <v>0.84555225359373598</v>
      </c>
      <c r="R3998" s="79">
        <v>10089.4808008619</v>
      </c>
      <c r="S3998" s="6">
        <v>19618.428454738401</v>
      </c>
      <c r="T3998" s="6">
        <v>8528.8644442653003</v>
      </c>
      <c r="U3998" s="71">
        <v>8536.2121942069498</v>
      </c>
      <c r="V3998" s="20">
        <v>0.84605069008880196</v>
      </c>
      <c r="W3998" s="79">
        <v>10054.290125474699</v>
      </c>
      <c r="X3998" s="6">
        <v>19550.002163932699</v>
      </c>
      <c r="Y3998" s="6">
        <v>8502.0044289359994</v>
      </c>
      <c r="Z3998" s="71">
        <v>8511.0591861299399</v>
      </c>
      <c r="AA3998" s="20">
        <v>0.84651020409340705</v>
      </c>
    </row>
    <row r="3999" spans="1:27" x14ac:dyDescent="0.2">
      <c r="A3999" s="52" t="s">
        <v>2328</v>
      </c>
      <c r="B3999" s="1" t="s">
        <v>8195</v>
      </c>
      <c r="C3999" s="131" t="s">
        <v>29</v>
      </c>
      <c r="D3999" s="131" t="s">
        <v>26167</v>
      </c>
      <c r="E3999" s="131" t="s">
        <v>6359</v>
      </c>
      <c r="F3999" s="131" t="s">
        <v>26389</v>
      </c>
      <c r="G3999" s="131" t="s">
        <v>26389</v>
      </c>
      <c r="H3999" s="79">
        <v>19631.916666666701</v>
      </c>
      <c r="I3999" s="6">
        <v>27919.187291003698</v>
      </c>
      <c r="J3999" s="6">
        <v>12128.019113025601</v>
      </c>
      <c r="K3999" s="71">
        <v>12132.919597931699</v>
      </c>
      <c r="L3999" s="20">
        <v>0.61802012528569605</v>
      </c>
      <c r="M3999" s="79">
        <v>19886.185460500499</v>
      </c>
      <c r="N3999" s="6">
        <v>28280.791213730099</v>
      </c>
      <c r="O3999" s="6">
        <v>12290.1579206403</v>
      </c>
      <c r="P3999" s="71">
        <v>12298.0600742437</v>
      </c>
      <c r="Q3999" s="20">
        <v>0.61842227604037403</v>
      </c>
      <c r="R3999" s="79">
        <v>20122.240406617799</v>
      </c>
      <c r="S3999" s="6">
        <v>28616.492631147401</v>
      </c>
      <c r="T3999" s="6">
        <v>12440.6594077837</v>
      </c>
      <c r="U3999" s="71">
        <v>12451.377230189601</v>
      </c>
      <c r="V3999" s="20">
        <v>0.61878682386155304</v>
      </c>
      <c r="W3999" s="79">
        <v>20359.448186486599</v>
      </c>
      <c r="X3999" s="6">
        <v>28953.8335309426</v>
      </c>
      <c r="Y3999" s="6">
        <v>12591.5904689205</v>
      </c>
      <c r="Z3999" s="71">
        <v>12605.000694160301</v>
      </c>
      <c r="AA3999" s="20">
        <v>0.61912290444721996</v>
      </c>
    </row>
    <row r="4000" spans="1:27" x14ac:dyDescent="0.2">
      <c r="A4000" s="52" t="s">
        <v>2327</v>
      </c>
      <c r="B4000" s="1" t="s">
        <v>8488</v>
      </c>
      <c r="C4000" s="131" t="s">
        <v>29</v>
      </c>
      <c r="D4000" s="131" t="s">
        <v>26167</v>
      </c>
      <c r="E4000" s="131" t="s">
        <v>6359</v>
      </c>
      <c r="F4000" s="131" t="s">
        <v>26385</v>
      </c>
      <c r="G4000" s="131" t="s">
        <v>26385</v>
      </c>
      <c r="H4000" s="79">
        <v>3446.0833333333298</v>
      </c>
      <c r="I4000" s="6">
        <v>5300.3222404969902</v>
      </c>
      <c r="J4000" s="6">
        <v>2302.4455822414102</v>
      </c>
      <c r="K4000" s="71">
        <v>2303.3759155231901</v>
      </c>
      <c r="L4000" s="20">
        <v>0.66840400905081199</v>
      </c>
      <c r="M4000" s="79">
        <v>3482.9640628625898</v>
      </c>
      <c r="N4000" s="6">
        <v>5357.0474360483604</v>
      </c>
      <c r="O4000" s="6">
        <v>2328.0451554492402</v>
      </c>
      <c r="P4000" s="71">
        <v>2329.5420093165899</v>
      </c>
      <c r="Q4000" s="20">
        <v>0.66883894501110197</v>
      </c>
      <c r="R4000" s="79">
        <v>3515.99410290387</v>
      </c>
      <c r="S4000" s="6">
        <v>5407.8499962017804</v>
      </c>
      <c r="T4000" s="6">
        <v>2350.99460993705</v>
      </c>
      <c r="U4000" s="71">
        <v>2353.0200285166102</v>
      </c>
      <c r="V4000" s="20">
        <v>0.66923321247133005</v>
      </c>
      <c r="W4000" s="79">
        <v>3549.5924219215999</v>
      </c>
      <c r="X4000" s="6">
        <v>5459.5266099999399</v>
      </c>
      <c r="Y4000" s="6">
        <v>2374.2667151079299</v>
      </c>
      <c r="Z4000" s="71">
        <v>2376.7953433624398</v>
      </c>
      <c r="AA4000" s="20">
        <v>0.66959669191420601</v>
      </c>
    </row>
    <row r="4001" spans="1:27" x14ac:dyDescent="0.2">
      <c r="A4001" s="52" t="s">
        <v>2326</v>
      </c>
      <c r="B4001" s="1" t="s">
        <v>8487</v>
      </c>
      <c r="C4001" s="131" t="s">
        <v>29</v>
      </c>
      <c r="D4001" s="131" t="s">
        <v>26167</v>
      </c>
      <c r="E4001" s="131" t="s">
        <v>6359</v>
      </c>
      <c r="F4001" s="131" t="s">
        <v>26385</v>
      </c>
      <c r="G4001" s="131" t="s">
        <v>26385</v>
      </c>
      <c r="H4001" s="79">
        <v>10856.083333333299</v>
      </c>
      <c r="I4001" s="6">
        <v>15755.282736782399</v>
      </c>
      <c r="J4001" s="6">
        <v>6844.0520195367699</v>
      </c>
      <c r="K4001" s="71">
        <v>6846.8174483595203</v>
      </c>
      <c r="L4001" s="20">
        <v>0.63068947042222301</v>
      </c>
      <c r="M4001" s="79">
        <v>10967.9462394983</v>
      </c>
      <c r="N4001" s="6">
        <v>15917.6278165199</v>
      </c>
      <c r="O4001" s="6">
        <v>6917.4217265897996</v>
      </c>
      <c r="P4001" s="71">
        <v>6921.8693935258898</v>
      </c>
      <c r="Q4001" s="20">
        <v>0.63109986522349404</v>
      </c>
      <c r="R4001" s="79">
        <v>11070.7663618235</v>
      </c>
      <c r="S4001" s="6">
        <v>16066.8492298533</v>
      </c>
      <c r="T4001" s="6">
        <v>6984.86015044544</v>
      </c>
      <c r="U4001" s="71">
        <v>6990.8777165702404</v>
      </c>
      <c r="V4001" s="20">
        <v>0.63147188623523098</v>
      </c>
      <c r="W4001" s="79">
        <v>11174.190498027299</v>
      </c>
      <c r="X4001" s="6">
        <v>16216.947240126899</v>
      </c>
      <c r="Y4001" s="6">
        <v>7052.5085421087697</v>
      </c>
      <c r="Z4001" s="71">
        <v>7060.0195653022802</v>
      </c>
      <c r="AA4001" s="20">
        <v>0.63181485643623503</v>
      </c>
    </row>
    <row r="4002" spans="1:27" x14ac:dyDescent="0.2">
      <c r="A4002" s="52" t="s">
        <v>2325</v>
      </c>
      <c r="B4002" s="1" t="s">
        <v>8486</v>
      </c>
      <c r="C4002" s="131" t="s">
        <v>29</v>
      </c>
      <c r="D4002" s="131" t="s">
        <v>26167</v>
      </c>
      <c r="E4002" s="131" t="s">
        <v>6359</v>
      </c>
      <c r="F4002" s="131" t="s">
        <v>26385</v>
      </c>
      <c r="G4002" s="131" t="s">
        <v>26385</v>
      </c>
      <c r="H4002" s="79">
        <v>5789.75</v>
      </c>
      <c r="I4002" s="6">
        <v>6962.8151738408296</v>
      </c>
      <c r="J4002" s="6">
        <v>3024.6279961027599</v>
      </c>
      <c r="K4002" s="71">
        <v>3025.85013664387</v>
      </c>
      <c r="L4002" s="20">
        <v>0.52262189846606</v>
      </c>
      <c r="M4002" s="79">
        <v>5850.8649350817504</v>
      </c>
      <c r="N4002" s="6">
        <v>7036.3126473648199</v>
      </c>
      <c r="O4002" s="6">
        <v>3057.8137988278199</v>
      </c>
      <c r="P4002" s="71">
        <v>3059.7798691163298</v>
      </c>
      <c r="Q4002" s="20">
        <v>0.52296197281361001</v>
      </c>
      <c r="R4002" s="79">
        <v>5908.5132596262401</v>
      </c>
      <c r="S4002" s="6">
        <v>7105.6411380397003</v>
      </c>
      <c r="T4002" s="6">
        <v>3089.0879050660401</v>
      </c>
      <c r="U4002" s="71">
        <v>3091.7492025485499</v>
      </c>
      <c r="V4002" s="20">
        <v>0.52327024865543303</v>
      </c>
      <c r="W4002" s="79">
        <v>5965.0293751235604</v>
      </c>
      <c r="X4002" s="6">
        <v>7173.6080220245403</v>
      </c>
      <c r="Y4002" s="6">
        <v>3119.6951623474702</v>
      </c>
      <c r="Z4002" s="71">
        <v>3123.0176826366901</v>
      </c>
      <c r="AA4002" s="20">
        <v>0.52355445149371105</v>
      </c>
    </row>
    <row r="4003" spans="1:27" x14ac:dyDescent="0.2">
      <c r="A4003" s="52" t="s">
        <v>2324</v>
      </c>
      <c r="B4003" s="1" t="s">
        <v>8485</v>
      </c>
      <c r="C4003" s="131" t="s">
        <v>29</v>
      </c>
      <c r="D4003" s="131" t="s">
        <v>26167</v>
      </c>
      <c r="E4003" s="131" t="s">
        <v>6359</v>
      </c>
      <c r="F4003" s="131" t="s">
        <v>26385</v>
      </c>
      <c r="G4003" s="131" t="s">
        <v>26385</v>
      </c>
      <c r="H4003" s="79">
        <v>19006.416666666701</v>
      </c>
      <c r="I4003" s="6">
        <v>25736.5103505441</v>
      </c>
      <c r="J4003" s="6">
        <v>11179.870179622199</v>
      </c>
      <c r="K4003" s="71">
        <v>11184.387552538299</v>
      </c>
      <c r="L4003" s="20">
        <v>0.58845324443262503</v>
      </c>
      <c r="M4003" s="79">
        <v>19190.9803070327</v>
      </c>
      <c r="N4003" s="6">
        <v>25986.427214091898</v>
      </c>
      <c r="O4003" s="6">
        <v>11293.0820018699</v>
      </c>
      <c r="P4003" s="71">
        <v>11300.3430695641</v>
      </c>
      <c r="Q4003" s="20">
        <v>0.58883615577589599</v>
      </c>
      <c r="R4003" s="79">
        <v>19362.600769576002</v>
      </c>
      <c r="S4003" s="6">
        <v>26218.817773978801</v>
      </c>
      <c r="T4003" s="6">
        <v>11398.3004907383</v>
      </c>
      <c r="U4003" s="71">
        <v>11408.1203046553</v>
      </c>
      <c r="V4003" s="20">
        <v>0.58918326315856295</v>
      </c>
      <c r="W4003" s="79">
        <v>19538.892183438998</v>
      </c>
      <c r="X4003" s="6">
        <v>26457.533249766198</v>
      </c>
      <c r="Y4003" s="6">
        <v>11505.9866992354</v>
      </c>
      <c r="Z4003" s="71">
        <v>11518.2407408216</v>
      </c>
      <c r="AA4003" s="20">
        <v>0.58950326521502605</v>
      </c>
    </row>
    <row r="4004" spans="1:27" x14ac:dyDescent="0.2">
      <c r="A4004" s="52" t="s">
        <v>2323</v>
      </c>
      <c r="B4004" s="1" t="s">
        <v>8484</v>
      </c>
      <c r="C4004" s="131" t="s">
        <v>29</v>
      </c>
      <c r="D4004" s="131" t="s">
        <v>26167</v>
      </c>
      <c r="E4004" s="131" t="s">
        <v>6359</v>
      </c>
      <c r="F4004" s="131" t="s">
        <v>26387</v>
      </c>
      <c r="G4004" s="131" t="s">
        <v>26387</v>
      </c>
      <c r="H4004" s="79">
        <v>16703.25</v>
      </c>
      <c r="I4004" s="6">
        <v>26393.664926875401</v>
      </c>
      <c r="J4004" s="6">
        <v>11465.336342332699</v>
      </c>
      <c r="K4004" s="71">
        <v>11469.9690615892</v>
      </c>
      <c r="L4004" s="20">
        <v>0.68669085726365897</v>
      </c>
      <c r="M4004" s="79">
        <v>16886.8989588226</v>
      </c>
      <c r="N4004" s="6">
        <v>26683.858097865101</v>
      </c>
      <c r="O4004" s="6">
        <v>11596.1688439432</v>
      </c>
      <c r="P4004" s="71">
        <v>11603.624786170099</v>
      </c>
      <c r="Q4004" s="20">
        <v>0.68713769262577895</v>
      </c>
      <c r="R4004" s="79">
        <v>17065.739339936699</v>
      </c>
      <c r="S4004" s="6">
        <v>26966.452987752898</v>
      </c>
      <c r="T4004" s="6">
        <v>11723.3254746074</v>
      </c>
      <c r="U4004" s="71">
        <v>11733.425302625001</v>
      </c>
      <c r="V4004" s="20">
        <v>0.68754274683938199</v>
      </c>
      <c r="W4004" s="79">
        <v>17242.347929018</v>
      </c>
      <c r="X4004" s="6">
        <v>27245.521308194799</v>
      </c>
      <c r="Y4004" s="6">
        <v>11848.670956072399</v>
      </c>
      <c r="Z4004" s="71">
        <v>11861.289961328701</v>
      </c>
      <c r="AA4004" s="20">
        <v>0.68791617070705202</v>
      </c>
    </row>
    <row r="4005" spans="1:27" x14ac:dyDescent="0.2">
      <c r="A4005" s="52" t="s">
        <v>2322</v>
      </c>
      <c r="B4005" s="1" t="s">
        <v>8483</v>
      </c>
      <c r="C4005" s="131" t="s">
        <v>29</v>
      </c>
      <c r="D4005" s="131" t="s">
        <v>26167</v>
      </c>
      <c r="E4005" s="131" t="s">
        <v>6359</v>
      </c>
      <c r="F4005" s="131" t="s">
        <v>26389</v>
      </c>
      <c r="G4005" s="131" t="s">
        <v>26389</v>
      </c>
      <c r="H4005" s="79">
        <v>14535.416666666701</v>
      </c>
      <c r="I4005" s="6">
        <v>20507.2921426303</v>
      </c>
      <c r="J4005" s="6">
        <v>8908.3119959713695</v>
      </c>
      <c r="K4005" s="71">
        <v>8911.9115160634792</v>
      </c>
      <c r="L4005" s="20">
        <v>0.61311703134735096</v>
      </c>
      <c r="M4005" s="79">
        <v>14735.075495200599</v>
      </c>
      <c r="N4005" s="6">
        <v>20788.980794527801</v>
      </c>
      <c r="O4005" s="6">
        <v>9034.3956448383196</v>
      </c>
      <c r="P4005" s="71">
        <v>9040.2044540139395</v>
      </c>
      <c r="Q4005" s="20">
        <v>0.61351599161866699</v>
      </c>
      <c r="R4005" s="79">
        <v>14918.1152932696</v>
      </c>
      <c r="S4005" s="6">
        <v>21047.2224878214</v>
      </c>
      <c r="T4005" s="6">
        <v>9150.0146375672193</v>
      </c>
      <c r="U4005" s="71">
        <v>9157.8975181029109</v>
      </c>
      <c r="V4005" s="20">
        <v>0.61387764728125804</v>
      </c>
      <c r="W4005" s="79">
        <v>15099.543655364399</v>
      </c>
      <c r="X4005" s="6">
        <v>21303.190686721999</v>
      </c>
      <c r="Y4005" s="6">
        <v>9264.4399755168197</v>
      </c>
      <c r="Z4005" s="71">
        <v>9274.3067375512692</v>
      </c>
      <c r="AA4005" s="20">
        <v>0.61421106155459204</v>
      </c>
    </row>
    <row r="4006" spans="1:27" x14ac:dyDescent="0.2">
      <c r="A4006" s="52" t="s">
        <v>2321</v>
      </c>
      <c r="B4006" s="1" t="s">
        <v>8482</v>
      </c>
      <c r="C4006" s="131" t="s">
        <v>29</v>
      </c>
      <c r="D4006" s="131" t="s">
        <v>26167</v>
      </c>
      <c r="E4006" s="131" t="s">
        <v>6359</v>
      </c>
      <c r="F4006" s="131" t="s">
        <v>26386</v>
      </c>
      <c r="G4006" s="131" t="s">
        <v>26386</v>
      </c>
      <c r="H4006" s="79">
        <v>9679.8333333333303</v>
      </c>
      <c r="I4006" s="6">
        <v>12214.230537703899</v>
      </c>
      <c r="J4006" s="6">
        <v>5305.8285639964497</v>
      </c>
      <c r="K4006" s="71">
        <v>5307.9724534931402</v>
      </c>
      <c r="L4006" s="20">
        <v>0.54835370307613496</v>
      </c>
      <c r="M4006" s="79">
        <v>9766.2572455300997</v>
      </c>
      <c r="N4006" s="6">
        <v>12323.282166093701</v>
      </c>
      <c r="O4006" s="6">
        <v>5355.4047613905504</v>
      </c>
      <c r="P4006" s="71">
        <v>5358.8481045360204</v>
      </c>
      <c r="Q4006" s="20">
        <v>0.54871052131958697</v>
      </c>
      <c r="R4006" s="79">
        <v>9851.9288274374994</v>
      </c>
      <c r="S4006" s="6">
        <v>12431.3844872714</v>
      </c>
      <c r="T4006" s="6">
        <v>5404.3876853383999</v>
      </c>
      <c r="U4006" s="71">
        <v>5409.0436497471501</v>
      </c>
      <c r="V4006" s="20">
        <v>0.54903397542652099</v>
      </c>
      <c r="W4006" s="79">
        <v>9936.71761265651</v>
      </c>
      <c r="X4006" s="6">
        <v>12538.3728758122</v>
      </c>
      <c r="Y4006" s="6">
        <v>5452.7514026812896</v>
      </c>
      <c r="Z4006" s="71">
        <v>5458.5586614757203</v>
      </c>
      <c r="AA4006" s="20">
        <v>0.54933217127183898</v>
      </c>
    </row>
    <row r="4007" spans="1:27" x14ac:dyDescent="0.2">
      <c r="A4007" s="52" t="s">
        <v>2320</v>
      </c>
      <c r="B4007" s="1" t="s">
        <v>8481</v>
      </c>
      <c r="C4007" s="131" t="s">
        <v>29</v>
      </c>
      <c r="D4007" s="131" t="s">
        <v>26167</v>
      </c>
      <c r="E4007" s="131" t="s">
        <v>6359</v>
      </c>
      <c r="F4007" s="131" t="s">
        <v>26385</v>
      </c>
      <c r="G4007" s="131" t="s">
        <v>26385</v>
      </c>
      <c r="H4007" s="79">
        <v>18607.5</v>
      </c>
      <c r="I4007" s="6">
        <v>27503.1454955646</v>
      </c>
      <c r="J4007" s="6">
        <v>11947.291687319699</v>
      </c>
      <c r="K4007" s="71">
        <v>11952.1191469433</v>
      </c>
      <c r="L4007" s="20">
        <v>0.64232804766590401</v>
      </c>
      <c r="M4007" s="79">
        <v>18777.395641210602</v>
      </c>
      <c r="N4007" s="6">
        <v>27754.262762219401</v>
      </c>
      <c r="O4007" s="6">
        <v>12061.341202965301</v>
      </c>
      <c r="P4007" s="71">
        <v>12069.096235200401</v>
      </c>
      <c r="Q4007" s="20">
        <v>0.64274601578466095</v>
      </c>
      <c r="R4007" s="79">
        <v>18937.460380254</v>
      </c>
      <c r="S4007" s="6">
        <v>27990.849289513098</v>
      </c>
      <c r="T4007" s="6">
        <v>12168.6688523951</v>
      </c>
      <c r="U4007" s="71">
        <v>12179.152350689001</v>
      </c>
      <c r="V4007" s="20">
        <v>0.643124901974087</v>
      </c>
      <c r="W4007" s="79">
        <v>19095.462579325202</v>
      </c>
      <c r="X4007" s="6">
        <v>28224.387243009001</v>
      </c>
      <c r="Y4007" s="6">
        <v>12274.3651551492</v>
      </c>
      <c r="Z4007" s="71">
        <v>12287.437530859999</v>
      </c>
      <c r="AA4007" s="20">
        <v>0.64347420125677801</v>
      </c>
    </row>
    <row r="4008" spans="1:27" x14ac:dyDescent="0.2">
      <c r="A4008" s="52" t="s">
        <v>2319</v>
      </c>
      <c r="B4008" s="1" t="s">
        <v>8480</v>
      </c>
      <c r="C4008" s="131" t="s">
        <v>29</v>
      </c>
      <c r="D4008" s="131" t="s">
        <v>26167</v>
      </c>
      <c r="E4008" s="131" t="s">
        <v>6359</v>
      </c>
      <c r="F4008" s="131" t="s">
        <v>26388</v>
      </c>
      <c r="G4008" s="131" t="s">
        <v>26388</v>
      </c>
      <c r="H4008" s="79">
        <v>25616.583333333299</v>
      </c>
      <c r="I4008" s="6">
        <v>42084.113694732601</v>
      </c>
      <c r="J4008" s="6">
        <v>18281.224661898501</v>
      </c>
      <c r="K4008" s="71">
        <v>18288.611430066099</v>
      </c>
      <c r="L4008" s="20">
        <v>0.71393640565126304</v>
      </c>
      <c r="M4008" s="79">
        <v>25479.100153764</v>
      </c>
      <c r="N4008" s="6">
        <v>41858.249937461798</v>
      </c>
      <c r="O4008" s="6">
        <v>18190.5979265276</v>
      </c>
      <c r="P4008" s="71">
        <v>18202.293862404102</v>
      </c>
      <c r="Q4008" s="20">
        <v>0.71440096991475299</v>
      </c>
      <c r="R4008" s="79">
        <v>25397.615519183601</v>
      </c>
      <c r="S4008" s="6">
        <v>41724.383192571098</v>
      </c>
      <c r="T4008" s="6">
        <v>18139.1495802545</v>
      </c>
      <c r="U4008" s="71">
        <v>18154.7767409558</v>
      </c>
      <c r="V4008" s="20">
        <v>0.71482209529642204</v>
      </c>
      <c r="W4008" s="79">
        <v>25366.695776795899</v>
      </c>
      <c r="X4008" s="6">
        <v>41673.586802704202</v>
      </c>
      <c r="Y4008" s="6">
        <v>18123.221501217799</v>
      </c>
      <c r="Z4008" s="71">
        <v>18142.522993193899</v>
      </c>
      <c r="AA4008" s="20">
        <v>0.71521033534803802</v>
      </c>
    </row>
    <row r="4009" spans="1:27" x14ac:dyDescent="0.2">
      <c r="A4009" s="52" t="s">
        <v>2318</v>
      </c>
      <c r="B4009" s="1" t="s">
        <v>8479</v>
      </c>
      <c r="C4009" s="131" t="s">
        <v>29</v>
      </c>
      <c r="D4009" s="131" t="s">
        <v>26167</v>
      </c>
      <c r="E4009" s="131" t="s">
        <v>6359</v>
      </c>
      <c r="F4009" s="131" t="s">
        <v>26387</v>
      </c>
      <c r="G4009" s="131" t="s">
        <v>26387</v>
      </c>
      <c r="H4009" s="79">
        <v>7442.3333333333303</v>
      </c>
      <c r="I4009" s="6">
        <v>11677.0450594182</v>
      </c>
      <c r="J4009" s="6">
        <v>5072.4766515649499</v>
      </c>
      <c r="K4009" s="71">
        <v>5074.5262521663199</v>
      </c>
      <c r="L4009" s="20">
        <v>0.68184613949473505</v>
      </c>
      <c r="M4009" s="79">
        <v>7533.7345095678202</v>
      </c>
      <c r="N4009" s="6">
        <v>11820.453800409899</v>
      </c>
      <c r="O4009" s="6">
        <v>5136.8875362348799</v>
      </c>
      <c r="P4009" s="71">
        <v>5140.19038023548</v>
      </c>
      <c r="Q4009" s="20">
        <v>0.68228982235934299</v>
      </c>
      <c r="R4009" s="79">
        <v>7624.3429256618801</v>
      </c>
      <c r="S4009" s="6">
        <v>11962.618698178499</v>
      </c>
      <c r="T4009" s="6">
        <v>5200.5976681865905</v>
      </c>
      <c r="U4009" s="71">
        <v>5205.0780643123198</v>
      </c>
      <c r="V4009" s="20">
        <v>0.68269201884835995</v>
      </c>
      <c r="W4009" s="79">
        <v>7717.3138804006803</v>
      </c>
      <c r="X4009" s="6">
        <v>12108.490426718199</v>
      </c>
      <c r="Y4009" s="6">
        <v>5265.8019355931601</v>
      </c>
      <c r="Z4009" s="71">
        <v>5271.4100905120004</v>
      </c>
      <c r="AA4009" s="20">
        <v>0.68306280814877396</v>
      </c>
    </row>
    <row r="4010" spans="1:27" x14ac:dyDescent="0.2">
      <c r="A4010" s="52" t="s">
        <v>2317</v>
      </c>
      <c r="B4010" s="1" t="s">
        <v>8478</v>
      </c>
      <c r="C4010" s="131" t="s">
        <v>29</v>
      </c>
      <c r="D4010" s="131" t="s">
        <v>26167</v>
      </c>
      <c r="E4010" s="131" t="s">
        <v>6359</v>
      </c>
      <c r="F4010" s="131" t="s">
        <v>26386</v>
      </c>
      <c r="G4010" s="131" t="s">
        <v>26386</v>
      </c>
      <c r="H4010" s="79">
        <v>6207.0833333333303</v>
      </c>
      <c r="I4010" s="6">
        <v>7865.4483557112198</v>
      </c>
      <c r="J4010" s="6">
        <v>3416.7293981841399</v>
      </c>
      <c r="K4010" s="71">
        <v>3418.1099724302599</v>
      </c>
      <c r="L4010" s="20">
        <v>0.55067892420169395</v>
      </c>
      <c r="M4010" s="79">
        <v>6263.7004280040101</v>
      </c>
      <c r="N4010" s="6">
        <v>7937.1920089325604</v>
      </c>
      <c r="O4010" s="6">
        <v>3449.3145011044098</v>
      </c>
      <c r="P4010" s="71">
        <v>3451.5322930310999</v>
      </c>
      <c r="Q4010" s="20">
        <v>0.55103725548556703</v>
      </c>
      <c r="R4010" s="79">
        <v>6319.3256448010097</v>
      </c>
      <c r="S4010" s="6">
        <v>8007.6787813015599</v>
      </c>
      <c r="T4010" s="6">
        <v>3481.2373986278799</v>
      </c>
      <c r="U4010" s="71">
        <v>3484.23653902456</v>
      </c>
      <c r="V4010" s="20">
        <v>0.55136208115672702</v>
      </c>
      <c r="W4010" s="79">
        <v>6374.3559310361197</v>
      </c>
      <c r="X4010" s="6">
        <v>8077.4116737307304</v>
      </c>
      <c r="Y4010" s="6">
        <v>3512.74589376226</v>
      </c>
      <c r="Z4010" s="71">
        <v>3516.4870187426</v>
      </c>
      <c r="AA4010" s="20">
        <v>0.551661541461964</v>
      </c>
    </row>
    <row r="4011" spans="1:27" x14ac:dyDescent="0.2">
      <c r="A4011" s="52" t="s">
        <v>2316</v>
      </c>
      <c r="B4011" s="1" t="s">
        <v>8477</v>
      </c>
      <c r="C4011" s="131" t="s">
        <v>29</v>
      </c>
      <c r="D4011" s="131" t="s">
        <v>26167</v>
      </c>
      <c r="E4011" s="131" t="s">
        <v>6359</v>
      </c>
      <c r="F4011" s="131" t="s">
        <v>26386</v>
      </c>
      <c r="G4011" s="131" t="s">
        <v>26386</v>
      </c>
      <c r="H4011" s="79">
        <v>7709.75</v>
      </c>
      <c r="I4011" s="6">
        <v>11217.322851642301</v>
      </c>
      <c r="J4011" s="6">
        <v>4872.7745734036198</v>
      </c>
      <c r="K4011" s="71">
        <v>4874.7434817657504</v>
      </c>
      <c r="L4011" s="20">
        <v>0.63228295103806897</v>
      </c>
      <c r="M4011" s="79">
        <v>7783.48660113185</v>
      </c>
      <c r="N4011" s="6">
        <v>11324.6061307212</v>
      </c>
      <c r="O4011" s="6">
        <v>4921.4039552063196</v>
      </c>
      <c r="P4011" s="71">
        <v>4924.5682505920604</v>
      </c>
      <c r="Q4011" s="20">
        <v>0.63269438273022005</v>
      </c>
      <c r="R4011" s="79">
        <v>7853.0902484177504</v>
      </c>
      <c r="S4011" s="6">
        <v>11425.8761567607</v>
      </c>
      <c r="T4011" s="6">
        <v>4967.2556149337397</v>
      </c>
      <c r="U4011" s="71">
        <v>4971.5349832357297</v>
      </c>
      <c r="V4011" s="20">
        <v>0.63306734367880202</v>
      </c>
      <c r="W4011" s="79">
        <v>7919.1160557722196</v>
      </c>
      <c r="X4011" s="6">
        <v>11521.9405943411</v>
      </c>
      <c r="Y4011" s="6">
        <v>5010.7201595991801</v>
      </c>
      <c r="Z4011" s="71">
        <v>5016.05664875197</v>
      </c>
      <c r="AA4011" s="20">
        <v>0.63341118041776701</v>
      </c>
    </row>
    <row r="4012" spans="1:27" x14ac:dyDescent="0.2">
      <c r="A4012" s="52" t="s">
        <v>2315</v>
      </c>
      <c r="B4012" s="1" t="s">
        <v>8476</v>
      </c>
      <c r="C4012" s="131" t="s">
        <v>29</v>
      </c>
      <c r="D4012" s="131" t="s">
        <v>26167</v>
      </c>
      <c r="E4012" s="131" t="s">
        <v>6359</v>
      </c>
      <c r="F4012" s="131" t="s">
        <v>26388</v>
      </c>
      <c r="G4012" s="131" t="s">
        <v>26388</v>
      </c>
      <c r="H4012" s="79">
        <v>0.83333333333333304</v>
      </c>
      <c r="I4012" s="6">
        <v>1.4243618459488001</v>
      </c>
      <c r="J4012" s="6">
        <v>0.61873891641171896</v>
      </c>
      <c r="K4012" s="71">
        <v>0.61898892597159905</v>
      </c>
      <c r="L4012" s="20">
        <v>0.74278671116591899</v>
      </c>
      <c r="M4012" s="79">
        <v>0.86452411325554301</v>
      </c>
      <c r="N4012" s="6">
        <v>1.4776741941886999</v>
      </c>
      <c r="O4012" s="6">
        <v>0.642161991317169</v>
      </c>
      <c r="P4012" s="71">
        <v>0.64257487964019999</v>
      </c>
      <c r="Q4012" s="20">
        <v>0.74327004855937795</v>
      </c>
      <c r="R4012" s="79">
        <v>0.86842121462658395</v>
      </c>
      <c r="S4012" s="6">
        <v>1.48433525319194</v>
      </c>
      <c r="T4012" s="6">
        <v>0.64529603854485396</v>
      </c>
      <c r="U4012" s="71">
        <v>0.64585197116173998</v>
      </c>
      <c r="V4012" s="20">
        <v>0.74370819169756497</v>
      </c>
      <c r="W4012" s="79">
        <v>0.87036218893033801</v>
      </c>
      <c r="X4012" s="6">
        <v>1.4876528328826299</v>
      </c>
      <c r="Y4012" s="6">
        <v>0.64695803447128397</v>
      </c>
      <c r="Z4012" s="71">
        <v>0.64764705409786405</v>
      </c>
      <c r="AA4012" s="20">
        <v>0.74411212060327703</v>
      </c>
    </row>
    <row r="4013" spans="1:27" x14ac:dyDescent="0.2">
      <c r="A4013" s="52" t="s">
        <v>2314</v>
      </c>
      <c r="B4013" s="1" t="s">
        <v>8475</v>
      </c>
      <c r="C4013" s="131" t="s">
        <v>29</v>
      </c>
      <c r="D4013" s="131" t="s">
        <v>26167</v>
      </c>
      <c r="E4013" s="131" t="s">
        <v>6359</v>
      </c>
      <c r="F4013" s="131" t="s">
        <v>26385</v>
      </c>
      <c r="G4013" s="131" t="s">
        <v>26385</v>
      </c>
      <c r="H4013" s="79">
        <v>13515.833333333299</v>
      </c>
      <c r="I4013" s="6">
        <v>17648.0008421858</v>
      </c>
      <c r="J4013" s="6">
        <v>7666.2436227034696</v>
      </c>
      <c r="K4013" s="71">
        <v>7669.3412688078597</v>
      </c>
      <c r="L4013" s="20">
        <v>0.56743384441515698</v>
      </c>
      <c r="M4013" s="79">
        <v>13658.077976054299</v>
      </c>
      <c r="N4013" s="6">
        <v>17833.7336425707</v>
      </c>
      <c r="O4013" s="6">
        <v>7750.1156571397696</v>
      </c>
      <c r="P4013" s="71">
        <v>7755.09871795657</v>
      </c>
      <c r="Q4013" s="20">
        <v>0.56780307826276999</v>
      </c>
      <c r="R4013" s="79">
        <v>13788.4369607928</v>
      </c>
      <c r="S4013" s="6">
        <v>18003.947007571202</v>
      </c>
      <c r="T4013" s="6">
        <v>7826.98898862226</v>
      </c>
      <c r="U4013" s="71">
        <v>7833.73206189541</v>
      </c>
      <c r="V4013" s="20">
        <v>0.568137787058132</v>
      </c>
      <c r="W4013" s="79">
        <v>13919.086108884399</v>
      </c>
      <c r="X4013" s="6">
        <v>18174.539246960801</v>
      </c>
      <c r="Y4013" s="6">
        <v>7903.8361160185405</v>
      </c>
      <c r="Z4013" s="71">
        <v>7912.2538153422001</v>
      </c>
      <c r="AA4013" s="20">
        <v>0.56844635872264004</v>
      </c>
    </row>
    <row r="4014" spans="1:27" x14ac:dyDescent="0.2">
      <c r="A4014" s="52" t="s">
        <v>2313</v>
      </c>
      <c r="B4014" s="1" t="s">
        <v>8474</v>
      </c>
      <c r="C4014" s="131" t="s">
        <v>29</v>
      </c>
      <c r="D4014" s="131" t="s">
        <v>26167</v>
      </c>
      <c r="E4014" s="131" t="s">
        <v>6359</v>
      </c>
      <c r="F4014" s="131" t="s">
        <v>26389</v>
      </c>
      <c r="G4014" s="131" t="s">
        <v>26389</v>
      </c>
      <c r="H4014" s="79">
        <v>19134.166666666701</v>
      </c>
      <c r="I4014" s="6">
        <v>26770.805861736098</v>
      </c>
      <c r="J4014" s="6">
        <v>11629.1653398827</v>
      </c>
      <c r="K4014" s="71">
        <v>11633.8642563906</v>
      </c>
      <c r="L4014" s="20">
        <v>0.60801520437562395</v>
      </c>
      <c r="M4014" s="79">
        <v>19391.244494054001</v>
      </c>
      <c r="N4014" s="6">
        <v>27130.486046833099</v>
      </c>
      <c r="O4014" s="6">
        <v>11790.262707269199</v>
      </c>
      <c r="P4014" s="71">
        <v>11797.8434452498</v>
      </c>
      <c r="Q4014" s="20">
        <v>0.60841084484636498</v>
      </c>
      <c r="R4014" s="79">
        <v>19620.3145129361</v>
      </c>
      <c r="S4014" s="6">
        <v>27450.9802241375</v>
      </c>
      <c r="T4014" s="6">
        <v>11933.9675822672</v>
      </c>
      <c r="U4014" s="71">
        <v>11944.2488817508</v>
      </c>
      <c r="V4014" s="20">
        <v>0.60876949112490797</v>
      </c>
      <c r="W4014" s="79">
        <v>19845.403385193102</v>
      </c>
      <c r="X4014" s="6">
        <v>27765.904338984099</v>
      </c>
      <c r="Y4014" s="6">
        <v>12074.977776676</v>
      </c>
      <c r="Z4014" s="71">
        <v>12087.837801956401</v>
      </c>
      <c r="AA4014" s="20">
        <v>0.60910013101448601</v>
      </c>
    </row>
    <row r="4015" spans="1:27" x14ac:dyDescent="0.2">
      <c r="A4015" s="52" t="s">
        <v>2312</v>
      </c>
      <c r="B4015" s="1" t="s">
        <v>8473</v>
      </c>
      <c r="C4015" s="131" t="s">
        <v>29</v>
      </c>
      <c r="D4015" s="131" t="s">
        <v>26167</v>
      </c>
      <c r="E4015" s="131" t="s">
        <v>6359</v>
      </c>
      <c r="F4015" s="131" t="s">
        <v>26387</v>
      </c>
      <c r="G4015" s="131" t="s">
        <v>26387</v>
      </c>
      <c r="H4015" s="79">
        <v>19185.833333333299</v>
      </c>
      <c r="I4015" s="6">
        <v>30456.438778586798</v>
      </c>
      <c r="J4015" s="6">
        <v>13230.1942664505</v>
      </c>
      <c r="K4015" s="71">
        <v>13235.540099657301</v>
      </c>
      <c r="L4015" s="20">
        <v>0.689860058184804</v>
      </c>
      <c r="M4015" s="79">
        <v>19397.4775507417</v>
      </c>
      <c r="N4015" s="6">
        <v>30792.4121521874</v>
      </c>
      <c r="O4015" s="6">
        <v>13381.648527715</v>
      </c>
      <c r="P4015" s="71">
        <v>13390.252472661499</v>
      </c>
      <c r="Q4015" s="20">
        <v>0.69030895577190599</v>
      </c>
      <c r="R4015" s="79">
        <v>19601.2427465203</v>
      </c>
      <c r="S4015" s="6">
        <v>31115.878019039101</v>
      </c>
      <c r="T4015" s="6">
        <v>13527.2356958124</v>
      </c>
      <c r="U4015" s="71">
        <v>13538.8896206631</v>
      </c>
      <c r="V4015" s="20">
        <v>0.69071587938303103</v>
      </c>
      <c r="W4015" s="79">
        <v>19804.865024746301</v>
      </c>
      <c r="X4015" s="6">
        <v>31439.117012258699</v>
      </c>
      <c r="Y4015" s="6">
        <v>13672.4031966189</v>
      </c>
      <c r="Z4015" s="71">
        <v>13686.964502983499</v>
      </c>
      <c r="AA4015" s="20">
        <v>0.69109102666852895</v>
      </c>
    </row>
    <row r="4016" spans="1:27" x14ac:dyDescent="0.2">
      <c r="A4016" s="52" t="s">
        <v>2311</v>
      </c>
      <c r="B4016" s="1" t="s">
        <v>8472</v>
      </c>
      <c r="C4016" s="131" t="s">
        <v>29</v>
      </c>
      <c r="D4016" s="131" t="s">
        <v>26167</v>
      </c>
      <c r="E4016" s="131" t="s">
        <v>6359</v>
      </c>
      <c r="F4016" s="131" t="s">
        <v>26389</v>
      </c>
      <c r="G4016" s="131" t="s">
        <v>26389</v>
      </c>
      <c r="H4016" s="79">
        <v>19489.416666666701</v>
      </c>
      <c r="I4016" s="6">
        <v>28677.673626102998</v>
      </c>
      <c r="J4016" s="6">
        <v>12457.503516463699</v>
      </c>
      <c r="K4016" s="71">
        <v>12462.5371338566</v>
      </c>
      <c r="L4016" s="20">
        <v>0.63945152115156401</v>
      </c>
      <c r="M4016" s="79">
        <v>19752.440390993201</v>
      </c>
      <c r="N4016" s="6">
        <v>29064.6995002564</v>
      </c>
      <c r="O4016" s="6">
        <v>12630.8257811643</v>
      </c>
      <c r="P4016" s="71">
        <v>12638.946972617199</v>
      </c>
      <c r="Q4016" s="20">
        <v>0.63986761749097099</v>
      </c>
      <c r="R4016" s="79">
        <v>20000.304524596599</v>
      </c>
      <c r="S4016" s="6">
        <v>29429.418816830501</v>
      </c>
      <c r="T4016" s="6">
        <v>12794.0688185773</v>
      </c>
      <c r="U4016" s="71">
        <v>12805.0911087109</v>
      </c>
      <c r="V4016" s="20">
        <v>0.64024480692097097</v>
      </c>
      <c r="W4016" s="79">
        <v>20241.867873608098</v>
      </c>
      <c r="X4016" s="6">
        <v>29784.866853139902</v>
      </c>
      <c r="Y4016" s="6">
        <v>12952.994469117901</v>
      </c>
      <c r="Z4016" s="71">
        <v>12966.7895948242</v>
      </c>
      <c r="AA4016" s="20">
        <v>0.64059254194276405</v>
      </c>
    </row>
    <row r="4017" spans="1:27" x14ac:dyDescent="0.2">
      <c r="A4017" s="52" t="s">
        <v>2310</v>
      </c>
      <c r="B4017" s="1" t="s">
        <v>8471</v>
      </c>
      <c r="C4017" s="131" t="s">
        <v>29</v>
      </c>
      <c r="D4017" s="131" t="s">
        <v>26167</v>
      </c>
      <c r="E4017" s="131" t="s">
        <v>6359</v>
      </c>
      <c r="F4017" s="131" t="s">
        <v>26387</v>
      </c>
      <c r="G4017" s="131" t="s">
        <v>26387</v>
      </c>
      <c r="H4017" s="79">
        <v>12067</v>
      </c>
      <c r="I4017" s="6">
        <v>16373.541452392699</v>
      </c>
      <c r="J4017" s="6">
        <v>7112.6219260158396</v>
      </c>
      <c r="K4017" s="71">
        <v>7115.4958740254997</v>
      </c>
      <c r="L4017" s="20">
        <v>0.58966568940295905</v>
      </c>
      <c r="M4017" s="79">
        <v>12212.1798245309</v>
      </c>
      <c r="N4017" s="6">
        <v>16570.5339008064</v>
      </c>
      <c r="O4017" s="6">
        <v>7201.1591518472796</v>
      </c>
      <c r="P4017" s="71">
        <v>7205.7892522990096</v>
      </c>
      <c r="Q4017" s="20">
        <v>0.59004938969409704</v>
      </c>
      <c r="R4017" s="79">
        <v>12356.7916551175</v>
      </c>
      <c r="S4017" s="6">
        <v>16766.7556462789</v>
      </c>
      <c r="T4017" s="6">
        <v>7289.1356413766998</v>
      </c>
      <c r="U4017" s="71">
        <v>7295.4153455898004</v>
      </c>
      <c r="V4017" s="20">
        <v>0.59039721225439901</v>
      </c>
      <c r="W4017" s="79">
        <v>12497.8135969091</v>
      </c>
      <c r="X4017" s="6">
        <v>16958.1063224719</v>
      </c>
      <c r="Y4017" s="6">
        <v>7374.8275755188397</v>
      </c>
      <c r="Z4017" s="71">
        <v>7382.6818731261501</v>
      </c>
      <c r="AA4017" s="20">
        <v>0.59071787364087303</v>
      </c>
    </row>
    <row r="4018" spans="1:27" x14ac:dyDescent="0.2">
      <c r="A4018" s="52" t="s">
        <v>2309</v>
      </c>
      <c r="B4018" s="1" t="s">
        <v>8470</v>
      </c>
      <c r="C4018" s="131" t="s">
        <v>29</v>
      </c>
      <c r="D4018" s="131" t="s">
        <v>26167</v>
      </c>
      <c r="E4018" s="131" t="s">
        <v>6359</v>
      </c>
      <c r="F4018" s="131" t="s">
        <v>26387</v>
      </c>
      <c r="G4018" s="131" t="s">
        <v>26387</v>
      </c>
      <c r="H4018" s="79">
        <v>5189.0833333333303</v>
      </c>
      <c r="I4018" s="6">
        <v>7555.6666590736404</v>
      </c>
      <c r="J4018" s="6">
        <v>3282.1610707279601</v>
      </c>
      <c r="K4018" s="71">
        <v>3283.4872708795701</v>
      </c>
      <c r="L4018" s="20">
        <v>0.63276826752565196</v>
      </c>
      <c r="M4018" s="79">
        <v>5255.2808974744803</v>
      </c>
      <c r="N4018" s="6">
        <v>7652.0549219254199</v>
      </c>
      <c r="O4018" s="6">
        <v>3325.4007180046101</v>
      </c>
      <c r="P4018" s="71">
        <v>3327.5388375825701</v>
      </c>
      <c r="Q4018" s="20">
        <v>0.63318001501721499</v>
      </c>
      <c r="R4018" s="79">
        <v>5320.3517112211402</v>
      </c>
      <c r="S4018" s="6">
        <v>7746.8025577450599</v>
      </c>
      <c r="T4018" s="6">
        <v>3367.8247492620799</v>
      </c>
      <c r="U4018" s="71">
        <v>3370.7261828898099</v>
      </c>
      <c r="V4018" s="20">
        <v>0.63355326223651998</v>
      </c>
      <c r="W4018" s="79">
        <v>5384.1891287237204</v>
      </c>
      <c r="X4018" s="6">
        <v>7839.7542827495899</v>
      </c>
      <c r="Y4018" s="6">
        <v>3409.3922381591601</v>
      </c>
      <c r="Z4018" s="71">
        <v>3413.0232900074002</v>
      </c>
      <c r="AA4018" s="20">
        <v>0.63389736289156495</v>
      </c>
    </row>
    <row r="4019" spans="1:27" x14ac:dyDescent="0.2">
      <c r="A4019" s="52" t="s">
        <v>2308</v>
      </c>
      <c r="B4019" s="1" t="s">
        <v>8469</v>
      </c>
      <c r="C4019" s="131" t="s">
        <v>29</v>
      </c>
      <c r="D4019" s="131" t="s">
        <v>26167</v>
      </c>
      <c r="E4019" s="131" t="s">
        <v>6359</v>
      </c>
      <c r="F4019" s="131" t="s">
        <v>26387</v>
      </c>
      <c r="G4019" s="131" t="s">
        <v>26387</v>
      </c>
      <c r="H4019" s="79">
        <v>8101.25</v>
      </c>
      <c r="I4019" s="6">
        <v>10375.327263753201</v>
      </c>
      <c r="J4019" s="6">
        <v>4507.0139774176196</v>
      </c>
      <c r="K4019" s="71">
        <v>4508.8350954222997</v>
      </c>
      <c r="L4019" s="20">
        <v>0.55656041912325804</v>
      </c>
      <c r="M4019" s="79">
        <v>8201.0029700977302</v>
      </c>
      <c r="N4019" s="6">
        <v>10503.0815868879</v>
      </c>
      <c r="O4019" s="6">
        <v>4564.3889656648898</v>
      </c>
      <c r="P4019" s="71">
        <v>4567.3237125530204</v>
      </c>
      <c r="Q4019" s="20">
        <v>0.55692257754402297</v>
      </c>
      <c r="R4019" s="79">
        <v>8297.8994255051093</v>
      </c>
      <c r="S4019" s="6">
        <v>10627.177551776</v>
      </c>
      <c r="T4019" s="6">
        <v>4620.0314654839203</v>
      </c>
      <c r="U4019" s="71">
        <v>4624.0116947574397</v>
      </c>
      <c r="V4019" s="20">
        <v>0.557250872497285</v>
      </c>
      <c r="W4019" s="79">
        <v>8394.0623815437593</v>
      </c>
      <c r="X4019" s="6">
        <v>10750.3341189169</v>
      </c>
      <c r="Y4019" s="6">
        <v>4675.1600089433196</v>
      </c>
      <c r="Z4019" s="71">
        <v>4680.1391217016899</v>
      </c>
      <c r="AA4019" s="20">
        <v>0.55755353117127504</v>
      </c>
    </row>
    <row r="4020" spans="1:27" x14ac:dyDescent="0.2">
      <c r="A4020" s="52" t="s">
        <v>2307</v>
      </c>
      <c r="B4020" s="1" t="s">
        <v>8468</v>
      </c>
      <c r="C4020" s="131" t="s">
        <v>29</v>
      </c>
      <c r="D4020" s="131" t="s">
        <v>26167</v>
      </c>
      <c r="E4020" s="131" t="s">
        <v>6359</v>
      </c>
      <c r="F4020" s="131" t="s">
        <v>26387</v>
      </c>
      <c r="G4020" s="131" t="s">
        <v>26387</v>
      </c>
      <c r="H4020" s="79">
        <v>12335.166666666701</v>
      </c>
      <c r="I4020" s="6">
        <v>20519.112995711501</v>
      </c>
      <c r="J4020" s="6">
        <v>8913.4469424369308</v>
      </c>
      <c r="K4020" s="71">
        <v>8917.0485373713891</v>
      </c>
      <c r="L4020" s="20">
        <v>0.72289647787799605</v>
      </c>
      <c r="M4020" s="79">
        <v>12477.6065272707</v>
      </c>
      <c r="N4020" s="6">
        <v>20756.056660423099</v>
      </c>
      <c r="O4020" s="6">
        <v>9020.0876007497009</v>
      </c>
      <c r="P4020" s="71">
        <v>9025.8872103395297</v>
      </c>
      <c r="Q4020" s="20">
        <v>0.72336687253383003</v>
      </c>
      <c r="R4020" s="79">
        <v>12609.855243698001</v>
      </c>
      <c r="S4020" s="6">
        <v>20976.047717636899</v>
      </c>
      <c r="T4020" s="6">
        <v>9119.0723035186093</v>
      </c>
      <c r="U4020" s="71">
        <v>9126.9285267501891</v>
      </c>
      <c r="V4020" s="20">
        <v>0.72379328313951496</v>
      </c>
      <c r="W4020" s="79">
        <v>12743.3050492778</v>
      </c>
      <c r="X4020" s="6">
        <v>21198.0367441288</v>
      </c>
      <c r="Y4020" s="6">
        <v>9218.7100938446292</v>
      </c>
      <c r="Z4020" s="71">
        <v>9228.5281528963296</v>
      </c>
      <c r="AA4020" s="20">
        <v>0.72418639569640797</v>
      </c>
    </row>
    <row r="4021" spans="1:27" x14ac:dyDescent="0.2">
      <c r="A4021" s="52" t="s">
        <v>2306</v>
      </c>
      <c r="B4021" s="1" t="s">
        <v>8467</v>
      </c>
      <c r="C4021" s="131" t="s">
        <v>29</v>
      </c>
      <c r="D4021" s="131" t="s">
        <v>26167</v>
      </c>
      <c r="E4021" s="131" t="s">
        <v>6359</v>
      </c>
      <c r="F4021" s="131" t="s">
        <v>26388</v>
      </c>
      <c r="G4021" s="131" t="s">
        <v>26388</v>
      </c>
      <c r="H4021" s="79">
        <v>6185.5833333333303</v>
      </c>
      <c r="I4021" s="6">
        <v>11492.888762701899</v>
      </c>
      <c r="J4021" s="6">
        <v>4992.4796565564702</v>
      </c>
      <c r="K4021" s="71">
        <v>4994.4969333246599</v>
      </c>
      <c r="L4021" s="20">
        <v>0.80744154013897695</v>
      </c>
      <c r="M4021" s="79">
        <v>6133.8003029501797</v>
      </c>
      <c r="N4021" s="6">
        <v>11396.675264973701</v>
      </c>
      <c r="O4021" s="6">
        <v>4952.72348352055</v>
      </c>
      <c r="P4021" s="71">
        <v>4955.9079162979397</v>
      </c>
      <c r="Q4021" s="20">
        <v>0.80796694895891696</v>
      </c>
      <c r="R4021" s="79">
        <v>6095.02927255142</v>
      </c>
      <c r="S4021" s="6">
        <v>11324.6382208381</v>
      </c>
      <c r="T4021" s="6">
        <v>4923.2436985820495</v>
      </c>
      <c r="U4021" s="71">
        <v>4927.4851499306296</v>
      </c>
      <c r="V4021" s="20">
        <v>0.80844322965293203</v>
      </c>
      <c r="W4021" s="79">
        <v>6084.3970444070001</v>
      </c>
      <c r="X4021" s="6">
        <v>11304.883412151699</v>
      </c>
      <c r="Y4021" s="6">
        <v>4916.3252276277099</v>
      </c>
      <c r="Z4021" s="71">
        <v>4921.5611848181297</v>
      </c>
      <c r="AA4021" s="20">
        <v>0.80888231798452503</v>
      </c>
    </row>
    <row r="4022" spans="1:27" x14ac:dyDescent="0.2">
      <c r="A4022" s="52" t="s">
        <v>2305</v>
      </c>
      <c r="B4022" s="1" t="s">
        <v>7801</v>
      </c>
      <c r="C4022" s="131" t="s">
        <v>29</v>
      </c>
      <c r="D4022" s="131" t="s">
        <v>26167</v>
      </c>
      <c r="E4022" s="131" t="s">
        <v>6359</v>
      </c>
      <c r="F4022" s="131" t="s">
        <v>26387</v>
      </c>
      <c r="G4022" s="131" t="s">
        <v>26387</v>
      </c>
      <c r="H4022" s="79">
        <v>9554.6666666666697</v>
      </c>
      <c r="I4022" s="6">
        <v>19835.741229415398</v>
      </c>
      <c r="J4022" s="6">
        <v>8616.5921036282307</v>
      </c>
      <c r="K4022" s="71">
        <v>8620.0737504785593</v>
      </c>
      <c r="L4022" s="20">
        <v>0.90218466548408005</v>
      </c>
      <c r="M4022" s="79">
        <v>9648.3067919749592</v>
      </c>
      <c r="N4022" s="6">
        <v>20030.140611320101</v>
      </c>
      <c r="O4022" s="6">
        <v>8704.6217846352192</v>
      </c>
      <c r="P4022" s="71">
        <v>8710.2185604330298</v>
      </c>
      <c r="Q4022" s="20">
        <v>0.90277172443125597</v>
      </c>
      <c r="R4022" s="79">
        <v>9734.6496223510894</v>
      </c>
      <c r="S4022" s="6">
        <v>20209.3906155439</v>
      </c>
      <c r="T4022" s="6">
        <v>8785.7777935087706</v>
      </c>
      <c r="U4022" s="71">
        <v>8793.3468783138396</v>
      </c>
      <c r="V4022" s="20">
        <v>0.90330389068385297</v>
      </c>
      <c r="W4022" s="79">
        <v>9821.9596758185908</v>
      </c>
      <c r="X4022" s="6">
        <v>20390.6486005398</v>
      </c>
      <c r="Y4022" s="6">
        <v>8867.5890292481199</v>
      </c>
      <c r="Z4022" s="71">
        <v>8877.0331393078905</v>
      </c>
      <c r="AA4022" s="20">
        <v>0.90379450051733701</v>
      </c>
    </row>
    <row r="4023" spans="1:27" x14ac:dyDescent="0.2">
      <c r="A4023" s="52" t="s">
        <v>2304</v>
      </c>
      <c r="B4023" s="1" t="s">
        <v>8466</v>
      </c>
      <c r="C4023" s="131" t="s">
        <v>29</v>
      </c>
      <c r="D4023" s="131" t="s">
        <v>26167</v>
      </c>
      <c r="E4023" s="131" t="s">
        <v>6359</v>
      </c>
      <c r="F4023" s="131" t="s">
        <v>26388</v>
      </c>
      <c r="G4023" s="131" t="s">
        <v>26388</v>
      </c>
      <c r="H4023" s="79">
        <v>12089.75</v>
      </c>
      <c r="I4023" s="6">
        <v>24504.185345857801</v>
      </c>
      <c r="J4023" s="6">
        <v>10644.551545361301</v>
      </c>
      <c r="K4023" s="71">
        <v>10648.8526157747</v>
      </c>
      <c r="L4023" s="20">
        <v>0.88081661041582004</v>
      </c>
      <c r="M4023" s="79">
        <v>11972.8991301029</v>
      </c>
      <c r="N4023" s="6">
        <v>24267.345429913701</v>
      </c>
      <c r="O4023" s="6">
        <v>10546.010024768</v>
      </c>
      <c r="P4023" s="71">
        <v>10552.7907505859</v>
      </c>
      <c r="Q4023" s="20">
        <v>0.88138976499464305</v>
      </c>
      <c r="R4023" s="79">
        <v>11886.392466929099</v>
      </c>
      <c r="S4023" s="6">
        <v>24092.008859011799</v>
      </c>
      <c r="T4023" s="6">
        <v>10473.6971273009</v>
      </c>
      <c r="U4023" s="71">
        <v>10482.7203809777</v>
      </c>
      <c r="V4023" s="20">
        <v>0.88190932700087399</v>
      </c>
      <c r="W4023" s="79">
        <v>11841.0849266727</v>
      </c>
      <c r="X4023" s="6">
        <v>24000.176987880601</v>
      </c>
      <c r="Y4023" s="6">
        <v>10437.3191028416</v>
      </c>
      <c r="Z4023" s="71">
        <v>10448.4349980427</v>
      </c>
      <c r="AA4023" s="20">
        <v>0.88238831684308605</v>
      </c>
    </row>
    <row r="4024" spans="1:27" x14ac:dyDescent="0.2">
      <c r="A4024" s="52" t="s">
        <v>2303</v>
      </c>
      <c r="B4024" s="1" t="s">
        <v>8465</v>
      </c>
      <c r="C4024" s="131" t="s">
        <v>29</v>
      </c>
      <c r="D4024" s="131" t="s">
        <v>26167</v>
      </c>
      <c r="E4024" s="131" t="s">
        <v>6359</v>
      </c>
      <c r="F4024" s="131" t="s">
        <v>26387</v>
      </c>
      <c r="G4024" s="131" t="s">
        <v>26387</v>
      </c>
      <c r="H4024" s="79">
        <v>3236.6666666666702</v>
      </c>
      <c r="I4024" s="6">
        <v>4172.8399202512701</v>
      </c>
      <c r="J4024" s="6">
        <v>1812.67032528238</v>
      </c>
      <c r="K4024" s="71">
        <v>1813.40275845931</v>
      </c>
      <c r="L4024" s="20">
        <v>0.56026861744365797</v>
      </c>
      <c r="M4024" s="79">
        <v>3279.7226051110301</v>
      </c>
      <c r="N4024" s="6">
        <v>4228.3493554967399</v>
      </c>
      <c r="O4024" s="6">
        <v>1837.5398668995899</v>
      </c>
      <c r="P4024" s="71">
        <v>1838.72134254655</v>
      </c>
      <c r="Q4024" s="20">
        <v>0.56063318881942603</v>
      </c>
      <c r="R4024" s="79">
        <v>3320.49723490835</v>
      </c>
      <c r="S4024" s="6">
        <v>4280.9176365322901</v>
      </c>
      <c r="T4024" s="6">
        <v>1861.0749736292</v>
      </c>
      <c r="U4024" s="71">
        <v>1862.67831878942</v>
      </c>
      <c r="V4024" s="20">
        <v>0.56096367110537004</v>
      </c>
      <c r="W4024" s="79">
        <v>3360.4352676521098</v>
      </c>
      <c r="X4024" s="6">
        <v>4332.4073432375799</v>
      </c>
      <c r="Y4024" s="6">
        <v>1884.0993525880499</v>
      </c>
      <c r="Z4024" s="71">
        <v>1886.1059455402899</v>
      </c>
      <c r="AA4024" s="20">
        <v>0.56126834630505595</v>
      </c>
    </row>
    <row r="4025" spans="1:27" x14ac:dyDescent="0.2">
      <c r="A4025" s="52" t="s">
        <v>2302</v>
      </c>
      <c r="B4025" s="1" t="s">
        <v>8464</v>
      </c>
      <c r="C4025" s="131" t="s">
        <v>29</v>
      </c>
      <c r="D4025" s="131" t="s">
        <v>26167</v>
      </c>
      <c r="E4025" s="131" t="s">
        <v>6359</v>
      </c>
      <c r="F4025" s="131" t="s">
        <v>26388</v>
      </c>
      <c r="G4025" s="131" t="s">
        <v>26388</v>
      </c>
      <c r="H4025" s="79">
        <v>522.16666666666697</v>
      </c>
      <c r="I4025" s="6">
        <v>920.757407881679</v>
      </c>
      <c r="J4025" s="6">
        <v>399.97451662381297</v>
      </c>
      <c r="K4025" s="71">
        <v>400.136131563834</v>
      </c>
      <c r="L4025" s="20">
        <v>0.76629964551005503</v>
      </c>
      <c r="M4025" s="79">
        <v>520.92127080469095</v>
      </c>
      <c r="N4025" s="6">
        <v>918.56135145207395</v>
      </c>
      <c r="O4025" s="6">
        <v>399.184873712512</v>
      </c>
      <c r="P4025" s="71">
        <v>399.44153601161298</v>
      </c>
      <c r="Q4025" s="20">
        <v>0.76679828296236996</v>
      </c>
      <c r="R4025" s="79">
        <v>519.46454200885603</v>
      </c>
      <c r="S4025" s="6">
        <v>915.99264319154395</v>
      </c>
      <c r="T4025" s="6">
        <v>398.21625385279299</v>
      </c>
      <c r="U4025" s="71">
        <v>398.55932337572102</v>
      </c>
      <c r="V4025" s="20">
        <v>0.76725029553398505</v>
      </c>
      <c r="W4025" s="79">
        <v>519.65954978306104</v>
      </c>
      <c r="X4025" s="6">
        <v>916.33650821425704</v>
      </c>
      <c r="Y4025" s="6">
        <v>398.50108383139798</v>
      </c>
      <c r="Z4025" s="71">
        <v>398.92549322635602</v>
      </c>
      <c r="AA4025" s="20">
        <v>0.76766701082062905</v>
      </c>
    </row>
    <row r="4026" spans="1:27" x14ac:dyDescent="0.2">
      <c r="A4026" s="52" t="s">
        <v>2301</v>
      </c>
      <c r="B4026" s="1" t="s">
        <v>8463</v>
      </c>
      <c r="C4026" s="131" t="s">
        <v>29</v>
      </c>
      <c r="D4026" s="131" t="s">
        <v>26167</v>
      </c>
      <c r="E4026" s="131" t="s">
        <v>6359</v>
      </c>
      <c r="F4026" s="131" t="s">
        <v>26385</v>
      </c>
      <c r="G4026" s="131" t="s">
        <v>26385</v>
      </c>
      <c r="H4026" s="79">
        <v>10567.083333333299</v>
      </c>
      <c r="I4026" s="6">
        <v>12961.921278587301</v>
      </c>
      <c r="J4026" s="6">
        <v>5630.6233906348298</v>
      </c>
      <c r="K4026" s="71">
        <v>5632.8985177335298</v>
      </c>
      <c r="L4026" s="20">
        <v>0.53306085889990495</v>
      </c>
      <c r="M4026" s="79">
        <v>10680.107199882101</v>
      </c>
      <c r="N4026" s="6">
        <v>13100.5599563183</v>
      </c>
      <c r="O4026" s="6">
        <v>5693.1911662287803</v>
      </c>
      <c r="P4026" s="71">
        <v>5696.8516945457804</v>
      </c>
      <c r="Q4026" s="20">
        <v>0.53340772596446295</v>
      </c>
      <c r="R4026" s="79">
        <v>10782.9096495663</v>
      </c>
      <c r="S4026" s="6">
        <v>13226.6607182807</v>
      </c>
      <c r="T4026" s="6">
        <v>5750.1240008476998</v>
      </c>
      <c r="U4026" s="71">
        <v>5755.0778224927499</v>
      </c>
      <c r="V4026" s="20">
        <v>0.53372215937320899</v>
      </c>
      <c r="W4026" s="79">
        <v>10885.7786895924</v>
      </c>
      <c r="X4026" s="6">
        <v>13352.8431620791</v>
      </c>
      <c r="Y4026" s="6">
        <v>5806.9523855258303</v>
      </c>
      <c r="Z4026" s="71">
        <v>5813.1368734694997</v>
      </c>
      <c r="AA4026" s="20">
        <v>0.53401203893914195</v>
      </c>
    </row>
    <row r="4027" spans="1:27" x14ac:dyDescent="0.2">
      <c r="A4027" s="52" t="s">
        <v>2300</v>
      </c>
      <c r="B4027" s="1" t="s">
        <v>8462</v>
      </c>
      <c r="C4027" s="131" t="s">
        <v>29</v>
      </c>
      <c r="D4027" s="131" t="s">
        <v>26167</v>
      </c>
      <c r="E4027" s="131" t="s">
        <v>6359</v>
      </c>
      <c r="F4027" s="131" t="s">
        <v>26386</v>
      </c>
      <c r="G4027" s="131" t="s">
        <v>26386</v>
      </c>
      <c r="H4027" s="79">
        <v>11989.833333333299</v>
      </c>
      <c r="I4027" s="6">
        <v>17363.491642589801</v>
      </c>
      <c r="J4027" s="6">
        <v>7542.6535993060597</v>
      </c>
      <c r="K4027" s="71">
        <v>7545.7013072434102</v>
      </c>
      <c r="L4027" s="20">
        <v>0.62934163448839298</v>
      </c>
      <c r="M4027" s="79">
        <v>12105.821643438399</v>
      </c>
      <c r="N4027" s="6">
        <v>17531.4641237041</v>
      </c>
      <c r="O4027" s="6">
        <v>7618.7565274255003</v>
      </c>
      <c r="P4027" s="71">
        <v>7623.6551287888997</v>
      </c>
      <c r="Q4027" s="20">
        <v>0.62975115224178801</v>
      </c>
      <c r="R4027" s="79">
        <v>12218.109159150001</v>
      </c>
      <c r="S4027" s="6">
        <v>17694.0771714773</v>
      </c>
      <c r="T4027" s="6">
        <v>7692.27698386055</v>
      </c>
      <c r="U4027" s="71">
        <v>7698.9040006373598</v>
      </c>
      <c r="V4027" s="20">
        <v>0.63012237821363404</v>
      </c>
      <c r="W4027" s="79">
        <v>12331.900705604399</v>
      </c>
      <c r="X4027" s="6">
        <v>17858.868333366499</v>
      </c>
      <c r="Y4027" s="6">
        <v>7766.5555426988703</v>
      </c>
      <c r="Z4027" s="71">
        <v>7774.8270362343401</v>
      </c>
      <c r="AA4027" s="20">
        <v>0.63046461545874899</v>
      </c>
    </row>
    <row r="4028" spans="1:27" x14ac:dyDescent="0.2">
      <c r="A4028" s="52" t="s">
        <v>2299</v>
      </c>
      <c r="B4028" s="1" t="s">
        <v>8461</v>
      </c>
      <c r="C4028" s="131" t="s">
        <v>29</v>
      </c>
      <c r="D4028" s="131" t="s">
        <v>26167</v>
      </c>
      <c r="E4028" s="131" t="s">
        <v>6359</v>
      </c>
      <c r="F4028" s="131" t="s">
        <v>26386</v>
      </c>
      <c r="G4028" s="131" t="s">
        <v>26386</v>
      </c>
      <c r="H4028" s="79">
        <v>12007.916666666701</v>
      </c>
      <c r="I4028" s="6">
        <v>17863.384308215998</v>
      </c>
      <c r="J4028" s="6">
        <v>7759.8056152291701</v>
      </c>
      <c r="K4028" s="71">
        <v>7762.9410662815699</v>
      </c>
      <c r="L4028" s="20">
        <v>0.64648525483451103</v>
      </c>
      <c r="M4028" s="79">
        <v>12076.5299961039</v>
      </c>
      <c r="N4028" s="6">
        <v>17965.455825401601</v>
      </c>
      <c r="O4028" s="6">
        <v>7807.3589788137597</v>
      </c>
      <c r="P4028" s="71">
        <v>7812.3788451397804</v>
      </c>
      <c r="Q4028" s="20">
        <v>0.64690592808200398</v>
      </c>
      <c r="R4028" s="79">
        <v>12142.5432610197</v>
      </c>
      <c r="S4028" s="6">
        <v>18063.659398374701</v>
      </c>
      <c r="T4028" s="6">
        <v>7852.9481977394098</v>
      </c>
      <c r="U4028" s="71">
        <v>7859.7136352767002</v>
      </c>
      <c r="V4028" s="20">
        <v>0.64728726645826595</v>
      </c>
      <c r="W4028" s="79">
        <v>12208.8228311659</v>
      </c>
      <c r="X4028" s="6">
        <v>18162.259136045399</v>
      </c>
      <c r="Y4028" s="6">
        <v>7898.4956788914596</v>
      </c>
      <c r="Z4028" s="71">
        <v>7906.9076905726597</v>
      </c>
      <c r="AA4028" s="20">
        <v>0.64763882643856596</v>
      </c>
    </row>
    <row r="4029" spans="1:27" x14ac:dyDescent="0.2">
      <c r="A4029" s="52" t="s">
        <v>2298</v>
      </c>
      <c r="B4029" s="1" t="s">
        <v>8460</v>
      </c>
      <c r="C4029" s="131" t="s">
        <v>29</v>
      </c>
      <c r="D4029" s="131" t="s">
        <v>26167</v>
      </c>
      <c r="E4029" s="131" t="s">
        <v>6359</v>
      </c>
      <c r="F4029" s="131" t="s">
        <v>26388</v>
      </c>
      <c r="G4029" s="131" t="s">
        <v>26388</v>
      </c>
      <c r="H4029" s="79">
        <v>11309.833333333299</v>
      </c>
      <c r="I4029" s="6">
        <v>16095.141880196101</v>
      </c>
      <c r="J4029" s="6">
        <v>6991.6859081630801</v>
      </c>
      <c r="K4029" s="71">
        <v>6994.5109903914099</v>
      </c>
      <c r="L4029" s="20">
        <v>0.61844509854770102</v>
      </c>
      <c r="M4029" s="79">
        <v>11181.7864196548</v>
      </c>
      <c r="N4029" s="6">
        <v>15912.9169806563</v>
      </c>
      <c r="O4029" s="6">
        <v>6915.3745095843196</v>
      </c>
      <c r="P4029" s="71">
        <v>6919.8208602294799</v>
      </c>
      <c r="Q4029" s="20">
        <v>0.61884752583595903</v>
      </c>
      <c r="R4029" s="79">
        <v>11088.892755095099</v>
      </c>
      <c r="S4029" s="6">
        <v>15780.719036903</v>
      </c>
      <c r="T4029" s="6">
        <v>6860.4686562585002</v>
      </c>
      <c r="U4029" s="71">
        <v>6866.3790571680302</v>
      </c>
      <c r="V4029" s="20">
        <v>0.61921232433356499</v>
      </c>
      <c r="W4029" s="79">
        <v>11067.900300586</v>
      </c>
      <c r="X4029" s="6">
        <v>15750.844455750601</v>
      </c>
      <c r="Y4029" s="6">
        <v>6849.8073912916198</v>
      </c>
      <c r="Z4029" s="71">
        <v>6857.1025348394496</v>
      </c>
      <c r="AA4029" s="20">
        <v>0.619548636020546</v>
      </c>
    </row>
    <row r="4030" spans="1:27" x14ac:dyDescent="0.2">
      <c r="A4030" s="52" t="s">
        <v>2297</v>
      </c>
      <c r="B4030" s="1" t="s">
        <v>8459</v>
      </c>
      <c r="C4030" s="131" t="s">
        <v>29</v>
      </c>
      <c r="D4030" s="131" t="s">
        <v>26167</v>
      </c>
      <c r="E4030" s="131" t="s">
        <v>6359</v>
      </c>
      <c r="F4030" s="131" t="s">
        <v>26389</v>
      </c>
      <c r="G4030" s="131" t="s">
        <v>26389</v>
      </c>
      <c r="H4030" s="79">
        <v>9250.4166666666697</v>
      </c>
      <c r="I4030" s="6">
        <v>12538.353435762399</v>
      </c>
      <c r="J4030" s="6">
        <v>5446.6266703900601</v>
      </c>
      <c r="K4030" s="71">
        <v>5448.8274512050102</v>
      </c>
      <c r="L4030" s="20">
        <v>0.58903589400891998</v>
      </c>
      <c r="M4030" s="79">
        <v>9384.4719110619208</v>
      </c>
      <c r="N4030" s="6">
        <v>12720.0568221841</v>
      </c>
      <c r="O4030" s="6">
        <v>5527.8335716527999</v>
      </c>
      <c r="P4030" s="71">
        <v>5531.3877806596402</v>
      </c>
      <c r="Q4030" s="20">
        <v>0.58941918448703901</v>
      </c>
      <c r="R4030" s="79">
        <v>9497.7267103604008</v>
      </c>
      <c r="S4030" s="6">
        <v>12873.5665237544</v>
      </c>
      <c r="T4030" s="6">
        <v>5596.6207511801904</v>
      </c>
      <c r="U4030" s="71">
        <v>5601.4423273778903</v>
      </c>
      <c r="V4030" s="20">
        <v>0.589766635553714</v>
      </c>
      <c r="W4030" s="79">
        <v>9598.7185921242999</v>
      </c>
      <c r="X4030" s="6">
        <v>13010.454617915701</v>
      </c>
      <c r="Y4030" s="6">
        <v>5658.0527130611199</v>
      </c>
      <c r="Z4030" s="71">
        <v>5664.0786207086003</v>
      </c>
      <c r="AA4030" s="20">
        <v>0.59008695445618697</v>
      </c>
    </row>
    <row r="4031" spans="1:27" x14ac:dyDescent="0.2">
      <c r="A4031" s="52" t="s">
        <v>2296</v>
      </c>
      <c r="B4031" s="1" t="s">
        <v>18903</v>
      </c>
      <c r="C4031" s="131" t="s">
        <v>29</v>
      </c>
      <c r="D4031" s="131" t="s">
        <v>26167</v>
      </c>
      <c r="E4031" s="131" t="s">
        <v>6359</v>
      </c>
      <c r="F4031" s="131" t="s">
        <v>26388</v>
      </c>
      <c r="G4031" s="131" t="s">
        <v>26388</v>
      </c>
      <c r="H4031" s="79">
        <v>13410.333333333299</v>
      </c>
      <c r="I4031" s="6">
        <v>20293.738160057899</v>
      </c>
      <c r="J4031" s="6">
        <v>8815.5447260897308</v>
      </c>
      <c r="K4031" s="71">
        <v>8819.1067623519102</v>
      </c>
      <c r="L4031" s="20">
        <v>0.65763516410369505</v>
      </c>
      <c r="M4031" s="79">
        <v>13318.2824143049</v>
      </c>
      <c r="N4031" s="6">
        <v>20154.438323005299</v>
      </c>
      <c r="O4031" s="6">
        <v>8758.6386080769698</v>
      </c>
      <c r="P4031" s="71">
        <v>8764.2701148553606</v>
      </c>
      <c r="Q4031" s="20">
        <v>0.658063092688423</v>
      </c>
      <c r="R4031" s="79">
        <v>13258.352509222001</v>
      </c>
      <c r="S4031" s="6">
        <v>20063.746930667799</v>
      </c>
      <c r="T4031" s="6">
        <v>8722.4610376158598</v>
      </c>
      <c r="U4031" s="71">
        <v>8729.9755740467099</v>
      </c>
      <c r="V4031" s="20">
        <v>0.658451007994731</v>
      </c>
      <c r="W4031" s="79">
        <v>13259.736852542899</v>
      </c>
      <c r="X4031" s="6">
        <v>20065.841845102801</v>
      </c>
      <c r="Y4031" s="6">
        <v>8726.3354145365793</v>
      </c>
      <c r="Z4031" s="71">
        <v>8735.6290874618298</v>
      </c>
      <c r="AA4031" s="20">
        <v>0.65880863131808998</v>
      </c>
    </row>
    <row r="4032" spans="1:27" x14ac:dyDescent="0.2">
      <c r="A4032" s="52" t="s">
        <v>2295</v>
      </c>
      <c r="B4032" s="1" t="s">
        <v>8458</v>
      </c>
      <c r="C4032" s="131" t="s">
        <v>29</v>
      </c>
      <c r="D4032" s="131" t="s">
        <v>26167</v>
      </c>
      <c r="E4032" s="131" t="s">
        <v>6359</v>
      </c>
      <c r="F4032" s="131" t="s">
        <v>26387</v>
      </c>
      <c r="G4032" s="131" t="s">
        <v>26387</v>
      </c>
      <c r="H4032" s="79">
        <v>12899.666666666701</v>
      </c>
      <c r="I4032" s="6">
        <v>19692.6959449024</v>
      </c>
      <c r="J4032" s="6">
        <v>8554.4536206373195</v>
      </c>
      <c r="K4032" s="71">
        <v>8557.9101596200599</v>
      </c>
      <c r="L4032" s="20">
        <v>0.66342103100493999</v>
      </c>
      <c r="M4032" s="79">
        <v>13061.1455405003</v>
      </c>
      <c r="N4032" s="6">
        <v>19939.210405012302</v>
      </c>
      <c r="O4032" s="6">
        <v>8665.1056838714794</v>
      </c>
      <c r="P4032" s="71">
        <v>8670.6770521602903</v>
      </c>
      <c r="Q4032" s="20">
        <v>0.66385272450062505</v>
      </c>
      <c r="R4032" s="79">
        <v>13222.461842794</v>
      </c>
      <c r="S4032" s="6">
        <v>20185.476682592602</v>
      </c>
      <c r="T4032" s="6">
        <v>8775.3815126373993</v>
      </c>
      <c r="U4032" s="71">
        <v>8782.9416408841098</v>
      </c>
      <c r="V4032" s="20">
        <v>0.66424405268150699</v>
      </c>
      <c r="W4032" s="79">
        <v>13381.925082543399</v>
      </c>
      <c r="X4032" s="6">
        <v>20428.914065582299</v>
      </c>
      <c r="Y4032" s="6">
        <v>8884.2301094146897</v>
      </c>
      <c r="Z4032" s="71">
        <v>8893.6919424645694</v>
      </c>
      <c r="AA4032" s="20">
        <v>0.66460482237091101</v>
      </c>
    </row>
    <row r="4033" spans="1:27" x14ac:dyDescent="0.2">
      <c r="A4033" s="52" t="s">
        <v>2294</v>
      </c>
      <c r="B4033" s="1" t="s">
        <v>18904</v>
      </c>
      <c r="C4033" s="131" t="s">
        <v>29</v>
      </c>
      <c r="D4033" s="131" t="s">
        <v>26167</v>
      </c>
      <c r="E4033" s="131" t="s">
        <v>6359</v>
      </c>
      <c r="F4033" s="131" t="s">
        <v>26388</v>
      </c>
      <c r="G4033" s="131" t="s">
        <v>26388</v>
      </c>
      <c r="H4033" s="79">
        <v>6625.5</v>
      </c>
      <c r="I4033" s="6">
        <v>9904.1044833978904</v>
      </c>
      <c r="J4033" s="6">
        <v>4302.3160817706503</v>
      </c>
      <c r="K4033" s="71">
        <v>4304.0544889106304</v>
      </c>
      <c r="L4033" s="20">
        <v>0.64961957420732397</v>
      </c>
      <c r="M4033" s="79">
        <v>6559.0701838352697</v>
      </c>
      <c r="N4033" s="6">
        <v>9804.8021152583697</v>
      </c>
      <c r="O4033" s="6">
        <v>4260.9333475313297</v>
      </c>
      <c r="P4033" s="71">
        <v>4263.6729827763202</v>
      </c>
      <c r="Q4033" s="20">
        <v>0.65004228698209099</v>
      </c>
      <c r="R4033" s="79">
        <v>6512.9218127096801</v>
      </c>
      <c r="S4033" s="6">
        <v>9735.8173911822305</v>
      </c>
      <c r="T4033" s="6">
        <v>4232.5238729027096</v>
      </c>
      <c r="U4033" s="71">
        <v>4236.1702583322503</v>
      </c>
      <c r="V4033" s="20">
        <v>0.650425474180506</v>
      </c>
      <c r="W4033" s="79">
        <v>6503.6399368537404</v>
      </c>
      <c r="X4033" s="6">
        <v>9721.9424129497693</v>
      </c>
      <c r="Y4033" s="6">
        <v>4227.9277904761302</v>
      </c>
      <c r="Z4033" s="71">
        <v>4232.4305944791504</v>
      </c>
      <c r="AA4033" s="20">
        <v>0.65077873860997704</v>
      </c>
    </row>
    <row r="4034" spans="1:27" x14ac:dyDescent="0.2">
      <c r="A4034" s="52" t="s">
        <v>2293</v>
      </c>
      <c r="B4034" s="1" t="s">
        <v>8457</v>
      </c>
      <c r="C4034" s="131" t="s">
        <v>29</v>
      </c>
      <c r="D4034" s="131" t="s">
        <v>26167</v>
      </c>
      <c r="E4034" s="131" t="s">
        <v>6359</v>
      </c>
      <c r="F4034" s="131" t="s">
        <v>26386</v>
      </c>
      <c r="G4034" s="131" t="s">
        <v>26386</v>
      </c>
      <c r="H4034" s="79">
        <v>5480.5833333333303</v>
      </c>
      <c r="I4034" s="6">
        <v>7018.2291931490099</v>
      </c>
      <c r="J4034" s="6">
        <v>3048.6996955506802</v>
      </c>
      <c r="K4034" s="71">
        <v>3049.9315625771001</v>
      </c>
      <c r="L4034" s="20">
        <v>0.55649761659989405</v>
      </c>
      <c r="M4034" s="79">
        <v>5533.1821289071204</v>
      </c>
      <c r="N4034" s="6">
        <v>7085.5852354110102</v>
      </c>
      <c r="O4034" s="6">
        <v>3079.2264914102102</v>
      </c>
      <c r="P4034" s="71">
        <v>3081.2063293318902</v>
      </c>
      <c r="Q4034" s="20">
        <v>0.55685973415454304</v>
      </c>
      <c r="R4034" s="79">
        <v>5580.5503262474404</v>
      </c>
      <c r="S4034" s="6">
        <v>7146.2431700105599</v>
      </c>
      <c r="T4034" s="6">
        <v>3106.7391266019499</v>
      </c>
      <c r="U4034" s="71">
        <v>3109.4156308875299</v>
      </c>
      <c r="V4034" s="20">
        <v>0.55718799206285696</v>
      </c>
      <c r="W4034" s="79">
        <v>5629.6921471656296</v>
      </c>
      <c r="X4034" s="6">
        <v>7209.1723403554197</v>
      </c>
      <c r="Y4034" s="6">
        <v>3135.1615540862399</v>
      </c>
      <c r="Z4034" s="71">
        <v>3138.5005463054599</v>
      </c>
      <c r="AA4034" s="20">
        <v>0.557490616584709</v>
      </c>
    </row>
    <row r="4035" spans="1:27" x14ac:dyDescent="0.2">
      <c r="A4035" s="52" t="s">
        <v>2292</v>
      </c>
      <c r="B4035" s="1" t="s">
        <v>8456</v>
      </c>
      <c r="C4035" s="131" t="s">
        <v>29</v>
      </c>
      <c r="D4035" s="131" t="s">
        <v>26167</v>
      </c>
      <c r="E4035" s="131" t="s">
        <v>6359</v>
      </c>
      <c r="F4035" s="131" t="s">
        <v>26387</v>
      </c>
      <c r="G4035" s="131" t="s">
        <v>26387</v>
      </c>
      <c r="H4035" s="79">
        <v>21744.416666666701</v>
      </c>
      <c r="I4035" s="6">
        <v>33969.820607837297</v>
      </c>
      <c r="J4035" s="6">
        <v>14756.3977885078</v>
      </c>
      <c r="K4035" s="71">
        <v>14762.3603042292</v>
      </c>
      <c r="L4035" s="20">
        <v>0.67890348729654704</v>
      </c>
      <c r="M4035" s="79">
        <v>21962.8400250698</v>
      </c>
      <c r="N4035" s="6">
        <v>34311.048538448602</v>
      </c>
      <c r="O4035" s="6">
        <v>14910.7640508856</v>
      </c>
      <c r="P4035" s="71">
        <v>14920.3511651143</v>
      </c>
      <c r="Q4035" s="20">
        <v>0.67934525535328105</v>
      </c>
      <c r="R4035" s="79">
        <v>22167.8579245279</v>
      </c>
      <c r="S4035" s="6">
        <v>34631.334033927698</v>
      </c>
      <c r="T4035" s="6">
        <v>15055.5358794859</v>
      </c>
      <c r="U4035" s="71">
        <v>15068.506458817201</v>
      </c>
      <c r="V4035" s="20">
        <v>0.67974571607771095</v>
      </c>
      <c r="W4035" s="79">
        <v>22374.035653974301</v>
      </c>
      <c r="X4035" s="6">
        <v>34953.431452772798</v>
      </c>
      <c r="Y4035" s="6">
        <v>15200.7261444827</v>
      </c>
      <c r="Z4035" s="71">
        <v>15216.9151368033</v>
      </c>
      <c r="AA4035" s="20">
        <v>0.68011490515794903</v>
      </c>
    </row>
    <row r="4036" spans="1:27" x14ac:dyDescent="0.2">
      <c r="A4036" s="52" t="s">
        <v>2291</v>
      </c>
      <c r="B4036" s="1" t="s">
        <v>8455</v>
      </c>
      <c r="C4036" s="131" t="s">
        <v>29</v>
      </c>
      <c r="D4036" s="131" t="s">
        <v>26167</v>
      </c>
      <c r="E4036" s="131" t="s">
        <v>6359</v>
      </c>
      <c r="F4036" s="131" t="s">
        <v>26386</v>
      </c>
      <c r="G4036" s="131" t="s">
        <v>26386</v>
      </c>
      <c r="H4036" s="79">
        <v>8532.4166666666697</v>
      </c>
      <c r="I4036" s="6">
        <v>12425.071236473899</v>
      </c>
      <c r="J4036" s="6">
        <v>5397.4171907653299</v>
      </c>
      <c r="K4036" s="71">
        <v>5399.5980878457704</v>
      </c>
      <c r="L4036" s="20">
        <v>0.63283338106778297</v>
      </c>
      <c r="M4036" s="79">
        <v>8592.2175986108596</v>
      </c>
      <c r="N4036" s="6">
        <v>12512.1545176171</v>
      </c>
      <c r="O4036" s="6">
        <v>5437.4841844704197</v>
      </c>
      <c r="P4036" s="71">
        <v>5440.98030189374</v>
      </c>
      <c r="Q4036" s="20">
        <v>0.63324517092926103</v>
      </c>
      <c r="R4036" s="79">
        <v>8650.6150835120297</v>
      </c>
      <c r="S4036" s="6">
        <v>12597.194071857701</v>
      </c>
      <c r="T4036" s="6">
        <v>5476.4713119019998</v>
      </c>
      <c r="U4036" s="71">
        <v>5481.1893774809996</v>
      </c>
      <c r="V4036" s="20">
        <v>0.63361845655670002</v>
      </c>
      <c r="W4036" s="79">
        <v>8707.6810736596399</v>
      </c>
      <c r="X4036" s="6">
        <v>12680.2946775201</v>
      </c>
      <c r="Y4036" s="6">
        <v>5514.4710780329797</v>
      </c>
      <c r="Z4036" s="71">
        <v>5520.3440691707701</v>
      </c>
      <c r="AA4036" s="20">
        <v>0.63396259262062005</v>
      </c>
    </row>
    <row r="4037" spans="1:27" x14ac:dyDescent="0.2">
      <c r="A4037" s="52" t="s">
        <v>2290</v>
      </c>
      <c r="B4037" s="1" t="s">
        <v>8454</v>
      </c>
      <c r="C4037" s="131" t="s">
        <v>29</v>
      </c>
      <c r="D4037" s="131" t="s">
        <v>26167</v>
      </c>
      <c r="E4037" s="131" t="s">
        <v>6359</v>
      </c>
      <c r="F4037" s="131" t="s">
        <v>26385</v>
      </c>
      <c r="G4037" s="131" t="s">
        <v>26385</v>
      </c>
      <c r="H4037" s="79">
        <v>10741.083333333299</v>
      </c>
      <c r="I4037" s="6">
        <v>15453.4463241719</v>
      </c>
      <c r="J4037" s="6">
        <v>6712.9351018775296</v>
      </c>
      <c r="K4037" s="71">
        <v>6715.6475511930903</v>
      </c>
      <c r="L4037" s="20">
        <v>0.62523000174033605</v>
      </c>
      <c r="M4037" s="79">
        <v>10822.872621426501</v>
      </c>
      <c r="N4037" s="6">
        <v>15571.118474570199</v>
      </c>
      <c r="O4037" s="6">
        <v>6766.8370240136201</v>
      </c>
      <c r="P4037" s="71">
        <v>6771.1878701067299</v>
      </c>
      <c r="Q4037" s="20">
        <v>0.62563684402064401</v>
      </c>
      <c r="R4037" s="79">
        <v>10898.5547070268</v>
      </c>
      <c r="S4037" s="6">
        <v>15680.004050748101</v>
      </c>
      <c r="T4037" s="6">
        <v>6816.6840857256002</v>
      </c>
      <c r="U4037" s="71">
        <v>6822.5567655436998</v>
      </c>
      <c r="V4037" s="20">
        <v>0.62600564468836395</v>
      </c>
      <c r="W4037" s="79">
        <v>10975.183467787299</v>
      </c>
      <c r="X4037" s="6">
        <v>15790.2516304895</v>
      </c>
      <c r="Y4037" s="6">
        <v>6866.9449839810004</v>
      </c>
      <c r="Z4037" s="71">
        <v>6874.2583793119202</v>
      </c>
      <c r="AA4037" s="20">
        <v>0.62634564601933096</v>
      </c>
    </row>
    <row r="4038" spans="1:27" x14ac:dyDescent="0.2">
      <c r="A4038" s="52" t="s">
        <v>2289</v>
      </c>
      <c r="B4038" s="1" t="s">
        <v>8453</v>
      </c>
      <c r="C4038" s="131" t="s">
        <v>26</v>
      </c>
      <c r="D4038" s="131" t="s">
        <v>26</v>
      </c>
      <c r="E4038" s="131" t="s">
        <v>6353</v>
      </c>
      <c r="F4038" s="131" t="s">
        <v>26383</v>
      </c>
      <c r="G4038" s="131" t="s">
        <v>26383</v>
      </c>
      <c r="H4038" s="79">
        <v>17811.583333333299</v>
      </c>
      <c r="I4038" s="6">
        <v>25950.616240162701</v>
      </c>
      <c r="J4038" s="6">
        <v>11272.877196425399</v>
      </c>
      <c r="K4038" s="71">
        <v>11269.94936076</v>
      </c>
      <c r="L4038" s="20">
        <v>0.63273147310092903</v>
      </c>
      <c r="M4038" s="79">
        <v>17929.424012429601</v>
      </c>
      <c r="N4038" s="6">
        <v>26122.304415406801</v>
      </c>
      <c r="O4038" s="6">
        <v>11352.1309955615</v>
      </c>
      <c r="P4038" s="71">
        <v>11348.571032810099</v>
      </c>
      <c r="Q4038" s="20">
        <v>0.63295792575057896</v>
      </c>
      <c r="R4038" s="79">
        <v>18040.118019229099</v>
      </c>
      <c r="S4038" s="6">
        <v>26283.580234450099</v>
      </c>
      <c r="T4038" s="6">
        <v>11426.4551539781</v>
      </c>
      <c r="U4038" s="71">
        <v>11422.055579567301</v>
      </c>
      <c r="V4038" s="20">
        <v>0.63314749756029498</v>
      </c>
      <c r="W4038" s="79">
        <v>18152.452056378199</v>
      </c>
      <c r="X4038" s="6">
        <v>26447.245498464399</v>
      </c>
      <c r="Y4038" s="6">
        <v>11501.512709596</v>
      </c>
      <c r="Z4038" s="71">
        <v>11496.1342823542</v>
      </c>
      <c r="AA4038" s="20">
        <v>0.63331026831247605</v>
      </c>
    </row>
    <row r="4039" spans="1:27" x14ac:dyDescent="0.2">
      <c r="A4039" s="52" t="s">
        <v>2288</v>
      </c>
      <c r="B4039" s="1" t="s">
        <v>8452</v>
      </c>
      <c r="C4039" s="131" t="s">
        <v>26</v>
      </c>
      <c r="D4039" s="131" t="s">
        <v>26</v>
      </c>
      <c r="E4039" s="131" t="s">
        <v>6353</v>
      </c>
      <c r="F4039" s="131" t="s">
        <v>26253</v>
      </c>
      <c r="G4039" s="131" t="s">
        <v>26253</v>
      </c>
      <c r="H4039" s="79">
        <v>39052.333333333299</v>
      </c>
      <c r="I4039" s="6">
        <v>96413.945413847207</v>
      </c>
      <c r="J4039" s="6">
        <v>41881.955966466303</v>
      </c>
      <c r="K4039" s="71">
        <v>41871.078221390198</v>
      </c>
      <c r="L4039" s="20">
        <v>1.0721786548321499</v>
      </c>
      <c r="M4039" s="79">
        <v>39274.900512734901</v>
      </c>
      <c r="N4039" s="6">
        <v>96963.428070941605</v>
      </c>
      <c r="O4039" s="6">
        <v>42137.995168252601</v>
      </c>
      <c r="P4039" s="71">
        <v>42124.780936204101</v>
      </c>
      <c r="Q4039" s="20">
        <v>1.07256238427759</v>
      </c>
      <c r="R4039" s="79">
        <v>39505.066527727897</v>
      </c>
      <c r="S4039" s="6">
        <v>97531.671033948194</v>
      </c>
      <c r="T4039" s="6">
        <v>42400.6644156205</v>
      </c>
      <c r="U4039" s="71">
        <v>42384.338715685597</v>
      </c>
      <c r="V4039" s="20">
        <v>1.0728836182553201</v>
      </c>
      <c r="W4039" s="79">
        <v>39779.9150118736</v>
      </c>
      <c r="X4039" s="6">
        <v>98210.227844403606</v>
      </c>
      <c r="Y4039" s="6">
        <v>42710.163666394503</v>
      </c>
      <c r="Z4039" s="71">
        <v>42690.191205939504</v>
      </c>
      <c r="AA4039" s="20">
        <v>1.07315943719833</v>
      </c>
    </row>
    <row r="4040" spans="1:27" x14ac:dyDescent="0.2">
      <c r="A4040" s="52" t="s">
        <v>2287</v>
      </c>
      <c r="B4040" s="1" t="s">
        <v>8451</v>
      </c>
      <c r="C4040" s="131" t="s">
        <v>26</v>
      </c>
      <c r="D4040" s="131" t="s">
        <v>26</v>
      </c>
      <c r="E4040" s="131" t="s">
        <v>6353</v>
      </c>
      <c r="F4040" s="131" t="s">
        <v>26253</v>
      </c>
      <c r="G4040" s="131" t="s">
        <v>26253</v>
      </c>
      <c r="H4040" s="79">
        <v>11389.083333333299</v>
      </c>
      <c r="I4040" s="6">
        <v>34877.080741236598</v>
      </c>
      <c r="J4040" s="6">
        <v>15150.5091257636</v>
      </c>
      <c r="K4040" s="71">
        <v>15146.574176398401</v>
      </c>
      <c r="L4040" s="20">
        <v>1.32992039245755</v>
      </c>
      <c r="M4040" s="79">
        <v>11437.3929030443</v>
      </c>
      <c r="N4040" s="6">
        <v>35025.020370271697</v>
      </c>
      <c r="O4040" s="6">
        <v>15221.039194805</v>
      </c>
      <c r="P4040" s="71">
        <v>15216.265964775001</v>
      </c>
      <c r="Q4040" s="20">
        <v>1.33039636687876</v>
      </c>
      <c r="R4040" s="79">
        <v>11486.785603704</v>
      </c>
      <c r="S4040" s="6">
        <v>35176.2768988717</v>
      </c>
      <c r="T4040" s="6">
        <v>15292.442920011599</v>
      </c>
      <c r="U4040" s="71">
        <v>15286.5548086382</v>
      </c>
      <c r="V4040" s="20">
        <v>1.3307948225053501</v>
      </c>
      <c r="W4040" s="79">
        <v>11539.6903045862</v>
      </c>
      <c r="X4040" s="6">
        <v>35338.288315441103</v>
      </c>
      <c r="Y4040" s="6">
        <v>15368.0946554156</v>
      </c>
      <c r="Z4040" s="71">
        <v>15360.9081069122</v>
      </c>
      <c r="AA4040" s="20">
        <v>1.33113694574692</v>
      </c>
    </row>
    <row r="4041" spans="1:27" x14ac:dyDescent="0.2">
      <c r="A4041" s="52" t="s">
        <v>2286</v>
      </c>
      <c r="B4041" s="1" t="s">
        <v>8450</v>
      </c>
      <c r="C4041" s="131" t="s">
        <v>26</v>
      </c>
      <c r="D4041" s="131" t="s">
        <v>26</v>
      </c>
      <c r="E4041" s="131" t="s">
        <v>6353</v>
      </c>
      <c r="F4041" s="131" t="s">
        <v>26253</v>
      </c>
      <c r="G4041" s="131" t="s">
        <v>26253</v>
      </c>
      <c r="H4041" s="79">
        <v>10789.416666666701</v>
      </c>
      <c r="I4041" s="6">
        <v>21878.430745583799</v>
      </c>
      <c r="J4041" s="6">
        <v>9503.9308802139603</v>
      </c>
      <c r="K4041" s="71">
        <v>9501.4624821902598</v>
      </c>
      <c r="L4041" s="20">
        <v>0.88062800573311095</v>
      </c>
      <c r="M4041" s="79">
        <v>10835.419931672999</v>
      </c>
      <c r="N4041" s="6">
        <v>21971.7146810001</v>
      </c>
      <c r="O4041" s="6">
        <v>9548.3836069495192</v>
      </c>
      <c r="P4041" s="71">
        <v>9545.3892889672206</v>
      </c>
      <c r="Q4041" s="20">
        <v>0.88094317978992898</v>
      </c>
      <c r="R4041" s="79">
        <v>10887.3026630114</v>
      </c>
      <c r="S4041" s="6">
        <v>22076.920808406801</v>
      </c>
      <c r="T4041" s="6">
        <v>9597.6630011974594</v>
      </c>
      <c r="U4041" s="71">
        <v>9593.9675740528</v>
      </c>
      <c r="V4041" s="20">
        <v>0.88120702354013103</v>
      </c>
      <c r="W4041" s="79">
        <v>10943.0094514219</v>
      </c>
      <c r="X4041" s="6">
        <v>22189.881235272602</v>
      </c>
      <c r="Y4041" s="6">
        <v>9650.0484735445298</v>
      </c>
      <c r="Z4041" s="71">
        <v>9645.5358424754504</v>
      </c>
      <c r="AA4041" s="20">
        <v>0.88143356590285304</v>
      </c>
    </row>
    <row r="4042" spans="1:27" x14ac:dyDescent="0.2">
      <c r="A4042" s="52" t="s">
        <v>2285</v>
      </c>
      <c r="B4042" s="1" t="s">
        <v>8449</v>
      </c>
      <c r="C4042" s="131" t="s">
        <v>37</v>
      </c>
      <c r="D4042" s="131" t="s">
        <v>37</v>
      </c>
      <c r="E4042" s="131" t="s">
        <v>6353</v>
      </c>
      <c r="F4042" s="131" t="s">
        <v>26229</v>
      </c>
      <c r="G4042" s="131" t="s">
        <v>26229</v>
      </c>
      <c r="H4042" s="79">
        <v>7996.9166666666697</v>
      </c>
      <c r="I4042" s="6">
        <v>13290.7141552173</v>
      </c>
      <c r="J4042" s="6">
        <v>5773.4501230332799</v>
      </c>
      <c r="K4042" s="71">
        <v>5775.7699571640396</v>
      </c>
      <c r="L4042" s="20">
        <v>0.72224961168334101</v>
      </c>
      <c r="M4042" s="79">
        <v>8029.2917030835997</v>
      </c>
      <c r="N4042" s="6">
        <v>13344.5208125475</v>
      </c>
      <c r="O4042" s="6">
        <v>5799.2107406760597</v>
      </c>
      <c r="P4042" s="71">
        <v>5800.0962187996902</v>
      </c>
      <c r="Q4042" s="20">
        <v>0.72236710699801798</v>
      </c>
      <c r="R4042" s="79">
        <v>8060.9664526223296</v>
      </c>
      <c r="S4042" s="6">
        <v>13397.1636072152</v>
      </c>
      <c r="T4042" s="6">
        <v>5824.2479823089498</v>
      </c>
      <c r="U4042" s="71">
        <v>5823.9712196201399</v>
      </c>
      <c r="V4042" s="20">
        <v>0.72249044253564998</v>
      </c>
      <c r="W4042" s="79">
        <v>8099.0326814856498</v>
      </c>
      <c r="X4042" s="6">
        <v>13460.4289115666</v>
      </c>
      <c r="Y4042" s="6">
        <v>5853.7398237553898</v>
      </c>
      <c r="Z4042" s="71">
        <v>5852.6195553281104</v>
      </c>
      <c r="AA4042" s="20">
        <v>0.72263192229204998</v>
      </c>
    </row>
    <row r="4043" spans="1:27" x14ac:dyDescent="0.2">
      <c r="A4043" s="52" t="s">
        <v>2284</v>
      </c>
      <c r="B4043" s="1" t="s">
        <v>8448</v>
      </c>
      <c r="C4043" s="131" t="s">
        <v>26</v>
      </c>
      <c r="D4043" s="131" t="s">
        <v>26</v>
      </c>
      <c r="E4043" s="131" t="s">
        <v>6353</v>
      </c>
      <c r="F4043" s="131" t="s">
        <v>26253</v>
      </c>
      <c r="G4043" s="131" t="s">
        <v>26253</v>
      </c>
      <c r="H4043" s="79">
        <v>19976.5</v>
      </c>
      <c r="I4043" s="6">
        <v>55170.993877807901</v>
      </c>
      <c r="J4043" s="6">
        <v>23966.129861175399</v>
      </c>
      <c r="K4043" s="71">
        <v>23959.905284383902</v>
      </c>
      <c r="L4043" s="20">
        <v>1.1994045645825799</v>
      </c>
      <c r="M4043" s="79">
        <v>20101.108166494199</v>
      </c>
      <c r="N4043" s="6">
        <v>55515.136064415899</v>
      </c>
      <c r="O4043" s="6">
        <v>24125.555189073399</v>
      </c>
      <c r="P4043" s="71">
        <v>24117.989554227799</v>
      </c>
      <c r="Q4043" s="20">
        <v>1.1998338277901099</v>
      </c>
      <c r="R4043" s="79">
        <v>20222.918762496702</v>
      </c>
      <c r="S4043" s="6">
        <v>55851.551935379699</v>
      </c>
      <c r="T4043" s="6">
        <v>24280.758092203101</v>
      </c>
      <c r="U4043" s="71">
        <v>24271.4091733532</v>
      </c>
      <c r="V4043" s="20">
        <v>1.2001931797483401</v>
      </c>
      <c r="W4043" s="79">
        <v>20367.272569126599</v>
      </c>
      <c r="X4043" s="6">
        <v>56250.227528292198</v>
      </c>
      <c r="Y4043" s="6">
        <v>24462.385198938198</v>
      </c>
      <c r="Z4043" s="71">
        <v>24450.9459072315</v>
      </c>
      <c r="AA4043" s="20">
        <v>1.2005017276734</v>
      </c>
    </row>
    <row r="4044" spans="1:27" x14ac:dyDescent="0.2">
      <c r="A4044" s="52" t="s">
        <v>2283</v>
      </c>
      <c r="B4044" s="1" t="s">
        <v>8447</v>
      </c>
      <c r="C4044" s="131" t="s">
        <v>26</v>
      </c>
      <c r="D4044" s="131" t="s">
        <v>26</v>
      </c>
      <c r="E4044" s="131" t="s">
        <v>6353</v>
      </c>
      <c r="F4044" s="131" t="s">
        <v>26253</v>
      </c>
      <c r="G4044" s="131" t="s">
        <v>26253</v>
      </c>
      <c r="H4044" s="79">
        <v>13227.666666666701</v>
      </c>
      <c r="I4044" s="6">
        <v>27369.6129501633</v>
      </c>
      <c r="J4044" s="6">
        <v>11889.2855123563</v>
      </c>
      <c r="K4044" s="71">
        <v>11886.1975807171</v>
      </c>
      <c r="L4044" s="20">
        <v>0.89858611350329498</v>
      </c>
      <c r="M4044" s="79">
        <v>13291.1537006776</v>
      </c>
      <c r="N4044" s="6">
        <v>27500.975161808001</v>
      </c>
      <c r="O4044" s="6">
        <v>11951.268447756</v>
      </c>
      <c r="P4044" s="71">
        <v>11947.520598958001</v>
      </c>
      <c r="Q4044" s="20">
        <v>0.89890771471169395</v>
      </c>
      <c r="R4044" s="79">
        <v>13353.9955556555</v>
      </c>
      <c r="S4044" s="6">
        <v>27631.002421426601</v>
      </c>
      <c r="T4044" s="6">
        <v>12012.229963027199</v>
      </c>
      <c r="U4044" s="71">
        <v>12007.6048453639</v>
      </c>
      <c r="V4044" s="20">
        <v>0.89917693886595895</v>
      </c>
      <c r="W4044" s="79">
        <v>13420.669014912701</v>
      </c>
      <c r="X4044" s="6">
        <v>27768.9577252534</v>
      </c>
      <c r="Y4044" s="6">
        <v>12076.305648835199</v>
      </c>
      <c r="Z4044" s="71">
        <v>12070.658432427899</v>
      </c>
      <c r="AA4044" s="20">
        <v>0.89940810096838697</v>
      </c>
    </row>
    <row r="4045" spans="1:27" x14ac:dyDescent="0.2">
      <c r="A4045" s="52" t="s">
        <v>2282</v>
      </c>
      <c r="B4045" s="1" t="s">
        <v>8446</v>
      </c>
      <c r="C4045" s="131" t="s">
        <v>26</v>
      </c>
      <c r="D4045" s="131" t="s">
        <v>26</v>
      </c>
      <c r="E4045" s="131" t="s">
        <v>6353</v>
      </c>
      <c r="F4045" s="131" t="s">
        <v>26384</v>
      </c>
      <c r="G4045" s="131" t="s">
        <v>26384</v>
      </c>
      <c r="H4045" s="79">
        <v>14471.166666666701</v>
      </c>
      <c r="I4045" s="6">
        <v>18079.386252298598</v>
      </c>
      <c r="J4045" s="6">
        <v>7853.6362729406301</v>
      </c>
      <c r="K4045" s="71">
        <v>7851.5964958737204</v>
      </c>
      <c r="L4045" s="20">
        <v>0.54256831371856995</v>
      </c>
      <c r="M4045" s="79">
        <v>14630.282968699499</v>
      </c>
      <c r="N4045" s="6">
        <v>18278.176380956</v>
      </c>
      <c r="O4045" s="6">
        <v>7943.2598800208098</v>
      </c>
      <c r="P4045" s="71">
        <v>7940.7689195739003</v>
      </c>
      <c r="Q4045" s="20">
        <v>0.54276249725057502</v>
      </c>
      <c r="R4045" s="79">
        <v>14785.7422796592</v>
      </c>
      <c r="S4045" s="6">
        <v>18472.3976897211</v>
      </c>
      <c r="T4045" s="6">
        <v>8030.6420170030697</v>
      </c>
      <c r="U4045" s="71">
        <v>8027.54994630888</v>
      </c>
      <c r="V4045" s="20">
        <v>0.54292505539964597</v>
      </c>
      <c r="W4045" s="79">
        <v>14940.529851464</v>
      </c>
      <c r="X4045" s="6">
        <v>18665.779768870201</v>
      </c>
      <c r="Y4045" s="6">
        <v>8117.4692940573204</v>
      </c>
      <c r="Z4045" s="71">
        <v>8113.6733396391501</v>
      </c>
      <c r="AA4045" s="20">
        <v>0.54306463159632401</v>
      </c>
    </row>
    <row r="4046" spans="1:27" x14ac:dyDescent="0.2">
      <c r="A4046" s="52" t="s">
        <v>2281</v>
      </c>
      <c r="B4046" s="1" t="s">
        <v>8445</v>
      </c>
      <c r="C4046" s="131" t="s">
        <v>26</v>
      </c>
      <c r="D4046" s="131" t="s">
        <v>26</v>
      </c>
      <c r="E4046" s="131" t="s">
        <v>6353</v>
      </c>
      <c r="F4046" s="131" t="s">
        <v>26253</v>
      </c>
      <c r="G4046" s="131" t="s">
        <v>26253</v>
      </c>
      <c r="H4046" s="79">
        <v>19452.25</v>
      </c>
      <c r="I4046" s="6">
        <v>59331.245354234998</v>
      </c>
      <c r="J4046" s="6">
        <v>25773.3318006587</v>
      </c>
      <c r="K4046" s="71">
        <v>25766.637850325598</v>
      </c>
      <c r="L4046" s="20">
        <v>1.3246096390045199</v>
      </c>
      <c r="M4046" s="79">
        <v>19553.670770378299</v>
      </c>
      <c r="N4046" s="6">
        <v>59640.588520775098</v>
      </c>
      <c r="O4046" s="6">
        <v>25918.378515675799</v>
      </c>
      <c r="P4046" s="71">
        <v>25910.250661783801</v>
      </c>
      <c r="Q4046" s="20">
        <v>1.3250837127234001</v>
      </c>
      <c r="R4046" s="79">
        <v>19660.022673256801</v>
      </c>
      <c r="S4046" s="6">
        <v>59964.972118742997</v>
      </c>
      <c r="T4046" s="6">
        <v>26069.015659681099</v>
      </c>
      <c r="U4046" s="71">
        <v>26058.978200761001</v>
      </c>
      <c r="V4046" s="20">
        <v>1.3254805772024201</v>
      </c>
      <c r="W4046" s="79">
        <v>19781.7495931023</v>
      </c>
      <c r="X4046" s="6">
        <v>60336.251006664497</v>
      </c>
      <c r="Y4046" s="6">
        <v>26239.335882552299</v>
      </c>
      <c r="Z4046" s="71">
        <v>26227.0656392825</v>
      </c>
      <c r="AA4046" s="20">
        <v>1.32582133424779</v>
      </c>
    </row>
    <row r="4047" spans="1:27" x14ac:dyDescent="0.2">
      <c r="A4047" s="52" t="s">
        <v>2280</v>
      </c>
      <c r="B4047" s="1" t="s">
        <v>8444</v>
      </c>
      <c r="C4047" s="131" t="s">
        <v>26</v>
      </c>
      <c r="D4047" s="131" t="s">
        <v>26</v>
      </c>
      <c r="E4047" s="131" t="s">
        <v>6353</v>
      </c>
      <c r="F4047" s="131" t="s">
        <v>26383</v>
      </c>
      <c r="G4047" s="131" t="s">
        <v>26383</v>
      </c>
      <c r="H4047" s="79">
        <v>9772.75</v>
      </c>
      <c r="I4047" s="6">
        <v>30687.709409999799</v>
      </c>
      <c r="J4047" s="6">
        <v>13330.657600458801</v>
      </c>
      <c r="K4047" s="71">
        <v>13327.195310035</v>
      </c>
      <c r="L4047" s="20">
        <v>1.3637098370504701</v>
      </c>
      <c r="M4047" s="79">
        <v>9832.5152966462501</v>
      </c>
      <c r="N4047" s="6">
        <v>30875.380235129101</v>
      </c>
      <c r="O4047" s="6">
        <v>13417.704479403899</v>
      </c>
      <c r="P4047" s="71">
        <v>13413.496764731201</v>
      </c>
      <c r="Q4047" s="20">
        <v>1.3641979046100601</v>
      </c>
      <c r="R4047" s="79">
        <v>9889.4980603093099</v>
      </c>
      <c r="S4047" s="6">
        <v>31054.313543836499</v>
      </c>
      <c r="T4047" s="6">
        <v>13500.471316351701</v>
      </c>
      <c r="U4047" s="71">
        <v>13495.273175079001</v>
      </c>
      <c r="V4047" s="20">
        <v>1.36460648384585</v>
      </c>
      <c r="W4047" s="79">
        <v>9949.7547786553205</v>
      </c>
      <c r="X4047" s="6">
        <v>31243.527497186598</v>
      </c>
      <c r="Y4047" s="6">
        <v>13587.344232970099</v>
      </c>
      <c r="Z4047" s="71">
        <v>13580.990412893399</v>
      </c>
      <c r="AA4047" s="20">
        <v>1.3649572994530501</v>
      </c>
    </row>
    <row r="4048" spans="1:27" x14ac:dyDescent="0.2">
      <c r="A4048" s="52" t="s">
        <v>2279</v>
      </c>
      <c r="B4048" s="1" t="s">
        <v>8443</v>
      </c>
      <c r="C4048" s="131" t="s">
        <v>26</v>
      </c>
      <c r="D4048" s="131" t="s">
        <v>26</v>
      </c>
      <c r="E4048" s="131" t="s">
        <v>6353</v>
      </c>
      <c r="F4048" s="131" t="s">
        <v>26253</v>
      </c>
      <c r="G4048" s="131" t="s">
        <v>26253</v>
      </c>
      <c r="H4048" s="79">
        <v>12206.166666666701</v>
      </c>
      <c r="I4048" s="6">
        <v>18255.211999512299</v>
      </c>
      <c r="J4048" s="6">
        <v>7930.0144998762098</v>
      </c>
      <c r="K4048" s="71">
        <v>7927.9548855580797</v>
      </c>
      <c r="L4048" s="20">
        <v>0.64950406643293002</v>
      </c>
      <c r="M4048" s="79">
        <v>12253.010327444301</v>
      </c>
      <c r="N4048" s="6">
        <v>18325.270108801</v>
      </c>
      <c r="O4048" s="6">
        <v>7963.7256918827297</v>
      </c>
      <c r="P4048" s="71">
        <v>7961.2283134753598</v>
      </c>
      <c r="Q4048" s="20">
        <v>0.64973652194218601</v>
      </c>
      <c r="R4048" s="79">
        <v>12299.454388977099</v>
      </c>
      <c r="S4048" s="6">
        <v>18394.730588290699</v>
      </c>
      <c r="T4048" s="6">
        <v>7996.8772237931298</v>
      </c>
      <c r="U4048" s="71">
        <v>7993.7981536943298</v>
      </c>
      <c r="V4048" s="20">
        <v>0.64993111896560896</v>
      </c>
      <c r="W4048" s="79">
        <v>12349.5760007644</v>
      </c>
      <c r="X4048" s="6">
        <v>18469.691112255601</v>
      </c>
      <c r="Y4048" s="6">
        <v>8032.1932611944403</v>
      </c>
      <c r="Z4048" s="71">
        <v>8028.4371842210703</v>
      </c>
      <c r="AA4048" s="20">
        <v>0.65009820448281896</v>
      </c>
    </row>
    <row r="4049" spans="1:27" x14ac:dyDescent="0.2">
      <c r="A4049" s="52" t="s">
        <v>2278</v>
      </c>
      <c r="B4049" s="1" t="s">
        <v>18905</v>
      </c>
      <c r="C4049" s="131" t="s">
        <v>26</v>
      </c>
      <c r="D4049" s="131" t="s">
        <v>26</v>
      </c>
      <c r="E4049" s="131" t="s">
        <v>6353</v>
      </c>
      <c r="F4049" s="131" t="s">
        <v>26384</v>
      </c>
      <c r="G4049" s="131" t="s">
        <v>26384</v>
      </c>
      <c r="H4049" s="79">
        <v>8989.8333333333303</v>
      </c>
      <c r="I4049" s="6">
        <v>12954.653682514599</v>
      </c>
      <c r="J4049" s="6">
        <v>5627.4663666442202</v>
      </c>
      <c r="K4049" s="71">
        <v>5626.0047791144998</v>
      </c>
      <c r="L4049" s="20">
        <v>0.62581858534060697</v>
      </c>
      <c r="M4049" s="79">
        <v>9089.8588019181698</v>
      </c>
      <c r="N4049" s="6">
        <v>13098.793763526201</v>
      </c>
      <c r="O4049" s="6">
        <v>5692.4236209303199</v>
      </c>
      <c r="P4049" s="71">
        <v>5690.6385097415996</v>
      </c>
      <c r="Q4049" s="20">
        <v>0.62604256388897295</v>
      </c>
      <c r="R4049" s="79">
        <v>9185.0725763866794</v>
      </c>
      <c r="S4049" s="6">
        <v>13236.0000306848</v>
      </c>
      <c r="T4049" s="6">
        <v>5754.1841491761697</v>
      </c>
      <c r="U4049" s="71">
        <v>5751.9685922955396</v>
      </c>
      <c r="V4049" s="20">
        <v>0.62623006453785801</v>
      </c>
      <c r="W4049" s="79">
        <v>9280.7951147147705</v>
      </c>
      <c r="X4049" s="6">
        <v>13373.939443760901</v>
      </c>
      <c r="Y4049" s="6">
        <v>5816.1268438603402</v>
      </c>
      <c r="Z4049" s="71">
        <v>5813.4070611805701</v>
      </c>
      <c r="AA4049" s="20">
        <v>0.62639105694331798</v>
      </c>
    </row>
    <row r="4050" spans="1:27" x14ac:dyDescent="0.2">
      <c r="A4050" s="52" t="s">
        <v>2277</v>
      </c>
      <c r="B4050" s="1" t="s">
        <v>8442</v>
      </c>
      <c r="C4050" s="131" t="s">
        <v>26</v>
      </c>
      <c r="D4050" s="131" t="s">
        <v>26</v>
      </c>
      <c r="E4050" s="131" t="s">
        <v>6353</v>
      </c>
      <c r="F4050" s="131" t="s">
        <v>26384</v>
      </c>
      <c r="G4050" s="131" t="s">
        <v>26384</v>
      </c>
      <c r="H4050" s="79">
        <v>18338.583333333299</v>
      </c>
      <c r="I4050" s="6">
        <v>29220.5056614727</v>
      </c>
      <c r="J4050" s="6">
        <v>12693.308277952799</v>
      </c>
      <c r="K4050" s="71">
        <v>12690.0115223827</v>
      </c>
      <c r="L4050" s="20">
        <v>0.69198428753853303</v>
      </c>
      <c r="M4050" s="79">
        <v>18542.2625043396</v>
      </c>
      <c r="N4050" s="6">
        <v>29545.045908738899</v>
      </c>
      <c r="O4050" s="6">
        <v>12839.572883473</v>
      </c>
      <c r="P4050" s="71">
        <v>12835.5464675315</v>
      </c>
      <c r="Q4050" s="20">
        <v>0.69223194658836895</v>
      </c>
      <c r="R4050" s="79">
        <v>18739.389755394601</v>
      </c>
      <c r="S4050" s="6">
        <v>29859.146395716802</v>
      </c>
      <c r="T4050" s="6">
        <v>12980.887465990299</v>
      </c>
      <c r="U4050" s="71">
        <v>12975.889382196599</v>
      </c>
      <c r="V4050" s="20">
        <v>0.69243927105263303</v>
      </c>
      <c r="W4050" s="79">
        <v>18942.782157120699</v>
      </c>
      <c r="X4050" s="6">
        <v>30183.229707830302</v>
      </c>
      <c r="Y4050" s="6">
        <v>13126.236534592001</v>
      </c>
      <c r="Z4050" s="71">
        <v>13120.098341300099</v>
      </c>
      <c r="AA4050" s="20">
        <v>0.69261728464571104</v>
      </c>
    </row>
    <row r="4051" spans="1:27" x14ac:dyDescent="0.2">
      <c r="A4051" s="52" t="s">
        <v>2276</v>
      </c>
      <c r="B4051" s="1" t="s">
        <v>8441</v>
      </c>
      <c r="C4051" s="131" t="s">
        <v>37</v>
      </c>
      <c r="D4051" s="131" t="s">
        <v>37</v>
      </c>
      <c r="E4051" s="131" t="s">
        <v>6353</v>
      </c>
      <c r="F4051" s="131" t="s">
        <v>26229</v>
      </c>
      <c r="G4051" s="131" t="s">
        <v>26229</v>
      </c>
      <c r="H4051" s="79">
        <v>9215.0833333333303</v>
      </c>
      <c r="I4051" s="6">
        <v>12789.234376033201</v>
      </c>
      <c r="J4051" s="6">
        <v>5555.60866929227</v>
      </c>
      <c r="K4051" s="71">
        <v>5557.8409723924096</v>
      </c>
      <c r="L4051" s="20">
        <v>0.60312433120254705</v>
      </c>
      <c r="M4051" s="79">
        <v>9241.5071823484104</v>
      </c>
      <c r="N4051" s="6">
        <v>12825.906947072101</v>
      </c>
      <c r="O4051" s="6">
        <v>5573.8335134847503</v>
      </c>
      <c r="P4051" s="71">
        <v>5574.6845788903001</v>
      </c>
      <c r="Q4051" s="20">
        <v>0.60322244725818497</v>
      </c>
      <c r="R4051" s="79">
        <v>9268.5377305463808</v>
      </c>
      <c r="S4051" s="6">
        <v>12863.4215309029</v>
      </c>
      <c r="T4051" s="6">
        <v>5592.2103434343499</v>
      </c>
      <c r="U4051" s="71">
        <v>5591.94460695202</v>
      </c>
      <c r="V4051" s="20">
        <v>0.60332544027118795</v>
      </c>
      <c r="W4051" s="79">
        <v>9310.8087007036302</v>
      </c>
      <c r="X4051" s="6">
        <v>12922.0876682658</v>
      </c>
      <c r="Y4051" s="6">
        <v>5619.6232443073204</v>
      </c>
      <c r="Z4051" s="71">
        <v>5618.54778029913</v>
      </c>
      <c r="AA4051" s="20">
        <v>0.60344358486009098</v>
      </c>
    </row>
    <row r="4052" spans="1:27" x14ac:dyDescent="0.2">
      <c r="A4052" s="52" t="s">
        <v>2275</v>
      </c>
      <c r="B4052" s="1" t="s">
        <v>8440</v>
      </c>
      <c r="C4052" s="131" t="s">
        <v>26</v>
      </c>
      <c r="D4052" s="131" t="s">
        <v>26</v>
      </c>
      <c r="E4052" s="131" t="s">
        <v>6353</v>
      </c>
      <c r="F4052" s="131" t="s">
        <v>26383</v>
      </c>
      <c r="G4052" s="131" t="s">
        <v>26383</v>
      </c>
      <c r="H4052" s="79">
        <v>11284.583333333299</v>
      </c>
      <c r="I4052" s="6">
        <v>15188.574729334199</v>
      </c>
      <c r="J4052" s="6">
        <v>6597.8756006389704</v>
      </c>
      <c r="K4052" s="71">
        <v>6596.1619746353199</v>
      </c>
      <c r="L4052" s="20">
        <v>0.58452862456613996</v>
      </c>
      <c r="M4052" s="79">
        <v>11359.0456269236</v>
      </c>
      <c r="N4052" s="6">
        <v>15288.7978458912</v>
      </c>
      <c r="O4052" s="6">
        <v>6644.1472065860498</v>
      </c>
      <c r="P4052" s="71">
        <v>6642.0636403745702</v>
      </c>
      <c r="Q4052" s="20">
        <v>0.58473782556443998</v>
      </c>
      <c r="R4052" s="79">
        <v>11431.0406013512</v>
      </c>
      <c r="S4052" s="6">
        <v>15385.7000545886</v>
      </c>
      <c r="T4052" s="6">
        <v>6688.7391336393202</v>
      </c>
      <c r="U4052" s="71">
        <v>6686.16374125944</v>
      </c>
      <c r="V4052" s="20">
        <v>0.58491295538475196</v>
      </c>
      <c r="W4052" s="79">
        <v>11500.350365635501</v>
      </c>
      <c r="X4052" s="6">
        <v>15478.9880833273</v>
      </c>
      <c r="Y4052" s="6">
        <v>6731.5811086039703</v>
      </c>
      <c r="Z4052" s="71">
        <v>6728.4332340479004</v>
      </c>
      <c r="AA4052" s="20">
        <v>0.58506332590990695</v>
      </c>
    </row>
    <row r="4053" spans="1:27" x14ac:dyDescent="0.2">
      <c r="A4053" s="52" t="s">
        <v>2274</v>
      </c>
      <c r="B4053" s="1" t="s">
        <v>8439</v>
      </c>
      <c r="C4053" s="131" t="s">
        <v>26</v>
      </c>
      <c r="D4053" s="131" t="s">
        <v>26</v>
      </c>
      <c r="E4053" s="131" t="s">
        <v>6353</v>
      </c>
      <c r="F4053" s="131" t="s">
        <v>26253</v>
      </c>
      <c r="G4053" s="131" t="s">
        <v>26253</v>
      </c>
      <c r="H4053" s="79">
        <v>17926.583333333299</v>
      </c>
      <c r="I4053" s="6">
        <v>39888.618709822302</v>
      </c>
      <c r="J4053" s="6">
        <v>17327.507604807601</v>
      </c>
      <c r="K4053" s="71">
        <v>17323.007236900201</v>
      </c>
      <c r="L4053" s="20">
        <v>0.96633066741107199</v>
      </c>
      <c r="M4053" s="79">
        <v>18021.040506998001</v>
      </c>
      <c r="N4053" s="6">
        <v>40098.796305555901</v>
      </c>
      <c r="O4053" s="6">
        <v>17425.981306478101</v>
      </c>
      <c r="P4053" s="71">
        <v>17420.516619329701</v>
      </c>
      <c r="Q4053" s="20">
        <v>0.96667651418711498</v>
      </c>
      <c r="R4053" s="79">
        <v>18116.1763146786</v>
      </c>
      <c r="S4053" s="6">
        <v>40310.483936581797</v>
      </c>
      <c r="T4053" s="6">
        <v>17524.474703518001</v>
      </c>
      <c r="U4053" s="71">
        <v>17517.727183886698</v>
      </c>
      <c r="V4053" s="20">
        <v>0.96696603519435598</v>
      </c>
      <c r="W4053" s="79">
        <v>18225.142715815298</v>
      </c>
      <c r="X4053" s="6">
        <v>40552.946158540202</v>
      </c>
      <c r="Y4053" s="6">
        <v>17635.871595062501</v>
      </c>
      <c r="Z4053" s="71">
        <v>17627.6245709871</v>
      </c>
      <c r="AA4053" s="20">
        <v>0.96721462464545305</v>
      </c>
    </row>
    <row r="4054" spans="1:27" x14ac:dyDescent="0.2">
      <c r="A4054" s="52" t="s">
        <v>2273</v>
      </c>
      <c r="B4054" s="1" t="s">
        <v>8438</v>
      </c>
      <c r="C4054" s="131" t="s">
        <v>26</v>
      </c>
      <c r="D4054" s="131" t="s">
        <v>26</v>
      </c>
      <c r="E4054" s="131" t="s">
        <v>6353</v>
      </c>
      <c r="F4054" s="131" t="s">
        <v>26253</v>
      </c>
      <c r="G4054" s="131" t="s">
        <v>26253</v>
      </c>
      <c r="H4054" s="79">
        <v>15707.75</v>
      </c>
      <c r="I4054" s="6">
        <v>39469.300864030803</v>
      </c>
      <c r="J4054" s="6">
        <v>17145.3570717285</v>
      </c>
      <c r="K4054" s="71">
        <v>17140.904012668499</v>
      </c>
      <c r="L4054" s="20">
        <v>1.0912386568839301</v>
      </c>
      <c r="M4054" s="79">
        <v>15786.5487874179</v>
      </c>
      <c r="N4054" s="6">
        <v>39667.300771612499</v>
      </c>
      <c r="O4054" s="6">
        <v>17238.4636301112</v>
      </c>
      <c r="P4054" s="71">
        <v>17233.0577474237</v>
      </c>
      <c r="Q4054" s="20">
        <v>1.0916292078455201</v>
      </c>
      <c r="R4054" s="79">
        <v>15874.1200120628</v>
      </c>
      <c r="S4054" s="6">
        <v>39887.343426514897</v>
      </c>
      <c r="T4054" s="6">
        <v>17340.5197012321</v>
      </c>
      <c r="U4054" s="71">
        <v>17333.843010542001</v>
      </c>
      <c r="V4054" s="20">
        <v>1.09195615236435</v>
      </c>
      <c r="W4054" s="79">
        <v>15973.0217163172</v>
      </c>
      <c r="X4054" s="6">
        <v>40135.856493070103</v>
      </c>
      <c r="Y4054" s="6">
        <v>17454.485518817801</v>
      </c>
      <c r="Z4054" s="71">
        <v>17446.323315916699</v>
      </c>
      <c r="AA4054" s="20">
        <v>1.0922368745103801</v>
      </c>
    </row>
    <row r="4055" spans="1:27" x14ac:dyDescent="0.2">
      <c r="A4055" s="52" t="s">
        <v>2272</v>
      </c>
      <c r="B4055" s="1" t="s">
        <v>8437</v>
      </c>
      <c r="C4055" s="131" t="s">
        <v>26</v>
      </c>
      <c r="D4055" s="131" t="s">
        <v>26</v>
      </c>
      <c r="E4055" s="131" t="s">
        <v>6353</v>
      </c>
      <c r="F4055" s="131" t="s">
        <v>26384</v>
      </c>
      <c r="G4055" s="131" t="s">
        <v>26384</v>
      </c>
      <c r="H4055" s="79">
        <v>15429.5</v>
      </c>
      <c r="I4055" s="6">
        <v>23991.541809488401</v>
      </c>
      <c r="J4055" s="6">
        <v>10421.8605858268</v>
      </c>
      <c r="K4055" s="71">
        <v>10419.153779517101</v>
      </c>
      <c r="L4055" s="20">
        <v>0.67527488120270396</v>
      </c>
      <c r="M4055" s="79">
        <v>15591.306748527</v>
      </c>
      <c r="N4055" s="6">
        <v>24243.137348705099</v>
      </c>
      <c r="O4055" s="6">
        <v>10535.4897695615</v>
      </c>
      <c r="P4055" s="71">
        <v>10532.1859007846</v>
      </c>
      <c r="Q4055" s="20">
        <v>0.67551656000736504</v>
      </c>
      <c r="R4055" s="79">
        <v>15743.8479684049</v>
      </c>
      <c r="S4055" s="6">
        <v>24480.3257899618</v>
      </c>
      <c r="T4055" s="6">
        <v>10642.513017581099</v>
      </c>
      <c r="U4055" s="71">
        <v>10638.4152875933</v>
      </c>
      <c r="V4055" s="20">
        <v>0.67571887818929099</v>
      </c>
      <c r="W4055" s="79">
        <v>15899.0040507137</v>
      </c>
      <c r="X4055" s="6">
        <v>24721.580116784298</v>
      </c>
      <c r="Y4055" s="6">
        <v>10751.046566683101</v>
      </c>
      <c r="Z4055" s="71">
        <v>10746.019078282899</v>
      </c>
      <c r="AA4055" s="20">
        <v>0.67589259327225304</v>
      </c>
    </row>
    <row r="4056" spans="1:27" x14ac:dyDescent="0.2">
      <c r="A4056" s="52" t="s">
        <v>2271</v>
      </c>
      <c r="B4056" s="1" t="s">
        <v>18906</v>
      </c>
      <c r="C4056" s="131" t="s">
        <v>37</v>
      </c>
      <c r="D4056" s="131" t="s">
        <v>37</v>
      </c>
      <c r="E4056" s="131" t="s">
        <v>6353</v>
      </c>
      <c r="F4056" s="131" t="s">
        <v>26229</v>
      </c>
      <c r="G4056" s="131" t="s">
        <v>26229</v>
      </c>
      <c r="H4056" s="79">
        <v>18907.25</v>
      </c>
      <c r="I4056" s="6">
        <v>29442.813211239099</v>
      </c>
      <c r="J4056" s="6">
        <v>12789.8780736433</v>
      </c>
      <c r="K4056" s="71">
        <v>12795.0171837164</v>
      </c>
      <c r="L4056" s="20">
        <v>0.67672544572671101</v>
      </c>
      <c r="M4056" s="79">
        <v>19015.2337156043</v>
      </c>
      <c r="N4056" s="6">
        <v>29610.967986174299</v>
      </c>
      <c r="O4056" s="6">
        <v>12868.221047380899</v>
      </c>
      <c r="P4056" s="71">
        <v>12870.185888587201</v>
      </c>
      <c r="Q4056" s="20">
        <v>0.67683553518596395</v>
      </c>
      <c r="R4056" s="79">
        <v>19126.871909597201</v>
      </c>
      <c r="S4056" s="6">
        <v>29784.813600580001</v>
      </c>
      <c r="T4056" s="6">
        <v>12948.5722204064</v>
      </c>
      <c r="U4056" s="71">
        <v>12947.9569166496</v>
      </c>
      <c r="V4056" s="20">
        <v>0.67695109675266796</v>
      </c>
      <c r="W4056" s="79">
        <v>19245.355941488699</v>
      </c>
      <c r="X4056" s="6">
        <v>29969.319714345598</v>
      </c>
      <c r="Y4056" s="6">
        <v>13033.2102680601</v>
      </c>
      <c r="Z4056" s="71">
        <v>13030.7160174769</v>
      </c>
      <c r="AA4056" s="20">
        <v>0.67708365888861499</v>
      </c>
    </row>
    <row r="4057" spans="1:27" x14ac:dyDescent="0.2">
      <c r="A4057" s="52" t="s">
        <v>2270</v>
      </c>
      <c r="B4057" s="1" t="s">
        <v>8436</v>
      </c>
      <c r="C4057" s="131" t="s">
        <v>26</v>
      </c>
      <c r="D4057" s="131" t="s">
        <v>26</v>
      </c>
      <c r="E4057" s="131" t="s">
        <v>6353</v>
      </c>
      <c r="F4057" s="131" t="s">
        <v>26384</v>
      </c>
      <c r="G4057" s="131" t="s">
        <v>26384</v>
      </c>
      <c r="H4057" s="79">
        <v>27964.666666666701</v>
      </c>
      <c r="I4057" s="6">
        <v>46265.8051815695</v>
      </c>
      <c r="J4057" s="6">
        <v>20097.740083659199</v>
      </c>
      <c r="K4057" s="71">
        <v>20092.520220159699</v>
      </c>
      <c r="L4057" s="20">
        <v>0.718496682247587</v>
      </c>
      <c r="M4057" s="79">
        <v>28267.7653355203</v>
      </c>
      <c r="N4057" s="6">
        <v>46767.263115294503</v>
      </c>
      <c r="O4057" s="6">
        <v>20323.938070164601</v>
      </c>
      <c r="P4057" s="71">
        <v>20317.564600503199</v>
      </c>
      <c r="Q4057" s="20">
        <v>0.71875383000200799</v>
      </c>
      <c r="R4057" s="79">
        <v>28564.2952874603</v>
      </c>
      <c r="S4057" s="6">
        <v>47257.853514618299</v>
      </c>
      <c r="T4057" s="6">
        <v>20544.7560431772</v>
      </c>
      <c r="U4057" s="71">
        <v>20536.845612361602</v>
      </c>
      <c r="V4057" s="20">
        <v>0.71896909780852503</v>
      </c>
      <c r="W4057" s="79">
        <v>28869.747945490599</v>
      </c>
      <c r="X4057" s="6">
        <v>47763.205977319602</v>
      </c>
      <c r="Y4057" s="6">
        <v>20771.5060772998</v>
      </c>
      <c r="Z4057" s="71">
        <v>20761.792743327202</v>
      </c>
      <c r="AA4057" s="20">
        <v>0.71915393173947495</v>
      </c>
    </row>
    <row r="4058" spans="1:27" x14ac:dyDescent="0.2">
      <c r="A4058" s="52" t="s">
        <v>2269</v>
      </c>
      <c r="B4058" s="1" t="s">
        <v>8435</v>
      </c>
      <c r="C4058" s="131" t="s">
        <v>37</v>
      </c>
      <c r="D4058" s="131" t="s">
        <v>37</v>
      </c>
      <c r="E4058" s="131" t="s">
        <v>6353</v>
      </c>
      <c r="F4058" s="131" t="s">
        <v>26229</v>
      </c>
      <c r="G4058" s="131" t="s">
        <v>26229</v>
      </c>
      <c r="H4058" s="79">
        <v>8662</v>
      </c>
      <c r="I4058" s="6">
        <v>10895.398186042299</v>
      </c>
      <c r="J4058" s="6">
        <v>4732.9313732181799</v>
      </c>
      <c r="K4058" s="71">
        <v>4734.8331157645198</v>
      </c>
      <c r="L4058" s="20">
        <v>0.54662123248262695</v>
      </c>
      <c r="M4058" s="79">
        <v>8709.5635605562402</v>
      </c>
      <c r="N4058" s="6">
        <v>10955.225469741999</v>
      </c>
      <c r="O4058" s="6">
        <v>4760.8799224111699</v>
      </c>
      <c r="P4058" s="71">
        <v>4761.6068584045297</v>
      </c>
      <c r="Q4058" s="20">
        <v>0.546710156633891</v>
      </c>
      <c r="R4058" s="79">
        <v>8757.48869785241</v>
      </c>
      <c r="S4058" s="6">
        <v>11015.5075586317</v>
      </c>
      <c r="T4058" s="6">
        <v>4788.8530403493096</v>
      </c>
      <c r="U4058" s="71">
        <v>4788.625478637</v>
      </c>
      <c r="V4058" s="20">
        <v>0.54680350084965601</v>
      </c>
      <c r="W4058" s="79">
        <v>8810.3527326440599</v>
      </c>
      <c r="X4058" s="6">
        <v>11082.0019835654</v>
      </c>
      <c r="Y4058" s="6">
        <v>4819.3974177441696</v>
      </c>
      <c r="Z4058" s="71">
        <v>4818.4750981795496</v>
      </c>
      <c r="AA4058" s="20">
        <v>0.54691057718111302</v>
      </c>
    </row>
    <row r="4059" spans="1:27" x14ac:dyDescent="0.2">
      <c r="A4059" s="52" t="s">
        <v>2268</v>
      </c>
      <c r="B4059" s="1" t="s">
        <v>8434</v>
      </c>
      <c r="C4059" s="131" t="s">
        <v>26</v>
      </c>
      <c r="D4059" s="131" t="s">
        <v>26</v>
      </c>
      <c r="E4059" s="131" t="s">
        <v>6353</v>
      </c>
      <c r="F4059" s="131" t="s">
        <v>26384</v>
      </c>
      <c r="G4059" s="131" t="s">
        <v>26384</v>
      </c>
      <c r="H4059" s="79">
        <v>9677.0833333333303</v>
      </c>
      <c r="I4059" s="6">
        <v>12489.302296853</v>
      </c>
      <c r="J4059" s="6">
        <v>5425.3189889017904</v>
      </c>
      <c r="K4059" s="71">
        <v>5423.9099038780296</v>
      </c>
      <c r="L4059" s="20">
        <v>0.56049015153099102</v>
      </c>
      <c r="M4059" s="79">
        <v>9784.5986316153703</v>
      </c>
      <c r="N4059" s="6">
        <v>12628.0621912889</v>
      </c>
      <c r="O4059" s="6">
        <v>5487.8548973290099</v>
      </c>
      <c r="P4059" s="71">
        <v>5486.1339377111599</v>
      </c>
      <c r="Q4059" s="20">
        <v>0.56069074923367002</v>
      </c>
      <c r="R4059" s="79">
        <v>9887.0689008734407</v>
      </c>
      <c r="S4059" s="6">
        <v>12760.310940743801</v>
      </c>
      <c r="T4059" s="6">
        <v>5547.3843142616097</v>
      </c>
      <c r="U4059" s="71">
        <v>5545.24838236087</v>
      </c>
      <c r="V4059" s="20">
        <v>0.56085867692001201</v>
      </c>
      <c r="W4059" s="79">
        <v>9988.3378077651905</v>
      </c>
      <c r="X4059" s="6">
        <v>12891.0092046604</v>
      </c>
      <c r="Y4059" s="6">
        <v>5606.1076838996196</v>
      </c>
      <c r="Z4059" s="71">
        <v>5603.4861120204396</v>
      </c>
      <c r="AA4059" s="20">
        <v>0.561002863525916</v>
      </c>
    </row>
    <row r="4060" spans="1:27" x14ac:dyDescent="0.2">
      <c r="A4060" s="52" t="s">
        <v>2267</v>
      </c>
      <c r="B4060" s="1" t="s">
        <v>8433</v>
      </c>
      <c r="C4060" s="131" t="s">
        <v>37</v>
      </c>
      <c r="D4060" s="131" t="s">
        <v>37</v>
      </c>
      <c r="E4060" s="131" t="s">
        <v>6353</v>
      </c>
      <c r="F4060" s="131" t="s">
        <v>26229</v>
      </c>
      <c r="G4060" s="131" t="s">
        <v>26229</v>
      </c>
      <c r="H4060" s="79">
        <v>6764.8333333333303</v>
      </c>
      <c r="I4060" s="6">
        <v>8805.0513043193405</v>
      </c>
      <c r="J4060" s="6">
        <v>3824.8903665030998</v>
      </c>
      <c r="K4060" s="71">
        <v>3826.4272484418898</v>
      </c>
      <c r="L4060" s="20">
        <v>0.56563511026759306</v>
      </c>
      <c r="M4060" s="79">
        <v>6802.1785215951004</v>
      </c>
      <c r="N4060" s="6">
        <v>8853.6594935254197</v>
      </c>
      <c r="O4060" s="6">
        <v>3847.5894301774701</v>
      </c>
      <c r="P4060" s="71">
        <v>3848.1769163754202</v>
      </c>
      <c r="Q4060" s="20">
        <v>0.56572712758985699</v>
      </c>
      <c r="R4060" s="79">
        <v>6840.3661370781001</v>
      </c>
      <c r="S4060" s="6">
        <v>8903.3641790585607</v>
      </c>
      <c r="T4060" s="6">
        <v>3870.6253335382498</v>
      </c>
      <c r="U4060" s="71">
        <v>3870.4414051275799</v>
      </c>
      <c r="V4060" s="20">
        <v>0.56582371872580195</v>
      </c>
      <c r="W4060" s="79">
        <v>6879.2391207587998</v>
      </c>
      <c r="X4060" s="6">
        <v>8953.9609341883606</v>
      </c>
      <c r="Y4060" s="6">
        <v>3893.9440968161798</v>
      </c>
      <c r="Z4060" s="71">
        <v>3893.1988872987399</v>
      </c>
      <c r="AA4060" s="20">
        <v>0.56593451964049601</v>
      </c>
    </row>
    <row r="4061" spans="1:27" x14ac:dyDescent="0.2">
      <c r="A4061" s="52" t="s">
        <v>2266</v>
      </c>
      <c r="B4061" s="1" t="s">
        <v>8432</v>
      </c>
      <c r="C4061" s="131" t="s">
        <v>26</v>
      </c>
      <c r="D4061" s="131" t="s">
        <v>26</v>
      </c>
      <c r="E4061" s="131" t="s">
        <v>6353</v>
      </c>
      <c r="F4061" s="131" t="s">
        <v>26253</v>
      </c>
      <c r="G4061" s="131" t="s">
        <v>26253</v>
      </c>
      <c r="H4061" s="79">
        <v>16263.916666666701</v>
      </c>
      <c r="I4061" s="6">
        <v>29947.176385982199</v>
      </c>
      <c r="J4061" s="6">
        <v>13008.972066582101</v>
      </c>
      <c r="K4061" s="71">
        <v>13005.593325580699</v>
      </c>
      <c r="L4061" s="20">
        <v>0.79965936816658501</v>
      </c>
      <c r="M4061" s="79">
        <v>16341.385288777299</v>
      </c>
      <c r="N4061" s="6">
        <v>30089.821391996</v>
      </c>
      <c r="O4061" s="6">
        <v>13076.319326311999</v>
      </c>
      <c r="P4061" s="71">
        <v>13072.218668052599</v>
      </c>
      <c r="Q4061" s="20">
        <v>0.79994556379685799</v>
      </c>
      <c r="R4061" s="79">
        <v>16417.7014792464</v>
      </c>
      <c r="S4061" s="6">
        <v>30230.344395398301</v>
      </c>
      <c r="T4061" s="6">
        <v>13142.2611167173</v>
      </c>
      <c r="U4061" s="71">
        <v>13137.2008985718</v>
      </c>
      <c r="V4061" s="20">
        <v>0.80018514864449797</v>
      </c>
      <c r="W4061" s="79">
        <v>16495.3288867419</v>
      </c>
      <c r="X4061" s="6">
        <v>30373.2817771066</v>
      </c>
      <c r="Y4061" s="6">
        <v>13208.8873456336</v>
      </c>
      <c r="Z4061" s="71">
        <v>13202.7105025238</v>
      </c>
      <c r="AA4061" s="20">
        <v>0.80039086175089302</v>
      </c>
    </row>
    <row r="4062" spans="1:27" x14ac:dyDescent="0.2">
      <c r="A4062" s="52" t="s">
        <v>2265</v>
      </c>
      <c r="B4062" s="1" t="s">
        <v>8431</v>
      </c>
      <c r="C4062" s="131" t="s">
        <v>26</v>
      </c>
      <c r="D4062" s="131" t="s">
        <v>26</v>
      </c>
      <c r="E4062" s="131" t="s">
        <v>6353</v>
      </c>
      <c r="F4062" s="131" t="s">
        <v>26253</v>
      </c>
      <c r="G4062" s="131" t="s">
        <v>26253</v>
      </c>
      <c r="H4062" s="79">
        <v>14816.166666666701</v>
      </c>
      <c r="I4062" s="6">
        <v>29608.430664672302</v>
      </c>
      <c r="J4062" s="6">
        <v>12861.821845492899</v>
      </c>
      <c r="K4062" s="71">
        <v>12858.4813229212</v>
      </c>
      <c r="L4062" s="20">
        <v>0.86786829631514495</v>
      </c>
      <c r="M4062" s="79">
        <v>14884.401295613099</v>
      </c>
      <c r="N4062" s="6">
        <v>29744.789840803602</v>
      </c>
      <c r="O4062" s="6">
        <v>12926.3768363826</v>
      </c>
      <c r="P4062" s="71">
        <v>12922.323199222599</v>
      </c>
      <c r="Q4062" s="20">
        <v>0.86817890371117701</v>
      </c>
      <c r="R4062" s="79">
        <v>14947.724190122401</v>
      </c>
      <c r="S4062" s="6">
        <v>29871.3334720778</v>
      </c>
      <c r="T4062" s="6">
        <v>12986.1856437977</v>
      </c>
      <c r="U4062" s="71">
        <v>12981.185520025099</v>
      </c>
      <c r="V4062" s="20">
        <v>0.86843892454232297</v>
      </c>
      <c r="W4062" s="79">
        <v>15021.1556029905</v>
      </c>
      <c r="X4062" s="6">
        <v>30018.0778321697</v>
      </c>
      <c r="Y4062" s="6">
        <v>13054.4144464643</v>
      </c>
      <c r="Z4062" s="71">
        <v>13048.309839178601</v>
      </c>
      <c r="AA4062" s="20">
        <v>0.86866218445808596</v>
      </c>
    </row>
    <row r="4063" spans="1:27" x14ac:dyDescent="0.2">
      <c r="A4063" s="52" t="s">
        <v>2264</v>
      </c>
      <c r="B4063" s="1" t="s">
        <v>8430</v>
      </c>
      <c r="C4063" s="131" t="s">
        <v>26</v>
      </c>
      <c r="D4063" s="131" t="s">
        <v>26</v>
      </c>
      <c r="E4063" s="131" t="s">
        <v>6353</v>
      </c>
      <c r="F4063" s="131" t="s">
        <v>26383</v>
      </c>
      <c r="G4063" s="131" t="s">
        <v>26383</v>
      </c>
      <c r="H4063" s="79">
        <v>34300.166666666701</v>
      </c>
      <c r="I4063" s="6">
        <v>48750.2782277761</v>
      </c>
      <c r="J4063" s="6">
        <v>21176.988425529798</v>
      </c>
      <c r="K4063" s="71">
        <v>21171.488255438398</v>
      </c>
      <c r="L4063" s="20">
        <v>0.61724155632203304</v>
      </c>
      <c r="M4063" s="79">
        <v>34508.235610992699</v>
      </c>
      <c r="N4063" s="6">
        <v>49046.003290135901</v>
      </c>
      <c r="O4063" s="6">
        <v>21314.2242469995</v>
      </c>
      <c r="P4063" s="71">
        <v>21307.540229309299</v>
      </c>
      <c r="Q4063" s="20">
        <v>0.61746246517807202</v>
      </c>
      <c r="R4063" s="79">
        <v>34707.326802702599</v>
      </c>
      <c r="S4063" s="6">
        <v>49328.968416308002</v>
      </c>
      <c r="T4063" s="6">
        <v>21445.147136468</v>
      </c>
      <c r="U4063" s="71">
        <v>21436.890024414901</v>
      </c>
      <c r="V4063" s="20">
        <v>0.61764739607504504</v>
      </c>
      <c r="W4063" s="79">
        <v>34916.291225472298</v>
      </c>
      <c r="X4063" s="6">
        <v>49625.966207856101</v>
      </c>
      <c r="Y4063" s="6">
        <v>21581.5927257445</v>
      </c>
      <c r="Z4063" s="71">
        <v>21571.500572723598</v>
      </c>
      <c r="AA4063" s="20">
        <v>0.61780618203191895</v>
      </c>
    </row>
    <row r="4064" spans="1:27" x14ac:dyDescent="0.2">
      <c r="A4064" s="52" t="s">
        <v>2263</v>
      </c>
      <c r="B4064" s="1" t="s">
        <v>8429</v>
      </c>
      <c r="C4064" s="131" t="s">
        <v>26</v>
      </c>
      <c r="D4064" s="131" t="s">
        <v>26</v>
      </c>
      <c r="E4064" s="131" t="s">
        <v>6353</v>
      </c>
      <c r="F4064" s="131" t="s">
        <v>26253</v>
      </c>
      <c r="G4064" s="131" t="s">
        <v>26253</v>
      </c>
      <c r="H4064" s="79">
        <v>23221.583333333299</v>
      </c>
      <c r="I4064" s="6">
        <v>64451.7488229792</v>
      </c>
      <c r="J4064" s="6">
        <v>27997.664596952302</v>
      </c>
      <c r="K4064" s="71">
        <v>27990.392934223499</v>
      </c>
      <c r="L4064" s="20">
        <v>1.20536108724528</v>
      </c>
      <c r="M4064" s="79">
        <v>23318.275945905702</v>
      </c>
      <c r="N4064" s="6">
        <v>64720.120186339504</v>
      </c>
      <c r="O4064" s="6">
        <v>28125.821930567599</v>
      </c>
      <c r="P4064" s="71">
        <v>28117.001835162901</v>
      </c>
      <c r="Q4064" s="20">
        <v>1.2057924822739701</v>
      </c>
      <c r="R4064" s="79">
        <v>23412.4457583078</v>
      </c>
      <c r="S4064" s="6">
        <v>64981.489491288303</v>
      </c>
      <c r="T4064" s="6">
        <v>28249.883344952101</v>
      </c>
      <c r="U4064" s="71">
        <v>28239.0061776945</v>
      </c>
      <c r="V4064" s="20">
        <v>1.2061536188577899</v>
      </c>
      <c r="W4064" s="79">
        <v>23521.368976121699</v>
      </c>
      <c r="X4064" s="6">
        <v>65283.807028157498</v>
      </c>
      <c r="Y4064" s="6">
        <v>28390.954222766399</v>
      </c>
      <c r="Z4064" s="71">
        <v>28377.677822916401</v>
      </c>
      <c r="AA4064" s="20">
        <v>1.20646369910377</v>
      </c>
    </row>
    <row r="4065" spans="1:27" x14ac:dyDescent="0.2">
      <c r="A4065" s="52" t="s">
        <v>2262</v>
      </c>
      <c r="B4065" s="1" t="s">
        <v>8428</v>
      </c>
      <c r="C4065" s="131" t="s">
        <v>26</v>
      </c>
      <c r="D4065" s="131" t="s">
        <v>26</v>
      </c>
      <c r="E4065" s="131" t="s">
        <v>6353</v>
      </c>
      <c r="F4065" s="131" t="s">
        <v>26253</v>
      </c>
      <c r="G4065" s="131" t="s">
        <v>26253</v>
      </c>
      <c r="H4065" s="79">
        <v>13363.333333333299</v>
      </c>
      <c r="I4065" s="6">
        <v>32599.902026459298</v>
      </c>
      <c r="J4065" s="6">
        <v>14161.3088783232</v>
      </c>
      <c r="K4065" s="71">
        <v>14157.6308479073</v>
      </c>
      <c r="L4065" s="20">
        <v>1.0594385767952601</v>
      </c>
      <c r="M4065" s="79">
        <v>13428.2999443668</v>
      </c>
      <c r="N4065" s="6">
        <v>32758.388318902402</v>
      </c>
      <c r="O4065" s="6">
        <v>14236.0149198905</v>
      </c>
      <c r="P4065" s="71">
        <v>14231.5505877872</v>
      </c>
      <c r="Q4065" s="20">
        <v>1.05981774660592</v>
      </c>
      <c r="R4065" s="79">
        <v>13499.3121328745</v>
      </c>
      <c r="S4065" s="6">
        <v>32931.622820376797</v>
      </c>
      <c r="T4065" s="6">
        <v>14316.607857385799</v>
      </c>
      <c r="U4065" s="71">
        <v>14311.095475747699</v>
      </c>
      <c r="V4065" s="20">
        <v>1.0601351635463201</v>
      </c>
      <c r="W4065" s="79">
        <v>13575.5542460957</v>
      </c>
      <c r="X4065" s="6">
        <v>33117.615742898699</v>
      </c>
      <c r="Y4065" s="6">
        <v>14402.3572663014</v>
      </c>
      <c r="Z4065" s="71">
        <v>14395.622323461899</v>
      </c>
      <c r="AA4065" s="20">
        <v>1.06040770509256</v>
      </c>
    </row>
    <row r="4066" spans="1:27" x14ac:dyDescent="0.2">
      <c r="A4066" s="52" t="s">
        <v>2261</v>
      </c>
      <c r="B4066" s="1" t="s">
        <v>8427</v>
      </c>
      <c r="C4066" s="131" t="s">
        <v>37</v>
      </c>
      <c r="D4066" s="131" t="s">
        <v>37</v>
      </c>
      <c r="E4066" s="131" t="s">
        <v>6353</v>
      </c>
      <c r="F4066" s="131" t="s">
        <v>26229</v>
      </c>
      <c r="G4066" s="131" t="s">
        <v>26229</v>
      </c>
      <c r="H4066" s="79">
        <v>25789.333333333299</v>
      </c>
      <c r="I4066" s="6">
        <v>40207.322948538902</v>
      </c>
      <c r="J4066" s="6">
        <v>17465.9518603037</v>
      </c>
      <c r="K4066" s="71">
        <v>17472.9698669354</v>
      </c>
      <c r="L4066" s="20">
        <v>0.67752700859278103</v>
      </c>
      <c r="M4066" s="79">
        <v>25903.483662561299</v>
      </c>
      <c r="N4066" s="6">
        <v>40385.291067862898</v>
      </c>
      <c r="O4066" s="6">
        <v>17550.485102909301</v>
      </c>
      <c r="P4066" s="71">
        <v>17553.164876297898</v>
      </c>
      <c r="Q4066" s="20">
        <v>0.67763722845000096</v>
      </c>
      <c r="R4066" s="79">
        <v>26025.6716984095</v>
      </c>
      <c r="S4066" s="6">
        <v>40575.790517937698</v>
      </c>
      <c r="T4066" s="6">
        <v>17639.813395084198</v>
      </c>
      <c r="U4066" s="71">
        <v>17638.975168037501</v>
      </c>
      <c r="V4066" s="20">
        <v>0.67775292689623501</v>
      </c>
      <c r="W4066" s="79">
        <v>26174.4264799017</v>
      </c>
      <c r="X4066" s="6">
        <v>40807.709329575402</v>
      </c>
      <c r="Y4066" s="6">
        <v>17746.664299345</v>
      </c>
      <c r="Z4066" s="71">
        <v>17743.268004275102</v>
      </c>
      <c r="AA4066" s="20">
        <v>0.67788564604842305</v>
      </c>
    </row>
    <row r="4067" spans="1:27" x14ac:dyDescent="0.2">
      <c r="A4067" s="52" t="s">
        <v>2260</v>
      </c>
      <c r="B4067" s="1" t="s">
        <v>8426</v>
      </c>
      <c r="C4067" s="131" t="s">
        <v>26</v>
      </c>
      <c r="D4067" s="131" t="s">
        <v>26</v>
      </c>
      <c r="E4067" s="131" t="s">
        <v>6353</v>
      </c>
      <c r="F4067" s="131" t="s">
        <v>26383</v>
      </c>
      <c r="G4067" s="131" t="s">
        <v>26383</v>
      </c>
      <c r="H4067" s="79">
        <v>16618.833333333299</v>
      </c>
      <c r="I4067" s="6">
        <v>26180.1848756377</v>
      </c>
      <c r="J4067" s="6">
        <v>11372.601188021999</v>
      </c>
      <c r="K4067" s="71">
        <v>11369.647451652199</v>
      </c>
      <c r="L4067" s="20">
        <v>0.68414233560231097</v>
      </c>
      <c r="M4067" s="79">
        <v>16727.4664521706</v>
      </c>
      <c r="N4067" s="6">
        <v>26351.318136181999</v>
      </c>
      <c r="O4067" s="6">
        <v>11451.6549011358</v>
      </c>
      <c r="P4067" s="71">
        <v>11448.063728261999</v>
      </c>
      <c r="Q4067" s="20">
        <v>0.684387188041649</v>
      </c>
      <c r="R4067" s="79">
        <v>16834.125543360002</v>
      </c>
      <c r="S4067" s="6">
        <v>26519.341647219</v>
      </c>
      <c r="T4067" s="6">
        <v>11528.949455972501</v>
      </c>
      <c r="U4067" s="71">
        <v>11524.510417764501</v>
      </c>
      <c r="V4067" s="20">
        <v>0.68459216298943804</v>
      </c>
      <c r="W4067" s="79">
        <v>16945.9016691078</v>
      </c>
      <c r="X4067" s="6">
        <v>26695.426188056801</v>
      </c>
      <c r="Y4067" s="6">
        <v>11609.442790851201</v>
      </c>
      <c r="Z4067" s="71">
        <v>11604.0138925014</v>
      </c>
      <c r="AA4067" s="20">
        <v>0.68476815923318302</v>
      </c>
    </row>
    <row r="4068" spans="1:27" x14ac:dyDescent="0.2">
      <c r="A4068" s="52" t="s">
        <v>2259</v>
      </c>
      <c r="B4068" s="1" t="s">
        <v>8425</v>
      </c>
      <c r="C4068" s="131" t="s">
        <v>26</v>
      </c>
      <c r="D4068" s="131" t="s">
        <v>26</v>
      </c>
      <c r="E4068" s="131" t="s">
        <v>6353</v>
      </c>
      <c r="F4068" s="131" t="s">
        <v>26253</v>
      </c>
      <c r="G4068" s="131" t="s">
        <v>26253</v>
      </c>
      <c r="H4068" s="79">
        <v>7410.6666666666697</v>
      </c>
      <c r="I4068" s="6">
        <v>23583.769905875099</v>
      </c>
      <c r="J4068" s="6">
        <v>10244.7255786638</v>
      </c>
      <c r="K4068" s="71">
        <v>10242.0647785496</v>
      </c>
      <c r="L4068" s="20">
        <v>1.38207063402522</v>
      </c>
      <c r="M4068" s="79">
        <v>7430.2946910688797</v>
      </c>
      <c r="N4068" s="6">
        <v>23646.234301054399</v>
      </c>
      <c r="O4068" s="6">
        <v>10276.0899294546</v>
      </c>
      <c r="P4068" s="71">
        <v>10272.867406970199</v>
      </c>
      <c r="Q4068" s="20">
        <v>1.3825652728576201</v>
      </c>
      <c r="R4068" s="79">
        <v>7449.8630287795204</v>
      </c>
      <c r="S4068" s="6">
        <v>23708.508748788499</v>
      </c>
      <c r="T4068" s="6">
        <v>10306.9752891067</v>
      </c>
      <c r="U4068" s="71">
        <v>10303.006752572501</v>
      </c>
      <c r="V4068" s="20">
        <v>1.3829793531466299</v>
      </c>
      <c r="W4068" s="79">
        <v>7473.0182297493902</v>
      </c>
      <c r="X4068" s="6">
        <v>23782.1980612837</v>
      </c>
      <c r="Y4068" s="6">
        <v>10342.5233179715</v>
      </c>
      <c r="Z4068" s="71">
        <v>10337.6868664049</v>
      </c>
      <c r="AA4068" s="20">
        <v>1.38333489208571</v>
      </c>
    </row>
    <row r="4069" spans="1:27" x14ac:dyDescent="0.2">
      <c r="A4069" s="52" t="s">
        <v>2258</v>
      </c>
      <c r="B4069" s="1" t="s">
        <v>8424</v>
      </c>
      <c r="C4069" s="131" t="s">
        <v>26</v>
      </c>
      <c r="D4069" s="131" t="s">
        <v>26</v>
      </c>
      <c r="E4069" s="131" t="s">
        <v>6353</v>
      </c>
      <c r="F4069" s="131" t="s">
        <v>26384</v>
      </c>
      <c r="G4069" s="131" t="s">
        <v>26384</v>
      </c>
      <c r="H4069" s="79">
        <v>12382.833333333299</v>
      </c>
      <c r="I4069" s="6">
        <v>18950.0047709071</v>
      </c>
      <c r="J4069" s="6">
        <v>8231.8305922731106</v>
      </c>
      <c r="K4069" s="71">
        <v>8229.6925891014198</v>
      </c>
      <c r="L4069" s="20">
        <v>0.66460497105681904</v>
      </c>
      <c r="M4069" s="79">
        <v>12517.5010638041</v>
      </c>
      <c r="N4069" s="6">
        <v>19156.092833809402</v>
      </c>
      <c r="O4069" s="6">
        <v>8324.7814493840397</v>
      </c>
      <c r="P4069" s="71">
        <v>8322.1708459752608</v>
      </c>
      <c r="Q4069" s="20">
        <v>0.66484283113343101</v>
      </c>
      <c r="R4069" s="79">
        <v>12642.0395812349</v>
      </c>
      <c r="S4069" s="6">
        <v>19346.679708068699</v>
      </c>
      <c r="T4069" s="6">
        <v>8410.7251025442401</v>
      </c>
      <c r="U4069" s="71">
        <v>8407.4866869167709</v>
      </c>
      <c r="V4069" s="20">
        <v>0.66504195251819798</v>
      </c>
      <c r="W4069" s="79">
        <v>12766.606054797699</v>
      </c>
      <c r="X4069" s="6">
        <v>19537.3093648498</v>
      </c>
      <c r="Y4069" s="6">
        <v>8496.4845198785006</v>
      </c>
      <c r="Z4069" s="71">
        <v>8492.51132739895</v>
      </c>
      <c r="AA4069" s="20">
        <v>0.66521292275698196</v>
      </c>
    </row>
    <row r="4070" spans="1:27" x14ac:dyDescent="0.2">
      <c r="A4070" s="52" t="s">
        <v>2257</v>
      </c>
      <c r="B4070" s="1" t="s">
        <v>8423</v>
      </c>
      <c r="C4070" s="131" t="s">
        <v>26</v>
      </c>
      <c r="D4070" s="131" t="s">
        <v>26</v>
      </c>
      <c r="E4070" s="131" t="s">
        <v>6353</v>
      </c>
      <c r="F4070" s="131" t="s">
        <v>26383</v>
      </c>
      <c r="G4070" s="131" t="s">
        <v>26383</v>
      </c>
      <c r="H4070" s="79">
        <v>12186.416666666701</v>
      </c>
      <c r="I4070" s="6">
        <v>32591.0468125923</v>
      </c>
      <c r="J4070" s="6">
        <v>14157.462197475799</v>
      </c>
      <c r="K4070" s="71">
        <v>14153.7851661348</v>
      </c>
      <c r="L4070" s="20">
        <v>1.1614394578227001</v>
      </c>
      <c r="M4070" s="79">
        <v>12258.806274733401</v>
      </c>
      <c r="N4070" s="6">
        <v>32784.6437631792</v>
      </c>
      <c r="O4070" s="6">
        <v>14247.424910297001</v>
      </c>
      <c r="P4070" s="71">
        <v>14242.957000086601</v>
      </c>
      <c r="Q4070" s="20">
        <v>1.1618551334352001</v>
      </c>
      <c r="R4070" s="79">
        <v>12325.578381383601</v>
      </c>
      <c r="S4070" s="6">
        <v>32963.217408996301</v>
      </c>
      <c r="T4070" s="6">
        <v>14330.3432064801</v>
      </c>
      <c r="U4070" s="71">
        <v>14324.8255362649</v>
      </c>
      <c r="V4070" s="20">
        <v>1.1622031107198101</v>
      </c>
      <c r="W4070" s="79">
        <v>12395.8701503919</v>
      </c>
      <c r="X4070" s="6">
        <v>33151.203951468196</v>
      </c>
      <c r="Y4070" s="6">
        <v>14416.964277371</v>
      </c>
      <c r="Z4070" s="71">
        <v>14410.2225038868</v>
      </c>
      <c r="AA4070" s="20">
        <v>1.1625018920863099</v>
      </c>
    </row>
    <row r="4071" spans="1:27" x14ac:dyDescent="0.2">
      <c r="A4071" s="52" t="s">
        <v>2256</v>
      </c>
      <c r="B4071" s="1" t="s">
        <v>18907</v>
      </c>
      <c r="C4071" s="131" t="s">
        <v>37</v>
      </c>
      <c r="D4071" s="131" t="s">
        <v>37</v>
      </c>
      <c r="E4071" s="131" t="s">
        <v>6353</v>
      </c>
      <c r="F4071" s="131" t="s">
        <v>26229</v>
      </c>
      <c r="G4071" s="131" t="s">
        <v>26229</v>
      </c>
      <c r="H4071" s="79">
        <v>19671.666666666701</v>
      </c>
      <c r="I4071" s="6">
        <v>29210.509240904601</v>
      </c>
      <c r="J4071" s="6">
        <v>12688.9658600147</v>
      </c>
      <c r="K4071" s="71">
        <v>12694.064422478799</v>
      </c>
      <c r="L4071" s="20">
        <v>0.64529684431816503</v>
      </c>
      <c r="M4071" s="79">
        <v>19789.738499102299</v>
      </c>
      <c r="N4071" s="6">
        <v>29385.834413443001</v>
      </c>
      <c r="O4071" s="6">
        <v>12770.383361681301</v>
      </c>
      <c r="P4071" s="71">
        <v>12772.3332641081</v>
      </c>
      <c r="Q4071" s="20">
        <v>0.64540182098351295</v>
      </c>
      <c r="R4071" s="79">
        <v>19910.183770697</v>
      </c>
      <c r="S4071" s="6">
        <v>29564.6839119912</v>
      </c>
      <c r="T4071" s="6">
        <v>12852.873613432699</v>
      </c>
      <c r="U4071" s="71">
        <v>12852.262857182101</v>
      </c>
      <c r="V4071" s="20">
        <v>0.64551201561974203</v>
      </c>
      <c r="W4071" s="79">
        <v>20039.117906576099</v>
      </c>
      <c r="X4071" s="6">
        <v>29756.138547299</v>
      </c>
      <c r="Y4071" s="6">
        <v>12940.5009572786</v>
      </c>
      <c r="Z4071" s="71">
        <v>12938.0244490818</v>
      </c>
      <c r="AA4071" s="20">
        <v>0.64563842128180504</v>
      </c>
    </row>
    <row r="4072" spans="1:27" x14ac:dyDescent="0.2">
      <c r="A4072" s="52" t="s">
        <v>2255</v>
      </c>
      <c r="B4072" s="1" t="s">
        <v>8422</v>
      </c>
      <c r="C4072" s="131" t="s">
        <v>26</v>
      </c>
      <c r="D4072" s="131" t="s">
        <v>26</v>
      </c>
      <c r="E4072" s="131" t="s">
        <v>6353</v>
      </c>
      <c r="F4072" s="131" t="s">
        <v>26384</v>
      </c>
      <c r="G4072" s="131" t="s">
        <v>26384</v>
      </c>
      <c r="H4072" s="79">
        <v>7788</v>
      </c>
      <c r="I4072" s="6">
        <v>11141.4018652947</v>
      </c>
      <c r="J4072" s="6">
        <v>4839.7947031837102</v>
      </c>
      <c r="K4072" s="71">
        <v>4838.5376928128399</v>
      </c>
      <c r="L4072" s="20">
        <v>0.62128116240534603</v>
      </c>
      <c r="M4072" s="79">
        <v>7868.73907409195</v>
      </c>
      <c r="N4072" s="6">
        <v>11256.9060346181</v>
      </c>
      <c r="O4072" s="6">
        <v>4891.9831067561499</v>
      </c>
      <c r="P4072" s="71">
        <v>4890.44900909223</v>
      </c>
      <c r="Q4072" s="20">
        <v>0.62150351702398798</v>
      </c>
      <c r="R4072" s="79">
        <v>7948.3741893950601</v>
      </c>
      <c r="S4072" s="6">
        <v>11370.8308962233</v>
      </c>
      <c r="T4072" s="6">
        <v>4943.3253818620096</v>
      </c>
      <c r="U4072" s="71">
        <v>4941.4220332240302</v>
      </c>
      <c r="V4072" s="20">
        <v>0.621689658221805</v>
      </c>
      <c r="W4072" s="79">
        <v>8030.6624315305298</v>
      </c>
      <c r="X4072" s="6">
        <v>11488.551283282801</v>
      </c>
      <c r="Y4072" s="6">
        <v>4996.1996460915097</v>
      </c>
      <c r="Z4072" s="71">
        <v>4993.8632841745703</v>
      </c>
      <c r="AA4072" s="20">
        <v>0.62184948337105095</v>
      </c>
    </row>
    <row r="4073" spans="1:27" x14ac:dyDescent="0.2">
      <c r="A4073" s="52" t="s">
        <v>2254</v>
      </c>
      <c r="B4073" s="1" t="s">
        <v>8421</v>
      </c>
      <c r="C4073" s="131" t="s">
        <v>26</v>
      </c>
      <c r="D4073" s="131" t="s">
        <v>26</v>
      </c>
      <c r="E4073" s="131" t="s">
        <v>6353</v>
      </c>
      <c r="F4073" s="131" t="s">
        <v>26384</v>
      </c>
      <c r="G4073" s="131" t="s">
        <v>26384</v>
      </c>
      <c r="H4073" s="79">
        <v>14804.083333333299</v>
      </c>
      <c r="I4073" s="6">
        <v>22203.774531928699</v>
      </c>
      <c r="J4073" s="6">
        <v>9645.2593371624898</v>
      </c>
      <c r="K4073" s="71">
        <v>9642.7542327603205</v>
      </c>
      <c r="L4073" s="20">
        <v>0.65135773797276597</v>
      </c>
      <c r="M4073" s="79">
        <v>14965.6281528989</v>
      </c>
      <c r="N4073" s="6">
        <v>22446.066112546701</v>
      </c>
      <c r="O4073" s="6">
        <v>9754.5254351441708</v>
      </c>
      <c r="P4073" s="71">
        <v>9751.4664722744692</v>
      </c>
      <c r="Q4073" s="20">
        <v>0.651590856905369</v>
      </c>
      <c r="R4073" s="79">
        <v>15119.943797665899</v>
      </c>
      <c r="S4073" s="6">
        <v>22677.515078754601</v>
      </c>
      <c r="T4073" s="6">
        <v>9858.7637886339508</v>
      </c>
      <c r="U4073" s="71">
        <v>9854.9678287932202</v>
      </c>
      <c r="V4073" s="20">
        <v>0.65178600930478203</v>
      </c>
      <c r="W4073" s="79">
        <v>15275.4865970756</v>
      </c>
      <c r="X4073" s="6">
        <v>22910.804582089298</v>
      </c>
      <c r="Y4073" s="6">
        <v>9963.5672873105505</v>
      </c>
      <c r="Z4073" s="71">
        <v>9958.9080461240592</v>
      </c>
      <c r="AA4073" s="20">
        <v>0.65195357168069701</v>
      </c>
    </row>
    <row r="4074" spans="1:27" x14ac:dyDescent="0.2">
      <c r="A4074" s="52" t="s">
        <v>2253</v>
      </c>
      <c r="B4074" s="1" t="s">
        <v>8420</v>
      </c>
      <c r="C4074" s="131" t="s">
        <v>26</v>
      </c>
      <c r="D4074" s="131" t="s">
        <v>26</v>
      </c>
      <c r="E4074" s="131" t="s">
        <v>6353</v>
      </c>
      <c r="F4074" s="131" t="s">
        <v>26384</v>
      </c>
      <c r="G4074" s="131" t="s">
        <v>26384</v>
      </c>
      <c r="H4074" s="79">
        <v>7378.6666666666697</v>
      </c>
      <c r="I4074" s="6">
        <v>10927.0662553724</v>
      </c>
      <c r="J4074" s="6">
        <v>4746.6878965046399</v>
      </c>
      <c r="K4074" s="71">
        <v>4745.4550681970204</v>
      </c>
      <c r="L4074" s="20">
        <v>0.64313178553447103</v>
      </c>
      <c r="M4074" s="79">
        <v>7462.6322550252598</v>
      </c>
      <c r="N4074" s="6">
        <v>11051.4108813887</v>
      </c>
      <c r="O4074" s="6">
        <v>4802.6798101818704</v>
      </c>
      <c r="P4074" s="71">
        <v>4801.1737175162598</v>
      </c>
      <c r="Q4074" s="20">
        <v>0.64336196042397698</v>
      </c>
      <c r="R4074" s="79">
        <v>7541.4601311452097</v>
      </c>
      <c r="S4074" s="6">
        <v>11168.1470701943</v>
      </c>
      <c r="T4074" s="6">
        <v>4855.2111436989098</v>
      </c>
      <c r="U4074" s="71">
        <v>4853.3417220437304</v>
      </c>
      <c r="V4074" s="20">
        <v>0.643554648257051</v>
      </c>
      <c r="W4074" s="79">
        <v>7618.0031329416797</v>
      </c>
      <c r="X4074" s="6">
        <v>11281.4995889892</v>
      </c>
      <c r="Y4074" s="6">
        <v>4906.1559516130201</v>
      </c>
      <c r="Z4074" s="71">
        <v>4903.8616966320496</v>
      </c>
      <c r="AA4074" s="20">
        <v>0.64372009449915102</v>
      </c>
    </row>
    <row r="4075" spans="1:27" x14ac:dyDescent="0.2">
      <c r="A4075" s="52" t="s">
        <v>2252</v>
      </c>
      <c r="B4075" s="1" t="s">
        <v>8419</v>
      </c>
      <c r="C4075" s="131" t="s">
        <v>26</v>
      </c>
      <c r="D4075" s="131" t="s">
        <v>26</v>
      </c>
      <c r="E4075" s="131" t="s">
        <v>6353</v>
      </c>
      <c r="F4075" s="131" t="s">
        <v>26383</v>
      </c>
      <c r="G4075" s="131" t="s">
        <v>26383</v>
      </c>
      <c r="H4075" s="79">
        <v>24113.833333333299</v>
      </c>
      <c r="I4075" s="6">
        <v>63729.7011080015</v>
      </c>
      <c r="J4075" s="6">
        <v>27684.009031104699</v>
      </c>
      <c r="K4075" s="71">
        <v>27676.818832223598</v>
      </c>
      <c r="L4075" s="20">
        <v>1.14775690988811</v>
      </c>
      <c r="M4075" s="79">
        <v>24257.7432479657</v>
      </c>
      <c r="N4075" s="6">
        <v>64110.036151344502</v>
      </c>
      <c r="O4075" s="6">
        <v>27860.693947468299</v>
      </c>
      <c r="P4075" s="71">
        <v>27851.956994668701</v>
      </c>
      <c r="Q4075" s="20">
        <v>1.1481676885587599</v>
      </c>
      <c r="R4075" s="79">
        <v>24398.086511410402</v>
      </c>
      <c r="S4075" s="6">
        <v>64480.945003048597</v>
      </c>
      <c r="T4075" s="6">
        <v>28032.277938975301</v>
      </c>
      <c r="U4075" s="71">
        <v>28021.484557210399</v>
      </c>
      <c r="V4075" s="20">
        <v>1.14851156643393</v>
      </c>
      <c r="W4075" s="79">
        <v>24548.6254767754</v>
      </c>
      <c r="X4075" s="6">
        <v>64878.799758665496</v>
      </c>
      <c r="Y4075" s="6">
        <v>28214.822600370699</v>
      </c>
      <c r="Z4075" s="71">
        <v>28201.628564566199</v>
      </c>
      <c r="AA4075" s="20">
        <v>1.14880682795242</v>
      </c>
    </row>
    <row r="4076" spans="1:27" x14ac:dyDescent="0.2">
      <c r="A4076" s="52" t="s">
        <v>2251</v>
      </c>
      <c r="B4076" s="1" t="s">
        <v>8418</v>
      </c>
      <c r="C4076" s="131" t="s">
        <v>26</v>
      </c>
      <c r="D4076" s="131" t="s">
        <v>26</v>
      </c>
      <c r="E4076" s="131" t="s">
        <v>6353</v>
      </c>
      <c r="F4076" s="131" t="s">
        <v>26253</v>
      </c>
      <c r="G4076" s="131" t="s">
        <v>26253</v>
      </c>
      <c r="H4076" s="79">
        <v>8487.1666666666697</v>
      </c>
      <c r="I4076" s="6">
        <v>20031.972482832301</v>
      </c>
      <c r="J4076" s="6">
        <v>8701.8344270242196</v>
      </c>
      <c r="K4076" s="71">
        <v>8699.5743526220704</v>
      </c>
      <c r="L4076" s="20">
        <v>1.02502692527409</v>
      </c>
      <c r="M4076" s="79">
        <v>8525.7068033802007</v>
      </c>
      <c r="N4076" s="6">
        <v>20122.937464251001</v>
      </c>
      <c r="O4076" s="6">
        <v>8744.9490855384902</v>
      </c>
      <c r="P4076" s="71">
        <v>8742.2067199843805</v>
      </c>
      <c r="Q4076" s="20">
        <v>1.02539377926043</v>
      </c>
      <c r="R4076" s="79">
        <v>8563.8068184799595</v>
      </c>
      <c r="S4076" s="6">
        <v>20212.863641507702</v>
      </c>
      <c r="T4076" s="6">
        <v>8787.2876477626505</v>
      </c>
      <c r="U4076" s="71">
        <v>8783.90424272983</v>
      </c>
      <c r="V4076" s="20">
        <v>1.0257008861730701</v>
      </c>
      <c r="W4076" s="79">
        <v>8608.2070501280996</v>
      </c>
      <c r="X4076" s="6">
        <v>20317.660006836501</v>
      </c>
      <c r="Y4076" s="6">
        <v>8835.8473781872508</v>
      </c>
      <c r="Z4076" s="71">
        <v>8831.7154901962404</v>
      </c>
      <c r="AA4076" s="20">
        <v>1.0259645752903701</v>
      </c>
    </row>
    <row r="4077" spans="1:27" x14ac:dyDescent="0.2">
      <c r="A4077" s="52" t="s">
        <v>2250</v>
      </c>
      <c r="B4077" s="1" t="s">
        <v>8417</v>
      </c>
      <c r="C4077" s="131" t="s">
        <v>26</v>
      </c>
      <c r="D4077" s="131" t="s">
        <v>26</v>
      </c>
      <c r="E4077" s="131" t="s">
        <v>6353</v>
      </c>
      <c r="F4077" s="131" t="s">
        <v>26253</v>
      </c>
      <c r="G4077" s="131" t="s">
        <v>26253</v>
      </c>
      <c r="H4077" s="79">
        <v>12164.583333333299</v>
      </c>
      <c r="I4077" s="6">
        <v>37422.1625264666</v>
      </c>
      <c r="J4077" s="6">
        <v>16256.085739214201</v>
      </c>
      <c r="K4077" s="71">
        <v>16251.863645175699</v>
      </c>
      <c r="L4077" s="20">
        <v>1.33599838151813</v>
      </c>
      <c r="M4077" s="79">
        <v>12211.3091356395</v>
      </c>
      <c r="N4077" s="6">
        <v>37565.906090891702</v>
      </c>
      <c r="O4077" s="6">
        <v>16325.2475788179</v>
      </c>
      <c r="P4077" s="71">
        <v>16320.1280754126</v>
      </c>
      <c r="Q4077" s="20">
        <v>1.3364765312329501</v>
      </c>
      <c r="R4077" s="79">
        <v>12261.9192269782</v>
      </c>
      <c r="S4077" s="6">
        <v>37721.598975034103</v>
      </c>
      <c r="T4077" s="6">
        <v>16398.989604149399</v>
      </c>
      <c r="U4077" s="71">
        <v>16392.675434614499</v>
      </c>
      <c r="V4077" s="20">
        <v>1.33687680787751</v>
      </c>
      <c r="W4077" s="79">
        <v>12315.9636241727</v>
      </c>
      <c r="X4077" s="6">
        <v>37887.856886221001</v>
      </c>
      <c r="Y4077" s="6">
        <v>16476.864009960002</v>
      </c>
      <c r="Z4077" s="71">
        <v>16469.158970067601</v>
      </c>
      <c r="AA4077" s="20">
        <v>1.33722049468735</v>
      </c>
    </row>
    <row r="4078" spans="1:27" x14ac:dyDescent="0.2">
      <c r="A4078" s="52" t="s">
        <v>2249</v>
      </c>
      <c r="B4078" s="1" t="s">
        <v>8416</v>
      </c>
      <c r="C4078" s="131" t="s">
        <v>26</v>
      </c>
      <c r="D4078" s="131" t="s">
        <v>26</v>
      </c>
      <c r="E4078" s="131" t="s">
        <v>6353</v>
      </c>
      <c r="F4078" s="131" t="s">
        <v>26384</v>
      </c>
      <c r="G4078" s="131" t="s">
        <v>26384</v>
      </c>
      <c r="H4078" s="79">
        <v>12747.75</v>
      </c>
      <c r="I4078" s="6">
        <v>25048.7133355814</v>
      </c>
      <c r="J4078" s="6">
        <v>10881.0930248145</v>
      </c>
      <c r="K4078" s="71">
        <v>10878.266944863301</v>
      </c>
      <c r="L4078" s="20">
        <v>0.85334799826348096</v>
      </c>
      <c r="M4078" s="79">
        <v>12891.092558186299</v>
      </c>
      <c r="N4078" s="6">
        <v>25330.374542366699</v>
      </c>
      <c r="O4078" s="6">
        <v>11007.9771446958</v>
      </c>
      <c r="P4078" s="71">
        <v>11004.525106605401</v>
      </c>
      <c r="Q4078" s="20">
        <v>0.85365340888946595</v>
      </c>
      <c r="R4078" s="79">
        <v>13027.5977962859</v>
      </c>
      <c r="S4078" s="6">
        <v>25598.6007452624</v>
      </c>
      <c r="T4078" s="6">
        <v>11128.668956482101</v>
      </c>
      <c r="U4078" s="71">
        <v>11124.3840398997</v>
      </c>
      <c r="V4078" s="20">
        <v>0.85390907931400695</v>
      </c>
      <c r="W4078" s="79">
        <v>13170.2286159832</v>
      </c>
      <c r="X4078" s="6">
        <v>25878.863420276801</v>
      </c>
      <c r="Y4078" s="6">
        <v>11254.3318189978</v>
      </c>
      <c r="Z4078" s="71">
        <v>11249.068980415401</v>
      </c>
      <c r="AA4078" s="20">
        <v>0.85412860386976996</v>
      </c>
    </row>
    <row r="4079" spans="1:27" x14ac:dyDescent="0.2">
      <c r="A4079" s="52" t="s">
        <v>2248</v>
      </c>
      <c r="B4079" s="1" t="s">
        <v>8415</v>
      </c>
      <c r="C4079" s="131" t="s">
        <v>26</v>
      </c>
      <c r="D4079" s="131" t="s">
        <v>26</v>
      </c>
      <c r="E4079" s="131" t="s">
        <v>6353</v>
      </c>
      <c r="F4079" s="131" t="s">
        <v>26383</v>
      </c>
      <c r="G4079" s="131" t="s">
        <v>26383</v>
      </c>
      <c r="H4079" s="79">
        <v>9133.9166666666697</v>
      </c>
      <c r="I4079" s="6">
        <v>18705.096071534899</v>
      </c>
      <c r="J4079" s="6">
        <v>8125.4429185929002</v>
      </c>
      <c r="K4079" s="71">
        <v>8123.3325468430603</v>
      </c>
      <c r="L4079" s="20">
        <v>0.88935917014530796</v>
      </c>
      <c r="M4079" s="79">
        <v>9191.7628609290005</v>
      </c>
      <c r="N4079" s="6">
        <v>18823.557697640801</v>
      </c>
      <c r="O4079" s="6">
        <v>8180.2696036302796</v>
      </c>
      <c r="P4079" s="71">
        <v>8177.7043183021597</v>
      </c>
      <c r="Q4079" s="20">
        <v>0.889677469059036</v>
      </c>
      <c r="R4079" s="79">
        <v>9244.8728618408895</v>
      </c>
      <c r="S4079" s="6">
        <v>18932.320203986201</v>
      </c>
      <c r="T4079" s="6">
        <v>8230.5875319092593</v>
      </c>
      <c r="U4079" s="71">
        <v>8227.4184753818408</v>
      </c>
      <c r="V4079" s="20">
        <v>0.88994392874144401</v>
      </c>
      <c r="W4079" s="79">
        <v>9300.1882925365098</v>
      </c>
      <c r="X4079" s="6">
        <v>19045.599149170299</v>
      </c>
      <c r="Y4079" s="6">
        <v>8282.6470790227504</v>
      </c>
      <c r="Z4079" s="71">
        <v>8278.7738828781403</v>
      </c>
      <c r="AA4079" s="20">
        <v>0.89017271720422397</v>
      </c>
    </row>
    <row r="4080" spans="1:27" x14ac:dyDescent="0.2">
      <c r="A4080" s="52" t="s">
        <v>2247</v>
      </c>
      <c r="B4080" s="1" t="s">
        <v>8414</v>
      </c>
      <c r="C4080" s="131" t="s">
        <v>37</v>
      </c>
      <c r="D4080" s="131" t="s">
        <v>37</v>
      </c>
      <c r="E4080" s="131" t="s">
        <v>6353</v>
      </c>
      <c r="F4080" s="131" t="s">
        <v>26229</v>
      </c>
      <c r="G4080" s="131" t="s">
        <v>26229</v>
      </c>
      <c r="H4080" s="79">
        <v>9000.5833333333303</v>
      </c>
      <c r="I4080" s="6">
        <v>12821.037737066001</v>
      </c>
      <c r="J4080" s="6">
        <v>5569.4239629268604</v>
      </c>
      <c r="K4080" s="71">
        <v>5571.6618171600403</v>
      </c>
      <c r="L4080" s="20">
        <v>0.61903341270399503</v>
      </c>
      <c r="M4080" s="79">
        <v>9048.9881818820704</v>
      </c>
      <c r="N4080" s="6">
        <v>12889.9888668891</v>
      </c>
      <c r="O4080" s="6">
        <v>5601.6819887433503</v>
      </c>
      <c r="P4080" s="71">
        <v>5602.5373063164398</v>
      </c>
      <c r="Q4080" s="20">
        <v>0.61913411684345698</v>
      </c>
      <c r="R4080" s="79">
        <v>9096.6536695908108</v>
      </c>
      <c r="S4080" s="6">
        <v>12957.886801282601</v>
      </c>
      <c r="T4080" s="6">
        <v>5633.2779288231504</v>
      </c>
      <c r="U4080" s="71">
        <v>5633.0102408484699</v>
      </c>
      <c r="V4080" s="20">
        <v>0.619239826583598</v>
      </c>
      <c r="W4080" s="79">
        <v>9148.2262157121895</v>
      </c>
      <c r="X4080" s="6">
        <v>13031.350213100601</v>
      </c>
      <c r="Y4080" s="6">
        <v>5667.1398958305699</v>
      </c>
      <c r="Z4080" s="71">
        <v>5666.0553382503904</v>
      </c>
      <c r="AA4080" s="20">
        <v>0.61936108756458896</v>
      </c>
    </row>
    <row r="4081" spans="1:27" x14ac:dyDescent="0.2">
      <c r="A4081" s="52" t="s">
        <v>2246</v>
      </c>
      <c r="B4081" s="1" t="s">
        <v>8413</v>
      </c>
      <c r="C4081" s="131" t="s">
        <v>26</v>
      </c>
      <c r="D4081" s="131" t="s">
        <v>26</v>
      </c>
      <c r="E4081" s="131" t="s">
        <v>6353</v>
      </c>
      <c r="F4081" s="131" t="s">
        <v>26253</v>
      </c>
      <c r="G4081" s="131" t="s">
        <v>26253</v>
      </c>
      <c r="H4081" s="79">
        <v>11408.333333333299</v>
      </c>
      <c r="I4081" s="6">
        <v>40748.484910449799</v>
      </c>
      <c r="J4081" s="6">
        <v>17701.0311464193</v>
      </c>
      <c r="K4081" s="71">
        <v>17696.433765519701</v>
      </c>
      <c r="L4081" s="20">
        <v>1.55118484431144</v>
      </c>
      <c r="M4081" s="79">
        <v>11462.260839032901</v>
      </c>
      <c r="N4081" s="6">
        <v>40941.104120289601</v>
      </c>
      <c r="O4081" s="6">
        <v>17792.028210280401</v>
      </c>
      <c r="P4081" s="71">
        <v>17786.4487329359</v>
      </c>
      <c r="Q4081" s="20">
        <v>1.55174000859997</v>
      </c>
      <c r="R4081" s="79">
        <v>11522.3782957985</v>
      </c>
      <c r="S4081" s="6">
        <v>41155.832705815003</v>
      </c>
      <c r="T4081" s="6">
        <v>17891.979423763602</v>
      </c>
      <c r="U4081" s="71">
        <v>17885.090402297999</v>
      </c>
      <c r="V4081" s="20">
        <v>1.55220475696581</v>
      </c>
      <c r="W4081" s="79">
        <v>11592.4728696476</v>
      </c>
      <c r="X4081" s="6">
        <v>41406.197732970097</v>
      </c>
      <c r="Y4081" s="6">
        <v>18006.9379818573</v>
      </c>
      <c r="Z4081" s="71">
        <v>17998.5174368187</v>
      </c>
      <c r="AA4081" s="20">
        <v>1.5526038006906999</v>
      </c>
    </row>
    <row r="4082" spans="1:27" x14ac:dyDescent="0.2">
      <c r="A4082" s="52" t="s">
        <v>2245</v>
      </c>
      <c r="B4082" s="1" t="s">
        <v>8412</v>
      </c>
      <c r="C4082" s="131" t="s">
        <v>26</v>
      </c>
      <c r="D4082" s="131" t="s">
        <v>26</v>
      </c>
      <c r="E4082" s="131" t="s">
        <v>6353</v>
      </c>
      <c r="F4082" s="131" t="s">
        <v>26253</v>
      </c>
      <c r="G4082" s="131" t="s">
        <v>26253</v>
      </c>
      <c r="H4082" s="79">
        <v>24520.666666666701</v>
      </c>
      <c r="I4082" s="6">
        <v>57534.429500879603</v>
      </c>
      <c r="J4082" s="6">
        <v>24992.799875250399</v>
      </c>
      <c r="K4082" s="71">
        <v>24986.308647715599</v>
      </c>
      <c r="L4082" s="20">
        <v>1.01898977655783</v>
      </c>
      <c r="M4082" s="79">
        <v>24632.613826078901</v>
      </c>
      <c r="N4082" s="6">
        <v>57797.098376835696</v>
      </c>
      <c r="O4082" s="6">
        <v>25117.241630115099</v>
      </c>
      <c r="P4082" s="71">
        <v>25109.365008125998</v>
      </c>
      <c r="Q4082" s="20">
        <v>1.0193544698671899</v>
      </c>
      <c r="R4082" s="79">
        <v>24751.563208335399</v>
      </c>
      <c r="S4082" s="6">
        <v>58076.197022098502</v>
      </c>
      <c r="T4082" s="6">
        <v>25247.894497904501</v>
      </c>
      <c r="U4082" s="71">
        <v>25238.173198598499</v>
      </c>
      <c r="V4082" s="20">
        <v>1.01965976799798</v>
      </c>
      <c r="W4082" s="79">
        <v>24881.067501430502</v>
      </c>
      <c r="X4082" s="6">
        <v>58380.061338776002</v>
      </c>
      <c r="Y4082" s="6">
        <v>25388.6181649395</v>
      </c>
      <c r="Z4082" s="71">
        <v>25376.745740935999</v>
      </c>
      <c r="AA4082" s="20">
        <v>1.0199219040532299</v>
      </c>
    </row>
    <row r="4083" spans="1:27" x14ac:dyDescent="0.2">
      <c r="A4083" s="52" t="s">
        <v>2244</v>
      </c>
      <c r="B4083" s="1" t="s">
        <v>8411</v>
      </c>
      <c r="C4083" s="131" t="s">
        <v>26</v>
      </c>
      <c r="D4083" s="131" t="s">
        <v>26</v>
      </c>
      <c r="E4083" s="131" t="s">
        <v>6353</v>
      </c>
      <c r="F4083" s="131" t="s">
        <v>26384</v>
      </c>
      <c r="G4083" s="131" t="s">
        <v>26384</v>
      </c>
      <c r="H4083" s="79">
        <v>13072.75</v>
      </c>
      <c r="I4083" s="6">
        <v>28229.3325967081</v>
      </c>
      <c r="J4083" s="6">
        <v>12262.7453912726</v>
      </c>
      <c r="K4083" s="71">
        <v>12259.5604631759</v>
      </c>
      <c r="L4083" s="20">
        <v>0.93779506708045002</v>
      </c>
      <c r="M4083" s="79">
        <v>13225.0058823281</v>
      </c>
      <c r="N4083" s="6">
        <v>28558.114371166099</v>
      </c>
      <c r="O4083" s="6">
        <v>12410.6759561571</v>
      </c>
      <c r="P4083" s="71">
        <v>12406.784039816301</v>
      </c>
      <c r="Q4083" s="20">
        <v>0.93813070105283303</v>
      </c>
      <c r="R4083" s="79">
        <v>13376.902450256899</v>
      </c>
      <c r="S4083" s="6">
        <v>28886.1202411138</v>
      </c>
      <c r="T4083" s="6">
        <v>12557.876612063899</v>
      </c>
      <c r="U4083" s="71">
        <v>12553.041401856401</v>
      </c>
      <c r="V4083" s="20">
        <v>0.93841167254795699</v>
      </c>
      <c r="W4083" s="79">
        <v>13531.769719480601</v>
      </c>
      <c r="X4083" s="6">
        <v>29220.541051674802</v>
      </c>
      <c r="Y4083" s="6">
        <v>12707.5775927827</v>
      </c>
      <c r="Z4083" s="71">
        <v>12701.635176056499</v>
      </c>
      <c r="AA4083" s="20">
        <v>0.93865292118967902</v>
      </c>
    </row>
    <row r="4084" spans="1:27" x14ac:dyDescent="0.2">
      <c r="A4084" s="52" t="s">
        <v>2243</v>
      </c>
      <c r="B4084" s="1" t="s">
        <v>8410</v>
      </c>
      <c r="C4084" s="131" t="s">
        <v>37</v>
      </c>
      <c r="D4084" s="131" t="s">
        <v>37</v>
      </c>
      <c r="E4084" s="131" t="s">
        <v>6353</v>
      </c>
      <c r="F4084" s="131" t="s">
        <v>26229</v>
      </c>
      <c r="G4084" s="131" t="s">
        <v>26229</v>
      </c>
      <c r="H4084" s="79">
        <v>0.83333333333333304</v>
      </c>
      <c r="I4084" s="6">
        <v>1.23066798280251</v>
      </c>
      <c r="J4084" s="6">
        <v>0.53459882845611895</v>
      </c>
      <c r="K4084" s="71">
        <v>0.53481363599443399</v>
      </c>
      <c r="L4084" s="20">
        <v>0.64177636319331999</v>
      </c>
      <c r="M4084" s="79">
        <v>0.82480726530505399</v>
      </c>
      <c r="N4084" s="6">
        <v>1.21807667207259</v>
      </c>
      <c r="O4084" s="6">
        <v>0.52934709450251205</v>
      </c>
      <c r="P4084" s="71">
        <v>0.529427920203275</v>
      </c>
      <c r="Q4084" s="20">
        <v>0.641880767148028</v>
      </c>
      <c r="R4084" s="79">
        <v>0.81787739075605004</v>
      </c>
      <c r="S4084" s="6">
        <v>1.2078426223938401</v>
      </c>
      <c r="T4084" s="6">
        <v>0.52509435300435003</v>
      </c>
      <c r="U4084" s="71">
        <v>0.52506940102334498</v>
      </c>
      <c r="V4084" s="20">
        <v>0.64199036060645798</v>
      </c>
      <c r="W4084" s="79">
        <v>0.81959131446976596</v>
      </c>
      <c r="X4084" s="6">
        <v>1.21037374764116</v>
      </c>
      <c r="Y4084" s="6">
        <v>0.52637349483765605</v>
      </c>
      <c r="Z4084" s="71">
        <v>0.52627275930362605</v>
      </c>
      <c r="AA4084" s="20">
        <v>0.64211607664985804</v>
      </c>
    </row>
    <row r="4085" spans="1:27" x14ac:dyDescent="0.2">
      <c r="A4085" s="52" t="s">
        <v>2242</v>
      </c>
      <c r="B4085" s="1" t="s">
        <v>8409</v>
      </c>
      <c r="C4085" s="131" t="s">
        <v>37</v>
      </c>
      <c r="D4085" s="131" t="s">
        <v>37</v>
      </c>
      <c r="E4085" s="131" t="s">
        <v>6353</v>
      </c>
      <c r="F4085" s="131" t="s">
        <v>26229</v>
      </c>
      <c r="G4085" s="131" t="s">
        <v>26229</v>
      </c>
      <c r="H4085" s="79">
        <v>13921.25</v>
      </c>
      <c r="I4085" s="6">
        <v>18361.180092094801</v>
      </c>
      <c r="J4085" s="6">
        <v>7976.0467514176198</v>
      </c>
      <c r="K4085" s="71">
        <v>7979.2516124778404</v>
      </c>
      <c r="L4085" s="20">
        <v>0.57317062853392098</v>
      </c>
      <c r="M4085" s="79">
        <v>13989.9545253958</v>
      </c>
      <c r="N4085" s="6">
        <v>18451.796679250001</v>
      </c>
      <c r="O4085" s="6">
        <v>8018.7111242287701</v>
      </c>
      <c r="P4085" s="71">
        <v>8019.9354965783396</v>
      </c>
      <c r="Q4085" s="20">
        <v>0.57326387173166504</v>
      </c>
      <c r="R4085" s="79">
        <v>14059.569961693</v>
      </c>
      <c r="S4085" s="6">
        <v>18543.6146958104</v>
      </c>
      <c r="T4085" s="6">
        <v>8061.6027125788396</v>
      </c>
      <c r="U4085" s="71">
        <v>8061.2196329349599</v>
      </c>
      <c r="V4085" s="20">
        <v>0.57336174967646603</v>
      </c>
      <c r="W4085" s="79">
        <v>14134.9958268469</v>
      </c>
      <c r="X4085" s="6">
        <v>18643.0962720836</v>
      </c>
      <c r="Y4085" s="6">
        <v>8107.60457954088</v>
      </c>
      <c r="Z4085" s="71">
        <v>8106.0529742928202</v>
      </c>
      <c r="AA4085" s="20">
        <v>0.57347402670588798</v>
      </c>
    </row>
    <row r="4086" spans="1:27" x14ac:dyDescent="0.2">
      <c r="A4086" s="52" t="s">
        <v>2241</v>
      </c>
      <c r="B4086" s="1" t="s">
        <v>8408</v>
      </c>
      <c r="C4086" s="131" t="s">
        <v>26</v>
      </c>
      <c r="D4086" s="131" t="s">
        <v>26</v>
      </c>
      <c r="E4086" s="131" t="s">
        <v>6353</v>
      </c>
      <c r="F4086" s="131" t="s">
        <v>26383</v>
      </c>
      <c r="G4086" s="131" t="s">
        <v>26383</v>
      </c>
      <c r="H4086" s="79">
        <v>10957.333333333299</v>
      </c>
      <c r="I4086" s="6">
        <v>20486.065691330801</v>
      </c>
      <c r="J4086" s="6">
        <v>8899.0912831913593</v>
      </c>
      <c r="K4086" s="71">
        <v>8896.7799764685897</v>
      </c>
      <c r="L4086" s="20">
        <v>0.81194755200187896</v>
      </c>
      <c r="M4086" s="79">
        <v>11003.5806838345</v>
      </c>
      <c r="N4086" s="6">
        <v>20572.5307309163</v>
      </c>
      <c r="O4086" s="6">
        <v>8940.3316052711798</v>
      </c>
      <c r="P4086" s="71">
        <v>8937.5279688867104</v>
      </c>
      <c r="Q4086" s="20">
        <v>0.81223814553538198</v>
      </c>
      <c r="R4086" s="79">
        <v>11045.6101930364</v>
      </c>
      <c r="S4086" s="6">
        <v>20651.110003837101</v>
      </c>
      <c r="T4086" s="6">
        <v>8977.8097288826102</v>
      </c>
      <c r="U4086" s="71">
        <v>8974.35296635952</v>
      </c>
      <c r="V4086" s="20">
        <v>0.81248141202894397</v>
      </c>
      <c r="W4086" s="79">
        <v>11092.276585343399</v>
      </c>
      <c r="X4086" s="6">
        <v>20738.358492980999</v>
      </c>
      <c r="Y4086" s="6">
        <v>9018.8028767316591</v>
      </c>
      <c r="Z4086" s="71">
        <v>9014.5854336608809</v>
      </c>
      <c r="AA4086" s="20">
        <v>0.81269028628190898</v>
      </c>
    </row>
    <row r="4087" spans="1:27" x14ac:dyDescent="0.2">
      <c r="A4087" s="52" t="s">
        <v>2240</v>
      </c>
      <c r="B4087" s="1" t="s">
        <v>8407</v>
      </c>
      <c r="C4087" s="131" t="s">
        <v>26</v>
      </c>
      <c r="D4087" s="131" t="s">
        <v>26</v>
      </c>
      <c r="E4087" s="131" t="s">
        <v>6353</v>
      </c>
      <c r="F4087" s="131" t="s">
        <v>26253</v>
      </c>
      <c r="G4087" s="131" t="s">
        <v>26253</v>
      </c>
      <c r="H4087" s="79">
        <v>1895.1666666666699</v>
      </c>
      <c r="I4087" s="6">
        <v>3927.39000060944</v>
      </c>
      <c r="J4087" s="6">
        <v>1706.04754698734</v>
      </c>
      <c r="K4087" s="71">
        <v>1705.60444565943</v>
      </c>
      <c r="L4087" s="20">
        <v>0.89997596288423198</v>
      </c>
      <c r="M4087" s="79">
        <v>1903.6883706461499</v>
      </c>
      <c r="N4087" s="6">
        <v>3945.0496901691199</v>
      </c>
      <c r="O4087" s="6">
        <v>1714.4245834753201</v>
      </c>
      <c r="P4087" s="71">
        <v>1713.88694982224</v>
      </c>
      <c r="Q4087" s="20">
        <v>0.900298061515452</v>
      </c>
      <c r="R4087" s="79">
        <v>1912.32643147913</v>
      </c>
      <c r="S4087" s="6">
        <v>3962.9505082537698</v>
      </c>
      <c r="T4087" s="6">
        <v>1722.8427731715301</v>
      </c>
      <c r="U4087" s="71">
        <v>1722.17942002512</v>
      </c>
      <c r="V4087" s="20">
        <v>0.90056770208058601</v>
      </c>
      <c r="W4087" s="79">
        <v>1921.35127746991</v>
      </c>
      <c r="X4087" s="6">
        <v>3981.6528685921098</v>
      </c>
      <c r="Y4087" s="6">
        <v>1731.5614617019601</v>
      </c>
      <c r="Z4087" s="71">
        <v>1730.7517354014699</v>
      </c>
      <c r="AA4087" s="20">
        <v>0.90079922172304305</v>
      </c>
    </row>
    <row r="4088" spans="1:27" x14ac:dyDescent="0.2">
      <c r="A4088" s="52" t="s">
        <v>2239</v>
      </c>
      <c r="B4088" s="1" t="s">
        <v>8406</v>
      </c>
      <c r="C4088" s="131" t="s">
        <v>37</v>
      </c>
      <c r="D4088" s="131" t="s">
        <v>37</v>
      </c>
      <c r="E4088" s="131" t="s">
        <v>6353</v>
      </c>
      <c r="F4088" s="131" t="s">
        <v>26229</v>
      </c>
      <c r="G4088" s="131" t="s">
        <v>26229</v>
      </c>
      <c r="H4088" s="79">
        <v>12875.333333333299</v>
      </c>
      <c r="I4088" s="6">
        <v>18854.007070428499</v>
      </c>
      <c r="J4088" s="6">
        <v>8190.1294519757603</v>
      </c>
      <c r="K4088" s="71">
        <v>8193.4203337592899</v>
      </c>
      <c r="L4088" s="20">
        <v>0.636365686358356</v>
      </c>
      <c r="M4088" s="79">
        <v>12931.746730619299</v>
      </c>
      <c r="N4088" s="6">
        <v>18936.616084406</v>
      </c>
      <c r="O4088" s="6">
        <v>8229.4020842986993</v>
      </c>
      <c r="P4088" s="71">
        <v>8230.6586269287309</v>
      </c>
      <c r="Q4088" s="20">
        <v>0.63646921010604496</v>
      </c>
      <c r="R4088" s="79">
        <v>12991.198050740901</v>
      </c>
      <c r="S4088" s="6">
        <v>19023.673683685</v>
      </c>
      <c r="T4088" s="6">
        <v>8270.3023055294307</v>
      </c>
      <c r="U4088" s="71">
        <v>8269.9093086806697</v>
      </c>
      <c r="V4088" s="20">
        <v>0.63657787960587997</v>
      </c>
      <c r="W4088" s="79">
        <v>13065.7506271689</v>
      </c>
      <c r="X4088" s="6">
        <v>19132.844822536499</v>
      </c>
      <c r="Y4088" s="6">
        <v>8320.5889214401996</v>
      </c>
      <c r="Z4088" s="71">
        <v>8318.9965559873999</v>
      </c>
      <c r="AA4088" s="20">
        <v>0.63670253576468006</v>
      </c>
    </row>
    <row r="4089" spans="1:27" x14ac:dyDescent="0.2">
      <c r="A4089" s="52" t="s">
        <v>2238</v>
      </c>
      <c r="B4089" s="1" t="s">
        <v>8405</v>
      </c>
      <c r="C4089" s="131" t="s">
        <v>37</v>
      </c>
      <c r="D4089" s="131" t="s">
        <v>37</v>
      </c>
      <c r="E4089" s="131" t="s">
        <v>6353</v>
      </c>
      <c r="F4089" s="131" t="s">
        <v>26229</v>
      </c>
      <c r="G4089" s="131" t="s">
        <v>26229</v>
      </c>
      <c r="H4089" s="79">
        <v>8264.5833333333303</v>
      </c>
      <c r="I4089" s="6">
        <v>15292.320109336</v>
      </c>
      <c r="J4089" s="6">
        <v>6642.9423118736104</v>
      </c>
      <c r="K4089" s="71">
        <v>6645.6115172837799</v>
      </c>
      <c r="L4089" s="20">
        <v>0.80410726702702595</v>
      </c>
      <c r="M4089" s="79">
        <v>8296.2738795057794</v>
      </c>
      <c r="N4089" s="6">
        <v>15350.958513350201</v>
      </c>
      <c r="O4089" s="6">
        <v>6671.1607513539402</v>
      </c>
      <c r="P4089" s="71">
        <v>6672.1793670188399</v>
      </c>
      <c r="Q4089" s="20">
        <v>0.80423807891649701</v>
      </c>
      <c r="R4089" s="79">
        <v>8327.8310568156994</v>
      </c>
      <c r="S4089" s="6">
        <v>15409.3501391232</v>
      </c>
      <c r="T4089" s="6">
        <v>6699.0207097378598</v>
      </c>
      <c r="U4089" s="71">
        <v>6698.7023786864202</v>
      </c>
      <c r="V4089" s="20">
        <v>0.80437539294268401</v>
      </c>
      <c r="W4089" s="79">
        <v>8367.7235632698194</v>
      </c>
      <c r="X4089" s="6">
        <v>15483.164989074599</v>
      </c>
      <c r="Y4089" s="6">
        <v>6733.3975826311598</v>
      </c>
      <c r="Z4089" s="71">
        <v>6732.1089683525597</v>
      </c>
      <c r="AA4089" s="20">
        <v>0.80453290760024598</v>
      </c>
    </row>
    <row r="4090" spans="1:27" x14ac:dyDescent="0.2">
      <c r="A4090" s="52" t="s">
        <v>2237</v>
      </c>
      <c r="B4090" s="1" t="s">
        <v>7460</v>
      </c>
      <c r="C4090" s="131" t="s">
        <v>37</v>
      </c>
      <c r="D4090" s="131" t="s">
        <v>37</v>
      </c>
      <c r="E4090" s="131" t="s">
        <v>6353</v>
      </c>
      <c r="F4090" s="131" t="s">
        <v>26229</v>
      </c>
      <c r="G4090" s="131" t="s">
        <v>26229</v>
      </c>
      <c r="H4090" s="79">
        <v>8925.75</v>
      </c>
      <c r="I4090" s="6">
        <v>13917.800322777901</v>
      </c>
      <c r="J4090" s="6">
        <v>6045.8546506586199</v>
      </c>
      <c r="K4090" s="71">
        <v>6048.2839398478</v>
      </c>
      <c r="L4090" s="20">
        <v>0.67762192979276803</v>
      </c>
      <c r="M4090" s="79">
        <v>8969.4120048940804</v>
      </c>
      <c r="N4090" s="6">
        <v>13985.8818919242</v>
      </c>
      <c r="O4090" s="6">
        <v>6077.9309819211103</v>
      </c>
      <c r="P4090" s="71">
        <v>6078.8590176766702</v>
      </c>
      <c r="Q4090" s="20">
        <v>0.67773216509173595</v>
      </c>
      <c r="R4090" s="79">
        <v>9013.4032506664298</v>
      </c>
      <c r="S4090" s="6">
        <v>14054.4768418847</v>
      </c>
      <c r="T4090" s="6">
        <v>6110.0066244372902</v>
      </c>
      <c r="U4090" s="71">
        <v>6109.7162827713501</v>
      </c>
      <c r="V4090" s="20">
        <v>0.67784787974726501</v>
      </c>
      <c r="W4090" s="79">
        <v>9065.6275758087995</v>
      </c>
      <c r="X4090" s="6">
        <v>14135.909520295299</v>
      </c>
      <c r="Y4090" s="6">
        <v>6147.4962683284302</v>
      </c>
      <c r="Z4090" s="71">
        <v>6146.3197818115004</v>
      </c>
      <c r="AA4090" s="20">
        <v>0.67798061749334004</v>
      </c>
    </row>
    <row r="4091" spans="1:27" x14ac:dyDescent="0.2">
      <c r="A4091" s="52" t="s">
        <v>2236</v>
      </c>
      <c r="B4091" s="1" t="s">
        <v>8404</v>
      </c>
      <c r="C4091" s="131" t="s">
        <v>37</v>
      </c>
      <c r="D4091" s="131" t="s">
        <v>37</v>
      </c>
      <c r="E4091" s="131" t="s">
        <v>6353</v>
      </c>
      <c r="F4091" s="131" t="s">
        <v>26229</v>
      </c>
      <c r="G4091" s="131" t="s">
        <v>26229</v>
      </c>
      <c r="H4091" s="79">
        <v>14250</v>
      </c>
      <c r="I4091" s="6">
        <v>21435.658147365299</v>
      </c>
      <c r="J4091" s="6">
        <v>9311.5916663984899</v>
      </c>
      <c r="K4091" s="71">
        <v>9315.3331637179508</v>
      </c>
      <c r="L4091" s="20">
        <v>0.65370759043634796</v>
      </c>
      <c r="M4091" s="79">
        <v>14297.8718420759</v>
      </c>
      <c r="N4091" s="6">
        <v>21507.669687128298</v>
      </c>
      <c r="O4091" s="6">
        <v>9346.7207109624396</v>
      </c>
      <c r="P4091" s="71">
        <v>9348.1478563253695</v>
      </c>
      <c r="Q4091" s="20">
        <v>0.65381393535893795</v>
      </c>
      <c r="R4091" s="79">
        <v>14356.4711190043</v>
      </c>
      <c r="S4091" s="6">
        <v>21595.8180427718</v>
      </c>
      <c r="T4091" s="6">
        <v>9388.5096390242797</v>
      </c>
      <c r="U4091" s="71">
        <v>9388.0635060334498</v>
      </c>
      <c r="V4091" s="20">
        <v>0.65392556626301301</v>
      </c>
      <c r="W4091" s="79">
        <v>14433.984706638201</v>
      </c>
      <c r="X4091" s="6">
        <v>21712.4183772488</v>
      </c>
      <c r="Y4091" s="6">
        <v>9442.4069960893794</v>
      </c>
      <c r="Z4091" s="71">
        <v>9440.5999409838005</v>
      </c>
      <c r="AA4091" s="20">
        <v>0.65405361948610397</v>
      </c>
    </row>
    <row r="4092" spans="1:27" x14ac:dyDescent="0.2">
      <c r="A4092" s="52" t="s">
        <v>2235</v>
      </c>
      <c r="B4092" s="1" t="s">
        <v>8403</v>
      </c>
      <c r="C4092" s="131" t="s">
        <v>37</v>
      </c>
      <c r="D4092" s="131" t="s">
        <v>37</v>
      </c>
      <c r="E4092" s="131" t="s">
        <v>6353</v>
      </c>
      <c r="F4092" s="131" t="s">
        <v>26229</v>
      </c>
      <c r="G4092" s="131" t="s">
        <v>26229</v>
      </c>
      <c r="H4092" s="79">
        <v>10469</v>
      </c>
      <c r="I4092" s="6">
        <v>12112.066492934</v>
      </c>
      <c r="J4092" s="6">
        <v>5261.4487804906203</v>
      </c>
      <c r="K4092" s="71">
        <v>5263.5628869950697</v>
      </c>
      <c r="L4092" s="20">
        <v>0.50277609007499002</v>
      </c>
      <c r="M4092" s="79">
        <v>10530.1080671408</v>
      </c>
      <c r="N4092" s="6">
        <v>12182.7652198864</v>
      </c>
      <c r="O4092" s="6">
        <v>5294.3394451353497</v>
      </c>
      <c r="P4092" s="71">
        <v>5295.1478347537604</v>
      </c>
      <c r="Q4092" s="20">
        <v>0.50285788151379396</v>
      </c>
      <c r="R4092" s="79">
        <v>10592.1931064613</v>
      </c>
      <c r="S4092" s="6">
        <v>12254.594250784001</v>
      </c>
      <c r="T4092" s="6">
        <v>5327.5303587920898</v>
      </c>
      <c r="U4092" s="71">
        <v>5327.2771996492502</v>
      </c>
      <c r="V4092" s="20">
        <v>0.50294373847844298</v>
      </c>
      <c r="W4092" s="79">
        <v>10655.3681854263</v>
      </c>
      <c r="X4092" s="6">
        <v>12327.684398564999</v>
      </c>
      <c r="Y4092" s="6">
        <v>5361.12612552475</v>
      </c>
      <c r="Z4092" s="71">
        <v>5360.1001317987002</v>
      </c>
      <c r="AA4092" s="20">
        <v>0.50304222608936999</v>
      </c>
    </row>
    <row r="4093" spans="1:27" x14ac:dyDescent="0.2">
      <c r="A4093" s="52" t="s">
        <v>2234</v>
      </c>
      <c r="B4093" s="1" t="s">
        <v>8402</v>
      </c>
      <c r="C4093" s="131" t="s">
        <v>37</v>
      </c>
      <c r="D4093" s="131" t="s">
        <v>37</v>
      </c>
      <c r="E4093" s="131" t="s">
        <v>6353</v>
      </c>
      <c r="F4093" s="131" t="s">
        <v>26229</v>
      </c>
      <c r="G4093" s="131" t="s">
        <v>26229</v>
      </c>
      <c r="H4093" s="79">
        <v>8094.3333333333303</v>
      </c>
      <c r="I4093" s="6">
        <v>12479.552234847701</v>
      </c>
      <c r="J4093" s="6">
        <v>5421.0835884540102</v>
      </c>
      <c r="K4093" s="71">
        <v>5423.2618379350297</v>
      </c>
      <c r="L4093" s="20">
        <v>0.67000722784685096</v>
      </c>
      <c r="M4093" s="79">
        <v>8138.0928454844197</v>
      </c>
      <c r="N4093" s="6">
        <v>12547.0190780295</v>
      </c>
      <c r="O4093" s="6">
        <v>5452.6354915913298</v>
      </c>
      <c r="P4093" s="71">
        <v>5453.4680513412404</v>
      </c>
      <c r="Q4093" s="20">
        <v>0.67011622438876395</v>
      </c>
      <c r="R4093" s="79">
        <v>8183.2843972667297</v>
      </c>
      <c r="S4093" s="6">
        <v>12616.6937884492</v>
      </c>
      <c r="T4093" s="6">
        <v>5484.9485678603296</v>
      </c>
      <c r="U4093" s="71">
        <v>5484.6879283548897</v>
      </c>
      <c r="V4093" s="20">
        <v>0.67023063871357202</v>
      </c>
      <c r="W4093" s="79">
        <v>8234.2264151382606</v>
      </c>
      <c r="X4093" s="6">
        <v>12695.234360822</v>
      </c>
      <c r="Y4093" s="6">
        <v>5520.9681235338003</v>
      </c>
      <c r="Z4093" s="71">
        <v>5519.9115398004897</v>
      </c>
      <c r="AA4093" s="20">
        <v>0.67036188483381798</v>
      </c>
    </row>
    <row r="4094" spans="1:27" x14ac:dyDescent="0.2">
      <c r="A4094" s="52" t="s">
        <v>2233</v>
      </c>
      <c r="B4094" s="1" t="s">
        <v>8401</v>
      </c>
      <c r="C4094" s="131" t="s">
        <v>26</v>
      </c>
      <c r="D4094" s="131" t="s">
        <v>26</v>
      </c>
      <c r="E4094" s="131" t="s">
        <v>6353</v>
      </c>
      <c r="F4094" s="131" t="s">
        <v>26253</v>
      </c>
      <c r="G4094" s="131" t="s">
        <v>26253</v>
      </c>
      <c r="H4094" s="79">
        <v>31427.333333333299</v>
      </c>
      <c r="I4094" s="6">
        <v>61968.2713518444</v>
      </c>
      <c r="J4094" s="6">
        <v>26918.8487301883</v>
      </c>
      <c r="K4094" s="71">
        <v>26911.8572617272</v>
      </c>
      <c r="L4094" s="20">
        <v>0.85632010124076197</v>
      </c>
      <c r="M4094" s="79">
        <v>31722.934865060299</v>
      </c>
      <c r="N4094" s="6">
        <v>62551.137092815399</v>
      </c>
      <c r="O4094" s="6">
        <v>27183.2335657248</v>
      </c>
      <c r="P4094" s="71">
        <v>27174.709060590401</v>
      </c>
      <c r="Q4094" s="20">
        <v>0.85662657557326805</v>
      </c>
      <c r="R4094" s="79">
        <v>32007.0923677065</v>
      </c>
      <c r="S4094" s="6">
        <v>63111.437549868999</v>
      </c>
      <c r="T4094" s="6">
        <v>27436.901838869799</v>
      </c>
      <c r="U4094" s="71">
        <v>27426.3376971816</v>
      </c>
      <c r="V4094" s="20">
        <v>0.85688313646550995</v>
      </c>
      <c r="W4094" s="79">
        <v>32338.758648375901</v>
      </c>
      <c r="X4094" s="6">
        <v>63765.415596965497</v>
      </c>
      <c r="Y4094" s="6">
        <v>27730.628430236899</v>
      </c>
      <c r="Z4094" s="71">
        <v>27717.6608170935</v>
      </c>
      <c r="AA4094" s="20">
        <v>0.85710342559749098</v>
      </c>
    </row>
    <row r="4095" spans="1:27" x14ac:dyDescent="0.2">
      <c r="A4095" s="52" t="s">
        <v>2232</v>
      </c>
      <c r="B4095" s="1" t="s">
        <v>8400</v>
      </c>
      <c r="C4095" s="131" t="s">
        <v>26</v>
      </c>
      <c r="D4095" s="131" t="s">
        <v>26</v>
      </c>
      <c r="E4095" s="131" t="s">
        <v>6353</v>
      </c>
      <c r="F4095" s="131" t="s">
        <v>26253</v>
      </c>
      <c r="G4095" s="131" t="s">
        <v>26253</v>
      </c>
      <c r="H4095" s="79">
        <v>697.25</v>
      </c>
      <c r="I4095" s="6">
        <v>1643.5072677380199</v>
      </c>
      <c r="J4095" s="6">
        <v>713.93509229926497</v>
      </c>
      <c r="K4095" s="71">
        <v>713.74966629048004</v>
      </c>
      <c r="L4095" s="20">
        <v>1.02366391723267</v>
      </c>
      <c r="M4095" s="79">
        <v>700.03504308843003</v>
      </c>
      <c r="N4095" s="6">
        <v>1650.0719698632299</v>
      </c>
      <c r="O4095" s="6">
        <v>717.08195632785305</v>
      </c>
      <c r="P4095" s="71">
        <v>716.85708356561304</v>
      </c>
      <c r="Q4095" s="20">
        <v>1.02403028340262</v>
      </c>
      <c r="R4095" s="79">
        <v>703.10666894517499</v>
      </c>
      <c r="S4095" s="6">
        <v>1657.3121841612999</v>
      </c>
      <c r="T4095" s="6">
        <v>720.49557859090498</v>
      </c>
      <c r="U4095" s="71">
        <v>720.21816325360896</v>
      </c>
      <c r="V4095" s="20">
        <v>1.02433698194629</v>
      </c>
      <c r="W4095" s="79">
        <v>706.591075351222</v>
      </c>
      <c r="X4095" s="6">
        <v>1665.52537491367</v>
      </c>
      <c r="Y4095" s="6">
        <v>724.31215072422401</v>
      </c>
      <c r="Z4095" s="71">
        <v>723.97344221679703</v>
      </c>
      <c r="AA4095" s="20">
        <v>1.0246003204285199</v>
      </c>
    </row>
    <row r="4096" spans="1:27" x14ac:dyDescent="0.2">
      <c r="A4096" s="52" t="s">
        <v>2231</v>
      </c>
      <c r="B4096" s="1" t="s">
        <v>8399</v>
      </c>
      <c r="C4096" s="131" t="s">
        <v>26</v>
      </c>
      <c r="D4096" s="131" t="s">
        <v>26</v>
      </c>
      <c r="E4096" s="131" t="s">
        <v>6353</v>
      </c>
      <c r="F4096" s="131" t="s">
        <v>26253</v>
      </c>
      <c r="G4096" s="131" t="s">
        <v>26253</v>
      </c>
      <c r="H4096" s="79">
        <v>22443.083333333299</v>
      </c>
      <c r="I4096" s="6">
        <v>33550.133604015202</v>
      </c>
      <c r="J4096" s="6">
        <v>14574.086894182999</v>
      </c>
      <c r="K4096" s="71">
        <v>14570.301655449701</v>
      </c>
      <c r="L4096" s="20">
        <v>0.64921122641866702</v>
      </c>
      <c r="M4096" s="79">
        <v>22546.060754300299</v>
      </c>
      <c r="N4096" s="6">
        <v>33704.074405300198</v>
      </c>
      <c r="O4096" s="6">
        <v>14646.9875570188</v>
      </c>
      <c r="P4096" s="71">
        <v>14642.3943462688</v>
      </c>
      <c r="Q4096" s="20">
        <v>0.64944357712138201</v>
      </c>
      <c r="R4096" s="79">
        <v>22646.1759187469</v>
      </c>
      <c r="S4096" s="6">
        <v>33853.736423351998</v>
      </c>
      <c r="T4096" s="6">
        <v>14717.485121338501</v>
      </c>
      <c r="U4096" s="71">
        <v>14711.8183883003</v>
      </c>
      <c r="V4096" s="20">
        <v>0.64963808640741005</v>
      </c>
      <c r="W4096" s="79">
        <v>22766.202786981801</v>
      </c>
      <c r="X4096" s="6">
        <v>34033.164419298198</v>
      </c>
      <c r="Y4096" s="6">
        <v>14800.515733824001</v>
      </c>
      <c r="Z4096" s="71">
        <v>14793.5946010109</v>
      </c>
      <c r="AA4096" s="20">
        <v>0.64980509659125696</v>
      </c>
    </row>
    <row r="4097" spans="1:27" x14ac:dyDescent="0.2">
      <c r="A4097" s="52" t="s">
        <v>2230</v>
      </c>
      <c r="B4097" s="1" t="s">
        <v>8398</v>
      </c>
      <c r="C4097" s="131" t="s">
        <v>26</v>
      </c>
      <c r="D4097" s="131" t="s">
        <v>26</v>
      </c>
      <c r="E4097" s="131" t="s">
        <v>6353</v>
      </c>
      <c r="F4097" s="131" t="s">
        <v>26384</v>
      </c>
      <c r="G4097" s="131" t="s">
        <v>26384</v>
      </c>
      <c r="H4097" s="79">
        <v>21310.5</v>
      </c>
      <c r="I4097" s="6">
        <v>32142.591477809099</v>
      </c>
      <c r="J4097" s="6">
        <v>13962.654418334499</v>
      </c>
      <c r="K4097" s="71">
        <v>13959.0279832303</v>
      </c>
      <c r="L4097" s="20">
        <v>0.65503052407171702</v>
      </c>
      <c r="M4097" s="79">
        <v>21539.594043297999</v>
      </c>
      <c r="N4097" s="6">
        <v>32488.133639829099</v>
      </c>
      <c r="O4097" s="6">
        <v>14118.5686766259</v>
      </c>
      <c r="P4097" s="71">
        <v>14114.1411749866</v>
      </c>
      <c r="Q4097" s="20">
        <v>0.65526495748317803</v>
      </c>
      <c r="R4097" s="79">
        <v>21764.5963641255</v>
      </c>
      <c r="S4097" s="6">
        <v>32827.504263696101</v>
      </c>
      <c r="T4097" s="6">
        <v>14271.3436274751</v>
      </c>
      <c r="U4097" s="71">
        <v>14265.848674107199</v>
      </c>
      <c r="V4097" s="20">
        <v>0.65546121028100202</v>
      </c>
      <c r="W4097" s="79">
        <v>21994.791745630901</v>
      </c>
      <c r="X4097" s="6">
        <v>33174.707572290703</v>
      </c>
      <c r="Y4097" s="6">
        <v>14427.1856516017</v>
      </c>
      <c r="Z4097" s="71">
        <v>14420.4390983186</v>
      </c>
      <c r="AA4097" s="20">
        <v>0.65562971748451104</v>
      </c>
    </row>
    <row r="4098" spans="1:27" x14ac:dyDescent="0.2">
      <c r="A4098" s="52" t="s">
        <v>2229</v>
      </c>
      <c r="B4098" s="1" t="s">
        <v>8397</v>
      </c>
      <c r="C4098" s="131" t="s">
        <v>26</v>
      </c>
      <c r="D4098" s="131" t="s">
        <v>26</v>
      </c>
      <c r="E4098" s="131" t="s">
        <v>6353</v>
      </c>
      <c r="F4098" s="131" t="s">
        <v>26253</v>
      </c>
      <c r="G4098" s="131" t="s">
        <v>26253</v>
      </c>
      <c r="H4098" s="79">
        <v>19938.083333333299</v>
      </c>
      <c r="I4098" s="6">
        <v>28680.374438136001</v>
      </c>
      <c r="J4098" s="6">
        <v>12458.6767418737</v>
      </c>
      <c r="K4098" s="71">
        <v>12455.440925721899</v>
      </c>
      <c r="L4098" s="20">
        <v>0.62470603204363095</v>
      </c>
      <c r="M4098" s="79">
        <v>20067.764582603799</v>
      </c>
      <c r="N4098" s="6">
        <v>28866.9172830274</v>
      </c>
      <c r="O4098" s="6">
        <v>12544.874342773899</v>
      </c>
      <c r="P4098" s="71">
        <v>12540.9403425937</v>
      </c>
      <c r="Q4098" s="20">
        <v>0.62492961241259004</v>
      </c>
      <c r="R4098" s="79">
        <v>20182.8798888331</v>
      </c>
      <c r="S4098" s="6">
        <v>29032.507426825101</v>
      </c>
      <c r="T4098" s="6">
        <v>12621.5165955717</v>
      </c>
      <c r="U4098" s="71">
        <v>12616.656881802999</v>
      </c>
      <c r="V4098" s="20">
        <v>0.62511677973090696</v>
      </c>
      <c r="W4098" s="79">
        <v>20326.116470614601</v>
      </c>
      <c r="X4098" s="6">
        <v>29238.549237868301</v>
      </c>
      <c r="Y4098" s="6">
        <v>12715.4090844363</v>
      </c>
      <c r="Z4098" s="71">
        <v>12709.463005486799</v>
      </c>
      <c r="AA4098" s="20">
        <v>0.62527748593101096</v>
      </c>
    </row>
    <row r="4099" spans="1:27" x14ac:dyDescent="0.2">
      <c r="A4099" s="52" t="s">
        <v>2228</v>
      </c>
      <c r="B4099" s="1" t="s">
        <v>8396</v>
      </c>
      <c r="C4099" s="131" t="s">
        <v>26</v>
      </c>
      <c r="D4099" s="131" t="s">
        <v>26</v>
      </c>
      <c r="E4099" s="131" t="s">
        <v>6353</v>
      </c>
      <c r="F4099" s="131" t="s">
        <v>26253</v>
      </c>
      <c r="G4099" s="131" t="s">
        <v>26253</v>
      </c>
      <c r="H4099" s="79">
        <v>13712.25</v>
      </c>
      <c r="I4099" s="6">
        <v>42690.721085107398</v>
      </c>
      <c r="J4099" s="6">
        <v>18544.7332643476</v>
      </c>
      <c r="K4099" s="71">
        <v>18539.9167538408</v>
      </c>
      <c r="L4099" s="20">
        <v>1.35206962780294</v>
      </c>
      <c r="M4099" s="79">
        <v>13794.793472175599</v>
      </c>
      <c r="N4099" s="6">
        <v>42947.705923339097</v>
      </c>
      <c r="O4099" s="6">
        <v>18664.049535884202</v>
      </c>
      <c r="P4099" s="71">
        <v>18658.196597685601</v>
      </c>
      <c r="Q4099" s="20">
        <v>1.35255352936741</v>
      </c>
      <c r="R4099" s="79">
        <v>13876.657269786599</v>
      </c>
      <c r="S4099" s="6">
        <v>43202.574712252601</v>
      </c>
      <c r="T4099" s="6">
        <v>18781.774708108798</v>
      </c>
      <c r="U4099" s="71">
        <v>18774.543085153</v>
      </c>
      <c r="V4099" s="20">
        <v>1.35295862109606</v>
      </c>
      <c r="W4099" s="79">
        <v>13973.1302280815</v>
      </c>
      <c r="X4099" s="6">
        <v>43502.926598691702</v>
      </c>
      <c r="Y4099" s="6">
        <v>18918.774101012801</v>
      </c>
      <c r="Z4099" s="71">
        <v>18909.927156043399</v>
      </c>
      <c r="AA4099" s="20">
        <v>1.35330644224875</v>
      </c>
    </row>
    <row r="4100" spans="1:27" x14ac:dyDescent="0.2">
      <c r="A4100" s="52" t="s">
        <v>2227</v>
      </c>
      <c r="B4100" s="1" t="s">
        <v>8395</v>
      </c>
      <c r="C4100" s="131" t="s">
        <v>26</v>
      </c>
      <c r="D4100" s="131" t="s">
        <v>26</v>
      </c>
      <c r="E4100" s="131" t="s">
        <v>6353</v>
      </c>
      <c r="F4100" s="131" t="s">
        <v>26253</v>
      </c>
      <c r="G4100" s="131" t="s">
        <v>26253</v>
      </c>
      <c r="H4100" s="79">
        <v>8662.4166666666697</v>
      </c>
      <c r="I4100" s="6">
        <v>27770.918599999601</v>
      </c>
      <c r="J4100" s="6">
        <v>12063.611596445</v>
      </c>
      <c r="K4100" s="71">
        <v>12060.478388154799</v>
      </c>
      <c r="L4100" s="20">
        <v>1.39227641110408</v>
      </c>
      <c r="M4100" s="79">
        <v>8693.1987325006903</v>
      </c>
      <c r="N4100" s="6">
        <v>27869.603098507501</v>
      </c>
      <c r="O4100" s="6">
        <v>12111.4653645168</v>
      </c>
      <c r="P4100" s="71">
        <v>12107.6672788904</v>
      </c>
      <c r="Q4100" s="20">
        <v>1.3927747025527299</v>
      </c>
      <c r="R4100" s="79">
        <v>8724.8374961110494</v>
      </c>
      <c r="S4100" s="6">
        <v>27971.034092032602</v>
      </c>
      <c r="T4100" s="6">
        <v>12160.054445097499</v>
      </c>
      <c r="U4100" s="71">
        <v>12155.372409973799</v>
      </c>
      <c r="V4100" s="20">
        <v>1.3931918405806301</v>
      </c>
      <c r="W4100" s="79">
        <v>8758.6846988627804</v>
      </c>
      <c r="X4100" s="6">
        <v>28079.545140233899</v>
      </c>
      <c r="Y4100" s="6">
        <v>12211.3754844083</v>
      </c>
      <c r="Z4100" s="71">
        <v>12205.6651055891</v>
      </c>
      <c r="AA4100" s="20">
        <v>1.3935500049652301</v>
      </c>
    </row>
    <row r="4101" spans="1:27" x14ac:dyDescent="0.2">
      <c r="A4101" s="52" t="s">
        <v>2226</v>
      </c>
      <c r="B4101" s="1" t="s">
        <v>8394</v>
      </c>
      <c r="C4101" s="131" t="s">
        <v>26</v>
      </c>
      <c r="D4101" s="131" t="s">
        <v>26</v>
      </c>
      <c r="E4101" s="131" t="s">
        <v>6353</v>
      </c>
      <c r="F4101" s="131" t="s">
        <v>26253</v>
      </c>
      <c r="G4101" s="131" t="s">
        <v>26253</v>
      </c>
      <c r="H4101" s="79">
        <v>11496.083333333299</v>
      </c>
      <c r="I4101" s="6">
        <v>24078.920763503502</v>
      </c>
      <c r="J4101" s="6">
        <v>10459.8177660744</v>
      </c>
      <c r="K4101" s="71">
        <v>10457.101101377701</v>
      </c>
      <c r="L4101" s="20">
        <v>0.90962293836692598</v>
      </c>
      <c r="M4101" s="79">
        <v>11549.3522560485</v>
      </c>
      <c r="N4101" s="6">
        <v>24190.4942561467</v>
      </c>
      <c r="O4101" s="6">
        <v>10512.612336038401</v>
      </c>
      <c r="P4101" s="71">
        <v>10509.3156414925</v>
      </c>
      <c r="Q4101" s="20">
        <v>0.90994848962102304</v>
      </c>
      <c r="R4101" s="79">
        <v>11601.481597501999</v>
      </c>
      <c r="S4101" s="6">
        <v>24299.6808587413</v>
      </c>
      <c r="T4101" s="6">
        <v>10563.979911095101</v>
      </c>
      <c r="U4101" s="71">
        <v>10559.9124190281</v>
      </c>
      <c r="V4101" s="20">
        <v>0.91022102050326403</v>
      </c>
      <c r="W4101" s="79">
        <v>11659.941324952901</v>
      </c>
      <c r="X4101" s="6">
        <v>24422.126660875001</v>
      </c>
      <c r="Y4101" s="6">
        <v>10620.818723890399</v>
      </c>
      <c r="Z4101" s="71">
        <v>10615.852133651701</v>
      </c>
      <c r="AA4101" s="20">
        <v>0.91045502183901805</v>
      </c>
    </row>
    <row r="4102" spans="1:27" x14ac:dyDescent="0.2">
      <c r="A4102" s="52" t="s">
        <v>2225</v>
      </c>
      <c r="B4102" s="1" t="s">
        <v>8393</v>
      </c>
      <c r="C4102" s="131" t="s">
        <v>26</v>
      </c>
      <c r="D4102" s="131" t="s">
        <v>26</v>
      </c>
      <c r="E4102" s="131" t="s">
        <v>6353</v>
      </c>
      <c r="F4102" s="131" t="s">
        <v>26383</v>
      </c>
      <c r="G4102" s="131" t="s">
        <v>26383</v>
      </c>
      <c r="H4102" s="79">
        <v>6664.3333333333303</v>
      </c>
      <c r="I4102" s="6">
        <v>8045.1540185532103</v>
      </c>
      <c r="J4102" s="6">
        <v>3494.7930499283598</v>
      </c>
      <c r="K4102" s="71">
        <v>3493.8853686366501</v>
      </c>
      <c r="L4102" s="20">
        <v>0.52426629849997197</v>
      </c>
      <c r="M4102" s="79">
        <v>6708.3559650935204</v>
      </c>
      <c r="N4102" s="6">
        <v>8098.2979468500398</v>
      </c>
      <c r="O4102" s="6">
        <v>3519.3273025142098</v>
      </c>
      <c r="P4102" s="71">
        <v>3518.2236617870099</v>
      </c>
      <c r="Q4102" s="20">
        <v>0.52445393179697797</v>
      </c>
      <c r="R4102" s="79">
        <v>6751.4154304797403</v>
      </c>
      <c r="S4102" s="6">
        <v>8150.2791449176602</v>
      </c>
      <c r="T4102" s="6">
        <v>3543.2311089697</v>
      </c>
      <c r="U4102" s="71">
        <v>3541.86684431295</v>
      </c>
      <c r="V4102" s="20">
        <v>0.524611006504346</v>
      </c>
      <c r="W4102" s="79">
        <v>6794.2595917017397</v>
      </c>
      <c r="X4102" s="6">
        <v>8202.0004287409993</v>
      </c>
      <c r="Y4102" s="6">
        <v>3566.9276855600701</v>
      </c>
      <c r="Z4102" s="71">
        <v>3565.2596909651102</v>
      </c>
      <c r="AA4102" s="20">
        <v>0.524745874490811</v>
      </c>
    </row>
    <row r="4103" spans="1:27" x14ac:dyDescent="0.2">
      <c r="A4103" s="52" t="s">
        <v>2224</v>
      </c>
      <c r="B4103" s="1" t="s">
        <v>8392</v>
      </c>
      <c r="C4103" s="131" t="s">
        <v>26</v>
      </c>
      <c r="D4103" s="131" t="s">
        <v>26</v>
      </c>
      <c r="E4103" s="131" t="s">
        <v>6353</v>
      </c>
      <c r="F4103" s="131" t="s">
        <v>26383</v>
      </c>
      <c r="G4103" s="131" t="s">
        <v>26383</v>
      </c>
      <c r="H4103" s="79">
        <v>46208.75</v>
      </c>
      <c r="I4103" s="6">
        <v>67714.190166464294</v>
      </c>
      <c r="J4103" s="6">
        <v>29414.860253706302</v>
      </c>
      <c r="K4103" s="71">
        <v>29407.2205113899</v>
      </c>
      <c r="L4103" s="20">
        <v>0.63639939430064496</v>
      </c>
      <c r="M4103" s="79">
        <v>46463.798346801399</v>
      </c>
      <c r="N4103" s="6">
        <v>68087.9373952241</v>
      </c>
      <c r="O4103" s="6">
        <v>29589.3950333225</v>
      </c>
      <c r="P4103" s="71">
        <v>29580.115969841099</v>
      </c>
      <c r="Q4103" s="20">
        <v>0.63662715968801897</v>
      </c>
      <c r="R4103" s="79">
        <v>46704.601176364798</v>
      </c>
      <c r="S4103" s="6">
        <v>68440.809277577006</v>
      </c>
      <c r="T4103" s="6">
        <v>29753.779010942399</v>
      </c>
      <c r="U4103" s="71">
        <v>29742.3227926318</v>
      </c>
      <c r="V4103" s="20">
        <v>0.63681783043857998</v>
      </c>
      <c r="W4103" s="79">
        <v>46958.977406332</v>
      </c>
      <c r="X4103" s="6">
        <v>68813.571587958199</v>
      </c>
      <c r="Y4103" s="6">
        <v>29925.996197129502</v>
      </c>
      <c r="Z4103" s="71">
        <v>29912.001968957298</v>
      </c>
      <c r="AA4103" s="20">
        <v>0.63698154476685698</v>
      </c>
    </row>
    <row r="4104" spans="1:27" x14ac:dyDescent="0.2">
      <c r="A4104" s="52" t="s">
        <v>2223</v>
      </c>
      <c r="B4104" s="1" t="s">
        <v>8391</v>
      </c>
      <c r="C4104" s="131" t="s">
        <v>26</v>
      </c>
      <c r="D4104" s="131" t="s">
        <v>26</v>
      </c>
      <c r="E4104" s="131" t="s">
        <v>6353</v>
      </c>
      <c r="F4104" s="131" t="s">
        <v>26253</v>
      </c>
      <c r="G4104" s="131" t="s">
        <v>26253</v>
      </c>
      <c r="H4104" s="79">
        <v>12841.833333333299</v>
      </c>
      <c r="I4104" s="6">
        <v>27944.103505091702</v>
      </c>
      <c r="J4104" s="6">
        <v>12138.8426487372</v>
      </c>
      <c r="K4104" s="71">
        <v>12135.6899011444</v>
      </c>
      <c r="L4104" s="20">
        <v>0.94501225690603197</v>
      </c>
      <c r="M4104" s="79">
        <v>12905.3538339062</v>
      </c>
      <c r="N4104" s="6">
        <v>28082.325470494001</v>
      </c>
      <c r="O4104" s="6">
        <v>12203.909438135899</v>
      </c>
      <c r="P4104" s="71">
        <v>12200.082362581599</v>
      </c>
      <c r="Q4104" s="20">
        <v>0.94535047388847304</v>
      </c>
      <c r="R4104" s="79">
        <v>12967.446412458899</v>
      </c>
      <c r="S4104" s="6">
        <v>28217.440247094601</v>
      </c>
      <c r="T4104" s="6">
        <v>12267.1764146073</v>
      </c>
      <c r="U4104" s="71">
        <v>12262.453133876799</v>
      </c>
      <c r="V4104" s="20">
        <v>0.94563360771595195</v>
      </c>
      <c r="W4104" s="79">
        <v>13034.8852482077</v>
      </c>
      <c r="X4104" s="6">
        <v>28364.188593495899</v>
      </c>
      <c r="Y4104" s="6">
        <v>12335.1626778832</v>
      </c>
      <c r="Z4104" s="71">
        <v>12329.3944127294</v>
      </c>
      <c r="AA4104" s="20">
        <v>0.94587671298638099</v>
      </c>
    </row>
    <row r="4105" spans="1:27" x14ac:dyDescent="0.2">
      <c r="A4105" s="52" t="s">
        <v>2222</v>
      </c>
      <c r="B4105" s="1" t="s">
        <v>8390</v>
      </c>
      <c r="C4105" s="131" t="s">
        <v>26</v>
      </c>
      <c r="D4105" s="131" t="s">
        <v>26</v>
      </c>
      <c r="E4105" s="131" t="s">
        <v>6353</v>
      </c>
      <c r="F4105" s="131" t="s">
        <v>26253</v>
      </c>
      <c r="G4105" s="131" t="s">
        <v>26253</v>
      </c>
      <c r="H4105" s="79">
        <v>11382.583333333299</v>
      </c>
      <c r="I4105" s="6">
        <v>49657.808339662399</v>
      </c>
      <c r="J4105" s="6">
        <v>21571.217040706899</v>
      </c>
      <c r="K4105" s="71">
        <v>21565.6144800209</v>
      </c>
      <c r="L4105" s="20">
        <v>1.8946151192995899</v>
      </c>
      <c r="M4105" s="79">
        <v>11442.0827376691</v>
      </c>
      <c r="N4105" s="6">
        <v>49917.381226616701</v>
      </c>
      <c r="O4105" s="6">
        <v>21692.9043329622</v>
      </c>
      <c r="P4105" s="71">
        <v>21686.101563382999</v>
      </c>
      <c r="Q4105" s="20">
        <v>1.8952931962280699</v>
      </c>
      <c r="R4105" s="79">
        <v>11501.5274111167</v>
      </c>
      <c r="S4105" s="6">
        <v>50176.715343875301</v>
      </c>
      <c r="T4105" s="6">
        <v>21813.6944258162</v>
      </c>
      <c r="U4105" s="71">
        <v>21805.295410504201</v>
      </c>
      <c r="V4105" s="20">
        <v>1.89586083926805</v>
      </c>
      <c r="W4105" s="79">
        <v>11572.0259096972</v>
      </c>
      <c r="X4105" s="6">
        <v>50484.273024607901</v>
      </c>
      <c r="Y4105" s="6">
        <v>21954.8575620458</v>
      </c>
      <c r="Z4105" s="71">
        <v>21944.590860005599</v>
      </c>
      <c r="AA4105" s="20">
        <v>1.8963482307463799</v>
      </c>
    </row>
    <row r="4106" spans="1:27" x14ac:dyDescent="0.2">
      <c r="A4106" s="52" t="s">
        <v>2221</v>
      </c>
      <c r="B4106" s="1" t="s">
        <v>8389</v>
      </c>
      <c r="C4106" s="131" t="s">
        <v>26</v>
      </c>
      <c r="D4106" s="131" t="s">
        <v>26</v>
      </c>
      <c r="E4106" s="131" t="s">
        <v>6353</v>
      </c>
      <c r="F4106" s="131" t="s">
        <v>26253</v>
      </c>
      <c r="G4106" s="131" t="s">
        <v>26253</v>
      </c>
      <c r="H4106" s="79">
        <v>17305.333333333299</v>
      </c>
      <c r="I4106" s="6">
        <v>30794.496259727101</v>
      </c>
      <c r="J4106" s="6">
        <v>13377.0455178797</v>
      </c>
      <c r="K4106" s="71">
        <v>13373.5711794049</v>
      </c>
      <c r="L4106" s="20">
        <v>0.77280055355217203</v>
      </c>
      <c r="M4106" s="79">
        <v>17418.0415272795</v>
      </c>
      <c r="N4106" s="6">
        <v>30995.0582477606</v>
      </c>
      <c r="O4106" s="6">
        <v>13469.713691725899</v>
      </c>
      <c r="P4106" s="71">
        <v>13465.489667264401</v>
      </c>
      <c r="Q4106" s="20">
        <v>0.77307713649524001</v>
      </c>
      <c r="R4106" s="79">
        <v>17525.9235224402</v>
      </c>
      <c r="S4106" s="6">
        <v>31187.0321111054</v>
      </c>
      <c r="T4106" s="6">
        <v>13558.1690403098</v>
      </c>
      <c r="U4106" s="71">
        <v>13552.9486834482</v>
      </c>
      <c r="V4106" s="20">
        <v>0.77330867421023397</v>
      </c>
      <c r="W4106" s="79">
        <v>17657.613584241801</v>
      </c>
      <c r="X4106" s="6">
        <v>31421.371955214599</v>
      </c>
      <c r="Y4106" s="6">
        <v>13664.6861359088</v>
      </c>
      <c r="Z4106" s="71">
        <v>13658.2961486072</v>
      </c>
      <c r="AA4106" s="20">
        <v>0.77350747786191798</v>
      </c>
    </row>
    <row r="4107" spans="1:27" x14ac:dyDescent="0.2">
      <c r="A4107" s="52" t="s">
        <v>2220</v>
      </c>
      <c r="B4107" s="1" t="s">
        <v>8388</v>
      </c>
      <c r="C4107" s="131" t="s">
        <v>26</v>
      </c>
      <c r="D4107" s="131" t="s">
        <v>26</v>
      </c>
      <c r="E4107" s="131" t="s">
        <v>6353</v>
      </c>
      <c r="F4107" s="131" t="s">
        <v>26253</v>
      </c>
      <c r="G4107" s="131" t="s">
        <v>26253</v>
      </c>
      <c r="H4107" s="79">
        <v>16415.666666666701</v>
      </c>
      <c r="I4107" s="6">
        <v>24986.172820482301</v>
      </c>
      <c r="J4107" s="6">
        <v>10853.925594955101</v>
      </c>
      <c r="K4107" s="71">
        <v>10851.106571034799</v>
      </c>
      <c r="L4107" s="20">
        <v>0.66102137618747003</v>
      </c>
      <c r="M4107" s="79">
        <v>16520.748831599001</v>
      </c>
      <c r="N4107" s="6">
        <v>25146.1176577322</v>
      </c>
      <c r="O4107" s="6">
        <v>10927.9034935377</v>
      </c>
      <c r="P4107" s="71">
        <v>10924.476566081999</v>
      </c>
      <c r="Q4107" s="20">
        <v>0.66125795370649099</v>
      </c>
      <c r="R4107" s="79">
        <v>16615.959435569799</v>
      </c>
      <c r="S4107" s="6">
        <v>25291.0370602435</v>
      </c>
      <c r="T4107" s="6">
        <v>10994.959521827001</v>
      </c>
      <c r="U4107" s="71">
        <v>10990.726087931</v>
      </c>
      <c r="V4107" s="20">
        <v>0.66145600141530903</v>
      </c>
      <c r="W4107" s="79">
        <v>16728.9754250472</v>
      </c>
      <c r="X4107" s="6">
        <v>25463.057917020102</v>
      </c>
      <c r="Y4107" s="6">
        <v>11073.5042057514</v>
      </c>
      <c r="Z4107" s="71">
        <v>11068.325927190501</v>
      </c>
      <c r="AA4107" s="20">
        <v>0.66162604977102402</v>
      </c>
    </row>
    <row r="4108" spans="1:27" x14ac:dyDescent="0.2">
      <c r="A4108" s="52" t="s">
        <v>2219</v>
      </c>
      <c r="B4108" s="1" t="s">
        <v>18908</v>
      </c>
      <c r="C4108" s="131" t="s">
        <v>26</v>
      </c>
      <c r="D4108" s="131" t="s">
        <v>26</v>
      </c>
      <c r="E4108" s="131" t="s">
        <v>6353</v>
      </c>
      <c r="F4108" s="131" t="s">
        <v>26253</v>
      </c>
      <c r="G4108" s="131" t="s">
        <v>26253</v>
      </c>
      <c r="H4108" s="79">
        <v>14692.25</v>
      </c>
      <c r="I4108" s="6">
        <v>46105.315722115098</v>
      </c>
      <c r="J4108" s="6">
        <v>20028.023898463201</v>
      </c>
      <c r="K4108" s="71">
        <v>20022.8221419234</v>
      </c>
      <c r="L4108" s="20">
        <v>1.36281523537398</v>
      </c>
      <c r="M4108" s="79">
        <v>14748.645469596901</v>
      </c>
      <c r="N4108" s="6">
        <v>46282.2886793586</v>
      </c>
      <c r="O4108" s="6">
        <v>20113.1797374122</v>
      </c>
      <c r="P4108" s="71">
        <v>20106.872360347301</v>
      </c>
      <c r="Q4108" s="20">
        <v>1.36330298275838</v>
      </c>
      <c r="R4108" s="79">
        <v>14804.554540249001</v>
      </c>
      <c r="S4108" s="6">
        <v>46457.735282441601</v>
      </c>
      <c r="T4108" s="6">
        <v>20196.914728702701</v>
      </c>
      <c r="U4108" s="71">
        <v>20189.1382286404</v>
      </c>
      <c r="V4108" s="20">
        <v>1.3637112939637901</v>
      </c>
      <c r="W4108" s="79">
        <v>14861.4250314088</v>
      </c>
      <c r="X4108" s="6">
        <v>46636.198890819898</v>
      </c>
      <c r="Y4108" s="6">
        <v>20281.387500303401</v>
      </c>
      <c r="Z4108" s="71">
        <v>20271.9033594094</v>
      </c>
      <c r="AA4108" s="20">
        <v>1.3640618794338899</v>
      </c>
    </row>
    <row r="4109" spans="1:27" x14ac:dyDescent="0.2">
      <c r="A4109" s="52" t="s">
        <v>2218</v>
      </c>
      <c r="B4109" s="1" t="s">
        <v>8387</v>
      </c>
      <c r="C4109" s="131" t="s">
        <v>26</v>
      </c>
      <c r="D4109" s="131" t="s">
        <v>26</v>
      </c>
      <c r="E4109" s="131" t="s">
        <v>6353</v>
      </c>
      <c r="F4109" s="131" t="s">
        <v>26253</v>
      </c>
      <c r="G4109" s="131" t="s">
        <v>26253</v>
      </c>
      <c r="H4109" s="79">
        <v>11811.333333333299</v>
      </c>
      <c r="I4109" s="6">
        <v>27824.136769002602</v>
      </c>
      <c r="J4109" s="6">
        <v>12086.7294244857</v>
      </c>
      <c r="K4109" s="71">
        <v>12083.590211942899</v>
      </c>
      <c r="L4109" s="20">
        <v>1.02305047795419</v>
      </c>
      <c r="M4109" s="79">
        <v>11865.609343967</v>
      </c>
      <c r="N4109" s="6">
        <v>27951.995589046499</v>
      </c>
      <c r="O4109" s="6">
        <v>12147.271177464099</v>
      </c>
      <c r="P4109" s="71">
        <v>12143.461863341399</v>
      </c>
      <c r="Q4109" s="20">
        <v>1.02341662457611</v>
      </c>
      <c r="R4109" s="79">
        <v>11921.9166739049</v>
      </c>
      <c r="S4109" s="6">
        <v>28084.639618731901</v>
      </c>
      <c r="T4109" s="6">
        <v>12209.443015623099</v>
      </c>
      <c r="U4109" s="71">
        <v>12204.741964217599</v>
      </c>
      <c r="V4109" s="20">
        <v>1.0237231393280699</v>
      </c>
      <c r="W4109" s="79">
        <v>11986.846267680099</v>
      </c>
      <c r="X4109" s="6">
        <v>28237.5952458885</v>
      </c>
      <c r="Y4109" s="6">
        <v>12280.1091186555</v>
      </c>
      <c r="Z4109" s="71">
        <v>12274.3665980773</v>
      </c>
      <c r="AA4109" s="20">
        <v>1.0239863200024899</v>
      </c>
    </row>
    <row r="4110" spans="1:27" x14ac:dyDescent="0.2">
      <c r="A4110" s="52" t="s">
        <v>2217</v>
      </c>
      <c r="B4110" s="1" t="s">
        <v>8386</v>
      </c>
      <c r="C4110" s="131" t="s">
        <v>26</v>
      </c>
      <c r="D4110" s="131" t="s">
        <v>26</v>
      </c>
      <c r="E4110" s="131" t="s">
        <v>6353</v>
      </c>
      <c r="F4110" s="131" t="s">
        <v>26384</v>
      </c>
      <c r="G4110" s="131" t="s">
        <v>26384</v>
      </c>
      <c r="H4110" s="79">
        <v>8929.25</v>
      </c>
      <c r="I4110" s="6">
        <v>12968.1031171205</v>
      </c>
      <c r="J4110" s="6">
        <v>5633.3087644998304</v>
      </c>
      <c r="K4110" s="71">
        <v>5631.8456595597299</v>
      </c>
      <c r="L4110" s="20">
        <v>0.63071877924346698</v>
      </c>
      <c r="M4110" s="79">
        <v>9025.8031603159197</v>
      </c>
      <c r="N4110" s="6">
        <v>13108.3289299559</v>
      </c>
      <c r="O4110" s="6">
        <v>5696.5673770343901</v>
      </c>
      <c r="P4110" s="71">
        <v>5694.7809663876697</v>
      </c>
      <c r="Q4110" s="20">
        <v>0.63094451155617104</v>
      </c>
      <c r="R4110" s="79">
        <v>9124.1330887507502</v>
      </c>
      <c r="S4110" s="6">
        <v>13251.135173642901</v>
      </c>
      <c r="T4110" s="6">
        <v>5760.7639617708201</v>
      </c>
      <c r="U4110" s="71">
        <v>5758.5458714382303</v>
      </c>
      <c r="V4110" s="20">
        <v>0.63113348034543804</v>
      </c>
      <c r="W4110" s="79">
        <v>9220.6888132686508</v>
      </c>
      <c r="X4110" s="6">
        <v>13391.3647105129</v>
      </c>
      <c r="Y4110" s="6">
        <v>5823.7048325407704</v>
      </c>
      <c r="Z4110" s="71">
        <v>5820.9815061827203</v>
      </c>
      <c r="AA4110" s="20">
        <v>0.631295733330277</v>
      </c>
    </row>
    <row r="4111" spans="1:27" x14ac:dyDescent="0.2">
      <c r="A4111" s="52" t="s">
        <v>2216</v>
      </c>
      <c r="B4111" s="1" t="s">
        <v>8385</v>
      </c>
      <c r="C4111" s="131" t="s">
        <v>26</v>
      </c>
      <c r="D4111" s="131" t="s">
        <v>26</v>
      </c>
      <c r="E4111" s="131" t="s">
        <v>6353</v>
      </c>
      <c r="F4111" s="131" t="s">
        <v>26384</v>
      </c>
      <c r="G4111" s="131" t="s">
        <v>26384</v>
      </c>
      <c r="H4111" s="79">
        <v>5650.4166666666697</v>
      </c>
      <c r="I4111" s="6">
        <v>8115.3890531838597</v>
      </c>
      <c r="J4111" s="6">
        <v>3525.3029581690998</v>
      </c>
      <c r="K4111" s="71">
        <v>3524.3873527249302</v>
      </c>
      <c r="L4111" s="20">
        <v>0.62373937368481902</v>
      </c>
      <c r="M4111" s="79">
        <v>5711.4524714218996</v>
      </c>
      <c r="N4111" s="6">
        <v>8203.0514913691695</v>
      </c>
      <c r="O4111" s="6">
        <v>3564.8506966497198</v>
      </c>
      <c r="P4111" s="71">
        <v>3563.7327800489102</v>
      </c>
      <c r="Q4111" s="20">
        <v>0.62396260808972304</v>
      </c>
      <c r="R4111" s="79">
        <v>5769.6911208050196</v>
      </c>
      <c r="S4111" s="6">
        <v>8286.6965259847802</v>
      </c>
      <c r="T4111" s="6">
        <v>3602.5368455962298</v>
      </c>
      <c r="U4111" s="71">
        <v>3601.1497462109701</v>
      </c>
      <c r="V4111" s="20">
        <v>0.62414948578885399</v>
      </c>
      <c r="W4111" s="79">
        <v>5828.2891849989801</v>
      </c>
      <c r="X4111" s="6">
        <v>8370.8577687304296</v>
      </c>
      <c r="Y4111" s="6">
        <v>3640.36122487174</v>
      </c>
      <c r="Z4111" s="71">
        <v>3638.6588907113401</v>
      </c>
      <c r="AA4111" s="20">
        <v>0.62430994331520695</v>
      </c>
    </row>
    <row r="4112" spans="1:27" x14ac:dyDescent="0.2">
      <c r="A4112" s="52" t="s">
        <v>2215</v>
      </c>
      <c r="B4112" s="1" t="s">
        <v>8384</v>
      </c>
      <c r="C4112" s="131" t="s">
        <v>26</v>
      </c>
      <c r="D4112" s="131" t="s">
        <v>26</v>
      </c>
      <c r="E4112" s="131" t="s">
        <v>6353</v>
      </c>
      <c r="F4112" s="131" t="s">
        <v>26384</v>
      </c>
      <c r="G4112" s="131" t="s">
        <v>26384</v>
      </c>
      <c r="H4112" s="79">
        <v>3957.75</v>
      </c>
      <c r="I4112" s="6">
        <v>6096.7143318182598</v>
      </c>
      <c r="J4112" s="6">
        <v>2648.3961432063102</v>
      </c>
      <c r="K4112" s="71">
        <v>2647.7082914228499</v>
      </c>
      <c r="L4112" s="20">
        <v>0.66899331474268198</v>
      </c>
      <c r="M4112" s="79">
        <v>4000.3244316877799</v>
      </c>
      <c r="N4112" s="6">
        <v>6162.2980973011599</v>
      </c>
      <c r="O4112" s="6">
        <v>2677.9879034333198</v>
      </c>
      <c r="P4112" s="71">
        <v>2677.14810188515</v>
      </c>
      <c r="Q4112" s="20">
        <v>0.66923274539401101</v>
      </c>
      <c r="R4112" s="79">
        <v>4037.9378230361899</v>
      </c>
      <c r="S4112" s="6">
        <v>6220.2396302686602</v>
      </c>
      <c r="T4112" s="6">
        <v>2704.1707616796898</v>
      </c>
      <c r="U4112" s="71">
        <v>2703.12956383441</v>
      </c>
      <c r="V4112" s="20">
        <v>0.669433181564417</v>
      </c>
      <c r="W4112" s="79">
        <v>4077.5902107939901</v>
      </c>
      <c r="X4112" s="6">
        <v>6281.3221344020203</v>
      </c>
      <c r="Y4112" s="6">
        <v>2731.6533347900599</v>
      </c>
      <c r="Z4112" s="71">
        <v>2730.3759377135202</v>
      </c>
      <c r="AA4112" s="20">
        <v>0.669605280708642</v>
      </c>
    </row>
    <row r="4113" spans="1:27" x14ac:dyDescent="0.2">
      <c r="A4113" s="52" t="s">
        <v>2214</v>
      </c>
      <c r="B4113" s="1" t="s">
        <v>8383</v>
      </c>
      <c r="C4113" s="131" t="s">
        <v>26</v>
      </c>
      <c r="D4113" s="131" t="s">
        <v>26</v>
      </c>
      <c r="E4113" s="131" t="s">
        <v>6353</v>
      </c>
      <c r="F4113" s="131" t="s">
        <v>26384</v>
      </c>
      <c r="G4113" s="131" t="s">
        <v>26384</v>
      </c>
      <c r="H4113" s="79">
        <v>20011.166666666701</v>
      </c>
      <c r="I4113" s="6">
        <v>32143.2139915072</v>
      </c>
      <c r="J4113" s="6">
        <v>13962.9248365938</v>
      </c>
      <c r="K4113" s="71">
        <v>13959.298331255501</v>
      </c>
      <c r="L4113" s="20">
        <v>0.69757543694381696</v>
      </c>
      <c r="M4113" s="79">
        <v>20239.537672938299</v>
      </c>
      <c r="N4113" s="6">
        <v>32510.038087589</v>
      </c>
      <c r="O4113" s="6">
        <v>14128.087827632</v>
      </c>
      <c r="P4113" s="71">
        <v>14123.657340841801</v>
      </c>
      <c r="Q4113" s="20">
        <v>0.69782509704884099</v>
      </c>
      <c r="R4113" s="79">
        <v>20463.209242776298</v>
      </c>
      <c r="S4113" s="6">
        <v>32869.313648723502</v>
      </c>
      <c r="T4113" s="6">
        <v>14289.5197305314</v>
      </c>
      <c r="U4113" s="71">
        <v>14284.017778744799</v>
      </c>
      <c r="V4113" s="20">
        <v>0.69803409666971805</v>
      </c>
      <c r="W4113" s="79">
        <v>20692.397157998799</v>
      </c>
      <c r="X4113" s="6">
        <v>33237.449916137397</v>
      </c>
      <c r="Y4113" s="6">
        <v>14454.471361382801</v>
      </c>
      <c r="Z4113" s="71">
        <v>14447.712048543</v>
      </c>
      <c r="AA4113" s="20">
        <v>0.69821354859111195</v>
      </c>
    </row>
    <row r="4114" spans="1:27" x14ac:dyDescent="0.2">
      <c r="A4114" s="52" t="s">
        <v>2213</v>
      </c>
      <c r="B4114" s="1" t="s">
        <v>8382</v>
      </c>
      <c r="C4114" s="131" t="s">
        <v>26</v>
      </c>
      <c r="D4114" s="131" t="s">
        <v>26</v>
      </c>
      <c r="E4114" s="131" t="s">
        <v>6353</v>
      </c>
      <c r="F4114" s="131" t="s">
        <v>26253</v>
      </c>
      <c r="G4114" s="131" t="s">
        <v>26253</v>
      </c>
      <c r="H4114" s="79">
        <v>9363</v>
      </c>
      <c r="I4114" s="6">
        <v>18900.0674675433</v>
      </c>
      <c r="J4114" s="6">
        <v>8210.1379633531997</v>
      </c>
      <c r="K4114" s="71">
        <v>8208.0055942757608</v>
      </c>
      <c r="L4114" s="20">
        <v>0.87664269937795203</v>
      </c>
      <c r="M4114" s="79">
        <v>9410.00503241972</v>
      </c>
      <c r="N4114" s="6">
        <v>18994.951402611801</v>
      </c>
      <c r="O4114" s="6">
        <v>8254.7532234405408</v>
      </c>
      <c r="P4114" s="71">
        <v>8252.1645804791897</v>
      </c>
      <c r="Q4114" s="20">
        <v>0.87695644710587295</v>
      </c>
      <c r="R4114" s="79">
        <v>9459.6962180303199</v>
      </c>
      <c r="S4114" s="6">
        <v>19095.257582317299</v>
      </c>
      <c r="T4114" s="6">
        <v>8301.4225030128891</v>
      </c>
      <c r="U4114" s="71">
        <v>8298.2261726090001</v>
      </c>
      <c r="V4114" s="20">
        <v>0.87721909682389798</v>
      </c>
      <c r="W4114" s="79">
        <v>9517.38386141111</v>
      </c>
      <c r="X4114" s="6">
        <v>19211.705339653701</v>
      </c>
      <c r="Y4114" s="6">
        <v>8354.8841844369108</v>
      </c>
      <c r="Z4114" s="71">
        <v>8350.9772082126292</v>
      </c>
      <c r="AA4114" s="20">
        <v>0.87744461396290296</v>
      </c>
    </row>
    <row r="4115" spans="1:27" x14ac:dyDescent="0.2">
      <c r="A4115" s="52" t="s">
        <v>2212</v>
      </c>
      <c r="B4115" s="1" t="s">
        <v>8381</v>
      </c>
      <c r="C4115" s="131" t="s">
        <v>37</v>
      </c>
      <c r="D4115" s="131" t="s">
        <v>37</v>
      </c>
      <c r="E4115" s="131" t="s">
        <v>6353</v>
      </c>
      <c r="F4115" s="131" t="s">
        <v>26229</v>
      </c>
      <c r="G4115" s="131" t="s">
        <v>26229</v>
      </c>
      <c r="H4115" s="79">
        <v>5600.75</v>
      </c>
      <c r="I4115" s="6">
        <v>7812.9208635995101</v>
      </c>
      <c r="J4115" s="6">
        <v>3393.9115983087299</v>
      </c>
      <c r="K4115" s="71">
        <v>3395.27530835987</v>
      </c>
      <c r="L4115" s="20">
        <v>0.60621797230011498</v>
      </c>
      <c r="M4115" s="79">
        <v>5638.1548273588696</v>
      </c>
      <c r="N4115" s="6">
        <v>7865.0997603671703</v>
      </c>
      <c r="O4115" s="6">
        <v>3417.9849278606298</v>
      </c>
      <c r="P4115" s="71">
        <v>3418.50681799635</v>
      </c>
      <c r="Q4115" s="20">
        <v>0.60631659162820595</v>
      </c>
      <c r="R4115" s="79">
        <v>5677.4658132431596</v>
      </c>
      <c r="S4115" s="6">
        <v>7919.9377056037902</v>
      </c>
      <c r="T4115" s="6">
        <v>3443.09307210617</v>
      </c>
      <c r="U4115" s="71">
        <v>3442.9294596193099</v>
      </c>
      <c r="V4115" s="20">
        <v>0.60642011292932796</v>
      </c>
      <c r="W4115" s="79">
        <v>5716.6728384971302</v>
      </c>
      <c r="X4115" s="6">
        <v>7974.6306280885401</v>
      </c>
      <c r="Y4115" s="6">
        <v>3468.0479495915602</v>
      </c>
      <c r="Z4115" s="71">
        <v>3467.38424660181</v>
      </c>
      <c r="AA4115" s="20">
        <v>0.60653886352421804</v>
      </c>
    </row>
    <row r="4116" spans="1:27" x14ac:dyDescent="0.2">
      <c r="A4116" s="52" t="s">
        <v>2211</v>
      </c>
      <c r="B4116" s="1" t="s">
        <v>7785</v>
      </c>
      <c r="C4116" s="131" t="s">
        <v>37</v>
      </c>
      <c r="D4116" s="131" t="s">
        <v>37</v>
      </c>
      <c r="E4116" s="131" t="s">
        <v>6353</v>
      </c>
      <c r="F4116" s="131" t="s">
        <v>26229</v>
      </c>
      <c r="G4116" s="131" t="s">
        <v>26229</v>
      </c>
      <c r="H4116" s="79">
        <v>5886.4166666666697</v>
      </c>
      <c r="I4116" s="6">
        <v>8522.0973740769296</v>
      </c>
      <c r="J4116" s="6">
        <v>3701.97594788779</v>
      </c>
      <c r="K4116" s="71">
        <v>3703.4634414959701</v>
      </c>
      <c r="L4116" s="20">
        <v>0.62915414439955797</v>
      </c>
      <c r="M4116" s="79">
        <v>5915.4826936211903</v>
      </c>
      <c r="N4116" s="6">
        <v>8564.1779004838809</v>
      </c>
      <c r="O4116" s="6">
        <v>3721.7876282861598</v>
      </c>
      <c r="P4116" s="71">
        <v>3722.3559058799601</v>
      </c>
      <c r="Q4116" s="20">
        <v>0.62925649497611902</v>
      </c>
      <c r="R4116" s="79">
        <v>5945.4330883946104</v>
      </c>
      <c r="S4116" s="6">
        <v>8607.5387760563699</v>
      </c>
      <c r="T4116" s="6">
        <v>3742.0189690072302</v>
      </c>
      <c r="U4116" s="71">
        <v>3741.8411518478902</v>
      </c>
      <c r="V4116" s="20">
        <v>0.62936393299117299</v>
      </c>
      <c r="W4116" s="79">
        <v>5978.1728472258501</v>
      </c>
      <c r="X4116" s="6">
        <v>8654.9379712821501</v>
      </c>
      <c r="Y4116" s="6">
        <v>3763.9034690114199</v>
      </c>
      <c r="Z4116" s="71">
        <v>3763.18314621837</v>
      </c>
      <c r="AA4116" s="20">
        <v>0.62948717649819297</v>
      </c>
    </row>
    <row r="4117" spans="1:27" x14ac:dyDescent="0.2">
      <c r="A4117" s="52" t="s">
        <v>2210</v>
      </c>
      <c r="B4117" s="1" t="s">
        <v>8380</v>
      </c>
      <c r="C4117" s="131" t="s">
        <v>26</v>
      </c>
      <c r="D4117" s="131" t="s">
        <v>26</v>
      </c>
      <c r="E4117" s="131" t="s">
        <v>6353</v>
      </c>
      <c r="F4117" s="131" t="s">
        <v>26253</v>
      </c>
      <c r="G4117" s="131" t="s">
        <v>26253</v>
      </c>
      <c r="H4117" s="79">
        <v>9721.0833333333394</v>
      </c>
      <c r="I4117" s="6">
        <v>20922.754616067399</v>
      </c>
      <c r="J4117" s="6">
        <v>9088.7877657733807</v>
      </c>
      <c r="K4117" s="71">
        <v>9086.4271903397293</v>
      </c>
      <c r="L4117" s="20">
        <v>0.934713434580138</v>
      </c>
      <c r="M4117" s="79">
        <v>9772.1796215214508</v>
      </c>
      <c r="N4117" s="6">
        <v>21032.7295090802</v>
      </c>
      <c r="O4117" s="6">
        <v>9140.3230275682799</v>
      </c>
      <c r="P4117" s="71">
        <v>9137.4566750281901</v>
      </c>
      <c r="Q4117" s="20">
        <v>0.93504796564572001</v>
      </c>
      <c r="R4117" s="79">
        <v>9827.6515621832496</v>
      </c>
      <c r="S4117" s="6">
        <v>21152.122149051102</v>
      </c>
      <c r="T4117" s="6">
        <v>9195.6184428333599</v>
      </c>
      <c r="U4117" s="71">
        <v>9192.0778165369993</v>
      </c>
      <c r="V4117" s="20">
        <v>0.93532801385715203</v>
      </c>
      <c r="W4117" s="79">
        <v>9891.4730423627298</v>
      </c>
      <c r="X4117" s="6">
        <v>21289.4855604367</v>
      </c>
      <c r="Y4117" s="6">
        <v>9258.4798204539093</v>
      </c>
      <c r="Z4117" s="71">
        <v>9254.1502977779601</v>
      </c>
      <c r="AA4117" s="20">
        <v>0.93556846974608499</v>
      </c>
    </row>
    <row r="4118" spans="1:27" x14ac:dyDescent="0.2">
      <c r="A4118" s="52" t="s">
        <v>2209</v>
      </c>
      <c r="B4118" s="1" t="s">
        <v>8379</v>
      </c>
      <c r="C4118" s="131" t="s">
        <v>26</v>
      </c>
      <c r="D4118" s="131" t="s">
        <v>26</v>
      </c>
      <c r="E4118" s="131" t="s">
        <v>6353</v>
      </c>
      <c r="F4118" s="131" t="s">
        <v>26384</v>
      </c>
      <c r="G4118" s="131" t="s">
        <v>26384</v>
      </c>
      <c r="H4118" s="79">
        <v>6248.4166666666697</v>
      </c>
      <c r="I4118" s="6">
        <v>8468.5115889764602</v>
      </c>
      <c r="J4118" s="6">
        <v>3678.6984284130599</v>
      </c>
      <c r="K4118" s="71">
        <v>3677.7429824986302</v>
      </c>
      <c r="L4118" s="20">
        <v>0.58858798615627395</v>
      </c>
      <c r="M4118" s="79">
        <v>6316.4190548492797</v>
      </c>
      <c r="N4118" s="6">
        <v>8560.6755791717205</v>
      </c>
      <c r="O4118" s="6">
        <v>3720.2656029054001</v>
      </c>
      <c r="P4118" s="71">
        <v>3719.0989490871002</v>
      </c>
      <c r="Q4118" s="20">
        <v>0.58879863998761195</v>
      </c>
      <c r="R4118" s="79">
        <v>6384.3901909145097</v>
      </c>
      <c r="S4118" s="6">
        <v>8652.7972132098203</v>
      </c>
      <c r="T4118" s="6">
        <v>3761.69450399371</v>
      </c>
      <c r="U4118" s="71">
        <v>3760.2461234891798</v>
      </c>
      <c r="V4118" s="20">
        <v>0.58897498602768805</v>
      </c>
      <c r="W4118" s="79">
        <v>6450.4542854861902</v>
      </c>
      <c r="X4118" s="6">
        <v>8742.3342239984995</v>
      </c>
      <c r="Y4118" s="6">
        <v>3801.91079614296</v>
      </c>
      <c r="Z4118" s="71">
        <v>3800.1329169097498</v>
      </c>
      <c r="AA4118" s="20">
        <v>0.58912640082733703</v>
      </c>
    </row>
    <row r="4119" spans="1:27" x14ac:dyDescent="0.2">
      <c r="A4119" s="52" t="s">
        <v>2208</v>
      </c>
      <c r="B4119" s="1" t="s">
        <v>8378</v>
      </c>
      <c r="C4119" s="131" t="s">
        <v>26</v>
      </c>
      <c r="D4119" s="131" t="s">
        <v>26</v>
      </c>
      <c r="E4119" s="131" t="s">
        <v>6353</v>
      </c>
      <c r="F4119" s="131" t="s">
        <v>26384</v>
      </c>
      <c r="G4119" s="131" t="s">
        <v>26384</v>
      </c>
      <c r="H4119" s="79">
        <v>12996.5</v>
      </c>
      <c r="I4119" s="6">
        <v>19161.252062844698</v>
      </c>
      <c r="J4119" s="6">
        <v>8323.5958420094503</v>
      </c>
      <c r="K4119" s="71">
        <v>8321.4340052089192</v>
      </c>
      <c r="L4119" s="20">
        <v>0.64028269189465803</v>
      </c>
      <c r="M4119" s="79">
        <v>13136.141637902399</v>
      </c>
      <c r="N4119" s="6">
        <v>19367.1312320299</v>
      </c>
      <c r="O4119" s="6">
        <v>8416.4937081340904</v>
      </c>
      <c r="P4119" s="71">
        <v>8413.8543442903701</v>
      </c>
      <c r="Q4119" s="20">
        <v>0.64051184710230602</v>
      </c>
      <c r="R4119" s="79">
        <v>13270.0359017562</v>
      </c>
      <c r="S4119" s="6">
        <v>19564.536821186401</v>
      </c>
      <c r="T4119" s="6">
        <v>8505.4357359819005</v>
      </c>
      <c r="U4119" s="71">
        <v>8502.1608535347896</v>
      </c>
      <c r="V4119" s="20">
        <v>0.64070368132233901</v>
      </c>
      <c r="W4119" s="79">
        <v>13404.9631450547</v>
      </c>
      <c r="X4119" s="6">
        <v>19763.465372641502</v>
      </c>
      <c r="Y4119" s="6">
        <v>8594.8363954308807</v>
      </c>
      <c r="Z4119" s="71">
        <v>8590.8172108788003</v>
      </c>
      <c r="AA4119" s="20">
        <v>0.64086839463248502</v>
      </c>
    </row>
    <row r="4120" spans="1:27" x14ac:dyDescent="0.2">
      <c r="A4120" s="52" t="s">
        <v>2207</v>
      </c>
      <c r="B4120" s="1" t="s">
        <v>8377</v>
      </c>
      <c r="C4120" s="131" t="s">
        <v>26</v>
      </c>
      <c r="D4120" s="131" t="s">
        <v>26</v>
      </c>
      <c r="E4120" s="131" t="s">
        <v>6353</v>
      </c>
      <c r="F4120" s="131" t="s">
        <v>26253</v>
      </c>
      <c r="G4120" s="131" t="s">
        <v>26253</v>
      </c>
      <c r="H4120" s="79">
        <v>11578.75</v>
      </c>
      <c r="I4120" s="6">
        <v>15053.4632431355</v>
      </c>
      <c r="J4120" s="6">
        <v>6539.1835380825796</v>
      </c>
      <c r="K4120" s="71">
        <v>6537.4851558105001</v>
      </c>
      <c r="L4120" s="20">
        <v>0.56461061477365804</v>
      </c>
      <c r="M4120" s="79">
        <v>11624.816933100899</v>
      </c>
      <c r="N4120" s="6">
        <v>15113.3545858244</v>
      </c>
      <c r="O4120" s="6">
        <v>6567.9037466334103</v>
      </c>
      <c r="P4120" s="71">
        <v>6565.8440899308598</v>
      </c>
      <c r="Q4120" s="20">
        <v>0.56481268717746802</v>
      </c>
      <c r="R4120" s="79">
        <v>11665.277054648601</v>
      </c>
      <c r="S4120" s="6">
        <v>15165.956546531001</v>
      </c>
      <c r="T4120" s="6">
        <v>6593.2084137829897</v>
      </c>
      <c r="U4120" s="71">
        <v>6590.6698039839503</v>
      </c>
      <c r="V4120" s="20">
        <v>0.56498184939015705</v>
      </c>
      <c r="W4120" s="79">
        <v>11711.2122069743</v>
      </c>
      <c r="X4120" s="6">
        <v>15225.6765618264</v>
      </c>
      <c r="Y4120" s="6">
        <v>6621.4197050582397</v>
      </c>
      <c r="Z4120" s="71">
        <v>6618.3233450384596</v>
      </c>
      <c r="AA4120" s="20">
        <v>0.56512709598901201</v>
      </c>
    </row>
    <row r="4121" spans="1:27" x14ac:dyDescent="0.2">
      <c r="A4121" s="52" t="s">
        <v>2206</v>
      </c>
      <c r="B4121" s="1" t="s">
        <v>8094</v>
      </c>
      <c r="C4121" s="131" t="s">
        <v>37</v>
      </c>
      <c r="D4121" s="131" t="s">
        <v>37</v>
      </c>
      <c r="E4121" s="131" t="s">
        <v>6353</v>
      </c>
      <c r="F4121" s="131" t="s">
        <v>26229</v>
      </c>
      <c r="G4121" s="131" t="s">
        <v>26229</v>
      </c>
      <c r="H4121" s="79">
        <v>5223.5833333333303</v>
      </c>
      <c r="I4121" s="6">
        <v>8761.9302405807193</v>
      </c>
      <c r="J4121" s="6">
        <v>3806.1586935591499</v>
      </c>
      <c r="K4121" s="71">
        <v>3807.6880489110099</v>
      </c>
      <c r="L4121" s="20">
        <v>0.72894176390619703</v>
      </c>
      <c r="M4121" s="79">
        <v>5242.0663619288098</v>
      </c>
      <c r="N4121" s="6">
        <v>8792.9332890349797</v>
      </c>
      <c r="O4121" s="6">
        <v>3821.1992688319801</v>
      </c>
      <c r="P4121" s="71">
        <v>3821.7827255314901</v>
      </c>
      <c r="Q4121" s="20">
        <v>0.72906034789786101</v>
      </c>
      <c r="R4121" s="79">
        <v>5257.0884574553902</v>
      </c>
      <c r="S4121" s="6">
        <v>8818.1310402092095</v>
      </c>
      <c r="T4121" s="6">
        <v>3833.5713009442302</v>
      </c>
      <c r="U4121" s="71">
        <v>3833.38913330572</v>
      </c>
      <c r="V4121" s="20">
        <v>0.72918482622626601</v>
      </c>
      <c r="W4121" s="79">
        <v>5276.9350004365397</v>
      </c>
      <c r="X4121" s="6">
        <v>8851.4212193871608</v>
      </c>
      <c r="Y4121" s="6">
        <v>3849.3511038297102</v>
      </c>
      <c r="Z4121" s="71">
        <v>3848.6144283646299</v>
      </c>
      <c r="AA4121" s="20">
        <v>0.72932761689242798</v>
      </c>
    </row>
    <row r="4122" spans="1:27" x14ac:dyDescent="0.2">
      <c r="A4122" s="52" t="s">
        <v>2205</v>
      </c>
      <c r="B4122" s="1" t="s">
        <v>8376</v>
      </c>
      <c r="C4122" s="131" t="s">
        <v>26</v>
      </c>
      <c r="D4122" s="131" t="s">
        <v>26</v>
      </c>
      <c r="E4122" s="131" t="s">
        <v>6353</v>
      </c>
      <c r="F4122" s="131" t="s">
        <v>26253</v>
      </c>
      <c r="G4122" s="131" t="s">
        <v>26253</v>
      </c>
      <c r="H4122" s="79">
        <v>18538.916666666701</v>
      </c>
      <c r="I4122" s="6">
        <v>34093.964173838503</v>
      </c>
      <c r="J4122" s="6">
        <v>14810.325416326201</v>
      </c>
      <c r="K4122" s="71">
        <v>14806.4788208018</v>
      </c>
      <c r="L4122" s="20">
        <v>0.79867012118480896</v>
      </c>
      <c r="M4122" s="79">
        <v>18764.560081572501</v>
      </c>
      <c r="N4122" s="6">
        <v>34508.933324527497</v>
      </c>
      <c r="O4122" s="6">
        <v>14996.7600632539</v>
      </c>
      <c r="P4122" s="71">
        <v>14992.057165865001</v>
      </c>
      <c r="Q4122" s="20">
        <v>0.79895596276662895</v>
      </c>
      <c r="R4122" s="79">
        <v>18996.520500746901</v>
      </c>
      <c r="S4122" s="6">
        <v>34935.5197515166</v>
      </c>
      <c r="T4122" s="6">
        <v>15187.776785386301</v>
      </c>
      <c r="U4122" s="71">
        <v>15181.9289740397</v>
      </c>
      <c r="V4122" s="20">
        <v>0.79919525122733603</v>
      </c>
      <c r="W4122" s="79">
        <v>19215.7142153022</v>
      </c>
      <c r="X4122" s="6">
        <v>35338.627591394601</v>
      </c>
      <c r="Y4122" s="6">
        <v>15368.2422014688</v>
      </c>
      <c r="Z4122" s="71">
        <v>15361.0555839688</v>
      </c>
      <c r="AA4122" s="20">
        <v>0.799400709849036</v>
      </c>
    </row>
    <row r="4123" spans="1:27" x14ac:dyDescent="0.2">
      <c r="A4123" s="52" t="s">
        <v>2204</v>
      </c>
      <c r="B4123" s="1" t="s">
        <v>8375</v>
      </c>
      <c r="C4123" s="131" t="s">
        <v>26</v>
      </c>
      <c r="D4123" s="131" t="s">
        <v>26</v>
      </c>
      <c r="E4123" s="131" t="s">
        <v>6353</v>
      </c>
      <c r="F4123" s="131" t="s">
        <v>26383</v>
      </c>
      <c r="G4123" s="131" t="s">
        <v>26383</v>
      </c>
      <c r="H4123" s="79">
        <v>11502.583333333299</v>
      </c>
      <c r="I4123" s="6">
        <v>16993.290645959401</v>
      </c>
      <c r="J4123" s="6">
        <v>7381.8392920700899</v>
      </c>
      <c r="K4123" s="71">
        <v>7379.9220519565497</v>
      </c>
      <c r="L4123" s="20">
        <v>0.64158822745237398</v>
      </c>
      <c r="M4123" s="79">
        <v>11558.418252597899</v>
      </c>
      <c r="N4123" s="6">
        <v>17075.778117144</v>
      </c>
      <c r="O4123" s="6">
        <v>7420.7262481265798</v>
      </c>
      <c r="P4123" s="71">
        <v>7418.3991512103703</v>
      </c>
      <c r="Q4123" s="20">
        <v>0.64181784990718604</v>
      </c>
      <c r="R4123" s="79">
        <v>11612.565375247799</v>
      </c>
      <c r="S4123" s="6">
        <v>17155.7721294599</v>
      </c>
      <c r="T4123" s="6">
        <v>7458.2556531702503</v>
      </c>
      <c r="U4123" s="71">
        <v>7455.38397072118</v>
      </c>
      <c r="V4123" s="20">
        <v>0.64201007527693799</v>
      </c>
      <c r="W4123" s="79">
        <v>11668.743065544801</v>
      </c>
      <c r="X4123" s="6">
        <v>17238.765991914199</v>
      </c>
      <c r="Y4123" s="6">
        <v>7496.8822808131599</v>
      </c>
      <c r="Z4123" s="71">
        <v>7493.3765301431604</v>
      </c>
      <c r="AA4123" s="20">
        <v>0.64217512443730496</v>
      </c>
    </row>
    <row r="4124" spans="1:27" x14ac:dyDescent="0.2">
      <c r="A4124" s="52" t="s">
        <v>2203</v>
      </c>
      <c r="B4124" s="1" t="s">
        <v>8374</v>
      </c>
      <c r="C4124" s="131" t="s">
        <v>37</v>
      </c>
      <c r="D4124" s="131" t="s">
        <v>37</v>
      </c>
      <c r="E4124" s="131" t="s">
        <v>6353</v>
      </c>
      <c r="F4124" s="131" t="s">
        <v>26229</v>
      </c>
      <c r="G4124" s="131" t="s">
        <v>26229</v>
      </c>
      <c r="H4124" s="79">
        <v>13639.666666666701</v>
      </c>
      <c r="I4124" s="6">
        <v>19153.7755733552</v>
      </c>
      <c r="J4124" s="6">
        <v>8320.3480752860996</v>
      </c>
      <c r="K4124" s="71">
        <v>8323.6912803079595</v>
      </c>
      <c r="L4124" s="20">
        <v>0.61025620960736804</v>
      </c>
      <c r="M4124" s="79">
        <v>13685.8981688475</v>
      </c>
      <c r="N4124" s="6">
        <v>19218.697087848999</v>
      </c>
      <c r="O4124" s="6">
        <v>8351.9877663090701</v>
      </c>
      <c r="P4124" s="71">
        <v>8353.2630264757609</v>
      </c>
      <c r="Q4124" s="20">
        <v>0.61035548587449495</v>
      </c>
      <c r="R4124" s="79">
        <v>13775.674837772</v>
      </c>
      <c r="S4124" s="6">
        <v>19344.767776402201</v>
      </c>
      <c r="T4124" s="6">
        <v>8409.8939143556709</v>
      </c>
      <c r="U4124" s="71">
        <v>8409.4942842472792</v>
      </c>
      <c r="V4124" s="20">
        <v>0.61045969676846701</v>
      </c>
      <c r="W4124" s="79">
        <v>13885.4456149702</v>
      </c>
      <c r="X4124" s="6">
        <v>19498.915592646601</v>
      </c>
      <c r="Y4124" s="6">
        <v>8479.7876408409593</v>
      </c>
      <c r="Z4124" s="71">
        <v>8478.1648084893204</v>
      </c>
      <c r="AA4124" s="20">
        <v>0.61057923840404604</v>
      </c>
    </row>
    <row r="4125" spans="1:27" x14ac:dyDescent="0.2">
      <c r="A4125" s="52" t="s">
        <v>2202</v>
      </c>
      <c r="B4125" s="1" t="s">
        <v>8373</v>
      </c>
      <c r="C4125" s="131" t="s">
        <v>26</v>
      </c>
      <c r="D4125" s="131" t="s">
        <v>26</v>
      </c>
      <c r="E4125" s="131" t="s">
        <v>6353</v>
      </c>
      <c r="F4125" s="131" t="s">
        <v>26384</v>
      </c>
      <c r="G4125" s="131" t="s">
        <v>26384</v>
      </c>
      <c r="H4125" s="79">
        <v>11667.166666666701</v>
      </c>
      <c r="I4125" s="6">
        <v>16150.5022592895</v>
      </c>
      <c r="J4125" s="6">
        <v>7015.7343064474499</v>
      </c>
      <c r="K4125" s="71">
        <v>7013.9121525497503</v>
      </c>
      <c r="L4125" s="20">
        <v>0.60116670593115296</v>
      </c>
      <c r="M4125" s="79">
        <v>11781.220563556401</v>
      </c>
      <c r="N4125" s="6">
        <v>16308.383583181199</v>
      </c>
      <c r="O4125" s="6">
        <v>7087.2348709383596</v>
      </c>
      <c r="P4125" s="71">
        <v>7085.0123549930004</v>
      </c>
      <c r="Q4125" s="20">
        <v>0.60138186164764096</v>
      </c>
      <c r="R4125" s="79">
        <v>11892.2333047431</v>
      </c>
      <c r="S4125" s="6">
        <v>16462.055128173201</v>
      </c>
      <c r="T4125" s="6">
        <v>7156.6709324416097</v>
      </c>
      <c r="U4125" s="71">
        <v>7153.9153703817801</v>
      </c>
      <c r="V4125" s="20">
        <v>0.60156197638071396</v>
      </c>
      <c r="W4125" s="79">
        <v>12004.6402898212</v>
      </c>
      <c r="X4125" s="6">
        <v>16617.656682375</v>
      </c>
      <c r="Y4125" s="6">
        <v>7226.7711035213997</v>
      </c>
      <c r="Z4125" s="71">
        <v>7223.39166435067</v>
      </c>
      <c r="AA4125" s="20">
        <v>0.60171662706757001</v>
      </c>
    </row>
    <row r="4126" spans="1:27" x14ac:dyDescent="0.2">
      <c r="A4126" s="52" t="s">
        <v>2201</v>
      </c>
      <c r="B4126" s="1" t="s">
        <v>8000</v>
      </c>
      <c r="C4126" s="131" t="s">
        <v>26</v>
      </c>
      <c r="D4126" s="131" t="s">
        <v>26</v>
      </c>
      <c r="E4126" s="131" t="s">
        <v>6353</v>
      </c>
      <c r="F4126" s="131" t="s">
        <v>26384</v>
      </c>
      <c r="G4126" s="131" t="s">
        <v>26384</v>
      </c>
      <c r="H4126" s="79">
        <v>5747.75</v>
      </c>
      <c r="I4126" s="6">
        <v>8886.8018551674795</v>
      </c>
      <c r="J4126" s="6">
        <v>3860.40258370528</v>
      </c>
      <c r="K4126" s="71">
        <v>3859.3999448784198</v>
      </c>
      <c r="L4126" s="20">
        <v>0.67146273670191303</v>
      </c>
      <c r="M4126" s="79">
        <v>5811.7193012548996</v>
      </c>
      <c r="N4126" s="6">
        <v>8985.7070798320492</v>
      </c>
      <c r="O4126" s="6">
        <v>3904.9741644475598</v>
      </c>
      <c r="P4126" s="71">
        <v>3903.74958709056</v>
      </c>
      <c r="Q4126" s="20">
        <v>0.67170305115177298</v>
      </c>
      <c r="R4126" s="79">
        <v>5873.2974596551203</v>
      </c>
      <c r="S4126" s="6">
        <v>9080.9152730048409</v>
      </c>
      <c r="T4126" s="6">
        <v>3947.81343327276</v>
      </c>
      <c r="U4126" s="71">
        <v>3946.29339064139</v>
      </c>
      <c r="V4126" s="20">
        <v>0.67190422718230802</v>
      </c>
      <c r="W4126" s="79">
        <v>5936.32696441195</v>
      </c>
      <c r="X4126" s="6">
        <v>9178.3674446899895</v>
      </c>
      <c r="Y4126" s="6">
        <v>3991.5351420840302</v>
      </c>
      <c r="Z4126" s="71">
        <v>3989.6685892325199</v>
      </c>
      <c r="AA4126" s="20">
        <v>0.672076961587599</v>
      </c>
    </row>
    <row r="4127" spans="1:27" x14ac:dyDescent="0.2">
      <c r="A4127" s="52" t="s">
        <v>2200</v>
      </c>
      <c r="B4127" s="1" t="s">
        <v>8372</v>
      </c>
      <c r="C4127" s="131" t="s">
        <v>26</v>
      </c>
      <c r="D4127" s="131" t="s">
        <v>26</v>
      </c>
      <c r="E4127" s="131" t="s">
        <v>6353</v>
      </c>
      <c r="F4127" s="131" t="s">
        <v>26383</v>
      </c>
      <c r="G4127" s="131" t="s">
        <v>26383</v>
      </c>
      <c r="H4127" s="79">
        <v>16767</v>
      </c>
      <c r="I4127" s="6">
        <v>29293.435453259099</v>
      </c>
      <c r="J4127" s="6">
        <v>12724.9887813814</v>
      </c>
      <c r="K4127" s="71">
        <v>12721.6837976272</v>
      </c>
      <c r="L4127" s="20">
        <v>0.75873345247374202</v>
      </c>
      <c r="M4127" s="79">
        <v>16860.738859610501</v>
      </c>
      <c r="N4127" s="6">
        <v>29457.2055512767</v>
      </c>
      <c r="O4127" s="6">
        <v>12801.399557385401</v>
      </c>
      <c r="P4127" s="71">
        <v>12797.385112378701</v>
      </c>
      <c r="Q4127" s="20">
        <v>0.75900500084456701</v>
      </c>
      <c r="R4127" s="79">
        <v>16944.149062940502</v>
      </c>
      <c r="S4127" s="6">
        <v>29602.9305711009</v>
      </c>
      <c r="T4127" s="6">
        <v>12869.500866311</v>
      </c>
      <c r="U4127" s="71">
        <v>12864.545670152</v>
      </c>
      <c r="V4127" s="20">
        <v>0.75923232393468099</v>
      </c>
      <c r="W4127" s="79">
        <v>17034.418422815499</v>
      </c>
      <c r="X4127" s="6">
        <v>29760.639145497302</v>
      </c>
      <c r="Y4127" s="6">
        <v>12942.4582003261</v>
      </c>
      <c r="Z4127" s="71">
        <v>12936.4059468949</v>
      </c>
      <c r="AA4127" s="20">
        <v>0.75942750881170096</v>
      </c>
    </row>
    <row r="4128" spans="1:27" x14ac:dyDescent="0.2">
      <c r="A4128" s="52" t="s">
        <v>2199</v>
      </c>
      <c r="B4128" s="1" t="s">
        <v>8371</v>
      </c>
      <c r="C4128" s="131" t="s">
        <v>37</v>
      </c>
      <c r="D4128" s="131" t="s">
        <v>37</v>
      </c>
      <c r="E4128" s="131" t="s">
        <v>6353</v>
      </c>
      <c r="F4128" s="131" t="s">
        <v>26229</v>
      </c>
      <c r="G4128" s="131" t="s">
        <v>26229</v>
      </c>
      <c r="H4128" s="79">
        <v>9185.5833333333394</v>
      </c>
      <c r="I4128" s="6">
        <v>14199.5420380624</v>
      </c>
      <c r="J4128" s="6">
        <v>6168.2424863893802</v>
      </c>
      <c r="K4128" s="71">
        <v>6170.7209523225301</v>
      </c>
      <c r="L4128" s="20">
        <v>0.67178324210828899</v>
      </c>
      <c r="M4128" s="79">
        <v>9229.79596469432</v>
      </c>
      <c r="N4128" s="6">
        <v>14267.8881729612</v>
      </c>
      <c r="O4128" s="6">
        <v>6200.4841913544396</v>
      </c>
      <c r="P4128" s="71">
        <v>6201.4309396884601</v>
      </c>
      <c r="Q4128" s="20">
        <v>0.67189252757158202</v>
      </c>
      <c r="R4128" s="79">
        <v>9277.3031080148794</v>
      </c>
      <c r="S4128" s="6">
        <v>14341.3271320571</v>
      </c>
      <c r="T4128" s="6">
        <v>6234.7111718133801</v>
      </c>
      <c r="U4128" s="71">
        <v>6234.41490430671</v>
      </c>
      <c r="V4128" s="20">
        <v>0.67200724517889898</v>
      </c>
      <c r="W4128" s="79">
        <v>9332.8103986415008</v>
      </c>
      <c r="X4128" s="6">
        <v>14427.133125870399</v>
      </c>
      <c r="Y4128" s="6">
        <v>6274.1450719269196</v>
      </c>
      <c r="Z4128" s="71">
        <v>6272.9443478011699</v>
      </c>
      <c r="AA4128" s="20">
        <v>0.67213883919834805</v>
      </c>
    </row>
    <row r="4129" spans="1:27" x14ac:dyDescent="0.2">
      <c r="A4129" s="52" t="s">
        <v>2198</v>
      </c>
      <c r="B4129" s="1" t="s">
        <v>8370</v>
      </c>
      <c r="C4129" s="131" t="s">
        <v>26</v>
      </c>
      <c r="D4129" s="131" t="s">
        <v>26</v>
      </c>
      <c r="E4129" s="131" t="s">
        <v>6353</v>
      </c>
      <c r="F4129" s="131" t="s">
        <v>26384</v>
      </c>
      <c r="G4129" s="131" t="s">
        <v>26384</v>
      </c>
      <c r="H4129" s="79">
        <v>18892.333333333299</v>
      </c>
      <c r="I4129" s="6">
        <v>25974.423260463798</v>
      </c>
      <c r="J4129" s="6">
        <v>11283.218901369301</v>
      </c>
      <c r="K4129" s="71">
        <v>11280.288379715799</v>
      </c>
      <c r="L4129" s="20">
        <v>0.59708285793439098</v>
      </c>
      <c r="M4129" s="79">
        <v>19092.5901071958</v>
      </c>
      <c r="N4129" s="6">
        <v>26249.7494530152</v>
      </c>
      <c r="O4129" s="6">
        <v>11407.5155718477</v>
      </c>
      <c r="P4129" s="71">
        <v>11403.9382408128</v>
      </c>
      <c r="Q4129" s="20">
        <v>0.59729655205423104</v>
      </c>
      <c r="R4129" s="79">
        <v>19290.4522561802</v>
      </c>
      <c r="S4129" s="6">
        <v>26521.7833576827</v>
      </c>
      <c r="T4129" s="6">
        <v>11530.0109588143</v>
      </c>
      <c r="U4129" s="71">
        <v>11525.5715118916</v>
      </c>
      <c r="V4129" s="20">
        <v>0.59747544323120205</v>
      </c>
      <c r="W4129" s="79">
        <v>19491.036748300601</v>
      </c>
      <c r="X4129" s="6">
        <v>26797.560118863701</v>
      </c>
      <c r="Y4129" s="6">
        <v>11653.859314429201</v>
      </c>
      <c r="Z4129" s="71">
        <v>11648.409645677601</v>
      </c>
      <c r="AA4129" s="20">
        <v>0.59762904334441203</v>
      </c>
    </row>
    <row r="4130" spans="1:27" x14ac:dyDescent="0.2">
      <c r="A4130" s="52" t="s">
        <v>2197</v>
      </c>
      <c r="B4130" s="1" t="s">
        <v>18909</v>
      </c>
      <c r="C4130" s="131" t="s">
        <v>26</v>
      </c>
      <c r="D4130" s="131" t="s">
        <v>26</v>
      </c>
      <c r="E4130" s="131" t="s">
        <v>6353</v>
      </c>
      <c r="F4130" s="131" t="s">
        <v>26253</v>
      </c>
      <c r="G4130" s="131" t="s">
        <v>26253</v>
      </c>
      <c r="H4130" s="79">
        <v>35463.583333333299</v>
      </c>
      <c r="I4130" s="6">
        <v>75638.311323810703</v>
      </c>
      <c r="J4130" s="6">
        <v>32857.076957528297</v>
      </c>
      <c r="K4130" s="71">
        <v>32848.543189254102</v>
      </c>
      <c r="L4130" s="20">
        <v>0.926261254552319</v>
      </c>
      <c r="M4130" s="79">
        <v>35625.794119322803</v>
      </c>
      <c r="N4130" s="6">
        <v>75984.281718720595</v>
      </c>
      <c r="O4130" s="6">
        <v>33020.9581037506</v>
      </c>
      <c r="P4130" s="71">
        <v>33010.6029218986</v>
      </c>
      <c r="Q4130" s="20">
        <v>0.92659276060864504</v>
      </c>
      <c r="R4130" s="79">
        <v>35793.540697719101</v>
      </c>
      <c r="S4130" s="6">
        <v>76342.059098433907</v>
      </c>
      <c r="T4130" s="6">
        <v>33188.747760750099</v>
      </c>
      <c r="U4130" s="71">
        <v>33175.968962478299</v>
      </c>
      <c r="V4130" s="20">
        <v>0.926870276474001</v>
      </c>
      <c r="W4130" s="79">
        <v>35978.835662881</v>
      </c>
      <c r="X4130" s="6">
        <v>76737.264459660699</v>
      </c>
      <c r="Y4130" s="6">
        <v>33371.892076007098</v>
      </c>
      <c r="Z4130" s="71">
        <v>33356.286451079002</v>
      </c>
      <c r="AA4130" s="20">
        <v>0.92710855803186398</v>
      </c>
    </row>
    <row r="4131" spans="1:27" x14ac:dyDescent="0.2">
      <c r="A4131" s="52" t="s">
        <v>2196</v>
      </c>
      <c r="B4131" s="1" t="s">
        <v>8369</v>
      </c>
      <c r="C4131" s="131" t="s">
        <v>26</v>
      </c>
      <c r="D4131" s="131" t="s">
        <v>26</v>
      </c>
      <c r="E4131" s="131" t="s">
        <v>6353</v>
      </c>
      <c r="F4131" s="131" t="s">
        <v>26383</v>
      </c>
      <c r="G4131" s="131" t="s">
        <v>26383</v>
      </c>
      <c r="H4131" s="79">
        <v>5683.5833333333303</v>
      </c>
      <c r="I4131" s="6">
        <v>24382.303449787199</v>
      </c>
      <c r="J4131" s="6">
        <v>10591.6063808166</v>
      </c>
      <c r="K4131" s="71">
        <v>10588.855487466501</v>
      </c>
      <c r="L4131" s="20">
        <v>1.86305977522393</v>
      </c>
      <c r="M4131" s="79">
        <v>5702.9278702868396</v>
      </c>
      <c r="N4131" s="6">
        <v>24465.290597583498</v>
      </c>
      <c r="O4131" s="6">
        <v>10632.0322775368</v>
      </c>
      <c r="P4131" s="71">
        <v>10628.6981335866</v>
      </c>
      <c r="Q4131" s="20">
        <v>1.86372655859174</v>
      </c>
      <c r="R4131" s="79">
        <v>5721.2301185469296</v>
      </c>
      <c r="S4131" s="6">
        <v>24543.806376224999</v>
      </c>
      <c r="T4131" s="6">
        <v>10670.110402169301</v>
      </c>
      <c r="U4131" s="71">
        <v>10666.002046248501</v>
      </c>
      <c r="V4131" s="20">
        <v>1.86428474737832</v>
      </c>
      <c r="W4131" s="79">
        <v>5741.0321159877403</v>
      </c>
      <c r="X4131" s="6">
        <v>24628.756007856598</v>
      </c>
      <c r="Y4131" s="6">
        <v>10710.6787458206</v>
      </c>
      <c r="Z4131" s="71">
        <v>10705.6701345362</v>
      </c>
      <c r="AA4131" s="20">
        <v>1.8647640212154299</v>
      </c>
    </row>
    <row r="4132" spans="1:27" x14ac:dyDescent="0.2">
      <c r="A4132" s="52" t="s">
        <v>2195</v>
      </c>
      <c r="B4132" s="1" t="s">
        <v>8368</v>
      </c>
      <c r="C4132" s="131" t="s">
        <v>30</v>
      </c>
      <c r="D4132" s="131" t="s">
        <v>30</v>
      </c>
      <c r="E4132" s="131" t="s">
        <v>6353</v>
      </c>
      <c r="F4132" s="131" t="s">
        <v>26225</v>
      </c>
      <c r="G4132" s="131" t="s">
        <v>26225</v>
      </c>
      <c r="H4132" s="79">
        <v>19267.416666666701</v>
      </c>
      <c r="I4132" s="6">
        <v>38421.069165929403</v>
      </c>
      <c r="J4132" s="6">
        <v>16690.0080697341</v>
      </c>
      <c r="K4132" s="71">
        <v>16696.7314581053</v>
      </c>
      <c r="L4132" s="20">
        <v>0.86657862582020195</v>
      </c>
      <c r="M4132" s="79">
        <v>19398.388678185202</v>
      </c>
      <c r="N4132" s="6">
        <v>38682.239866725002</v>
      </c>
      <c r="O4132" s="6">
        <v>16810.379635182599</v>
      </c>
      <c r="P4132" s="71">
        <v>16810.86194753</v>
      </c>
      <c r="Q4132" s="20">
        <v>0.86661125449223297</v>
      </c>
      <c r="R4132" s="79">
        <v>19524.700001618101</v>
      </c>
      <c r="S4132" s="6">
        <v>38934.116710310896</v>
      </c>
      <c r="T4132" s="6">
        <v>16926.1164035412</v>
      </c>
      <c r="U4132" s="71">
        <v>16920.768952103299</v>
      </c>
      <c r="V4132" s="20">
        <v>0.86663400465569596</v>
      </c>
      <c r="W4132" s="79">
        <v>19655.352524770999</v>
      </c>
      <c r="X4132" s="6">
        <v>39194.6503207895</v>
      </c>
      <c r="Y4132" s="6">
        <v>17045.168988918202</v>
      </c>
      <c r="Z4132" s="71">
        <v>17034.8307240824</v>
      </c>
      <c r="AA4132" s="20">
        <v>0.86667642834764402</v>
      </c>
    </row>
    <row r="4133" spans="1:27" x14ac:dyDescent="0.2">
      <c r="A4133" s="52" t="s">
        <v>2194</v>
      </c>
      <c r="B4133" s="1" t="s">
        <v>8367</v>
      </c>
      <c r="C4133" s="131" t="s">
        <v>30</v>
      </c>
      <c r="D4133" s="131" t="s">
        <v>30</v>
      </c>
      <c r="E4133" s="131" t="s">
        <v>6353</v>
      </c>
      <c r="F4133" s="131" t="s">
        <v>26225</v>
      </c>
      <c r="G4133" s="131" t="s">
        <v>26225</v>
      </c>
      <c r="H4133" s="79">
        <v>8712.3333333333303</v>
      </c>
      <c r="I4133" s="6">
        <v>14121.389597408601</v>
      </c>
      <c r="J4133" s="6">
        <v>6134.2932784808399</v>
      </c>
      <c r="K4133" s="71">
        <v>6136.7644118632597</v>
      </c>
      <c r="L4133" s="20">
        <v>0.70437667810344595</v>
      </c>
      <c r="M4133" s="79">
        <v>8793.7919176155792</v>
      </c>
      <c r="N4133" s="6">
        <v>14253.421782208199</v>
      </c>
      <c r="O4133" s="6">
        <v>6194.1974426722199</v>
      </c>
      <c r="P4133" s="71">
        <v>6194.3751625080404</v>
      </c>
      <c r="Q4133" s="20">
        <v>0.70440319950027197</v>
      </c>
      <c r="R4133" s="79">
        <v>8872.7270109444507</v>
      </c>
      <c r="S4133" s="6">
        <v>14381.3637655045</v>
      </c>
      <c r="T4133" s="6">
        <v>6252.1165934691298</v>
      </c>
      <c r="U4133" s="71">
        <v>6250.1413683749497</v>
      </c>
      <c r="V4133" s="20">
        <v>0.704421691399436</v>
      </c>
      <c r="W4133" s="79">
        <v>8950.9696737629693</v>
      </c>
      <c r="X4133" s="6">
        <v>14508.183422481099</v>
      </c>
      <c r="Y4133" s="6">
        <v>6309.3926373733402</v>
      </c>
      <c r="Z4133" s="71">
        <v>6305.5658538383204</v>
      </c>
      <c r="AA4133" s="20">
        <v>0.70445617443226904</v>
      </c>
    </row>
    <row r="4134" spans="1:27" x14ac:dyDescent="0.2">
      <c r="A4134" s="52" t="s">
        <v>2193</v>
      </c>
      <c r="B4134" s="1" t="s">
        <v>8366</v>
      </c>
      <c r="C4134" s="131" t="s">
        <v>30</v>
      </c>
      <c r="D4134" s="131" t="s">
        <v>30</v>
      </c>
      <c r="E4134" s="131" t="s">
        <v>6353</v>
      </c>
      <c r="F4134" s="131" t="s">
        <v>26225</v>
      </c>
      <c r="G4134" s="131" t="s">
        <v>26225</v>
      </c>
      <c r="H4134" s="79">
        <v>7913.25</v>
      </c>
      <c r="I4134" s="6">
        <v>13098.1453570418</v>
      </c>
      <c r="J4134" s="6">
        <v>5689.7987602446401</v>
      </c>
      <c r="K4134" s="71">
        <v>5692.0908338409599</v>
      </c>
      <c r="L4134" s="20">
        <v>0.71931138708381004</v>
      </c>
      <c r="M4134" s="79">
        <v>7983.6395612946299</v>
      </c>
      <c r="N4134" s="6">
        <v>13214.655350465</v>
      </c>
      <c r="O4134" s="6">
        <v>5742.7743055929805</v>
      </c>
      <c r="P4134" s="71">
        <v>5742.9390734933004</v>
      </c>
      <c r="Q4134" s="20">
        <v>0.71933847080666802</v>
      </c>
      <c r="R4134" s="79">
        <v>8051.4274284480598</v>
      </c>
      <c r="S4134" s="6">
        <v>13326.858975703601</v>
      </c>
      <c r="T4134" s="6">
        <v>5793.6839300786896</v>
      </c>
      <c r="U4134" s="71">
        <v>5791.8535371684902</v>
      </c>
      <c r="V4134" s="20">
        <v>0.71935735478458895</v>
      </c>
      <c r="W4134" s="79">
        <v>8122.0565919481396</v>
      </c>
      <c r="X4134" s="6">
        <v>13443.7655627532</v>
      </c>
      <c r="Y4134" s="6">
        <v>5846.4931818254099</v>
      </c>
      <c r="Z4134" s="71">
        <v>5842.9471568541203</v>
      </c>
      <c r="AA4134" s="20">
        <v>0.71939256895187997</v>
      </c>
    </row>
    <row r="4135" spans="1:27" x14ac:dyDescent="0.2">
      <c r="A4135" s="52" t="s">
        <v>2192</v>
      </c>
      <c r="B4135" s="1" t="s">
        <v>8365</v>
      </c>
      <c r="C4135" s="131" t="s">
        <v>30</v>
      </c>
      <c r="D4135" s="131" t="s">
        <v>30</v>
      </c>
      <c r="E4135" s="131" t="s">
        <v>6353</v>
      </c>
      <c r="F4135" s="131" t="s">
        <v>26225</v>
      </c>
      <c r="G4135" s="131" t="s">
        <v>26225</v>
      </c>
      <c r="H4135" s="79">
        <v>21386.5</v>
      </c>
      <c r="I4135" s="6">
        <v>38334.350231555902</v>
      </c>
      <c r="J4135" s="6">
        <v>16652.337600225801</v>
      </c>
      <c r="K4135" s="71">
        <v>16659.045813457698</v>
      </c>
      <c r="L4135" s="20">
        <v>0.77895147936584797</v>
      </c>
      <c r="M4135" s="79">
        <v>21583.442243587699</v>
      </c>
      <c r="N4135" s="6">
        <v>38687.360445526298</v>
      </c>
      <c r="O4135" s="6">
        <v>16812.604916704498</v>
      </c>
      <c r="P4135" s="71">
        <v>16813.087292898199</v>
      </c>
      <c r="Q4135" s="20">
        <v>0.77898080867491504</v>
      </c>
      <c r="R4135" s="79">
        <v>21782.752926272799</v>
      </c>
      <c r="S4135" s="6">
        <v>39044.615981258801</v>
      </c>
      <c r="T4135" s="6">
        <v>16974.154568538899</v>
      </c>
      <c r="U4135" s="71">
        <v>16968.791940450501</v>
      </c>
      <c r="V4135" s="20">
        <v>0.779001258375562</v>
      </c>
      <c r="W4135" s="79">
        <v>21979.226786353101</v>
      </c>
      <c r="X4135" s="6">
        <v>39396.786638620397</v>
      </c>
      <c r="Y4135" s="6">
        <v>17133.075059466799</v>
      </c>
      <c r="Z4135" s="71">
        <v>17122.6834776918</v>
      </c>
      <c r="AA4135" s="20">
        <v>0.77903939224664798</v>
      </c>
    </row>
    <row r="4136" spans="1:27" x14ac:dyDescent="0.2">
      <c r="A4136" s="52" t="s">
        <v>2191</v>
      </c>
      <c r="B4136" s="1" t="s">
        <v>8364</v>
      </c>
      <c r="C4136" s="131" t="s">
        <v>30</v>
      </c>
      <c r="D4136" s="131" t="s">
        <v>30</v>
      </c>
      <c r="E4136" s="131" t="s">
        <v>6353</v>
      </c>
      <c r="F4136" s="131" t="s">
        <v>26225</v>
      </c>
      <c r="G4136" s="131" t="s">
        <v>26225</v>
      </c>
      <c r="H4136" s="79">
        <v>6652.1666666666697</v>
      </c>
      <c r="I4136" s="6">
        <v>10871.7033266537</v>
      </c>
      <c r="J4136" s="6">
        <v>4722.6383906700103</v>
      </c>
      <c r="K4136" s="71">
        <v>4724.5408542221203</v>
      </c>
      <c r="L4136" s="20">
        <v>0.71022586939926102</v>
      </c>
      <c r="M4136" s="79">
        <v>6708.1292009262697</v>
      </c>
      <c r="N4136" s="6">
        <v>10963.1634629319</v>
      </c>
      <c r="O4136" s="6">
        <v>4764.3295850864197</v>
      </c>
      <c r="P4136" s="71">
        <v>4764.4662800948599</v>
      </c>
      <c r="Q4136" s="20">
        <v>0.71025261103154902</v>
      </c>
      <c r="R4136" s="79">
        <v>6760.1387842517597</v>
      </c>
      <c r="S4136" s="6">
        <v>11048.163251480601</v>
      </c>
      <c r="T4136" s="6">
        <v>4803.0496911302098</v>
      </c>
      <c r="U4136" s="71">
        <v>4801.5322683284003</v>
      </c>
      <c r="V4136" s="20">
        <v>0.71027125648868705</v>
      </c>
      <c r="W4136" s="79">
        <v>6812.4812458623901</v>
      </c>
      <c r="X4136" s="6">
        <v>11133.707066380601</v>
      </c>
      <c r="Y4136" s="6">
        <v>4841.8831872805404</v>
      </c>
      <c r="Z4136" s="71">
        <v>4838.9464800688502</v>
      </c>
      <c r="AA4136" s="20">
        <v>0.71030602587094405</v>
      </c>
    </row>
    <row r="4137" spans="1:27" x14ac:dyDescent="0.2">
      <c r="A4137" s="52" t="s">
        <v>2190</v>
      </c>
      <c r="B4137" s="1" t="s">
        <v>8363</v>
      </c>
      <c r="C4137" s="131" t="s">
        <v>30</v>
      </c>
      <c r="D4137" s="131" t="s">
        <v>30</v>
      </c>
      <c r="E4137" s="131" t="s">
        <v>6353</v>
      </c>
      <c r="F4137" s="131" t="s">
        <v>26225</v>
      </c>
      <c r="G4137" s="131" t="s">
        <v>26225</v>
      </c>
      <c r="H4137" s="79">
        <v>10713.666666666701</v>
      </c>
      <c r="I4137" s="6">
        <v>16840.800355395499</v>
      </c>
      <c r="J4137" s="6">
        <v>7315.59792410925</v>
      </c>
      <c r="K4137" s="71">
        <v>7318.5449332302596</v>
      </c>
      <c r="L4137" s="20">
        <v>0.68310366197973804</v>
      </c>
      <c r="M4137" s="79">
        <v>10808.297388770001</v>
      </c>
      <c r="N4137" s="6">
        <v>16989.550279022202</v>
      </c>
      <c r="O4137" s="6">
        <v>7383.25368451747</v>
      </c>
      <c r="P4137" s="71">
        <v>7383.4655199723202</v>
      </c>
      <c r="Q4137" s="20">
        <v>0.683129382398735</v>
      </c>
      <c r="R4137" s="79">
        <v>10899.1889337059</v>
      </c>
      <c r="S4137" s="6">
        <v>17132.4225943446</v>
      </c>
      <c r="T4137" s="6">
        <v>7448.1047371427603</v>
      </c>
      <c r="U4137" s="71">
        <v>7445.7516646814602</v>
      </c>
      <c r="V4137" s="20">
        <v>0.68314731582048005</v>
      </c>
      <c r="W4137" s="79">
        <v>10991.0308219491</v>
      </c>
      <c r="X4137" s="6">
        <v>17276.7887532227</v>
      </c>
      <c r="Y4137" s="6">
        <v>7513.4178127447703</v>
      </c>
      <c r="Z4137" s="71">
        <v>7508.8607618161004</v>
      </c>
      <c r="AA4137" s="20">
        <v>0.68318075742457796</v>
      </c>
    </row>
    <row r="4138" spans="1:27" x14ac:dyDescent="0.2">
      <c r="A4138" s="52" t="s">
        <v>2189</v>
      </c>
      <c r="B4138" s="1" t="s">
        <v>18910</v>
      </c>
      <c r="C4138" s="131" t="s">
        <v>30</v>
      </c>
      <c r="D4138" s="131" t="s">
        <v>30</v>
      </c>
      <c r="E4138" s="131" t="s">
        <v>6353</v>
      </c>
      <c r="F4138" s="131" t="s">
        <v>26225</v>
      </c>
      <c r="G4138" s="131" t="s">
        <v>26225</v>
      </c>
      <c r="H4138" s="79">
        <v>23955.833333333299</v>
      </c>
      <c r="I4138" s="6">
        <v>53270.410111974299</v>
      </c>
      <c r="J4138" s="6">
        <v>23140.521436485898</v>
      </c>
      <c r="K4138" s="71">
        <v>23149.843344065499</v>
      </c>
      <c r="L4138" s="20">
        <v>0.96635516794373599</v>
      </c>
      <c r="M4138" s="79">
        <v>24127.630287345401</v>
      </c>
      <c r="N4138" s="6">
        <v>53652.433733063597</v>
      </c>
      <c r="O4138" s="6">
        <v>23316.069144696001</v>
      </c>
      <c r="P4138" s="71">
        <v>23316.738114004602</v>
      </c>
      <c r="Q4138" s="20">
        <v>0.96639155343133099</v>
      </c>
      <c r="R4138" s="79">
        <v>24289.327096543399</v>
      </c>
      <c r="S4138" s="6">
        <v>54011.997736532699</v>
      </c>
      <c r="T4138" s="6">
        <v>23481.035095224001</v>
      </c>
      <c r="U4138" s="71">
        <v>23473.6167547205</v>
      </c>
      <c r="V4138" s="20">
        <v>0.966416923013939</v>
      </c>
      <c r="W4138" s="79">
        <v>24454.087597706799</v>
      </c>
      <c r="X4138" s="6">
        <v>54378.374449256698</v>
      </c>
      <c r="Y4138" s="6">
        <v>23648.344206265701</v>
      </c>
      <c r="Z4138" s="71">
        <v>23634.000972385598</v>
      </c>
      <c r="AA4138" s="20">
        <v>0.96646423130511505</v>
      </c>
    </row>
    <row r="4139" spans="1:27" x14ac:dyDescent="0.2">
      <c r="A4139" s="52" t="s">
        <v>2188</v>
      </c>
      <c r="B4139" s="1" t="s">
        <v>8362</v>
      </c>
      <c r="C4139" s="131" t="s">
        <v>30</v>
      </c>
      <c r="D4139" s="131" t="s">
        <v>30</v>
      </c>
      <c r="E4139" s="131" t="s">
        <v>6353</v>
      </c>
      <c r="F4139" s="131" t="s">
        <v>26225</v>
      </c>
      <c r="G4139" s="131" t="s">
        <v>26225</v>
      </c>
      <c r="H4139" s="79">
        <v>6204.9166666666697</v>
      </c>
      <c r="I4139" s="6">
        <v>13588.017813062301</v>
      </c>
      <c r="J4139" s="6">
        <v>5902.5980243362101</v>
      </c>
      <c r="K4139" s="71">
        <v>5904.9758218034603</v>
      </c>
      <c r="L4139" s="20">
        <v>0.95166077789980297</v>
      </c>
      <c r="M4139" s="79">
        <v>6247.3828102904899</v>
      </c>
      <c r="N4139" s="6">
        <v>13681.013536778</v>
      </c>
      <c r="O4139" s="6">
        <v>5945.4424598908699</v>
      </c>
      <c r="P4139" s="71">
        <v>5945.6130426124701</v>
      </c>
      <c r="Q4139" s="20">
        <v>0.95169661010992401</v>
      </c>
      <c r="R4139" s="79">
        <v>6285.7260748572198</v>
      </c>
      <c r="S4139" s="6">
        <v>13764.9806534909</v>
      </c>
      <c r="T4139" s="6">
        <v>5984.1518061658498</v>
      </c>
      <c r="U4139" s="71">
        <v>5982.26123892542</v>
      </c>
      <c r="V4139" s="20">
        <v>0.95172159392283295</v>
      </c>
      <c r="W4139" s="79">
        <v>6325.3629450551698</v>
      </c>
      <c r="X4139" s="6">
        <v>13851.780610240799</v>
      </c>
      <c r="Y4139" s="6">
        <v>6023.93284202209</v>
      </c>
      <c r="Z4139" s="71">
        <v>6020.2791960468303</v>
      </c>
      <c r="AA4139" s="20">
        <v>0.95176818284445797</v>
      </c>
    </row>
    <row r="4140" spans="1:27" x14ac:dyDescent="0.2">
      <c r="A4140" s="52" t="s">
        <v>2187</v>
      </c>
      <c r="B4140" s="1" t="s">
        <v>8361</v>
      </c>
      <c r="C4140" s="131" t="s">
        <v>30</v>
      </c>
      <c r="D4140" s="131" t="s">
        <v>30</v>
      </c>
      <c r="E4140" s="131" t="s">
        <v>6353</v>
      </c>
      <c r="F4140" s="131" t="s">
        <v>26225</v>
      </c>
      <c r="G4140" s="131" t="s">
        <v>26225</v>
      </c>
      <c r="H4140" s="79">
        <v>16959.916666666701</v>
      </c>
      <c r="I4140" s="6">
        <v>27213.239199617899</v>
      </c>
      <c r="J4140" s="6">
        <v>11821.3571799295</v>
      </c>
      <c r="K4140" s="71">
        <v>11826.1192852001</v>
      </c>
      <c r="L4140" s="20">
        <v>0.69729819536456605</v>
      </c>
      <c r="M4140" s="79">
        <v>17121.324683021499</v>
      </c>
      <c r="N4140" s="6">
        <v>27472.228382414502</v>
      </c>
      <c r="O4140" s="6">
        <v>11938.7757824771</v>
      </c>
      <c r="P4140" s="71">
        <v>11939.118321973399</v>
      </c>
      <c r="Q4140" s="20">
        <v>0.697324450240288</v>
      </c>
      <c r="R4140" s="79">
        <v>17273.084827292001</v>
      </c>
      <c r="S4140" s="6">
        <v>27715.7369554914</v>
      </c>
      <c r="T4140" s="6">
        <v>12049.067233477001</v>
      </c>
      <c r="U4140" s="71">
        <v>12045.2605834241</v>
      </c>
      <c r="V4140" s="20">
        <v>0.69734275630906695</v>
      </c>
      <c r="W4140" s="79">
        <v>17422.685664196699</v>
      </c>
      <c r="X4140" s="6">
        <v>27955.7807858454</v>
      </c>
      <c r="Y4140" s="6">
        <v>12157.552212148101</v>
      </c>
      <c r="Z4140" s="71">
        <v>12150.1783929383</v>
      </c>
      <c r="AA4140" s="20">
        <v>0.69737689281203896</v>
      </c>
    </row>
    <row r="4141" spans="1:27" x14ac:dyDescent="0.2">
      <c r="A4141" s="52" t="s">
        <v>2186</v>
      </c>
      <c r="B4141" s="1" t="s">
        <v>8360</v>
      </c>
      <c r="C4141" s="131" t="s">
        <v>30</v>
      </c>
      <c r="D4141" s="131" t="s">
        <v>30</v>
      </c>
      <c r="E4141" s="131" t="s">
        <v>6353</v>
      </c>
      <c r="F4141" s="131" t="s">
        <v>26225</v>
      </c>
      <c r="G4141" s="131" t="s">
        <v>26225</v>
      </c>
      <c r="H4141" s="79">
        <v>7882.6666666666697</v>
      </c>
      <c r="I4141" s="6">
        <v>14340.759026608401</v>
      </c>
      <c r="J4141" s="6">
        <v>6229.5867625790297</v>
      </c>
      <c r="K4141" s="71">
        <v>6232.0962839059002</v>
      </c>
      <c r="L4141" s="20">
        <v>0.79060761382432798</v>
      </c>
      <c r="M4141" s="79">
        <v>7946.0097157098398</v>
      </c>
      <c r="N4141" s="6">
        <v>14455.9976179065</v>
      </c>
      <c r="O4141" s="6">
        <v>6282.2320734158002</v>
      </c>
      <c r="P4141" s="71">
        <v>6282.4123190833097</v>
      </c>
      <c r="Q4141" s="20">
        <v>0.79063738201358102</v>
      </c>
      <c r="R4141" s="79">
        <v>8004.6352485219904</v>
      </c>
      <c r="S4141" s="6">
        <v>14562.653737519</v>
      </c>
      <c r="T4141" s="6">
        <v>6330.9301233083697</v>
      </c>
      <c r="U4141" s="71">
        <v>6328.9299987326103</v>
      </c>
      <c r="V4141" s="20">
        <v>0.79065813772104199</v>
      </c>
      <c r="W4141" s="79">
        <v>8067.5771991697102</v>
      </c>
      <c r="X4141" s="6">
        <v>14677.162619484099</v>
      </c>
      <c r="Y4141" s="6">
        <v>6382.8791704832001</v>
      </c>
      <c r="Z4141" s="71">
        <v>6379.0078157713497</v>
      </c>
      <c r="AA4141" s="20">
        <v>0.79069684222270098</v>
      </c>
    </row>
    <row r="4142" spans="1:27" x14ac:dyDescent="0.2">
      <c r="A4142" s="52" t="s">
        <v>2185</v>
      </c>
      <c r="B4142" s="1" t="s">
        <v>8359</v>
      </c>
      <c r="C4142" s="131" t="s">
        <v>30</v>
      </c>
      <c r="D4142" s="131" t="s">
        <v>30</v>
      </c>
      <c r="E4142" s="131" t="s">
        <v>6353</v>
      </c>
      <c r="F4142" s="131" t="s">
        <v>26225</v>
      </c>
      <c r="G4142" s="131" t="s">
        <v>26225</v>
      </c>
      <c r="H4142" s="79">
        <v>6814.6666666666697</v>
      </c>
      <c r="I4142" s="6">
        <v>11948.5315626066</v>
      </c>
      <c r="J4142" s="6">
        <v>5190.4096510207901</v>
      </c>
      <c r="K4142" s="71">
        <v>5192.5005511416002</v>
      </c>
      <c r="L4142" s="20">
        <v>0.76195957999534303</v>
      </c>
      <c r="M4142" s="79">
        <v>6870.5514190001904</v>
      </c>
      <c r="N4142" s="6">
        <v>12046.517386387501</v>
      </c>
      <c r="O4142" s="6">
        <v>5235.1293835288197</v>
      </c>
      <c r="P4142" s="71">
        <v>5235.2795864151803</v>
      </c>
      <c r="Q4142" s="20">
        <v>0.76198826952044296</v>
      </c>
      <c r="R4142" s="79">
        <v>6922.0017641610702</v>
      </c>
      <c r="S4142" s="6">
        <v>12136.728119081001</v>
      </c>
      <c r="T4142" s="6">
        <v>5276.2895439539598</v>
      </c>
      <c r="U4142" s="71">
        <v>5274.62261094726</v>
      </c>
      <c r="V4142" s="20">
        <v>0.76200827313521102</v>
      </c>
      <c r="W4142" s="79">
        <v>6974.7354346370403</v>
      </c>
      <c r="X4142" s="6">
        <v>12229.1889769504</v>
      </c>
      <c r="Y4142" s="6">
        <v>5318.2919353402503</v>
      </c>
      <c r="Z4142" s="71">
        <v>5315.0662758857998</v>
      </c>
      <c r="AA4142" s="20">
        <v>0.76204557516128801</v>
      </c>
    </row>
    <row r="4143" spans="1:27" x14ac:dyDescent="0.2">
      <c r="A4143" s="52" t="s">
        <v>2184</v>
      </c>
      <c r="B4143" s="1" t="s">
        <v>8358</v>
      </c>
      <c r="C4143" s="131" t="s">
        <v>30</v>
      </c>
      <c r="D4143" s="131" t="s">
        <v>30</v>
      </c>
      <c r="E4143" s="131" t="s">
        <v>6353</v>
      </c>
      <c r="F4143" s="131" t="s">
        <v>26225</v>
      </c>
      <c r="G4143" s="131" t="s">
        <v>26225</v>
      </c>
      <c r="H4143" s="79">
        <v>17033.416666666701</v>
      </c>
      <c r="I4143" s="6">
        <v>30954.367618021399</v>
      </c>
      <c r="J4143" s="6">
        <v>13446.493201611</v>
      </c>
      <c r="K4143" s="71">
        <v>13451.909975266601</v>
      </c>
      <c r="L4143" s="20">
        <v>0.78973644797823495</v>
      </c>
      <c r="M4143" s="79">
        <v>17166.499951114602</v>
      </c>
      <c r="N4143" s="6">
        <v>31196.216273005499</v>
      </c>
      <c r="O4143" s="6">
        <v>13557.1321758334</v>
      </c>
      <c r="P4143" s="71">
        <v>13557.521148146099</v>
      </c>
      <c r="Q4143" s="20">
        <v>0.78976618336609705</v>
      </c>
      <c r="R4143" s="79">
        <v>17286.705380218398</v>
      </c>
      <c r="S4143" s="6">
        <v>31414.662349619201</v>
      </c>
      <c r="T4143" s="6">
        <v>13657.128416805201</v>
      </c>
      <c r="U4143" s="71">
        <v>13652.8137335519</v>
      </c>
      <c r="V4143" s="20">
        <v>0.78978691620296704</v>
      </c>
      <c r="W4143" s="79">
        <v>17408.0539639122</v>
      </c>
      <c r="X4143" s="6">
        <v>31635.1858501647</v>
      </c>
      <c r="Y4143" s="6">
        <v>13757.670610621</v>
      </c>
      <c r="Z4143" s="71">
        <v>13749.3262848833</v>
      </c>
      <c r="AA4143" s="20">
        <v>0.789825578056365</v>
      </c>
    </row>
    <row r="4144" spans="1:27" x14ac:dyDescent="0.2">
      <c r="A4144" s="52" t="s">
        <v>2183</v>
      </c>
      <c r="B4144" s="1" t="s">
        <v>8357</v>
      </c>
      <c r="C4144" s="131" t="s">
        <v>30</v>
      </c>
      <c r="D4144" s="131" t="s">
        <v>30</v>
      </c>
      <c r="E4144" s="131" t="s">
        <v>6353</v>
      </c>
      <c r="F4144" s="131" t="s">
        <v>26382</v>
      </c>
      <c r="G4144" s="131" t="s">
        <v>26382</v>
      </c>
      <c r="H4144" s="79">
        <v>2429.5</v>
      </c>
      <c r="I4144" s="6">
        <v>2685.9602162326</v>
      </c>
      <c r="J4144" s="6">
        <v>1166.77382116319</v>
      </c>
      <c r="K4144" s="71">
        <v>1167.2438433170601</v>
      </c>
      <c r="L4144" s="20">
        <v>0.48044611785020003</v>
      </c>
      <c r="M4144" s="79">
        <v>2418.3309986458999</v>
      </c>
      <c r="N4144" s="6">
        <v>2673.6122049989399</v>
      </c>
      <c r="O4144" s="6">
        <v>1161.8881512068699</v>
      </c>
      <c r="P4144" s="71">
        <v>1161.9214873369201</v>
      </c>
      <c r="Q4144" s="20">
        <v>0.480464207748036</v>
      </c>
      <c r="R4144" s="79">
        <v>2409.7146485663702</v>
      </c>
      <c r="S4144" s="6">
        <v>2664.0863052159698</v>
      </c>
      <c r="T4144" s="6">
        <v>1158.1779354769201</v>
      </c>
      <c r="U4144" s="71">
        <v>1157.8120334519899</v>
      </c>
      <c r="V4144" s="20">
        <v>0.48047682083055399</v>
      </c>
      <c r="W4144" s="79">
        <v>2408.0804690127502</v>
      </c>
      <c r="X4144" s="6">
        <v>2662.2796201913902</v>
      </c>
      <c r="Y4144" s="6">
        <v>1157.7857092871</v>
      </c>
      <c r="Z4144" s="71">
        <v>1157.08348713292</v>
      </c>
      <c r="AA4144" s="20">
        <v>0.48050034125616098</v>
      </c>
    </row>
    <row r="4145" spans="1:27" x14ac:dyDescent="0.2">
      <c r="A4145" s="52" t="s">
        <v>2182</v>
      </c>
      <c r="B4145" s="1" t="s">
        <v>8356</v>
      </c>
      <c r="C4145" s="131" t="s">
        <v>30</v>
      </c>
      <c r="D4145" s="131" t="s">
        <v>30</v>
      </c>
      <c r="E4145" s="131" t="s">
        <v>6353</v>
      </c>
      <c r="F4145" s="131" t="s">
        <v>26225</v>
      </c>
      <c r="G4145" s="131" t="s">
        <v>26225</v>
      </c>
      <c r="H4145" s="79">
        <v>14390.333333333299</v>
      </c>
      <c r="I4145" s="6">
        <v>23977.101657090901</v>
      </c>
      <c r="J4145" s="6">
        <v>10415.5878228539</v>
      </c>
      <c r="K4145" s="71">
        <v>10419.783629216299</v>
      </c>
      <c r="L4145" s="20">
        <v>0.72408215903381701</v>
      </c>
      <c r="M4145" s="79">
        <v>14504.644262145201</v>
      </c>
      <c r="N4145" s="6">
        <v>24167.565956780902</v>
      </c>
      <c r="O4145" s="6">
        <v>10502.648243523199</v>
      </c>
      <c r="P4145" s="71">
        <v>10502.9495785934</v>
      </c>
      <c r="Q4145" s="20">
        <v>0.72410942238717702</v>
      </c>
      <c r="R4145" s="79">
        <v>14614.142176367101</v>
      </c>
      <c r="S4145" s="6">
        <v>24350.010835556401</v>
      </c>
      <c r="T4145" s="6">
        <v>10585.8602340134</v>
      </c>
      <c r="U4145" s="71">
        <v>10582.515853520001</v>
      </c>
      <c r="V4145" s="20">
        <v>0.72412843161148499</v>
      </c>
      <c r="W4145" s="79">
        <v>14723.795276512799</v>
      </c>
      <c r="X4145" s="6">
        <v>24532.714284344402</v>
      </c>
      <c r="Y4145" s="6">
        <v>10668.9116323535</v>
      </c>
      <c r="Z4145" s="71">
        <v>10662.4407059557</v>
      </c>
      <c r="AA4145" s="20">
        <v>0.72416387933376303</v>
      </c>
    </row>
    <row r="4146" spans="1:27" x14ac:dyDescent="0.2">
      <c r="A4146" s="52" t="s">
        <v>2181</v>
      </c>
      <c r="B4146" s="1" t="s">
        <v>8355</v>
      </c>
      <c r="C4146" s="131" t="s">
        <v>30</v>
      </c>
      <c r="D4146" s="131" t="s">
        <v>30</v>
      </c>
      <c r="E4146" s="131" t="s">
        <v>6353</v>
      </c>
      <c r="F4146" s="131" t="s">
        <v>26225</v>
      </c>
      <c r="G4146" s="131" t="s">
        <v>26225</v>
      </c>
      <c r="H4146" s="79">
        <v>9860.1666666666697</v>
      </c>
      <c r="I4146" s="6">
        <v>16592.7341734529</v>
      </c>
      <c r="J4146" s="6">
        <v>7207.8386485781903</v>
      </c>
      <c r="K4146" s="71">
        <v>7210.74224804613</v>
      </c>
      <c r="L4146" s="20">
        <v>0.73130023982482995</v>
      </c>
      <c r="M4146" s="79">
        <v>9958.8567097086307</v>
      </c>
      <c r="N4146" s="6">
        <v>16758.810235361401</v>
      </c>
      <c r="O4146" s="6">
        <v>7282.9795601559899</v>
      </c>
      <c r="P4146" s="71">
        <v>7283.1885186116697</v>
      </c>
      <c r="Q4146" s="20">
        <v>0.73132777495548096</v>
      </c>
      <c r="R4146" s="79">
        <v>10047.141571497699</v>
      </c>
      <c r="S4146" s="6">
        <v>16907.376410024401</v>
      </c>
      <c r="T4146" s="6">
        <v>7350.2687456312797</v>
      </c>
      <c r="U4146" s="71">
        <v>7347.9465823992996</v>
      </c>
      <c r="V4146" s="20">
        <v>0.73134697367502</v>
      </c>
      <c r="W4146" s="79">
        <v>10137.670699897701</v>
      </c>
      <c r="X4146" s="6">
        <v>17059.719246943499</v>
      </c>
      <c r="Y4146" s="6">
        <v>7419.0175212104105</v>
      </c>
      <c r="Z4146" s="71">
        <v>7414.5177261068302</v>
      </c>
      <c r="AA4146" s="20">
        <v>0.73138277476123603</v>
      </c>
    </row>
    <row r="4147" spans="1:27" x14ac:dyDescent="0.2">
      <c r="A4147" s="52" t="s">
        <v>2180</v>
      </c>
      <c r="B4147" s="1" t="s">
        <v>8354</v>
      </c>
      <c r="C4147" s="131" t="s">
        <v>30</v>
      </c>
      <c r="D4147" s="131" t="s">
        <v>30</v>
      </c>
      <c r="E4147" s="131" t="s">
        <v>6353</v>
      </c>
      <c r="F4147" s="131" t="s">
        <v>26225</v>
      </c>
      <c r="G4147" s="131" t="s">
        <v>26225</v>
      </c>
      <c r="H4147" s="79">
        <v>16596.916666666701</v>
      </c>
      <c r="I4147" s="6">
        <v>29982.287917880501</v>
      </c>
      <c r="J4147" s="6">
        <v>13024.2244206536</v>
      </c>
      <c r="K4147" s="71">
        <v>13029.471087919799</v>
      </c>
      <c r="L4147" s="20">
        <v>0.78505371507277</v>
      </c>
      <c r="M4147" s="79">
        <v>16723.992730248199</v>
      </c>
      <c r="N4147" s="6">
        <v>30211.850504853301</v>
      </c>
      <c r="O4147" s="6">
        <v>13129.3502707646</v>
      </c>
      <c r="P4147" s="71">
        <v>13129.7269694405</v>
      </c>
      <c r="Q4147" s="20">
        <v>0.78508327414500201</v>
      </c>
      <c r="R4147" s="79">
        <v>16844.2570319023</v>
      </c>
      <c r="S4147" s="6">
        <v>30429.107661158701</v>
      </c>
      <c r="T4147" s="6">
        <v>13228.6709407294</v>
      </c>
      <c r="U4147" s="71">
        <v>13224.491619628499</v>
      </c>
      <c r="V4147" s="20">
        <v>0.78510388404676201</v>
      </c>
      <c r="W4147" s="79">
        <v>16963.324817907502</v>
      </c>
      <c r="X4147" s="6">
        <v>30644.203314974999</v>
      </c>
      <c r="Y4147" s="6">
        <v>13326.707082712799</v>
      </c>
      <c r="Z4147" s="71">
        <v>13318.6241457058</v>
      </c>
      <c r="AA4147" s="20">
        <v>0.78514231665515799</v>
      </c>
    </row>
    <row r="4148" spans="1:27" x14ac:dyDescent="0.2">
      <c r="A4148" s="52" t="s">
        <v>2179</v>
      </c>
      <c r="B4148" s="1" t="s">
        <v>8353</v>
      </c>
      <c r="C4148" s="131" t="s">
        <v>30</v>
      </c>
      <c r="D4148" s="131" t="s">
        <v>30</v>
      </c>
      <c r="E4148" s="131" t="s">
        <v>6353</v>
      </c>
      <c r="F4148" s="131" t="s">
        <v>26225</v>
      </c>
      <c r="G4148" s="131" t="s">
        <v>26225</v>
      </c>
      <c r="H4148" s="79">
        <v>4841.1666666666697</v>
      </c>
      <c r="I4148" s="6">
        <v>7749.8880162566102</v>
      </c>
      <c r="J4148" s="6">
        <v>3366.5303006600898</v>
      </c>
      <c r="K4148" s="71">
        <v>3367.8864708057299</v>
      </c>
      <c r="L4148" s="20">
        <v>0.69567662150426401</v>
      </c>
      <c r="M4148" s="79">
        <v>4889.1594375078903</v>
      </c>
      <c r="N4148" s="6">
        <v>7826.7163151396599</v>
      </c>
      <c r="O4148" s="6">
        <v>3401.30439725527</v>
      </c>
      <c r="P4148" s="71">
        <v>3401.4019852422002</v>
      </c>
      <c r="Q4148" s="20">
        <v>0.69570281532401201</v>
      </c>
      <c r="R4148" s="79">
        <v>4934.14116582528</v>
      </c>
      <c r="S4148" s="6">
        <v>7898.72444484066</v>
      </c>
      <c r="T4148" s="6">
        <v>3433.8708744216301</v>
      </c>
      <c r="U4148" s="71">
        <v>3432.7860149472499</v>
      </c>
      <c r="V4148" s="20">
        <v>0.69572107882184797</v>
      </c>
      <c r="W4148" s="79">
        <v>4979.6205906264304</v>
      </c>
      <c r="X4148" s="6">
        <v>7971.5293023307904</v>
      </c>
      <c r="Y4148" s="6">
        <v>3466.6992292637101</v>
      </c>
      <c r="Z4148" s="71">
        <v>3464.5966009611302</v>
      </c>
      <c r="AA4148" s="20">
        <v>0.69575513594004401</v>
      </c>
    </row>
    <row r="4149" spans="1:27" x14ac:dyDescent="0.2">
      <c r="A4149" s="52" t="s">
        <v>2178</v>
      </c>
      <c r="B4149" s="1" t="s">
        <v>8352</v>
      </c>
      <c r="C4149" s="131" t="s">
        <v>30</v>
      </c>
      <c r="D4149" s="131" t="s">
        <v>30</v>
      </c>
      <c r="E4149" s="131" t="s">
        <v>6353</v>
      </c>
      <c r="F4149" s="131" t="s">
        <v>26225</v>
      </c>
      <c r="G4149" s="131" t="s">
        <v>26225</v>
      </c>
      <c r="H4149" s="79">
        <v>6741.1666666666697</v>
      </c>
      <c r="I4149" s="6">
        <v>13373.8425511808</v>
      </c>
      <c r="J4149" s="6">
        <v>5809.5608724104904</v>
      </c>
      <c r="K4149" s="71">
        <v>5811.9011908721704</v>
      </c>
      <c r="L4149" s="20">
        <v>0.86215064517103901</v>
      </c>
      <c r="M4149" s="79">
        <v>6795.4047758832303</v>
      </c>
      <c r="N4149" s="6">
        <v>13481.4458739888</v>
      </c>
      <c r="O4149" s="6">
        <v>5858.7151094077799</v>
      </c>
      <c r="P4149" s="71">
        <v>5858.8832038053297</v>
      </c>
      <c r="Q4149" s="20">
        <v>0.86218310711944701</v>
      </c>
      <c r="R4149" s="79">
        <v>6845.39300868602</v>
      </c>
      <c r="S4149" s="6">
        <v>13580.617840500499</v>
      </c>
      <c r="T4149" s="6">
        <v>5904.0023974511696</v>
      </c>
      <c r="U4149" s="71">
        <v>5902.13715173523</v>
      </c>
      <c r="V4149" s="20">
        <v>0.86220574103577297</v>
      </c>
      <c r="W4149" s="79">
        <v>6897.4390735102697</v>
      </c>
      <c r="X4149" s="6">
        <v>13683.872352781</v>
      </c>
      <c r="Y4149" s="6">
        <v>5950.9120445506496</v>
      </c>
      <c r="Z4149" s="71">
        <v>5947.3026872734499</v>
      </c>
      <c r="AA4149" s="20">
        <v>0.862247947954215</v>
      </c>
    </row>
    <row r="4150" spans="1:27" x14ac:dyDescent="0.2">
      <c r="A4150" s="52" t="s">
        <v>2177</v>
      </c>
      <c r="B4150" s="1" t="s">
        <v>8351</v>
      </c>
      <c r="C4150" s="131" t="s">
        <v>30</v>
      </c>
      <c r="D4150" s="131" t="s">
        <v>30</v>
      </c>
      <c r="E4150" s="131" t="s">
        <v>6353</v>
      </c>
      <c r="F4150" s="131" t="s">
        <v>26225</v>
      </c>
      <c r="G4150" s="131" t="s">
        <v>26225</v>
      </c>
      <c r="H4150" s="79">
        <v>17821.75</v>
      </c>
      <c r="I4150" s="6">
        <v>35561.206686521298</v>
      </c>
      <c r="J4150" s="6">
        <v>15447.691577876099</v>
      </c>
      <c r="K4150" s="71">
        <v>15453.9145125495</v>
      </c>
      <c r="L4150" s="20">
        <v>0.86713787998089298</v>
      </c>
      <c r="M4150" s="79">
        <v>17953.735735889401</v>
      </c>
      <c r="N4150" s="6">
        <v>35824.568703923302</v>
      </c>
      <c r="O4150" s="6">
        <v>15568.503847102</v>
      </c>
      <c r="P4150" s="71">
        <v>15568.9505283668</v>
      </c>
      <c r="Q4150" s="20">
        <v>0.86717052971012498</v>
      </c>
      <c r="R4150" s="79">
        <v>18083.2691075531</v>
      </c>
      <c r="S4150" s="6">
        <v>36083.0373168562</v>
      </c>
      <c r="T4150" s="6">
        <v>15686.645580344801</v>
      </c>
      <c r="U4150" s="71">
        <v>15681.689713714601</v>
      </c>
      <c r="V4150" s="20">
        <v>0.86719329455560701</v>
      </c>
      <c r="W4150" s="79">
        <v>18216.5156538464</v>
      </c>
      <c r="X4150" s="6">
        <v>36348.915133176102</v>
      </c>
      <c r="Y4150" s="6">
        <v>15807.601188884701</v>
      </c>
      <c r="Z4150" s="71">
        <v>15798.013535772199</v>
      </c>
      <c r="AA4150" s="20">
        <v>0.86723574562605799</v>
      </c>
    </row>
    <row r="4151" spans="1:27" x14ac:dyDescent="0.2">
      <c r="A4151" s="52" t="s">
        <v>2176</v>
      </c>
      <c r="B4151" s="1" t="s">
        <v>8350</v>
      </c>
      <c r="C4151" s="131" t="s">
        <v>30</v>
      </c>
      <c r="D4151" s="131" t="s">
        <v>30</v>
      </c>
      <c r="E4151" s="131" t="s">
        <v>6353</v>
      </c>
      <c r="F4151" s="131" t="s">
        <v>26225</v>
      </c>
      <c r="G4151" s="131" t="s">
        <v>26225</v>
      </c>
      <c r="H4151" s="79">
        <v>16202.416666666701</v>
      </c>
      <c r="I4151" s="6">
        <v>33502.138132591201</v>
      </c>
      <c r="J4151" s="6">
        <v>14553.2377917825</v>
      </c>
      <c r="K4151" s="71">
        <v>14559.1004054687</v>
      </c>
      <c r="L4151" s="20">
        <v>0.89857585476253299</v>
      </c>
      <c r="M4151" s="79">
        <v>16317.5067734241</v>
      </c>
      <c r="N4151" s="6">
        <v>33740.112796100097</v>
      </c>
      <c r="O4151" s="6">
        <v>14662.648982853299</v>
      </c>
      <c r="P4151" s="71">
        <v>14663.0696739266</v>
      </c>
      <c r="Q4151" s="20">
        <v>0.89860968820359199</v>
      </c>
      <c r="R4151" s="79">
        <v>16429.0252920819</v>
      </c>
      <c r="S4151" s="6">
        <v>33970.702398458903</v>
      </c>
      <c r="T4151" s="6">
        <v>14768.334604444601</v>
      </c>
      <c r="U4151" s="71">
        <v>14763.668858904901</v>
      </c>
      <c r="V4151" s="20">
        <v>0.89863327838568297</v>
      </c>
      <c r="W4151" s="79">
        <v>16543.599864494099</v>
      </c>
      <c r="X4151" s="6">
        <v>34207.611078836999</v>
      </c>
      <c r="Y4151" s="6">
        <v>14876.3799848648</v>
      </c>
      <c r="Z4151" s="71">
        <v>14867.357137618001</v>
      </c>
      <c r="AA4151" s="20">
        <v>0.89867726851435503</v>
      </c>
    </row>
    <row r="4152" spans="1:27" x14ac:dyDescent="0.2">
      <c r="A4152" s="52" t="s">
        <v>2175</v>
      </c>
      <c r="B4152" s="1" t="s">
        <v>8349</v>
      </c>
      <c r="C4152" s="131" t="s">
        <v>30</v>
      </c>
      <c r="D4152" s="131" t="s">
        <v>30</v>
      </c>
      <c r="E4152" s="131" t="s">
        <v>6353</v>
      </c>
      <c r="F4152" s="131" t="s">
        <v>26225</v>
      </c>
      <c r="G4152" s="131" t="s">
        <v>26225</v>
      </c>
      <c r="H4152" s="79">
        <v>18688</v>
      </c>
      <c r="I4152" s="6">
        <v>35708.111762012297</v>
      </c>
      <c r="J4152" s="6">
        <v>15511.5067435822</v>
      </c>
      <c r="K4152" s="71">
        <v>15517.755385501599</v>
      </c>
      <c r="L4152" s="20">
        <v>0.83035934211802098</v>
      </c>
      <c r="M4152" s="79">
        <v>18837.6117145848</v>
      </c>
      <c r="N4152" s="6">
        <v>35993.982471842202</v>
      </c>
      <c r="O4152" s="6">
        <v>15642.127033452</v>
      </c>
      <c r="P4152" s="71">
        <v>15642.5758270648</v>
      </c>
      <c r="Q4152" s="20">
        <v>0.830390607050981</v>
      </c>
      <c r="R4152" s="79">
        <v>18979.279891294202</v>
      </c>
      <c r="S4152" s="6">
        <v>36264.675059976697</v>
      </c>
      <c r="T4152" s="6">
        <v>15765.610299288101</v>
      </c>
      <c r="U4152" s="71">
        <v>15760.6294854113</v>
      </c>
      <c r="V4152" s="20">
        <v>0.83041240635482205</v>
      </c>
      <c r="W4152" s="79">
        <v>19121.252435231199</v>
      </c>
      <c r="X4152" s="6">
        <v>36535.949218048103</v>
      </c>
      <c r="Y4152" s="6">
        <v>15888.9395235105</v>
      </c>
      <c r="Z4152" s="71">
        <v>15879.302536933101</v>
      </c>
      <c r="AA4152" s="20">
        <v>0.83045305691772098</v>
      </c>
    </row>
    <row r="4153" spans="1:27" x14ac:dyDescent="0.2">
      <c r="A4153" s="52" t="s">
        <v>2174</v>
      </c>
      <c r="B4153" s="1" t="s">
        <v>8348</v>
      </c>
      <c r="C4153" s="131" t="s">
        <v>30</v>
      </c>
      <c r="D4153" s="131" t="s">
        <v>30</v>
      </c>
      <c r="E4153" s="131" t="s">
        <v>6353</v>
      </c>
      <c r="F4153" s="131" t="s">
        <v>26225</v>
      </c>
      <c r="G4153" s="131" t="s">
        <v>26225</v>
      </c>
      <c r="H4153" s="79">
        <v>8262.9166666666697</v>
      </c>
      <c r="I4153" s="6">
        <v>16267.9582599482</v>
      </c>
      <c r="J4153" s="6">
        <v>7066.7568740487104</v>
      </c>
      <c r="K4153" s="71">
        <v>7069.6036402569898</v>
      </c>
      <c r="L4153" s="20">
        <v>0.85558210562335701</v>
      </c>
      <c r="M4153" s="79">
        <v>8341.3616111194606</v>
      </c>
      <c r="N4153" s="6">
        <v>16422.3999823499</v>
      </c>
      <c r="O4153" s="6">
        <v>7136.7836809676201</v>
      </c>
      <c r="P4153" s="71">
        <v>7136.9884448673602</v>
      </c>
      <c r="Q4153" s="20">
        <v>0.855614320251191</v>
      </c>
      <c r="R4153" s="79">
        <v>8417.3713058184094</v>
      </c>
      <c r="S4153" s="6">
        <v>16572.047206277799</v>
      </c>
      <c r="T4153" s="6">
        <v>7204.4886017448098</v>
      </c>
      <c r="U4153" s="71">
        <v>7202.21249469143</v>
      </c>
      <c r="V4153" s="20">
        <v>0.85563678172459701</v>
      </c>
      <c r="W4153" s="79">
        <v>8492.7580398298396</v>
      </c>
      <c r="X4153" s="6">
        <v>16720.467950637802</v>
      </c>
      <c r="Y4153" s="6">
        <v>7271.48219105918</v>
      </c>
      <c r="Z4153" s="71">
        <v>7267.0718793345404</v>
      </c>
      <c r="AA4153" s="20">
        <v>0.85567866707764395</v>
      </c>
    </row>
    <row r="4154" spans="1:27" x14ac:dyDescent="0.2">
      <c r="A4154" s="52" t="s">
        <v>2173</v>
      </c>
      <c r="B4154" s="1" t="s">
        <v>8347</v>
      </c>
      <c r="C4154" s="131" t="s">
        <v>30</v>
      </c>
      <c r="D4154" s="131" t="s">
        <v>30</v>
      </c>
      <c r="E4154" s="131" t="s">
        <v>6353</v>
      </c>
      <c r="F4154" s="131" t="s">
        <v>26225</v>
      </c>
      <c r="G4154" s="131" t="s">
        <v>26225</v>
      </c>
      <c r="H4154" s="79">
        <v>12460.916666666701</v>
      </c>
      <c r="I4154" s="6">
        <v>26586.092927431298</v>
      </c>
      <c r="J4154" s="6">
        <v>11548.9265430179</v>
      </c>
      <c r="K4154" s="71">
        <v>11553.5789025671</v>
      </c>
      <c r="L4154" s="20">
        <v>0.92718531161300999</v>
      </c>
      <c r="M4154" s="79">
        <v>12556.1076345079</v>
      </c>
      <c r="N4154" s="6">
        <v>26789.188412665499</v>
      </c>
      <c r="O4154" s="6">
        <v>11641.942888698301</v>
      </c>
      <c r="P4154" s="71">
        <v>11642.2769116606</v>
      </c>
      <c r="Q4154" s="20">
        <v>0.92722022226571099</v>
      </c>
      <c r="R4154" s="79">
        <v>12645.7361833175</v>
      </c>
      <c r="S4154" s="6">
        <v>26980.416152272999</v>
      </c>
      <c r="T4154" s="6">
        <v>11729.3957843511</v>
      </c>
      <c r="U4154" s="71">
        <v>11725.6901277872</v>
      </c>
      <c r="V4154" s="20">
        <v>0.92724456352773998</v>
      </c>
      <c r="W4154" s="79">
        <v>12736.153213976801</v>
      </c>
      <c r="X4154" s="6">
        <v>27173.326163922498</v>
      </c>
      <c r="Y4154" s="6">
        <v>11817.2743643378</v>
      </c>
      <c r="Z4154" s="71">
        <v>11810.106931026001</v>
      </c>
      <c r="AA4154" s="20">
        <v>0.92728995424344296</v>
      </c>
    </row>
    <row r="4155" spans="1:27" x14ac:dyDescent="0.2">
      <c r="A4155" s="52" t="s">
        <v>2172</v>
      </c>
      <c r="B4155" s="1" t="s">
        <v>8346</v>
      </c>
      <c r="C4155" s="131" t="s">
        <v>30</v>
      </c>
      <c r="D4155" s="131" t="s">
        <v>30</v>
      </c>
      <c r="E4155" s="131" t="s">
        <v>6353</v>
      </c>
      <c r="F4155" s="131" t="s">
        <v>26225</v>
      </c>
      <c r="G4155" s="131" t="s">
        <v>26225</v>
      </c>
      <c r="H4155" s="79">
        <v>11998</v>
      </c>
      <c r="I4155" s="6">
        <v>24757.7603489006</v>
      </c>
      <c r="J4155" s="6">
        <v>10754.7038378129</v>
      </c>
      <c r="K4155" s="71">
        <v>10759.0362533765</v>
      </c>
      <c r="L4155" s="20">
        <v>0.89673581041644301</v>
      </c>
      <c r="M4155" s="79">
        <v>12107.6971059522</v>
      </c>
      <c r="N4155" s="6">
        <v>24984.119297069799</v>
      </c>
      <c r="O4155" s="6">
        <v>10857.5028664697</v>
      </c>
      <c r="P4155" s="71">
        <v>10857.814382795201</v>
      </c>
      <c r="Q4155" s="20">
        <v>0.89676957457561401</v>
      </c>
      <c r="R4155" s="79">
        <v>12211.142411139101</v>
      </c>
      <c r="S4155" s="6">
        <v>25197.577713058701</v>
      </c>
      <c r="T4155" s="6">
        <v>10954.329248865601</v>
      </c>
      <c r="U4155" s="71">
        <v>10950.868458315899</v>
      </c>
      <c r="V4155" s="20">
        <v>0.89679311645128701</v>
      </c>
      <c r="W4155" s="79">
        <v>12315.901299003801</v>
      </c>
      <c r="X4155" s="6">
        <v>25413.74669457</v>
      </c>
      <c r="Y4155" s="6">
        <v>11052.059490392699</v>
      </c>
      <c r="Z4155" s="71">
        <v>11045.3561765055</v>
      </c>
      <c r="AA4155" s="20">
        <v>0.89683701649987602</v>
      </c>
    </row>
    <row r="4156" spans="1:27" x14ac:dyDescent="0.2">
      <c r="A4156" s="52" t="s">
        <v>2171</v>
      </c>
      <c r="B4156" s="1" t="s">
        <v>8345</v>
      </c>
      <c r="C4156" s="131" t="s">
        <v>30</v>
      </c>
      <c r="D4156" s="131" t="s">
        <v>30</v>
      </c>
      <c r="E4156" s="131" t="s">
        <v>6353</v>
      </c>
      <c r="F4156" s="131" t="s">
        <v>26225</v>
      </c>
      <c r="G4156" s="131" t="s">
        <v>26225</v>
      </c>
      <c r="H4156" s="79">
        <v>5273.6666666666697</v>
      </c>
      <c r="I4156" s="6">
        <v>9902.2401303677198</v>
      </c>
      <c r="J4156" s="6">
        <v>4301.5062118791102</v>
      </c>
      <c r="K4156" s="71">
        <v>4303.2390269096704</v>
      </c>
      <c r="L4156" s="20">
        <v>0.81598616274123104</v>
      </c>
      <c r="M4156" s="79">
        <v>5325.1001660027296</v>
      </c>
      <c r="N4156" s="6">
        <v>9998.8156049592508</v>
      </c>
      <c r="O4156" s="6">
        <v>4345.2469867480704</v>
      </c>
      <c r="P4156" s="71">
        <v>4345.3716577144496</v>
      </c>
      <c r="Q4156" s="20">
        <v>0.81601688649103599</v>
      </c>
      <c r="R4156" s="79">
        <v>5372.9718395337504</v>
      </c>
      <c r="S4156" s="6">
        <v>10088.7031228304</v>
      </c>
      <c r="T4156" s="6">
        <v>4385.9364959620298</v>
      </c>
      <c r="U4156" s="71">
        <v>4384.5508513249197</v>
      </c>
      <c r="V4156" s="20">
        <v>0.81603830845787495</v>
      </c>
      <c r="W4156" s="79">
        <v>5420.2319125146396</v>
      </c>
      <c r="X4156" s="6">
        <v>10177.4422527025</v>
      </c>
      <c r="Y4156" s="6">
        <v>4426.0178787781297</v>
      </c>
      <c r="Z4156" s="71">
        <v>4423.3334028994404</v>
      </c>
      <c r="AA4156" s="20">
        <v>0.81607825537621603</v>
      </c>
    </row>
    <row r="4157" spans="1:27" x14ac:dyDescent="0.2">
      <c r="A4157" s="52" t="s">
        <v>2170</v>
      </c>
      <c r="B4157" s="1" t="s">
        <v>8344</v>
      </c>
      <c r="C4157" s="131" t="s">
        <v>30</v>
      </c>
      <c r="D4157" s="131" t="s">
        <v>30</v>
      </c>
      <c r="E4157" s="131" t="s">
        <v>6353</v>
      </c>
      <c r="F4157" s="131" t="s">
        <v>26225</v>
      </c>
      <c r="G4157" s="131" t="s">
        <v>26225</v>
      </c>
      <c r="H4157" s="79">
        <v>30083.5</v>
      </c>
      <c r="I4157" s="6">
        <v>69868.267910456896</v>
      </c>
      <c r="J4157" s="6">
        <v>30350.585773858002</v>
      </c>
      <c r="K4157" s="71">
        <v>30362.812177500098</v>
      </c>
      <c r="L4157" s="20">
        <v>1.0092845638805299</v>
      </c>
      <c r="M4157" s="79">
        <v>30285.758534175799</v>
      </c>
      <c r="N4157" s="6">
        <v>70338.0089130985</v>
      </c>
      <c r="O4157" s="6">
        <v>30567.222495023299</v>
      </c>
      <c r="P4157" s="71">
        <v>30568.0995096509</v>
      </c>
      <c r="Q4157" s="20">
        <v>1.00932256575831</v>
      </c>
      <c r="R4157" s="79">
        <v>30472.0418799322</v>
      </c>
      <c r="S4157" s="6">
        <v>70770.647891560599</v>
      </c>
      <c r="T4157" s="6">
        <v>30766.646976463999</v>
      </c>
      <c r="U4157" s="71">
        <v>30756.9268997086</v>
      </c>
      <c r="V4157" s="20">
        <v>1.00934906236015</v>
      </c>
      <c r="W4157" s="79">
        <v>30659.228503397499</v>
      </c>
      <c r="X4157" s="6">
        <v>71205.384712659594</v>
      </c>
      <c r="Y4157" s="6">
        <v>30966.1600604827</v>
      </c>
      <c r="Z4157" s="71">
        <v>30947.378412505899</v>
      </c>
      <c r="AA4157" s="20">
        <v>1.0093984722765099</v>
      </c>
    </row>
    <row r="4158" spans="1:27" x14ac:dyDescent="0.2">
      <c r="A4158" s="52" t="s">
        <v>2169</v>
      </c>
      <c r="B4158" s="1" t="s">
        <v>8343</v>
      </c>
      <c r="C4158" s="131" t="s">
        <v>30</v>
      </c>
      <c r="D4158" s="131" t="s">
        <v>30</v>
      </c>
      <c r="E4158" s="131" t="s">
        <v>6353</v>
      </c>
      <c r="F4158" s="131" t="s">
        <v>26225</v>
      </c>
      <c r="G4158" s="131" t="s">
        <v>26225</v>
      </c>
      <c r="H4158" s="79">
        <v>16775.833333333299</v>
      </c>
      <c r="I4158" s="6">
        <v>43413.165841408103</v>
      </c>
      <c r="J4158" s="6">
        <v>18858.5613038673</v>
      </c>
      <c r="K4158" s="71">
        <v>18866.158270341999</v>
      </c>
      <c r="L4158" s="20">
        <v>1.1246033443152501</v>
      </c>
      <c r="M4158" s="79">
        <v>16906.765103075599</v>
      </c>
      <c r="N4158" s="6">
        <v>43751.996260189</v>
      </c>
      <c r="O4158" s="6">
        <v>19013.574949767601</v>
      </c>
      <c r="P4158" s="71">
        <v>19014.120474744799</v>
      </c>
      <c r="Q4158" s="20">
        <v>1.1246456882094999</v>
      </c>
      <c r="R4158" s="79">
        <v>17034.2466600554</v>
      </c>
      <c r="S4158" s="6">
        <v>44081.8980817509</v>
      </c>
      <c r="T4158" s="6">
        <v>19164.049457507201</v>
      </c>
      <c r="U4158" s="71">
        <v>19157.9949780635</v>
      </c>
      <c r="V4158" s="20">
        <v>1.1246752122586201</v>
      </c>
      <c r="W4158" s="79">
        <v>17161.244908534802</v>
      </c>
      <c r="X4158" s="6">
        <v>44410.5491784357</v>
      </c>
      <c r="Y4158" s="6">
        <v>19313.485627286798</v>
      </c>
      <c r="Z4158" s="71">
        <v>19301.7715791921</v>
      </c>
      <c r="AA4158" s="20">
        <v>1.1247302676505</v>
      </c>
    </row>
    <row r="4159" spans="1:27" x14ac:dyDescent="0.2">
      <c r="A4159" s="52" t="s">
        <v>2168</v>
      </c>
      <c r="B4159" s="1" t="s">
        <v>8342</v>
      </c>
      <c r="C4159" s="131" t="s">
        <v>30</v>
      </c>
      <c r="D4159" s="131" t="s">
        <v>30</v>
      </c>
      <c r="E4159" s="131" t="s">
        <v>6353</v>
      </c>
      <c r="F4159" s="131" t="s">
        <v>26225</v>
      </c>
      <c r="G4159" s="131" t="s">
        <v>26225</v>
      </c>
      <c r="H4159" s="79">
        <v>4617.0833333333303</v>
      </c>
      <c r="I4159" s="6">
        <v>6209.2881510510897</v>
      </c>
      <c r="J4159" s="6">
        <v>2697.2979044592998</v>
      </c>
      <c r="K4159" s="71">
        <v>2698.38448160705</v>
      </c>
      <c r="L4159" s="20">
        <v>0.58443486651538001</v>
      </c>
      <c r="M4159" s="79">
        <v>4660.0296422122301</v>
      </c>
      <c r="N4159" s="6">
        <v>6267.0445283137497</v>
      </c>
      <c r="O4159" s="6">
        <v>2723.5082062084198</v>
      </c>
      <c r="P4159" s="71">
        <v>2723.5863473131799</v>
      </c>
      <c r="Q4159" s="20">
        <v>0.58445687182801298</v>
      </c>
      <c r="R4159" s="79">
        <v>4697.1398790719804</v>
      </c>
      <c r="S4159" s="6">
        <v>6316.9522595327899</v>
      </c>
      <c r="T4159" s="6">
        <v>2746.21535801141</v>
      </c>
      <c r="U4159" s="71">
        <v>2745.3477488732801</v>
      </c>
      <c r="V4159" s="20">
        <v>0.58447221491212697</v>
      </c>
      <c r="W4159" s="79">
        <v>4736.9336604764403</v>
      </c>
      <c r="X4159" s="6">
        <v>6370.4689577427498</v>
      </c>
      <c r="Y4159" s="6">
        <v>2770.4219589831901</v>
      </c>
      <c r="Z4159" s="71">
        <v>2768.7416379527799</v>
      </c>
      <c r="AA4159" s="20">
        <v>0.58450082614716303</v>
      </c>
    </row>
    <row r="4160" spans="1:27" x14ac:dyDescent="0.2">
      <c r="A4160" s="52" t="s">
        <v>2167</v>
      </c>
      <c r="B4160" s="1" t="s">
        <v>8341</v>
      </c>
      <c r="C4160" s="131" t="s">
        <v>30</v>
      </c>
      <c r="D4160" s="131" t="s">
        <v>30</v>
      </c>
      <c r="E4160" s="131" t="s">
        <v>6353</v>
      </c>
      <c r="F4160" s="131" t="s">
        <v>26225</v>
      </c>
      <c r="G4160" s="131" t="s">
        <v>26225</v>
      </c>
      <c r="H4160" s="79">
        <v>8718.5833333333394</v>
      </c>
      <c r="I4160" s="6">
        <v>21854.8735079531</v>
      </c>
      <c r="J4160" s="6">
        <v>9493.6976801835408</v>
      </c>
      <c r="K4160" s="71">
        <v>9497.5221131206399</v>
      </c>
      <c r="L4160" s="20">
        <v>1.08934235643642</v>
      </c>
      <c r="M4160" s="79">
        <v>8791.8255158794309</v>
      </c>
      <c r="N4160" s="6">
        <v>22038.4696925387</v>
      </c>
      <c r="O4160" s="6">
        <v>9577.3937441696307</v>
      </c>
      <c r="P4160" s="71">
        <v>9577.6685324468199</v>
      </c>
      <c r="Q4160" s="20">
        <v>1.0893833726736299</v>
      </c>
      <c r="R4160" s="79">
        <v>8861.0202767631508</v>
      </c>
      <c r="S4160" s="6">
        <v>22211.9202049339</v>
      </c>
      <c r="T4160" s="6">
        <v>9656.3522869214903</v>
      </c>
      <c r="U4160" s="71">
        <v>9653.3015649667304</v>
      </c>
      <c r="V4160" s="20">
        <v>1.0894119710211301</v>
      </c>
      <c r="W4160" s="79">
        <v>8933.9179098087607</v>
      </c>
      <c r="X4160" s="6">
        <v>22394.6527072602</v>
      </c>
      <c r="Y4160" s="6">
        <v>9739.1005333427893</v>
      </c>
      <c r="Z4160" s="71">
        <v>9733.1935575514708</v>
      </c>
      <c r="AA4160" s="20">
        <v>1.0894653001977099</v>
      </c>
    </row>
    <row r="4161" spans="1:27" x14ac:dyDescent="0.2">
      <c r="A4161" s="52" t="s">
        <v>2166</v>
      </c>
      <c r="B4161" s="1" t="s">
        <v>8340</v>
      </c>
      <c r="C4161" s="131" t="s">
        <v>30</v>
      </c>
      <c r="D4161" s="131" t="s">
        <v>30</v>
      </c>
      <c r="E4161" s="131" t="s">
        <v>6353</v>
      </c>
      <c r="F4161" s="131" t="s">
        <v>26225</v>
      </c>
      <c r="G4161" s="131" t="s">
        <v>26225</v>
      </c>
      <c r="H4161" s="79">
        <v>9470.75</v>
      </c>
      <c r="I4161" s="6">
        <v>16709.6601398438</v>
      </c>
      <c r="J4161" s="6">
        <v>7258.6309707334703</v>
      </c>
      <c r="K4161" s="71">
        <v>7261.5550313364001</v>
      </c>
      <c r="L4161" s="20">
        <v>0.76673495038264095</v>
      </c>
      <c r="M4161" s="79">
        <v>9550.9819565876096</v>
      </c>
      <c r="N4161" s="6">
        <v>16851.216904295801</v>
      </c>
      <c r="O4161" s="6">
        <v>7323.1372963926096</v>
      </c>
      <c r="P4161" s="71">
        <v>7323.3474070276197</v>
      </c>
      <c r="Q4161" s="20">
        <v>0.76676381971138396</v>
      </c>
      <c r="R4161" s="79">
        <v>9627.73495185108</v>
      </c>
      <c r="S4161" s="6">
        <v>16986.635584502499</v>
      </c>
      <c r="T4161" s="6">
        <v>7384.7256725277502</v>
      </c>
      <c r="U4161" s="71">
        <v>7382.3926233524899</v>
      </c>
      <c r="V4161" s="20">
        <v>0.76678394869326105</v>
      </c>
      <c r="W4161" s="79">
        <v>9704.0786826448493</v>
      </c>
      <c r="X4161" s="6">
        <v>17121.332181432201</v>
      </c>
      <c r="Y4161" s="6">
        <v>7445.8120677025299</v>
      </c>
      <c r="Z4161" s="71">
        <v>7441.2960211251202</v>
      </c>
      <c r="AA4161" s="20">
        <v>0.76682148449944298</v>
      </c>
    </row>
    <row r="4162" spans="1:27" x14ac:dyDescent="0.2">
      <c r="A4162" s="52" t="s">
        <v>2165</v>
      </c>
      <c r="B4162" s="1" t="s">
        <v>8339</v>
      </c>
      <c r="C4162" s="131" t="s">
        <v>30</v>
      </c>
      <c r="D4162" s="131" t="s">
        <v>30</v>
      </c>
      <c r="E4162" s="131" t="s">
        <v>6353</v>
      </c>
      <c r="F4162" s="131" t="s">
        <v>26225</v>
      </c>
      <c r="G4162" s="131" t="s">
        <v>26225</v>
      </c>
      <c r="H4162" s="79">
        <v>12221.75</v>
      </c>
      <c r="I4162" s="6">
        <v>20026.077627913099</v>
      </c>
      <c r="J4162" s="6">
        <v>8699.2737180614604</v>
      </c>
      <c r="K4162" s="71">
        <v>8702.7781259388703</v>
      </c>
      <c r="L4162" s="20">
        <v>0.71207299494253096</v>
      </c>
      <c r="M4162" s="79">
        <v>12319.688533305</v>
      </c>
      <c r="N4162" s="6">
        <v>20186.5558467222</v>
      </c>
      <c r="O4162" s="6">
        <v>8772.5961185128708</v>
      </c>
      <c r="P4162" s="71">
        <v>8772.8478160663308</v>
      </c>
      <c r="Q4162" s="20">
        <v>0.71209980612333001</v>
      </c>
      <c r="R4162" s="79">
        <v>12408.430514964901</v>
      </c>
      <c r="S4162" s="6">
        <v>20331.964958639601</v>
      </c>
      <c r="T4162" s="6">
        <v>8839.0654438942292</v>
      </c>
      <c r="U4162" s="71">
        <v>8836.27292657424</v>
      </c>
      <c r="V4162" s="20">
        <v>0.71211850007278799</v>
      </c>
      <c r="W4162" s="79">
        <v>12499.9548145441</v>
      </c>
      <c r="X4162" s="6">
        <v>20481.933066988498</v>
      </c>
      <c r="Y4162" s="6">
        <v>8907.2872825542709</v>
      </c>
      <c r="Z4162" s="71">
        <v>8901.8848195481405</v>
      </c>
      <c r="AA4162" s="20">
        <v>0.71215335988179096</v>
      </c>
    </row>
    <row r="4163" spans="1:27" x14ac:dyDescent="0.2">
      <c r="A4163" s="52" t="s">
        <v>2164</v>
      </c>
      <c r="B4163" s="1" t="s">
        <v>8338</v>
      </c>
      <c r="C4163" s="131" t="s">
        <v>30</v>
      </c>
      <c r="D4163" s="131" t="s">
        <v>30</v>
      </c>
      <c r="E4163" s="131" t="s">
        <v>6353</v>
      </c>
      <c r="F4163" s="131" t="s">
        <v>26225</v>
      </c>
      <c r="G4163" s="131" t="s">
        <v>26225</v>
      </c>
      <c r="H4163" s="79">
        <v>7705.5833333333303</v>
      </c>
      <c r="I4163" s="6">
        <v>14585.1390486539</v>
      </c>
      <c r="J4163" s="6">
        <v>6335.7447802647102</v>
      </c>
      <c r="K4163" s="71">
        <v>6338.2970661953304</v>
      </c>
      <c r="L4163" s="20">
        <v>0.82255901883205895</v>
      </c>
      <c r="M4163" s="79">
        <v>7781.1387336388298</v>
      </c>
      <c r="N4163" s="6">
        <v>14728.1504173799</v>
      </c>
      <c r="O4163" s="6">
        <v>6400.5031945734099</v>
      </c>
      <c r="P4163" s="71">
        <v>6400.6868335980798</v>
      </c>
      <c r="Q4163" s="20">
        <v>0.82258999006496503</v>
      </c>
      <c r="R4163" s="79">
        <v>7852.7778151950497</v>
      </c>
      <c r="S4163" s="6">
        <v>14863.748972429599</v>
      </c>
      <c r="T4163" s="6">
        <v>6461.8274808256201</v>
      </c>
      <c r="U4163" s="71">
        <v>6459.7860019754398</v>
      </c>
      <c r="V4163" s="20">
        <v>0.82261158458804495</v>
      </c>
      <c r="W4163" s="79">
        <v>7922.4497712566599</v>
      </c>
      <c r="X4163" s="6">
        <v>14995.624149556599</v>
      </c>
      <c r="Y4163" s="6">
        <v>6521.37334129804</v>
      </c>
      <c r="Z4163" s="71">
        <v>6517.4179868665597</v>
      </c>
      <c r="AA4163" s="20">
        <v>0.82265185328309998</v>
      </c>
    </row>
    <row r="4164" spans="1:27" x14ac:dyDescent="0.2">
      <c r="A4164" s="52" t="s">
        <v>2163</v>
      </c>
      <c r="B4164" s="1" t="s">
        <v>8337</v>
      </c>
      <c r="C4164" s="131" t="s">
        <v>30</v>
      </c>
      <c r="D4164" s="131" t="s">
        <v>30</v>
      </c>
      <c r="E4164" s="131" t="s">
        <v>6353</v>
      </c>
      <c r="F4164" s="131" t="s">
        <v>26225</v>
      </c>
      <c r="G4164" s="131" t="s">
        <v>26225</v>
      </c>
      <c r="H4164" s="79">
        <v>3816.9166666666702</v>
      </c>
      <c r="I4164" s="6">
        <v>7232.8910474232798</v>
      </c>
      <c r="J4164" s="6">
        <v>3141.9482218899302</v>
      </c>
      <c r="K4164" s="71">
        <v>3143.2139215858001</v>
      </c>
      <c r="L4164" s="20">
        <v>0.82349555834835297</v>
      </c>
      <c r="M4164" s="79">
        <v>3857.50805254643</v>
      </c>
      <c r="N4164" s="6">
        <v>7309.8099579397804</v>
      </c>
      <c r="O4164" s="6">
        <v>3176.6692124700198</v>
      </c>
      <c r="P4164" s="71">
        <v>3176.7603553720901</v>
      </c>
      <c r="Q4164" s="20">
        <v>0.82352656484411801</v>
      </c>
      <c r="R4164" s="79">
        <v>3895.4367024774601</v>
      </c>
      <c r="S4164" s="6">
        <v>7381.6830996624603</v>
      </c>
      <c r="T4164" s="6">
        <v>3209.0936678640701</v>
      </c>
      <c r="U4164" s="71">
        <v>3208.0798220332099</v>
      </c>
      <c r="V4164" s="20">
        <v>0.82354818395403495</v>
      </c>
      <c r="W4164" s="79">
        <v>3932.8905376019002</v>
      </c>
      <c r="X4164" s="6">
        <v>7452.6564879811003</v>
      </c>
      <c r="Y4164" s="6">
        <v>3241.0491792706598</v>
      </c>
      <c r="Z4164" s="71">
        <v>3239.08341261954</v>
      </c>
      <c r="AA4164" s="20">
        <v>0.82358849849774396</v>
      </c>
    </row>
    <row r="4165" spans="1:27" x14ac:dyDescent="0.2">
      <c r="A4165" s="52" t="s">
        <v>2162</v>
      </c>
      <c r="B4165" s="1" t="s">
        <v>8336</v>
      </c>
      <c r="C4165" s="131" t="s">
        <v>30</v>
      </c>
      <c r="D4165" s="131" t="s">
        <v>30</v>
      </c>
      <c r="E4165" s="131" t="s">
        <v>6353</v>
      </c>
      <c r="F4165" s="131" t="s">
        <v>26225</v>
      </c>
      <c r="G4165" s="131" t="s">
        <v>26225</v>
      </c>
      <c r="H4165" s="79">
        <v>10310.666666666701</v>
      </c>
      <c r="I4165" s="6">
        <v>21826.457410467101</v>
      </c>
      <c r="J4165" s="6">
        <v>9481.3538046317299</v>
      </c>
      <c r="K4165" s="71">
        <v>9485.1732649727091</v>
      </c>
      <c r="L4165" s="20">
        <v>0.91993792172889299</v>
      </c>
      <c r="M4165" s="79">
        <v>10388.215762120601</v>
      </c>
      <c r="N4165" s="6">
        <v>21990.619640113899</v>
      </c>
      <c r="O4165" s="6">
        <v>9556.5992516687802</v>
      </c>
      <c r="P4165" s="71">
        <v>9556.8734433240897</v>
      </c>
      <c r="Q4165" s="20">
        <v>0.91997255950074897</v>
      </c>
      <c r="R4165" s="79">
        <v>10463.101413427999</v>
      </c>
      <c r="S4165" s="6">
        <v>22149.143674665502</v>
      </c>
      <c r="T4165" s="6">
        <v>9629.0609818011308</v>
      </c>
      <c r="U4165" s="71">
        <v>9626.0188819617706</v>
      </c>
      <c r="V4165" s="20">
        <v>0.91999671049809795</v>
      </c>
      <c r="W4165" s="79">
        <v>10540.808172004899</v>
      </c>
      <c r="X4165" s="6">
        <v>22313.639658428401</v>
      </c>
      <c r="Y4165" s="6">
        <v>9703.8691664000198</v>
      </c>
      <c r="Z4165" s="71">
        <v>9697.9835591972005</v>
      </c>
      <c r="AA4165" s="20">
        <v>0.92004174641502501</v>
      </c>
    </row>
    <row r="4166" spans="1:27" x14ac:dyDescent="0.2">
      <c r="A4166" s="52" t="s">
        <v>2161</v>
      </c>
      <c r="B4166" s="1" t="s">
        <v>8335</v>
      </c>
      <c r="C4166" s="131" t="s">
        <v>30</v>
      </c>
      <c r="D4166" s="131" t="s">
        <v>30</v>
      </c>
      <c r="E4166" s="131" t="s">
        <v>6353</v>
      </c>
      <c r="F4166" s="131" t="s">
        <v>26225</v>
      </c>
      <c r="G4166" s="131" t="s">
        <v>26225</v>
      </c>
      <c r="H4166" s="79">
        <v>9664.8333333333303</v>
      </c>
      <c r="I4166" s="6">
        <v>19251.109154644499</v>
      </c>
      <c r="J4166" s="6">
        <v>8362.6295185785093</v>
      </c>
      <c r="K4166" s="71">
        <v>8365.9983129986704</v>
      </c>
      <c r="L4166" s="20">
        <v>0.86561226918884604</v>
      </c>
      <c r="M4166" s="79">
        <v>9741.5045597489407</v>
      </c>
      <c r="N4166" s="6">
        <v>19403.828409890899</v>
      </c>
      <c r="O4166" s="6">
        <v>8432.4414271262503</v>
      </c>
      <c r="P4166" s="71">
        <v>8432.6833651852103</v>
      </c>
      <c r="Q4166" s="20">
        <v>0.86564486147533404</v>
      </c>
      <c r="R4166" s="79">
        <v>9812.4225511390396</v>
      </c>
      <c r="S4166" s="6">
        <v>19545.087958420299</v>
      </c>
      <c r="T4166" s="6">
        <v>8496.98058808309</v>
      </c>
      <c r="U4166" s="71">
        <v>8494.2961452977597</v>
      </c>
      <c r="V4166" s="20">
        <v>0.86566758626917595</v>
      </c>
      <c r="W4166" s="79">
        <v>9883.8330739210505</v>
      </c>
      <c r="X4166" s="6">
        <v>19687.328566349399</v>
      </c>
      <c r="Y4166" s="6">
        <v>8561.7256336584396</v>
      </c>
      <c r="Z4166" s="71">
        <v>8556.5327612903202</v>
      </c>
      <c r="AA4166" s="20">
        <v>0.86570996265276101</v>
      </c>
    </row>
    <row r="4167" spans="1:27" x14ac:dyDescent="0.2">
      <c r="A4167" s="52" t="s">
        <v>2160</v>
      </c>
      <c r="B4167" s="1" t="s">
        <v>8334</v>
      </c>
      <c r="C4167" s="131" t="s">
        <v>30</v>
      </c>
      <c r="D4167" s="131" t="s">
        <v>30</v>
      </c>
      <c r="E4167" s="131" t="s">
        <v>6353</v>
      </c>
      <c r="F4167" s="131" t="s">
        <v>26225</v>
      </c>
      <c r="G4167" s="131" t="s">
        <v>26225</v>
      </c>
      <c r="H4167" s="79">
        <v>13211.083333333299</v>
      </c>
      <c r="I4167" s="6">
        <v>29821.0546633007</v>
      </c>
      <c r="J4167" s="6">
        <v>12954.1851328757</v>
      </c>
      <c r="K4167" s="71">
        <v>12959.403585575999</v>
      </c>
      <c r="L4167" s="20">
        <v>0.98094934825501601</v>
      </c>
      <c r="M4167" s="79">
        <v>13300.7538377162</v>
      </c>
      <c r="N4167" s="6">
        <v>30023.465695418101</v>
      </c>
      <c r="O4167" s="6">
        <v>13047.482721857899</v>
      </c>
      <c r="P4167" s="71">
        <v>13047.857071644001</v>
      </c>
      <c r="Q4167" s="20">
        <v>0.98098628324695902</v>
      </c>
      <c r="R4167" s="79">
        <v>13382.410978944899</v>
      </c>
      <c r="S4167" s="6">
        <v>30207.788359259401</v>
      </c>
      <c r="T4167" s="6">
        <v>13132.4551643662</v>
      </c>
      <c r="U4167" s="71">
        <v>13128.306240621599</v>
      </c>
      <c r="V4167" s="20">
        <v>0.98101203596847397</v>
      </c>
      <c r="W4167" s="79">
        <v>13464.928685642701</v>
      </c>
      <c r="X4167" s="6">
        <v>30394.053556445499</v>
      </c>
      <c r="Y4167" s="6">
        <v>13217.9206827379</v>
      </c>
      <c r="Z4167" s="71">
        <v>13209.903727043</v>
      </c>
      <c r="AA4167" s="20">
        <v>0.98106005872339397</v>
      </c>
    </row>
    <row r="4168" spans="1:27" x14ac:dyDescent="0.2">
      <c r="A4168" s="52" t="s">
        <v>2159</v>
      </c>
      <c r="B4168" s="1" t="s">
        <v>8333</v>
      </c>
      <c r="C4168" s="131" t="s">
        <v>30</v>
      </c>
      <c r="D4168" s="131" t="s">
        <v>30</v>
      </c>
      <c r="E4168" s="131" t="s">
        <v>6353</v>
      </c>
      <c r="F4168" s="131" t="s">
        <v>26225</v>
      </c>
      <c r="G4168" s="131" t="s">
        <v>26225</v>
      </c>
      <c r="H4168" s="79">
        <v>10678.583333333299</v>
      </c>
      <c r="I4168" s="6">
        <v>20340.030551043601</v>
      </c>
      <c r="J4168" s="6">
        <v>8835.6540149744906</v>
      </c>
      <c r="K4168" s="71">
        <v>8839.2133621723897</v>
      </c>
      <c r="L4168" s="20">
        <v>0.82775149907578804</v>
      </c>
      <c r="M4168" s="79">
        <v>10767.288585177899</v>
      </c>
      <c r="N4168" s="6">
        <v>20508.991870746599</v>
      </c>
      <c r="O4168" s="6">
        <v>8912.7191307940193</v>
      </c>
      <c r="P4168" s="71">
        <v>8912.9748486647095</v>
      </c>
      <c r="Q4168" s="20">
        <v>0.82778266581747895</v>
      </c>
      <c r="R4168" s="79">
        <v>10856.179714952899</v>
      </c>
      <c r="S4168" s="6">
        <v>20678.307241418999</v>
      </c>
      <c r="T4168" s="6">
        <v>8989.6333850500505</v>
      </c>
      <c r="U4168" s="71">
        <v>8986.7932989473302</v>
      </c>
      <c r="V4168" s="20">
        <v>0.82780439665799299</v>
      </c>
      <c r="W4168" s="79">
        <v>10945.5983174372</v>
      </c>
      <c r="X4168" s="6">
        <v>20848.627315682399</v>
      </c>
      <c r="Y4168" s="6">
        <v>9066.7571434943693</v>
      </c>
      <c r="Z4168" s="71">
        <v>9061.2579585574294</v>
      </c>
      <c r="AA4168" s="20">
        <v>0.82784491955292705</v>
      </c>
    </row>
    <row r="4169" spans="1:27" x14ac:dyDescent="0.2">
      <c r="A4169" s="52" t="s">
        <v>2158</v>
      </c>
      <c r="B4169" s="1" t="s">
        <v>8332</v>
      </c>
      <c r="C4169" s="131" t="s">
        <v>30</v>
      </c>
      <c r="D4169" s="131" t="s">
        <v>30</v>
      </c>
      <c r="E4169" s="131" t="s">
        <v>6353</v>
      </c>
      <c r="F4169" s="131" t="s">
        <v>26225</v>
      </c>
      <c r="G4169" s="131" t="s">
        <v>26225</v>
      </c>
      <c r="H4169" s="79">
        <v>9223.6666666666697</v>
      </c>
      <c r="I4169" s="6">
        <v>14617.4143380061</v>
      </c>
      <c r="J4169" s="6">
        <v>6349.7650782792098</v>
      </c>
      <c r="K4169" s="71">
        <v>6352.3230121345196</v>
      </c>
      <c r="L4169" s="20">
        <v>0.68869824135027802</v>
      </c>
      <c r="M4169" s="79">
        <v>9293.6982264117396</v>
      </c>
      <c r="N4169" s="6">
        <v>14728.398436036199</v>
      </c>
      <c r="O4169" s="6">
        <v>6400.6109775710902</v>
      </c>
      <c r="P4169" s="71">
        <v>6400.7946196882003</v>
      </c>
      <c r="Q4169" s="20">
        <v>0.68872417241801398</v>
      </c>
      <c r="R4169" s="79">
        <v>9362.3377179919698</v>
      </c>
      <c r="S4169" s="6">
        <v>14837.176422561301</v>
      </c>
      <c r="T4169" s="6">
        <v>6450.2753997663103</v>
      </c>
      <c r="U4169" s="71">
        <v>6448.2375705538298</v>
      </c>
      <c r="V4169" s="20">
        <v>0.68874225271344303</v>
      </c>
      <c r="W4169" s="79">
        <v>9430.8275609748107</v>
      </c>
      <c r="X4169" s="6">
        <v>14945.7172500874</v>
      </c>
      <c r="Y4169" s="6">
        <v>6499.6695748859602</v>
      </c>
      <c r="Z4169" s="71">
        <v>6495.7273842597297</v>
      </c>
      <c r="AA4169" s="20">
        <v>0.688775968202339</v>
      </c>
    </row>
    <row r="4170" spans="1:27" x14ac:dyDescent="0.2">
      <c r="A4170" s="52" t="s">
        <v>2157</v>
      </c>
      <c r="B4170" s="1" t="s">
        <v>8331</v>
      </c>
      <c r="C4170" s="131" t="s">
        <v>30</v>
      </c>
      <c r="D4170" s="131" t="s">
        <v>30</v>
      </c>
      <c r="E4170" s="131" t="s">
        <v>6353</v>
      </c>
      <c r="F4170" s="131" t="s">
        <v>26225</v>
      </c>
      <c r="G4170" s="131" t="s">
        <v>26225</v>
      </c>
      <c r="H4170" s="79">
        <v>8403.3333333333303</v>
      </c>
      <c r="I4170" s="6">
        <v>12015.5042642842</v>
      </c>
      <c r="J4170" s="6">
        <v>5219.5024106892597</v>
      </c>
      <c r="K4170" s="71">
        <v>5221.6050305121298</v>
      </c>
      <c r="L4170" s="20">
        <v>0.62137306987451002</v>
      </c>
      <c r="M4170" s="79">
        <v>8481.7221535421795</v>
      </c>
      <c r="N4170" s="6">
        <v>12127.5885011138</v>
      </c>
      <c r="O4170" s="6">
        <v>5270.3609580366901</v>
      </c>
      <c r="P4170" s="71">
        <v>5270.5121717641896</v>
      </c>
      <c r="Q4170" s="20">
        <v>0.62139646599518705</v>
      </c>
      <c r="R4170" s="79">
        <v>8551.9170773651495</v>
      </c>
      <c r="S4170" s="6">
        <v>12227.956697051</v>
      </c>
      <c r="T4170" s="6">
        <v>5315.9500181221501</v>
      </c>
      <c r="U4170" s="71">
        <v>5314.2705552205398</v>
      </c>
      <c r="V4170" s="20">
        <v>0.62141277881261603</v>
      </c>
      <c r="W4170" s="79">
        <v>8624.9889152871001</v>
      </c>
      <c r="X4170" s="6">
        <v>12332.4384479614</v>
      </c>
      <c r="Y4170" s="6">
        <v>5363.1935907191</v>
      </c>
      <c r="Z4170" s="71">
        <v>5359.9406974364001</v>
      </c>
      <c r="AA4170" s="20">
        <v>0.62144319837169004</v>
      </c>
    </row>
    <row r="4171" spans="1:27" x14ac:dyDescent="0.2">
      <c r="A4171" s="52" t="s">
        <v>2156</v>
      </c>
      <c r="B4171" s="1" t="s">
        <v>8330</v>
      </c>
      <c r="C4171" s="131" t="s">
        <v>30</v>
      </c>
      <c r="D4171" s="131" t="s">
        <v>30</v>
      </c>
      <c r="E4171" s="131" t="s">
        <v>6353</v>
      </c>
      <c r="F4171" s="131" t="s">
        <v>26225</v>
      </c>
      <c r="G4171" s="131" t="s">
        <v>26225</v>
      </c>
      <c r="H4171" s="79">
        <v>2923.75</v>
      </c>
      <c r="I4171" s="6">
        <v>4141.1140092038304</v>
      </c>
      <c r="J4171" s="6">
        <v>1798.8886757110399</v>
      </c>
      <c r="K4171" s="71">
        <v>1799.61333846451</v>
      </c>
      <c r="L4171" s="20">
        <v>0.61551546420333803</v>
      </c>
      <c r="M4171" s="79">
        <v>2954.5119250039802</v>
      </c>
      <c r="N4171" s="6">
        <v>4184.68430029714</v>
      </c>
      <c r="O4171" s="6">
        <v>1818.56407446292</v>
      </c>
      <c r="P4171" s="71">
        <v>1818.6162515063099</v>
      </c>
      <c r="Q4171" s="20">
        <v>0.61553863977173195</v>
      </c>
      <c r="R4171" s="79">
        <v>2982.7137788564601</v>
      </c>
      <c r="S4171" s="6">
        <v>4224.6285814682496</v>
      </c>
      <c r="T4171" s="6">
        <v>1836.6040165673401</v>
      </c>
      <c r="U4171" s="71">
        <v>1836.02378005266</v>
      </c>
      <c r="V4171" s="20">
        <v>0.61555479881028596</v>
      </c>
      <c r="W4171" s="79">
        <v>3009.4984438368501</v>
      </c>
      <c r="X4171" s="6">
        <v>4262.5655977596898</v>
      </c>
      <c r="Y4171" s="6">
        <v>1853.72621889741</v>
      </c>
      <c r="Z4171" s="71">
        <v>1852.60189372371</v>
      </c>
      <c r="AA4171" s="20">
        <v>0.61558493160800798</v>
      </c>
    </row>
    <row r="4172" spans="1:27" x14ac:dyDescent="0.2">
      <c r="A4172" s="52" t="s">
        <v>2155</v>
      </c>
      <c r="B4172" s="1" t="s">
        <v>8329</v>
      </c>
      <c r="C4172" s="131" t="s">
        <v>30</v>
      </c>
      <c r="D4172" s="131" t="s">
        <v>30</v>
      </c>
      <c r="E4172" s="131" t="s">
        <v>6353</v>
      </c>
      <c r="F4172" s="131" t="s">
        <v>26225</v>
      </c>
      <c r="G4172" s="131" t="s">
        <v>26225</v>
      </c>
      <c r="H4172" s="79">
        <v>4795.75</v>
      </c>
      <c r="I4172" s="6">
        <v>8346.5722097264297</v>
      </c>
      <c r="J4172" s="6">
        <v>3625.72829333139</v>
      </c>
      <c r="K4172" s="71">
        <v>3627.18887857153</v>
      </c>
      <c r="L4172" s="20">
        <v>0.75633402044967402</v>
      </c>
      <c r="M4172" s="79">
        <v>4844.2822842821397</v>
      </c>
      <c r="N4172" s="6">
        <v>8431.0382922502904</v>
      </c>
      <c r="O4172" s="6">
        <v>3663.9283273098699</v>
      </c>
      <c r="P4172" s="71">
        <v>3664.0334503297299</v>
      </c>
      <c r="Q4172" s="20">
        <v>0.75636249815956003</v>
      </c>
      <c r="R4172" s="79">
        <v>4888.5818299532602</v>
      </c>
      <c r="S4172" s="6">
        <v>8508.1376733277302</v>
      </c>
      <c r="T4172" s="6">
        <v>3698.8055927299702</v>
      </c>
      <c r="U4172" s="71">
        <v>3697.6370326885699</v>
      </c>
      <c r="V4172" s="20">
        <v>0.75638235408732502</v>
      </c>
      <c r="W4172" s="79">
        <v>4931.1672158471602</v>
      </c>
      <c r="X4172" s="6">
        <v>8582.2537132469206</v>
      </c>
      <c r="Y4172" s="6">
        <v>3732.2941689945901</v>
      </c>
      <c r="Z4172" s="71">
        <v>3730.0304515982202</v>
      </c>
      <c r="AA4172" s="20">
        <v>0.75641938071195802</v>
      </c>
    </row>
    <row r="4173" spans="1:27" x14ac:dyDescent="0.2">
      <c r="A4173" s="52" t="s">
        <v>2154</v>
      </c>
      <c r="B4173" s="1" t="s">
        <v>26381</v>
      </c>
      <c r="C4173" s="131" t="s">
        <v>30</v>
      </c>
      <c r="D4173" s="131" t="s">
        <v>30</v>
      </c>
      <c r="E4173" s="131" t="s">
        <v>6353</v>
      </c>
      <c r="F4173" s="131" t="s">
        <v>26225</v>
      </c>
      <c r="G4173" s="131" t="s">
        <v>26225</v>
      </c>
      <c r="H4173" s="79">
        <v>5425.25</v>
      </c>
      <c r="I4173" s="6">
        <v>9061.1406494595194</v>
      </c>
      <c r="J4173" s="6">
        <v>3936.1348823312201</v>
      </c>
      <c r="K4173" s="71">
        <v>3937.72051149237</v>
      </c>
      <c r="L4173" s="20">
        <v>0.72581365125890396</v>
      </c>
      <c r="M4173" s="79">
        <v>5475.1648922618097</v>
      </c>
      <c r="N4173" s="6">
        <v>9144.5074729767493</v>
      </c>
      <c r="O4173" s="6">
        <v>3973.9850310410202</v>
      </c>
      <c r="P4173" s="71">
        <v>3974.0990500037401</v>
      </c>
      <c r="Q4173" s="20">
        <v>0.72584097980691697</v>
      </c>
      <c r="R4173" s="79">
        <v>5524.4245195608901</v>
      </c>
      <c r="S4173" s="6">
        <v>9226.7798864686501</v>
      </c>
      <c r="T4173" s="6">
        <v>4011.2262350839901</v>
      </c>
      <c r="U4173" s="71">
        <v>4009.9589722939299</v>
      </c>
      <c r="V4173" s="20">
        <v>0.72586003448783998</v>
      </c>
      <c r="W4173" s="79">
        <v>5569.5133015492802</v>
      </c>
      <c r="X4173" s="6">
        <v>9302.0862401499908</v>
      </c>
      <c r="Y4173" s="6">
        <v>4045.33860144548</v>
      </c>
      <c r="Z4173" s="71">
        <v>4042.8850158084301</v>
      </c>
      <c r="AA4173" s="20">
        <v>0.725895566975989</v>
      </c>
    </row>
    <row r="4174" spans="1:27" x14ac:dyDescent="0.2">
      <c r="A4174" s="52" t="s">
        <v>2153</v>
      </c>
      <c r="B4174" s="1" t="s">
        <v>8328</v>
      </c>
      <c r="C4174" s="131" t="s">
        <v>30</v>
      </c>
      <c r="D4174" s="131" t="s">
        <v>30</v>
      </c>
      <c r="E4174" s="131" t="s">
        <v>6353</v>
      </c>
      <c r="F4174" s="131" t="s">
        <v>26225</v>
      </c>
      <c r="G4174" s="131" t="s">
        <v>26225</v>
      </c>
      <c r="H4174" s="79">
        <v>6036.0833333333303</v>
      </c>
      <c r="I4174" s="6">
        <v>8956.6580456026895</v>
      </c>
      <c r="J4174" s="6">
        <v>3890.7479230567101</v>
      </c>
      <c r="K4174" s="71">
        <v>3892.3152685745599</v>
      </c>
      <c r="L4174" s="20">
        <v>0.64484120805288603</v>
      </c>
      <c r="M4174" s="79">
        <v>6102.6418793504099</v>
      </c>
      <c r="N4174" s="6">
        <v>9055.4211182387899</v>
      </c>
      <c r="O4174" s="6">
        <v>3935.2702242299501</v>
      </c>
      <c r="P4174" s="71">
        <v>3935.3831324129201</v>
      </c>
      <c r="Q4174" s="20">
        <v>0.64486548780276998</v>
      </c>
      <c r="R4174" s="79">
        <v>6170.5693367755202</v>
      </c>
      <c r="S4174" s="6">
        <v>9156.2154536489907</v>
      </c>
      <c r="T4174" s="6">
        <v>3980.5492375103099</v>
      </c>
      <c r="U4174" s="71">
        <v>3979.2916664741601</v>
      </c>
      <c r="V4174" s="20">
        <v>0.64488241672584001</v>
      </c>
      <c r="W4174" s="79">
        <v>6235.4910801860296</v>
      </c>
      <c r="X4174" s="6">
        <v>9252.5497524551593</v>
      </c>
      <c r="Y4174" s="6">
        <v>4023.7959215908299</v>
      </c>
      <c r="Z4174" s="71">
        <v>4021.3554020565398</v>
      </c>
      <c r="AA4174" s="20">
        <v>0.64491398517669996</v>
      </c>
    </row>
    <row r="4175" spans="1:27" x14ac:dyDescent="0.2">
      <c r="A4175" s="52" t="s">
        <v>2152</v>
      </c>
      <c r="B4175" s="1" t="s">
        <v>8327</v>
      </c>
      <c r="C4175" s="131" t="s">
        <v>30</v>
      </c>
      <c r="D4175" s="131" t="s">
        <v>30</v>
      </c>
      <c r="E4175" s="131" t="s">
        <v>6353</v>
      </c>
      <c r="F4175" s="131" t="s">
        <v>26225</v>
      </c>
      <c r="G4175" s="131" t="s">
        <v>26225</v>
      </c>
      <c r="H4175" s="79">
        <v>6992.75</v>
      </c>
      <c r="I4175" s="6">
        <v>11366.513319802199</v>
      </c>
      <c r="J4175" s="6">
        <v>4937.5825074765298</v>
      </c>
      <c r="K4175" s="71">
        <v>4939.5715589301799</v>
      </c>
      <c r="L4175" s="20">
        <v>0.70638469256446701</v>
      </c>
      <c r="M4175" s="79">
        <v>7055.81860435215</v>
      </c>
      <c r="N4175" s="6">
        <v>11469.029516066899</v>
      </c>
      <c r="O4175" s="6">
        <v>4984.1669168193002</v>
      </c>
      <c r="P4175" s="71">
        <v>4984.3099192557502</v>
      </c>
      <c r="Q4175" s="20">
        <v>0.70641128956764099</v>
      </c>
      <c r="R4175" s="79">
        <v>7112.2250525734898</v>
      </c>
      <c r="S4175" s="6">
        <v>11560.7165698055</v>
      </c>
      <c r="T4175" s="6">
        <v>5025.8757845931596</v>
      </c>
      <c r="U4175" s="71">
        <v>5024.2879645610801</v>
      </c>
      <c r="V4175" s="20">
        <v>0.70642983418291805</v>
      </c>
      <c r="W4175" s="79">
        <v>7168.7271436401597</v>
      </c>
      <c r="X4175" s="6">
        <v>11652.559088229</v>
      </c>
      <c r="Y4175" s="6">
        <v>5067.5241949248102</v>
      </c>
      <c r="Z4175" s="71">
        <v>5064.4506315460503</v>
      </c>
      <c r="AA4175" s="20">
        <v>0.70646441551887695</v>
      </c>
    </row>
    <row r="4176" spans="1:27" x14ac:dyDescent="0.2">
      <c r="A4176" s="52" t="s">
        <v>2151</v>
      </c>
      <c r="B4176" s="1" t="s">
        <v>18911</v>
      </c>
      <c r="C4176" s="131" t="s">
        <v>30</v>
      </c>
      <c r="D4176" s="131" t="s">
        <v>30</v>
      </c>
      <c r="E4176" s="131" t="s">
        <v>6353</v>
      </c>
      <c r="F4176" s="131" t="s">
        <v>26225</v>
      </c>
      <c r="G4176" s="131" t="s">
        <v>26225</v>
      </c>
      <c r="H4176" s="79">
        <v>8853.3333333333303</v>
      </c>
      <c r="I4176" s="6">
        <v>17387.5076492136</v>
      </c>
      <c r="J4176" s="6">
        <v>7553.0860873407701</v>
      </c>
      <c r="K4176" s="71">
        <v>7556.1287659874097</v>
      </c>
      <c r="L4176" s="20">
        <v>0.85347839977267503</v>
      </c>
      <c r="M4176" s="79">
        <v>8920.6055606662394</v>
      </c>
      <c r="N4176" s="6">
        <v>17519.626967812699</v>
      </c>
      <c r="O4176" s="6">
        <v>7613.6123815585297</v>
      </c>
      <c r="P4176" s="71">
        <v>7613.8308263134904</v>
      </c>
      <c r="Q4176" s="20">
        <v>0.85351053519116005</v>
      </c>
      <c r="R4176" s="79">
        <v>8983.2038379839505</v>
      </c>
      <c r="S4176" s="6">
        <v>17642.566880352901</v>
      </c>
      <c r="T4176" s="6">
        <v>7669.8835341763497</v>
      </c>
      <c r="U4176" s="71">
        <v>7667.46039535613</v>
      </c>
      <c r="V4176" s="20">
        <v>0.853532941436281</v>
      </c>
      <c r="W4176" s="79">
        <v>9045.1549374504502</v>
      </c>
      <c r="X4176" s="6">
        <v>17764.235767685499</v>
      </c>
      <c r="Y4176" s="6">
        <v>7725.4012509604399</v>
      </c>
      <c r="Z4176" s="71">
        <v>7720.7156274769004</v>
      </c>
      <c r="AA4176" s="20">
        <v>0.85357472380159405</v>
      </c>
    </row>
    <row r="4177" spans="1:27" x14ac:dyDescent="0.2">
      <c r="A4177" s="52" t="s">
        <v>2150</v>
      </c>
      <c r="B4177" s="1" t="s">
        <v>8326</v>
      </c>
      <c r="C4177" s="131" t="s">
        <v>30</v>
      </c>
      <c r="D4177" s="131" t="s">
        <v>30</v>
      </c>
      <c r="E4177" s="131" t="s">
        <v>6353</v>
      </c>
      <c r="F4177" s="131" t="s">
        <v>26225</v>
      </c>
      <c r="G4177" s="131" t="s">
        <v>26225</v>
      </c>
      <c r="H4177" s="79">
        <v>6640.5</v>
      </c>
      <c r="I4177" s="6">
        <v>15172.899331737801</v>
      </c>
      <c r="J4177" s="6">
        <v>6591.0662505073797</v>
      </c>
      <c r="K4177" s="71">
        <v>6593.7213899175704</v>
      </c>
      <c r="L4177" s="20">
        <v>0.992955559056934</v>
      </c>
      <c r="M4177" s="79">
        <v>6701.3120107084196</v>
      </c>
      <c r="N4177" s="6">
        <v>15311.848886235101</v>
      </c>
      <c r="O4177" s="6">
        <v>6654.1646394054096</v>
      </c>
      <c r="P4177" s="71">
        <v>6654.3555563172904</v>
      </c>
      <c r="Q4177" s="20">
        <v>0.99299294611024003</v>
      </c>
      <c r="R4177" s="79">
        <v>6760.8024474760796</v>
      </c>
      <c r="S4177" s="6">
        <v>15447.7787722794</v>
      </c>
      <c r="T4177" s="6">
        <v>6715.7270735387601</v>
      </c>
      <c r="U4177" s="71">
        <v>6713.6053804380299</v>
      </c>
      <c r="V4177" s="20">
        <v>0.993019014029072</v>
      </c>
      <c r="W4177" s="79">
        <v>6819.3185483274901</v>
      </c>
      <c r="X4177" s="6">
        <v>15581.4823951247</v>
      </c>
      <c r="Y4177" s="6">
        <v>6776.1543565010797</v>
      </c>
      <c r="Z4177" s="71">
        <v>6772.0444718556701</v>
      </c>
      <c r="AA4177" s="20">
        <v>0.99306762455268804</v>
      </c>
    </row>
    <row r="4178" spans="1:27" x14ac:dyDescent="0.2">
      <c r="A4178" s="52" t="s">
        <v>2149</v>
      </c>
      <c r="B4178" s="1" t="s">
        <v>8325</v>
      </c>
      <c r="C4178" s="131" t="s">
        <v>30</v>
      </c>
      <c r="D4178" s="131" t="s">
        <v>30</v>
      </c>
      <c r="E4178" s="131" t="s">
        <v>6353</v>
      </c>
      <c r="F4178" s="131" t="s">
        <v>26225</v>
      </c>
      <c r="G4178" s="131" t="s">
        <v>26225</v>
      </c>
      <c r="H4178" s="79">
        <v>6308.9166666666697</v>
      </c>
      <c r="I4178" s="6">
        <v>13419.7547391966</v>
      </c>
      <c r="J4178" s="6">
        <v>5829.50500215797</v>
      </c>
      <c r="K4178" s="71">
        <v>5831.8533548955802</v>
      </c>
      <c r="L4178" s="20">
        <v>0.92438268929883605</v>
      </c>
      <c r="M4178" s="79">
        <v>6352.8884679434304</v>
      </c>
      <c r="N4178" s="6">
        <v>13513.2875626197</v>
      </c>
      <c r="O4178" s="6">
        <v>5872.5527484885397</v>
      </c>
      <c r="P4178" s="71">
        <v>5872.7212399065202</v>
      </c>
      <c r="Q4178" s="20">
        <v>0.92441749442638099</v>
      </c>
      <c r="R4178" s="79">
        <v>6397.1218782429196</v>
      </c>
      <c r="S4178" s="6">
        <v>13607.376857004299</v>
      </c>
      <c r="T4178" s="6">
        <v>5915.6355425294896</v>
      </c>
      <c r="U4178" s="71">
        <v>5913.7666215653699</v>
      </c>
      <c r="V4178" s="20">
        <v>0.92444176211157103</v>
      </c>
      <c r="W4178" s="79">
        <v>6438.9252437128898</v>
      </c>
      <c r="X4178" s="6">
        <v>13696.297180654101</v>
      </c>
      <c r="Y4178" s="6">
        <v>5956.31541692476</v>
      </c>
      <c r="Z4178" s="71">
        <v>5952.7027823849703</v>
      </c>
      <c r="AA4178" s="20">
        <v>0.92448701562381397</v>
      </c>
    </row>
    <row r="4179" spans="1:27" x14ac:dyDescent="0.2">
      <c r="A4179" s="52" t="s">
        <v>2148</v>
      </c>
      <c r="B4179" s="1" t="s">
        <v>8324</v>
      </c>
      <c r="C4179" s="131" t="s">
        <v>30</v>
      </c>
      <c r="D4179" s="131" t="s">
        <v>30</v>
      </c>
      <c r="E4179" s="131" t="s">
        <v>6353</v>
      </c>
      <c r="F4179" s="131" t="s">
        <v>26225</v>
      </c>
      <c r="G4179" s="131" t="s">
        <v>26225</v>
      </c>
      <c r="H4179" s="79">
        <v>7341.5</v>
      </c>
      <c r="I4179" s="6">
        <v>13821.4619561786</v>
      </c>
      <c r="J4179" s="6">
        <v>6004.0055259238698</v>
      </c>
      <c r="K4179" s="71">
        <v>6006.4241743010798</v>
      </c>
      <c r="L4179" s="20">
        <v>0.81814672400750199</v>
      </c>
      <c r="M4179" s="79">
        <v>7399.8122943943399</v>
      </c>
      <c r="N4179" s="6">
        <v>13931.243493813799</v>
      </c>
      <c r="O4179" s="6">
        <v>6054.1864361538801</v>
      </c>
      <c r="P4179" s="71">
        <v>6054.3601388860598</v>
      </c>
      <c r="Q4179" s="20">
        <v>0.81817752910739205</v>
      </c>
      <c r="R4179" s="79">
        <v>7456.7457554902403</v>
      </c>
      <c r="S4179" s="6">
        <v>14038.4291733848</v>
      </c>
      <c r="T4179" s="6">
        <v>6103.0301028673803</v>
      </c>
      <c r="U4179" s="71">
        <v>6101.1019785226899</v>
      </c>
      <c r="V4179" s="20">
        <v>0.81819900779513399</v>
      </c>
      <c r="W4179" s="79">
        <v>7517.7020569582101</v>
      </c>
      <c r="X4179" s="6">
        <v>14153.1884462485</v>
      </c>
      <c r="Y4179" s="6">
        <v>6155.0106155775702</v>
      </c>
      <c r="Z4179" s="71">
        <v>6151.2774680885404</v>
      </c>
      <c r="AA4179" s="20">
        <v>0.81823906048458805</v>
      </c>
    </row>
    <row r="4180" spans="1:27" x14ac:dyDescent="0.2">
      <c r="A4180" s="52" t="s">
        <v>2147</v>
      </c>
      <c r="B4180" s="1" t="s">
        <v>8323</v>
      </c>
      <c r="C4180" s="131" t="s">
        <v>52</v>
      </c>
      <c r="D4180" s="131" t="s">
        <v>52</v>
      </c>
      <c r="E4180" s="131" t="s">
        <v>6353</v>
      </c>
      <c r="F4180" s="131" t="s">
        <v>26228</v>
      </c>
      <c r="G4180" s="131" t="s">
        <v>26228</v>
      </c>
      <c r="H4180" s="79">
        <v>17913.416666666701</v>
      </c>
      <c r="I4180" s="6">
        <v>26477.676337155699</v>
      </c>
      <c r="J4180" s="6">
        <v>11501.8306707303</v>
      </c>
      <c r="K4180" s="71">
        <v>11469.2429867071</v>
      </c>
      <c r="L4180" s="20">
        <v>0.64025993478112697</v>
      </c>
      <c r="M4180" s="79">
        <v>18139.254125466399</v>
      </c>
      <c r="N4180" s="6">
        <v>26811.4848590125</v>
      </c>
      <c r="O4180" s="6">
        <v>11651.632392948801</v>
      </c>
      <c r="P4180" s="71">
        <v>11623.819302166799</v>
      </c>
      <c r="Q4180" s="20">
        <v>0.64081021313041298</v>
      </c>
      <c r="R4180" s="79">
        <v>18353.061437184799</v>
      </c>
      <c r="S4180" s="6">
        <v>27127.5117177375</v>
      </c>
      <c r="T4180" s="6">
        <v>11793.3437270262</v>
      </c>
      <c r="U4180" s="71">
        <v>11769.9553419816</v>
      </c>
      <c r="V4180" s="20">
        <v>0.64130746700028696</v>
      </c>
      <c r="W4180" s="79">
        <v>18568.742037925302</v>
      </c>
      <c r="X4180" s="6">
        <v>27446.307469819501</v>
      </c>
      <c r="Y4180" s="6">
        <v>11935.989863819201</v>
      </c>
      <c r="Z4180" s="71">
        <v>11916.310819603699</v>
      </c>
      <c r="AA4180" s="20">
        <v>0.641740339505256</v>
      </c>
    </row>
    <row r="4181" spans="1:27" x14ac:dyDescent="0.2">
      <c r="A4181" s="52" t="s">
        <v>2146</v>
      </c>
      <c r="B4181" s="1" t="s">
        <v>8322</v>
      </c>
      <c r="C4181" s="131" t="s">
        <v>52</v>
      </c>
      <c r="D4181" s="131" t="s">
        <v>52</v>
      </c>
      <c r="E4181" s="131" t="s">
        <v>6353</v>
      </c>
      <c r="F4181" s="131" t="s">
        <v>26379</v>
      </c>
      <c r="G4181" s="131" t="s">
        <v>26379</v>
      </c>
      <c r="H4181" s="79">
        <v>11928.5</v>
      </c>
      <c r="I4181" s="6">
        <v>22682.7085282997</v>
      </c>
      <c r="J4181" s="6">
        <v>9853.3069640981303</v>
      </c>
      <c r="K4181" s="71">
        <v>9825.3899773921603</v>
      </c>
      <c r="L4181" s="20">
        <v>0.82369031960365202</v>
      </c>
      <c r="M4181" s="79">
        <v>12017.3798932318</v>
      </c>
      <c r="N4181" s="6">
        <v>22851.718606029801</v>
      </c>
      <c r="O4181" s="6">
        <v>9930.8123419754102</v>
      </c>
      <c r="P4181" s="71">
        <v>9907.1069438053291</v>
      </c>
      <c r="Q4181" s="20">
        <v>0.824398249187829</v>
      </c>
      <c r="R4181" s="79">
        <v>12103.785356079699</v>
      </c>
      <c r="S4181" s="6">
        <v>23016.023416276799</v>
      </c>
      <c r="T4181" s="6">
        <v>10005.9260208505</v>
      </c>
      <c r="U4181" s="71">
        <v>9986.0824161935197</v>
      </c>
      <c r="V4181" s="20">
        <v>0.82503796311767197</v>
      </c>
      <c r="W4181" s="79">
        <v>12189.653416057999</v>
      </c>
      <c r="X4181" s="6">
        <v>23179.306324972698</v>
      </c>
      <c r="Y4181" s="6">
        <v>10080.334691632501</v>
      </c>
      <c r="Z4181" s="71">
        <v>10063.715093730099</v>
      </c>
      <c r="AA4181" s="20">
        <v>0.82559485083248396</v>
      </c>
    </row>
    <row r="4182" spans="1:27" x14ac:dyDescent="0.2">
      <c r="A4182" s="52" t="s">
        <v>2145</v>
      </c>
      <c r="B4182" s="1" t="s">
        <v>8321</v>
      </c>
      <c r="C4182" s="131" t="s">
        <v>52</v>
      </c>
      <c r="D4182" s="131" t="s">
        <v>52</v>
      </c>
      <c r="E4182" s="131" t="s">
        <v>6353</v>
      </c>
      <c r="F4182" s="131" t="s">
        <v>26374</v>
      </c>
      <c r="G4182" s="131" t="s">
        <v>26374</v>
      </c>
      <c r="H4182" s="79">
        <v>11575.583333333299</v>
      </c>
      <c r="I4182" s="6">
        <v>18102.564428796799</v>
      </c>
      <c r="J4182" s="6">
        <v>7863.7048098448404</v>
      </c>
      <c r="K4182" s="71">
        <v>7841.42488459376</v>
      </c>
      <c r="L4182" s="20">
        <v>0.67741077566375396</v>
      </c>
      <c r="M4182" s="79">
        <v>11664.240073937601</v>
      </c>
      <c r="N4182" s="6">
        <v>18241.210949893899</v>
      </c>
      <c r="O4182" s="6">
        <v>7927.1955845799603</v>
      </c>
      <c r="P4182" s="71">
        <v>7908.2729303968399</v>
      </c>
      <c r="Q4182" s="20">
        <v>0.67799298370641203</v>
      </c>
      <c r="R4182" s="79">
        <v>11748.9451904698</v>
      </c>
      <c r="S4182" s="6">
        <v>18373.677693497</v>
      </c>
      <c r="T4182" s="6">
        <v>7987.7247431920596</v>
      </c>
      <c r="U4182" s="71">
        <v>7971.8836054920002</v>
      </c>
      <c r="V4182" s="20">
        <v>0.67851909054426596</v>
      </c>
      <c r="W4182" s="79">
        <v>11833.6828710071</v>
      </c>
      <c r="X4182" s="6">
        <v>18506.195362568302</v>
      </c>
      <c r="Y4182" s="6">
        <v>8048.0684153366701</v>
      </c>
      <c r="Z4182" s="71">
        <v>8034.7994451044597</v>
      </c>
      <c r="AA4182" s="20">
        <v>0.67897708031283599</v>
      </c>
    </row>
    <row r="4183" spans="1:27" x14ac:dyDescent="0.2">
      <c r="A4183" s="52" t="s">
        <v>2144</v>
      </c>
      <c r="B4183" s="1" t="s">
        <v>8320</v>
      </c>
      <c r="C4183" s="131" t="s">
        <v>52</v>
      </c>
      <c r="D4183" s="131" t="s">
        <v>52</v>
      </c>
      <c r="E4183" s="131" t="s">
        <v>6353</v>
      </c>
      <c r="F4183" s="131" t="s">
        <v>26374</v>
      </c>
      <c r="G4183" s="131" t="s">
        <v>26374</v>
      </c>
      <c r="H4183" s="79">
        <v>15319.583333333299</v>
      </c>
      <c r="I4183" s="6">
        <v>25542.536177694801</v>
      </c>
      <c r="J4183" s="6">
        <v>11095.608325893099</v>
      </c>
      <c r="K4183" s="71">
        <v>11064.171575647</v>
      </c>
      <c r="L4183" s="20">
        <v>0.72222405367728804</v>
      </c>
      <c r="M4183" s="79">
        <v>15454.525079753899</v>
      </c>
      <c r="N4183" s="6">
        <v>25767.526268145299</v>
      </c>
      <c r="O4183" s="6">
        <v>11197.9528672452</v>
      </c>
      <c r="P4183" s="71">
        <v>11171.2227345766</v>
      </c>
      <c r="Q4183" s="20">
        <v>0.72284477697806504</v>
      </c>
      <c r="R4183" s="79">
        <v>15588.2965879536</v>
      </c>
      <c r="S4183" s="6">
        <v>25990.5652055229</v>
      </c>
      <c r="T4183" s="6">
        <v>11299.070564146299</v>
      </c>
      <c r="U4183" s="71">
        <v>11276.6624143359</v>
      </c>
      <c r="V4183" s="20">
        <v>0.72340568776772696</v>
      </c>
      <c r="W4183" s="79">
        <v>15721.598241048299</v>
      </c>
      <c r="X4183" s="6">
        <v>26212.820747506899</v>
      </c>
      <c r="Y4183" s="6">
        <v>11399.564880936899</v>
      </c>
      <c r="Z4183" s="71">
        <v>11380.770248578099</v>
      </c>
      <c r="AA4183" s="20">
        <v>0.72389397528703103</v>
      </c>
    </row>
    <row r="4184" spans="1:27" x14ac:dyDescent="0.2">
      <c r="A4184" s="52" t="s">
        <v>2143</v>
      </c>
      <c r="B4184" s="1" t="s">
        <v>8319</v>
      </c>
      <c r="C4184" s="131" t="s">
        <v>52</v>
      </c>
      <c r="D4184" s="131" t="s">
        <v>52</v>
      </c>
      <c r="E4184" s="131" t="s">
        <v>6353</v>
      </c>
      <c r="F4184" s="131" t="s">
        <v>26376</v>
      </c>
      <c r="G4184" s="131" t="s">
        <v>26376</v>
      </c>
      <c r="H4184" s="79">
        <v>33881.416666666701</v>
      </c>
      <c r="I4184" s="6">
        <v>83145.516920088005</v>
      </c>
      <c r="J4184" s="6">
        <v>36118.186674228498</v>
      </c>
      <c r="K4184" s="71">
        <v>36015.854437863403</v>
      </c>
      <c r="L4184" s="20">
        <v>1.06299730003015</v>
      </c>
      <c r="M4184" s="79">
        <v>33936.883846904799</v>
      </c>
      <c r="N4184" s="6">
        <v>83281.634232370707</v>
      </c>
      <c r="O4184" s="6">
        <v>36192.213607797399</v>
      </c>
      <c r="P4184" s="71">
        <v>36105.820792719896</v>
      </c>
      <c r="Q4184" s="20">
        <v>1.06391090459571</v>
      </c>
      <c r="R4184" s="79">
        <v>33985.2091667356</v>
      </c>
      <c r="S4184" s="6">
        <v>83400.225309514601</v>
      </c>
      <c r="T4184" s="6">
        <v>36257.196539829602</v>
      </c>
      <c r="U4184" s="71">
        <v>36185.291803315602</v>
      </c>
      <c r="V4184" s="20">
        <v>1.0647364747936701</v>
      </c>
      <c r="W4184" s="79">
        <v>34039.863776334598</v>
      </c>
      <c r="X4184" s="6">
        <v>83534.348560967905</v>
      </c>
      <c r="Y4184" s="6">
        <v>36327.842599622702</v>
      </c>
      <c r="Z4184" s="71">
        <v>36267.948344606702</v>
      </c>
      <c r="AA4184" s="20">
        <v>1.06545515525303</v>
      </c>
    </row>
    <row r="4185" spans="1:27" x14ac:dyDescent="0.2">
      <c r="A4185" s="52" t="s">
        <v>2142</v>
      </c>
      <c r="B4185" s="1" t="s">
        <v>8318</v>
      </c>
      <c r="C4185" s="131" t="s">
        <v>52</v>
      </c>
      <c r="D4185" s="131" t="s">
        <v>52</v>
      </c>
      <c r="E4185" s="131" t="s">
        <v>6353</v>
      </c>
      <c r="F4185" s="131" t="s">
        <v>26228</v>
      </c>
      <c r="G4185" s="131" t="s">
        <v>26228</v>
      </c>
      <c r="H4185" s="79">
        <v>9153.4166666666697</v>
      </c>
      <c r="I4185" s="6">
        <v>14506.4461047844</v>
      </c>
      <c r="J4185" s="6">
        <v>6301.5607792276896</v>
      </c>
      <c r="K4185" s="71">
        <v>6283.7068151584099</v>
      </c>
      <c r="L4185" s="20">
        <v>0.68648757551279505</v>
      </c>
      <c r="M4185" s="79">
        <v>9282.4963525400908</v>
      </c>
      <c r="N4185" s="6">
        <v>14711.013161495001</v>
      </c>
      <c r="O4185" s="6">
        <v>6393.0557515524597</v>
      </c>
      <c r="P4185" s="71">
        <v>6377.7951739788105</v>
      </c>
      <c r="Q4185" s="20">
        <v>0.68707758470958802</v>
      </c>
      <c r="R4185" s="79">
        <v>9410.7106103960596</v>
      </c>
      <c r="S4185" s="6">
        <v>14914.208677353599</v>
      </c>
      <c r="T4185" s="6">
        <v>6483.7642014038101</v>
      </c>
      <c r="U4185" s="71">
        <v>6470.9056960307098</v>
      </c>
      <c r="V4185" s="20">
        <v>0.68761074098721797</v>
      </c>
      <c r="W4185" s="79">
        <v>9536.6512503090707</v>
      </c>
      <c r="X4185" s="6">
        <v>15113.8009358327</v>
      </c>
      <c r="Y4185" s="6">
        <v>6572.76666350292</v>
      </c>
      <c r="Z4185" s="71">
        <v>6561.9300452362104</v>
      </c>
      <c r="AA4185" s="20">
        <v>0.68807486747756996</v>
      </c>
    </row>
    <row r="4186" spans="1:27" x14ac:dyDescent="0.2">
      <c r="A4186" s="52" t="s">
        <v>2141</v>
      </c>
      <c r="B4186" s="1" t="s">
        <v>8317</v>
      </c>
      <c r="C4186" s="131" t="s">
        <v>52</v>
      </c>
      <c r="D4186" s="131" t="s">
        <v>52</v>
      </c>
      <c r="E4186" s="131" t="s">
        <v>6353</v>
      </c>
      <c r="F4186" s="131" t="s">
        <v>26376</v>
      </c>
      <c r="G4186" s="131" t="s">
        <v>26376</v>
      </c>
      <c r="H4186" s="79">
        <v>24634.666666666701</v>
      </c>
      <c r="I4186" s="6">
        <v>66216.546963803601</v>
      </c>
      <c r="J4186" s="6">
        <v>28764.288115017502</v>
      </c>
      <c r="K4186" s="71">
        <v>28682.791389924201</v>
      </c>
      <c r="L4186" s="20">
        <v>1.1643263445790799</v>
      </c>
      <c r="M4186" s="79">
        <v>24629.393587161499</v>
      </c>
      <c r="N4186" s="6">
        <v>66202.373233692997</v>
      </c>
      <c r="O4186" s="6">
        <v>28769.973782354598</v>
      </c>
      <c r="P4186" s="71">
        <v>28701.2982641423</v>
      </c>
      <c r="Q4186" s="20">
        <v>1.16532703749163</v>
      </c>
      <c r="R4186" s="79">
        <v>24628.3319256949</v>
      </c>
      <c r="S4186" s="6">
        <v>66199.519549601697</v>
      </c>
      <c r="T4186" s="6">
        <v>28779.406557291099</v>
      </c>
      <c r="U4186" s="71">
        <v>28722.331663393601</v>
      </c>
      <c r="V4186" s="20">
        <v>1.16623130425765</v>
      </c>
      <c r="W4186" s="79">
        <v>24643.131123345898</v>
      </c>
      <c r="X4186" s="6">
        <v>66239.298929592595</v>
      </c>
      <c r="Y4186" s="6">
        <v>28806.483403259299</v>
      </c>
      <c r="Z4186" s="71">
        <v>28758.989725143401</v>
      </c>
      <c r="AA4186" s="20">
        <v>1.1670184921386999</v>
      </c>
    </row>
    <row r="4187" spans="1:27" x14ac:dyDescent="0.2">
      <c r="A4187" s="52" t="s">
        <v>2140</v>
      </c>
      <c r="B4187" s="1" t="s">
        <v>8316</v>
      </c>
      <c r="C4187" s="131" t="s">
        <v>52</v>
      </c>
      <c r="D4187" s="131" t="s">
        <v>52</v>
      </c>
      <c r="E4187" s="131" t="s">
        <v>6353</v>
      </c>
      <c r="F4187" s="131" t="s">
        <v>26374</v>
      </c>
      <c r="G4187" s="131" t="s">
        <v>26374</v>
      </c>
      <c r="H4187" s="79">
        <v>7172.9166666666697</v>
      </c>
      <c r="I4187" s="6">
        <v>11420.5058915682</v>
      </c>
      <c r="J4187" s="6">
        <v>4961.0367339737004</v>
      </c>
      <c r="K4187" s="71">
        <v>4946.9808239066697</v>
      </c>
      <c r="L4187" s="20">
        <v>0.68967493333581198</v>
      </c>
      <c r="M4187" s="79">
        <v>7227.4040691072496</v>
      </c>
      <c r="N4187" s="6">
        <v>11507.2591231345</v>
      </c>
      <c r="O4187" s="6">
        <v>5000.7805930263703</v>
      </c>
      <c r="P4187" s="71">
        <v>4988.8434532399497</v>
      </c>
      <c r="Q4187" s="20">
        <v>0.69026768194187704</v>
      </c>
      <c r="R4187" s="79">
        <v>7280.8493897604803</v>
      </c>
      <c r="S4187" s="6">
        <v>11592.353182882</v>
      </c>
      <c r="T4187" s="6">
        <v>5039.6294032903697</v>
      </c>
      <c r="U4187" s="71">
        <v>5029.6348847132404</v>
      </c>
      <c r="V4187" s="20">
        <v>0.690803313661005</v>
      </c>
      <c r="W4187" s="79">
        <v>7333.3976413558203</v>
      </c>
      <c r="X4187" s="6">
        <v>11676.0189557921</v>
      </c>
      <c r="Y4187" s="6">
        <v>5077.7265415153997</v>
      </c>
      <c r="Z4187" s="71">
        <v>5069.3548181589904</v>
      </c>
      <c r="AA4187" s="20">
        <v>0.69126959508795305</v>
      </c>
    </row>
    <row r="4188" spans="1:27" x14ac:dyDescent="0.2">
      <c r="A4188" s="52" t="s">
        <v>2139</v>
      </c>
      <c r="B4188" s="1" t="s">
        <v>8315</v>
      </c>
      <c r="C4188" s="131" t="s">
        <v>52</v>
      </c>
      <c r="D4188" s="131" t="s">
        <v>52</v>
      </c>
      <c r="E4188" s="131" t="s">
        <v>6353</v>
      </c>
      <c r="F4188" s="131" t="s">
        <v>26228</v>
      </c>
      <c r="G4188" s="131" t="s">
        <v>26228</v>
      </c>
      <c r="H4188" s="79">
        <v>8298.5833333333303</v>
      </c>
      <c r="I4188" s="6">
        <v>11599.3939516806</v>
      </c>
      <c r="J4188" s="6">
        <v>5038.7452213133001</v>
      </c>
      <c r="K4188" s="71">
        <v>5024.4691428484002</v>
      </c>
      <c r="L4188" s="20">
        <v>0.60546106980288705</v>
      </c>
      <c r="M4188" s="79">
        <v>8419.5074554611801</v>
      </c>
      <c r="N4188" s="6">
        <v>11768.416358816999</v>
      </c>
      <c r="O4188" s="6">
        <v>5114.2733041884903</v>
      </c>
      <c r="P4188" s="71">
        <v>5102.0652510251002</v>
      </c>
      <c r="Q4188" s="20">
        <v>0.60598143989001796</v>
      </c>
      <c r="R4188" s="79">
        <v>8540.7030993120006</v>
      </c>
      <c r="S4188" s="6">
        <v>11937.8182870481</v>
      </c>
      <c r="T4188" s="6">
        <v>5189.8160021025396</v>
      </c>
      <c r="U4188" s="71">
        <v>5179.5236356815103</v>
      </c>
      <c r="V4188" s="20">
        <v>0.60645166743927004</v>
      </c>
      <c r="W4188" s="79">
        <v>8661.8339031898904</v>
      </c>
      <c r="X4188" s="6">
        <v>12107.1295848235</v>
      </c>
      <c r="Y4188" s="6">
        <v>5265.2101257447903</v>
      </c>
      <c r="Z4188" s="71">
        <v>5256.5292954114302</v>
      </c>
      <c r="AA4188" s="20">
        <v>0.60686101282496396</v>
      </c>
    </row>
    <row r="4189" spans="1:27" x14ac:dyDescent="0.2">
      <c r="A4189" s="52" t="s">
        <v>2138</v>
      </c>
      <c r="B4189" s="1" t="s">
        <v>8314</v>
      </c>
      <c r="C4189" s="131" t="s">
        <v>52</v>
      </c>
      <c r="D4189" s="131" t="s">
        <v>52</v>
      </c>
      <c r="E4189" s="131" t="s">
        <v>6353</v>
      </c>
      <c r="F4189" s="131" t="s">
        <v>26375</v>
      </c>
      <c r="G4189" s="131" t="s">
        <v>26375</v>
      </c>
      <c r="H4189" s="79">
        <v>3159.5833333333298</v>
      </c>
      <c r="I4189" s="6">
        <v>4847.6848690365396</v>
      </c>
      <c r="J4189" s="6">
        <v>2105.8211377286302</v>
      </c>
      <c r="K4189" s="71">
        <v>2099.8547976033001</v>
      </c>
      <c r="L4189" s="20">
        <v>0.66459864357746401</v>
      </c>
      <c r="M4189" s="79">
        <v>3178.9332488991599</v>
      </c>
      <c r="N4189" s="6">
        <v>4877.3730535246696</v>
      </c>
      <c r="O4189" s="6">
        <v>2119.5900996076698</v>
      </c>
      <c r="P4189" s="71">
        <v>2114.5305208402601</v>
      </c>
      <c r="Q4189" s="20">
        <v>0.66516984009415903</v>
      </c>
      <c r="R4189" s="79">
        <v>3197.5555928075901</v>
      </c>
      <c r="S4189" s="6">
        <v>4905.9449395194097</v>
      </c>
      <c r="T4189" s="6">
        <v>2132.7977139822501</v>
      </c>
      <c r="U4189" s="71">
        <v>2128.5679810658298</v>
      </c>
      <c r="V4189" s="20">
        <v>0.66568599646984095</v>
      </c>
      <c r="W4189" s="79">
        <v>3215.5214481531402</v>
      </c>
      <c r="X4189" s="6">
        <v>4933.5095883764498</v>
      </c>
      <c r="Y4189" s="6">
        <v>2145.5097558995399</v>
      </c>
      <c r="Z4189" s="71">
        <v>2141.9724220183198</v>
      </c>
      <c r="AA4189" s="20">
        <v>0.66613532410072496</v>
      </c>
    </row>
    <row r="4190" spans="1:27" x14ac:dyDescent="0.2">
      <c r="A4190" s="52" t="s">
        <v>2137</v>
      </c>
      <c r="B4190" s="1" t="s">
        <v>8313</v>
      </c>
      <c r="C4190" s="131" t="s">
        <v>52</v>
      </c>
      <c r="D4190" s="131" t="s">
        <v>52</v>
      </c>
      <c r="E4190" s="131" t="s">
        <v>6353</v>
      </c>
      <c r="F4190" s="131" t="s">
        <v>26378</v>
      </c>
      <c r="G4190" s="131" t="s">
        <v>26378</v>
      </c>
      <c r="H4190" s="79">
        <v>15636.416666666701</v>
      </c>
      <c r="I4190" s="6">
        <v>33449.162030204701</v>
      </c>
      <c r="J4190" s="6">
        <v>14530.225116822499</v>
      </c>
      <c r="K4190" s="71">
        <v>14489.0572020402</v>
      </c>
      <c r="L4190" s="20">
        <v>0.92662260867783397</v>
      </c>
      <c r="M4190" s="79">
        <v>15669.281637940099</v>
      </c>
      <c r="N4190" s="6">
        <v>33519.4662292215</v>
      </c>
      <c r="O4190" s="6">
        <v>14566.7612429704</v>
      </c>
      <c r="P4190" s="71">
        <v>14531.989578435599</v>
      </c>
      <c r="Q4190" s="20">
        <v>0.92741900453491599</v>
      </c>
      <c r="R4190" s="79">
        <v>15709.160314880601</v>
      </c>
      <c r="S4190" s="6">
        <v>33604.774030552799</v>
      </c>
      <c r="T4190" s="6">
        <v>14609.251859698699</v>
      </c>
      <c r="U4190" s="71">
        <v>14580.2790072476</v>
      </c>
      <c r="V4190" s="20">
        <v>0.92813866018264002</v>
      </c>
      <c r="W4190" s="79">
        <v>15755.8710489108</v>
      </c>
      <c r="X4190" s="6">
        <v>33704.696854588103</v>
      </c>
      <c r="Y4190" s="6">
        <v>14657.670087746301</v>
      </c>
      <c r="Z4190" s="71">
        <v>14633.503768819801</v>
      </c>
      <c r="AA4190" s="20">
        <v>0.92876513925463899</v>
      </c>
    </row>
    <row r="4191" spans="1:27" x14ac:dyDescent="0.2">
      <c r="A4191" s="52" t="s">
        <v>2136</v>
      </c>
      <c r="B4191" s="1" t="s">
        <v>8312</v>
      </c>
      <c r="C4191" s="131" t="s">
        <v>52</v>
      </c>
      <c r="D4191" s="131" t="s">
        <v>52</v>
      </c>
      <c r="E4191" s="131" t="s">
        <v>6353</v>
      </c>
      <c r="F4191" s="131" t="s">
        <v>26378</v>
      </c>
      <c r="G4191" s="131" t="s">
        <v>26378</v>
      </c>
      <c r="H4191" s="79">
        <v>20568.416666666701</v>
      </c>
      <c r="I4191" s="6">
        <v>38609.069003731798</v>
      </c>
      <c r="J4191" s="6">
        <v>16771.674688548901</v>
      </c>
      <c r="K4191" s="71">
        <v>16724.1561629389</v>
      </c>
      <c r="L4191" s="20">
        <v>0.813098860936737</v>
      </c>
      <c r="M4191" s="79">
        <v>20654.643204688</v>
      </c>
      <c r="N4191" s="6">
        <v>38770.925232646798</v>
      </c>
      <c r="O4191" s="6">
        <v>16848.920181809899</v>
      </c>
      <c r="P4191" s="71">
        <v>16808.700877699401</v>
      </c>
      <c r="Q4191" s="20">
        <v>0.81379768757682003</v>
      </c>
      <c r="R4191" s="79">
        <v>20733.457513678299</v>
      </c>
      <c r="S4191" s="6">
        <v>38918.867932544497</v>
      </c>
      <c r="T4191" s="6">
        <v>16919.487189646199</v>
      </c>
      <c r="U4191" s="71">
        <v>16885.932712620201</v>
      </c>
      <c r="V4191" s="20">
        <v>0.81442917571659901</v>
      </c>
      <c r="W4191" s="79">
        <v>20818.505167656102</v>
      </c>
      <c r="X4191" s="6">
        <v>39078.511272829302</v>
      </c>
      <c r="Y4191" s="6">
        <v>16994.661848722</v>
      </c>
      <c r="Z4191" s="71">
        <v>16966.642496681299</v>
      </c>
      <c r="AA4191" s="20">
        <v>0.81497890266592299</v>
      </c>
    </row>
    <row r="4192" spans="1:27" x14ac:dyDescent="0.2">
      <c r="A4192" s="52" t="s">
        <v>2135</v>
      </c>
      <c r="B4192" s="1" t="s">
        <v>8311</v>
      </c>
      <c r="C4192" s="131" t="s">
        <v>52</v>
      </c>
      <c r="D4192" s="131" t="s">
        <v>52</v>
      </c>
      <c r="E4192" s="131" t="s">
        <v>6353</v>
      </c>
      <c r="F4192" s="131" t="s">
        <v>26376</v>
      </c>
      <c r="G4192" s="131" t="s">
        <v>26376</v>
      </c>
      <c r="H4192" s="79">
        <v>7975.0833333333303</v>
      </c>
      <c r="I4192" s="6">
        <v>21016.8822954229</v>
      </c>
      <c r="J4192" s="6">
        <v>9129.6765739750099</v>
      </c>
      <c r="K4192" s="71">
        <v>9103.8098207647308</v>
      </c>
      <c r="L4192" s="20">
        <v>1.14153162296294</v>
      </c>
      <c r="M4192" s="79">
        <v>7971.4326643616796</v>
      </c>
      <c r="N4192" s="6">
        <v>21007.261621021102</v>
      </c>
      <c r="O4192" s="6">
        <v>9129.2552903262003</v>
      </c>
      <c r="P4192" s="71">
        <v>9107.4632531593197</v>
      </c>
      <c r="Q4192" s="20">
        <v>1.1425127247046301</v>
      </c>
      <c r="R4192" s="79">
        <v>7963.8661405890098</v>
      </c>
      <c r="S4192" s="6">
        <v>20987.321423173798</v>
      </c>
      <c r="T4192" s="6">
        <v>9123.9734048749197</v>
      </c>
      <c r="U4192" s="71">
        <v>9105.8788756159502</v>
      </c>
      <c r="V4192" s="20">
        <v>1.1433992880928101</v>
      </c>
      <c r="W4192" s="79">
        <v>7959.7399756873701</v>
      </c>
      <c r="X4192" s="6">
        <v>20976.447665691299</v>
      </c>
      <c r="Y4192" s="6">
        <v>9122.3443077704396</v>
      </c>
      <c r="Z4192" s="71">
        <v>9107.3041628783903</v>
      </c>
      <c r="AA4192" s="20">
        <v>1.1441710647202299</v>
      </c>
    </row>
    <row r="4193" spans="1:27" x14ac:dyDescent="0.2">
      <c r="A4193" s="52" t="s">
        <v>2134</v>
      </c>
      <c r="B4193" s="1" t="s">
        <v>8310</v>
      </c>
      <c r="C4193" s="131" t="s">
        <v>52</v>
      </c>
      <c r="D4193" s="131" t="s">
        <v>52</v>
      </c>
      <c r="E4193" s="131" t="s">
        <v>6353</v>
      </c>
      <c r="F4193" s="131" t="s">
        <v>26306</v>
      </c>
      <c r="G4193" s="131" t="s">
        <v>26306</v>
      </c>
      <c r="H4193" s="79">
        <v>40217.666666666701</v>
      </c>
      <c r="I4193" s="6">
        <v>89157.086097192296</v>
      </c>
      <c r="J4193" s="6">
        <v>38729.5959935352</v>
      </c>
      <c r="K4193" s="71">
        <v>38619.864953954399</v>
      </c>
      <c r="L4193" s="20">
        <v>0.960271148349923</v>
      </c>
      <c r="M4193" s="79">
        <v>40093.287600641102</v>
      </c>
      <c r="N4193" s="6">
        <v>88881.3546583141</v>
      </c>
      <c r="O4193" s="6">
        <v>38625.718661675397</v>
      </c>
      <c r="P4193" s="71">
        <v>38533.516935477201</v>
      </c>
      <c r="Q4193" s="20">
        <v>0.96109646380959202</v>
      </c>
      <c r="R4193" s="79">
        <v>40165.500047364003</v>
      </c>
      <c r="S4193" s="6">
        <v>89041.439811516</v>
      </c>
      <c r="T4193" s="6">
        <v>38709.643426673501</v>
      </c>
      <c r="U4193" s="71">
        <v>38632.875033725999</v>
      </c>
      <c r="V4193" s="20">
        <v>0.96184225238498899</v>
      </c>
      <c r="W4193" s="79">
        <v>40401.4514059629</v>
      </c>
      <c r="X4193" s="6">
        <v>89564.511817848703</v>
      </c>
      <c r="Y4193" s="6">
        <v>38950.270683635499</v>
      </c>
      <c r="Z4193" s="71">
        <v>38886.052792389397</v>
      </c>
      <c r="AA4193" s="20">
        <v>0.96249148085432701</v>
      </c>
    </row>
    <row r="4194" spans="1:27" x14ac:dyDescent="0.2">
      <c r="A4194" s="52" t="s">
        <v>2133</v>
      </c>
      <c r="B4194" s="1" t="s">
        <v>8309</v>
      </c>
      <c r="C4194" s="131" t="s">
        <v>52</v>
      </c>
      <c r="D4194" s="131" t="s">
        <v>52</v>
      </c>
      <c r="E4194" s="131" t="s">
        <v>6353</v>
      </c>
      <c r="F4194" s="131" t="s">
        <v>26376</v>
      </c>
      <c r="G4194" s="131" t="s">
        <v>26376</v>
      </c>
      <c r="H4194" s="79">
        <v>5253.9166666666697</v>
      </c>
      <c r="I4194" s="6">
        <v>20195.2997509788</v>
      </c>
      <c r="J4194" s="6">
        <v>8772.7833486067902</v>
      </c>
      <c r="K4194" s="71">
        <v>8747.9277669213898</v>
      </c>
      <c r="L4194" s="20">
        <v>1.66502979052226</v>
      </c>
      <c r="M4194" s="79">
        <v>5239.4705329558401</v>
      </c>
      <c r="N4194" s="6">
        <v>20139.770891454998</v>
      </c>
      <c r="O4194" s="6">
        <v>8752.2644918550905</v>
      </c>
      <c r="P4194" s="71">
        <v>8731.3723525693204</v>
      </c>
      <c r="Q4194" s="20">
        <v>1.6664608184452401</v>
      </c>
      <c r="R4194" s="79">
        <v>5230.9912288036203</v>
      </c>
      <c r="S4194" s="6">
        <v>20107.177666267398</v>
      </c>
      <c r="T4194" s="6">
        <v>8741.3420023933504</v>
      </c>
      <c r="U4194" s="71">
        <v>8724.0063020787802</v>
      </c>
      <c r="V4194" s="20">
        <v>1.6677539534078001</v>
      </c>
      <c r="W4194" s="79">
        <v>5231.2361377673597</v>
      </c>
      <c r="X4194" s="6">
        <v>20108.119061087302</v>
      </c>
      <c r="Y4194" s="6">
        <v>8744.7211453682194</v>
      </c>
      <c r="Z4194" s="71">
        <v>8730.3035934068303</v>
      </c>
      <c r="AA4194" s="20">
        <v>1.6688796612291401</v>
      </c>
    </row>
    <row r="4195" spans="1:27" x14ac:dyDescent="0.2">
      <c r="A4195" s="52" t="s">
        <v>2132</v>
      </c>
      <c r="B4195" s="1" t="s">
        <v>8308</v>
      </c>
      <c r="C4195" s="131" t="s">
        <v>52</v>
      </c>
      <c r="D4195" s="131" t="s">
        <v>52</v>
      </c>
      <c r="E4195" s="131" t="s">
        <v>6353</v>
      </c>
      <c r="F4195" s="131" t="s">
        <v>26376</v>
      </c>
      <c r="G4195" s="131" t="s">
        <v>26376</v>
      </c>
      <c r="H4195" s="79">
        <v>9874.75</v>
      </c>
      <c r="I4195" s="6">
        <v>19783.188860575301</v>
      </c>
      <c r="J4195" s="6">
        <v>8593.7634973695604</v>
      </c>
      <c r="K4195" s="71">
        <v>8569.4151255808392</v>
      </c>
      <c r="L4195" s="20">
        <v>0.86781084337130898</v>
      </c>
      <c r="M4195" s="79">
        <v>9904.9467635047004</v>
      </c>
      <c r="N4195" s="6">
        <v>19843.685407362998</v>
      </c>
      <c r="O4195" s="6">
        <v>8623.5927962861897</v>
      </c>
      <c r="P4195" s="71">
        <v>8603.0078034524595</v>
      </c>
      <c r="Q4195" s="20">
        <v>0.86855669281845105</v>
      </c>
      <c r="R4195" s="79">
        <v>9932.7143163330802</v>
      </c>
      <c r="S4195" s="6">
        <v>19899.315245262598</v>
      </c>
      <c r="T4195" s="6">
        <v>8650.9764353502796</v>
      </c>
      <c r="U4195" s="71">
        <v>8633.8199466932092</v>
      </c>
      <c r="V4195" s="20">
        <v>0.86923067267685294</v>
      </c>
      <c r="W4195" s="79">
        <v>9960.7691999055005</v>
      </c>
      <c r="X4195" s="6">
        <v>19955.520724912702</v>
      </c>
      <c r="Y4195" s="6">
        <v>8678.3584043758692</v>
      </c>
      <c r="Z4195" s="71">
        <v>8664.0502656536992</v>
      </c>
      <c r="AA4195" s="20">
        <v>0.86981738977908496</v>
      </c>
    </row>
    <row r="4196" spans="1:27" x14ac:dyDescent="0.2">
      <c r="A4196" s="52" t="s">
        <v>2131</v>
      </c>
      <c r="B4196" s="1" t="s">
        <v>8307</v>
      </c>
      <c r="C4196" s="131" t="s">
        <v>52</v>
      </c>
      <c r="D4196" s="131" t="s">
        <v>52</v>
      </c>
      <c r="E4196" s="131" t="s">
        <v>6353</v>
      </c>
      <c r="F4196" s="131" t="s">
        <v>26228</v>
      </c>
      <c r="G4196" s="131" t="s">
        <v>26228</v>
      </c>
      <c r="H4196" s="79">
        <v>12756.416666666701</v>
      </c>
      <c r="I4196" s="6">
        <v>19263.076189114501</v>
      </c>
      <c r="J4196" s="6">
        <v>8367.8279658422798</v>
      </c>
      <c r="K4196" s="71">
        <v>8344.1197283001602</v>
      </c>
      <c r="L4196" s="20">
        <v>0.65411156959962602</v>
      </c>
      <c r="M4196" s="79">
        <v>12925.684022162801</v>
      </c>
      <c r="N4196" s="6">
        <v>19518.6816659859</v>
      </c>
      <c r="O4196" s="6">
        <v>8482.3539152330995</v>
      </c>
      <c r="P4196" s="71">
        <v>8462.1060674180408</v>
      </c>
      <c r="Q4196" s="20">
        <v>0.65467375288677998</v>
      </c>
      <c r="R4196" s="79">
        <v>13089.1997260754</v>
      </c>
      <c r="S4196" s="6">
        <v>19765.6017490226</v>
      </c>
      <c r="T4196" s="6">
        <v>8592.8461785648706</v>
      </c>
      <c r="U4196" s="71">
        <v>8575.8049729742397</v>
      </c>
      <c r="V4196" s="20">
        <v>0.65518176454211396</v>
      </c>
      <c r="W4196" s="79">
        <v>13248.6060116153</v>
      </c>
      <c r="X4196" s="6">
        <v>20006.316324566498</v>
      </c>
      <c r="Y4196" s="6">
        <v>8700.4486532467199</v>
      </c>
      <c r="Z4196" s="71">
        <v>8686.1040940023104</v>
      </c>
      <c r="AA4196" s="20">
        <v>0.65562400198081805</v>
      </c>
    </row>
    <row r="4197" spans="1:27" x14ac:dyDescent="0.2">
      <c r="A4197" s="52" t="s">
        <v>2130</v>
      </c>
      <c r="B4197" s="1" t="s">
        <v>8306</v>
      </c>
      <c r="C4197" s="131" t="s">
        <v>52</v>
      </c>
      <c r="D4197" s="131" t="s">
        <v>52</v>
      </c>
      <c r="E4197" s="131" t="s">
        <v>6353</v>
      </c>
      <c r="F4197" s="131" t="s">
        <v>26376</v>
      </c>
      <c r="G4197" s="131" t="s">
        <v>26376</v>
      </c>
      <c r="H4197" s="79">
        <v>10157.75</v>
      </c>
      <c r="I4197" s="6">
        <v>14903.09048873</v>
      </c>
      <c r="J4197" s="6">
        <v>6473.8620220764096</v>
      </c>
      <c r="K4197" s="71">
        <v>6455.5198836791096</v>
      </c>
      <c r="L4197" s="20">
        <v>0.63552655693230398</v>
      </c>
      <c r="M4197" s="79">
        <v>10194.3121304206</v>
      </c>
      <c r="N4197" s="6">
        <v>14956.733149567201</v>
      </c>
      <c r="O4197" s="6">
        <v>6499.8398027779904</v>
      </c>
      <c r="P4197" s="71">
        <v>6484.3243257695904</v>
      </c>
      <c r="Q4197" s="20">
        <v>0.63607276712863003</v>
      </c>
      <c r="R4197" s="79">
        <v>10233.8319727379</v>
      </c>
      <c r="S4197" s="6">
        <v>15014.715260384501</v>
      </c>
      <c r="T4197" s="6">
        <v>6527.4581713058496</v>
      </c>
      <c r="U4197" s="71">
        <v>6514.5130126971699</v>
      </c>
      <c r="V4197" s="20">
        <v>0.636566344850231</v>
      </c>
      <c r="W4197" s="79">
        <v>10269.552198945101</v>
      </c>
      <c r="X4197" s="6">
        <v>15067.1227092234</v>
      </c>
      <c r="Y4197" s="6">
        <v>6552.4669987745301</v>
      </c>
      <c r="Z4197" s="71">
        <v>6541.6638488673198</v>
      </c>
      <c r="AA4197" s="20">
        <v>0.63699601717193899</v>
      </c>
    </row>
    <row r="4198" spans="1:27" x14ac:dyDescent="0.2">
      <c r="A4198" s="52" t="s">
        <v>2129</v>
      </c>
      <c r="B4198" s="1" t="s">
        <v>8305</v>
      </c>
      <c r="C4198" s="131" t="s">
        <v>52</v>
      </c>
      <c r="D4198" s="131" t="s">
        <v>52</v>
      </c>
      <c r="E4198" s="131" t="s">
        <v>6353</v>
      </c>
      <c r="F4198" s="131" t="s">
        <v>26379</v>
      </c>
      <c r="G4198" s="131" t="s">
        <v>26379</v>
      </c>
      <c r="H4198" s="79">
        <v>5645.1666666666697</v>
      </c>
      <c r="I4198" s="6">
        <v>7864.3075053067896</v>
      </c>
      <c r="J4198" s="6">
        <v>3416.2338158677298</v>
      </c>
      <c r="K4198" s="71">
        <v>3406.5547350911302</v>
      </c>
      <c r="L4198" s="20">
        <v>0.60344626407684498</v>
      </c>
      <c r="M4198" s="79">
        <v>5701.1875185645304</v>
      </c>
      <c r="N4198" s="6">
        <v>7942.3504103348096</v>
      </c>
      <c r="O4198" s="6">
        <v>3451.5562194273798</v>
      </c>
      <c r="P4198" s="71">
        <v>3443.3171638828398</v>
      </c>
      <c r="Q4198" s="20">
        <v>0.60396490251732904</v>
      </c>
      <c r="R4198" s="79">
        <v>5749.9347691150397</v>
      </c>
      <c r="S4198" s="6">
        <v>8010.2604280551304</v>
      </c>
      <c r="T4198" s="6">
        <v>3482.35973700758</v>
      </c>
      <c r="U4198" s="71">
        <v>3475.4535726255299</v>
      </c>
      <c r="V4198" s="20">
        <v>0.60443356528032899</v>
      </c>
      <c r="W4198" s="79">
        <v>5799.3313277254701</v>
      </c>
      <c r="X4198" s="6">
        <v>8079.07499980377</v>
      </c>
      <c r="Y4198" s="6">
        <v>3513.46924946939</v>
      </c>
      <c r="Z4198" s="71">
        <v>3507.6765404021899</v>
      </c>
      <c r="AA4198" s="20">
        <v>0.60484154847864402</v>
      </c>
    </row>
    <row r="4199" spans="1:27" x14ac:dyDescent="0.2">
      <c r="A4199" s="52" t="s">
        <v>2128</v>
      </c>
      <c r="B4199" s="1" t="s">
        <v>8304</v>
      </c>
      <c r="C4199" s="131" t="s">
        <v>52</v>
      </c>
      <c r="D4199" s="131" t="s">
        <v>52</v>
      </c>
      <c r="E4199" s="131" t="s">
        <v>6353</v>
      </c>
      <c r="F4199" s="131" t="s">
        <v>26306</v>
      </c>
      <c r="G4199" s="131" t="s">
        <v>26306</v>
      </c>
      <c r="H4199" s="79">
        <v>8529.0833333333394</v>
      </c>
      <c r="I4199" s="6">
        <v>20016.3595916876</v>
      </c>
      <c r="J4199" s="6">
        <v>8695.0522295254505</v>
      </c>
      <c r="K4199" s="71">
        <v>8670.4168803595494</v>
      </c>
      <c r="L4199" s="20">
        <v>1.01657077806637</v>
      </c>
      <c r="M4199" s="79">
        <v>8557.2554596929203</v>
      </c>
      <c r="N4199" s="6">
        <v>20082.474951291599</v>
      </c>
      <c r="O4199" s="6">
        <v>8727.3650416417695</v>
      </c>
      <c r="P4199" s="71">
        <v>8706.5323387204407</v>
      </c>
      <c r="Q4199" s="20">
        <v>1.0174444808537799</v>
      </c>
      <c r="R4199" s="79">
        <v>8593.4077154533697</v>
      </c>
      <c r="S4199" s="6">
        <v>20167.318365650601</v>
      </c>
      <c r="T4199" s="6">
        <v>8767.4874132658806</v>
      </c>
      <c r="U4199" s="71">
        <v>8750.0998617587302</v>
      </c>
      <c r="V4199" s="20">
        <v>1.0182339941841201</v>
      </c>
      <c r="W4199" s="79">
        <v>8643.6973622078494</v>
      </c>
      <c r="X4199" s="6">
        <v>20285.339917772399</v>
      </c>
      <c r="Y4199" s="6">
        <v>8821.7918533815391</v>
      </c>
      <c r="Z4199" s="71">
        <v>8807.2472337962699</v>
      </c>
      <c r="AA4199" s="20">
        <v>1.01892128619675</v>
      </c>
    </row>
    <row r="4200" spans="1:27" x14ac:dyDescent="0.2">
      <c r="A4200" s="52" t="s">
        <v>2127</v>
      </c>
      <c r="B4200" s="1" t="s">
        <v>8303</v>
      </c>
      <c r="C4200" s="131" t="s">
        <v>52</v>
      </c>
      <c r="D4200" s="131" t="s">
        <v>52</v>
      </c>
      <c r="E4200" s="131" t="s">
        <v>6353</v>
      </c>
      <c r="F4200" s="131" t="s">
        <v>26379</v>
      </c>
      <c r="G4200" s="131" t="s">
        <v>26379</v>
      </c>
      <c r="H4200" s="79">
        <v>7478.5833333333303</v>
      </c>
      <c r="I4200" s="6">
        <v>10394.258838563201</v>
      </c>
      <c r="J4200" s="6">
        <v>4515.2378020849501</v>
      </c>
      <c r="K4200" s="71">
        <v>4502.44495658096</v>
      </c>
      <c r="L4200" s="20">
        <v>0.60204516763392701</v>
      </c>
      <c r="M4200" s="79">
        <v>7559.7621674843604</v>
      </c>
      <c r="N4200" s="6">
        <v>10507.0868671843</v>
      </c>
      <c r="O4200" s="6">
        <v>4566.1295650345</v>
      </c>
      <c r="P4200" s="71">
        <v>4555.2299612852903</v>
      </c>
      <c r="Q4200" s="20">
        <v>0.60256260188686805</v>
      </c>
      <c r="R4200" s="79">
        <v>7633.6533101474097</v>
      </c>
      <c r="S4200" s="6">
        <v>10609.785951821599</v>
      </c>
      <c r="T4200" s="6">
        <v>4612.4706866569104</v>
      </c>
      <c r="U4200" s="71">
        <v>4603.3233029357698</v>
      </c>
      <c r="V4200" s="20">
        <v>0.60303017649708701</v>
      </c>
      <c r="W4200" s="79">
        <v>7706.15328966569</v>
      </c>
      <c r="X4200" s="6">
        <v>10710.551500497701</v>
      </c>
      <c r="Y4200" s="6">
        <v>4657.8591413956401</v>
      </c>
      <c r="Z4200" s="71">
        <v>4650.1796596736403</v>
      </c>
      <c r="AA4200" s="20">
        <v>0.60343721242993498</v>
      </c>
    </row>
    <row r="4201" spans="1:27" x14ac:dyDescent="0.2">
      <c r="A4201" s="52" t="s">
        <v>2126</v>
      </c>
      <c r="B4201" s="1" t="s">
        <v>8302</v>
      </c>
      <c r="C4201" s="131" t="s">
        <v>52</v>
      </c>
      <c r="D4201" s="131" t="s">
        <v>52</v>
      </c>
      <c r="E4201" s="131" t="s">
        <v>6353</v>
      </c>
      <c r="F4201" s="131" t="s">
        <v>26375</v>
      </c>
      <c r="G4201" s="131" t="s">
        <v>26375</v>
      </c>
      <c r="H4201" s="79">
        <v>5182.75</v>
      </c>
      <c r="I4201" s="6">
        <v>7338.6634539235101</v>
      </c>
      <c r="J4201" s="6">
        <v>3187.8954679288199</v>
      </c>
      <c r="K4201" s="71">
        <v>3178.8633292039799</v>
      </c>
      <c r="L4201" s="20">
        <v>0.61335455679011697</v>
      </c>
      <c r="M4201" s="79">
        <v>5214.1927643236804</v>
      </c>
      <c r="N4201" s="6">
        <v>7383.1857375437003</v>
      </c>
      <c r="O4201" s="6">
        <v>3208.5565777161701</v>
      </c>
      <c r="P4201" s="71">
        <v>3200.8975757527</v>
      </c>
      <c r="Q4201" s="20">
        <v>0.61388171102030198</v>
      </c>
      <c r="R4201" s="79">
        <v>5239.9408674484703</v>
      </c>
      <c r="S4201" s="6">
        <v>7419.6445023712004</v>
      </c>
      <c r="T4201" s="6">
        <v>3225.5969091182901</v>
      </c>
      <c r="U4201" s="71">
        <v>3219.19995298309</v>
      </c>
      <c r="V4201" s="20">
        <v>0.61435806899680501</v>
      </c>
      <c r="W4201" s="79">
        <v>5267.5424405107497</v>
      </c>
      <c r="X4201" s="6">
        <v>7458.7277410963798</v>
      </c>
      <c r="Y4201" s="6">
        <v>3243.6894767213998</v>
      </c>
      <c r="Z4201" s="71">
        <v>3238.3415575825502</v>
      </c>
      <c r="AA4201" s="20">
        <v>0.61477275107982998</v>
      </c>
    </row>
    <row r="4202" spans="1:27" x14ac:dyDescent="0.2">
      <c r="A4202" s="52" t="s">
        <v>2125</v>
      </c>
      <c r="B4202" s="1" t="s">
        <v>8301</v>
      </c>
      <c r="C4202" s="131" t="s">
        <v>52</v>
      </c>
      <c r="D4202" s="131" t="s">
        <v>52</v>
      </c>
      <c r="E4202" s="131" t="s">
        <v>6353</v>
      </c>
      <c r="F4202" s="131" t="s">
        <v>26378</v>
      </c>
      <c r="G4202" s="131" t="s">
        <v>26378</v>
      </c>
      <c r="H4202" s="79">
        <v>7931.75</v>
      </c>
      <c r="I4202" s="6">
        <v>23317.661329905299</v>
      </c>
      <c r="J4202" s="6">
        <v>10129.1287361819</v>
      </c>
      <c r="K4202" s="71">
        <v>10100.4302745079</v>
      </c>
      <c r="L4202" s="20">
        <v>1.27341762845625</v>
      </c>
      <c r="M4202" s="79">
        <v>7939.3927774835802</v>
      </c>
      <c r="N4202" s="6">
        <v>23340.129473377001</v>
      </c>
      <c r="O4202" s="6">
        <v>10143.0640659279</v>
      </c>
      <c r="P4202" s="71">
        <v>10118.852011156599</v>
      </c>
      <c r="Q4202" s="20">
        <v>1.2745120810566299</v>
      </c>
      <c r="R4202" s="79">
        <v>7949.6686268103904</v>
      </c>
      <c r="S4202" s="6">
        <v>23370.338289146501</v>
      </c>
      <c r="T4202" s="6">
        <v>10159.9599450389</v>
      </c>
      <c r="U4202" s="71">
        <v>10139.810862579199</v>
      </c>
      <c r="V4202" s="20">
        <v>1.27550107288529</v>
      </c>
      <c r="W4202" s="79">
        <v>7963.8639524604696</v>
      </c>
      <c r="X4202" s="6">
        <v>23412.069533320398</v>
      </c>
      <c r="Y4202" s="6">
        <v>10181.559940186</v>
      </c>
      <c r="Z4202" s="71">
        <v>10164.773450709101</v>
      </c>
      <c r="AA4202" s="20">
        <v>1.27636201615029</v>
      </c>
    </row>
    <row r="4203" spans="1:27" x14ac:dyDescent="0.2">
      <c r="A4203" s="52" t="s">
        <v>2124</v>
      </c>
      <c r="B4203" s="1" t="s">
        <v>8300</v>
      </c>
      <c r="C4203" s="131" t="s">
        <v>52</v>
      </c>
      <c r="D4203" s="131" t="s">
        <v>52</v>
      </c>
      <c r="E4203" s="131" t="s">
        <v>6353</v>
      </c>
      <c r="F4203" s="131" t="s">
        <v>26376</v>
      </c>
      <c r="G4203" s="131" t="s">
        <v>26376</v>
      </c>
      <c r="H4203" s="79">
        <v>11450.833333333299</v>
      </c>
      <c r="I4203" s="6">
        <v>31438.2504941074</v>
      </c>
      <c r="J4203" s="6">
        <v>13656.690608450501</v>
      </c>
      <c r="K4203" s="71">
        <v>13617.9976446006</v>
      </c>
      <c r="L4203" s="20">
        <v>1.1892582179987401</v>
      </c>
      <c r="M4203" s="79">
        <v>11460.020669538701</v>
      </c>
      <c r="N4203" s="6">
        <v>31463.4743156923</v>
      </c>
      <c r="O4203" s="6">
        <v>13673.2761523353</v>
      </c>
      <c r="P4203" s="71">
        <v>13640.6372861158</v>
      </c>
      <c r="Q4203" s="20">
        <v>1.1902803388804799</v>
      </c>
      <c r="R4203" s="79">
        <v>11466.1213079067</v>
      </c>
      <c r="S4203" s="6">
        <v>31480.223611713402</v>
      </c>
      <c r="T4203" s="6">
        <v>13685.630348980199</v>
      </c>
      <c r="U4203" s="71">
        <v>13658.4892090636</v>
      </c>
      <c r="V4203" s="20">
        <v>1.1912039688299001</v>
      </c>
      <c r="W4203" s="79">
        <v>11477.1952866189</v>
      </c>
      <c r="X4203" s="6">
        <v>31510.627208254002</v>
      </c>
      <c r="Y4203" s="6">
        <v>13703.5019145611</v>
      </c>
      <c r="Z4203" s="71">
        <v>13680.908746909299</v>
      </c>
      <c r="AA4203" s="20">
        <v>1.19200801286876</v>
      </c>
    </row>
    <row r="4204" spans="1:27" x14ac:dyDescent="0.2">
      <c r="A4204" s="52" t="s">
        <v>2123</v>
      </c>
      <c r="B4204" s="1" t="s">
        <v>8299</v>
      </c>
      <c r="C4204" s="131" t="s">
        <v>52</v>
      </c>
      <c r="D4204" s="131" t="s">
        <v>52</v>
      </c>
      <c r="E4204" s="131" t="s">
        <v>6353</v>
      </c>
      <c r="F4204" s="131" t="s">
        <v>26378</v>
      </c>
      <c r="G4204" s="131" t="s">
        <v>26378</v>
      </c>
      <c r="H4204" s="79">
        <v>8468.4166666666697</v>
      </c>
      <c r="I4204" s="6">
        <v>20014.977603861498</v>
      </c>
      <c r="J4204" s="6">
        <v>8694.4518977681491</v>
      </c>
      <c r="K4204" s="71">
        <v>8669.8182494985795</v>
      </c>
      <c r="L4204" s="20">
        <v>1.02378267281352</v>
      </c>
      <c r="M4204" s="79">
        <v>8476.8853296733996</v>
      </c>
      <c r="N4204" s="6">
        <v>20034.9931636865</v>
      </c>
      <c r="O4204" s="6">
        <v>8706.7305882556702</v>
      </c>
      <c r="P4204" s="71">
        <v>8685.9471409155303</v>
      </c>
      <c r="Q4204" s="20">
        <v>1.02466257394214</v>
      </c>
      <c r="R4204" s="79">
        <v>8487.9961784042807</v>
      </c>
      <c r="S4204" s="6">
        <v>20061.253490411302</v>
      </c>
      <c r="T4204" s="6">
        <v>8721.3770458987492</v>
      </c>
      <c r="U4204" s="71">
        <v>8704.0809397909397</v>
      </c>
      <c r="V4204" s="20">
        <v>1.0254576883453901</v>
      </c>
      <c r="W4204" s="79">
        <v>8502.35775671175</v>
      </c>
      <c r="X4204" s="6">
        <v>20095.196868435101</v>
      </c>
      <c r="Y4204" s="6">
        <v>8739.1014764679603</v>
      </c>
      <c r="Z4204" s="71">
        <v>8724.6931897383693</v>
      </c>
      <c r="AA4204" s="20">
        <v>1.02614985623854</v>
      </c>
    </row>
    <row r="4205" spans="1:27" x14ac:dyDescent="0.2">
      <c r="A4205" s="52" t="s">
        <v>2122</v>
      </c>
      <c r="B4205" s="1" t="s">
        <v>8298</v>
      </c>
      <c r="C4205" s="131" t="s">
        <v>52</v>
      </c>
      <c r="D4205" s="131" t="s">
        <v>52</v>
      </c>
      <c r="E4205" s="131" t="s">
        <v>6353</v>
      </c>
      <c r="F4205" s="131" t="s">
        <v>26376</v>
      </c>
      <c r="G4205" s="131" t="s">
        <v>26376</v>
      </c>
      <c r="H4205" s="79">
        <v>9917.8333333333303</v>
      </c>
      <c r="I4205" s="6">
        <v>34495.104372950198</v>
      </c>
      <c r="J4205" s="6">
        <v>14984.5796290696</v>
      </c>
      <c r="K4205" s="71">
        <v>14942.124409535299</v>
      </c>
      <c r="L4205" s="20">
        <v>1.50659160194955</v>
      </c>
      <c r="M4205" s="79">
        <v>9917.1342297395495</v>
      </c>
      <c r="N4205" s="6">
        <v>34492.672828617397</v>
      </c>
      <c r="O4205" s="6">
        <v>14989.693639224501</v>
      </c>
      <c r="P4205" s="71">
        <v>14953.912411674501</v>
      </c>
      <c r="Q4205" s="20">
        <v>1.50788645845194</v>
      </c>
      <c r="R4205" s="79">
        <v>9920.2559193037705</v>
      </c>
      <c r="S4205" s="6">
        <v>34503.530341918799</v>
      </c>
      <c r="T4205" s="6">
        <v>14999.974835585999</v>
      </c>
      <c r="U4205" s="71">
        <v>14970.2271071017</v>
      </c>
      <c r="V4205" s="20">
        <v>1.50905654338727</v>
      </c>
      <c r="W4205" s="79">
        <v>9939.5618092950299</v>
      </c>
      <c r="X4205" s="6">
        <v>34570.677940378897</v>
      </c>
      <c r="Y4205" s="6">
        <v>15034.272349220901</v>
      </c>
      <c r="Z4205" s="71">
        <v>15009.4851205382</v>
      </c>
      <c r="AA4205" s="20">
        <v>1.51007513294016</v>
      </c>
    </row>
    <row r="4206" spans="1:27" x14ac:dyDescent="0.2">
      <c r="A4206" s="52" t="s">
        <v>2121</v>
      </c>
      <c r="B4206" s="1" t="s">
        <v>8297</v>
      </c>
      <c r="C4206" s="131" t="s">
        <v>52</v>
      </c>
      <c r="D4206" s="131" t="s">
        <v>52</v>
      </c>
      <c r="E4206" s="131" t="s">
        <v>6353</v>
      </c>
      <c r="F4206" s="131" t="s">
        <v>26374</v>
      </c>
      <c r="G4206" s="131" t="s">
        <v>26374</v>
      </c>
      <c r="H4206" s="79">
        <v>12117.25</v>
      </c>
      <c r="I4206" s="6">
        <v>17616.5586348084</v>
      </c>
      <c r="J4206" s="6">
        <v>7652.5852132356704</v>
      </c>
      <c r="K4206" s="71">
        <v>7630.90344482607</v>
      </c>
      <c r="L4206" s="20">
        <v>0.62975538548978305</v>
      </c>
      <c r="M4206" s="79">
        <v>12219.0152157102</v>
      </c>
      <c r="N4206" s="6">
        <v>17764.5091095071</v>
      </c>
      <c r="O4206" s="6">
        <v>7720.0323247144197</v>
      </c>
      <c r="P4206" s="71">
        <v>7701.60418068739</v>
      </c>
      <c r="Q4206" s="20">
        <v>0.63029663559018201</v>
      </c>
      <c r="R4206" s="79">
        <v>12316.5650583592</v>
      </c>
      <c r="S4206" s="6">
        <v>17906.331100704901</v>
      </c>
      <c r="T4206" s="6">
        <v>7784.5517037404697</v>
      </c>
      <c r="U4206" s="71">
        <v>7769.1134958105704</v>
      </c>
      <c r="V4206" s="20">
        <v>0.63078573116761405</v>
      </c>
      <c r="W4206" s="79">
        <v>12415.498642053</v>
      </c>
      <c r="X4206" s="6">
        <v>18050.164831798498</v>
      </c>
      <c r="Y4206" s="6">
        <v>7849.7475374245596</v>
      </c>
      <c r="Z4206" s="71">
        <v>7836.80554177676</v>
      </c>
      <c r="AA4206" s="20">
        <v>0.63121150166554196</v>
      </c>
    </row>
    <row r="4207" spans="1:27" x14ac:dyDescent="0.2">
      <c r="A4207" s="52" t="s">
        <v>2120</v>
      </c>
      <c r="B4207" s="1" t="s">
        <v>8296</v>
      </c>
      <c r="C4207" s="131" t="s">
        <v>52</v>
      </c>
      <c r="D4207" s="131" t="s">
        <v>52</v>
      </c>
      <c r="E4207" s="131" t="s">
        <v>6353</v>
      </c>
      <c r="F4207" s="131" t="s">
        <v>26374</v>
      </c>
      <c r="G4207" s="131" t="s">
        <v>26374</v>
      </c>
      <c r="H4207" s="79">
        <v>10108</v>
      </c>
      <c r="I4207" s="6">
        <v>17331.384632435602</v>
      </c>
      <c r="J4207" s="6">
        <v>7528.7064013180598</v>
      </c>
      <c r="K4207" s="71">
        <v>7507.3756138692797</v>
      </c>
      <c r="L4207" s="20">
        <v>0.74271622614456601</v>
      </c>
      <c r="M4207" s="79">
        <v>10176.4780131606</v>
      </c>
      <c r="N4207" s="6">
        <v>17448.798441789699</v>
      </c>
      <c r="O4207" s="6">
        <v>7582.8319920167496</v>
      </c>
      <c r="P4207" s="71">
        <v>7564.7313527701599</v>
      </c>
      <c r="Q4207" s="20">
        <v>0.74335456166535896</v>
      </c>
      <c r="R4207" s="79">
        <v>10242.593830493701</v>
      </c>
      <c r="S4207" s="6">
        <v>17562.161981608398</v>
      </c>
      <c r="T4207" s="6">
        <v>7634.9285180990501</v>
      </c>
      <c r="U4207" s="71">
        <v>7619.7870406603797</v>
      </c>
      <c r="V4207" s="20">
        <v>0.74393138757247201</v>
      </c>
      <c r="W4207" s="79">
        <v>10312.310152956499</v>
      </c>
      <c r="X4207" s="6">
        <v>17681.699021553199</v>
      </c>
      <c r="Y4207" s="6">
        <v>7689.5072507817003</v>
      </c>
      <c r="Z4207" s="71">
        <v>7676.8294456804697</v>
      </c>
      <c r="AA4207" s="20">
        <v>0.74443352961795595</v>
      </c>
    </row>
    <row r="4208" spans="1:27" x14ac:dyDescent="0.2">
      <c r="A4208" s="52" t="s">
        <v>2119</v>
      </c>
      <c r="B4208" s="1" t="s">
        <v>8295</v>
      </c>
      <c r="C4208" s="131" t="s">
        <v>52</v>
      </c>
      <c r="D4208" s="131" t="s">
        <v>52</v>
      </c>
      <c r="E4208" s="131" t="s">
        <v>6353</v>
      </c>
      <c r="F4208" s="131" t="s">
        <v>26379</v>
      </c>
      <c r="G4208" s="131" t="s">
        <v>26379</v>
      </c>
      <c r="H4208" s="79">
        <v>16642.833333333299</v>
      </c>
      <c r="I4208" s="6">
        <v>30141.912381794398</v>
      </c>
      <c r="J4208" s="6">
        <v>13093.564854136601</v>
      </c>
      <c r="K4208" s="71">
        <v>13056.4673723167</v>
      </c>
      <c r="L4208" s="20">
        <v>0.78450989148382499</v>
      </c>
      <c r="M4208" s="79">
        <v>16783.966838043401</v>
      </c>
      <c r="N4208" s="6">
        <v>30397.519924566801</v>
      </c>
      <c r="O4208" s="6">
        <v>13210.0377760068</v>
      </c>
      <c r="P4208" s="71">
        <v>13178.5046854057</v>
      </c>
      <c r="Q4208" s="20">
        <v>0.78518414702385397</v>
      </c>
      <c r="R4208" s="79">
        <v>16917.4113688953</v>
      </c>
      <c r="S4208" s="6">
        <v>30639.2019312425</v>
      </c>
      <c r="T4208" s="6">
        <v>13320.0067760231</v>
      </c>
      <c r="U4208" s="71">
        <v>13293.590735374601</v>
      </c>
      <c r="V4208" s="20">
        <v>0.78579343171949501</v>
      </c>
      <c r="W4208" s="79">
        <v>17049.962909040201</v>
      </c>
      <c r="X4208" s="6">
        <v>30879.266638320802</v>
      </c>
      <c r="Y4208" s="6">
        <v>13428.9326169817</v>
      </c>
      <c r="Z4208" s="71">
        <v>13406.7921358191</v>
      </c>
      <c r="AA4208" s="20">
        <v>0.78632382998971595</v>
      </c>
    </row>
    <row r="4209" spans="1:27" x14ac:dyDescent="0.2">
      <c r="A4209" s="52" t="s">
        <v>2118</v>
      </c>
      <c r="B4209" s="1" t="s">
        <v>8294</v>
      </c>
      <c r="C4209" s="131" t="s">
        <v>52</v>
      </c>
      <c r="D4209" s="131" t="s">
        <v>52</v>
      </c>
      <c r="E4209" s="131" t="s">
        <v>6353</v>
      </c>
      <c r="F4209" s="131" t="s">
        <v>26306</v>
      </c>
      <c r="G4209" s="131" t="s">
        <v>26306</v>
      </c>
      <c r="H4209" s="79">
        <v>11866.583333333299</v>
      </c>
      <c r="I4209" s="6">
        <v>16175.9227596239</v>
      </c>
      <c r="J4209" s="6">
        <v>7026.7769027345303</v>
      </c>
      <c r="K4209" s="71">
        <v>7006.8682123735998</v>
      </c>
      <c r="L4209" s="20">
        <v>0.59047056895401795</v>
      </c>
      <c r="M4209" s="79">
        <v>11932.817964252399</v>
      </c>
      <c r="N4209" s="6">
        <v>16266.2104392081</v>
      </c>
      <c r="O4209" s="6">
        <v>7068.9074275679704</v>
      </c>
      <c r="P4209" s="71">
        <v>7052.0335546734304</v>
      </c>
      <c r="Q4209" s="20">
        <v>0.59097805529251202</v>
      </c>
      <c r="R4209" s="79">
        <v>12007.7444264853</v>
      </c>
      <c r="S4209" s="6">
        <v>16368.3463810951</v>
      </c>
      <c r="T4209" s="6">
        <v>7115.9322360208298</v>
      </c>
      <c r="U4209" s="71">
        <v>7101.8200243411302</v>
      </c>
      <c r="V4209" s="20">
        <v>0.59143664056313106</v>
      </c>
      <c r="W4209" s="79">
        <v>12093.279673728801</v>
      </c>
      <c r="X4209" s="6">
        <v>16484.943679051099</v>
      </c>
      <c r="Y4209" s="6">
        <v>7169.0561972735404</v>
      </c>
      <c r="Z4209" s="71">
        <v>7157.2364675737499</v>
      </c>
      <c r="AA4209" s="20">
        <v>0.59183585104064096</v>
      </c>
    </row>
    <row r="4210" spans="1:27" x14ac:dyDescent="0.2">
      <c r="A4210" s="52" t="s">
        <v>2117</v>
      </c>
      <c r="B4210" s="1" t="s">
        <v>8293</v>
      </c>
      <c r="C4210" s="131" t="s">
        <v>52</v>
      </c>
      <c r="D4210" s="131" t="s">
        <v>52</v>
      </c>
      <c r="E4210" s="131" t="s">
        <v>6353</v>
      </c>
      <c r="F4210" s="131" t="s">
        <v>26380</v>
      </c>
      <c r="G4210" s="131" t="s">
        <v>26380</v>
      </c>
      <c r="H4210" s="79">
        <v>13765.083333333299</v>
      </c>
      <c r="I4210" s="6">
        <v>19968.900820327501</v>
      </c>
      <c r="J4210" s="6">
        <v>8674.4362681746807</v>
      </c>
      <c r="K4210" s="71">
        <v>8649.8593294004495</v>
      </c>
      <c r="L4210" s="20">
        <v>0.62839135223061604</v>
      </c>
      <c r="M4210" s="79">
        <v>13856.2532713405</v>
      </c>
      <c r="N4210" s="6">
        <v>20101.160350166399</v>
      </c>
      <c r="O4210" s="6">
        <v>8735.4852707133505</v>
      </c>
      <c r="P4210" s="71">
        <v>8714.6331843562293</v>
      </c>
      <c r="Q4210" s="20">
        <v>0.62893142999782703</v>
      </c>
      <c r="R4210" s="79">
        <v>13937.242664081199</v>
      </c>
      <c r="S4210" s="6">
        <v>20218.651041067002</v>
      </c>
      <c r="T4210" s="6">
        <v>8789.8036467602305</v>
      </c>
      <c r="U4210" s="71">
        <v>8772.3718380285209</v>
      </c>
      <c r="V4210" s="20">
        <v>0.62941946620736799</v>
      </c>
      <c r="W4210" s="79">
        <v>14025.2361548717</v>
      </c>
      <c r="X4210" s="6">
        <v>20346.302523290498</v>
      </c>
      <c r="Y4210" s="6">
        <v>8848.30358150147</v>
      </c>
      <c r="Z4210" s="71">
        <v>8833.7152516352908</v>
      </c>
      <c r="AA4210" s="20">
        <v>0.62984431449782696</v>
      </c>
    </row>
    <row r="4211" spans="1:27" x14ac:dyDescent="0.2">
      <c r="A4211" s="52" t="s">
        <v>2116</v>
      </c>
      <c r="B4211" s="1" t="s">
        <v>8292</v>
      </c>
      <c r="C4211" s="131" t="s">
        <v>52</v>
      </c>
      <c r="D4211" s="131" t="s">
        <v>52</v>
      </c>
      <c r="E4211" s="131" t="s">
        <v>6353</v>
      </c>
      <c r="F4211" s="131" t="s">
        <v>26376</v>
      </c>
      <c r="G4211" s="131" t="s">
        <v>26376</v>
      </c>
      <c r="H4211" s="79">
        <v>5642.0833333333303</v>
      </c>
      <c r="I4211" s="6">
        <v>14689.9389664888</v>
      </c>
      <c r="J4211" s="6">
        <v>6381.2695798692803</v>
      </c>
      <c r="K4211" s="71">
        <v>6363.1897799932003</v>
      </c>
      <c r="L4211" s="20">
        <v>1.12780854235165</v>
      </c>
      <c r="M4211" s="79">
        <v>5642.1550411399103</v>
      </c>
      <c r="N4211" s="6">
        <v>14690.1256676131</v>
      </c>
      <c r="O4211" s="6">
        <v>6383.9785444674699</v>
      </c>
      <c r="P4211" s="71">
        <v>6368.73963468903</v>
      </c>
      <c r="Q4211" s="20">
        <v>1.1287778496427701</v>
      </c>
      <c r="R4211" s="79">
        <v>5642.0428919658398</v>
      </c>
      <c r="S4211" s="6">
        <v>14689.833671833399</v>
      </c>
      <c r="T4211" s="6">
        <v>6386.2199964141701</v>
      </c>
      <c r="U4211" s="71">
        <v>6373.5549392672901</v>
      </c>
      <c r="V4211" s="20">
        <v>1.1296537550863199</v>
      </c>
      <c r="W4211" s="79">
        <v>5643.9300616345699</v>
      </c>
      <c r="X4211" s="6">
        <v>14694.7471772914</v>
      </c>
      <c r="Y4211" s="6">
        <v>6390.5264324684003</v>
      </c>
      <c r="Z4211" s="71">
        <v>6379.9902763841601</v>
      </c>
      <c r="AA4211" s="20">
        <v>1.1304162536940501</v>
      </c>
    </row>
    <row r="4212" spans="1:27" x14ac:dyDescent="0.2">
      <c r="A4212" s="52" t="s">
        <v>2115</v>
      </c>
      <c r="B4212" s="1" t="s">
        <v>8291</v>
      </c>
      <c r="C4212" s="131" t="s">
        <v>52</v>
      </c>
      <c r="D4212" s="131" t="s">
        <v>52</v>
      </c>
      <c r="E4212" s="131" t="s">
        <v>6353</v>
      </c>
      <c r="F4212" s="131" t="s">
        <v>26306</v>
      </c>
      <c r="G4212" s="131" t="s">
        <v>26306</v>
      </c>
      <c r="H4212" s="79">
        <v>17900.75</v>
      </c>
      <c r="I4212" s="6">
        <v>27950.1089149543</v>
      </c>
      <c r="J4212" s="6">
        <v>12141.451382466999</v>
      </c>
      <c r="K4212" s="71">
        <v>12107.051486262601</v>
      </c>
      <c r="L4212" s="20">
        <v>0.67634325300686104</v>
      </c>
      <c r="M4212" s="79">
        <v>17948.670654020301</v>
      </c>
      <c r="N4212" s="6">
        <v>28024.931897183698</v>
      </c>
      <c r="O4212" s="6">
        <v>12178.9675588835</v>
      </c>
      <c r="P4212" s="71">
        <v>12149.8956899022</v>
      </c>
      <c r="Q4212" s="20">
        <v>0.67692454355558596</v>
      </c>
      <c r="R4212" s="79">
        <v>18008.0993346818</v>
      </c>
      <c r="S4212" s="6">
        <v>28117.723433692601</v>
      </c>
      <c r="T4212" s="6">
        <v>12223.8257870949</v>
      </c>
      <c r="U4212" s="71">
        <v>12199.5836763887</v>
      </c>
      <c r="V4212" s="20">
        <v>0.67744982130865306</v>
      </c>
      <c r="W4212" s="79">
        <v>18089.992196134699</v>
      </c>
      <c r="X4212" s="6">
        <v>28245.590388818298</v>
      </c>
      <c r="Y4212" s="6">
        <v>12283.5860870993</v>
      </c>
      <c r="Z4212" s="71">
        <v>12263.3339558147</v>
      </c>
      <c r="AA4212" s="20">
        <v>0.67790708933722099</v>
      </c>
    </row>
    <row r="4213" spans="1:27" x14ac:dyDescent="0.2">
      <c r="A4213" s="52" t="s">
        <v>2114</v>
      </c>
      <c r="B4213" s="1" t="s">
        <v>8290</v>
      </c>
      <c r="C4213" s="131" t="s">
        <v>52</v>
      </c>
      <c r="D4213" s="131" t="s">
        <v>52</v>
      </c>
      <c r="E4213" s="131" t="s">
        <v>6353</v>
      </c>
      <c r="F4213" s="131" t="s">
        <v>26374</v>
      </c>
      <c r="G4213" s="131" t="s">
        <v>26374</v>
      </c>
      <c r="H4213" s="79">
        <v>9178.6666666666697</v>
      </c>
      <c r="I4213" s="6">
        <v>14738.1248641806</v>
      </c>
      <c r="J4213" s="6">
        <v>6402.2014029232296</v>
      </c>
      <c r="K4213" s="71">
        <v>6384.0622977369603</v>
      </c>
      <c r="L4213" s="20">
        <v>0.69553264429150496</v>
      </c>
      <c r="M4213" s="79">
        <v>9248.9990541828593</v>
      </c>
      <c r="N4213" s="6">
        <v>14851.0571175082</v>
      </c>
      <c r="O4213" s="6">
        <v>6453.9155175408496</v>
      </c>
      <c r="P4213" s="71">
        <v>6438.5096643406296</v>
      </c>
      <c r="Q4213" s="20">
        <v>0.69613042737081998</v>
      </c>
      <c r="R4213" s="79">
        <v>9314.12498754218</v>
      </c>
      <c r="S4213" s="6">
        <v>14955.6294015451</v>
      </c>
      <c r="T4213" s="6">
        <v>6501.7713390614899</v>
      </c>
      <c r="U4213" s="71">
        <v>6488.8771221990301</v>
      </c>
      <c r="V4213" s="20">
        <v>0.69667060844448903</v>
      </c>
      <c r="W4213" s="79">
        <v>9380.5086036499906</v>
      </c>
      <c r="X4213" s="6">
        <v>15062.221138522</v>
      </c>
      <c r="Y4213" s="6">
        <v>6550.33537876433</v>
      </c>
      <c r="Z4213" s="71">
        <v>6539.5357432907704</v>
      </c>
      <c r="AA4213" s="20">
        <v>0.69714085020360395</v>
      </c>
    </row>
    <row r="4214" spans="1:27" x14ac:dyDescent="0.2">
      <c r="A4214" s="52" t="s">
        <v>2113</v>
      </c>
      <c r="B4214" s="1" t="s">
        <v>8289</v>
      </c>
      <c r="C4214" s="131" t="s">
        <v>52</v>
      </c>
      <c r="D4214" s="131" t="s">
        <v>52</v>
      </c>
      <c r="E4214" s="131" t="s">
        <v>6353</v>
      </c>
      <c r="F4214" s="131" t="s">
        <v>26306</v>
      </c>
      <c r="G4214" s="131" t="s">
        <v>26306</v>
      </c>
      <c r="H4214" s="79">
        <v>9727.4166666666697</v>
      </c>
      <c r="I4214" s="6">
        <v>22566.4735782434</v>
      </c>
      <c r="J4214" s="6">
        <v>9802.8148175613806</v>
      </c>
      <c r="K4214" s="71">
        <v>9775.0408882663596</v>
      </c>
      <c r="L4214" s="20">
        <v>1.0048958755681601</v>
      </c>
      <c r="M4214" s="79">
        <v>9760.6369942092406</v>
      </c>
      <c r="N4214" s="6">
        <v>22643.540868505399</v>
      </c>
      <c r="O4214" s="6">
        <v>9840.3432581934303</v>
      </c>
      <c r="P4214" s="71">
        <v>9816.8538147286799</v>
      </c>
      <c r="Q4214" s="20">
        <v>1.00575954423393</v>
      </c>
      <c r="R4214" s="79">
        <v>9801.7663547311295</v>
      </c>
      <c r="S4214" s="6">
        <v>22738.956194003698</v>
      </c>
      <c r="T4214" s="6">
        <v>9885.4745389100499</v>
      </c>
      <c r="U4214" s="71">
        <v>9865.8698118524699</v>
      </c>
      <c r="V4214" s="20">
        <v>1.0065399903243399</v>
      </c>
      <c r="W4214" s="79">
        <v>9855.2046312476905</v>
      </c>
      <c r="X4214" s="6">
        <v>22862.926770817801</v>
      </c>
      <c r="Y4214" s="6">
        <v>9942.7459410996998</v>
      </c>
      <c r="Z4214" s="71">
        <v>9926.3531878189897</v>
      </c>
      <c r="AA4214" s="20">
        <v>1.00721938906735</v>
      </c>
    </row>
    <row r="4215" spans="1:27" x14ac:dyDescent="0.2">
      <c r="A4215" s="52" t="s">
        <v>2112</v>
      </c>
      <c r="B4215" s="1" t="s">
        <v>8288</v>
      </c>
      <c r="C4215" s="131" t="s">
        <v>52</v>
      </c>
      <c r="D4215" s="131" t="s">
        <v>52</v>
      </c>
      <c r="E4215" s="131" t="s">
        <v>6353</v>
      </c>
      <c r="F4215" s="131" t="s">
        <v>26377</v>
      </c>
      <c r="G4215" s="131" t="s">
        <v>26377</v>
      </c>
      <c r="H4215" s="79">
        <v>14718.083333333299</v>
      </c>
      <c r="I4215" s="6">
        <v>22399.691595889599</v>
      </c>
      <c r="J4215" s="6">
        <v>9730.3651775123508</v>
      </c>
      <c r="K4215" s="71">
        <v>9702.7965169302097</v>
      </c>
      <c r="L4215" s="20">
        <v>0.65924321103383299</v>
      </c>
      <c r="M4215" s="79">
        <v>14848.8769463846</v>
      </c>
      <c r="N4215" s="6">
        <v>22598.748533447899</v>
      </c>
      <c r="O4215" s="6">
        <v>9820.8775767939405</v>
      </c>
      <c r="P4215" s="71">
        <v>9797.4345989870199</v>
      </c>
      <c r="Q4215" s="20">
        <v>0.659809804765909</v>
      </c>
      <c r="R4215" s="79">
        <v>14977.444089090801</v>
      </c>
      <c r="S4215" s="6">
        <v>22794.416969395701</v>
      </c>
      <c r="T4215" s="6">
        <v>9909.5854118264797</v>
      </c>
      <c r="U4215" s="71">
        <v>9889.9328684419506</v>
      </c>
      <c r="V4215" s="20">
        <v>0.66032180187843503</v>
      </c>
      <c r="W4215" s="79">
        <v>15106.3181004382</v>
      </c>
      <c r="X4215" s="6">
        <v>22990.5524337444</v>
      </c>
      <c r="Y4215" s="6">
        <v>9998.2484388666708</v>
      </c>
      <c r="Z4215" s="71">
        <v>9981.7641777914596</v>
      </c>
      <c r="AA4215" s="20">
        <v>0.66076750876190904</v>
      </c>
    </row>
    <row r="4216" spans="1:27" x14ac:dyDescent="0.2">
      <c r="A4216" s="52" t="s">
        <v>2111</v>
      </c>
      <c r="B4216" s="1" t="s">
        <v>8287</v>
      </c>
      <c r="C4216" s="131" t="s">
        <v>52</v>
      </c>
      <c r="D4216" s="131" t="s">
        <v>52</v>
      </c>
      <c r="E4216" s="131" t="s">
        <v>6353</v>
      </c>
      <c r="F4216" s="131" t="s">
        <v>26275</v>
      </c>
      <c r="G4216" s="131" t="s">
        <v>26275</v>
      </c>
      <c r="H4216" s="79">
        <v>8276.1666666666697</v>
      </c>
      <c r="I4216" s="6">
        <v>10047.752273592099</v>
      </c>
      <c r="J4216" s="6">
        <v>4364.7162915927001</v>
      </c>
      <c r="K4216" s="71">
        <v>4352.3499127584901</v>
      </c>
      <c r="L4216" s="20">
        <v>0.52588959213305198</v>
      </c>
      <c r="M4216" s="79">
        <v>8353.9344926418798</v>
      </c>
      <c r="N4216" s="6">
        <v>10142.1669805122</v>
      </c>
      <c r="O4216" s="6">
        <v>4407.5440784514703</v>
      </c>
      <c r="P4216" s="71">
        <v>4397.0230270274797</v>
      </c>
      <c r="Q4216" s="20">
        <v>0.52634157365015999</v>
      </c>
      <c r="R4216" s="79">
        <v>8429.6718830233094</v>
      </c>
      <c r="S4216" s="6">
        <v>10234.116619403099</v>
      </c>
      <c r="T4216" s="6">
        <v>4449.1531803919697</v>
      </c>
      <c r="U4216" s="71">
        <v>4440.3296855363997</v>
      </c>
      <c r="V4216" s="20">
        <v>0.52675000250945403</v>
      </c>
      <c r="W4216" s="79">
        <v>8505.4377488726404</v>
      </c>
      <c r="X4216" s="6">
        <v>10326.100829184001</v>
      </c>
      <c r="Y4216" s="6">
        <v>4490.6672770260802</v>
      </c>
      <c r="Z4216" s="71">
        <v>4483.2634470203502</v>
      </c>
      <c r="AA4216" s="20">
        <v>0.52710555051850105</v>
      </c>
    </row>
    <row r="4217" spans="1:27" x14ac:dyDescent="0.2">
      <c r="A4217" s="52" t="s">
        <v>2110</v>
      </c>
      <c r="B4217" s="1" t="s">
        <v>8286</v>
      </c>
      <c r="C4217" s="131" t="s">
        <v>52</v>
      </c>
      <c r="D4217" s="131" t="s">
        <v>52</v>
      </c>
      <c r="E4217" s="131" t="s">
        <v>6353</v>
      </c>
      <c r="F4217" s="131" t="s">
        <v>26374</v>
      </c>
      <c r="G4217" s="131" t="s">
        <v>26374</v>
      </c>
      <c r="H4217" s="79">
        <v>15001.666666666701</v>
      </c>
      <c r="I4217" s="6">
        <v>22539.426493657102</v>
      </c>
      <c r="J4217" s="6">
        <v>9791.0656374941009</v>
      </c>
      <c r="K4217" s="71">
        <v>9763.3249966884196</v>
      </c>
      <c r="L4217" s="20">
        <v>0.65081602022142504</v>
      </c>
      <c r="M4217" s="79">
        <v>15126.100160833899</v>
      </c>
      <c r="N4217" s="6">
        <v>22726.383027051001</v>
      </c>
      <c r="O4217" s="6">
        <v>9876.3444861406097</v>
      </c>
      <c r="P4217" s="71">
        <v>9852.7691057541197</v>
      </c>
      <c r="Q4217" s="20">
        <v>0.651375371112902</v>
      </c>
      <c r="R4217" s="79">
        <v>15249.4743651545</v>
      </c>
      <c r="S4217" s="6">
        <v>22911.7480182408</v>
      </c>
      <c r="T4217" s="6">
        <v>9960.5936061378397</v>
      </c>
      <c r="U4217" s="71">
        <v>9940.8399040559507</v>
      </c>
      <c r="V4217" s="20">
        <v>0.65188082330044395</v>
      </c>
      <c r="W4217" s="79">
        <v>15374.1807255648</v>
      </c>
      <c r="X4217" s="6">
        <v>23099.114522657601</v>
      </c>
      <c r="Y4217" s="6">
        <v>10045.460472554199</v>
      </c>
      <c r="Z4217" s="71">
        <v>10028.898372296</v>
      </c>
      <c r="AA4217" s="20">
        <v>0.65232083265546303</v>
      </c>
    </row>
    <row r="4218" spans="1:27" x14ac:dyDescent="0.2">
      <c r="A4218" s="52" t="s">
        <v>2109</v>
      </c>
      <c r="B4218" s="1" t="s">
        <v>8285</v>
      </c>
      <c r="C4218" s="131" t="s">
        <v>52</v>
      </c>
      <c r="D4218" s="131" t="s">
        <v>52</v>
      </c>
      <c r="E4218" s="131" t="s">
        <v>6353</v>
      </c>
      <c r="F4218" s="131" t="s">
        <v>26374</v>
      </c>
      <c r="G4218" s="131" t="s">
        <v>26374</v>
      </c>
      <c r="H4218" s="79">
        <v>9628.3333333333303</v>
      </c>
      <c r="I4218" s="6">
        <v>16516.436428544101</v>
      </c>
      <c r="J4218" s="6">
        <v>7174.6951154627995</v>
      </c>
      <c r="K4218" s="71">
        <v>7154.3673342531401</v>
      </c>
      <c r="L4218" s="20">
        <v>0.74305355730515599</v>
      </c>
      <c r="M4218" s="79">
        <v>9702.9268143499194</v>
      </c>
      <c r="N4218" s="6">
        <v>16644.394034968998</v>
      </c>
      <c r="O4218" s="6">
        <v>7233.2570060423104</v>
      </c>
      <c r="P4218" s="71">
        <v>7215.9908216164804</v>
      </c>
      <c r="Q4218" s="20">
        <v>0.74369218274887605</v>
      </c>
      <c r="R4218" s="79">
        <v>9775.8274064141096</v>
      </c>
      <c r="S4218" s="6">
        <v>16769.4476608404</v>
      </c>
      <c r="T4218" s="6">
        <v>7290.3059607695204</v>
      </c>
      <c r="U4218" s="71">
        <v>7275.8479336951004</v>
      </c>
      <c r="V4218" s="20">
        <v>0.74426927064212201</v>
      </c>
      <c r="W4218" s="79">
        <v>9846.6577661295105</v>
      </c>
      <c r="X4218" s="6">
        <v>16890.950011553599</v>
      </c>
      <c r="Y4218" s="6">
        <v>7345.6222972753303</v>
      </c>
      <c r="Z4218" s="71">
        <v>7333.5114604173996</v>
      </c>
      <c r="AA4218" s="20">
        <v>0.74477164075339097</v>
      </c>
    </row>
    <row r="4219" spans="1:27" x14ac:dyDescent="0.2">
      <c r="A4219" s="52" t="s">
        <v>2108</v>
      </c>
      <c r="B4219" s="1" t="s">
        <v>8284</v>
      </c>
      <c r="C4219" s="131" t="s">
        <v>52</v>
      </c>
      <c r="D4219" s="131" t="s">
        <v>52</v>
      </c>
      <c r="E4219" s="131" t="s">
        <v>6353</v>
      </c>
      <c r="F4219" s="131" t="s">
        <v>26376</v>
      </c>
      <c r="G4219" s="131" t="s">
        <v>26376</v>
      </c>
      <c r="H4219" s="79">
        <v>11032.25</v>
      </c>
      <c r="I4219" s="6">
        <v>20318.703435133</v>
      </c>
      <c r="J4219" s="6">
        <v>8826.38957376086</v>
      </c>
      <c r="K4219" s="71">
        <v>8801.3821116681593</v>
      </c>
      <c r="L4219" s="20">
        <v>0.79778668101866501</v>
      </c>
      <c r="M4219" s="79">
        <v>11063.480652636399</v>
      </c>
      <c r="N4219" s="6">
        <v>20376.222650978001</v>
      </c>
      <c r="O4219" s="6">
        <v>8855.0207918181295</v>
      </c>
      <c r="P4219" s="71">
        <v>8833.8833675625901</v>
      </c>
      <c r="Q4219" s="20">
        <v>0.79847234743954398</v>
      </c>
      <c r="R4219" s="79">
        <v>11095.660542879899</v>
      </c>
      <c r="S4219" s="6">
        <v>20435.4901300899</v>
      </c>
      <c r="T4219" s="6">
        <v>8884.0717070567498</v>
      </c>
      <c r="U4219" s="71">
        <v>8866.4529473005805</v>
      </c>
      <c r="V4219" s="20">
        <v>0.79909194347065504</v>
      </c>
      <c r="W4219" s="79">
        <v>11125.2234749859</v>
      </c>
      <c r="X4219" s="6">
        <v>20489.9378130316</v>
      </c>
      <c r="Y4219" s="6">
        <v>8910.7684272488204</v>
      </c>
      <c r="Z4219" s="71">
        <v>8896.0771106613502</v>
      </c>
      <c r="AA4219" s="20">
        <v>0.79963131802821197</v>
      </c>
    </row>
    <row r="4220" spans="1:27" x14ac:dyDescent="0.2">
      <c r="A4220" s="52" t="s">
        <v>2107</v>
      </c>
      <c r="B4220" s="1" t="s">
        <v>8283</v>
      </c>
      <c r="C4220" s="131" t="s">
        <v>52</v>
      </c>
      <c r="D4220" s="131" t="s">
        <v>52</v>
      </c>
      <c r="E4220" s="131" t="s">
        <v>6353</v>
      </c>
      <c r="F4220" s="131" t="s">
        <v>26374</v>
      </c>
      <c r="G4220" s="131" t="s">
        <v>26374</v>
      </c>
      <c r="H4220" s="79">
        <v>3317.5</v>
      </c>
      <c r="I4220" s="6">
        <v>3824.91290657534</v>
      </c>
      <c r="J4220" s="6">
        <v>1661.53177573158</v>
      </c>
      <c r="K4220" s="71">
        <v>1656.8242231643401</v>
      </c>
      <c r="L4220" s="20">
        <v>0.49941950961999698</v>
      </c>
      <c r="M4220" s="79">
        <v>3346.5738191587998</v>
      </c>
      <c r="N4220" s="6">
        <v>3858.4335776059202</v>
      </c>
      <c r="O4220" s="6">
        <v>1676.78328504669</v>
      </c>
      <c r="P4220" s="71">
        <v>1672.7807106299999</v>
      </c>
      <c r="Q4220" s="20">
        <v>0.499848741137427</v>
      </c>
      <c r="R4220" s="79">
        <v>3373.0400998145401</v>
      </c>
      <c r="S4220" s="6">
        <v>3888.9478861120801</v>
      </c>
      <c r="T4220" s="6">
        <v>1690.67106613481</v>
      </c>
      <c r="U4220" s="71">
        <v>1687.3181522544301</v>
      </c>
      <c r="V4220" s="20">
        <v>0.50023661217285798</v>
      </c>
      <c r="W4220" s="79">
        <v>3401.1615132821098</v>
      </c>
      <c r="X4220" s="6">
        <v>3921.3704806330302</v>
      </c>
      <c r="Y4220" s="6">
        <v>1705.3455500556499</v>
      </c>
      <c r="Z4220" s="71">
        <v>1702.53392145465</v>
      </c>
      <c r="AA4220" s="20">
        <v>0.50057426405831196</v>
      </c>
    </row>
    <row r="4221" spans="1:27" x14ac:dyDescent="0.2">
      <c r="A4221" s="52" t="s">
        <v>2106</v>
      </c>
      <c r="B4221" s="1" t="s">
        <v>8282</v>
      </c>
      <c r="C4221" s="131" t="s">
        <v>52</v>
      </c>
      <c r="D4221" s="131" t="s">
        <v>52</v>
      </c>
      <c r="E4221" s="131" t="s">
        <v>6353</v>
      </c>
      <c r="F4221" s="131" t="s">
        <v>26375</v>
      </c>
      <c r="G4221" s="131" t="s">
        <v>26375</v>
      </c>
      <c r="H4221" s="79">
        <v>12980.833333333299</v>
      </c>
      <c r="I4221" s="6">
        <v>21946.521633748798</v>
      </c>
      <c r="J4221" s="6">
        <v>9533.5093770548792</v>
      </c>
      <c r="K4221" s="71">
        <v>9506.4984602621498</v>
      </c>
      <c r="L4221" s="20">
        <v>0.73234885743818301</v>
      </c>
      <c r="M4221" s="79">
        <v>13070.733134413</v>
      </c>
      <c r="N4221" s="6">
        <v>22098.5140273494</v>
      </c>
      <c r="O4221" s="6">
        <v>9603.4875812015198</v>
      </c>
      <c r="P4221" s="71">
        <v>9580.5635253343407</v>
      </c>
      <c r="Q4221" s="20">
        <v>0.73297828261143105</v>
      </c>
      <c r="R4221" s="79">
        <v>13162.2991897846</v>
      </c>
      <c r="S4221" s="6">
        <v>22253.323534838401</v>
      </c>
      <c r="T4221" s="6">
        <v>9674.3518626322602</v>
      </c>
      <c r="U4221" s="71">
        <v>9655.1658309471495</v>
      </c>
      <c r="V4221" s="20">
        <v>0.73354705676654497</v>
      </c>
      <c r="W4221" s="79">
        <v>13253.0777704149</v>
      </c>
      <c r="X4221" s="6">
        <v>22406.801669294498</v>
      </c>
      <c r="Y4221" s="6">
        <v>9744.3839357770394</v>
      </c>
      <c r="Z4221" s="71">
        <v>9728.3182248881203</v>
      </c>
      <c r="AA4221" s="20">
        <v>0.73404218955123002</v>
      </c>
    </row>
    <row r="4222" spans="1:27" x14ac:dyDescent="0.2">
      <c r="A4222" s="52" t="s">
        <v>2105</v>
      </c>
      <c r="B4222" s="1" t="s">
        <v>8281</v>
      </c>
      <c r="C4222" s="131" t="s">
        <v>52</v>
      </c>
      <c r="D4222" s="131" t="s">
        <v>52</v>
      </c>
      <c r="E4222" s="131" t="s">
        <v>6353</v>
      </c>
      <c r="F4222" s="131" t="s">
        <v>26374</v>
      </c>
      <c r="G4222" s="131" t="s">
        <v>26374</v>
      </c>
      <c r="H4222" s="79">
        <v>10375.083333333299</v>
      </c>
      <c r="I4222" s="6">
        <v>17182.661000146902</v>
      </c>
      <c r="J4222" s="6">
        <v>7464.1012594793401</v>
      </c>
      <c r="K4222" s="71">
        <v>7442.9535152354902</v>
      </c>
      <c r="L4222" s="20">
        <v>0.71738734775484403</v>
      </c>
      <c r="M4222" s="79">
        <v>10449.357363564701</v>
      </c>
      <c r="N4222" s="6">
        <v>17305.669697193101</v>
      </c>
      <c r="O4222" s="6">
        <v>7520.6316504215802</v>
      </c>
      <c r="P4222" s="71">
        <v>7502.6794868296502</v>
      </c>
      <c r="Q4222" s="20">
        <v>0.71800391409622599</v>
      </c>
      <c r="R4222" s="79">
        <v>10520.8080026978</v>
      </c>
      <c r="S4222" s="6">
        <v>17424.002444123798</v>
      </c>
      <c r="T4222" s="6">
        <v>7574.8654009331003</v>
      </c>
      <c r="U4222" s="71">
        <v>7559.8430397810198</v>
      </c>
      <c r="V4222" s="20">
        <v>0.71856106848851398</v>
      </c>
      <c r="W4222" s="79">
        <v>10590.366027820701</v>
      </c>
      <c r="X4222" s="6">
        <v>17539.200744429199</v>
      </c>
      <c r="Y4222" s="6">
        <v>7627.53687486743</v>
      </c>
      <c r="Z4222" s="71">
        <v>7614.9612412477099</v>
      </c>
      <c r="AA4222" s="20">
        <v>0.71904608596561403</v>
      </c>
    </row>
    <row r="4223" spans="1:27" x14ac:dyDescent="0.2">
      <c r="A4223" s="52" t="s">
        <v>2104</v>
      </c>
      <c r="B4223" s="1" t="s">
        <v>8280</v>
      </c>
      <c r="C4223" s="131" t="s">
        <v>52</v>
      </c>
      <c r="D4223" s="131" t="s">
        <v>52</v>
      </c>
      <c r="E4223" s="131" t="s">
        <v>6353</v>
      </c>
      <c r="F4223" s="131" t="s">
        <v>26275</v>
      </c>
      <c r="G4223" s="131" t="s">
        <v>26275</v>
      </c>
      <c r="H4223" s="79">
        <v>13145.75</v>
      </c>
      <c r="I4223" s="6">
        <v>25704.3193881837</v>
      </c>
      <c r="J4223" s="6">
        <v>11165.886513023899</v>
      </c>
      <c r="K4223" s="71">
        <v>11134.250646357001</v>
      </c>
      <c r="L4223" s="20">
        <v>0.84698481610839804</v>
      </c>
      <c r="M4223" s="79">
        <v>13258.1611438292</v>
      </c>
      <c r="N4223" s="6">
        <v>25924.120612440802</v>
      </c>
      <c r="O4223" s="6">
        <v>11266.0050375797</v>
      </c>
      <c r="P4223" s="71">
        <v>11239.1124606177</v>
      </c>
      <c r="Q4223" s="20">
        <v>0.84771276640039706</v>
      </c>
      <c r="R4223" s="79">
        <v>13373.748662456799</v>
      </c>
      <c r="S4223" s="6">
        <v>26150.132707307301</v>
      </c>
      <c r="T4223" s="6">
        <v>11368.440523904699</v>
      </c>
      <c r="U4223" s="71">
        <v>11345.894800615</v>
      </c>
      <c r="V4223" s="20">
        <v>0.848370571855111</v>
      </c>
      <c r="W4223" s="79">
        <v>13489.2518998743</v>
      </c>
      <c r="X4223" s="6">
        <v>26375.980004338599</v>
      </c>
      <c r="Y4223" s="6">
        <v>11470.520408848</v>
      </c>
      <c r="Z4223" s="71">
        <v>11451.608791053801</v>
      </c>
      <c r="AA4223" s="20">
        <v>0.84894320871570905</v>
      </c>
    </row>
    <row r="4224" spans="1:27" x14ac:dyDescent="0.2">
      <c r="A4224" s="52" t="s">
        <v>2103</v>
      </c>
      <c r="B4224" s="1" t="s">
        <v>8278</v>
      </c>
      <c r="C4224" s="131" t="s">
        <v>52</v>
      </c>
      <c r="D4224" s="131" t="s">
        <v>52</v>
      </c>
      <c r="E4224" s="131" t="s">
        <v>6353</v>
      </c>
      <c r="F4224" s="131" t="s">
        <v>26228</v>
      </c>
      <c r="G4224" s="131" t="s">
        <v>26228</v>
      </c>
      <c r="H4224" s="79">
        <v>5664.25</v>
      </c>
      <c r="I4224" s="6">
        <v>9025.1007908219708</v>
      </c>
      <c r="J4224" s="6">
        <v>3920.47926564614</v>
      </c>
      <c r="K4224" s="71">
        <v>3909.37152608835</v>
      </c>
      <c r="L4224" s="20">
        <v>0.69018343577496699</v>
      </c>
      <c r="M4224" s="79">
        <v>5744.9927266289396</v>
      </c>
      <c r="N4224" s="6">
        <v>9153.7517589028193</v>
      </c>
      <c r="O4224" s="6">
        <v>3978.00237741002</v>
      </c>
      <c r="P4224" s="71">
        <v>3968.5066657773</v>
      </c>
      <c r="Q4224" s="20">
        <v>0.690776621418971</v>
      </c>
      <c r="R4224" s="79">
        <v>5823.1479092558002</v>
      </c>
      <c r="S4224" s="6">
        <v>9278.2798783418493</v>
      </c>
      <c r="T4224" s="6">
        <v>4033.6152072985901</v>
      </c>
      <c r="U4224" s="71">
        <v>4025.6158012121</v>
      </c>
      <c r="V4224" s="20">
        <v>0.69131264806333503</v>
      </c>
      <c r="W4224" s="79">
        <v>5900.8837126442804</v>
      </c>
      <c r="X4224" s="6">
        <v>9402.1397822367308</v>
      </c>
      <c r="Y4224" s="6">
        <v>4088.85039499002</v>
      </c>
      <c r="Z4224" s="71">
        <v>4082.1090464607601</v>
      </c>
      <c r="AA4224" s="20">
        <v>0.69177927328303501</v>
      </c>
    </row>
    <row r="4225" spans="1:27" x14ac:dyDescent="0.2">
      <c r="A4225" s="52" t="s">
        <v>2102</v>
      </c>
      <c r="B4225" s="1" t="s">
        <v>8277</v>
      </c>
      <c r="C4225" s="131" t="s">
        <v>52</v>
      </c>
      <c r="D4225" s="131" t="s">
        <v>52</v>
      </c>
      <c r="E4225" s="131" t="s">
        <v>6353</v>
      </c>
      <c r="F4225" s="131" t="s">
        <v>26378</v>
      </c>
      <c r="G4225" s="131" t="s">
        <v>26378</v>
      </c>
      <c r="H4225" s="79">
        <v>15405.75</v>
      </c>
      <c r="I4225" s="6">
        <v>26205.504822290699</v>
      </c>
      <c r="J4225" s="6">
        <v>11383.6001040631</v>
      </c>
      <c r="K4225" s="71">
        <v>11351.3473980498</v>
      </c>
      <c r="L4225" s="20">
        <v>0.736825367025288</v>
      </c>
      <c r="M4225" s="79">
        <v>15483.0436315099</v>
      </c>
      <c r="N4225" s="6">
        <v>26336.982915422399</v>
      </c>
      <c r="O4225" s="6">
        <v>11445.425155806801</v>
      </c>
      <c r="P4225" s="71">
        <v>11418.1042931018</v>
      </c>
      <c r="Q4225" s="20">
        <v>0.73745863958328095</v>
      </c>
      <c r="R4225" s="79">
        <v>15552.9696117577</v>
      </c>
      <c r="S4225" s="6">
        <v>26455.928478772999</v>
      </c>
      <c r="T4225" s="6">
        <v>11501.381380430301</v>
      </c>
      <c r="U4225" s="71">
        <v>11478.5720107981</v>
      </c>
      <c r="V4225" s="20">
        <v>0.73803089039153902</v>
      </c>
      <c r="W4225" s="79">
        <v>15627.6051558732</v>
      </c>
      <c r="X4225" s="6">
        <v>26582.885109331899</v>
      </c>
      <c r="Y4225" s="6">
        <v>11560.500353825601</v>
      </c>
      <c r="Z4225" s="71">
        <v>11541.440384756301</v>
      </c>
      <c r="AA4225" s="20">
        <v>0.73852904969375799</v>
      </c>
    </row>
    <row r="4226" spans="1:27" x14ac:dyDescent="0.2">
      <c r="A4226" s="52" t="s">
        <v>2101</v>
      </c>
      <c r="B4226" s="1" t="s">
        <v>8279</v>
      </c>
      <c r="C4226" s="131" t="s">
        <v>52</v>
      </c>
      <c r="D4226" s="131" t="s">
        <v>52</v>
      </c>
      <c r="E4226" s="131" t="s">
        <v>6353</v>
      </c>
      <c r="F4226" s="131" t="s">
        <v>26228</v>
      </c>
      <c r="G4226" s="131" t="s">
        <v>26228</v>
      </c>
      <c r="H4226" s="79">
        <v>26889.083333333299</v>
      </c>
      <c r="I4226" s="6">
        <v>45022.482647881297</v>
      </c>
      <c r="J4226" s="6">
        <v>19557.644152676101</v>
      </c>
      <c r="K4226" s="71">
        <v>19502.232249464301</v>
      </c>
      <c r="L4226" s="20">
        <v>0.72528438428721698</v>
      </c>
      <c r="M4226" s="79">
        <v>27242.358417801701</v>
      </c>
      <c r="N4226" s="6">
        <v>45613.998586272799</v>
      </c>
      <c r="O4226" s="6">
        <v>19822.756788536699</v>
      </c>
      <c r="P4226" s="71">
        <v>19775.438772011999</v>
      </c>
      <c r="Q4226" s="20">
        <v>0.72590773782234796</v>
      </c>
      <c r="R4226" s="79">
        <v>27576.1464902671</v>
      </c>
      <c r="S4226" s="6">
        <v>46172.885905499999</v>
      </c>
      <c r="T4226" s="6">
        <v>20073.080053128499</v>
      </c>
      <c r="U4226" s="71">
        <v>20033.2714173268</v>
      </c>
      <c r="V4226" s="20">
        <v>0.72647102539861796</v>
      </c>
      <c r="W4226" s="79">
        <v>27904.219231273801</v>
      </c>
      <c r="X4226" s="6">
        <v>46722.203600942099</v>
      </c>
      <c r="Y4226" s="6">
        <v>20318.789666310298</v>
      </c>
      <c r="Z4226" s="71">
        <v>20285.289775240399</v>
      </c>
      <c r="AA4226" s="20">
        <v>0.72696138197285698</v>
      </c>
    </row>
    <row r="4227" spans="1:27" x14ac:dyDescent="0.2">
      <c r="A4227" s="52" t="s">
        <v>2100</v>
      </c>
      <c r="B4227" s="1" t="s">
        <v>8276</v>
      </c>
      <c r="C4227" s="131" t="s">
        <v>52</v>
      </c>
      <c r="D4227" s="131" t="s">
        <v>52</v>
      </c>
      <c r="E4227" s="131" t="s">
        <v>6353</v>
      </c>
      <c r="F4227" s="131" t="s">
        <v>26379</v>
      </c>
      <c r="G4227" s="131" t="s">
        <v>26379</v>
      </c>
      <c r="H4227" s="79">
        <v>7820.0833333333303</v>
      </c>
      <c r="I4227" s="6">
        <v>12126.938370517501</v>
      </c>
      <c r="J4227" s="6">
        <v>5267.90908371146</v>
      </c>
      <c r="K4227" s="71">
        <v>5252.9837242971898</v>
      </c>
      <c r="L4227" s="20">
        <v>0.67172989089594404</v>
      </c>
      <c r="M4227" s="79">
        <v>7903.2185611416799</v>
      </c>
      <c r="N4227" s="6">
        <v>12255.8597312086</v>
      </c>
      <c r="O4227" s="6">
        <v>5326.1045778889602</v>
      </c>
      <c r="P4227" s="71">
        <v>5313.3908717623499</v>
      </c>
      <c r="Q4227" s="20">
        <v>0.67230721644053804</v>
      </c>
      <c r="R4227" s="79">
        <v>7986.2265635958702</v>
      </c>
      <c r="S4227" s="6">
        <v>12384.5837980904</v>
      </c>
      <c r="T4227" s="6">
        <v>5384.0416757258799</v>
      </c>
      <c r="U4227" s="71">
        <v>5373.3641238184</v>
      </c>
      <c r="V4227" s="20">
        <v>0.67282891125480304</v>
      </c>
      <c r="W4227" s="79">
        <v>8065.58109527737</v>
      </c>
      <c r="X4227" s="6">
        <v>12507.6422712682</v>
      </c>
      <c r="Y4227" s="6">
        <v>5439.38712099241</v>
      </c>
      <c r="Z4227" s="71">
        <v>5430.4191224534798</v>
      </c>
      <c r="AA4227" s="20">
        <v>0.67328306024139395</v>
      </c>
    </row>
    <row r="4228" spans="1:27" x14ac:dyDescent="0.2">
      <c r="A4228" s="52" t="s">
        <v>2099</v>
      </c>
      <c r="B4228" s="1" t="s">
        <v>8275</v>
      </c>
      <c r="C4228" s="131" t="s">
        <v>52</v>
      </c>
      <c r="D4228" s="131" t="s">
        <v>52</v>
      </c>
      <c r="E4228" s="131" t="s">
        <v>6353</v>
      </c>
      <c r="F4228" s="131" t="s">
        <v>26306</v>
      </c>
      <c r="G4228" s="131" t="s">
        <v>26306</v>
      </c>
      <c r="H4228" s="79">
        <v>7824.1666666666697</v>
      </c>
      <c r="I4228" s="6">
        <v>18966.171870996899</v>
      </c>
      <c r="J4228" s="6">
        <v>8238.8535366320502</v>
      </c>
      <c r="K4228" s="71">
        <v>8215.5107172625994</v>
      </c>
      <c r="L4228" s="20">
        <v>1.05001734590639</v>
      </c>
      <c r="M4228" s="79">
        <v>7849.69562850698</v>
      </c>
      <c r="N4228" s="6">
        <v>19028.055353108</v>
      </c>
      <c r="O4228" s="6">
        <v>8269.1394114478408</v>
      </c>
      <c r="P4228" s="71">
        <v>8249.4005184427006</v>
      </c>
      <c r="Q4228" s="20">
        <v>1.0509197947095099</v>
      </c>
      <c r="R4228" s="79">
        <v>7882.7142865040396</v>
      </c>
      <c r="S4228" s="6">
        <v>19108.094233822299</v>
      </c>
      <c r="T4228" s="6">
        <v>8307.0030754250602</v>
      </c>
      <c r="U4228" s="71">
        <v>8290.5287496535293</v>
      </c>
      <c r="V4228" s="20">
        <v>1.0517352841073699</v>
      </c>
      <c r="W4228" s="79">
        <v>7925.8613301666301</v>
      </c>
      <c r="X4228" s="6">
        <v>19212.684828666901</v>
      </c>
      <c r="Y4228" s="6">
        <v>8355.3101496035106</v>
      </c>
      <c r="Z4228" s="71">
        <v>8341.5346253491807</v>
      </c>
      <c r="AA4228" s="20">
        <v>1.0524451889664601</v>
      </c>
    </row>
    <row r="4229" spans="1:27" x14ac:dyDescent="0.2">
      <c r="A4229" s="52" t="s">
        <v>2098</v>
      </c>
      <c r="B4229" s="1" t="s">
        <v>8274</v>
      </c>
      <c r="C4229" s="131" t="s">
        <v>52</v>
      </c>
      <c r="D4229" s="131" t="s">
        <v>52</v>
      </c>
      <c r="E4229" s="131" t="s">
        <v>6353</v>
      </c>
      <c r="F4229" s="131" t="s">
        <v>26377</v>
      </c>
      <c r="G4229" s="131" t="s">
        <v>26377</v>
      </c>
      <c r="H4229" s="79">
        <v>10102.583333333299</v>
      </c>
      <c r="I4229" s="6">
        <v>14454.804631950101</v>
      </c>
      <c r="J4229" s="6">
        <v>6279.12786371938</v>
      </c>
      <c r="K4229" s="71">
        <v>6261.3374579464498</v>
      </c>
      <c r="L4229" s="20">
        <v>0.61977587824366198</v>
      </c>
      <c r="M4229" s="79">
        <v>10196.011561936601</v>
      </c>
      <c r="N4229" s="6">
        <v>14588.482004064699</v>
      </c>
      <c r="O4229" s="6">
        <v>6339.8066304923104</v>
      </c>
      <c r="P4229" s="71">
        <v>6324.6731615149602</v>
      </c>
      <c r="Q4229" s="20">
        <v>0.62030855134825702</v>
      </c>
      <c r="R4229" s="79">
        <v>10287.2410417666</v>
      </c>
      <c r="S4229" s="6">
        <v>14719.0134002538</v>
      </c>
      <c r="T4229" s="6">
        <v>6398.9055154807302</v>
      </c>
      <c r="U4229" s="71">
        <v>6386.2153005998498</v>
      </c>
      <c r="V4229" s="20">
        <v>0.62078989640386495</v>
      </c>
      <c r="W4229" s="79">
        <v>10381.0556651511</v>
      </c>
      <c r="X4229" s="6">
        <v>14853.2436271077</v>
      </c>
      <c r="Y4229" s="6">
        <v>6459.4541751361003</v>
      </c>
      <c r="Z4229" s="71">
        <v>6448.8043768561902</v>
      </c>
      <c r="AA4229" s="20">
        <v>0.62120891986974303</v>
      </c>
    </row>
    <row r="4230" spans="1:27" x14ac:dyDescent="0.2">
      <c r="A4230" s="52" t="s">
        <v>2097</v>
      </c>
      <c r="B4230" s="1" t="s">
        <v>7562</v>
      </c>
      <c r="C4230" s="131" t="s">
        <v>52</v>
      </c>
      <c r="D4230" s="131" t="s">
        <v>52</v>
      </c>
      <c r="E4230" s="131" t="s">
        <v>6353</v>
      </c>
      <c r="F4230" s="131" t="s">
        <v>26376</v>
      </c>
      <c r="G4230" s="131" t="s">
        <v>26376</v>
      </c>
      <c r="H4230" s="79">
        <v>12402.416666666701</v>
      </c>
      <c r="I4230" s="6">
        <v>18290.323071639301</v>
      </c>
      <c r="J4230" s="6">
        <v>7945.2666542243096</v>
      </c>
      <c r="K4230" s="71">
        <v>7922.7556430105496</v>
      </c>
      <c r="L4230" s="20">
        <v>0.63880740793881996</v>
      </c>
      <c r="M4230" s="79">
        <v>12439.097778102199</v>
      </c>
      <c r="N4230" s="6">
        <v>18344.418123984</v>
      </c>
      <c r="O4230" s="6">
        <v>7972.0469629775698</v>
      </c>
      <c r="P4230" s="71">
        <v>7953.0172460742297</v>
      </c>
      <c r="Q4230" s="20">
        <v>0.639356437898149</v>
      </c>
      <c r="R4230" s="79">
        <v>12478.612055522601</v>
      </c>
      <c r="S4230" s="6">
        <v>18402.691355676299</v>
      </c>
      <c r="T4230" s="6">
        <v>8000.33806705386</v>
      </c>
      <c r="U4230" s="71">
        <v>7984.4719147962696</v>
      </c>
      <c r="V4230" s="20">
        <v>0.63985256367214305</v>
      </c>
      <c r="W4230" s="79">
        <v>12516.850323668101</v>
      </c>
      <c r="X4230" s="6">
        <v>18459.0828071875</v>
      </c>
      <c r="Y4230" s="6">
        <v>8027.5798675018696</v>
      </c>
      <c r="Z4230" s="71">
        <v>8014.3446770435503</v>
      </c>
      <c r="AA4230" s="20">
        <v>0.64028445414013302</v>
      </c>
    </row>
    <row r="4231" spans="1:27" x14ac:dyDescent="0.2">
      <c r="A4231" s="52" t="s">
        <v>2096</v>
      </c>
      <c r="B4231" s="1" t="s">
        <v>8273</v>
      </c>
      <c r="C4231" s="131" t="s">
        <v>52</v>
      </c>
      <c r="D4231" s="131" t="s">
        <v>52</v>
      </c>
      <c r="E4231" s="131" t="s">
        <v>6353</v>
      </c>
      <c r="F4231" s="131" t="s">
        <v>26306</v>
      </c>
      <c r="G4231" s="131" t="s">
        <v>26306</v>
      </c>
      <c r="H4231" s="79">
        <v>17590.583333333299</v>
      </c>
      <c r="I4231" s="6">
        <v>35804.802080098503</v>
      </c>
      <c r="J4231" s="6">
        <v>15553.508755086699</v>
      </c>
      <c r="K4231" s="71">
        <v>15509.4416110579</v>
      </c>
      <c r="L4231" s="20">
        <v>0.88169001090874999</v>
      </c>
      <c r="M4231" s="79">
        <v>17631.831762174901</v>
      </c>
      <c r="N4231" s="6">
        <v>35888.761310034301</v>
      </c>
      <c r="O4231" s="6">
        <v>15596.400423986301</v>
      </c>
      <c r="P4231" s="71">
        <v>15559.170953794001</v>
      </c>
      <c r="Q4231" s="20">
        <v>0.882447788957053</v>
      </c>
      <c r="R4231" s="79">
        <v>17694.541935691799</v>
      </c>
      <c r="S4231" s="6">
        <v>36016.404908238699</v>
      </c>
      <c r="T4231" s="6">
        <v>15657.677980722699</v>
      </c>
      <c r="U4231" s="71">
        <v>15626.625905077801</v>
      </c>
      <c r="V4231" s="20">
        <v>0.88313254798402996</v>
      </c>
      <c r="W4231" s="79">
        <v>17788.159981776</v>
      </c>
      <c r="X4231" s="6">
        <v>36206.960022168103</v>
      </c>
      <c r="Y4231" s="6">
        <v>15745.8670278151</v>
      </c>
      <c r="Z4231" s="71">
        <v>15719.9065823902</v>
      </c>
      <c r="AA4231" s="20">
        <v>0.88372864863455602</v>
      </c>
    </row>
    <row r="4232" spans="1:27" x14ac:dyDescent="0.2">
      <c r="A4232" s="52" t="s">
        <v>2095</v>
      </c>
      <c r="B4232" s="1" t="s">
        <v>8272</v>
      </c>
      <c r="C4232" s="131" t="s">
        <v>52</v>
      </c>
      <c r="D4232" s="131" t="s">
        <v>52</v>
      </c>
      <c r="E4232" s="131" t="s">
        <v>6353</v>
      </c>
      <c r="F4232" s="131" t="s">
        <v>26228</v>
      </c>
      <c r="G4232" s="131" t="s">
        <v>26228</v>
      </c>
      <c r="H4232" s="79">
        <v>14883</v>
      </c>
      <c r="I4232" s="6">
        <v>20080.354771106198</v>
      </c>
      <c r="J4232" s="6">
        <v>8722.85156161345</v>
      </c>
      <c r="K4232" s="71">
        <v>8698.1374496943699</v>
      </c>
      <c r="L4232" s="20">
        <v>0.58443441844348398</v>
      </c>
      <c r="M4232" s="79">
        <v>15106.8922799598</v>
      </c>
      <c r="N4232" s="6">
        <v>20382.4334119786</v>
      </c>
      <c r="O4232" s="6">
        <v>8857.7198405444506</v>
      </c>
      <c r="P4232" s="71">
        <v>8836.5759735103602</v>
      </c>
      <c r="Q4232" s="20">
        <v>0.58493671694691496</v>
      </c>
      <c r="R4232" s="79">
        <v>15330.0648046647</v>
      </c>
      <c r="S4232" s="6">
        <v>20683.540948848698</v>
      </c>
      <c r="T4232" s="6">
        <v>8991.9086733746208</v>
      </c>
      <c r="U4232" s="71">
        <v>8974.0760529400395</v>
      </c>
      <c r="V4232" s="20">
        <v>0.58539061427903105</v>
      </c>
      <c r="W4232" s="79">
        <v>15549.8743257478</v>
      </c>
      <c r="X4232" s="6">
        <v>20980.111073515502</v>
      </c>
      <c r="Y4232" s="6">
        <v>9123.9374692077508</v>
      </c>
      <c r="Z4232" s="71">
        <v>9108.8946976467105</v>
      </c>
      <c r="AA4232" s="20">
        <v>0.58578574378340698</v>
      </c>
    </row>
    <row r="4233" spans="1:27" x14ac:dyDescent="0.2">
      <c r="A4233" s="52" t="s">
        <v>2094</v>
      </c>
      <c r="B4233" s="1" t="s">
        <v>8271</v>
      </c>
      <c r="C4233" s="131" t="s">
        <v>52</v>
      </c>
      <c r="D4233" s="131" t="s">
        <v>52</v>
      </c>
      <c r="E4233" s="131" t="s">
        <v>6353</v>
      </c>
      <c r="F4233" s="131" t="s">
        <v>26375</v>
      </c>
      <c r="G4233" s="131" t="s">
        <v>26375</v>
      </c>
      <c r="H4233" s="79">
        <v>15312.333333333299</v>
      </c>
      <c r="I4233" s="6">
        <v>23599.640117246501</v>
      </c>
      <c r="J4233" s="6">
        <v>10251.61955537</v>
      </c>
      <c r="K4233" s="71">
        <v>10222.5740452804</v>
      </c>
      <c r="L4233" s="20">
        <v>0.66760393878226898</v>
      </c>
      <c r="M4233" s="79">
        <v>15407.338389124699</v>
      </c>
      <c r="N4233" s="6">
        <v>23746.063596750701</v>
      </c>
      <c r="O4233" s="6">
        <v>10319.473362398299</v>
      </c>
      <c r="P4233" s="71">
        <v>10294.840208882</v>
      </c>
      <c r="Q4233" s="20">
        <v>0.66817771823254102</v>
      </c>
      <c r="R4233" s="79">
        <v>15495.5948521839</v>
      </c>
      <c r="S4233" s="6">
        <v>23882.086025264802</v>
      </c>
      <c r="T4233" s="6">
        <v>10382.4358217934</v>
      </c>
      <c r="U4233" s="71">
        <v>10361.845528461699</v>
      </c>
      <c r="V4233" s="20">
        <v>0.66869620865193002</v>
      </c>
      <c r="W4233" s="79">
        <v>15584.726542660999</v>
      </c>
      <c r="X4233" s="6">
        <v>24019.457369821601</v>
      </c>
      <c r="Y4233" s="6">
        <v>10445.7038534559</v>
      </c>
      <c r="Z4233" s="71">
        <v>10428.481865976</v>
      </c>
      <c r="AA4233" s="20">
        <v>0.66914756812893195</v>
      </c>
    </row>
    <row r="4234" spans="1:27" x14ac:dyDescent="0.2">
      <c r="A4234" s="52" t="s">
        <v>2093</v>
      </c>
      <c r="B4234" s="1" t="s">
        <v>8270</v>
      </c>
      <c r="C4234" s="131" t="s">
        <v>52</v>
      </c>
      <c r="D4234" s="131" t="s">
        <v>52</v>
      </c>
      <c r="E4234" s="131" t="s">
        <v>6353</v>
      </c>
      <c r="F4234" s="131" t="s">
        <v>26374</v>
      </c>
      <c r="G4234" s="131" t="s">
        <v>26374</v>
      </c>
      <c r="H4234" s="79">
        <v>5021.5833333333303</v>
      </c>
      <c r="I4234" s="6">
        <v>8095.8878306300303</v>
      </c>
      <c r="J4234" s="6">
        <v>3516.8316800693801</v>
      </c>
      <c r="K4234" s="71">
        <v>3506.8675793245902</v>
      </c>
      <c r="L4234" s="20">
        <v>0.69835893313687603</v>
      </c>
      <c r="M4234" s="79">
        <v>5060.0771855242501</v>
      </c>
      <c r="N4234" s="6">
        <v>8157.9483180937896</v>
      </c>
      <c r="O4234" s="6">
        <v>3545.24993236816</v>
      </c>
      <c r="P4234" s="71">
        <v>3536.78722475017</v>
      </c>
      <c r="Q4234" s="20">
        <v>0.69895914530081205</v>
      </c>
      <c r="R4234" s="79">
        <v>5096.8689301878903</v>
      </c>
      <c r="S4234" s="6">
        <v>8217.2646368956102</v>
      </c>
      <c r="T4234" s="6">
        <v>3572.3522071315801</v>
      </c>
      <c r="U4234" s="71">
        <v>3565.2675710123299</v>
      </c>
      <c r="V4234" s="20">
        <v>0.699501521394018</v>
      </c>
      <c r="W4234" s="79">
        <v>5133.1036061254299</v>
      </c>
      <c r="X4234" s="6">
        <v>8275.6828393821197</v>
      </c>
      <c r="Y4234" s="6">
        <v>3598.9710672616502</v>
      </c>
      <c r="Z4234" s="71">
        <v>3593.0373900743198</v>
      </c>
      <c r="AA4234" s="20">
        <v>0.69997367397507504</v>
      </c>
    </row>
    <row r="4235" spans="1:27" x14ac:dyDescent="0.2">
      <c r="A4235" s="52" t="s">
        <v>2092</v>
      </c>
      <c r="B4235" s="1" t="s">
        <v>8269</v>
      </c>
      <c r="C4235" s="131" t="s">
        <v>52</v>
      </c>
      <c r="D4235" s="131" t="s">
        <v>52</v>
      </c>
      <c r="E4235" s="131" t="s">
        <v>6353</v>
      </c>
      <c r="F4235" s="131" t="s">
        <v>26376</v>
      </c>
      <c r="G4235" s="131" t="s">
        <v>26376</v>
      </c>
      <c r="H4235" s="79">
        <v>8092</v>
      </c>
      <c r="I4235" s="6">
        <v>27114.344231313898</v>
      </c>
      <c r="J4235" s="6">
        <v>11778.397474359601</v>
      </c>
      <c r="K4235" s="71">
        <v>11745.0262044999</v>
      </c>
      <c r="L4235" s="20">
        <v>1.4514367529040899</v>
      </c>
      <c r="M4235" s="79">
        <v>8100.8596977860398</v>
      </c>
      <c r="N4235" s="6">
        <v>27144.0309460391</v>
      </c>
      <c r="O4235" s="6">
        <v>11796.148997684501</v>
      </c>
      <c r="P4235" s="71">
        <v>11767.9909377762</v>
      </c>
      <c r="Q4235" s="20">
        <v>1.4526842059728999</v>
      </c>
      <c r="R4235" s="79">
        <v>8106.2874281138402</v>
      </c>
      <c r="S4235" s="6">
        <v>27162.217963896499</v>
      </c>
      <c r="T4235" s="6">
        <v>11808.431830007699</v>
      </c>
      <c r="U4235" s="71">
        <v>11785.0135224602</v>
      </c>
      <c r="V4235" s="20">
        <v>1.4538114552400401</v>
      </c>
      <c r="W4235" s="79">
        <v>8118.8455148559597</v>
      </c>
      <c r="X4235" s="6">
        <v>27204.297089800199</v>
      </c>
      <c r="Y4235" s="6">
        <v>11830.743158191301</v>
      </c>
      <c r="Z4235" s="71">
        <v>11811.2376357865</v>
      </c>
      <c r="AA4235" s="20">
        <v>1.4547927552229101</v>
      </c>
    </row>
    <row r="4236" spans="1:27" x14ac:dyDescent="0.2">
      <c r="A4236" s="52" t="s">
        <v>2091</v>
      </c>
      <c r="B4236" s="1" t="s">
        <v>8268</v>
      </c>
      <c r="C4236" s="131" t="s">
        <v>52</v>
      </c>
      <c r="D4236" s="131" t="s">
        <v>52</v>
      </c>
      <c r="E4236" s="131" t="s">
        <v>6353</v>
      </c>
      <c r="F4236" s="131" t="s">
        <v>26376</v>
      </c>
      <c r="G4236" s="131" t="s">
        <v>26376</v>
      </c>
      <c r="H4236" s="79">
        <v>12834.5</v>
      </c>
      <c r="I4236" s="6">
        <v>40872.072903765198</v>
      </c>
      <c r="J4236" s="6">
        <v>17754.717434972299</v>
      </c>
      <c r="K4236" s="71">
        <v>17704.413693050199</v>
      </c>
      <c r="L4236" s="20">
        <v>1.3794392997818601</v>
      </c>
      <c r="M4236" s="79">
        <v>12826.881861145799</v>
      </c>
      <c r="N4236" s="6">
        <v>40847.812579900798</v>
      </c>
      <c r="O4236" s="6">
        <v>17751.485929996499</v>
      </c>
      <c r="P4236" s="71">
        <v>17709.112151539099</v>
      </c>
      <c r="Q4236" s="20">
        <v>1.3806248738582401</v>
      </c>
      <c r="R4236" s="79">
        <v>12824.3327034257</v>
      </c>
      <c r="S4236" s="6">
        <v>40839.694666450203</v>
      </c>
      <c r="T4236" s="6">
        <v>17754.542396652101</v>
      </c>
      <c r="U4236" s="71">
        <v>17719.331850476701</v>
      </c>
      <c r="V4236" s="20">
        <v>1.3816962067541601</v>
      </c>
      <c r="W4236" s="79">
        <v>12839.2534050346</v>
      </c>
      <c r="X4236" s="6">
        <v>40887.210347149601</v>
      </c>
      <c r="Y4236" s="6">
        <v>17781.238106439901</v>
      </c>
      <c r="Z4236" s="71">
        <v>17751.921914410901</v>
      </c>
      <c r="AA4236" s="20">
        <v>1.38262883007278</v>
      </c>
    </row>
    <row r="4237" spans="1:27" x14ac:dyDescent="0.2">
      <c r="A4237" s="52" t="s">
        <v>2090</v>
      </c>
      <c r="B4237" s="1" t="s">
        <v>8267</v>
      </c>
      <c r="C4237" s="131" t="s">
        <v>52</v>
      </c>
      <c r="D4237" s="131" t="s">
        <v>52</v>
      </c>
      <c r="E4237" s="131" t="s">
        <v>6353</v>
      </c>
      <c r="F4237" s="131" t="s">
        <v>26379</v>
      </c>
      <c r="G4237" s="131" t="s">
        <v>26379</v>
      </c>
      <c r="H4237" s="79">
        <v>19351.666666666701</v>
      </c>
      <c r="I4237" s="6">
        <v>36610.6436502582</v>
      </c>
      <c r="J4237" s="6">
        <v>15903.5641439883</v>
      </c>
      <c r="K4237" s="71">
        <v>15858.5052018075</v>
      </c>
      <c r="L4237" s="20">
        <v>0.81949040746572099</v>
      </c>
      <c r="M4237" s="79">
        <v>19506.394997089301</v>
      </c>
      <c r="N4237" s="6">
        <v>36903.367985855701</v>
      </c>
      <c r="O4237" s="6">
        <v>16037.324306877101</v>
      </c>
      <c r="P4237" s="71">
        <v>15999.042326996099</v>
      </c>
      <c r="Q4237" s="20">
        <v>0.82019472738983201</v>
      </c>
      <c r="R4237" s="79">
        <v>19655.289108983801</v>
      </c>
      <c r="S4237" s="6">
        <v>37185.054796923898</v>
      </c>
      <c r="T4237" s="6">
        <v>16165.733786843801</v>
      </c>
      <c r="U4237" s="71">
        <v>16133.6741424302</v>
      </c>
      <c r="V4237" s="20">
        <v>0.82083117948420703</v>
      </c>
      <c r="W4237" s="79">
        <v>19799.506060261101</v>
      </c>
      <c r="X4237" s="6">
        <v>37457.893075015803</v>
      </c>
      <c r="Y4237" s="6">
        <v>16289.879159702899</v>
      </c>
      <c r="Z4237" s="71">
        <v>16263.021793375799</v>
      </c>
      <c r="AA4237" s="20">
        <v>0.82138522768589495</v>
      </c>
    </row>
    <row r="4238" spans="1:27" x14ac:dyDescent="0.2">
      <c r="A4238" s="52" t="s">
        <v>2089</v>
      </c>
      <c r="B4238" s="1" t="s">
        <v>8266</v>
      </c>
      <c r="C4238" s="131" t="s">
        <v>52</v>
      </c>
      <c r="D4238" s="131" t="s">
        <v>52</v>
      </c>
      <c r="E4238" s="131" t="s">
        <v>6353</v>
      </c>
      <c r="F4238" s="131" t="s">
        <v>26377</v>
      </c>
      <c r="G4238" s="131" t="s">
        <v>26377</v>
      </c>
      <c r="H4238" s="79">
        <v>6009.8333333333303</v>
      </c>
      <c r="I4238" s="6">
        <v>7785.3099995294497</v>
      </c>
      <c r="J4238" s="6">
        <v>3381.9175139652798</v>
      </c>
      <c r="K4238" s="71">
        <v>3372.3356602158701</v>
      </c>
      <c r="L4238" s="20">
        <v>0.56113630331665398</v>
      </c>
      <c r="M4238" s="79">
        <v>6058.5346850287797</v>
      </c>
      <c r="N4238" s="6">
        <v>7848.3991235226504</v>
      </c>
      <c r="O4238" s="6">
        <v>3410.7272290698402</v>
      </c>
      <c r="P4238" s="71">
        <v>3402.5856345828602</v>
      </c>
      <c r="Q4238" s="20">
        <v>0.56161857800219905</v>
      </c>
      <c r="R4238" s="79">
        <v>6103.5514249036796</v>
      </c>
      <c r="S4238" s="6">
        <v>7906.7150959724004</v>
      </c>
      <c r="T4238" s="6">
        <v>3437.34470926428</v>
      </c>
      <c r="U4238" s="71">
        <v>3430.5278180201899</v>
      </c>
      <c r="V4238" s="20">
        <v>0.56205438099906402</v>
      </c>
      <c r="W4238" s="79">
        <v>6148.3028206238596</v>
      </c>
      <c r="X4238" s="6">
        <v>7964.6873340144803</v>
      </c>
      <c r="Y4238" s="6">
        <v>3463.72375926426</v>
      </c>
      <c r="Z4238" s="71">
        <v>3458.0130663274699</v>
      </c>
      <c r="AA4238" s="20">
        <v>0.562433758911145</v>
      </c>
    </row>
    <row r="4239" spans="1:27" x14ac:dyDescent="0.2">
      <c r="A4239" s="52" t="s">
        <v>2088</v>
      </c>
      <c r="B4239" s="1" t="s">
        <v>8265</v>
      </c>
      <c r="C4239" s="131" t="s">
        <v>52</v>
      </c>
      <c r="D4239" s="131" t="s">
        <v>52</v>
      </c>
      <c r="E4239" s="131" t="s">
        <v>6353</v>
      </c>
      <c r="F4239" s="131" t="s">
        <v>26376</v>
      </c>
      <c r="G4239" s="131" t="s">
        <v>26376</v>
      </c>
      <c r="H4239" s="79">
        <v>11424.833333333299</v>
      </c>
      <c r="I4239" s="6">
        <v>31351.925065221501</v>
      </c>
      <c r="J4239" s="6">
        <v>13619.1910766569</v>
      </c>
      <c r="K4239" s="71">
        <v>13580.604358754201</v>
      </c>
      <c r="L4239" s="20">
        <v>1.1886916826288501</v>
      </c>
      <c r="M4239" s="79">
        <v>11412.542203908501</v>
      </c>
      <c r="N4239" s="6">
        <v>31318.1958581992</v>
      </c>
      <c r="O4239" s="6">
        <v>13610.141596743701</v>
      </c>
      <c r="P4239" s="71">
        <v>13577.6534361993</v>
      </c>
      <c r="Q4239" s="20">
        <v>1.18971331659561</v>
      </c>
      <c r="R4239" s="79">
        <v>11401.084369603501</v>
      </c>
      <c r="S4239" s="6">
        <v>31286.753372163799</v>
      </c>
      <c r="T4239" s="6">
        <v>13601.5216013847</v>
      </c>
      <c r="U4239" s="71">
        <v>13574.5472646937</v>
      </c>
      <c r="V4239" s="20">
        <v>1.19063650654888</v>
      </c>
      <c r="W4239" s="79">
        <v>11404.8784792895</v>
      </c>
      <c r="X4239" s="6">
        <v>31297.165133901999</v>
      </c>
      <c r="Y4239" s="6">
        <v>13610.6704413811</v>
      </c>
      <c r="Z4239" s="71">
        <v>13588.230326361399</v>
      </c>
      <c r="AA4239" s="20">
        <v>1.19144016755958</v>
      </c>
    </row>
    <row r="4240" spans="1:27" x14ac:dyDescent="0.2">
      <c r="A4240" s="52" t="s">
        <v>2087</v>
      </c>
      <c r="B4240" s="1" t="s">
        <v>8264</v>
      </c>
      <c r="C4240" s="131" t="s">
        <v>52</v>
      </c>
      <c r="D4240" s="131" t="s">
        <v>52</v>
      </c>
      <c r="E4240" s="131" t="s">
        <v>6353</v>
      </c>
      <c r="F4240" s="131" t="s">
        <v>26306</v>
      </c>
      <c r="G4240" s="131" t="s">
        <v>26306</v>
      </c>
      <c r="H4240" s="79">
        <v>8057.8333333333303</v>
      </c>
      <c r="I4240" s="6">
        <v>14967.5052673677</v>
      </c>
      <c r="J4240" s="6">
        <v>6501.8436269253298</v>
      </c>
      <c r="K4240" s="71">
        <v>6483.4222093486196</v>
      </c>
      <c r="L4240" s="20">
        <v>0.80461110836436001</v>
      </c>
      <c r="M4240" s="79">
        <v>8079.6733875259297</v>
      </c>
      <c r="N4240" s="6">
        <v>15008.073384458899</v>
      </c>
      <c r="O4240" s="6">
        <v>6522.1510454066902</v>
      </c>
      <c r="P4240" s="71">
        <v>6506.5823102284703</v>
      </c>
      <c r="Q4240" s="20">
        <v>0.80530264011338304</v>
      </c>
      <c r="R4240" s="79">
        <v>8117.7517582228602</v>
      </c>
      <c r="S4240" s="6">
        <v>15078.804335373599</v>
      </c>
      <c r="T4240" s="6">
        <v>6555.3200886964896</v>
      </c>
      <c r="U4240" s="71">
        <v>6542.3196747448801</v>
      </c>
      <c r="V4240" s="20">
        <v>0.80592753629326597</v>
      </c>
      <c r="W4240" s="79">
        <v>8163.6322473149503</v>
      </c>
      <c r="X4240" s="6">
        <v>15164.027798524001</v>
      </c>
      <c r="Y4240" s="6">
        <v>6594.6095771492501</v>
      </c>
      <c r="Z4240" s="71">
        <v>6583.7369461455801</v>
      </c>
      <c r="AA4240" s="20">
        <v>0.80647152476901396</v>
      </c>
    </row>
    <row r="4241" spans="1:27" x14ac:dyDescent="0.2">
      <c r="A4241" s="52" t="s">
        <v>2086</v>
      </c>
      <c r="B4241" s="1" t="s">
        <v>8263</v>
      </c>
      <c r="C4241" s="131" t="s">
        <v>52</v>
      </c>
      <c r="D4241" s="131" t="s">
        <v>52</v>
      </c>
      <c r="E4241" s="131" t="s">
        <v>6353</v>
      </c>
      <c r="F4241" s="131" t="s">
        <v>26306</v>
      </c>
      <c r="G4241" s="131" t="s">
        <v>26306</v>
      </c>
      <c r="H4241" s="79">
        <v>8456.6666666666697</v>
      </c>
      <c r="I4241" s="6">
        <v>15445.3690126486</v>
      </c>
      <c r="J4241" s="6">
        <v>6709.42633969489</v>
      </c>
      <c r="K4241" s="71">
        <v>6690.4167861904198</v>
      </c>
      <c r="L4241" s="20">
        <v>0.79114112568274597</v>
      </c>
      <c r="M4241" s="79">
        <v>8490.8239490992</v>
      </c>
      <c r="N4241" s="6">
        <v>15507.754329752201</v>
      </c>
      <c r="O4241" s="6">
        <v>6739.30047666477</v>
      </c>
      <c r="P4241" s="71">
        <v>6723.2133937871804</v>
      </c>
      <c r="Q4241" s="20">
        <v>0.79182108050897104</v>
      </c>
      <c r="R4241" s="79">
        <v>8529.8227463027906</v>
      </c>
      <c r="S4241" s="6">
        <v>15578.9822541344</v>
      </c>
      <c r="T4241" s="6">
        <v>6772.7661332136504</v>
      </c>
      <c r="U4241" s="71">
        <v>6759.3344834790996</v>
      </c>
      <c r="V4241" s="20">
        <v>0.79243551531113599</v>
      </c>
      <c r="W4241" s="79">
        <v>8581.8614022027905</v>
      </c>
      <c r="X4241" s="6">
        <v>15674.026350701</v>
      </c>
      <c r="Y4241" s="6">
        <v>6816.4003428484602</v>
      </c>
      <c r="Z4241" s="71">
        <v>6805.1620421069101</v>
      </c>
      <c r="AA4241" s="20">
        <v>0.79297039688384596</v>
      </c>
    </row>
    <row r="4242" spans="1:27" x14ac:dyDescent="0.2">
      <c r="A4242" s="52" t="s">
        <v>2085</v>
      </c>
      <c r="B4242" s="1" t="s">
        <v>8262</v>
      </c>
      <c r="C4242" s="131" t="s">
        <v>52</v>
      </c>
      <c r="D4242" s="131" t="s">
        <v>52</v>
      </c>
      <c r="E4242" s="131" t="s">
        <v>6353</v>
      </c>
      <c r="F4242" s="131" t="s">
        <v>26377</v>
      </c>
      <c r="G4242" s="131" t="s">
        <v>26377</v>
      </c>
      <c r="H4242" s="79">
        <v>6411.0833333333303</v>
      </c>
      <c r="I4242" s="6">
        <v>7783.1860118128798</v>
      </c>
      <c r="J4242" s="6">
        <v>3380.9948594713001</v>
      </c>
      <c r="K4242" s="71">
        <v>3371.4156198425399</v>
      </c>
      <c r="L4242" s="20">
        <v>0.525872999078555</v>
      </c>
      <c r="M4242" s="79">
        <v>6470.4315166259103</v>
      </c>
      <c r="N4242" s="6">
        <v>7855.23591757961</v>
      </c>
      <c r="O4242" s="6">
        <v>3413.69833684388</v>
      </c>
      <c r="P4242" s="71">
        <v>3405.5496501583598</v>
      </c>
      <c r="Q4242" s="20">
        <v>0.52632496633458303</v>
      </c>
      <c r="R4242" s="79">
        <v>6530.1051271363904</v>
      </c>
      <c r="S4242" s="6">
        <v>7927.6808986305696</v>
      </c>
      <c r="T4242" s="6">
        <v>3446.4593276573501</v>
      </c>
      <c r="U4242" s="71">
        <v>3439.6243604367301</v>
      </c>
      <c r="V4242" s="20">
        <v>0.52673338230698497</v>
      </c>
      <c r="W4242" s="79">
        <v>6591.5356411759503</v>
      </c>
      <c r="X4242" s="6">
        <v>8002.2587964228696</v>
      </c>
      <c r="Y4242" s="6">
        <v>3480.06302803361</v>
      </c>
      <c r="Z4242" s="71">
        <v>3474.3253963011002</v>
      </c>
      <c r="AA4242" s="20">
        <v>0.52708891909765498</v>
      </c>
    </row>
    <row r="4243" spans="1:27" x14ac:dyDescent="0.2">
      <c r="A4243" s="52" t="s">
        <v>2084</v>
      </c>
      <c r="B4243" s="1" t="s">
        <v>8261</v>
      </c>
      <c r="C4243" s="131" t="s">
        <v>52</v>
      </c>
      <c r="D4243" s="131" t="s">
        <v>52</v>
      </c>
      <c r="E4243" s="131" t="s">
        <v>6353</v>
      </c>
      <c r="F4243" s="131" t="s">
        <v>26380</v>
      </c>
      <c r="G4243" s="131" t="s">
        <v>26380</v>
      </c>
      <c r="H4243" s="79">
        <v>3295.6666666666702</v>
      </c>
      <c r="I4243" s="6">
        <v>5480.4491078897099</v>
      </c>
      <c r="J4243" s="6">
        <v>2380.6922040982099</v>
      </c>
      <c r="K4243" s="71">
        <v>2373.9470826019501</v>
      </c>
      <c r="L4243" s="20">
        <v>0.72032378353452498</v>
      </c>
      <c r="M4243" s="79">
        <v>3323.6926599254698</v>
      </c>
      <c r="N4243" s="6">
        <v>5527.0542549776801</v>
      </c>
      <c r="O4243" s="6">
        <v>2401.9260676357599</v>
      </c>
      <c r="P4243" s="71">
        <v>2396.19253730131</v>
      </c>
      <c r="Q4243" s="20">
        <v>0.72094287362750598</v>
      </c>
      <c r="R4243" s="79">
        <v>3351.0946304453901</v>
      </c>
      <c r="S4243" s="6">
        <v>5572.62169855723</v>
      </c>
      <c r="T4243" s="6">
        <v>2422.6270302852299</v>
      </c>
      <c r="U4243" s="71">
        <v>2417.8225121506598</v>
      </c>
      <c r="V4243" s="20">
        <v>0.72150230858425701</v>
      </c>
      <c r="W4243" s="79">
        <v>3377.85771726864</v>
      </c>
      <c r="X4243" s="6">
        <v>5617.1267259583201</v>
      </c>
      <c r="Y4243" s="6">
        <v>2442.8046555461601</v>
      </c>
      <c r="Z4243" s="71">
        <v>2438.7771671371702</v>
      </c>
      <c r="AA4243" s="20">
        <v>0.72198931135239797</v>
      </c>
    </row>
    <row r="4244" spans="1:27" x14ac:dyDescent="0.2">
      <c r="A4244" s="52" t="s">
        <v>2083</v>
      </c>
      <c r="B4244" s="1" t="s">
        <v>8260</v>
      </c>
      <c r="C4244" s="131" t="s">
        <v>52</v>
      </c>
      <c r="D4244" s="131" t="s">
        <v>52</v>
      </c>
      <c r="E4244" s="131" t="s">
        <v>6353</v>
      </c>
      <c r="F4244" s="131" t="s">
        <v>26375</v>
      </c>
      <c r="G4244" s="131" t="s">
        <v>26375</v>
      </c>
      <c r="H4244" s="79">
        <v>15291.333333333299</v>
      </c>
      <c r="I4244" s="6">
        <v>25902.399273871</v>
      </c>
      <c r="J4244" s="6">
        <v>11251.9318772561</v>
      </c>
      <c r="K4244" s="71">
        <v>11220.0522216462</v>
      </c>
      <c r="L4244" s="20">
        <v>0.73375237966906304</v>
      </c>
      <c r="M4244" s="79">
        <v>15363.933535914901</v>
      </c>
      <c r="N4244" s="6">
        <v>26025.378702390401</v>
      </c>
      <c r="O4244" s="6">
        <v>11310.0093904572</v>
      </c>
      <c r="P4244" s="71">
        <v>11283.0117726717</v>
      </c>
      <c r="Q4244" s="20">
        <v>0.73438301111472304</v>
      </c>
      <c r="R4244" s="79">
        <v>15438.9931208217</v>
      </c>
      <c r="S4244" s="6">
        <v>26152.5241445309</v>
      </c>
      <c r="T4244" s="6">
        <v>11369.480171089201</v>
      </c>
      <c r="U4244" s="71">
        <v>11346.9323859866</v>
      </c>
      <c r="V4244" s="20">
        <v>0.73495287530659104</v>
      </c>
      <c r="W4244" s="79">
        <v>15515.5912620656</v>
      </c>
      <c r="X4244" s="6">
        <v>26282.2757884776</v>
      </c>
      <c r="Y4244" s="6">
        <v>11429.7698426036</v>
      </c>
      <c r="Z4244" s="71">
        <v>11410.925410874701</v>
      </c>
      <c r="AA4244" s="20">
        <v>0.73544895699679302</v>
      </c>
    </row>
    <row r="4245" spans="1:27" x14ac:dyDescent="0.2">
      <c r="A4245" s="52" t="s">
        <v>2082</v>
      </c>
      <c r="B4245" s="1" t="s">
        <v>8259</v>
      </c>
      <c r="C4245" s="131" t="s">
        <v>52</v>
      </c>
      <c r="D4245" s="131" t="s">
        <v>52</v>
      </c>
      <c r="E4245" s="131" t="s">
        <v>6353</v>
      </c>
      <c r="F4245" s="131" t="s">
        <v>26306</v>
      </c>
      <c r="G4245" s="131" t="s">
        <v>26306</v>
      </c>
      <c r="H4245" s="79">
        <v>8193.0833333333303</v>
      </c>
      <c r="I4245" s="6">
        <v>15868.7939844022</v>
      </c>
      <c r="J4245" s="6">
        <v>6893.3609971344003</v>
      </c>
      <c r="K4245" s="71">
        <v>6873.8303088063503</v>
      </c>
      <c r="L4245" s="20">
        <v>0.83897966481560804</v>
      </c>
      <c r="M4245" s="79">
        <v>8222.8289792527394</v>
      </c>
      <c r="N4245" s="6">
        <v>15926.406913237901</v>
      </c>
      <c r="O4245" s="6">
        <v>6921.2369128145901</v>
      </c>
      <c r="P4245" s="71">
        <v>6904.715537604</v>
      </c>
      <c r="Q4245" s="20">
        <v>0.83970073499345299</v>
      </c>
      <c r="R4245" s="79">
        <v>8261.7129108632398</v>
      </c>
      <c r="S4245" s="6">
        <v>16001.7193536131</v>
      </c>
      <c r="T4245" s="6">
        <v>6956.5457578320802</v>
      </c>
      <c r="U4245" s="71">
        <v>6942.7496390611504</v>
      </c>
      <c r="V4245" s="20">
        <v>0.84035232329753395</v>
      </c>
      <c r="W4245" s="79">
        <v>8310.3088257818599</v>
      </c>
      <c r="X4245" s="6">
        <v>16095.8424731949</v>
      </c>
      <c r="Y4245" s="6">
        <v>6999.8418847760704</v>
      </c>
      <c r="Z4245" s="71">
        <v>6988.3011412328997</v>
      </c>
      <c r="AA4245" s="20">
        <v>0.84091954796582602</v>
      </c>
    </row>
    <row r="4246" spans="1:27" x14ac:dyDescent="0.2">
      <c r="A4246" s="52" t="s">
        <v>2081</v>
      </c>
      <c r="B4246" s="1" t="s">
        <v>8258</v>
      </c>
      <c r="C4246" s="131" t="s">
        <v>52</v>
      </c>
      <c r="D4246" s="131" t="s">
        <v>52</v>
      </c>
      <c r="E4246" s="131" t="s">
        <v>6353</v>
      </c>
      <c r="F4246" s="131" t="s">
        <v>26275</v>
      </c>
      <c r="G4246" s="131" t="s">
        <v>26275</v>
      </c>
      <c r="H4246" s="79">
        <v>18609.083333333299</v>
      </c>
      <c r="I4246" s="6">
        <v>35377.117856409801</v>
      </c>
      <c r="J4246" s="6">
        <v>15367.7238901775</v>
      </c>
      <c r="K4246" s="71">
        <v>15324.1831230922</v>
      </c>
      <c r="L4246" s="20">
        <v>0.82347866622978305</v>
      </c>
      <c r="M4246" s="79">
        <v>18776.586446303299</v>
      </c>
      <c r="N4246" s="6">
        <v>35695.552529558998</v>
      </c>
      <c r="O4246" s="6">
        <v>15512.4364922225</v>
      </c>
      <c r="P4246" s="71">
        <v>15475.407448578</v>
      </c>
      <c r="Q4246" s="20">
        <v>0.82418641390617098</v>
      </c>
      <c r="R4246" s="79">
        <v>18942.0106256705</v>
      </c>
      <c r="S4246" s="6">
        <v>36010.035010234802</v>
      </c>
      <c r="T4246" s="6">
        <v>15654.9087478697</v>
      </c>
      <c r="U4246" s="71">
        <v>15623.8621641266</v>
      </c>
      <c r="V4246" s="20">
        <v>0.82482596345674697</v>
      </c>
      <c r="W4246" s="79">
        <v>19109.0181644978</v>
      </c>
      <c r="X4246" s="6">
        <v>36327.5275636386</v>
      </c>
      <c r="Y4246" s="6">
        <v>15798.3000538052</v>
      </c>
      <c r="Z4246" s="71">
        <v>15772.2531612696</v>
      </c>
      <c r="AA4246" s="20">
        <v>0.82538270807510505</v>
      </c>
    </row>
    <row r="4247" spans="1:27" x14ac:dyDescent="0.2">
      <c r="A4247" s="52" t="s">
        <v>2080</v>
      </c>
      <c r="B4247" s="1" t="s">
        <v>8257</v>
      </c>
      <c r="C4247" s="131" t="s">
        <v>52</v>
      </c>
      <c r="D4247" s="131" t="s">
        <v>52</v>
      </c>
      <c r="E4247" s="131" t="s">
        <v>6353</v>
      </c>
      <c r="F4247" s="131" t="s">
        <v>26377</v>
      </c>
      <c r="G4247" s="131" t="s">
        <v>26377</v>
      </c>
      <c r="H4247" s="79">
        <v>5083</v>
      </c>
      <c r="I4247" s="6">
        <v>6132.2611928711303</v>
      </c>
      <c r="J4247" s="6">
        <v>2663.8376030799</v>
      </c>
      <c r="K4247" s="71">
        <v>2656.29025687187</v>
      </c>
      <c r="L4247" s="20">
        <v>0.52258317074008798</v>
      </c>
      <c r="M4247" s="79">
        <v>5128.3971675425601</v>
      </c>
      <c r="N4247" s="6">
        <v>6187.0294967836899</v>
      </c>
      <c r="O4247" s="6">
        <v>2688.73558029079</v>
      </c>
      <c r="P4247" s="71">
        <v>2682.3174197909202</v>
      </c>
      <c r="Q4247" s="20">
        <v>0.52303231051744803</v>
      </c>
      <c r="R4247" s="79">
        <v>5170.1375168676304</v>
      </c>
      <c r="S4247" s="6">
        <v>6237.3861216790201</v>
      </c>
      <c r="T4247" s="6">
        <v>2711.6249826572298</v>
      </c>
      <c r="U4247" s="71">
        <v>2706.2473280531699</v>
      </c>
      <c r="V4247" s="20">
        <v>0.52343817146526705</v>
      </c>
      <c r="W4247" s="79">
        <v>5212.1422808407297</v>
      </c>
      <c r="X4247" s="6">
        <v>6288.0617431679002</v>
      </c>
      <c r="Y4247" s="6">
        <v>2734.5842901473202</v>
      </c>
      <c r="Z4247" s="71">
        <v>2730.0757403101502</v>
      </c>
      <c r="AA4247" s="20">
        <v>0.52379148404018305</v>
      </c>
    </row>
    <row r="4248" spans="1:27" x14ac:dyDescent="0.2">
      <c r="A4248" s="52" t="s">
        <v>2079</v>
      </c>
      <c r="B4248" s="1" t="s">
        <v>8256</v>
      </c>
      <c r="C4248" s="131" t="s">
        <v>52</v>
      </c>
      <c r="D4248" s="131" t="s">
        <v>52</v>
      </c>
      <c r="E4248" s="131" t="s">
        <v>6353</v>
      </c>
      <c r="F4248" s="131" t="s">
        <v>26380</v>
      </c>
      <c r="G4248" s="131" t="s">
        <v>26380</v>
      </c>
      <c r="H4248" s="79">
        <v>15201.5</v>
      </c>
      <c r="I4248" s="6">
        <v>25600.6647510855</v>
      </c>
      <c r="J4248" s="6">
        <v>11120.859220259999</v>
      </c>
      <c r="K4248" s="71">
        <v>11089.350927649</v>
      </c>
      <c r="L4248" s="20">
        <v>0.72949057182837296</v>
      </c>
      <c r="M4248" s="79">
        <v>15292.8647841291</v>
      </c>
      <c r="N4248" s="6">
        <v>25754.531093784899</v>
      </c>
      <c r="O4248" s="6">
        <v>11192.305474147601</v>
      </c>
      <c r="P4248" s="71">
        <v>11165.5888221186</v>
      </c>
      <c r="Q4248" s="20">
        <v>0.73011754041703403</v>
      </c>
      <c r="R4248" s="79">
        <v>15381.3402895337</v>
      </c>
      <c r="S4248" s="6">
        <v>25903.531636661901</v>
      </c>
      <c r="T4248" s="6">
        <v>11261.2338173024</v>
      </c>
      <c r="U4248" s="71">
        <v>11238.900704769399</v>
      </c>
      <c r="V4248" s="20">
        <v>0.73068409470252405</v>
      </c>
      <c r="W4248" s="79">
        <v>15476.651291375299</v>
      </c>
      <c r="X4248" s="6">
        <v>26064.0437575209</v>
      </c>
      <c r="Y4248" s="6">
        <v>11334.8639864216</v>
      </c>
      <c r="Z4248" s="71">
        <v>11316.1760273909</v>
      </c>
      <c r="AA4248" s="20">
        <v>0.73117729503261597</v>
      </c>
    </row>
    <row r="4249" spans="1:27" x14ac:dyDescent="0.2">
      <c r="A4249" s="52" t="s">
        <v>2078</v>
      </c>
      <c r="B4249" s="1" t="s">
        <v>8255</v>
      </c>
      <c r="C4249" s="131" t="s">
        <v>52</v>
      </c>
      <c r="D4249" s="131" t="s">
        <v>52</v>
      </c>
      <c r="E4249" s="131" t="s">
        <v>6353</v>
      </c>
      <c r="F4249" s="131" t="s">
        <v>26377</v>
      </c>
      <c r="G4249" s="131" t="s">
        <v>26377</v>
      </c>
      <c r="H4249" s="79">
        <v>5203.3333333333303</v>
      </c>
      <c r="I4249" s="6">
        <v>6568.2249766022796</v>
      </c>
      <c r="J4249" s="6">
        <v>2853.2190863791002</v>
      </c>
      <c r="K4249" s="71">
        <v>2845.1351730702099</v>
      </c>
      <c r="L4249" s="20">
        <v>0.54679087246704805</v>
      </c>
      <c r="M4249" s="79">
        <v>5254.5524136794302</v>
      </c>
      <c r="N4249" s="6">
        <v>6632.8793858542704</v>
      </c>
      <c r="O4249" s="6">
        <v>2882.4913173267901</v>
      </c>
      <c r="P4249" s="71">
        <v>2875.6106511691701</v>
      </c>
      <c r="Q4249" s="20">
        <v>0.54726081781636704</v>
      </c>
      <c r="R4249" s="79">
        <v>5305.90705561294</v>
      </c>
      <c r="S4249" s="6">
        <v>6697.7049159911303</v>
      </c>
      <c r="T4249" s="6">
        <v>2911.74277531801</v>
      </c>
      <c r="U4249" s="71">
        <v>2905.9682500640802</v>
      </c>
      <c r="V4249" s="20">
        <v>0.54768547952417601</v>
      </c>
      <c r="W4249" s="79">
        <v>5357.6090081517304</v>
      </c>
      <c r="X4249" s="6">
        <v>6762.9688601303496</v>
      </c>
      <c r="Y4249" s="6">
        <v>2941.1143139238302</v>
      </c>
      <c r="Z4249" s="71">
        <v>2936.2652549612399</v>
      </c>
      <c r="AA4249" s="20">
        <v>0.54805515865260701</v>
      </c>
    </row>
    <row r="4250" spans="1:27" x14ac:dyDescent="0.2">
      <c r="A4250" s="52" t="s">
        <v>2077</v>
      </c>
      <c r="B4250" s="1" t="s">
        <v>8254</v>
      </c>
      <c r="C4250" s="131" t="s">
        <v>52</v>
      </c>
      <c r="D4250" s="131" t="s">
        <v>52</v>
      </c>
      <c r="E4250" s="131" t="s">
        <v>6353</v>
      </c>
      <c r="F4250" s="131" t="s">
        <v>26376</v>
      </c>
      <c r="G4250" s="131" t="s">
        <v>26376</v>
      </c>
      <c r="H4250" s="79">
        <v>13645.583333333299</v>
      </c>
      <c r="I4250" s="6">
        <v>30333.5076233502</v>
      </c>
      <c r="J4250" s="6">
        <v>13176.7933065745</v>
      </c>
      <c r="K4250" s="71">
        <v>13139.4600168569</v>
      </c>
      <c r="L4250" s="20">
        <v>0.96290936751380596</v>
      </c>
      <c r="M4250" s="79">
        <v>13669.259955747801</v>
      </c>
      <c r="N4250" s="6">
        <v>30386.139672047499</v>
      </c>
      <c r="O4250" s="6">
        <v>13205.0921894572</v>
      </c>
      <c r="P4250" s="71">
        <v>13173.5709042447</v>
      </c>
      <c r="Q4250" s="20">
        <v>0.96373695041956597</v>
      </c>
      <c r="R4250" s="79">
        <v>13691.9841599637</v>
      </c>
      <c r="S4250" s="6">
        <v>30436.654538651499</v>
      </c>
      <c r="T4250" s="6">
        <v>13231.951850577199</v>
      </c>
      <c r="U4250" s="71">
        <v>13205.710439155901</v>
      </c>
      <c r="V4250" s="20">
        <v>0.96448478795135995</v>
      </c>
      <c r="W4250" s="79">
        <v>13716.843489696201</v>
      </c>
      <c r="X4250" s="6">
        <v>30491.9156916219</v>
      </c>
      <c r="Y4250" s="6">
        <v>13260.4794660935</v>
      </c>
      <c r="Z4250" s="71">
        <v>13238.616716148999</v>
      </c>
      <c r="AA4250" s="20">
        <v>0.96513580009085498</v>
      </c>
    </row>
    <row r="4251" spans="1:27" x14ac:dyDescent="0.2">
      <c r="A4251" s="52" t="s">
        <v>2076</v>
      </c>
      <c r="B4251" s="1" t="s">
        <v>8253</v>
      </c>
      <c r="C4251" s="131" t="s">
        <v>52</v>
      </c>
      <c r="D4251" s="131" t="s">
        <v>52</v>
      </c>
      <c r="E4251" s="131" t="s">
        <v>6353</v>
      </c>
      <c r="F4251" s="131" t="s">
        <v>26275</v>
      </c>
      <c r="G4251" s="131" t="s">
        <v>26275</v>
      </c>
      <c r="H4251" s="79">
        <v>16144.916666666701</v>
      </c>
      <c r="I4251" s="6">
        <v>23590.177499072801</v>
      </c>
      <c r="J4251" s="6">
        <v>10247.509019741799</v>
      </c>
      <c r="K4251" s="71">
        <v>10218.475155870899</v>
      </c>
      <c r="L4251" s="20">
        <v>0.632922136846227</v>
      </c>
      <c r="M4251" s="79">
        <v>16282.1338686404</v>
      </c>
      <c r="N4251" s="6">
        <v>23790.672690055701</v>
      </c>
      <c r="O4251" s="6">
        <v>10338.859411298799</v>
      </c>
      <c r="P4251" s="71">
        <v>10314.179982211799</v>
      </c>
      <c r="Q4251" s="20">
        <v>0.63346610864544595</v>
      </c>
      <c r="R4251" s="79">
        <v>16415.739104386201</v>
      </c>
      <c r="S4251" s="6">
        <v>23985.8902493112</v>
      </c>
      <c r="T4251" s="6">
        <v>10427.563399554099</v>
      </c>
      <c r="U4251" s="71">
        <v>10406.883609876901</v>
      </c>
      <c r="V4251" s="20">
        <v>0.633957663660493</v>
      </c>
      <c r="W4251" s="79">
        <v>16551.4461564331</v>
      </c>
      <c r="X4251" s="6">
        <v>24184.178881687501</v>
      </c>
      <c r="Y4251" s="6">
        <v>10517.338782786401</v>
      </c>
      <c r="Z4251" s="71">
        <v>10499.9986897319</v>
      </c>
      <c r="AA4251" s="20">
        <v>0.63438557516321903</v>
      </c>
    </row>
    <row r="4252" spans="1:27" x14ac:dyDescent="0.2">
      <c r="A4252" s="52" t="s">
        <v>2075</v>
      </c>
      <c r="B4252" s="1" t="s">
        <v>8252</v>
      </c>
      <c r="C4252" s="131" t="s">
        <v>52</v>
      </c>
      <c r="D4252" s="131" t="s">
        <v>52</v>
      </c>
      <c r="E4252" s="131" t="s">
        <v>6353</v>
      </c>
      <c r="F4252" s="131" t="s">
        <v>26377</v>
      </c>
      <c r="G4252" s="131" t="s">
        <v>26377</v>
      </c>
      <c r="H4252" s="79">
        <v>8369.0833333333303</v>
      </c>
      <c r="I4252" s="6">
        <v>11178.5484025933</v>
      </c>
      <c r="J4252" s="6">
        <v>4855.9310580726997</v>
      </c>
      <c r="K4252" s="71">
        <v>4842.1729397792897</v>
      </c>
      <c r="L4252" s="20">
        <v>0.57857865036345602</v>
      </c>
      <c r="M4252" s="79">
        <v>8451.52293151503</v>
      </c>
      <c r="N4252" s="6">
        <v>11288.662617240199</v>
      </c>
      <c r="O4252" s="6">
        <v>4905.7837607935899</v>
      </c>
      <c r="P4252" s="71">
        <v>4894.07338369841</v>
      </c>
      <c r="Q4252" s="20">
        <v>0.57907591606346098</v>
      </c>
      <c r="R4252" s="79">
        <v>8531.4401134622494</v>
      </c>
      <c r="S4252" s="6">
        <v>11395.407651435</v>
      </c>
      <c r="T4252" s="6">
        <v>4954.0098163550501</v>
      </c>
      <c r="U4252" s="71">
        <v>4944.1850972777902</v>
      </c>
      <c r="V4252" s="20">
        <v>0.57952526554995898</v>
      </c>
      <c r="W4252" s="79">
        <v>8611.3616292458901</v>
      </c>
      <c r="X4252" s="6">
        <v>11502.1584743164</v>
      </c>
      <c r="Y4252" s="6">
        <v>5002.1172105737396</v>
      </c>
      <c r="Z4252" s="71">
        <v>4993.8701454470702</v>
      </c>
      <c r="AA4252" s="20">
        <v>0.57991643603572496</v>
      </c>
    </row>
    <row r="4253" spans="1:27" x14ac:dyDescent="0.2">
      <c r="A4253" s="52" t="s">
        <v>2074</v>
      </c>
      <c r="B4253" s="1" t="s">
        <v>8251</v>
      </c>
      <c r="C4253" s="131" t="s">
        <v>52</v>
      </c>
      <c r="D4253" s="131" t="s">
        <v>52</v>
      </c>
      <c r="E4253" s="131" t="s">
        <v>6353</v>
      </c>
      <c r="F4253" s="131" t="s">
        <v>26228</v>
      </c>
      <c r="G4253" s="131" t="s">
        <v>26228</v>
      </c>
      <c r="H4253" s="79">
        <v>15867.583333333299</v>
      </c>
      <c r="I4253" s="6">
        <v>19423.022310436801</v>
      </c>
      <c r="J4253" s="6">
        <v>8437.3081264297398</v>
      </c>
      <c r="K4253" s="71">
        <v>8413.4030334840008</v>
      </c>
      <c r="L4253" s="20">
        <v>0.53022586091038804</v>
      </c>
      <c r="M4253" s="79">
        <v>16075.594076789401</v>
      </c>
      <c r="N4253" s="6">
        <v>19677.641884576398</v>
      </c>
      <c r="O4253" s="6">
        <v>8551.4342381566094</v>
      </c>
      <c r="P4253" s="71">
        <v>8531.0214917910398</v>
      </c>
      <c r="Q4253" s="20">
        <v>0.53068156928075605</v>
      </c>
      <c r="R4253" s="79">
        <v>16269.0094253303</v>
      </c>
      <c r="S4253" s="6">
        <v>19914.395683246999</v>
      </c>
      <c r="T4253" s="6">
        <v>8657.5324656473003</v>
      </c>
      <c r="U4253" s="71">
        <v>8640.3629751678</v>
      </c>
      <c r="V4253" s="20">
        <v>0.53109336587604805</v>
      </c>
      <c r="W4253" s="79">
        <v>16458.752670449099</v>
      </c>
      <c r="X4253" s="6">
        <v>20146.6545726935</v>
      </c>
      <c r="Y4253" s="6">
        <v>8761.4796647586099</v>
      </c>
      <c r="Z4253" s="71">
        <v>8747.0344827767804</v>
      </c>
      <c r="AA4253" s="20">
        <v>0.53145184558740199</v>
      </c>
    </row>
    <row r="4254" spans="1:27" x14ac:dyDescent="0.2">
      <c r="A4254" s="52" t="s">
        <v>2073</v>
      </c>
      <c r="B4254" s="1" t="s">
        <v>8250</v>
      </c>
      <c r="C4254" s="131" t="s">
        <v>52</v>
      </c>
      <c r="D4254" s="131" t="s">
        <v>52</v>
      </c>
      <c r="E4254" s="131" t="s">
        <v>6353</v>
      </c>
      <c r="F4254" s="131" t="s">
        <v>26379</v>
      </c>
      <c r="G4254" s="131" t="s">
        <v>26379</v>
      </c>
      <c r="H4254" s="79">
        <v>18245.833333333299</v>
      </c>
      <c r="I4254" s="6">
        <v>40995.042087515001</v>
      </c>
      <c r="J4254" s="6">
        <v>17808.134914331</v>
      </c>
      <c r="K4254" s="71">
        <v>17757.6798267677</v>
      </c>
      <c r="L4254" s="20">
        <v>0.97324575437868399</v>
      </c>
      <c r="M4254" s="79">
        <v>18417.296424661701</v>
      </c>
      <c r="N4254" s="6">
        <v>41380.288215606</v>
      </c>
      <c r="O4254" s="6">
        <v>17982.887152199</v>
      </c>
      <c r="P4254" s="71">
        <v>17939.961006229201</v>
      </c>
      <c r="Q4254" s="20">
        <v>0.97408222100430897</v>
      </c>
      <c r="R4254" s="79">
        <v>18575.3186573608</v>
      </c>
      <c r="S4254" s="6">
        <v>41735.335198767403</v>
      </c>
      <c r="T4254" s="6">
        <v>18143.910826878098</v>
      </c>
      <c r="U4254" s="71">
        <v>18107.928090984398</v>
      </c>
      <c r="V4254" s="20">
        <v>0.97483808622624901</v>
      </c>
      <c r="W4254" s="79">
        <v>18732.090581628101</v>
      </c>
      <c r="X4254" s="6">
        <v>42087.572968128901</v>
      </c>
      <c r="Y4254" s="6">
        <v>18303.257911569301</v>
      </c>
      <c r="Z4254" s="71">
        <v>18273.0810577148</v>
      </c>
      <c r="AA4254" s="20">
        <v>0.97549608668006904</v>
      </c>
    </row>
    <row r="4255" spans="1:27" x14ac:dyDescent="0.2">
      <c r="A4255" s="52" t="s">
        <v>2072</v>
      </c>
      <c r="B4255" s="1" t="s">
        <v>8249</v>
      </c>
      <c r="C4255" s="131" t="s">
        <v>52</v>
      </c>
      <c r="D4255" s="131" t="s">
        <v>52</v>
      </c>
      <c r="E4255" s="131" t="s">
        <v>6353</v>
      </c>
      <c r="F4255" s="131" t="s">
        <v>26379</v>
      </c>
      <c r="G4255" s="131" t="s">
        <v>26379</v>
      </c>
      <c r="H4255" s="79">
        <v>12933.75</v>
      </c>
      <c r="I4255" s="6">
        <v>21699.253532970699</v>
      </c>
      <c r="J4255" s="6">
        <v>9426.09678581355</v>
      </c>
      <c r="K4255" s="71">
        <v>9399.3901968868504</v>
      </c>
      <c r="L4255" s="20">
        <v>0.72673356117806898</v>
      </c>
      <c r="M4255" s="79">
        <v>13046.1095464353</v>
      </c>
      <c r="N4255" s="6">
        <v>21887.761760279001</v>
      </c>
      <c r="O4255" s="6">
        <v>9511.8996682307006</v>
      </c>
      <c r="P4255" s="71">
        <v>9489.1942377760006</v>
      </c>
      <c r="Q4255" s="20">
        <v>0.72735816022400601</v>
      </c>
      <c r="R4255" s="79">
        <v>13157.456967379399</v>
      </c>
      <c r="S4255" s="6">
        <v>22074.571921083902</v>
      </c>
      <c r="T4255" s="6">
        <v>9596.6418520458392</v>
      </c>
      <c r="U4255" s="71">
        <v>9577.6099337056403</v>
      </c>
      <c r="V4255" s="20">
        <v>0.72792257329443499</v>
      </c>
      <c r="W4255" s="79">
        <v>13268.7911520406</v>
      </c>
      <c r="X4255" s="6">
        <v>22261.3598750686</v>
      </c>
      <c r="Y4255" s="6">
        <v>9681.1334681662192</v>
      </c>
      <c r="Z4255" s="71">
        <v>9665.1720392650495</v>
      </c>
      <c r="AA4255" s="20">
        <v>0.72841390964079</v>
      </c>
    </row>
    <row r="4256" spans="1:27" x14ac:dyDescent="0.2">
      <c r="A4256" s="52" t="s">
        <v>2071</v>
      </c>
      <c r="B4256" s="1" t="s">
        <v>8248</v>
      </c>
      <c r="C4256" s="131" t="s">
        <v>52</v>
      </c>
      <c r="D4256" s="131" t="s">
        <v>52</v>
      </c>
      <c r="E4256" s="131" t="s">
        <v>6353</v>
      </c>
      <c r="F4256" s="131" t="s">
        <v>26275</v>
      </c>
      <c r="G4256" s="131" t="s">
        <v>26275</v>
      </c>
      <c r="H4256" s="79">
        <v>5445.0833333333303</v>
      </c>
      <c r="I4256" s="6">
        <v>6831.7965108318904</v>
      </c>
      <c r="J4256" s="6">
        <v>2967.7138448213</v>
      </c>
      <c r="K4256" s="71">
        <v>2959.3055380208698</v>
      </c>
      <c r="L4256" s="20">
        <v>0.543482139181378</v>
      </c>
      <c r="M4256" s="79">
        <v>5495.9698978015103</v>
      </c>
      <c r="N4256" s="6">
        <v>6895.6424856866197</v>
      </c>
      <c r="O4256" s="6">
        <v>2996.6818987801398</v>
      </c>
      <c r="P4256" s="71">
        <v>2989.5286533905901</v>
      </c>
      <c r="Q4256" s="20">
        <v>0.543949240803968</v>
      </c>
      <c r="R4256" s="79">
        <v>5545.2724673252396</v>
      </c>
      <c r="S4256" s="6">
        <v>6957.5010655884798</v>
      </c>
      <c r="T4256" s="6">
        <v>3024.68587614639</v>
      </c>
      <c r="U4256" s="71">
        <v>3018.6873638035199</v>
      </c>
      <c r="V4256" s="20">
        <v>0.544371332804785</v>
      </c>
      <c r="W4256" s="79">
        <v>5594.8599577241202</v>
      </c>
      <c r="X4256" s="6">
        <v>7019.7171278871201</v>
      </c>
      <c r="Y4256" s="6">
        <v>3052.77030717057</v>
      </c>
      <c r="Z4256" s="71">
        <v>3047.7371593093399</v>
      </c>
      <c r="AA4256" s="20">
        <v>0.54473877493604095</v>
      </c>
    </row>
    <row r="4257" spans="1:27" x14ac:dyDescent="0.2">
      <c r="A4257" s="52" t="s">
        <v>2070</v>
      </c>
      <c r="B4257" s="1" t="s">
        <v>8247</v>
      </c>
      <c r="C4257" s="131" t="s">
        <v>52</v>
      </c>
      <c r="D4257" s="131" t="s">
        <v>52</v>
      </c>
      <c r="E4257" s="131" t="s">
        <v>6353</v>
      </c>
      <c r="F4257" s="131" t="s">
        <v>26306</v>
      </c>
      <c r="G4257" s="131" t="s">
        <v>26306</v>
      </c>
      <c r="H4257" s="79">
        <v>5661.8333333333303</v>
      </c>
      <c r="I4257" s="6">
        <v>11778.8755509927</v>
      </c>
      <c r="J4257" s="6">
        <v>5116.7115404688302</v>
      </c>
      <c r="K4257" s="71">
        <v>5102.21456310133</v>
      </c>
      <c r="L4257" s="20">
        <v>0.90115944124718095</v>
      </c>
      <c r="M4257" s="79">
        <v>5684.1764023892201</v>
      </c>
      <c r="N4257" s="6">
        <v>11825.358061929101</v>
      </c>
      <c r="O4257" s="6">
        <v>5139.0188114208804</v>
      </c>
      <c r="P4257" s="71">
        <v>5126.7516893634702</v>
      </c>
      <c r="Q4257" s="20">
        <v>0.90193395250867803</v>
      </c>
      <c r="R4257" s="79">
        <v>5711.9615449673902</v>
      </c>
      <c r="S4257" s="6">
        <v>11883.1622602032</v>
      </c>
      <c r="T4257" s="6">
        <v>5166.0549834715903</v>
      </c>
      <c r="U4257" s="71">
        <v>5155.8097395516597</v>
      </c>
      <c r="V4257" s="20">
        <v>0.90263383234683503</v>
      </c>
      <c r="W4257" s="79">
        <v>5746.3946676718297</v>
      </c>
      <c r="X4257" s="6">
        <v>11954.796913378101</v>
      </c>
      <c r="Y4257" s="6">
        <v>5198.9629183818397</v>
      </c>
      <c r="Z4257" s="71">
        <v>5190.3913108056804</v>
      </c>
      <c r="AA4257" s="20">
        <v>0.90324309605914699</v>
      </c>
    </row>
    <row r="4258" spans="1:27" x14ac:dyDescent="0.2">
      <c r="A4258" s="52" t="s">
        <v>2069</v>
      </c>
      <c r="B4258" s="1" t="s">
        <v>8246</v>
      </c>
      <c r="C4258" s="131" t="s">
        <v>52</v>
      </c>
      <c r="D4258" s="131" t="s">
        <v>52</v>
      </c>
      <c r="E4258" s="131" t="s">
        <v>6353</v>
      </c>
      <c r="F4258" s="131" t="s">
        <v>26376</v>
      </c>
      <c r="G4258" s="131" t="s">
        <v>26376</v>
      </c>
      <c r="H4258" s="79">
        <v>43475.5</v>
      </c>
      <c r="I4258" s="6">
        <v>64172.794359482999</v>
      </c>
      <c r="J4258" s="6">
        <v>27876.487535826502</v>
      </c>
      <c r="K4258" s="71">
        <v>27797.506181162302</v>
      </c>
      <c r="L4258" s="20">
        <v>0.63938324300266303</v>
      </c>
      <c r="M4258" s="79">
        <v>43555.0762125908</v>
      </c>
      <c r="N4258" s="6">
        <v>64290.254260496004</v>
      </c>
      <c r="O4258" s="6">
        <v>27939.012443046799</v>
      </c>
      <c r="P4258" s="71">
        <v>27872.320475498302</v>
      </c>
      <c r="Q4258" s="20">
        <v>0.639932767869686</v>
      </c>
      <c r="R4258" s="79">
        <v>43624.858627268899</v>
      </c>
      <c r="S4258" s="6">
        <v>64393.257849806003</v>
      </c>
      <c r="T4258" s="6">
        <v>27994.157054561201</v>
      </c>
      <c r="U4258" s="71">
        <v>27938.6394558762</v>
      </c>
      <c r="V4258" s="20">
        <v>0.64042934086237802</v>
      </c>
      <c r="W4258" s="79">
        <v>43697.359591046603</v>
      </c>
      <c r="X4258" s="6">
        <v>64500.274202449997</v>
      </c>
      <c r="Y4258" s="6">
        <v>28050.207480207398</v>
      </c>
      <c r="Z4258" s="71">
        <v>28003.960685466802</v>
      </c>
      <c r="AA4258" s="20">
        <v>0.64086162064594598</v>
      </c>
    </row>
    <row r="4259" spans="1:27" x14ac:dyDescent="0.2">
      <c r="A4259" s="52" t="s">
        <v>2068</v>
      </c>
      <c r="B4259" s="1" t="s">
        <v>8245</v>
      </c>
      <c r="C4259" s="131" t="s">
        <v>52</v>
      </c>
      <c r="D4259" s="131" t="s">
        <v>52</v>
      </c>
      <c r="E4259" s="131" t="s">
        <v>6353</v>
      </c>
      <c r="F4259" s="131" t="s">
        <v>26380</v>
      </c>
      <c r="G4259" s="131" t="s">
        <v>26380</v>
      </c>
      <c r="H4259" s="79">
        <v>15172.25</v>
      </c>
      <c r="I4259" s="6">
        <v>22019.722344362399</v>
      </c>
      <c r="J4259" s="6">
        <v>9565.3075668859492</v>
      </c>
      <c r="K4259" s="71">
        <v>9538.2065575338402</v>
      </c>
      <c r="L4259" s="20">
        <v>0.62866130979477897</v>
      </c>
      <c r="M4259" s="79">
        <v>15290.6230794368</v>
      </c>
      <c r="N4259" s="6">
        <v>22191.519035179201</v>
      </c>
      <c r="O4259" s="6">
        <v>9643.9053412634494</v>
      </c>
      <c r="P4259" s="71">
        <v>9620.8848059681604</v>
      </c>
      <c r="Q4259" s="20">
        <v>0.62920161957994902</v>
      </c>
      <c r="R4259" s="79">
        <v>15397.1824030895</v>
      </c>
      <c r="S4259" s="6">
        <v>22346.1702385299</v>
      </c>
      <c r="T4259" s="6">
        <v>9714.7157965583592</v>
      </c>
      <c r="U4259" s="71">
        <v>9695.4497157158203</v>
      </c>
      <c r="V4259" s="20">
        <v>0.629689865450342</v>
      </c>
      <c r="W4259" s="79">
        <v>15515.3508844965</v>
      </c>
      <c r="X4259" s="6">
        <v>22517.669993044499</v>
      </c>
      <c r="Y4259" s="6">
        <v>9792.5989166065792</v>
      </c>
      <c r="Z4259" s="71">
        <v>9776.4537129608398</v>
      </c>
      <c r="AA4259" s="20">
        <v>0.63011489625605899</v>
      </c>
    </row>
    <row r="4260" spans="1:27" x14ac:dyDescent="0.2">
      <c r="A4260" s="52" t="s">
        <v>2067</v>
      </c>
      <c r="B4260" s="1" t="s">
        <v>8244</v>
      </c>
      <c r="C4260" s="131" t="s">
        <v>52</v>
      </c>
      <c r="D4260" s="131" t="s">
        <v>52</v>
      </c>
      <c r="E4260" s="131" t="s">
        <v>6353</v>
      </c>
      <c r="F4260" s="131" t="s">
        <v>26380</v>
      </c>
      <c r="G4260" s="131" t="s">
        <v>26380</v>
      </c>
      <c r="H4260" s="79">
        <v>7614.6666666666697</v>
      </c>
      <c r="I4260" s="6">
        <v>11126.6254367047</v>
      </c>
      <c r="J4260" s="6">
        <v>4833.3758627463303</v>
      </c>
      <c r="K4260" s="71">
        <v>4819.6816491998597</v>
      </c>
      <c r="L4260" s="20">
        <v>0.63294716107509996</v>
      </c>
      <c r="M4260" s="79">
        <v>7681.1592994829598</v>
      </c>
      <c r="N4260" s="6">
        <v>11223.7851223527</v>
      </c>
      <c r="O4260" s="6">
        <v>4877.58954756817</v>
      </c>
      <c r="P4260" s="71">
        <v>4865.9464716189204</v>
      </c>
      <c r="Q4260" s="20">
        <v>0.63349115438166403</v>
      </c>
      <c r="R4260" s="79">
        <v>7745.1483691446801</v>
      </c>
      <c r="S4260" s="6">
        <v>11317.2865770238</v>
      </c>
      <c r="T4260" s="6">
        <v>4920.0476641148198</v>
      </c>
      <c r="U4260" s="71">
        <v>4910.2902982761298</v>
      </c>
      <c r="V4260" s="20">
        <v>0.63398272883162199</v>
      </c>
      <c r="W4260" s="79">
        <v>7810.7026880802096</v>
      </c>
      <c r="X4260" s="6">
        <v>11413.0751892485</v>
      </c>
      <c r="Y4260" s="6">
        <v>4963.3762182280498</v>
      </c>
      <c r="Z4260" s="71">
        <v>4955.1930259523097</v>
      </c>
      <c r="AA4260" s="20">
        <v>0.63441065725294599</v>
      </c>
    </row>
    <row r="4261" spans="1:27" x14ac:dyDescent="0.2">
      <c r="A4261" s="52" t="s">
        <v>2066</v>
      </c>
      <c r="B4261" s="1" t="s">
        <v>8243</v>
      </c>
      <c r="C4261" s="131" t="s">
        <v>52</v>
      </c>
      <c r="D4261" s="131" t="s">
        <v>52</v>
      </c>
      <c r="E4261" s="131" t="s">
        <v>6353</v>
      </c>
      <c r="F4261" s="131" t="s">
        <v>26378</v>
      </c>
      <c r="G4261" s="131" t="s">
        <v>26378</v>
      </c>
      <c r="H4261" s="79">
        <v>16104.5</v>
      </c>
      <c r="I4261" s="6">
        <v>34546.428127417603</v>
      </c>
      <c r="J4261" s="6">
        <v>15006.874528582401</v>
      </c>
      <c r="K4261" s="71">
        <v>14964.356141787101</v>
      </c>
      <c r="L4261" s="20">
        <v>0.92920339916092298</v>
      </c>
      <c r="M4261" s="79">
        <v>16152.8011239222</v>
      </c>
      <c r="N4261" s="6">
        <v>34650.0408633642</v>
      </c>
      <c r="O4261" s="6">
        <v>15058.0820369918</v>
      </c>
      <c r="P4261" s="71">
        <v>15022.137562554801</v>
      </c>
      <c r="Q4261" s="20">
        <v>0.93000201310639297</v>
      </c>
      <c r="R4261" s="79">
        <v>16203.784285031001</v>
      </c>
      <c r="S4261" s="6">
        <v>34759.406948058102</v>
      </c>
      <c r="T4261" s="6">
        <v>15111.2139643091</v>
      </c>
      <c r="U4261" s="71">
        <v>15081.2456280281</v>
      </c>
      <c r="V4261" s="20">
        <v>0.93072367310888904</v>
      </c>
      <c r="W4261" s="79">
        <v>16259.557870491501</v>
      </c>
      <c r="X4261" s="6">
        <v>34879.049169891798</v>
      </c>
      <c r="Y4261" s="6">
        <v>15168.3783987798</v>
      </c>
      <c r="Z4261" s="71">
        <v>15143.370067456401</v>
      </c>
      <c r="AA4261" s="20">
        <v>0.93135189702416199</v>
      </c>
    </row>
    <row r="4262" spans="1:27" x14ac:dyDescent="0.2">
      <c r="A4262" s="52" t="s">
        <v>2065</v>
      </c>
      <c r="B4262" s="1" t="s">
        <v>8242</v>
      </c>
      <c r="C4262" s="131" t="s">
        <v>52</v>
      </c>
      <c r="D4262" s="131" t="s">
        <v>52</v>
      </c>
      <c r="E4262" s="131" t="s">
        <v>6353</v>
      </c>
      <c r="F4262" s="131" t="s">
        <v>26375</v>
      </c>
      <c r="G4262" s="131" t="s">
        <v>26375</v>
      </c>
      <c r="H4262" s="79">
        <v>6802.1666666666697</v>
      </c>
      <c r="I4262" s="6">
        <v>9634.9196967479493</v>
      </c>
      <c r="J4262" s="6">
        <v>4185.3829417262004</v>
      </c>
      <c r="K4262" s="71">
        <v>4173.5246610119902</v>
      </c>
      <c r="L4262" s="20">
        <v>0.61355813015636995</v>
      </c>
      <c r="M4262" s="79">
        <v>6843.0730559221402</v>
      </c>
      <c r="N4262" s="6">
        <v>9692.8614960119703</v>
      </c>
      <c r="O4262" s="6">
        <v>4212.2866219897696</v>
      </c>
      <c r="P4262" s="71">
        <v>4202.2316609108302</v>
      </c>
      <c r="Q4262" s="20">
        <v>0.614085459349894</v>
      </c>
      <c r="R4262" s="79">
        <v>6884.7472174027798</v>
      </c>
      <c r="S4262" s="6">
        <v>9751.8908051970793</v>
      </c>
      <c r="T4262" s="6">
        <v>4239.5115870106702</v>
      </c>
      <c r="U4262" s="71">
        <v>4231.1038502658503</v>
      </c>
      <c r="V4262" s="20">
        <v>0.61456197543037705</v>
      </c>
      <c r="W4262" s="79">
        <v>6924.5230902839803</v>
      </c>
      <c r="X4262" s="6">
        <v>9808.2312860847906</v>
      </c>
      <c r="Y4262" s="6">
        <v>4265.4535347399997</v>
      </c>
      <c r="Z4262" s="71">
        <v>4258.4210179846104</v>
      </c>
      <c r="AA4262" s="20">
        <v>0.61497679514705395</v>
      </c>
    </row>
    <row r="4263" spans="1:27" x14ac:dyDescent="0.2">
      <c r="A4263" s="52" t="s">
        <v>2064</v>
      </c>
      <c r="B4263" s="1" t="s">
        <v>8241</v>
      </c>
      <c r="C4263" s="131" t="s">
        <v>52</v>
      </c>
      <c r="D4263" s="131" t="s">
        <v>52</v>
      </c>
      <c r="E4263" s="131" t="s">
        <v>6353</v>
      </c>
      <c r="F4263" s="131" t="s">
        <v>26375</v>
      </c>
      <c r="G4263" s="131" t="s">
        <v>26375</v>
      </c>
      <c r="H4263" s="79">
        <v>9610.5833333333303</v>
      </c>
      <c r="I4263" s="6">
        <v>16420.7279858488</v>
      </c>
      <c r="J4263" s="6">
        <v>7133.1196279606502</v>
      </c>
      <c r="K4263" s="71">
        <v>7112.9096409429503</v>
      </c>
      <c r="L4263" s="20">
        <v>0.74011216533262303</v>
      </c>
      <c r="M4263" s="79">
        <v>9654.4080420638093</v>
      </c>
      <c r="N4263" s="6">
        <v>16495.607272169102</v>
      </c>
      <c r="O4263" s="6">
        <v>7168.5978245685001</v>
      </c>
      <c r="P4263" s="71">
        <v>7151.4859851840902</v>
      </c>
      <c r="Q4263" s="20">
        <v>0.74074826276509098</v>
      </c>
      <c r="R4263" s="79">
        <v>9703.7972452778395</v>
      </c>
      <c r="S4263" s="6">
        <v>16579.994103153898</v>
      </c>
      <c r="T4263" s="6">
        <v>7207.9434149764502</v>
      </c>
      <c r="U4263" s="71">
        <v>7193.6487280860201</v>
      </c>
      <c r="V4263" s="20">
        <v>0.74132306624467703</v>
      </c>
      <c r="W4263" s="79">
        <v>9751.1710965141901</v>
      </c>
      <c r="X4263" s="6">
        <v>16660.937485861599</v>
      </c>
      <c r="Y4263" s="6">
        <v>7245.5932795931003</v>
      </c>
      <c r="Z4263" s="71">
        <v>7233.6473620660499</v>
      </c>
      <c r="AA4263" s="20">
        <v>0.74182344771408104</v>
      </c>
    </row>
    <row r="4264" spans="1:27" x14ac:dyDescent="0.2">
      <c r="A4264" s="52" t="s">
        <v>2063</v>
      </c>
      <c r="B4264" s="1" t="s">
        <v>8240</v>
      </c>
      <c r="C4264" s="131" t="s">
        <v>52</v>
      </c>
      <c r="D4264" s="131" t="s">
        <v>52</v>
      </c>
      <c r="E4264" s="131" t="s">
        <v>6353</v>
      </c>
      <c r="F4264" s="131" t="s">
        <v>26378</v>
      </c>
      <c r="G4264" s="131" t="s">
        <v>26378</v>
      </c>
      <c r="H4264" s="79">
        <v>15343.75</v>
      </c>
      <c r="I4264" s="6">
        <v>35749.601078919099</v>
      </c>
      <c r="J4264" s="6">
        <v>15529.5295901353</v>
      </c>
      <c r="K4264" s="71">
        <v>15485.530385330499</v>
      </c>
      <c r="L4264" s="20">
        <v>1.0092402695123699</v>
      </c>
      <c r="M4264" s="79">
        <v>15387.707612407101</v>
      </c>
      <c r="N4264" s="6">
        <v>35852.018487175599</v>
      </c>
      <c r="O4264" s="6">
        <v>15580.4328687658</v>
      </c>
      <c r="P4264" s="71">
        <v>15543.241514010801</v>
      </c>
      <c r="Q4264" s="20">
        <v>1.01010767201466</v>
      </c>
      <c r="R4264" s="79">
        <v>15429.7011765961</v>
      </c>
      <c r="S4264" s="6">
        <v>35949.859834149996</v>
      </c>
      <c r="T4264" s="6">
        <v>15628.7483486858</v>
      </c>
      <c r="U4264" s="71">
        <v>15597.753645859801</v>
      </c>
      <c r="V4264" s="20">
        <v>1.01089149215143</v>
      </c>
      <c r="W4264" s="79">
        <v>15478.4390682714</v>
      </c>
      <c r="X4264" s="6">
        <v>36063.414876745097</v>
      </c>
      <c r="Y4264" s="6">
        <v>15683.4413844875</v>
      </c>
      <c r="Z4264" s="71">
        <v>15657.5838611503</v>
      </c>
      <c r="AA4264" s="20">
        <v>1.0115738280900799</v>
      </c>
    </row>
    <row r="4265" spans="1:27" x14ac:dyDescent="0.2">
      <c r="A4265" s="52" t="s">
        <v>2062</v>
      </c>
      <c r="B4265" s="1" t="s">
        <v>8239</v>
      </c>
      <c r="C4265" s="131" t="s">
        <v>52</v>
      </c>
      <c r="D4265" s="131" t="s">
        <v>52</v>
      </c>
      <c r="E4265" s="131" t="s">
        <v>6353</v>
      </c>
      <c r="F4265" s="131" t="s">
        <v>26376</v>
      </c>
      <c r="G4265" s="131" t="s">
        <v>26376</v>
      </c>
      <c r="H4265" s="79">
        <v>5895.25</v>
      </c>
      <c r="I4265" s="6">
        <v>28587.308887214898</v>
      </c>
      <c r="J4265" s="6">
        <v>12418.249319378499</v>
      </c>
      <c r="K4265" s="71">
        <v>12383.065182476699</v>
      </c>
      <c r="L4265" s="20">
        <v>2.1005157003480299</v>
      </c>
      <c r="M4265" s="79">
        <v>5905.4356903029702</v>
      </c>
      <c r="N4265" s="6">
        <v>28636.7014447689</v>
      </c>
      <c r="O4265" s="6">
        <v>12444.8280255883</v>
      </c>
      <c r="P4265" s="71">
        <v>12415.1215329726</v>
      </c>
      <c r="Q4265" s="20">
        <v>2.1023210113622701</v>
      </c>
      <c r="R4265" s="79">
        <v>5917.2021824499298</v>
      </c>
      <c r="S4265" s="6">
        <v>28693.759643407499</v>
      </c>
      <c r="T4265" s="6">
        <v>12474.2502672708</v>
      </c>
      <c r="U4265" s="71">
        <v>12449.5115184353</v>
      </c>
      <c r="V4265" s="20">
        <v>2.10395236373025</v>
      </c>
      <c r="W4265" s="79">
        <v>5938.5323834987903</v>
      </c>
      <c r="X4265" s="6">
        <v>28797.1942807868</v>
      </c>
      <c r="Y4265" s="6">
        <v>12523.4703946922</v>
      </c>
      <c r="Z4265" s="71">
        <v>12502.8227625778</v>
      </c>
      <c r="AA4265" s="20">
        <v>2.1053724986528701</v>
      </c>
    </row>
    <row r="4266" spans="1:27" x14ac:dyDescent="0.2">
      <c r="A4266" s="52" t="s">
        <v>2061</v>
      </c>
      <c r="B4266" s="1" t="s">
        <v>8238</v>
      </c>
      <c r="C4266" s="131" t="s">
        <v>52</v>
      </c>
      <c r="D4266" s="131" t="s">
        <v>52</v>
      </c>
      <c r="E4266" s="131" t="s">
        <v>6353</v>
      </c>
      <c r="F4266" s="131" t="s">
        <v>26376</v>
      </c>
      <c r="G4266" s="131" t="s">
        <v>26376</v>
      </c>
      <c r="H4266" s="79">
        <v>7618.0833333333303</v>
      </c>
      <c r="I4266" s="6">
        <v>20904.9578530865</v>
      </c>
      <c r="J4266" s="6">
        <v>9081.0569002817392</v>
      </c>
      <c r="K4266" s="71">
        <v>9055.32789927882</v>
      </c>
      <c r="L4266" s="20">
        <v>1.1886622268434299</v>
      </c>
      <c r="M4266" s="79">
        <v>7615.08353044672</v>
      </c>
      <c r="N4266" s="6">
        <v>20896.726024926</v>
      </c>
      <c r="O4266" s="6">
        <v>9081.2191543640092</v>
      </c>
      <c r="P4266" s="71">
        <v>9059.5417821097708</v>
      </c>
      <c r="Q4266" s="20">
        <v>1.1896838354941</v>
      </c>
      <c r="R4266" s="79">
        <v>7608.7081164247902</v>
      </c>
      <c r="S4266" s="6">
        <v>20879.231104538201</v>
      </c>
      <c r="T4266" s="6">
        <v>9076.9825015256993</v>
      </c>
      <c r="U4266" s="71">
        <v>9058.9811639319996</v>
      </c>
      <c r="V4266" s="20">
        <v>1.1906070025707201</v>
      </c>
      <c r="W4266" s="79">
        <v>7606.3641047532001</v>
      </c>
      <c r="X4266" s="6">
        <v>20872.798848147999</v>
      </c>
      <c r="Y4266" s="6">
        <v>9077.2689825394009</v>
      </c>
      <c r="Z4266" s="71">
        <v>9062.3031540072298</v>
      </c>
      <c r="AA4266" s="20">
        <v>1.19141064366669</v>
      </c>
    </row>
    <row r="4267" spans="1:27" x14ac:dyDescent="0.2">
      <c r="A4267" s="52" t="s">
        <v>2060</v>
      </c>
      <c r="B4267" s="1" t="s">
        <v>8237</v>
      </c>
      <c r="C4267" s="131" t="s">
        <v>52</v>
      </c>
      <c r="D4267" s="131" t="s">
        <v>52</v>
      </c>
      <c r="E4267" s="131" t="s">
        <v>6353</v>
      </c>
      <c r="F4267" s="131" t="s">
        <v>26306</v>
      </c>
      <c r="G4267" s="131" t="s">
        <v>26306</v>
      </c>
      <c r="H4267" s="79">
        <v>4891.5</v>
      </c>
      <c r="I4267" s="6">
        <v>9485.8477623302097</v>
      </c>
      <c r="J4267" s="6">
        <v>4120.6264983888695</v>
      </c>
      <c r="K4267" s="71">
        <v>4108.9516895561701</v>
      </c>
      <c r="L4267" s="20">
        <v>0.84001874467058502</v>
      </c>
      <c r="M4267" s="79">
        <v>4904.7383974725199</v>
      </c>
      <c r="N4267" s="6">
        <v>9511.5203419155096</v>
      </c>
      <c r="O4267" s="6">
        <v>4133.4800778406498</v>
      </c>
      <c r="P4267" s="71">
        <v>4123.6132323400898</v>
      </c>
      <c r="Q4267" s="20">
        <v>0.84074070789688804</v>
      </c>
      <c r="R4267" s="79">
        <v>4919.0550046512799</v>
      </c>
      <c r="S4267" s="6">
        <v>9539.2838410815893</v>
      </c>
      <c r="T4267" s="6">
        <v>4147.0833896639097</v>
      </c>
      <c r="U4267" s="71">
        <v>4138.8589551545301</v>
      </c>
      <c r="V4267" s="20">
        <v>0.84139310319583205</v>
      </c>
      <c r="W4267" s="79">
        <v>4940.2552765339997</v>
      </c>
      <c r="X4267" s="6">
        <v>9580.3964960134999</v>
      </c>
      <c r="Y4267" s="6">
        <v>4166.3715818067503</v>
      </c>
      <c r="Z4267" s="71">
        <v>4159.5024229424898</v>
      </c>
      <c r="AA4267" s="20">
        <v>0.84196103037426995</v>
      </c>
    </row>
    <row r="4268" spans="1:27" x14ac:dyDescent="0.2">
      <c r="A4268" s="52" t="s">
        <v>2059</v>
      </c>
      <c r="B4268" s="1" t="s">
        <v>8236</v>
      </c>
      <c r="C4268" s="131" t="s">
        <v>52</v>
      </c>
      <c r="D4268" s="131" t="s">
        <v>52</v>
      </c>
      <c r="E4268" s="131" t="s">
        <v>6353</v>
      </c>
      <c r="F4268" s="131" t="s">
        <v>26228</v>
      </c>
      <c r="G4268" s="131" t="s">
        <v>26228</v>
      </c>
      <c r="H4268" s="79">
        <v>5261.75</v>
      </c>
      <c r="I4268" s="6">
        <v>6762.2917061151402</v>
      </c>
      <c r="J4268" s="6">
        <v>2937.5211464713898</v>
      </c>
      <c r="K4268" s="71">
        <v>2929.1983834545299</v>
      </c>
      <c r="L4268" s="20">
        <v>0.55669660919932196</v>
      </c>
      <c r="M4268" s="79">
        <v>5331.3732022869999</v>
      </c>
      <c r="N4268" s="6">
        <v>6851.7699982001996</v>
      </c>
      <c r="O4268" s="6">
        <v>2977.6159612147899</v>
      </c>
      <c r="P4268" s="71">
        <v>2970.5082272724399</v>
      </c>
      <c r="Q4268" s="20">
        <v>0.55717506814157802</v>
      </c>
      <c r="R4268" s="79">
        <v>5396.8723019224299</v>
      </c>
      <c r="S4268" s="6">
        <v>6935.9480792992099</v>
      </c>
      <c r="T4268" s="6">
        <v>3015.3159870722202</v>
      </c>
      <c r="U4268" s="71">
        <v>3009.33605695494</v>
      </c>
      <c r="V4268" s="20">
        <v>0.55760742307780298</v>
      </c>
      <c r="W4268" s="79">
        <v>5461.0401238748</v>
      </c>
      <c r="X4268" s="6">
        <v>7018.4152299977204</v>
      </c>
      <c r="Y4268" s="6">
        <v>3052.2041311912099</v>
      </c>
      <c r="Z4268" s="71">
        <v>3047.1719167927499</v>
      </c>
      <c r="AA4268" s="20">
        <v>0.55798379936287301</v>
      </c>
    </row>
    <row r="4269" spans="1:27" x14ac:dyDescent="0.2">
      <c r="A4269" s="52" t="s">
        <v>2058</v>
      </c>
      <c r="B4269" s="1" t="s">
        <v>8235</v>
      </c>
      <c r="C4269" s="131" t="s">
        <v>52</v>
      </c>
      <c r="D4269" s="131" t="s">
        <v>52</v>
      </c>
      <c r="E4269" s="131" t="s">
        <v>6353</v>
      </c>
      <c r="F4269" s="131" t="s">
        <v>26378</v>
      </c>
      <c r="G4269" s="131" t="s">
        <v>26378</v>
      </c>
      <c r="H4269" s="79">
        <v>18106.916666666701</v>
      </c>
      <c r="I4269" s="6">
        <v>41684.316754295098</v>
      </c>
      <c r="J4269" s="6">
        <v>18107.553957074</v>
      </c>
      <c r="K4269" s="71">
        <v>18056.2505373247</v>
      </c>
      <c r="L4269" s="20">
        <v>0.997201835614828</v>
      </c>
      <c r="M4269" s="79">
        <v>18128.890017718499</v>
      </c>
      <c r="N4269" s="6">
        <v>41734.902071622098</v>
      </c>
      <c r="O4269" s="6">
        <v>18136.993883455099</v>
      </c>
      <c r="P4269" s="71">
        <v>18093.699876196701</v>
      </c>
      <c r="Q4269" s="20">
        <v>0.99805889155445204</v>
      </c>
      <c r="R4269" s="79">
        <v>18146.1187549223</v>
      </c>
      <c r="S4269" s="6">
        <v>41774.564712816202</v>
      </c>
      <c r="T4269" s="6">
        <v>18160.9653635506</v>
      </c>
      <c r="U4269" s="71">
        <v>18124.948805351702</v>
      </c>
      <c r="V4269" s="20">
        <v>0.99883336211690299</v>
      </c>
      <c r="W4269" s="79">
        <v>18170.696753882101</v>
      </c>
      <c r="X4269" s="6">
        <v>41831.146245315002</v>
      </c>
      <c r="Y4269" s="6">
        <v>18191.741753423601</v>
      </c>
      <c r="Z4269" s="71">
        <v>18161.7487579195</v>
      </c>
      <c r="AA4269" s="20">
        <v>0.99950755900646804</v>
      </c>
    </row>
    <row r="4270" spans="1:27" x14ac:dyDescent="0.2">
      <c r="A4270" s="52" t="s">
        <v>2057</v>
      </c>
      <c r="B4270" s="1" t="s">
        <v>8234</v>
      </c>
      <c r="C4270" s="131" t="s">
        <v>52</v>
      </c>
      <c r="D4270" s="131" t="s">
        <v>52</v>
      </c>
      <c r="E4270" s="131" t="s">
        <v>6353</v>
      </c>
      <c r="F4270" s="131" t="s">
        <v>26374</v>
      </c>
      <c r="G4270" s="131" t="s">
        <v>26374</v>
      </c>
      <c r="H4270" s="79">
        <v>17095.083333333299</v>
      </c>
      <c r="I4270" s="6">
        <v>32869.379961300401</v>
      </c>
      <c r="J4270" s="6">
        <v>14278.3693611456</v>
      </c>
      <c r="K4270" s="71">
        <v>14237.9150193606</v>
      </c>
      <c r="L4270" s="20">
        <v>0.83286607861093997</v>
      </c>
      <c r="M4270" s="79">
        <v>17253.175353959799</v>
      </c>
      <c r="N4270" s="6">
        <v>33173.3496228398</v>
      </c>
      <c r="O4270" s="6">
        <v>14416.347213913101</v>
      </c>
      <c r="P4270" s="71">
        <v>14381.934595982601</v>
      </c>
      <c r="Q4270" s="20">
        <v>0.83358189440077501</v>
      </c>
      <c r="R4270" s="79">
        <v>17407.282505267001</v>
      </c>
      <c r="S4270" s="6">
        <v>33469.657421538599</v>
      </c>
      <c r="T4270" s="6">
        <v>14550.5116173235</v>
      </c>
      <c r="U4270" s="71">
        <v>14521.655257653299</v>
      </c>
      <c r="V4270" s="20">
        <v>0.83422873462640401</v>
      </c>
      <c r="W4270" s="79">
        <v>17567.3280532998</v>
      </c>
      <c r="X4270" s="6">
        <v>33777.383206012899</v>
      </c>
      <c r="Y4270" s="6">
        <v>14689.2802981471</v>
      </c>
      <c r="Z4270" s="71">
        <v>14665.061862996001</v>
      </c>
      <c r="AA4270" s="20">
        <v>0.83479182596816603</v>
      </c>
    </row>
    <row r="4271" spans="1:27" x14ac:dyDescent="0.2">
      <c r="A4271" s="52" t="s">
        <v>2056</v>
      </c>
      <c r="B4271" s="1" t="s">
        <v>8233</v>
      </c>
      <c r="C4271" s="131" t="s">
        <v>52</v>
      </c>
      <c r="D4271" s="131" t="s">
        <v>52</v>
      </c>
      <c r="E4271" s="131" t="s">
        <v>6353</v>
      </c>
      <c r="F4271" s="131" t="s">
        <v>26275</v>
      </c>
      <c r="G4271" s="131" t="s">
        <v>26275</v>
      </c>
      <c r="H4271" s="79">
        <v>16137.333333333299</v>
      </c>
      <c r="I4271" s="6">
        <v>25307.954426153301</v>
      </c>
      <c r="J4271" s="6">
        <v>10993.706650296001</v>
      </c>
      <c r="K4271" s="71">
        <v>10962.558614055601</v>
      </c>
      <c r="L4271" s="20">
        <v>0.67932900607632096</v>
      </c>
      <c r="M4271" s="79">
        <v>16276.8351539048</v>
      </c>
      <c r="N4271" s="6">
        <v>25526.733182498101</v>
      </c>
      <c r="O4271" s="6">
        <v>11093.309930403901</v>
      </c>
      <c r="P4271" s="71">
        <v>11066.829586211599</v>
      </c>
      <c r="Q4271" s="20">
        <v>0.67991286276292395</v>
      </c>
      <c r="R4271" s="79">
        <v>16411.2379934198</v>
      </c>
      <c r="S4271" s="6">
        <v>25737.515278085499</v>
      </c>
      <c r="T4271" s="6">
        <v>11189.060298353301</v>
      </c>
      <c r="U4271" s="71">
        <v>11166.870319276801</v>
      </c>
      <c r="V4271" s="20">
        <v>0.68044045938241904</v>
      </c>
      <c r="W4271" s="79">
        <v>16550.5873193511</v>
      </c>
      <c r="X4271" s="6">
        <v>25956.054879216499</v>
      </c>
      <c r="Y4271" s="6">
        <v>11287.901233480599</v>
      </c>
      <c r="Z4271" s="71">
        <v>11269.290702639901</v>
      </c>
      <c r="AA4271" s="20">
        <v>0.68089974604488801</v>
      </c>
    </row>
    <row r="4272" spans="1:27" x14ac:dyDescent="0.2">
      <c r="A4272" s="52" t="s">
        <v>2055</v>
      </c>
      <c r="B4272" s="1" t="s">
        <v>8232</v>
      </c>
      <c r="C4272" s="131" t="s">
        <v>52</v>
      </c>
      <c r="D4272" s="131" t="s">
        <v>52</v>
      </c>
      <c r="E4272" s="131" t="s">
        <v>6353</v>
      </c>
      <c r="F4272" s="131" t="s">
        <v>26275</v>
      </c>
      <c r="G4272" s="131" t="s">
        <v>26275</v>
      </c>
      <c r="H4272" s="79">
        <v>7660</v>
      </c>
      <c r="I4272" s="6">
        <v>11928.757924301</v>
      </c>
      <c r="J4272" s="6">
        <v>5181.8200362585403</v>
      </c>
      <c r="K4272" s="71">
        <v>5167.1385895531803</v>
      </c>
      <c r="L4272" s="20">
        <v>0.67456117357091205</v>
      </c>
      <c r="M4272" s="79">
        <v>7722.78633549182</v>
      </c>
      <c r="N4272" s="6">
        <v>12026.533772478</v>
      </c>
      <c r="O4272" s="6">
        <v>5226.44498114003</v>
      </c>
      <c r="P4272" s="71">
        <v>5213.9691679813895</v>
      </c>
      <c r="Q4272" s="20">
        <v>0.67514093249212603</v>
      </c>
      <c r="R4272" s="79">
        <v>7784.5311994202902</v>
      </c>
      <c r="S4272" s="6">
        <v>12122.6877587537</v>
      </c>
      <c r="T4272" s="6">
        <v>5270.1856743062599</v>
      </c>
      <c r="U4272" s="71">
        <v>5259.7339199386897</v>
      </c>
      <c r="V4272" s="20">
        <v>0.67566482620435597</v>
      </c>
      <c r="W4272" s="79">
        <v>7847.8186163849196</v>
      </c>
      <c r="X4272" s="6">
        <v>12221.2439306369</v>
      </c>
      <c r="Y4272" s="6">
        <v>5314.8367531679196</v>
      </c>
      <c r="Z4272" s="71">
        <v>5306.0741026749802</v>
      </c>
      <c r="AA4272" s="20">
        <v>0.67612088938916004</v>
      </c>
    </row>
    <row r="4273" spans="1:27" x14ac:dyDescent="0.2">
      <c r="A4273" s="52" t="s">
        <v>2054</v>
      </c>
      <c r="B4273" s="1" t="s">
        <v>8231</v>
      </c>
      <c r="C4273" s="131" t="s">
        <v>52</v>
      </c>
      <c r="D4273" s="131" t="s">
        <v>52</v>
      </c>
      <c r="E4273" s="131" t="s">
        <v>6353</v>
      </c>
      <c r="F4273" s="131" t="s">
        <v>26375</v>
      </c>
      <c r="G4273" s="131" t="s">
        <v>26375</v>
      </c>
      <c r="H4273" s="79">
        <v>3020.6666666666702</v>
      </c>
      <c r="I4273" s="6">
        <v>3948.3110002278399</v>
      </c>
      <c r="J4273" s="6">
        <v>1715.1355723868901</v>
      </c>
      <c r="K4273" s="71">
        <v>1710.27614629292</v>
      </c>
      <c r="L4273" s="20">
        <v>0.56619161762069603</v>
      </c>
      <c r="M4273" s="79">
        <v>3039.5551492356199</v>
      </c>
      <c r="N4273" s="6">
        <v>3973.0001207877399</v>
      </c>
      <c r="O4273" s="6">
        <v>1726.5711745539299</v>
      </c>
      <c r="P4273" s="71">
        <v>1722.4497536920301</v>
      </c>
      <c r="Q4273" s="20">
        <v>0.56667823715098198</v>
      </c>
      <c r="R4273" s="79">
        <v>3056.2294565590701</v>
      </c>
      <c r="S4273" s="6">
        <v>3994.7950946433002</v>
      </c>
      <c r="T4273" s="6">
        <v>1736.6868056446999</v>
      </c>
      <c r="U4273" s="71">
        <v>1733.2426340295599</v>
      </c>
      <c r="V4273" s="20">
        <v>0.56711796632605205</v>
      </c>
      <c r="W4273" s="79">
        <v>3073.1559383782801</v>
      </c>
      <c r="X4273" s="6">
        <v>4016.91968558193</v>
      </c>
      <c r="Y4273" s="6">
        <v>1746.8984745435801</v>
      </c>
      <c r="Z4273" s="71">
        <v>1744.0183370172599</v>
      </c>
      <c r="AA4273" s="20">
        <v>0.56750076207899303</v>
      </c>
    </row>
    <row r="4274" spans="1:27" x14ac:dyDescent="0.2">
      <c r="A4274" s="52" t="s">
        <v>2053</v>
      </c>
      <c r="B4274" s="1" t="s">
        <v>8230</v>
      </c>
      <c r="C4274" s="131" t="s">
        <v>52</v>
      </c>
      <c r="D4274" s="131" t="s">
        <v>52</v>
      </c>
      <c r="E4274" s="131" t="s">
        <v>6353</v>
      </c>
      <c r="F4274" s="131" t="s">
        <v>26378</v>
      </c>
      <c r="G4274" s="131" t="s">
        <v>26378</v>
      </c>
      <c r="H4274" s="79">
        <v>25598.75</v>
      </c>
      <c r="I4274" s="6">
        <v>53344.858582555797</v>
      </c>
      <c r="J4274" s="6">
        <v>23172.861649857299</v>
      </c>
      <c r="K4274" s="71">
        <v>23107.206893238501</v>
      </c>
      <c r="L4274" s="20">
        <v>0.90266934491873596</v>
      </c>
      <c r="M4274" s="79">
        <v>25677.099491708701</v>
      </c>
      <c r="N4274" s="6">
        <v>53508.129935853001</v>
      </c>
      <c r="O4274" s="6">
        <v>23253.358153236699</v>
      </c>
      <c r="P4274" s="71">
        <v>23197.8511015644</v>
      </c>
      <c r="Q4274" s="20">
        <v>0.90344515388333002</v>
      </c>
      <c r="R4274" s="79">
        <v>25758.402827233898</v>
      </c>
      <c r="S4274" s="6">
        <v>53677.556760829997</v>
      </c>
      <c r="T4274" s="6">
        <v>23335.641097281801</v>
      </c>
      <c r="U4274" s="71">
        <v>23289.362198618401</v>
      </c>
      <c r="V4274" s="20">
        <v>0.90414620637872001</v>
      </c>
      <c r="W4274" s="79">
        <v>25847.8461991162</v>
      </c>
      <c r="X4274" s="6">
        <v>53863.946487836503</v>
      </c>
      <c r="Y4274" s="6">
        <v>23424.627156533999</v>
      </c>
      <c r="Z4274" s="71">
        <v>23386.006624948001</v>
      </c>
      <c r="AA4274" s="20">
        <v>0.90475649091983801</v>
      </c>
    </row>
    <row r="4275" spans="1:27" x14ac:dyDescent="0.2">
      <c r="A4275" s="52" t="s">
        <v>2052</v>
      </c>
      <c r="B4275" s="1" t="s">
        <v>8229</v>
      </c>
      <c r="C4275" s="131" t="s">
        <v>52</v>
      </c>
      <c r="D4275" s="131" t="s">
        <v>52</v>
      </c>
      <c r="E4275" s="131" t="s">
        <v>6353</v>
      </c>
      <c r="F4275" s="131" t="s">
        <v>26275</v>
      </c>
      <c r="G4275" s="131" t="s">
        <v>26275</v>
      </c>
      <c r="H4275" s="79">
        <v>3980.5</v>
      </c>
      <c r="I4275" s="6">
        <v>5163.8945935376196</v>
      </c>
      <c r="J4275" s="6">
        <v>2243.1817830261198</v>
      </c>
      <c r="K4275" s="71">
        <v>2236.8262643922199</v>
      </c>
      <c r="L4275" s="20">
        <v>0.561946053106952</v>
      </c>
      <c r="M4275" s="79">
        <v>4018.17435079611</v>
      </c>
      <c r="N4275" s="6">
        <v>5212.7694525731904</v>
      </c>
      <c r="O4275" s="6">
        <v>2265.3453820242098</v>
      </c>
      <c r="P4275" s="71">
        <v>2259.9378773383501</v>
      </c>
      <c r="Q4275" s="20">
        <v>0.562429023740742</v>
      </c>
      <c r="R4275" s="79">
        <v>4054.9034682740298</v>
      </c>
      <c r="S4275" s="6">
        <v>5260.4180623382099</v>
      </c>
      <c r="T4275" s="6">
        <v>2286.90043534099</v>
      </c>
      <c r="U4275" s="71">
        <v>2282.36508818429</v>
      </c>
      <c r="V4275" s="20">
        <v>0.56286545562471202</v>
      </c>
      <c r="W4275" s="79">
        <v>4091.9991850032902</v>
      </c>
      <c r="X4275" s="6">
        <v>5308.5422605699896</v>
      </c>
      <c r="Y4275" s="6">
        <v>2308.6058728845101</v>
      </c>
      <c r="Z4275" s="71">
        <v>2304.79964000671</v>
      </c>
      <c r="AA4275" s="20">
        <v>0.56324538099947297</v>
      </c>
    </row>
    <row r="4276" spans="1:27" x14ac:dyDescent="0.2">
      <c r="A4276" s="52" t="s">
        <v>2051</v>
      </c>
      <c r="B4276" s="1" t="s">
        <v>8228</v>
      </c>
      <c r="C4276" s="131" t="s">
        <v>52</v>
      </c>
      <c r="D4276" s="131" t="s">
        <v>52</v>
      </c>
      <c r="E4276" s="131" t="s">
        <v>6353</v>
      </c>
      <c r="F4276" s="131" t="s">
        <v>26228</v>
      </c>
      <c r="G4276" s="131" t="s">
        <v>26228</v>
      </c>
      <c r="H4276" s="79">
        <v>5934.5</v>
      </c>
      <c r="I4276" s="6">
        <v>10301.5625625839</v>
      </c>
      <c r="J4276" s="6">
        <v>4474.9707916212801</v>
      </c>
      <c r="K4276" s="71">
        <v>4462.2920330527704</v>
      </c>
      <c r="L4276" s="20">
        <v>0.75192384077053898</v>
      </c>
      <c r="M4276" s="79">
        <v>6014.6900642195496</v>
      </c>
      <c r="N4276" s="6">
        <v>10440.7626575296</v>
      </c>
      <c r="O4276" s="6">
        <v>4537.3066440469702</v>
      </c>
      <c r="P4276" s="71">
        <v>4526.4758422038703</v>
      </c>
      <c r="Q4276" s="20">
        <v>0.752570089875647</v>
      </c>
      <c r="R4276" s="79">
        <v>6091.3169318645096</v>
      </c>
      <c r="S4276" s="6">
        <v>10573.7774811911</v>
      </c>
      <c r="T4276" s="6">
        <v>4596.8164580034199</v>
      </c>
      <c r="U4276" s="71">
        <v>4587.7001195172597</v>
      </c>
      <c r="V4276" s="20">
        <v>0.75315406681901298</v>
      </c>
      <c r="W4276" s="79">
        <v>6166.8473517735601</v>
      </c>
      <c r="X4276" s="6">
        <v>10704.8890063527</v>
      </c>
      <c r="Y4276" s="6">
        <v>4655.3966071260102</v>
      </c>
      <c r="Z4276" s="71">
        <v>4647.7211854209199</v>
      </c>
      <c r="AA4276" s="20">
        <v>0.75366243402867095</v>
      </c>
    </row>
    <row r="4277" spans="1:27" x14ac:dyDescent="0.2">
      <c r="A4277" s="52" t="s">
        <v>2050</v>
      </c>
      <c r="B4277" s="1" t="s">
        <v>8227</v>
      </c>
      <c r="C4277" s="131" t="s">
        <v>52</v>
      </c>
      <c r="D4277" s="131" t="s">
        <v>52</v>
      </c>
      <c r="E4277" s="131" t="s">
        <v>6353</v>
      </c>
      <c r="F4277" s="131" t="s">
        <v>26379</v>
      </c>
      <c r="G4277" s="131" t="s">
        <v>26379</v>
      </c>
      <c r="H4277" s="79">
        <v>12662.25</v>
      </c>
      <c r="I4277" s="6">
        <v>21163.157785016701</v>
      </c>
      <c r="J4277" s="6">
        <v>9193.2182492777501</v>
      </c>
      <c r="K4277" s="71">
        <v>9167.1714659404097</v>
      </c>
      <c r="L4277" s="20">
        <v>0.72397650227569399</v>
      </c>
      <c r="M4277" s="79">
        <v>12791.3484852806</v>
      </c>
      <c r="N4277" s="6">
        <v>21378.927621641302</v>
      </c>
      <c r="O4277" s="6">
        <v>9290.7724772688507</v>
      </c>
      <c r="P4277" s="71">
        <v>9268.5948896458904</v>
      </c>
      <c r="Q4277" s="20">
        <v>0.72459873173743705</v>
      </c>
      <c r="R4277" s="79">
        <v>12909.315899471399</v>
      </c>
      <c r="S4277" s="6">
        <v>21576.093449200402</v>
      </c>
      <c r="T4277" s="6">
        <v>9379.9346206339596</v>
      </c>
      <c r="U4277" s="71">
        <v>9361.3324728734606</v>
      </c>
      <c r="V4277" s="20">
        <v>0.72516100355533097</v>
      </c>
      <c r="W4277" s="79">
        <v>13030.8920423032</v>
      </c>
      <c r="X4277" s="6">
        <v>21779.290755654099</v>
      </c>
      <c r="Y4277" s="6">
        <v>9471.4887963167093</v>
      </c>
      <c r="Z4277" s="71">
        <v>9455.8730117076302</v>
      </c>
      <c r="AA4277" s="20">
        <v>0.72565047588532505</v>
      </c>
    </row>
    <row r="4278" spans="1:27" x14ac:dyDescent="0.2">
      <c r="A4278" s="52" t="s">
        <v>2049</v>
      </c>
      <c r="B4278" s="1" t="s">
        <v>8226</v>
      </c>
      <c r="C4278" s="131" t="s">
        <v>52</v>
      </c>
      <c r="D4278" s="131" t="s">
        <v>52</v>
      </c>
      <c r="E4278" s="131" t="s">
        <v>6353</v>
      </c>
      <c r="F4278" s="131" t="s">
        <v>26306</v>
      </c>
      <c r="G4278" s="131" t="s">
        <v>26306</v>
      </c>
      <c r="H4278" s="79">
        <v>4587.5</v>
      </c>
      <c r="I4278" s="6">
        <v>6890.3615296881599</v>
      </c>
      <c r="J4278" s="6">
        <v>2993.1543299128002</v>
      </c>
      <c r="K4278" s="71">
        <v>2984.6739435875302</v>
      </c>
      <c r="L4278" s="20">
        <v>0.65061012394278495</v>
      </c>
      <c r="M4278" s="79">
        <v>4601.9835574620802</v>
      </c>
      <c r="N4278" s="6">
        <v>6912.1156326090904</v>
      </c>
      <c r="O4278" s="6">
        <v>3003.8407358719601</v>
      </c>
      <c r="P4278" s="71">
        <v>2996.6704019424401</v>
      </c>
      <c r="Q4278" s="20">
        <v>0.65116929787447098</v>
      </c>
      <c r="R4278" s="79">
        <v>4617.35500841879</v>
      </c>
      <c r="S4278" s="6">
        <v>6935.2033392745097</v>
      </c>
      <c r="T4278" s="6">
        <v>3014.9922207353102</v>
      </c>
      <c r="U4278" s="71">
        <v>3009.0129327066402</v>
      </c>
      <c r="V4278" s="20">
        <v>0.65167459015395701</v>
      </c>
      <c r="W4278" s="79">
        <v>4637.9310292787304</v>
      </c>
      <c r="X4278" s="6">
        <v>6966.1082379268</v>
      </c>
      <c r="Y4278" s="6">
        <v>3029.4566002946799</v>
      </c>
      <c r="Z4278" s="71">
        <v>3024.4618900891201</v>
      </c>
      <c r="AA4278" s="20">
        <v>0.652114460304829</v>
      </c>
    </row>
    <row r="4279" spans="1:27" x14ac:dyDescent="0.2">
      <c r="A4279" s="52" t="s">
        <v>2048</v>
      </c>
      <c r="B4279" s="1" t="s">
        <v>8225</v>
      </c>
      <c r="C4279" s="131" t="s">
        <v>52</v>
      </c>
      <c r="D4279" s="131" t="s">
        <v>52</v>
      </c>
      <c r="E4279" s="131" t="s">
        <v>6353</v>
      </c>
      <c r="F4279" s="131" t="s">
        <v>26377</v>
      </c>
      <c r="G4279" s="131" t="s">
        <v>26377</v>
      </c>
      <c r="H4279" s="79">
        <v>4866.9166666666697</v>
      </c>
      <c r="I4279" s="6">
        <v>7620.7201748573998</v>
      </c>
      <c r="J4279" s="6">
        <v>3310.4201412579</v>
      </c>
      <c r="K4279" s="71">
        <v>3301.0408581997899</v>
      </c>
      <c r="L4279" s="20">
        <v>0.67826122456718896</v>
      </c>
      <c r="M4279" s="79">
        <v>4908.4708241644903</v>
      </c>
      <c r="N4279" s="6">
        <v>7685.7865460492003</v>
      </c>
      <c r="O4279" s="6">
        <v>3340.0596780127598</v>
      </c>
      <c r="P4279" s="71">
        <v>3332.08677087761</v>
      </c>
      <c r="Q4279" s="20">
        <v>0.67884416353738597</v>
      </c>
      <c r="R4279" s="79">
        <v>4948.9486114399397</v>
      </c>
      <c r="S4279" s="6">
        <v>7749.1675141755504</v>
      </c>
      <c r="T4279" s="6">
        <v>3368.8528842556002</v>
      </c>
      <c r="U4279" s="71">
        <v>3362.17182498698</v>
      </c>
      <c r="V4279" s="20">
        <v>0.67937093087105704</v>
      </c>
      <c r="W4279" s="79">
        <v>4990.2052416433198</v>
      </c>
      <c r="X4279" s="6">
        <v>7813.7680108906297</v>
      </c>
      <c r="Y4279" s="6">
        <v>3398.0911960117501</v>
      </c>
      <c r="Z4279" s="71">
        <v>3392.4887124592601</v>
      </c>
      <c r="AA4279" s="20">
        <v>0.67982949561851802</v>
      </c>
    </row>
    <row r="4280" spans="1:27" x14ac:dyDescent="0.2">
      <c r="A4280" s="52" t="s">
        <v>2047</v>
      </c>
      <c r="B4280" s="1" t="s">
        <v>8224</v>
      </c>
      <c r="C4280" s="131" t="s">
        <v>52</v>
      </c>
      <c r="D4280" s="131" t="s">
        <v>52</v>
      </c>
      <c r="E4280" s="131" t="s">
        <v>6353</v>
      </c>
      <c r="F4280" s="131" t="s">
        <v>26376</v>
      </c>
      <c r="G4280" s="131" t="s">
        <v>26376</v>
      </c>
      <c r="H4280" s="79">
        <v>13769.333333333299</v>
      </c>
      <c r="I4280" s="6">
        <v>33336.543433906903</v>
      </c>
      <c r="J4280" s="6">
        <v>14481.303904534099</v>
      </c>
      <c r="K4280" s="71">
        <v>14440.2745962967</v>
      </c>
      <c r="L4280" s="20">
        <v>1.04872721479834</v>
      </c>
      <c r="M4280" s="79">
        <v>13753.8108987461</v>
      </c>
      <c r="N4280" s="6">
        <v>33298.9625066179</v>
      </c>
      <c r="O4280" s="6">
        <v>14470.9355798054</v>
      </c>
      <c r="P4280" s="71">
        <v>14436.392656427101</v>
      </c>
      <c r="Q4280" s="20">
        <v>1.0496285547842801</v>
      </c>
      <c r="R4280" s="79">
        <v>13740.117346438999</v>
      </c>
      <c r="S4280" s="6">
        <v>33265.809434482901</v>
      </c>
      <c r="T4280" s="6">
        <v>14461.891274830499</v>
      </c>
      <c r="U4280" s="71">
        <v>14433.210665714199</v>
      </c>
      <c r="V4280" s="20">
        <v>1.05044304220989</v>
      </c>
      <c r="W4280" s="79">
        <v>13751.5544646898</v>
      </c>
      <c r="X4280" s="6">
        <v>33293.499517953103</v>
      </c>
      <c r="Y4280" s="6">
        <v>14478.846497450901</v>
      </c>
      <c r="Z4280" s="71">
        <v>14454.9750076404</v>
      </c>
      <c r="AA4280" s="20">
        <v>1.05115207482592</v>
      </c>
    </row>
    <row r="4281" spans="1:27" x14ac:dyDescent="0.2">
      <c r="A4281" s="52" t="s">
        <v>2046</v>
      </c>
      <c r="B4281" s="1" t="s">
        <v>8223</v>
      </c>
      <c r="C4281" s="131" t="s">
        <v>52</v>
      </c>
      <c r="D4281" s="131" t="s">
        <v>52</v>
      </c>
      <c r="E4281" s="131" t="s">
        <v>6353</v>
      </c>
      <c r="F4281" s="131" t="s">
        <v>26377</v>
      </c>
      <c r="G4281" s="131" t="s">
        <v>26377</v>
      </c>
      <c r="H4281" s="79">
        <v>3723.5</v>
      </c>
      <c r="I4281" s="6">
        <v>4604.1810189848802</v>
      </c>
      <c r="J4281" s="6">
        <v>2000.04372677679</v>
      </c>
      <c r="K4281" s="71">
        <v>1994.3770816255501</v>
      </c>
      <c r="L4281" s="20">
        <v>0.53561892886411999</v>
      </c>
      <c r="M4281" s="79">
        <v>3761.9402126039199</v>
      </c>
      <c r="N4281" s="6">
        <v>4651.7130982749904</v>
      </c>
      <c r="O4281" s="6">
        <v>2021.52366060943</v>
      </c>
      <c r="P4281" s="71">
        <v>2016.69817185435</v>
      </c>
      <c r="Q4281" s="20">
        <v>0.53607927236526798</v>
      </c>
      <c r="R4281" s="79">
        <v>3799.7080633957098</v>
      </c>
      <c r="S4281" s="6">
        <v>4698.4137889540298</v>
      </c>
      <c r="T4281" s="6">
        <v>2042.57616258643</v>
      </c>
      <c r="U4281" s="71">
        <v>2038.5253557178</v>
      </c>
      <c r="V4281" s="20">
        <v>0.53649525745302096</v>
      </c>
      <c r="W4281" s="79">
        <v>3838.1884920810398</v>
      </c>
      <c r="X4281" s="6">
        <v>4745.9955962201402</v>
      </c>
      <c r="Y4281" s="6">
        <v>2063.9627167518101</v>
      </c>
      <c r="Z4281" s="71">
        <v>2060.5598306882698</v>
      </c>
      <c r="AA4281" s="20">
        <v>0.53685738335666</v>
      </c>
    </row>
    <row r="4282" spans="1:27" x14ac:dyDescent="0.2">
      <c r="A4282" s="52" t="s">
        <v>2045</v>
      </c>
      <c r="B4282" s="1" t="s">
        <v>8222</v>
      </c>
      <c r="C4282" s="131" t="s">
        <v>52</v>
      </c>
      <c r="D4282" s="131" t="s">
        <v>52</v>
      </c>
      <c r="E4282" s="131" t="s">
        <v>6353</v>
      </c>
      <c r="F4282" s="131" t="s">
        <v>26378</v>
      </c>
      <c r="G4282" s="131" t="s">
        <v>26378</v>
      </c>
      <c r="H4282" s="79">
        <v>5707.1666666666697</v>
      </c>
      <c r="I4282" s="6">
        <v>10393.4683568973</v>
      </c>
      <c r="J4282" s="6">
        <v>4514.8944189967197</v>
      </c>
      <c r="K4282" s="71">
        <v>4502.1025463865099</v>
      </c>
      <c r="L4282" s="20">
        <v>0.788850722142309</v>
      </c>
      <c r="M4282" s="79">
        <v>5709.2102369847398</v>
      </c>
      <c r="N4282" s="6">
        <v>10397.189955490099</v>
      </c>
      <c r="O4282" s="6">
        <v>4518.3709860929002</v>
      </c>
      <c r="P4282" s="71">
        <v>4507.5853847123599</v>
      </c>
      <c r="Q4282" s="20">
        <v>0.78952870845635603</v>
      </c>
      <c r="R4282" s="79">
        <v>5710.0135579621601</v>
      </c>
      <c r="S4282" s="6">
        <v>10398.652904033101</v>
      </c>
      <c r="T4282" s="6">
        <v>4520.68325585189</v>
      </c>
      <c r="U4282" s="71">
        <v>4511.7179036074504</v>
      </c>
      <c r="V4282" s="20">
        <v>0.79014136443095095</v>
      </c>
      <c r="W4282" s="79">
        <v>5712.9214621353303</v>
      </c>
      <c r="X4282" s="6">
        <v>10403.948563293399</v>
      </c>
      <c r="Y4282" s="6">
        <v>4524.5220957944603</v>
      </c>
      <c r="Z4282" s="71">
        <v>4517.0624488449303</v>
      </c>
      <c r="AA4282" s="20">
        <v>0.79067469748771502</v>
      </c>
    </row>
    <row r="4283" spans="1:27" x14ac:dyDescent="0.2">
      <c r="A4283" s="52" t="s">
        <v>2044</v>
      </c>
      <c r="B4283" s="1" t="s">
        <v>8221</v>
      </c>
      <c r="C4283" s="131" t="s">
        <v>52</v>
      </c>
      <c r="D4283" s="131" t="s">
        <v>52</v>
      </c>
      <c r="E4283" s="131" t="s">
        <v>6353</v>
      </c>
      <c r="F4283" s="131" t="s">
        <v>26275</v>
      </c>
      <c r="G4283" s="131" t="s">
        <v>26275</v>
      </c>
      <c r="H4283" s="79">
        <v>2371.1666666666702</v>
      </c>
      <c r="I4283" s="6">
        <v>3181.6947263577999</v>
      </c>
      <c r="J4283" s="6">
        <v>1382.1195456328401</v>
      </c>
      <c r="K4283" s="71">
        <v>1378.2036407369401</v>
      </c>
      <c r="L4283" s="20">
        <v>0.58123440250380498</v>
      </c>
      <c r="M4283" s="79">
        <v>2392.0466972681202</v>
      </c>
      <c r="N4283" s="6">
        <v>3209.7121087648502</v>
      </c>
      <c r="O4283" s="6">
        <v>1394.8643939409999</v>
      </c>
      <c r="P4283" s="71">
        <v>1391.53477550567</v>
      </c>
      <c r="Q4283" s="20">
        <v>0.58173395071880896</v>
      </c>
      <c r="R4283" s="79">
        <v>2413.7034887976101</v>
      </c>
      <c r="S4283" s="6">
        <v>3238.7717697190401</v>
      </c>
      <c r="T4283" s="6">
        <v>1408.0151962006501</v>
      </c>
      <c r="U4283" s="71">
        <v>1405.22284126556</v>
      </c>
      <c r="V4283" s="20">
        <v>0.58218536277858002</v>
      </c>
      <c r="W4283" s="79">
        <v>2434.1256056099301</v>
      </c>
      <c r="X4283" s="6">
        <v>3266.1747111808299</v>
      </c>
      <c r="Y4283" s="6">
        <v>1420.41067961458</v>
      </c>
      <c r="Z4283" s="71">
        <v>1418.06882737716</v>
      </c>
      <c r="AA4283" s="20">
        <v>0.58257832878835003</v>
      </c>
    </row>
    <row r="4284" spans="1:27" x14ac:dyDescent="0.2">
      <c r="A4284" s="52" t="s">
        <v>2043</v>
      </c>
      <c r="B4284" s="1" t="s">
        <v>8220</v>
      </c>
      <c r="C4284" s="131" t="s">
        <v>52</v>
      </c>
      <c r="D4284" s="131" t="s">
        <v>52</v>
      </c>
      <c r="E4284" s="131" t="s">
        <v>6353</v>
      </c>
      <c r="F4284" s="131" t="s">
        <v>26376</v>
      </c>
      <c r="G4284" s="131" t="s">
        <v>26376</v>
      </c>
      <c r="H4284" s="79">
        <v>7943.75</v>
      </c>
      <c r="I4284" s="6">
        <v>37044.343620516003</v>
      </c>
      <c r="J4284" s="6">
        <v>16091.9622328646</v>
      </c>
      <c r="K4284" s="71">
        <v>16046.369509795601</v>
      </c>
      <c r="L4284" s="20">
        <v>2.01999930886491</v>
      </c>
      <c r="M4284" s="79">
        <v>7938.7427485825401</v>
      </c>
      <c r="N4284" s="6">
        <v>37020.993144720203</v>
      </c>
      <c r="O4284" s="6">
        <v>16088.4413978721</v>
      </c>
      <c r="P4284" s="71">
        <v>16050.037398668501</v>
      </c>
      <c r="Q4284" s="20">
        <v>2.0217354191927002</v>
      </c>
      <c r="R4284" s="79">
        <v>7930.9730231985504</v>
      </c>
      <c r="S4284" s="6">
        <v>36984.760335661304</v>
      </c>
      <c r="T4284" s="6">
        <v>16078.6582948905</v>
      </c>
      <c r="U4284" s="71">
        <v>16046.7713373062</v>
      </c>
      <c r="V4284" s="20">
        <v>2.0233042390093199</v>
      </c>
      <c r="W4284" s="79">
        <v>7930.7487240013297</v>
      </c>
      <c r="X4284" s="6">
        <v>36983.714354035998</v>
      </c>
      <c r="Y4284" s="6">
        <v>16083.665904478101</v>
      </c>
      <c r="Z4284" s="71">
        <v>16057.1485250154</v>
      </c>
      <c r="AA4284" s="20">
        <v>2.0246699377097399</v>
      </c>
    </row>
    <row r="4285" spans="1:27" x14ac:dyDescent="0.2">
      <c r="A4285" s="52" t="s">
        <v>2042</v>
      </c>
      <c r="B4285" s="1" t="s">
        <v>8219</v>
      </c>
      <c r="C4285" s="131" t="s">
        <v>52</v>
      </c>
      <c r="D4285" s="131" t="s">
        <v>52</v>
      </c>
      <c r="E4285" s="131" t="s">
        <v>6353</v>
      </c>
      <c r="F4285" s="131" t="s">
        <v>26228</v>
      </c>
      <c r="G4285" s="131" t="s">
        <v>26228</v>
      </c>
      <c r="H4285" s="79">
        <v>6262.25</v>
      </c>
      <c r="I4285" s="6">
        <v>10985.579640186001</v>
      </c>
      <c r="J4285" s="6">
        <v>4772.1059519082801</v>
      </c>
      <c r="K4285" s="71">
        <v>4758.5853319880498</v>
      </c>
      <c r="L4285" s="20">
        <v>0.75988427992942698</v>
      </c>
      <c r="M4285" s="79">
        <v>6342.3929419398901</v>
      </c>
      <c r="N4285" s="6">
        <v>11126.170749017399</v>
      </c>
      <c r="O4285" s="6">
        <v>4835.1686671002999</v>
      </c>
      <c r="P4285" s="71">
        <v>4823.6268521383299</v>
      </c>
      <c r="Q4285" s="20">
        <v>0.76053737072035899</v>
      </c>
      <c r="R4285" s="79">
        <v>6416.8267538371101</v>
      </c>
      <c r="S4285" s="6">
        <v>11256.7465913296</v>
      </c>
      <c r="T4285" s="6">
        <v>4893.7286685523204</v>
      </c>
      <c r="U4285" s="71">
        <v>4884.0234981567901</v>
      </c>
      <c r="V4285" s="20">
        <v>0.76112753008895995</v>
      </c>
      <c r="W4285" s="79">
        <v>6489.4678948442697</v>
      </c>
      <c r="X4285" s="6">
        <v>11384.1776328384</v>
      </c>
      <c r="Y4285" s="6">
        <v>4950.8091018398</v>
      </c>
      <c r="Z4285" s="71">
        <v>4942.64662915598</v>
      </c>
      <c r="AA4285" s="20">
        <v>0.761641279261555</v>
      </c>
    </row>
    <row r="4286" spans="1:27" x14ac:dyDescent="0.2">
      <c r="A4286" s="52" t="s">
        <v>2041</v>
      </c>
      <c r="B4286" s="1" t="s">
        <v>8218</v>
      </c>
      <c r="C4286" s="131" t="s">
        <v>52</v>
      </c>
      <c r="D4286" s="131" t="s">
        <v>52</v>
      </c>
      <c r="E4286" s="131" t="s">
        <v>6353</v>
      </c>
      <c r="F4286" s="131" t="s">
        <v>26377</v>
      </c>
      <c r="G4286" s="131" t="s">
        <v>26377</v>
      </c>
      <c r="H4286" s="79">
        <v>2868.6666666666702</v>
      </c>
      <c r="I4286" s="6">
        <v>3577.6149098144301</v>
      </c>
      <c r="J4286" s="6">
        <v>1554.10619775655</v>
      </c>
      <c r="K4286" s="71">
        <v>1549.70300985014</v>
      </c>
      <c r="L4286" s="20">
        <v>0.540217177498306</v>
      </c>
      <c r="M4286" s="79">
        <v>2897.1031434902802</v>
      </c>
      <c r="N4286" s="6">
        <v>3613.0790383759199</v>
      </c>
      <c r="O4286" s="6">
        <v>1570.1580491792199</v>
      </c>
      <c r="P4286" s="71">
        <v>1566.40999509623</v>
      </c>
      <c r="Q4286" s="20">
        <v>0.54068147301414504</v>
      </c>
      <c r="R4286" s="79">
        <v>2925.8555703543898</v>
      </c>
      <c r="S4286" s="6">
        <v>3648.9371993249301</v>
      </c>
      <c r="T4286" s="6">
        <v>1586.3294458309599</v>
      </c>
      <c r="U4286" s="71">
        <v>1583.1834607104199</v>
      </c>
      <c r="V4286" s="20">
        <v>0.54110102930291204</v>
      </c>
      <c r="W4286" s="79">
        <v>2954.9285384202699</v>
      </c>
      <c r="X4286" s="6">
        <v>3685.1951184598602</v>
      </c>
      <c r="Y4286" s="6">
        <v>1602.6364066824401</v>
      </c>
      <c r="Z4286" s="71">
        <v>1599.99411617546</v>
      </c>
      <c r="AA4286" s="20">
        <v>0.54146626403047804</v>
      </c>
    </row>
    <row r="4287" spans="1:27" x14ac:dyDescent="0.2">
      <c r="A4287" s="52" t="s">
        <v>2040</v>
      </c>
      <c r="B4287" s="1" t="s">
        <v>8217</v>
      </c>
      <c r="C4287" s="131" t="s">
        <v>52</v>
      </c>
      <c r="D4287" s="131" t="s">
        <v>52</v>
      </c>
      <c r="E4287" s="131" t="s">
        <v>6353</v>
      </c>
      <c r="F4287" s="131" t="s">
        <v>26376</v>
      </c>
      <c r="G4287" s="131" t="s">
        <v>26376</v>
      </c>
      <c r="H4287" s="79">
        <v>8749.3333333333303</v>
      </c>
      <c r="I4287" s="6">
        <v>29040.345672605399</v>
      </c>
      <c r="J4287" s="6">
        <v>12615.0472682175</v>
      </c>
      <c r="K4287" s="71">
        <v>12579.305551435</v>
      </c>
      <c r="L4287" s="20">
        <v>1.4377444625992399</v>
      </c>
      <c r="M4287" s="79">
        <v>8746.4441009294806</v>
      </c>
      <c r="N4287" s="6">
        <v>29030.755878213098</v>
      </c>
      <c r="O4287" s="6">
        <v>12616.074691912299</v>
      </c>
      <c r="P4287" s="71">
        <v>12585.9594240353</v>
      </c>
      <c r="Q4287" s="20">
        <v>1.4389801476805599</v>
      </c>
      <c r="R4287" s="79">
        <v>8742.6069483007705</v>
      </c>
      <c r="S4287" s="6">
        <v>29018.019794846401</v>
      </c>
      <c r="T4287" s="6">
        <v>12615.218280212301</v>
      </c>
      <c r="U4287" s="71">
        <v>12590.1999656962</v>
      </c>
      <c r="V4287" s="20">
        <v>1.4400967629161501</v>
      </c>
      <c r="W4287" s="79">
        <v>8743.39756616044</v>
      </c>
      <c r="X4287" s="6">
        <v>29020.6439737484</v>
      </c>
      <c r="Y4287" s="6">
        <v>12620.645334279099</v>
      </c>
      <c r="Z4287" s="71">
        <v>12599.8374883949</v>
      </c>
      <c r="AA4287" s="20">
        <v>1.4410688056963099</v>
      </c>
    </row>
    <row r="4288" spans="1:27" x14ac:dyDescent="0.2">
      <c r="A4288" s="52" t="s">
        <v>2039</v>
      </c>
      <c r="B4288" s="1" t="s">
        <v>8216</v>
      </c>
      <c r="C4288" s="131" t="s">
        <v>52</v>
      </c>
      <c r="D4288" s="131" t="s">
        <v>52</v>
      </c>
      <c r="E4288" s="131" t="s">
        <v>6353</v>
      </c>
      <c r="F4288" s="131" t="s">
        <v>26376</v>
      </c>
      <c r="G4288" s="131" t="s">
        <v>26376</v>
      </c>
      <c r="H4288" s="79">
        <v>24324</v>
      </c>
      <c r="I4288" s="6">
        <v>68364.715257588003</v>
      </c>
      <c r="J4288" s="6">
        <v>29697.446586052502</v>
      </c>
      <c r="K4288" s="71">
        <v>29613.305979800702</v>
      </c>
      <c r="L4288" s="20">
        <v>1.2174521451981899</v>
      </c>
      <c r="M4288" s="79">
        <v>24386.771618709201</v>
      </c>
      <c r="N4288" s="6">
        <v>68541.140345538704</v>
      </c>
      <c r="O4288" s="6">
        <v>29786.346235549201</v>
      </c>
      <c r="P4288" s="71">
        <v>29715.244580092301</v>
      </c>
      <c r="Q4288" s="20">
        <v>1.21849849765662</v>
      </c>
      <c r="R4288" s="79">
        <v>24457.459504799401</v>
      </c>
      <c r="S4288" s="6">
        <v>68739.814790725097</v>
      </c>
      <c r="T4288" s="6">
        <v>29883.767888268201</v>
      </c>
      <c r="U4288" s="71">
        <v>29824.5028412949</v>
      </c>
      <c r="V4288" s="20">
        <v>1.21944402424309</v>
      </c>
      <c r="W4288" s="79">
        <v>24582.207136908899</v>
      </c>
      <c r="X4288" s="6">
        <v>69090.428848784097</v>
      </c>
      <c r="Y4288" s="6">
        <v>30046.397291614699</v>
      </c>
      <c r="Z4288" s="71">
        <v>29996.859349008701</v>
      </c>
      <c r="AA4288" s="20">
        <v>1.2202671298774499</v>
      </c>
    </row>
    <row r="4289" spans="1:27" x14ac:dyDescent="0.2">
      <c r="A4289" s="52" t="s">
        <v>2038</v>
      </c>
      <c r="B4289" s="1" t="s">
        <v>7106</v>
      </c>
      <c r="C4289" s="131" t="s">
        <v>52</v>
      </c>
      <c r="D4289" s="131" t="s">
        <v>52</v>
      </c>
      <c r="E4289" s="131" t="s">
        <v>6353</v>
      </c>
      <c r="F4289" s="131" t="s">
        <v>26376</v>
      </c>
      <c r="G4289" s="131" t="s">
        <v>26376</v>
      </c>
      <c r="H4289" s="79">
        <v>4513.5833333333303</v>
      </c>
      <c r="I4289" s="6">
        <v>19847.1221446932</v>
      </c>
      <c r="J4289" s="6">
        <v>8621.5359423071295</v>
      </c>
      <c r="K4289" s="71">
        <v>8597.1088839435306</v>
      </c>
      <c r="L4289" s="20">
        <v>1.90471921066637</v>
      </c>
      <c r="M4289" s="79">
        <v>4508.8838891599698</v>
      </c>
      <c r="N4289" s="6">
        <v>19826.4577555299</v>
      </c>
      <c r="O4289" s="6">
        <v>8616.1060693403397</v>
      </c>
      <c r="P4289" s="71">
        <v>8595.5389477377994</v>
      </c>
      <c r="Q4289" s="20">
        <v>1.9063562422627001</v>
      </c>
      <c r="R4289" s="79">
        <v>4504.55887962209</v>
      </c>
      <c r="S4289" s="6">
        <v>19807.439829807601</v>
      </c>
      <c r="T4289" s="6">
        <v>8611.0347567400495</v>
      </c>
      <c r="U4289" s="71">
        <v>8593.9574798299</v>
      </c>
      <c r="V4289" s="20">
        <v>1.9078355305127901</v>
      </c>
      <c r="W4289" s="79">
        <v>4503.0758418551104</v>
      </c>
      <c r="X4289" s="6">
        <v>19800.9186182706</v>
      </c>
      <c r="Y4289" s="6">
        <v>8611.1242534856301</v>
      </c>
      <c r="Z4289" s="71">
        <v>8596.9269647091605</v>
      </c>
      <c r="AA4289" s="20">
        <v>1.90912328964184</v>
      </c>
    </row>
    <row r="4290" spans="1:27" x14ac:dyDescent="0.2">
      <c r="A4290" s="52" t="s">
        <v>2037</v>
      </c>
      <c r="B4290" s="1" t="s">
        <v>8215</v>
      </c>
      <c r="C4290" s="131" t="s">
        <v>52</v>
      </c>
      <c r="D4290" s="131" t="s">
        <v>52</v>
      </c>
      <c r="E4290" s="131" t="s">
        <v>6353</v>
      </c>
      <c r="F4290" s="131" t="s">
        <v>26306</v>
      </c>
      <c r="G4290" s="131" t="s">
        <v>26306</v>
      </c>
      <c r="H4290" s="79">
        <v>7501.4166666666697</v>
      </c>
      <c r="I4290" s="6">
        <v>16358.2494639081</v>
      </c>
      <c r="J4290" s="6">
        <v>7105.9791277608601</v>
      </c>
      <c r="K4290" s="71">
        <v>7085.8460368538699</v>
      </c>
      <c r="L4290" s="20">
        <v>0.94460104693831703</v>
      </c>
      <c r="M4290" s="79">
        <v>7508.3210752974601</v>
      </c>
      <c r="N4290" s="6">
        <v>16373.3058250999</v>
      </c>
      <c r="O4290" s="6">
        <v>7115.4485301571804</v>
      </c>
      <c r="P4290" s="71">
        <v>7098.4635610773403</v>
      </c>
      <c r="Q4290" s="20">
        <v>0.94541289455927002</v>
      </c>
      <c r="R4290" s="79">
        <v>7517.6426069988502</v>
      </c>
      <c r="S4290" s="6">
        <v>16393.633177616499</v>
      </c>
      <c r="T4290" s="6">
        <v>7126.9253520218199</v>
      </c>
      <c r="U4290" s="71">
        <v>7112.7913389568803</v>
      </c>
      <c r="V4290" s="20">
        <v>0.94614651304851205</v>
      </c>
      <c r="W4290" s="79">
        <v>7539.1006562534003</v>
      </c>
      <c r="X4290" s="6">
        <v>16440.4264885753</v>
      </c>
      <c r="Y4290" s="6">
        <v>7149.6963349361604</v>
      </c>
      <c r="Z4290" s="71">
        <v>7137.9085241296698</v>
      </c>
      <c r="AA4290" s="20">
        <v>0.94678514713940598</v>
      </c>
    </row>
    <row r="4291" spans="1:27" x14ac:dyDescent="0.2">
      <c r="A4291" s="52" t="s">
        <v>2036</v>
      </c>
      <c r="B4291" s="1" t="s">
        <v>8214</v>
      </c>
      <c r="C4291" s="131" t="s">
        <v>52</v>
      </c>
      <c r="D4291" s="131" t="s">
        <v>52</v>
      </c>
      <c r="E4291" s="131" t="s">
        <v>6353</v>
      </c>
      <c r="F4291" s="131" t="s">
        <v>26374</v>
      </c>
      <c r="G4291" s="131" t="s">
        <v>26374</v>
      </c>
      <c r="H4291" s="79">
        <v>5403.8333333333303</v>
      </c>
      <c r="I4291" s="6">
        <v>9944.5941097761806</v>
      </c>
      <c r="J4291" s="6">
        <v>4319.9046654739204</v>
      </c>
      <c r="K4291" s="71">
        <v>4307.6652496558099</v>
      </c>
      <c r="L4291" s="20">
        <v>0.79714990895151205</v>
      </c>
      <c r="M4291" s="79">
        <v>5451.3982285814</v>
      </c>
      <c r="N4291" s="6">
        <v>10032.127079047899</v>
      </c>
      <c r="O4291" s="6">
        <v>4359.7233595632597</v>
      </c>
      <c r="P4291" s="71">
        <v>4349.3164588394302</v>
      </c>
      <c r="Q4291" s="20">
        <v>0.79783502809172702</v>
      </c>
      <c r="R4291" s="79">
        <v>5495.5269385158199</v>
      </c>
      <c r="S4291" s="6">
        <v>10113.336487594799</v>
      </c>
      <c r="T4291" s="6">
        <v>4396.64554074437</v>
      </c>
      <c r="U4291" s="71">
        <v>4387.9261782639996</v>
      </c>
      <c r="V4291" s="20">
        <v>0.79845412957779904</v>
      </c>
      <c r="W4291" s="79">
        <v>5541.1453208359899</v>
      </c>
      <c r="X4291" s="6">
        <v>10197.2873180766</v>
      </c>
      <c r="Y4291" s="6">
        <v>4434.6482017974204</v>
      </c>
      <c r="Z4291" s="71">
        <v>4427.3367312751398</v>
      </c>
      <c r="AA4291" s="20">
        <v>0.79899307362095895</v>
      </c>
    </row>
    <row r="4292" spans="1:27" x14ac:dyDescent="0.2">
      <c r="A4292" s="52" t="s">
        <v>2035</v>
      </c>
      <c r="B4292" s="1" t="s">
        <v>8213</v>
      </c>
      <c r="C4292" s="131" t="s">
        <v>52</v>
      </c>
      <c r="D4292" s="131" t="s">
        <v>52</v>
      </c>
      <c r="E4292" s="131" t="s">
        <v>6353</v>
      </c>
      <c r="F4292" s="131" t="s">
        <v>26375</v>
      </c>
      <c r="G4292" s="131" t="s">
        <v>26375</v>
      </c>
      <c r="H4292" s="79">
        <v>2986</v>
      </c>
      <c r="I4292" s="6">
        <v>4311.8260273676196</v>
      </c>
      <c r="J4292" s="6">
        <v>1873.04551263948</v>
      </c>
      <c r="K4292" s="71">
        <v>1867.73868652855</v>
      </c>
      <c r="L4292" s="20">
        <v>0.62549855543487998</v>
      </c>
      <c r="M4292" s="79">
        <v>3008.80781971752</v>
      </c>
      <c r="N4292" s="6">
        <v>4344.7608400553299</v>
      </c>
      <c r="O4292" s="6">
        <v>1888.1295239635899</v>
      </c>
      <c r="P4292" s="71">
        <v>1883.6224543885201</v>
      </c>
      <c r="Q4292" s="20">
        <v>0.62603614695649201</v>
      </c>
      <c r="R4292" s="79">
        <v>3030.6150312295399</v>
      </c>
      <c r="S4292" s="6">
        <v>4376.2507604109396</v>
      </c>
      <c r="T4292" s="6">
        <v>1902.5198473857899</v>
      </c>
      <c r="U4292" s="71">
        <v>1898.74679813228</v>
      </c>
      <c r="V4292" s="20">
        <v>0.62652193649351196</v>
      </c>
      <c r="W4292" s="79">
        <v>3050.9542436749698</v>
      </c>
      <c r="X4292" s="6">
        <v>4405.6208694525903</v>
      </c>
      <c r="Y4292" s="6">
        <v>1915.9388234442999</v>
      </c>
      <c r="Z4292" s="71">
        <v>1912.7799865777299</v>
      </c>
      <c r="AA4292" s="20">
        <v>0.62694482899675497</v>
      </c>
    </row>
    <row r="4293" spans="1:27" x14ac:dyDescent="0.2">
      <c r="A4293" s="52" t="s">
        <v>2034</v>
      </c>
      <c r="B4293" s="1" t="s">
        <v>8212</v>
      </c>
      <c r="C4293" s="131" t="s">
        <v>52</v>
      </c>
      <c r="D4293" s="131" t="s">
        <v>52</v>
      </c>
      <c r="E4293" s="131" t="s">
        <v>6353</v>
      </c>
      <c r="F4293" s="131" t="s">
        <v>26374</v>
      </c>
      <c r="G4293" s="131" t="s">
        <v>26374</v>
      </c>
      <c r="H4293" s="79">
        <v>4009.5833333333298</v>
      </c>
      <c r="I4293" s="6">
        <v>7230.2529931009603</v>
      </c>
      <c r="J4293" s="6">
        <v>3140.8022582589501</v>
      </c>
      <c r="K4293" s="71">
        <v>3131.9035468710399</v>
      </c>
      <c r="L4293" s="20">
        <v>0.78110449054250297</v>
      </c>
      <c r="M4293" s="79">
        <v>4033.9879462792401</v>
      </c>
      <c r="N4293" s="6">
        <v>7274.2604400420596</v>
      </c>
      <c r="O4293" s="6">
        <v>3161.2202391487399</v>
      </c>
      <c r="P4293" s="71">
        <v>3153.6742316428299</v>
      </c>
      <c r="Q4293" s="20">
        <v>0.78177581927373596</v>
      </c>
      <c r="R4293" s="79">
        <v>4056.1980113217701</v>
      </c>
      <c r="S4293" s="6">
        <v>7314.3105838851197</v>
      </c>
      <c r="T4293" s="6">
        <v>3179.8043159845502</v>
      </c>
      <c r="U4293" s="71">
        <v>3173.49817504352</v>
      </c>
      <c r="V4293" s="20">
        <v>0.78238245918605598</v>
      </c>
      <c r="W4293" s="79">
        <v>4077.0556005450298</v>
      </c>
      <c r="X4293" s="6">
        <v>7351.9218852033</v>
      </c>
      <c r="Y4293" s="6">
        <v>3197.2412025869598</v>
      </c>
      <c r="Z4293" s="71">
        <v>3191.9698634092902</v>
      </c>
      <c r="AA4293" s="20">
        <v>0.78291055510319296</v>
      </c>
    </row>
    <row r="4294" spans="1:27" x14ac:dyDescent="0.2">
      <c r="A4294" s="52" t="s">
        <v>2033</v>
      </c>
      <c r="B4294" s="1" t="s">
        <v>26373</v>
      </c>
      <c r="C4294" s="131" t="s">
        <v>52</v>
      </c>
      <c r="D4294" s="131" t="s">
        <v>52</v>
      </c>
      <c r="E4294" s="131" t="s">
        <v>6353</v>
      </c>
      <c r="F4294" s="131" t="s">
        <v>26306</v>
      </c>
      <c r="G4294" s="131" t="s">
        <v>26306</v>
      </c>
      <c r="H4294" s="79">
        <v>676.5</v>
      </c>
      <c r="I4294" s="6">
        <v>1903.4797300027701</v>
      </c>
      <c r="J4294" s="6">
        <v>826.86642365729494</v>
      </c>
      <c r="K4294" s="71">
        <v>824.52369557209795</v>
      </c>
      <c r="L4294" s="20">
        <v>1.21880812353599</v>
      </c>
      <c r="M4294" s="79">
        <v>677.87252442366196</v>
      </c>
      <c r="N4294" s="6">
        <v>1907.3416256707301</v>
      </c>
      <c r="O4294" s="6">
        <v>828.88521791863798</v>
      </c>
      <c r="P4294" s="71">
        <v>826.90662307146602</v>
      </c>
      <c r="Q4294" s="20">
        <v>1.2198556414047199</v>
      </c>
      <c r="R4294" s="79">
        <v>680.40527111029905</v>
      </c>
      <c r="S4294" s="6">
        <v>1914.46805875166</v>
      </c>
      <c r="T4294" s="6">
        <v>832.29085314552503</v>
      </c>
      <c r="U4294" s="71">
        <v>830.64026622183098</v>
      </c>
      <c r="V4294" s="20">
        <v>1.2208022211032801</v>
      </c>
      <c r="W4294" s="79">
        <v>683.98052693368504</v>
      </c>
      <c r="X4294" s="6">
        <v>1924.5278177899299</v>
      </c>
      <c r="Y4294" s="6">
        <v>836.94845111817699</v>
      </c>
      <c r="Z4294" s="71">
        <v>835.56856174464394</v>
      </c>
      <c r="AA4294" s="20">
        <v>1.22162624349926</v>
      </c>
    </row>
    <row r="4295" spans="1:27" x14ac:dyDescent="0.2">
      <c r="A4295" s="52" t="s">
        <v>2032</v>
      </c>
      <c r="B4295" s="1" t="s">
        <v>8211</v>
      </c>
      <c r="C4295" s="131" t="s">
        <v>35</v>
      </c>
      <c r="D4295" s="131" t="s">
        <v>35</v>
      </c>
      <c r="E4295" s="131" t="s">
        <v>6353</v>
      </c>
      <c r="F4295" s="131" t="s">
        <v>26217</v>
      </c>
      <c r="G4295" s="131" t="s">
        <v>26217</v>
      </c>
      <c r="H4295" s="79">
        <v>11328.166666666701</v>
      </c>
      <c r="I4295" s="6">
        <v>24503.705951144999</v>
      </c>
      <c r="J4295" s="6">
        <v>10644.343297600401</v>
      </c>
      <c r="K4295" s="71">
        <v>10655.421067925499</v>
      </c>
      <c r="L4295" s="20">
        <v>0.940613020752883</v>
      </c>
      <c r="M4295" s="79">
        <v>11353.093543982401</v>
      </c>
      <c r="N4295" s="6">
        <v>24557.624726353501</v>
      </c>
      <c r="O4295" s="6">
        <v>10672.1584895467</v>
      </c>
      <c r="P4295" s="71">
        <v>10685.5476484257</v>
      </c>
      <c r="Q4295" s="20">
        <v>0.94120140973290201</v>
      </c>
      <c r="R4295" s="79">
        <v>11384.197831985901</v>
      </c>
      <c r="S4295" s="6">
        <v>24624.905721547599</v>
      </c>
      <c r="T4295" s="6">
        <v>10705.3673201416</v>
      </c>
      <c r="U4295" s="71">
        <v>10721.192154407099</v>
      </c>
      <c r="V4295" s="20">
        <v>0.94176087877567305</v>
      </c>
      <c r="W4295" s="79">
        <v>11433.570455811399</v>
      </c>
      <c r="X4295" s="6">
        <v>24731.7025485944</v>
      </c>
      <c r="Y4295" s="6">
        <v>10755.448661340601</v>
      </c>
      <c r="Z4295" s="71">
        <v>10773.8705909578</v>
      </c>
      <c r="AA4295" s="20">
        <v>0.94230150000796398</v>
      </c>
    </row>
    <row r="4296" spans="1:27" x14ac:dyDescent="0.2">
      <c r="A4296" s="52" t="s">
        <v>2031</v>
      </c>
      <c r="B4296" s="1" t="s">
        <v>8210</v>
      </c>
      <c r="C4296" s="131" t="s">
        <v>35</v>
      </c>
      <c r="D4296" s="131" t="s">
        <v>35</v>
      </c>
      <c r="E4296" s="131" t="s">
        <v>6353</v>
      </c>
      <c r="F4296" s="131" t="s">
        <v>26369</v>
      </c>
      <c r="G4296" s="131" t="s">
        <v>26369</v>
      </c>
      <c r="H4296" s="79">
        <v>7871.0833333333303</v>
      </c>
      <c r="I4296" s="6">
        <v>10555.4916754113</v>
      </c>
      <c r="J4296" s="6">
        <v>4585.2769084013098</v>
      </c>
      <c r="K4296" s="71">
        <v>4590.0488932056196</v>
      </c>
      <c r="L4296" s="20">
        <v>0.58315338547708795</v>
      </c>
      <c r="M4296" s="79">
        <v>7993.3544557549403</v>
      </c>
      <c r="N4296" s="6">
        <v>10719.462981546299</v>
      </c>
      <c r="O4296" s="6">
        <v>4658.4231633414001</v>
      </c>
      <c r="P4296" s="71">
        <v>4664.26756378963</v>
      </c>
      <c r="Q4296" s="20">
        <v>0.58351816995072903</v>
      </c>
      <c r="R4296" s="79">
        <v>8106.9290181743199</v>
      </c>
      <c r="S4296" s="6">
        <v>10871.7717931021</v>
      </c>
      <c r="T4296" s="6">
        <v>4726.3657283394496</v>
      </c>
      <c r="U4296" s="71">
        <v>4733.35231292758</v>
      </c>
      <c r="V4296" s="20">
        <v>0.58386502488380299</v>
      </c>
      <c r="W4296" s="79">
        <v>8218.8127991690999</v>
      </c>
      <c r="X4296" s="6">
        <v>11021.813187518899</v>
      </c>
      <c r="Y4296" s="6">
        <v>4793.2222078250697</v>
      </c>
      <c r="Z4296" s="71">
        <v>4801.4320375525203</v>
      </c>
      <c r="AA4296" s="20">
        <v>0.58420019470913598</v>
      </c>
    </row>
    <row r="4297" spans="1:27" x14ac:dyDescent="0.2">
      <c r="A4297" s="52" t="s">
        <v>2030</v>
      </c>
      <c r="B4297" s="1" t="s">
        <v>8209</v>
      </c>
      <c r="C4297" s="131" t="s">
        <v>35</v>
      </c>
      <c r="D4297" s="131" t="s">
        <v>35</v>
      </c>
      <c r="E4297" s="131" t="s">
        <v>6353</v>
      </c>
      <c r="F4297" s="131" t="s">
        <v>26368</v>
      </c>
      <c r="G4297" s="131" t="s">
        <v>26368</v>
      </c>
      <c r="H4297" s="79">
        <v>7983.4166666666697</v>
      </c>
      <c r="I4297" s="6">
        <v>11951.1980410254</v>
      </c>
      <c r="J4297" s="6">
        <v>5191.5679620020801</v>
      </c>
      <c r="K4297" s="71">
        <v>5196.9709254261297</v>
      </c>
      <c r="L4297" s="20">
        <v>0.650970773844882</v>
      </c>
      <c r="M4297" s="79">
        <v>8064.9745033197396</v>
      </c>
      <c r="N4297" s="6">
        <v>12073.290360434001</v>
      </c>
      <c r="O4297" s="6">
        <v>5246.7642800403701</v>
      </c>
      <c r="P4297" s="71">
        <v>5253.3468060228297</v>
      </c>
      <c r="Q4297" s="20">
        <v>0.65137798065702901</v>
      </c>
      <c r="R4297" s="79">
        <v>8143.9476835628102</v>
      </c>
      <c r="S4297" s="6">
        <v>12191.5134416563</v>
      </c>
      <c r="T4297" s="6">
        <v>5300.1067722736498</v>
      </c>
      <c r="U4297" s="71">
        <v>5307.9414694636198</v>
      </c>
      <c r="V4297" s="20">
        <v>0.65176517282604995</v>
      </c>
      <c r="W4297" s="79">
        <v>8223.1737392646301</v>
      </c>
      <c r="X4297" s="6">
        <v>12310.1150781781</v>
      </c>
      <c r="Y4297" s="6">
        <v>5353.4854900664604</v>
      </c>
      <c r="Z4297" s="71">
        <v>5362.6549385952803</v>
      </c>
      <c r="AA4297" s="20">
        <v>0.65213932097643401</v>
      </c>
    </row>
    <row r="4298" spans="1:27" x14ac:dyDescent="0.2">
      <c r="A4298" s="52" t="s">
        <v>2029</v>
      </c>
      <c r="B4298" s="1" t="s">
        <v>8208</v>
      </c>
      <c r="C4298" s="131" t="s">
        <v>35</v>
      </c>
      <c r="D4298" s="131" t="s">
        <v>35</v>
      </c>
      <c r="E4298" s="131" t="s">
        <v>6353</v>
      </c>
      <c r="F4298" s="131" t="s">
        <v>26370</v>
      </c>
      <c r="G4298" s="131" t="s">
        <v>26370</v>
      </c>
      <c r="H4298" s="79">
        <v>6837.5</v>
      </c>
      <c r="I4298" s="6">
        <v>10557.2314742132</v>
      </c>
      <c r="J4298" s="6">
        <v>4586.0326722744703</v>
      </c>
      <c r="K4298" s="71">
        <v>4590.8054436166003</v>
      </c>
      <c r="L4298" s="20">
        <v>0.67141578700060001</v>
      </c>
      <c r="M4298" s="79">
        <v>6894.8842808376403</v>
      </c>
      <c r="N4298" s="6">
        <v>10645.833907234701</v>
      </c>
      <c r="O4298" s="6">
        <v>4626.4257222513697</v>
      </c>
      <c r="P4298" s="71">
        <v>4632.2299791032601</v>
      </c>
      <c r="Q4298" s="20">
        <v>0.67183578294086999</v>
      </c>
      <c r="R4298" s="79">
        <v>6944.2088013555303</v>
      </c>
      <c r="S4298" s="6">
        <v>10721.9919153461</v>
      </c>
      <c r="T4298" s="6">
        <v>4661.2508147363196</v>
      </c>
      <c r="U4298" s="71">
        <v>4668.14114548419</v>
      </c>
      <c r="V4298" s="20">
        <v>0.67223513563891601</v>
      </c>
      <c r="W4298" s="79">
        <v>6982.6565291576999</v>
      </c>
      <c r="X4298" s="6">
        <v>10781.3559463611</v>
      </c>
      <c r="Y4298" s="6">
        <v>4688.6509391290201</v>
      </c>
      <c r="Z4298" s="71">
        <v>4696.6816592151599</v>
      </c>
      <c r="AA4298" s="20">
        <v>0.67262103464535095</v>
      </c>
    </row>
    <row r="4299" spans="1:27" x14ac:dyDescent="0.2">
      <c r="A4299" s="52" t="s">
        <v>2028</v>
      </c>
      <c r="B4299" s="1" t="s">
        <v>8207</v>
      </c>
      <c r="C4299" s="131" t="s">
        <v>35</v>
      </c>
      <c r="D4299" s="131" t="s">
        <v>35</v>
      </c>
      <c r="E4299" s="131" t="s">
        <v>6353</v>
      </c>
      <c r="F4299" s="131" t="s">
        <v>26368</v>
      </c>
      <c r="G4299" s="131" t="s">
        <v>26368</v>
      </c>
      <c r="H4299" s="79">
        <v>12269.916666666701</v>
      </c>
      <c r="I4299" s="6">
        <v>20581.682036669899</v>
      </c>
      <c r="J4299" s="6">
        <v>8940.6267638521094</v>
      </c>
      <c r="K4299" s="71">
        <v>8949.9314440078306</v>
      </c>
      <c r="L4299" s="20">
        <v>0.72942071956542698</v>
      </c>
      <c r="M4299" s="79">
        <v>12377.0608984352</v>
      </c>
      <c r="N4299" s="6">
        <v>20761.406852268199</v>
      </c>
      <c r="O4299" s="6">
        <v>9022.4126666287102</v>
      </c>
      <c r="P4299" s="71">
        <v>9033.7320746738806</v>
      </c>
      <c r="Q4299" s="20">
        <v>0.72987699978239295</v>
      </c>
      <c r="R4299" s="79">
        <v>12478.4626142984</v>
      </c>
      <c r="S4299" s="6">
        <v>20931.4991137371</v>
      </c>
      <c r="T4299" s="6">
        <v>9099.7053595903599</v>
      </c>
      <c r="U4299" s="71">
        <v>9113.1566803040005</v>
      </c>
      <c r="V4299" s="20">
        <v>0.73031085334677004</v>
      </c>
      <c r="W4299" s="79">
        <v>12582.1730580413</v>
      </c>
      <c r="X4299" s="6">
        <v>21105.464058649799</v>
      </c>
      <c r="Y4299" s="6">
        <v>9178.4516132909393</v>
      </c>
      <c r="Z4299" s="71">
        <v>9194.1724627820895</v>
      </c>
      <c r="AA4299" s="20">
        <v>0.73073009092861196</v>
      </c>
    </row>
    <row r="4300" spans="1:27" x14ac:dyDescent="0.2">
      <c r="A4300" s="52" t="s">
        <v>2027</v>
      </c>
      <c r="B4300" s="1" t="s">
        <v>8206</v>
      </c>
      <c r="C4300" s="131" t="s">
        <v>35</v>
      </c>
      <c r="D4300" s="131" t="s">
        <v>35</v>
      </c>
      <c r="E4300" s="131" t="s">
        <v>6353</v>
      </c>
      <c r="F4300" s="131" t="s">
        <v>26217</v>
      </c>
      <c r="G4300" s="131" t="s">
        <v>26217</v>
      </c>
      <c r="H4300" s="79">
        <v>12043.666666666701</v>
      </c>
      <c r="I4300" s="6">
        <v>26990.460498124601</v>
      </c>
      <c r="J4300" s="6">
        <v>11724.582717208799</v>
      </c>
      <c r="K4300" s="71">
        <v>11736.7847132236</v>
      </c>
      <c r="L4300" s="20">
        <v>0.97451922558664095</v>
      </c>
      <c r="M4300" s="79">
        <v>12055.021680739899</v>
      </c>
      <c r="N4300" s="6">
        <v>27015.907653653001</v>
      </c>
      <c r="O4300" s="6">
        <v>11740.469668035101</v>
      </c>
      <c r="P4300" s="71">
        <v>11755.199116989001</v>
      </c>
      <c r="Q4300" s="20">
        <v>0.97512882417873104</v>
      </c>
      <c r="R4300" s="79">
        <v>12069.6387171919</v>
      </c>
      <c r="S4300" s="6">
        <v>27048.665164789501</v>
      </c>
      <c r="T4300" s="6">
        <v>11759.0661821381</v>
      </c>
      <c r="U4300" s="71">
        <v>11776.448609838601</v>
      </c>
      <c r="V4300" s="20">
        <v>0.97570846035882997</v>
      </c>
      <c r="W4300" s="79">
        <v>12093.2052720957</v>
      </c>
      <c r="X4300" s="6">
        <v>27101.478995229299</v>
      </c>
      <c r="Y4300" s="6">
        <v>11786.0291019939</v>
      </c>
      <c r="Z4300" s="71">
        <v>11806.216209516801</v>
      </c>
      <c r="AA4300" s="20">
        <v>0.97626856932288297</v>
      </c>
    </row>
    <row r="4301" spans="1:27" x14ac:dyDescent="0.2">
      <c r="A4301" s="52" t="s">
        <v>2026</v>
      </c>
      <c r="B4301" s="1" t="s">
        <v>8205</v>
      </c>
      <c r="C4301" s="131" t="s">
        <v>35</v>
      </c>
      <c r="D4301" s="131" t="s">
        <v>35</v>
      </c>
      <c r="E4301" s="131" t="s">
        <v>6353</v>
      </c>
      <c r="F4301" s="131" t="s">
        <v>26284</v>
      </c>
      <c r="G4301" s="131" t="s">
        <v>26284</v>
      </c>
      <c r="H4301" s="79">
        <v>19220.75</v>
      </c>
      <c r="I4301" s="6">
        <v>37687.719874237198</v>
      </c>
      <c r="J4301" s="6">
        <v>16371.4431296639</v>
      </c>
      <c r="K4301" s="71">
        <v>16388.4812016059</v>
      </c>
      <c r="L4301" s="20">
        <v>0.85264525065910202</v>
      </c>
      <c r="M4301" s="79">
        <v>19271.3500126529</v>
      </c>
      <c r="N4301" s="6">
        <v>37786.935518917802</v>
      </c>
      <c r="O4301" s="6">
        <v>16421.3017010318</v>
      </c>
      <c r="P4301" s="71">
        <v>16441.903664326401</v>
      </c>
      <c r="Q4301" s="20">
        <v>0.85317861247558102</v>
      </c>
      <c r="R4301" s="79">
        <v>19318.631609161199</v>
      </c>
      <c r="S4301" s="6">
        <v>37879.644469630497</v>
      </c>
      <c r="T4301" s="6">
        <v>16467.697890470601</v>
      </c>
      <c r="U4301" s="71">
        <v>16492.040688065299</v>
      </c>
      <c r="V4301" s="20">
        <v>0.85368575899777999</v>
      </c>
      <c r="W4301" s="79">
        <v>19369.783760617</v>
      </c>
      <c r="X4301" s="6">
        <v>37979.942738690399</v>
      </c>
      <c r="Y4301" s="6">
        <v>16516.910774097101</v>
      </c>
      <c r="Z4301" s="71">
        <v>16545.2009344943</v>
      </c>
      <c r="AA4301" s="20">
        <v>0.85417582038960405</v>
      </c>
    </row>
    <row r="4302" spans="1:27" x14ac:dyDescent="0.2">
      <c r="A4302" s="52" t="s">
        <v>2025</v>
      </c>
      <c r="B4302" s="1" t="s">
        <v>8204</v>
      </c>
      <c r="C4302" s="131" t="s">
        <v>35</v>
      </c>
      <c r="D4302" s="131" t="s">
        <v>35</v>
      </c>
      <c r="E4302" s="131" t="s">
        <v>6353</v>
      </c>
      <c r="F4302" s="131" t="s">
        <v>26371</v>
      </c>
      <c r="G4302" s="131" t="s">
        <v>26371</v>
      </c>
      <c r="H4302" s="79">
        <v>11219.416666666701</v>
      </c>
      <c r="I4302" s="6">
        <v>16482.5474584474</v>
      </c>
      <c r="J4302" s="6">
        <v>7159.9738389166596</v>
      </c>
      <c r="K4302" s="71">
        <v>7167.4253597388697</v>
      </c>
      <c r="L4302" s="20">
        <v>0.63884117799400097</v>
      </c>
      <c r="M4302" s="79">
        <v>11319.6720222191</v>
      </c>
      <c r="N4302" s="6">
        <v>16629.833516622399</v>
      </c>
      <c r="O4302" s="6">
        <v>7226.9293517509404</v>
      </c>
      <c r="P4302" s="71">
        <v>7235.9961684959399</v>
      </c>
      <c r="Q4302" s="20">
        <v>0.63924079728569805</v>
      </c>
      <c r="R4302" s="79">
        <v>11423.2459763977</v>
      </c>
      <c r="S4302" s="6">
        <v>16781.994958338</v>
      </c>
      <c r="T4302" s="6">
        <v>7295.7607401748201</v>
      </c>
      <c r="U4302" s="71">
        <v>7306.5454429413403</v>
      </c>
      <c r="V4302" s="20">
        <v>0.63962077486888003</v>
      </c>
      <c r="W4302" s="79">
        <v>11526.0706658904</v>
      </c>
      <c r="X4302" s="6">
        <v>16933.055648462701</v>
      </c>
      <c r="Y4302" s="6">
        <v>7363.9334109254596</v>
      </c>
      <c r="Z4302" s="71">
        <v>7376.5463541203999</v>
      </c>
      <c r="AA4302" s="20">
        <v>0.63998795148377396</v>
      </c>
    </row>
    <row r="4303" spans="1:27" x14ac:dyDescent="0.2">
      <c r="A4303" s="52" t="s">
        <v>2024</v>
      </c>
      <c r="B4303" s="1" t="s">
        <v>8203</v>
      </c>
      <c r="C4303" s="131" t="s">
        <v>35</v>
      </c>
      <c r="D4303" s="131" t="s">
        <v>35</v>
      </c>
      <c r="E4303" s="131" t="s">
        <v>6353</v>
      </c>
      <c r="F4303" s="131" t="s">
        <v>26370</v>
      </c>
      <c r="G4303" s="131" t="s">
        <v>26370</v>
      </c>
      <c r="H4303" s="79">
        <v>8491.3333333333303</v>
      </c>
      <c r="I4303" s="6">
        <v>15732.367844104099</v>
      </c>
      <c r="J4303" s="6">
        <v>6834.0978524086704</v>
      </c>
      <c r="K4303" s="71">
        <v>6841.2102278996899</v>
      </c>
      <c r="L4303" s="20">
        <v>0.80566972928079905</v>
      </c>
      <c r="M4303" s="79">
        <v>8532.6597871509093</v>
      </c>
      <c r="N4303" s="6">
        <v>15808.935674812001</v>
      </c>
      <c r="O4303" s="6">
        <v>6870.1867119741401</v>
      </c>
      <c r="P4303" s="71">
        <v>6878.8059637876804</v>
      </c>
      <c r="Q4303" s="20">
        <v>0.806173706133963</v>
      </c>
      <c r="R4303" s="79">
        <v>8574.8756179742904</v>
      </c>
      <c r="S4303" s="6">
        <v>15887.1513040054</v>
      </c>
      <c r="T4303" s="6">
        <v>6906.7387426064797</v>
      </c>
      <c r="U4303" s="71">
        <v>6916.9483872313103</v>
      </c>
      <c r="V4303" s="20">
        <v>0.80665291199470002</v>
      </c>
      <c r="W4303" s="79">
        <v>8621.9894064377404</v>
      </c>
      <c r="X4303" s="6">
        <v>15974.441653063601</v>
      </c>
      <c r="Y4303" s="6">
        <v>6947.0464783215002</v>
      </c>
      <c r="Z4303" s="71">
        <v>6958.9453776887503</v>
      </c>
      <c r="AA4303" s="20">
        <v>0.80711597401090995</v>
      </c>
    </row>
    <row r="4304" spans="1:27" x14ac:dyDescent="0.2">
      <c r="A4304" s="52" t="s">
        <v>2023</v>
      </c>
      <c r="B4304" s="1" t="s">
        <v>8202</v>
      </c>
      <c r="C4304" s="131" t="s">
        <v>35</v>
      </c>
      <c r="D4304" s="131" t="s">
        <v>35</v>
      </c>
      <c r="E4304" s="131" t="s">
        <v>6353</v>
      </c>
      <c r="F4304" s="131" t="s">
        <v>26371</v>
      </c>
      <c r="G4304" s="131" t="s">
        <v>26371</v>
      </c>
      <c r="H4304" s="79">
        <v>24700.833333333299</v>
      </c>
      <c r="I4304" s="6">
        <v>36946.986075963003</v>
      </c>
      <c r="J4304" s="6">
        <v>16049.670379995499</v>
      </c>
      <c r="K4304" s="71">
        <v>16066.373576922901</v>
      </c>
      <c r="L4304" s="20">
        <v>0.65043852408175895</v>
      </c>
      <c r="M4304" s="79">
        <v>24894.630409023699</v>
      </c>
      <c r="N4304" s="6">
        <v>37236.863658652903</v>
      </c>
      <c r="O4304" s="6">
        <v>16182.2535789597</v>
      </c>
      <c r="P4304" s="71">
        <v>16202.555635418301</v>
      </c>
      <c r="Q4304" s="20">
        <v>0.65084539795157204</v>
      </c>
      <c r="R4304" s="79">
        <v>25090.523588607299</v>
      </c>
      <c r="S4304" s="6">
        <v>37529.876549383502</v>
      </c>
      <c r="T4304" s="6">
        <v>16315.640696612099</v>
      </c>
      <c r="U4304" s="71">
        <v>16339.758720986099</v>
      </c>
      <c r="V4304" s="20">
        <v>0.65123227354272395</v>
      </c>
      <c r="W4304" s="79">
        <v>25290.466419164401</v>
      </c>
      <c r="X4304" s="6">
        <v>37828.946822717597</v>
      </c>
      <c r="Y4304" s="6">
        <v>16451.2449017566</v>
      </c>
      <c r="Z4304" s="71">
        <v>16479.422589665101</v>
      </c>
      <c r="AA4304" s="20">
        <v>0.65160611578034999</v>
      </c>
    </row>
    <row r="4305" spans="1:27" x14ac:dyDescent="0.2">
      <c r="A4305" s="52" t="s">
        <v>2022</v>
      </c>
      <c r="B4305" s="1" t="s">
        <v>8201</v>
      </c>
      <c r="C4305" s="131" t="s">
        <v>35</v>
      </c>
      <c r="D4305" s="131" t="s">
        <v>35</v>
      </c>
      <c r="E4305" s="131" t="s">
        <v>6353</v>
      </c>
      <c r="F4305" s="131" t="s">
        <v>26284</v>
      </c>
      <c r="G4305" s="131" t="s">
        <v>26284</v>
      </c>
      <c r="H4305" s="79">
        <v>8999.1666666666697</v>
      </c>
      <c r="I4305" s="6">
        <v>13232.069188200399</v>
      </c>
      <c r="J4305" s="6">
        <v>5747.9749086780203</v>
      </c>
      <c r="K4305" s="71">
        <v>5753.9569353838697</v>
      </c>
      <c r="L4305" s="20">
        <v>0.63938775094551803</v>
      </c>
      <c r="M4305" s="79">
        <v>9041.6776703372307</v>
      </c>
      <c r="N4305" s="6">
        <v>13294.5759249533</v>
      </c>
      <c r="O4305" s="6">
        <v>5777.5058827312196</v>
      </c>
      <c r="P4305" s="71">
        <v>5784.7542706055501</v>
      </c>
      <c r="Q4305" s="20">
        <v>0.63978771213924501</v>
      </c>
      <c r="R4305" s="79">
        <v>9087.7157438143004</v>
      </c>
      <c r="S4305" s="6">
        <v>13362.2687454226</v>
      </c>
      <c r="T4305" s="6">
        <v>5809.0778810586598</v>
      </c>
      <c r="U4305" s="71">
        <v>5817.6649469625399</v>
      </c>
      <c r="V4305" s="20">
        <v>0.64016801481961205</v>
      </c>
      <c r="W4305" s="79">
        <v>9135.6550662095106</v>
      </c>
      <c r="X4305" s="6">
        <v>13432.7570977629</v>
      </c>
      <c r="Y4305" s="6">
        <v>5841.7057645495297</v>
      </c>
      <c r="Z4305" s="71">
        <v>5851.7114366351198</v>
      </c>
      <c r="AA4305" s="20">
        <v>0.64053550557957595</v>
      </c>
    </row>
    <row r="4306" spans="1:27" x14ac:dyDescent="0.2">
      <c r="A4306" s="52" t="s">
        <v>2021</v>
      </c>
      <c r="B4306" s="1" t="s">
        <v>8200</v>
      </c>
      <c r="C4306" s="131" t="s">
        <v>35</v>
      </c>
      <c r="D4306" s="131" t="s">
        <v>35</v>
      </c>
      <c r="E4306" s="131" t="s">
        <v>6353</v>
      </c>
      <c r="F4306" s="131" t="s">
        <v>26217</v>
      </c>
      <c r="G4306" s="131" t="s">
        <v>26217</v>
      </c>
      <c r="H4306" s="79">
        <v>10962.666666666701</v>
      </c>
      <c r="I4306" s="6">
        <v>16113.7884123408</v>
      </c>
      <c r="J4306" s="6">
        <v>6999.7859110709796</v>
      </c>
      <c r="K4306" s="71">
        <v>7007.0707212729203</v>
      </c>
      <c r="L4306" s="20">
        <v>0.63917575297429996</v>
      </c>
      <c r="M4306" s="79">
        <v>10988.4070059608</v>
      </c>
      <c r="N4306" s="6">
        <v>16151.6235845356</v>
      </c>
      <c r="O4306" s="6">
        <v>7019.1107111709298</v>
      </c>
      <c r="P4306" s="71">
        <v>7027.9168012035698</v>
      </c>
      <c r="Q4306" s="20">
        <v>0.63957558155528704</v>
      </c>
      <c r="R4306" s="79">
        <v>11008.159025548401</v>
      </c>
      <c r="S4306" s="6">
        <v>16180.656654137099</v>
      </c>
      <c r="T4306" s="6">
        <v>7034.3364934006104</v>
      </c>
      <c r="U4306" s="71">
        <v>7044.7347549312099</v>
      </c>
      <c r="V4306" s="20">
        <v>0.63995575814097005</v>
      </c>
      <c r="W4306" s="79">
        <v>11031.874263928799</v>
      </c>
      <c r="X4306" s="6">
        <v>16215.515173968901</v>
      </c>
      <c r="Y4306" s="6">
        <v>7051.8857578903499</v>
      </c>
      <c r="Z4306" s="71">
        <v>7063.9642259478596</v>
      </c>
      <c r="AA4306" s="20">
        <v>0.64032312705422101</v>
      </c>
    </row>
    <row r="4307" spans="1:27" x14ac:dyDescent="0.2">
      <c r="A4307" s="52" t="s">
        <v>2020</v>
      </c>
      <c r="B4307" s="1" t="s">
        <v>8199</v>
      </c>
      <c r="C4307" s="131" t="s">
        <v>35</v>
      </c>
      <c r="D4307" s="131" t="s">
        <v>35</v>
      </c>
      <c r="E4307" s="131" t="s">
        <v>6353</v>
      </c>
      <c r="F4307" s="131" t="s">
        <v>26368</v>
      </c>
      <c r="G4307" s="131" t="s">
        <v>26368</v>
      </c>
      <c r="H4307" s="79">
        <v>6791.6666666666697</v>
      </c>
      <c r="I4307" s="6">
        <v>10042.536416287699</v>
      </c>
      <c r="J4307" s="6">
        <v>4362.4505373492302</v>
      </c>
      <c r="K4307" s="71">
        <v>4366.9906225152199</v>
      </c>
      <c r="L4307" s="20">
        <v>0.64299248429671896</v>
      </c>
      <c r="M4307" s="79">
        <v>6852.9353173456102</v>
      </c>
      <c r="N4307" s="6">
        <v>10133.131653925</v>
      </c>
      <c r="O4307" s="6">
        <v>4403.6175408315903</v>
      </c>
      <c r="P4307" s="71">
        <v>4409.1422652774099</v>
      </c>
      <c r="Q4307" s="20">
        <v>0.64339470038734103</v>
      </c>
      <c r="R4307" s="79">
        <v>6912.0941970784797</v>
      </c>
      <c r="S4307" s="6">
        <v>10220.6072667934</v>
      </c>
      <c r="T4307" s="6">
        <v>4443.2801596551699</v>
      </c>
      <c r="U4307" s="71">
        <v>4449.8482829169998</v>
      </c>
      <c r="V4307" s="20">
        <v>0.64377714713404899</v>
      </c>
      <c r="W4307" s="79">
        <v>6968.9163498177204</v>
      </c>
      <c r="X4307" s="6">
        <v>10304.627665046501</v>
      </c>
      <c r="Y4307" s="6">
        <v>4481.3289181313103</v>
      </c>
      <c r="Z4307" s="71">
        <v>4489.0045371148299</v>
      </c>
      <c r="AA4307" s="20">
        <v>0.64414670972944699</v>
      </c>
    </row>
    <row r="4308" spans="1:27" x14ac:dyDescent="0.2">
      <c r="A4308" s="52" t="s">
        <v>2019</v>
      </c>
      <c r="B4308" s="1" t="s">
        <v>8198</v>
      </c>
      <c r="C4308" s="131" t="s">
        <v>35</v>
      </c>
      <c r="D4308" s="131" t="s">
        <v>35</v>
      </c>
      <c r="E4308" s="131" t="s">
        <v>6353</v>
      </c>
      <c r="F4308" s="131" t="s">
        <v>26371</v>
      </c>
      <c r="G4308" s="131" t="s">
        <v>26371</v>
      </c>
      <c r="H4308" s="79">
        <v>12832.916666666701</v>
      </c>
      <c r="I4308" s="6">
        <v>20854.702442665599</v>
      </c>
      <c r="J4308" s="6">
        <v>9059.2260865204007</v>
      </c>
      <c r="K4308" s="71">
        <v>9068.6541952447496</v>
      </c>
      <c r="L4308" s="20">
        <v>0.70667132272435396</v>
      </c>
      <c r="M4308" s="79">
        <v>12935.6483874038</v>
      </c>
      <c r="N4308" s="6">
        <v>21021.651198201602</v>
      </c>
      <c r="O4308" s="6">
        <v>9135.5086576603098</v>
      </c>
      <c r="P4308" s="71">
        <v>9146.9699545458607</v>
      </c>
      <c r="Q4308" s="20">
        <v>0.70711337233414395</v>
      </c>
      <c r="R4308" s="79">
        <v>13038.013524096301</v>
      </c>
      <c r="S4308" s="6">
        <v>21188.004220018502</v>
      </c>
      <c r="T4308" s="6">
        <v>9211.2177208267894</v>
      </c>
      <c r="U4308" s="71">
        <v>9224.8338807825003</v>
      </c>
      <c r="V4308" s="20">
        <v>0.70753369474065497</v>
      </c>
      <c r="W4308" s="79">
        <v>13145.693581629501</v>
      </c>
      <c r="X4308" s="6">
        <v>21362.994490523201</v>
      </c>
      <c r="Y4308" s="6">
        <v>9290.4477580490602</v>
      </c>
      <c r="Z4308" s="71">
        <v>9306.3604345072708</v>
      </c>
      <c r="AA4308" s="20">
        <v>0.70793985701237205</v>
      </c>
    </row>
    <row r="4309" spans="1:27" x14ac:dyDescent="0.2">
      <c r="A4309" s="52" t="s">
        <v>2018</v>
      </c>
      <c r="B4309" s="1" t="s">
        <v>8197</v>
      </c>
      <c r="C4309" s="131" t="s">
        <v>35</v>
      </c>
      <c r="D4309" s="131" t="s">
        <v>35</v>
      </c>
      <c r="E4309" s="131" t="s">
        <v>6353</v>
      </c>
      <c r="F4309" s="131" t="s">
        <v>26370</v>
      </c>
      <c r="G4309" s="131" t="s">
        <v>26370</v>
      </c>
      <c r="H4309" s="79">
        <v>8882.4166666666606</v>
      </c>
      <c r="I4309" s="6">
        <v>15425.979013181801</v>
      </c>
      <c r="J4309" s="6">
        <v>6701.0033766020397</v>
      </c>
      <c r="K4309" s="71">
        <v>6707.9772381431303</v>
      </c>
      <c r="L4309" s="20">
        <v>0.75519731733778905</v>
      </c>
      <c r="M4309" s="79">
        <v>8923.9060555837605</v>
      </c>
      <c r="N4309" s="6">
        <v>15498.0331023698</v>
      </c>
      <c r="O4309" s="6">
        <v>6735.0758629045304</v>
      </c>
      <c r="P4309" s="71">
        <v>6743.5256063073502</v>
      </c>
      <c r="Q4309" s="20">
        <v>0.75566972179047898</v>
      </c>
      <c r="R4309" s="79">
        <v>8961.8929348870297</v>
      </c>
      <c r="S4309" s="6">
        <v>15564.0044280685</v>
      </c>
      <c r="T4309" s="6">
        <v>6766.2547121546004</v>
      </c>
      <c r="U4309" s="71">
        <v>6776.2566911821395</v>
      </c>
      <c r="V4309" s="20">
        <v>0.75611890706743401</v>
      </c>
      <c r="W4309" s="79">
        <v>9001.1489852342693</v>
      </c>
      <c r="X4309" s="6">
        <v>15632.1799068287</v>
      </c>
      <c r="Y4309" s="6">
        <v>6798.20194838516</v>
      </c>
      <c r="Z4309" s="71">
        <v>6809.8459068809698</v>
      </c>
      <c r="AA4309" s="20">
        <v>0.75655295985568305</v>
      </c>
    </row>
    <row r="4310" spans="1:27" x14ac:dyDescent="0.2">
      <c r="A4310" s="52" t="s">
        <v>2017</v>
      </c>
      <c r="B4310" s="1" t="s">
        <v>8196</v>
      </c>
      <c r="C4310" s="131" t="s">
        <v>35</v>
      </c>
      <c r="D4310" s="131" t="s">
        <v>35</v>
      </c>
      <c r="E4310" s="131" t="s">
        <v>6353</v>
      </c>
      <c r="F4310" s="131" t="s">
        <v>26217</v>
      </c>
      <c r="G4310" s="131" t="s">
        <v>26217</v>
      </c>
      <c r="H4310" s="79">
        <v>7976.25</v>
      </c>
      <c r="I4310" s="6">
        <v>17446.106329721901</v>
      </c>
      <c r="J4310" s="6">
        <v>7578.5411949624404</v>
      </c>
      <c r="K4310" s="71">
        <v>7586.4283267853698</v>
      </c>
      <c r="L4310" s="20">
        <v>0.95112719972234705</v>
      </c>
      <c r="M4310" s="79">
        <v>7989.9535146774997</v>
      </c>
      <c r="N4310" s="6">
        <v>17476.079434144998</v>
      </c>
      <c r="O4310" s="6">
        <v>7594.6876611790203</v>
      </c>
      <c r="P4310" s="71">
        <v>7604.2158629792402</v>
      </c>
      <c r="Q4310" s="20">
        <v>0.95172216571852797</v>
      </c>
      <c r="R4310" s="79">
        <v>8000.3220347003298</v>
      </c>
      <c r="S4310" s="6">
        <v>17498.758049133201</v>
      </c>
      <c r="T4310" s="6">
        <v>7607.36445777883</v>
      </c>
      <c r="U4310" s="71">
        <v>7618.6097778263902</v>
      </c>
      <c r="V4310" s="20">
        <v>0.95228788851019897</v>
      </c>
      <c r="W4310" s="79">
        <v>8017.2971656385898</v>
      </c>
      <c r="X4310" s="6">
        <v>17535.887018173798</v>
      </c>
      <c r="Y4310" s="6">
        <v>7626.0957847302598</v>
      </c>
      <c r="Z4310" s="71">
        <v>7639.1577595695799</v>
      </c>
      <c r="AA4310" s="20">
        <v>0.95283455281043095</v>
      </c>
    </row>
    <row r="4311" spans="1:27" x14ac:dyDescent="0.2">
      <c r="A4311" s="52" t="s">
        <v>2016</v>
      </c>
      <c r="B4311" s="1" t="s">
        <v>8195</v>
      </c>
      <c r="C4311" s="131" t="s">
        <v>35</v>
      </c>
      <c r="D4311" s="131" t="s">
        <v>35</v>
      </c>
      <c r="E4311" s="131" t="s">
        <v>6353</v>
      </c>
      <c r="F4311" s="131" t="s">
        <v>26369</v>
      </c>
      <c r="G4311" s="131" t="s">
        <v>26369</v>
      </c>
      <c r="H4311" s="79">
        <v>13184.333333333299</v>
      </c>
      <c r="I4311" s="6">
        <v>25367.0056881487</v>
      </c>
      <c r="J4311" s="6">
        <v>11019.3583580862</v>
      </c>
      <c r="K4311" s="71">
        <v>11030.8264137104</v>
      </c>
      <c r="L4311" s="20">
        <v>0.83666167524919199</v>
      </c>
      <c r="M4311" s="79">
        <v>13384.9590968091</v>
      </c>
      <c r="N4311" s="6">
        <v>25753.014957985</v>
      </c>
      <c r="O4311" s="6">
        <v>11191.646597659001</v>
      </c>
      <c r="P4311" s="71">
        <v>11205.687499934</v>
      </c>
      <c r="Q4311" s="20">
        <v>0.83718503873540795</v>
      </c>
      <c r="R4311" s="79">
        <v>13572.9286136433</v>
      </c>
      <c r="S4311" s="6">
        <v>26114.673274881199</v>
      </c>
      <c r="T4311" s="6">
        <v>11353.024982688899</v>
      </c>
      <c r="U4311" s="71">
        <v>11369.807194208601</v>
      </c>
      <c r="V4311" s="20">
        <v>0.83768267835579102</v>
      </c>
      <c r="W4311" s="79">
        <v>13754.792103407201</v>
      </c>
      <c r="X4311" s="6">
        <v>26464.583434361401</v>
      </c>
      <c r="Y4311" s="6">
        <v>11509.0527193898</v>
      </c>
      <c r="Z4311" s="71">
        <v>11528.765421837899</v>
      </c>
      <c r="AA4311" s="20">
        <v>0.83816355312140001</v>
      </c>
    </row>
    <row r="4312" spans="1:27" x14ac:dyDescent="0.2">
      <c r="A4312" s="52" t="s">
        <v>2015</v>
      </c>
      <c r="B4312" s="1" t="s">
        <v>8194</v>
      </c>
      <c r="C4312" s="131" t="s">
        <v>35</v>
      </c>
      <c r="D4312" s="131" t="s">
        <v>35</v>
      </c>
      <c r="E4312" s="131" t="s">
        <v>6353</v>
      </c>
      <c r="F4312" s="131" t="s">
        <v>26370</v>
      </c>
      <c r="G4312" s="131" t="s">
        <v>26370</v>
      </c>
      <c r="H4312" s="79">
        <v>3719.75</v>
      </c>
      <c r="I4312" s="6">
        <v>6476.56153824803</v>
      </c>
      <c r="J4312" s="6">
        <v>2813.4007377739399</v>
      </c>
      <c r="K4312" s="71">
        <v>2816.3286973797099</v>
      </c>
      <c r="L4312" s="20">
        <v>0.757128489113438</v>
      </c>
      <c r="M4312" s="79">
        <v>3739.1897196541499</v>
      </c>
      <c r="N4312" s="6">
        <v>6510.4085819005404</v>
      </c>
      <c r="O4312" s="6">
        <v>2829.2684244492998</v>
      </c>
      <c r="P4312" s="71">
        <v>2832.8179898426101</v>
      </c>
      <c r="Q4312" s="20">
        <v>0.75760210158703101</v>
      </c>
      <c r="R4312" s="79">
        <v>3757.9329720314599</v>
      </c>
      <c r="S4312" s="6">
        <v>6543.04298675262</v>
      </c>
      <c r="T4312" s="6">
        <v>2844.5054513801101</v>
      </c>
      <c r="U4312" s="71">
        <v>2848.7102419294902</v>
      </c>
      <c r="V4312" s="20">
        <v>0.75805243550939205</v>
      </c>
      <c r="W4312" s="79">
        <v>3776.42321312287</v>
      </c>
      <c r="X4312" s="6">
        <v>6575.2368665256099</v>
      </c>
      <c r="Y4312" s="6">
        <v>2859.4724691968199</v>
      </c>
      <c r="Z4312" s="71">
        <v>2864.3701728843598</v>
      </c>
      <c r="AA4312" s="20">
        <v>0.75848759824662404</v>
      </c>
    </row>
    <row r="4313" spans="1:27" x14ac:dyDescent="0.2">
      <c r="A4313" s="52" t="s">
        <v>2014</v>
      </c>
      <c r="B4313" s="1" t="s">
        <v>8193</v>
      </c>
      <c r="C4313" s="131" t="s">
        <v>35</v>
      </c>
      <c r="D4313" s="131" t="s">
        <v>35</v>
      </c>
      <c r="E4313" s="131" t="s">
        <v>6353</v>
      </c>
      <c r="F4313" s="131" t="s">
        <v>26368</v>
      </c>
      <c r="G4313" s="131" t="s">
        <v>26368</v>
      </c>
      <c r="H4313" s="79">
        <v>4678.6666666666697</v>
      </c>
      <c r="I4313" s="6">
        <v>6259.8236318672098</v>
      </c>
      <c r="J4313" s="6">
        <v>2719.2503800394602</v>
      </c>
      <c r="K4313" s="71">
        <v>2722.0803555789698</v>
      </c>
      <c r="L4313" s="20">
        <v>0.581806858559199</v>
      </c>
      <c r="M4313" s="79">
        <v>4730.0406368945396</v>
      </c>
      <c r="N4313" s="6">
        <v>6328.5594525202396</v>
      </c>
      <c r="O4313" s="6">
        <v>2750.2411263470499</v>
      </c>
      <c r="P4313" s="71">
        <v>2753.6915450634201</v>
      </c>
      <c r="Q4313" s="20">
        <v>0.58217080072938299</v>
      </c>
      <c r="R4313" s="79">
        <v>4784.9135657346897</v>
      </c>
      <c r="S4313" s="6">
        <v>6401.9767060190898</v>
      </c>
      <c r="T4313" s="6">
        <v>2783.1786642315501</v>
      </c>
      <c r="U4313" s="71">
        <v>2787.2928006059201</v>
      </c>
      <c r="V4313" s="20">
        <v>0.58251685475909998</v>
      </c>
      <c r="W4313" s="79">
        <v>4840.2372762877603</v>
      </c>
      <c r="X4313" s="6">
        <v>6475.9970830615603</v>
      </c>
      <c r="Y4313" s="6">
        <v>2816.3145671432599</v>
      </c>
      <c r="Z4313" s="71">
        <v>2821.1383499876001</v>
      </c>
      <c r="AA4313" s="20">
        <v>0.58285125066250498</v>
      </c>
    </row>
    <row r="4314" spans="1:27" x14ac:dyDescent="0.2">
      <c r="A4314" s="52" t="s">
        <v>2013</v>
      </c>
      <c r="B4314" s="1" t="s">
        <v>8192</v>
      </c>
      <c r="C4314" s="131" t="s">
        <v>35</v>
      </c>
      <c r="D4314" s="131" t="s">
        <v>35</v>
      </c>
      <c r="E4314" s="131" t="s">
        <v>6353</v>
      </c>
      <c r="F4314" s="131" t="s">
        <v>26284</v>
      </c>
      <c r="G4314" s="131" t="s">
        <v>26284</v>
      </c>
      <c r="H4314" s="79">
        <v>31862.833333333299</v>
      </c>
      <c r="I4314" s="6">
        <v>88019.877450111497</v>
      </c>
      <c r="J4314" s="6">
        <v>38235.595646621798</v>
      </c>
      <c r="K4314" s="71">
        <v>38275.388157533198</v>
      </c>
      <c r="L4314" s="20">
        <v>1.20125500946871</v>
      </c>
      <c r="M4314" s="79">
        <v>31962.766990164298</v>
      </c>
      <c r="N4314" s="6">
        <v>88295.9404146124</v>
      </c>
      <c r="O4314" s="6">
        <v>38371.311581982598</v>
      </c>
      <c r="P4314" s="71">
        <v>38419.451757905998</v>
      </c>
      <c r="Q4314" s="20">
        <v>1.2020064398595001</v>
      </c>
      <c r="R4314" s="79">
        <v>32055.8840599918</v>
      </c>
      <c r="S4314" s="6">
        <v>88553.1728141606</v>
      </c>
      <c r="T4314" s="6">
        <v>38497.375505078198</v>
      </c>
      <c r="U4314" s="71">
        <v>38554.282901976199</v>
      </c>
      <c r="V4314" s="20">
        <v>1.2027209366562099</v>
      </c>
      <c r="W4314" s="79">
        <v>32156.5378438997</v>
      </c>
      <c r="X4314" s="6">
        <v>88831.225102598997</v>
      </c>
      <c r="Y4314" s="6">
        <v>38631.375225289499</v>
      </c>
      <c r="Z4314" s="71">
        <v>38697.543034538903</v>
      </c>
      <c r="AA4314" s="20">
        <v>1.2034113629518099</v>
      </c>
    </row>
    <row r="4315" spans="1:27" x14ac:dyDescent="0.2">
      <c r="A4315" s="52" t="s">
        <v>2012</v>
      </c>
      <c r="B4315" s="1" t="s">
        <v>8191</v>
      </c>
      <c r="C4315" s="131" t="s">
        <v>35</v>
      </c>
      <c r="D4315" s="131" t="s">
        <v>35</v>
      </c>
      <c r="E4315" s="131" t="s">
        <v>6353</v>
      </c>
      <c r="F4315" s="131" t="s">
        <v>26368</v>
      </c>
      <c r="G4315" s="131" t="s">
        <v>26368</v>
      </c>
      <c r="H4315" s="79">
        <v>18048.416666666701</v>
      </c>
      <c r="I4315" s="6">
        <v>27674.523770530901</v>
      </c>
      <c r="J4315" s="6">
        <v>12021.7379443932</v>
      </c>
      <c r="K4315" s="71">
        <v>12034.2491954993</v>
      </c>
      <c r="L4315" s="20">
        <v>0.66677589606655996</v>
      </c>
      <c r="M4315" s="79">
        <v>18217.470361890799</v>
      </c>
      <c r="N4315" s="6">
        <v>27933.742104935602</v>
      </c>
      <c r="O4315" s="6">
        <v>12139.3386482562</v>
      </c>
      <c r="P4315" s="71">
        <v>12154.5685133306</v>
      </c>
      <c r="Q4315" s="20">
        <v>0.66719298957976103</v>
      </c>
      <c r="R4315" s="79">
        <v>18377.019421818</v>
      </c>
      <c r="S4315" s="6">
        <v>28178.386515194401</v>
      </c>
      <c r="T4315" s="6">
        <v>12250.198297007901</v>
      </c>
      <c r="U4315" s="71">
        <v>12268.3067235543</v>
      </c>
      <c r="V4315" s="20">
        <v>0.66758958250807998</v>
      </c>
      <c r="W4315" s="79">
        <v>18534.797523380399</v>
      </c>
      <c r="X4315" s="6">
        <v>28420.315428007201</v>
      </c>
      <c r="Y4315" s="6">
        <v>12359.571401298999</v>
      </c>
      <c r="Z4315" s="71">
        <v>12380.740871920099</v>
      </c>
      <c r="AA4315" s="20">
        <v>0.66797281471796899</v>
      </c>
    </row>
    <row r="4316" spans="1:27" x14ac:dyDescent="0.2">
      <c r="A4316" s="52" t="s">
        <v>2011</v>
      </c>
      <c r="B4316" s="1" t="s">
        <v>8190</v>
      </c>
      <c r="C4316" s="131" t="s">
        <v>35</v>
      </c>
      <c r="D4316" s="131" t="s">
        <v>35</v>
      </c>
      <c r="E4316" s="131" t="s">
        <v>6353</v>
      </c>
      <c r="F4316" s="131" t="s">
        <v>26370</v>
      </c>
      <c r="G4316" s="131" t="s">
        <v>26370</v>
      </c>
      <c r="H4316" s="79">
        <v>11814</v>
      </c>
      <c r="I4316" s="6">
        <v>22961.405050176301</v>
      </c>
      <c r="J4316" s="6">
        <v>9974.3719760851509</v>
      </c>
      <c r="K4316" s="71">
        <v>9984.75249452563</v>
      </c>
      <c r="L4316" s="20">
        <v>0.84516273019516097</v>
      </c>
      <c r="M4316" s="79">
        <v>11875.863246721299</v>
      </c>
      <c r="N4316" s="6">
        <v>23081.6409622879</v>
      </c>
      <c r="O4316" s="6">
        <v>10030.7311188775</v>
      </c>
      <c r="P4316" s="71">
        <v>10043.3155508605</v>
      </c>
      <c r="Q4316" s="20">
        <v>0.845691411412408</v>
      </c>
      <c r="R4316" s="79">
        <v>11929.233163712301</v>
      </c>
      <c r="S4316" s="6">
        <v>23185.369443879499</v>
      </c>
      <c r="T4316" s="6">
        <v>10079.5470714322</v>
      </c>
      <c r="U4316" s="71">
        <v>10094.446808835501</v>
      </c>
      <c r="V4316" s="20">
        <v>0.84619410739174805</v>
      </c>
      <c r="W4316" s="79">
        <v>11986.064190646501</v>
      </c>
      <c r="X4316" s="6">
        <v>23295.8248551588</v>
      </c>
      <c r="Y4316" s="6">
        <v>10131.0068629903</v>
      </c>
      <c r="Z4316" s="71">
        <v>10148.359248860699</v>
      </c>
      <c r="AA4316" s="20">
        <v>0.84667986817392304</v>
      </c>
    </row>
    <row r="4317" spans="1:27" x14ac:dyDescent="0.2">
      <c r="A4317" s="52" t="s">
        <v>2010</v>
      </c>
      <c r="B4317" s="1" t="s">
        <v>8189</v>
      </c>
      <c r="C4317" s="131" t="s">
        <v>35</v>
      </c>
      <c r="D4317" s="131" t="s">
        <v>35</v>
      </c>
      <c r="E4317" s="131" t="s">
        <v>6353</v>
      </c>
      <c r="F4317" s="131" t="s">
        <v>26370</v>
      </c>
      <c r="G4317" s="131" t="s">
        <v>26370</v>
      </c>
      <c r="H4317" s="79">
        <v>3274.5</v>
      </c>
      <c r="I4317" s="6">
        <v>6320.3060942553402</v>
      </c>
      <c r="J4317" s="6">
        <v>2745.5237973922099</v>
      </c>
      <c r="K4317" s="71">
        <v>2748.3811161763902</v>
      </c>
      <c r="L4317" s="20">
        <v>0.83932848257028203</v>
      </c>
      <c r="M4317" s="79">
        <v>3290.39045039556</v>
      </c>
      <c r="N4317" s="6">
        <v>6350.9771922780901</v>
      </c>
      <c r="O4317" s="6">
        <v>2759.9833418234698</v>
      </c>
      <c r="P4317" s="71">
        <v>2763.4459830036399</v>
      </c>
      <c r="Q4317" s="20">
        <v>0.83985351424522603</v>
      </c>
      <c r="R4317" s="79">
        <v>3304.9068950967398</v>
      </c>
      <c r="S4317" s="6">
        <v>6378.9962406554896</v>
      </c>
      <c r="T4317" s="6">
        <v>2773.1881966258202</v>
      </c>
      <c r="U4317" s="71">
        <v>2777.28756494139</v>
      </c>
      <c r="V4317" s="20">
        <v>0.84035274006110705</v>
      </c>
      <c r="W4317" s="79">
        <v>3320.75598666517</v>
      </c>
      <c r="X4317" s="6">
        <v>6409.5875095601596</v>
      </c>
      <c r="Y4317" s="6">
        <v>2787.4340338676998</v>
      </c>
      <c r="Z4317" s="71">
        <v>2792.2083501422999</v>
      </c>
      <c r="AA4317" s="20">
        <v>0.840835147585278</v>
      </c>
    </row>
    <row r="4318" spans="1:27" x14ac:dyDescent="0.2">
      <c r="A4318" s="52" t="s">
        <v>2009</v>
      </c>
      <c r="B4318" s="1" t="s">
        <v>8188</v>
      </c>
      <c r="C4318" s="131" t="s">
        <v>35</v>
      </c>
      <c r="D4318" s="131" t="s">
        <v>35</v>
      </c>
      <c r="E4318" s="131" t="s">
        <v>6353</v>
      </c>
      <c r="F4318" s="131" t="s">
        <v>26217</v>
      </c>
      <c r="G4318" s="131" t="s">
        <v>26217</v>
      </c>
      <c r="H4318" s="79">
        <v>17692.25</v>
      </c>
      <c r="I4318" s="6">
        <v>34217.348631714798</v>
      </c>
      <c r="J4318" s="6">
        <v>14863.9232896374</v>
      </c>
      <c r="K4318" s="71">
        <v>14879.3924570372</v>
      </c>
      <c r="L4318" s="20">
        <v>0.84101188130606197</v>
      </c>
      <c r="M4318" s="79">
        <v>17717.8398259073</v>
      </c>
      <c r="N4318" s="6">
        <v>34266.840131919504</v>
      </c>
      <c r="O4318" s="6">
        <v>14891.5521309094</v>
      </c>
      <c r="P4318" s="71">
        <v>14910.2348891941</v>
      </c>
      <c r="Q4318" s="20">
        <v>0.84153796601051301</v>
      </c>
      <c r="R4318" s="79">
        <v>17736.757221224001</v>
      </c>
      <c r="S4318" s="6">
        <v>34303.426948788801</v>
      </c>
      <c r="T4318" s="6">
        <v>14912.9824080947</v>
      </c>
      <c r="U4318" s="71">
        <v>14935.027001984399</v>
      </c>
      <c r="V4318" s="20">
        <v>0.84203819309839301</v>
      </c>
      <c r="W4318" s="79">
        <v>17765.585082365302</v>
      </c>
      <c r="X4318" s="6">
        <v>34359.180907441798</v>
      </c>
      <c r="Y4318" s="6">
        <v>14942.2954432512</v>
      </c>
      <c r="Z4318" s="71">
        <v>14967.888602927</v>
      </c>
      <c r="AA4318" s="20">
        <v>0.84252156816296397</v>
      </c>
    </row>
    <row r="4319" spans="1:27" x14ac:dyDescent="0.2">
      <c r="A4319" s="52" t="s">
        <v>2008</v>
      </c>
      <c r="B4319" s="1" t="s">
        <v>8187</v>
      </c>
      <c r="C4319" s="131" t="s">
        <v>35</v>
      </c>
      <c r="D4319" s="131" t="s">
        <v>35</v>
      </c>
      <c r="E4319" s="131" t="s">
        <v>6353</v>
      </c>
      <c r="F4319" s="131" t="s">
        <v>26371</v>
      </c>
      <c r="G4319" s="131" t="s">
        <v>26371</v>
      </c>
      <c r="H4319" s="79">
        <v>5755.3333333333303</v>
      </c>
      <c r="I4319" s="6">
        <v>7990.6802992349003</v>
      </c>
      <c r="J4319" s="6">
        <v>3471.1298142415899</v>
      </c>
      <c r="K4319" s="71">
        <v>3474.7422849948798</v>
      </c>
      <c r="L4319" s="20">
        <v>0.60374301256716301</v>
      </c>
      <c r="M4319" s="79">
        <v>5809.4187032894397</v>
      </c>
      <c r="N4319" s="6">
        <v>8065.7721966376103</v>
      </c>
      <c r="O4319" s="6">
        <v>3505.1923865715498</v>
      </c>
      <c r="P4319" s="71">
        <v>3509.5899578605599</v>
      </c>
      <c r="Q4319" s="20">
        <v>0.60412067663040803</v>
      </c>
      <c r="R4319" s="79">
        <v>5864.96699688842</v>
      </c>
      <c r="S4319" s="6">
        <v>8142.8952109983502</v>
      </c>
      <c r="T4319" s="6">
        <v>3540.0210367863701</v>
      </c>
      <c r="U4319" s="71">
        <v>3545.2539488881498</v>
      </c>
      <c r="V4319" s="20">
        <v>0.60447977810770803</v>
      </c>
      <c r="W4319" s="79">
        <v>5920.9138502186397</v>
      </c>
      <c r="X4319" s="6">
        <v>8220.57158399324</v>
      </c>
      <c r="Y4319" s="6">
        <v>3575.0040040628</v>
      </c>
      <c r="Z4319" s="71">
        <v>3581.1272699736601</v>
      </c>
      <c r="AA4319" s="20">
        <v>0.60482678190655004</v>
      </c>
    </row>
    <row r="4320" spans="1:27" x14ac:dyDescent="0.2">
      <c r="A4320" s="52" t="s">
        <v>2007</v>
      </c>
      <c r="B4320" s="1" t="s">
        <v>8186</v>
      </c>
      <c r="C4320" s="131" t="s">
        <v>35</v>
      </c>
      <c r="D4320" s="131" t="s">
        <v>35</v>
      </c>
      <c r="E4320" s="131" t="s">
        <v>6353</v>
      </c>
      <c r="F4320" s="131" t="s">
        <v>26217</v>
      </c>
      <c r="G4320" s="131" t="s">
        <v>26217</v>
      </c>
      <c r="H4320" s="79">
        <v>19297.583333333299</v>
      </c>
      <c r="I4320" s="6">
        <v>39183.476046186501</v>
      </c>
      <c r="J4320" s="6">
        <v>17021.195547338099</v>
      </c>
      <c r="K4320" s="71">
        <v>17038.9098289672</v>
      </c>
      <c r="L4320" s="20">
        <v>0.88295562893284096</v>
      </c>
      <c r="M4320" s="79">
        <v>19339.982881091099</v>
      </c>
      <c r="N4320" s="6">
        <v>39269.567741464503</v>
      </c>
      <c r="O4320" s="6">
        <v>17065.618333321901</v>
      </c>
      <c r="P4320" s="71">
        <v>17087.028648344702</v>
      </c>
      <c r="Q4320" s="20">
        <v>0.88350795103602997</v>
      </c>
      <c r="R4320" s="79">
        <v>19379.9077315332</v>
      </c>
      <c r="S4320" s="6">
        <v>39350.634598071498</v>
      </c>
      <c r="T4320" s="6">
        <v>17107.1923042698</v>
      </c>
      <c r="U4320" s="71">
        <v>17132.480412082201</v>
      </c>
      <c r="V4320" s="20">
        <v>0.88403312592690497</v>
      </c>
      <c r="W4320" s="79">
        <v>19424.3320669684</v>
      </c>
      <c r="X4320" s="6">
        <v>39440.837596723002</v>
      </c>
      <c r="Y4320" s="6">
        <v>17152.2321642971</v>
      </c>
      <c r="Z4320" s="71">
        <v>17181.610503003099</v>
      </c>
      <c r="AA4320" s="20">
        <v>0.88454060833427095</v>
      </c>
    </row>
    <row r="4321" spans="1:27" x14ac:dyDescent="0.2">
      <c r="A4321" s="52" t="s">
        <v>2006</v>
      </c>
      <c r="B4321" s="1" t="s">
        <v>8185</v>
      </c>
      <c r="C4321" s="131" t="s">
        <v>35</v>
      </c>
      <c r="D4321" s="131" t="s">
        <v>35</v>
      </c>
      <c r="E4321" s="131" t="s">
        <v>6353</v>
      </c>
      <c r="F4321" s="131" t="s">
        <v>26284</v>
      </c>
      <c r="G4321" s="131" t="s">
        <v>26284</v>
      </c>
      <c r="H4321" s="79">
        <v>12276.083333333299</v>
      </c>
      <c r="I4321" s="6">
        <v>28451.0043531173</v>
      </c>
      <c r="J4321" s="6">
        <v>12359.0390000559</v>
      </c>
      <c r="K4321" s="71">
        <v>12371.901286779799</v>
      </c>
      <c r="L4321" s="20">
        <v>1.0078052543995299</v>
      </c>
      <c r="M4321" s="79">
        <v>12305.944888141001</v>
      </c>
      <c r="N4321" s="6">
        <v>28520.2113797196</v>
      </c>
      <c r="O4321" s="6">
        <v>12394.204219315599</v>
      </c>
      <c r="P4321" s="71">
        <v>12409.7538356031</v>
      </c>
      <c r="Q4321" s="20">
        <v>1.0084356746601499</v>
      </c>
      <c r="R4321" s="79">
        <v>12335.192701685901</v>
      </c>
      <c r="S4321" s="6">
        <v>28587.9960018903</v>
      </c>
      <c r="T4321" s="6">
        <v>12428.270857466699</v>
      </c>
      <c r="U4321" s="71">
        <v>12446.6425135384</v>
      </c>
      <c r="V4321" s="20">
        <v>1.0090351091018801</v>
      </c>
      <c r="W4321" s="79">
        <v>12368.0069482665</v>
      </c>
      <c r="X4321" s="6">
        <v>28664.046175790299</v>
      </c>
      <c r="Y4321" s="6">
        <v>12465.5662692147</v>
      </c>
      <c r="Z4321" s="71">
        <v>12486.9172878175</v>
      </c>
      <c r="AA4321" s="20">
        <v>1.00961434934896</v>
      </c>
    </row>
    <row r="4322" spans="1:27" x14ac:dyDescent="0.2">
      <c r="A4322" s="52" t="s">
        <v>2005</v>
      </c>
      <c r="B4322" s="1" t="s">
        <v>8184</v>
      </c>
      <c r="C4322" s="131" t="s">
        <v>35</v>
      </c>
      <c r="D4322" s="131" t="s">
        <v>35</v>
      </c>
      <c r="E4322" s="131" t="s">
        <v>6353</v>
      </c>
      <c r="F4322" s="131" t="s">
        <v>26369</v>
      </c>
      <c r="G4322" s="131" t="s">
        <v>26369</v>
      </c>
      <c r="H4322" s="79">
        <v>11419</v>
      </c>
      <c r="I4322" s="6">
        <v>15681.8211211994</v>
      </c>
      <c r="J4322" s="6">
        <v>6812.1404932957403</v>
      </c>
      <c r="K4322" s="71">
        <v>6819.2300173459198</v>
      </c>
      <c r="L4322" s="20">
        <v>0.59718276708520102</v>
      </c>
      <c r="M4322" s="79">
        <v>11588.8411970588</v>
      </c>
      <c r="N4322" s="6">
        <v>15915.0656497296</v>
      </c>
      <c r="O4322" s="6">
        <v>6916.30826996003</v>
      </c>
      <c r="P4322" s="71">
        <v>6924.98538531337</v>
      </c>
      <c r="Q4322" s="20">
        <v>0.597556327467056</v>
      </c>
      <c r="R4322" s="79">
        <v>11748.9254900615</v>
      </c>
      <c r="S4322" s="6">
        <v>16134.9109292796</v>
      </c>
      <c r="T4322" s="6">
        <v>7014.4491162279401</v>
      </c>
      <c r="U4322" s="71">
        <v>7024.8179799398204</v>
      </c>
      <c r="V4322" s="20">
        <v>0.59791152696322503</v>
      </c>
      <c r="W4322" s="79">
        <v>11902.320172359299</v>
      </c>
      <c r="X4322" s="6">
        <v>16345.569302931999</v>
      </c>
      <c r="Y4322" s="6">
        <v>7108.44435932547</v>
      </c>
      <c r="Z4322" s="71">
        <v>7120.6197009405396</v>
      </c>
      <c r="AA4322" s="20">
        <v>0.59825476023378499</v>
      </c>
    </row>
    <row r="4323" spans="1:27" x14ac:dyDescent="0.2">
      <c r="A4323" s="52" t="s">
        <v>2004</v>
      </c>
      <c r="B4323" s="1" t="s">
        <v>26372</v>
      </c>
      <c r="C4323" s="131" t="s">
        <v>35</v>
      </c>
      <c r="D4323" s="131" t="s">
        <v>35</v>
      </c>
      <c r="E4323" s="131" t="s">
        <v>6353</v>
      </c>
      <c r="F4323" s="131" t="s">
        <v>26370</v>
      </c>
      <c r="G4323" s="131" t="s">
        <v>26370</v>
      </c>
      <c r="H4323" s="79">
        <v>12074.583333333299</v>
      </c>
      <c r="I4323" s="6">
        <v>17694.2816215973</v>
      </c>
      <c r="J4323" s="6">
        <v>7686.34786755194</v>
      </c>
      <c r="K4323" s="71">
        <v>7694.3471958274904</v>
      </c>
      <c r="L4323" s="20">
        <v>0.63723500707360403</v>
      </c>
      <c r="M4323" s="79">
        <v>12149.0853503334</v>
      </c>
      <c r="N4323" s="6">
        <v>17803.4580323921</v>
      </c>
      <c r="O4323" s="6">
        <v>7736.9585984341902</v>
      </c>
      <c r="P4323" s="71">
        <v>7746.6652916037701</v>
      </c>
      <c r="Q4323" s="20">
        <v>0.63763362164471005</v>
      </c>
      <c r="R4323" s="79">
        <v>12220.478225065801</v>
      </c>
      <c r="S4323" s="6">
        <v>17908.078257903599</v>
      </c>
      <c r="T4323" s="6">
        <v>7785.3112583064503</v>
      </c>
      <c r="U4323" s="71">
        <v>7796.8196219789697</v>
      </c>
      <c r="V4323" s="20">
        <v>0.63801264389037604</v>
      </c>
      <c r="W4323" s="79">
        <v>12295.3963355429</v>
      </c>
      <c r="X4323" s="6">
        <v>18017.864418530698</v>
      </c>
      <c r="Y4323" s="6">
        <v>7835.7005693293004</v>
      </c>
      <c r="Z4323" s="71">
        <v>7849.1215551881396</v>
      </c>
      <c r="AA4323" s="20">
        <v>0.63837889735187603</v>
      </c>
    </row>
    <row r="4324" spans="1:27" x14ac:dyDescent="0.2">
      <c r="A4324" s="52" t="s">
        <v>2003</v>
      </c>
      <c r="B4324" s="1" t="s">
        <v>8183</v>
      </c>
      <c r="C4324" s="131" t="s">
        <v>35</v>
      </c>
      <c r="D4324" s="131" t="s">
        <v>35</v>
      </c>
      <c r="E4324" s="131" t="s">
        <v>6353</v>
      </c>
      <c r="F4324" s="131" t="s">
        <v>26371</v>
      </c>
      <c r="G4324" s="131" t="s">
        <v>26371</v>
      </c>
      <c r="H4324" s="79">
        <v>11455.25</v>
      </c>
      <c r="I4324" s="6">
        <v>14642.698903578001</v>
      </c>
      <c r="J4324" s="6">
        <v>6360.74862487476</v>
      </c>
      <c r="K4324" s="71">
        <v>6367.36837683048</v>
      </c>
      <c r="L4324" s="20">
        <v>0.55584717721834798</v>
      </c>
      <c r="M4324" s="79">
        <v>11552.4018778728</v>
      </c>
      <c r="N4324" s="6">
        <v>14766.8835085066</v>
      </c>
      <c r="O4324" s="6">
        <v>6417.3356729543902</v>
      </c>
      <c r="P4324" s="71">
        <v>6425.38678341996</v>
      </c>
      <c r="Q4324" s="20">
        <v>0.55619488062711897</v>
      </c>
      <c r="R4324" s="79">
        <v>11652.814033332101</v>
      </c>
      <c r="S4324" s="6">
        <v>14895.2355705437</v>
      </c>
      <c r="T4324" s="6">
        <v>6475.5158824091404</v>
      </c>
      <c r="U4324" s="71">
        <v>6485.0880869452703</v>
      </c>
      <c r="V4324" s="20">
        <v>0.55652549404762697</v>
      </c>
      <c r="W4324" s="79">
        <v>11752.3872278693</v>
      </c>
      <c r="X4324" s="6">
        <v>15022.5152289078</v>
      </c>
      <c r="Y4324" s="6">
        <v>6533.0678707321304</v>
      </c>
      <c r="Z4324" s="71">
        <v>6544.2577076499902</v>
      </c>
      <c r="AA4324" s="20">
        <v>0.55684496951658502</v>
      </c>
    </row>
    <row r="4325" spans="1:27" x14ac:dyDescent="0.2">
      <c r="A4325" s="52" t="s">
        <v>2002</v>
      </c>
      <c r="B4325" s="1" t="s">
        <v>8182</v>
      </c>
      <c r="C4325" s="131" t="s">
        <v>35</v>
      </c>
      <c r="D4325" s="131" t="s">
        <v>35</v>
      </c>
      <c r="E4325" s="131" t="s">
        <v>6353</v>
      </c>
      <c r="F4325" s="131" t="s">
        <v>26368</v>
      </c>
      <c r="G4325" s="131" t="s">
        <v>26368</v>
      </c>
      <c r="H4325" s="79">
        <v>8892.25</v>
      </c>
      <c r="I4325" s="6">
        <v>15166.1928750525</v>
      </c>
      <c r="J4325" s="6">
        <v>6588.1529839422801</v>
      </c>
      <c r="K4325" s="71">
        <v>6595.0093999354403</v>
      </c>
      <c r="L4325" s="20">
        <v>0.74165811801686199</v>
      </c>
      <c r="M4325" s="79">
        <v>8968.3929943548992</v>
      </c>
      <c r="N4325" s="6">
        <v>15296.058695117201</v>
      </c>
      <c r="O4325" s="6">
        <v>6647.3025986311904</v>
      </c>
      <c r="P4325" s="71">
        <v>6655.6422227754001</v>
      </c>
      <c r="Q4325" s="20">
        <v>0.74212205318887703</v>
      </c>
      <c r="R4325" s="79">
        <v>9039.5678046019493</v>
      </c>
      <c r="S4325" s="6">
        <v>15417.4510199003</v>
      </c>
      <c r="T4325" s="6">
        <v>6702.5424655291499</v>
      </c>
      <c r="U4325" s="71">
        <v>6712.4502641597501</v>
      </c>
      <c r="V4325" s="20">
        <v>0.74256318545921096</v>
      </c>
      <c r="W4325" s="79">
        <v>9111.9642537141808</v>
      </c>
      <c r="X4325" s="6">
        <v>15540.926913032499</v>
      </c>
      <c r="Y4325" s="6">
        <v>6758.5173820663003</v>
      </c>
      <c r="Z4325" s="71">
        <v>6770.0933688474297</v>
      </c>
      <c r="AA4325" s="20">
        <v>0.74298945653653503</v>
      </c>
    </row>
    <row r="4326" spans="1:27" x14ac:dyDescent="0.2">
      <c r="A4326" s="52" t="s">
        <v>2001</v>
      </c>
      <c r="B4326" s="1" t="s">
        <v>8181</v>
      </c>
      <c r="C4326" s="131" t="s">
        <v>35</v>
      </c>
      <c r="D4326" s="131" t="s">
        <v>35</v>
      </c>
      <c r="E4326" s="131" t="s">
        <v>6353</v>
      </c>
      <c r="F4326" s="131" t="s">
        <v>26217</v>
      </c>
      <c r="G4326" s="131" t="s">
        <v>26217</v>
      </c>
      <c r="H4326" s="79">
        <v>13054.166666666701</v>
      </c>
      <c r="I4326" s="6">
        <v>19451.477240054701</v>
      </c>
      <c r="J4326" s="6">
        <v>8449.6688705541801</v>
      </c>
      <c r="K4326" s="71">
        <v>8458.4626015015692</v>
      </c>
      <c r="L4326" s="20">
        <v>0.64795117279296999</v>
      </c>
      <c r="M4326" s="79">
        <v>13085.969904916999</v>
      </c>
      <c r="N4326" s="6">
        <v>19498.865938298099</v>
      </c>
      <c r="O4326" s="6">
        <v>8473.7424721955194</v>
      </c>
      <c r="P4326" s="71">
        <v>8484.3735253579707</v>
      </c>
      <c r="Q4326" s="20">
        <v>0.64835649073058099</v>
      </c>
      <c r="R4326" s="79">
        <v>13113.5894833693</v>
      </c>
      <c r="S4326" s="6">
        <v>19540.020737019699</v>
      </c>
      <c r="T4326" s="6">
        <v>8494.7776774608592</v>
      </c>
      <c r="U4326" s="71">
        <v>8507.3347850171103</v>
      </c>
      <c r="V4326" s="20">
        <v>0.64874188686523704</v>
      </c>
      <c r="W4326" s="79">
        <v>13149.1410005586</v>
      </c>
      <c r="X4326" s="6">
        <v>19592.994591660699</v>
      </c>
      <c r="Y4326" s="6">
        <v>8520.7011946902203</v>
      </c>
      <c r="Z4326" s="71">
        <v>8535.2954494386704</v>
      </c>
      <c r="AA4326" s="20">
        <v>0.64911429948739996</v>
      </c>
    </row>
    <row r="4327" spans="1:27" x14ac:dyDescent="0.2">
      <c r="A4327" s="52" t="s">
        <v>2000</v>
      </c>
      <c r="B4327" s="1" t="s">
        <v>8180</v>
      </c>
      <c r="C4327" s="131" t="s">
        <v>35</v>
      </c>
      <c r="D4327" s="131" t="s">
        <v>35</v>
      </c>
      <c r="E4327" s="131" t="s">
        <v>6353</v>
      </c>
      <c r="F4327" s="131" t="s">
        <v>26217</v>
      </c>
      <c r="G4327" s="131" t="s">
        <v>26217</v>
      </c>
      <c r="H4327" s="79">
        <v>13111</v>
      </c>
      <c r="I4327" s="6">
        <v>25550.276443695901</v>
      </c>
      <c r="J4327" s="6">
        <v>11098.9706764165</v>
      </c>
      <c r="K4327" s="71">
        <v>11110.5215860932</v>
      </c>
      <c r="L4327" s="20">
        <v>0.84741984487019795</v>
      </c>
      <c r="M4327" s="79">
        <v>13136.663740903899</v>
      </c>
      <c r="N4327" s="6">
        <v>25600.2890800069</v>
      </c>
      <c r="O4327" s="6">
        <v>11125.2755705992</v>
      </c>
      <c r="P4327" s="71">
        <v>11139.233204599301</v>
      </c>
      <c r="Q4327" s="20">
        <v>0.84794993799794605</v>
      </c>
      <c r="R4327" s="79">
        <v>13148.5171538022</v>
      </c>
      <c r="S4327" s="6">
        <v>25623.3886129452</v>
      </c>
      <c r="T4327" s="6">
        <v>11139.445169460399</v>
      </c>
      <c r="U4327" s="71">
        <v>11155.911664102299</v>
      </c>
      <c r="V4327" s="20">
        <v>0.84845397649090104</v>
      </c>
      <c r="W4327" s="79">
        <v>13161.093124888799</v>
      </c>
      <c r="X4327" s="6">
        <v>25647.896243012401</v>
      </c>
      <c r="Y4327" s="6">
        <v>11153.8876375816</v>
      </c>
      <c r="Z4327" s="71">
        <v>11172.992013371701</v>
      </c>
      <c r="AA4327" s="20">
        <v>0.84894103455909098</v>
      </c>
    </row>
    <row r="4328" spans="1:27" x14ac:dyDescent="0.2">
      <c r="A4328" s="52" t="s">
        <v>1999</v>
      </c>
      <c r="B4328" s="1" t="s">
        <v>8179</v>
      </c>
      <c r="C4328" s="131" t="s">
        <v>35</v>
      </c>
      <c r="D4328" s="131" t="s">
        <v>35</v>
      </c>
      <c r="E4328" s="131" t="s">
        <v>6353</v>
      </c>
      <c r="F4328" s="131" t="s">
        <v>26371</v>
      </c>
      <c r="G4328" s="131" t="s">
        <v>26371</v>
      </c>
      <c r="H4328" s="79">
        <v>4984.8333333333303</v>
      </c>
      <c r="I4328" s="6">
        <v>7178.0303028274002</v>
      </c>
      <c r="J4328" s="6">
        <v>3118.1168634740002</v>
      </c>
      <c r="K4328" s="71">
        <v>3121.3619469417599</v>
      </c>
      <c r="L4328" s="20">
        <v>0.62617177711225802</v>
      </c>
      <c r="M4328" s="79">
        <v>5032.7735454891299</v>
      </c>
      <c r="N4328" s="6">
        <v>7247.0629610061997</v>
      </c>
      <c r="O4328" s="6">
        <v>3149.4008628849101</v>
      </c>
      <c r="P4328" s="71">
        <v>3153.3520625010201</v>
      </c>
      <c r="Q4328" s="20">
        <v>0.62656347121506495</v>
      </c>
      <c r="R4328" s="79">
        <v>5082.1261447703</v>
      </c>
      <c r="S4328" s="6">
        <v>7318.1294198975402</v>
      </c>
      <c r="T4328" s="6">
        <v>3181.4645067974898</v>
      </c>
      <c r="U4328" s="71">
        <v>3186.1673952679198</v>
      </c>
      <c r="V4328" s="20">
        <v>0.62693591314072605</v>
      </c>
      <c r="W4328" s="79">
        <v>5130.1951188209396</v>
      </c>
      <c r="X4328" s="6">
        <v>7387.3474918547399</v>
      </c>
      <c r="Y4328" s="6">
        <v>3212.6472706846898</v>
      </c>
      <c r="Z4328" s="71">
        <v>3218.1498920786298</v>
      </c>
      <c r="AA4328" s="20">
        <v>0.62729580796495199</v>
      </c>
    </row>
    <row r="4329" spans="1:27" x14ac:dyDescent="0.2">
      <c r="A4329" s="52" t="s">
        <v>1998</v>
      </c>
      <c r="B4329" s="1" t="s">
        <v>8178</v>
      </c>
      <c r="C4329" s="131" t="s">
        <v>35</v>
      </c>
      <c r="D4329" s="131" t="s">
        <v>35</v>
      </c>
      <c r="E4329" s="131" t="s">
        <v>6353</v>
      </c>
      <c r="F4329" s="131" t="s">
        <v>26370</v>
      </c>
      <c r="G4329" s="131" t="s">
        <v>26370</v>
      </c>
      <c r="H4329" s="79">
        <v>7189.0833333333303</v>
      </c>
      <c r="I4329" s="6">
        <v>12458.9288932488</v>
      </c>
      <c r="J4329" s="6">
        <v>5412.1248648895198</v>
      </c>
      <c r="K4329" s="71">
        <v>5417.7573660732396</v>
      </c>
      <c r="L4329" s="20">
        <v>0.75360892548747405</v>
      </c>
      <c r="M4329" s="79">
        <v>7234.0780175407299</v>
      </c>
      <c r="N4329" s="6">
        <v>12536.906229874599</v>
      </c>
      <c r="O4329" s="6">
        <v>5448.2406887758398</v>
      </c>
      <c r="P4329" s="71">
        <v>5455.0759845845396</v>
      </c>
      <c r="Q4329" s="20">
        <v>0.75408033634105298</v>
      </c>
      <c r="R4329" s="79">
        <v>7279.6106455448898</v>
      </c>
      <c r="S4329" s="6">
        <v>12615.8158416183</v>
      </c>
      <c r="T4329" s="6">
        <v>5484.56689154374</v>
      </c>
      <c r="U4329" s="71">
        <v>5492.6742604439696</v>
      </c>
      <c r="V4329" s="20">
        <v>0.75452857685533903</v>
      </c>
      <c r="W4329" s="79">
        <v>7327.0213790446096</v>
      </c>
      <c r="X4329" s="6">
        <v>12697.980274837701</v>
      </c>
      <c r="Y4329" s="6">
        <v>5522.1622805945799</v>
      </c>
      <c r="Z4329" s="71">
        <v>5531.6206386855201</v>
      </c>
      <c r="AA4329" s="20">
        <v>0.75496171670878998</v>
      </c>
    </row>
    <row r="4330" spans="1:27" x14ac:dyDescent="0.2">
      <c r="A4330" s="52" t="s">
        <v>1997</v>
      </c>
      <c r="B4330" s="1" t="s">
        <v>8177</v>
      </c>
      <c r="C4330" s="131" t="s">
        <v>35</v>
      </c>
      <c r="D4330" s="131" t="s">
        <v>35</v>
      </c>
      <c r="E4330" s="131" t="s">
        <v>6353</v>
      </c>
      <c r="F4330" s="131" t="s">
        <v>26370</v>
      </c>
      <c r="G4330" s="131" t="s">
        <v>26370</v>
      </c>
      <c r="H4330" s="79">
        <v>6258.1666666666697</v>
      </c>
      <c r="I4330" s="6">
        <v>12685.942440946201</v>
      </c>
      <c r="J4330" s="6">
        <v>5510.7389332967296</v>
      </c>
      <c r="K4330" s="71">
        <v>5516.4740640152304</v>
      </c>
      <c r="L4330" s="20">
        <v>0.88148404442438999</v>
      </c>
      <c r="M4330" s="79">
        <v>6291.10722642153</v>
      </c>
      <c r="N4330" s="6">
        <v>12752.716316951801</v>
      </c>
      <c r="O4330" s="6">
        <v>5542.0266097920203</v>
      </c>
      <c r="P4330" s="71">
        <v>5548.9795682645799</v>
      </c>
      <c r="Q4330" s="20">
        <v>0.88203544599587402</v>
      </c>
      <c r="R4330" s="79">
        <v>6323.8710277338596</v>
      </c>
      <c r="S4330" s="6">
        <v>12819.131885557301</v>
      </c>
      <c r="T4330" s="6">
        <v>5572.9559784729299</v>
      </c>
      <c r="U4330" s="71">
        <v>5581.1940054449196</v>
      </c>
      <c r="V4330" s="20">
        <v>0.88255974560014405</v>
      </c>
      <c r="W4330" s="79">
        <v>6360.7933931412399</v>
      </c>
      <c r="X4330" s="6">
        <v>12893.977287939601</v>
      </c>
      <c r="Y4330" s="6">
        <v>5607.3984590603204</v>
      </c>
      <c r="Z4330" s="71">
        <v>5617.0028096551496</v>
      </c>
      <c r="AA4330" s="20">
        <v>0.88306638220821498</v>
      </c>
    </row>
    <row r="4331" spans="1:27" x14ac:dyDescent="0.2">
      <c r="A4331" s="52" t="s">
        <v>1996</v>
      </c>
      <c r="B4331" s="1" t="s">
        <v>8176</v>
      </c>
      <c r="C4331" s="131" t="s">
        <v>35</v>
      </c>
      <c r="D4331" s="131" t="s">
        <v>35</v>
      </c>
      <c r="E4331" s="131" t="s">
        <v>6353</v>
      </c>
      <c r="F4331" s="131" t="s">
        <v>26369</v>
      </c>
      <c r="G4331" s="131" t="s">
        <v>26369</v>
      </c>
      <c r="H4331" s="79">
        <v>15919.166666666701</v>
      </c>
      <c r="I4331" s="6">
        <v>24750.0022617307</v>
      </c>
      <c r="J4331" s="6">
        <v>10751.333745822099</v>
      </c>
      <c r="K4331" s="71">
        <v>10762.5228631396</v>
      </c>
      <c r="L4331" s="20">
        <v>0.676073257381957</v>
      </c>
      <c r="M4331" s="79">
        <v>16156.6496243641</v>
      </c>
      <c r="N4331" s="6">
        <v>25119.224084908299</v>
      </c>
      <c r="O4331" s="6">
        <v>10916.2161876714</v>
      </c>
      <c r="P4331" s="71">
        <v>10929.911538339</v>
      </c>
      <c r="Q4331" s="20">
        <v>0.67649616674590596</v>
      </c>
      <c r="R4331" s="79">
        <v>16377.1533716701</v>
      </c>
      <c r="S4331" s="6">
        <v>25462.047824292302</v>
      </c>
      <c r="T4331" s="6">
        <v>11069.304295591501</v>
      </c>
      <c r="U4331" s="71">
        <v>11085.6671069434</v>
      </c>
      <c r="V4331" s="20">
        <v>0.67689828966979204</v>
      </c>
      <c r="W4331" s="79">
        <v>16590.620971418299</v>
      </c>
      <c r="X4331" s="6">
        <v>25793.932255632299</v>
      </c>
      <c r="Y4331" s="6">
        <v>11217.3965219115</v>
      </c>
      <c r="Z4331" s="71">
        <v>11236.6096757018</v>
      </c>
      <c r="AA4331" s="20">
        <v>0.67728686557663298</v>
      </c>
    </row>
    <row r="4332" spans="1:27" x14ac:dyDescent="0.2">
      <c r="A4332" s="52" t="s">
        <v>1995</v>
      </c>
      <c r="B4332" s="1" t="s">
        <v>8175</v>
      </c>
      <c r="C4332" s="131" t="s">
        <v>35</v>
      </c>
      <c r="D4332" s="131" t="s">
        <v>35</v>
      </c>
      <c r="E4332" s="131" t="s">
        <v>6353</v>
      </c>
      <c r="F4332" s="131" t="s">
        <v>26369</v>
      </c>
      <c r="G4332" s="131" t="s">
        <v>26369</v>
      </c>
      <c r="H4332" s="79">
        <v>10437.166666666701</v>
      </c>
      <c r="I4332" s="6">
        <v>13578.415415253099</v>
      </c>
      <c r="J4332" s="6">
        <v>5898.4267688140999</v>
      </c>
      <c r="K4332" s="71">
        <v>5904.5653736295599</v>
      </c>
      <c r="L4332" s="20">
        <v>0.56572492920775697</v>
      </c>
      <c r="M4332" s="79">
        <v>10600.1851765957</v>
      </c>
      <c r="N4332" s="6">
        <v>13790.4972109057</v>
      </c>
      <c r="O4332" s="6">
        <v>5993.0214556336896</v>
      </c>
      <c r="P4332" s="71">
        <v>6000.5402266970696</v>
      </c>
      <c r="Q4332" s="20">
        <v>0.56607881152356998</v>
      </c>
      <c r="R4332" s="79">
        <v>10755.248536631299</v>
      </c>
      <c r="S4332" s="6">
        <v>13992.2296144873</v>
      </c>
      <c r="T4332" s="6">
        <v>6082.9454270672404</v>
      </c>
      <c r="U4332" s="71">
        <v>6091.9373280782802</v>
      </c>
      <c r="V4332" s="20">
        <v>0.56641530015134001</v>
      </c>
      <c r="W4332" s="79">
        <v>10907.515283090999</v>
      </c>
      <c r="X4332" s="6">
        <v>14190.323714484901</v>
      </c>
      <c r="Y4332" s="6">
        <v>6171.1601900056403</v>
      </c>
      <c r="Z4332" s="71">
        <v>6181.7301515438503</v>
      </c>
      <c r="AA4332" s="20">
        <v>0.56674045289919495</v>
      </c>
    </row>
    <row r="4333" spans="1:27" x14ac:dyDescent="0.2">
      <c r="A4333" s="52" t="s">
        <v>1994</v>
      </c>
      <c r="B4333" s="1" t="s">
        <v>8174</v>
      </c>
      <c r="C4333" s="131" t="s">
        <v>35</v>
      </c>
      <c r="D4333" s="131" t="s">
        <v>35</v>
      </c>
      <c r="E4333" s="131" t="s">
        <v>6353</v>
      </c>
      <c r="F4333" s="131" t="s">
        <v>26217</v>
      </c>
      <c r="G4333" s="131" t="s">
        <v>26217</v>
      </c>
      <c r="H4333" s="79">
        <v>8270.4166666666697</v>
      </c>
      <c r="I4333" s="6">
        <v>18140.197805696898</v>
      </c>
      <c r="J4333" s="6">
        <v>7880.05264653414</v>
      </c>
      <c r="K4333" s="71">
        <v>7888.2535670538</v>
      </c>
      <c r="L4333" s="20">
        <v>0.95379155428128004</v>
      </c>
      <c r="M4333" s="79">
        <v>8279.3041049076292</v>
      </c>
      <c r="N4333" s="6">
        <v>18159.691368618202</v>
      </c>
      <c r="O4333" s="6">
        <v>7891.7691171968099</v>
      </c>
      <c r="P4333" s="71">
        <v>7901.67003374059</v>
      </c>
      <c r="Q4333" s="20">
        <v>0.95438818693189398</v>
      </c>
      <c r="R4333" s="79">
        <v>8290.6557135740095</v>
      </c>
      <c r="S4333" s="6">
        <v>18184.589802992199</v>
      </c>
      <c r="T4333" s="6">
        <v>7905.5211665963097</v>
      </c>
      <c r="U4333" s="71">
        <v>7917.20722635519</v>
      </c>
      <c r="V4333" s="20">
        <v>0.95495549446018002</v>
      </c>
      <c r="W4333" s="79">
        <v>8309.2659049441208</v>
      </c>
      <c r="X4333" s="6">
        <v>18225.4090949653</v>
      </c>
      <c r="Y4333" s="6">
        <v>7925.9586543899704</v>
      </c>
      <c r="Z4333" s="71">
        <v>7939.53423427299</v>
      </c>
      <c r="AA4333" s="20">
        <v>0.95550369010923797</v>
      </c>
    </row>
    <row r="4334" spans="1:27" x14ac:dyDescent="0.2">
      <c r="A4334" s="52" t="s">
        <v>1993</v>
      </c>
      <c r="B4334" s="1" t="s">
        <v>8173</v>
      </c>
      <c r="C4334" s="131" t="s">
        <v>35</v>
      </c>
      <c r="D4334" s="131" t="s">
        <v>35</v>
      </c>
      <c r="E4334" s="131" t="s">
        <v>6353</v>
      </c>
      <c r="F4334" s="131" t="s">
        <v>26284</v>
      </c>
      <c r="G4334" s="131" t="s">
        <v>26284</v>
      </c>
      <c r="H4334" s="79">
        <v>40382.916666666701</v>
      </c>
      <c r="I4334" s="6">
        <v>103532.76608894501</v>
      </c>
      <c r="J4334" s="6">
        <v>44974.3523285052</v>
      </c>
      <c r="K4334" s="71">
        <v>45021.157991539898</v>
      </c>
      <c r="L4334" s="20">
        <v>1.1148565212156101</v>
      </c>
      <c r="M4334" s="79">
        <v>40437.777686138499</v>
      </c>
      <c r="N4334" s="6">
        <v>103673.417472381</v>
      </c>
      <c r="O4334" s="6">
        <v>45053.996660794997</v>
      </c>
      <c r="P4334" s="71">
        <v>45110.5208512873</v>
      </c>
      <c r="Q4334" s="20">
        <v>1.11555390608794</v>
      </c>
      <c r="R4334" s="79">
        <v>40490.603744555498</v>
      </c>
      <c r="S4334" s="6">
        <v>103808.851670823</v>
      </c>
      <c r="T4334" s="6">
        <v>45129.589562075897</v>
      </c>
      <c r="U4334" s="71">
        <v>45196.300797097902</v>
      </c>
      <c r="V4334" s="20">
        <v>1.1162170137602601</v>
      </c>
      <c r="W4334" s="79">
        <v>40541.124370501901</v>
      </c>
      <c r="X4334" s="6">
        <v>103938.375256054</v>
      </c>
      <c r="Y4334" s="6">
        <v>45201.249562707097</v>
      </c>
      <c r="Z4334" s="71">
        <v>45278.6702509807</v>
      </c>
      <c r="AA4334" s="20">
        <v>1.1168577821666399</v>
      </c>
    </row>
    <row r="4335" spans="1:27" x14ac:dyDescent="0.2">
      <c r="A4335" s="52" t="s">
        <v>1992</v>
      </c>
      <c r="B4335" s="1" t="s">
        <v>8172</v>
      </c>
      <c r="C4335" s="131" t="s">
        <v>35</v>
      </c>
      <c r="D4335" s="131" t="s">
        <v>35</v>
      </c>
      <c r="E4335" s="131" t="s">
        <v>6353</v>
      </c>
      <c r="F4335" s="131" t="s">
        <v>26368</v>
      </c>
      <c r="G4335" s="131" t="s">
        <v>26368</v>
      </c>
      <c r="H4335" s="79">
        <v>9759.5833333333303</v>
      </c>
      <c r="I4335" s="6">
        <v>13883.305275725799</v>
      </c>
      <c r="J4335" s="6">
        <v>6030.8700959295702</v>
      </c>
      <c r="K4335" s="71">
        <v>6037.1465370321303</v>
      </c>
      <c r="L4335" s="20">
        <v>0.618586504242715</v>
      </c>
      <c r="M4335" s="79">
        <v>9845.6946160552998</v>
      </c>
      <c r="N4335" s="6">
        <v>14005.8012045868</v>
      </c>
      <c r="O4335" s="6">
        <v>6086.5874405202903</v>
      </c>
      <c r="P4335" s="71">
        <v>6094.22359831838</v>
      </c>
      <c r="Q4335" s="20">
        <v>0.61897345347077704</v>
      </c>
      <c r="R4335" s="79">
        <v>9927.1066148154405</v>
      </c>
      <c r="S4335" s="6">
        <v>14121.612258531501</v>
      </c>
      <c r="T4335" s="6">
        <v>6139.1929004588701</v>
      </c>
      <c r="U4335" s="71">
        <v>6148.2679473272801</v>
      </c>
      <c r="V4335" s="20">
        <v>0.61934138373727798</v>
      </c>
      <c r="W4335" s="79">
        <v>10007.187325606899</v>
      </c>
      <c r="X4335" s="6">
        <v>14235.5295146932</v>
      </c>
      <c r="Y4335" s="6">
        <v>6190.81951844777</v>
      </c>
      <c r="Z4335" s="71">
        <v>6201.42315247852</v>
      </c>
      <c r="AA4335" s="20">
        <v>0.61969691889448197</v>
      </c>
    </row>
    <row r="4336" spans="1:27" x14ac:dyDescent="0.2">
      <c r="A4336" s="52" t="s">
        <v>1991</v>
      </c>
      <c r="B4336" s="1" t="s">
        <v>8171</v>
      </c>
      <c r="C4336" s="131" t="s">
        <v>35</v>
      </c>
      <c r="D4336" s="131" t="s">
        <v>35</v>
      </c>
      <c r="E4336" s="131" t="s">
        <v>6353</v>
      </c>
      <c r="F4336" s="131" t="s">
        <v>26284</v>
      </c>
      <c r="G4336" s="131" t="s">
        <v>26284</v>
      </c>
      <c r="H4336" s="79">
        <v>9759.4166666666606</v>
      </c>
      <c r="I4336" s="6">
        <v>34703.832240557502</v>
      </c>
      <c r="J4336" s="6">
        <v>15075.2504477211</v>
      </c>
      <c r="K4336" s="71">
        <v>15090.939547309799</v>
      </c>
      <c r="L4336" s="20">
        <v>1.54629524107245</v>
      </c>
      <c r="M4336" s="79">
        <v>9787.6610056802401</v>
      </c>
      <c r="N4336" s="6">
        <v>34804.267219035297</v>
      </c>
      <c r="O4336" s="6">
        <v>15125.105135900099</v>
      </c>
      <c r="P4336" s="71">
        <v>15144.0809069145</v>
      </c>
      <c r="Q4336" s="20">
        <v>1.5472625071634301</v>
      </c>
      <c r="R4336" s="79">
        <v>9814.3684635181507</v>
      </c>
      <c r="S4336" s="6">
        <v>34899.237150951798</v>
      </c>
      <c r="T4336" s="6">
        <v>15172.0033821998</v>
      </c>
      <c r="U4336" s="71">
        <v>15194.430864771801</v>
      </c>
      <c r="V4336" s="20">
        <v>1.54818223110864</v>
      </c>
      <c r="W4336" s="79">
        <v>9847.6536852311201</v>
      </c>
      <c r="X4336" s="6">
        <v>35017.597170804402</v>
      </c>
      <c r="Y4336" s="6">
        <v>15228.630858472799</v>
      </c>
      <c r="Z4336" s="71">
        <v>15254.7144533719</v>
      </c>
      <c r="AA4336" s="20">
        <v>1.5490709707074599</v>
      </c>
    </row>
    <row r="4337" spans="1:27" x14ac:dyDescent="0.2">
      <c r="A4337" s="52" t="s">
        <v>1990</v>
      </c>
      <c r="B4337" s="1" t="s">
        <v>8170</v>
      </c>
      <c r="C4337" s="131" t="s">
        <v>35</v>
      </c>
      <c r="D4337" s="131" t="s">
        <v>35</v>
      </c>
      <c r="E4337" s="131" t="s">
        <v>6353</v>
      </c>
      <c r="F4337" s="131" t="s">
        <v>26371</v>
      </c>
      <c r="G4337" s="131" t="s">
        <v>26371</v>
      </c>
      <c r="H4337" s="79">
        <v>7886.6666666666697</v>
      </c>
      <c r="I4337" s="6">
        <v>10652.369504325099</v>
      </c>
      <c r="J4337" s="6">
        <v>4627.3603740999597</v>
      </c>
      <c r="K4337" s="71">
        <v>4632.1761559666502</v>
      </c>
      <c r="L4337" s="20">
        <v>0.58734270785714104</v>
      </c>
      <c r="M4337" s="79">
        <v>7950.3113567607097</v>
      </c>
      <c r="N4337" s="6">
        <v>10738.333167368601</v>
      </c>
      <c r="O4337" s="6">
        <v>4666.6236964168402</v>
      </c>
      <c r="P4337" s="71">
        <v>4672.4783851530801</v>
      </c>
      <c r="Q4337" s="20">
        <v>0.58771011291020003</v>
      </c>
      <c r="R4337" s="79">
        <v>8013.0818842136396</v>
      </c>
      <c r="S4337" s="6">
        <v>10823.116115687701</v>
      </c>
      <c r="T4337" s="6">
        <v>4705.2132859780004</v>
      </c>
      <c r="U4337" s="71">
        <v>4712.16860270911</v>
      </c>
      <c r="V4337" s="20">
        <v>0.58805945961845696</v>
      </c>
      <c r="W4337" s="79">
        <v>8077.6012398419198</v>
      </c>
      <c r="X4337" s="6">
        <v>10910.2611727038</v>
      </c>
      <c r="Y4337" s="6">
        <v>4744.7098999459404</v>
      </c>
      <c r="Z4337" s="71">
        <v>4752.8366378053097</v>
      </c>
      <c r="AA4337" s="20">
        <v>0.58839703727419101</v>
      </c>
    </row>
    <row r="4338" spans="1:27" x14ac:dyDescent="0.2">
      <c r="A4338" s="52" t="s">
        <v>1989</v>
      </c>
      <c r="B4338" s="1" t="s">
        <v>8169</v>
      </c>
      <c r="C4338" s="131" t="s">
        <v>35</v>
      </c>
      <c r="D4338" s="131" t="s">
        <v>35</v>
      </c>
      <c r="E4338" s="131" t="s">
        <v>6353</v>
      </c>
      <c r="F4338" s="131" t="s">
        <v>26369</v>
      </c>
      <c r="G4338" s="131" t="s">
        <v>26369</v>
      </c>
      <c r="H4338" s="79">
        <v>13846.333333333299</v>
      </c>
      <c r="I4338" s="6">
        <v>26624.637351503399</v>
      </c>
      <c r="J4338" s="6">
        <v>11565.670136123799</v>
      </c>
      <c r="K4338" s="71">
        <v>11577.706748795999</v>
      </c>
      <c r="L4338" s="20">
        <v>0.83615687056472199</v>
      </c>
      <c r="M4338" s="79">
        <v>14049.9198995228</v>
      </c>
      <c r="N4338" s="6">
        <v>27016.106945939999</v>
      </c>
      <c r="O4338" s="6">
        <v>11740.5562757138</v>
      </c>
      <c r="P4338" s="71">
        <v>11755.2858333246</v>
      </c>
      <c r="Q4338" s="20">
        <v>0.83667991827653698</v>
      </c>
      <c r="R4338" s="79">
        <v>14239.116407072601</v>
      </c>
      <c r="S4338" s="6">
        <v>27379.906392364999</v>
      </c>
      <c r="T4338" s="6">
        <v>11903.069129920699</v>
      </c>
      <c r="U4338" s="71">
        <v>11920.664424934799</v>
      </c>
      <c r="V4338" s="20">
        <v>0.83717725764316198</v>
      </c>
      <c r="W4338" s="79">
        <v>14425.8926635547</v>
      </c>
      <c r="X4338" s="6">
        <v>27739.052021391399</v>
      </c>
      <c r="Y4338" s="6">
        <v>12063.3001041527</v>
      </c>
      <c r="Z4338" s="71">
        <v>12083.9621213746</v>
      </c>
      <c r="AA4338" s="20">
        <v>0.83765784227018703</v>
      </c>
    </row>
    <row r="4339" spans="1:27" x14ac:dyDescent="0.2">
      <c r="A4339" s="52" t="s">
        <v>1988</v>
      </c>
      <c r="B4339" s="1" t="s">
        <v>8168</v>
      </c>
      <c r="C4339" s="131" t="s">
        <v>35</v>
      </c>
      <c r="D4339" s="131" t="s">
        <v>35</v>
      </c>
      <c r="E4339" s="131" t="s">
        <v>6353</v>
      </c>
      <c r="F4339" s="131" t="s">
        <v>26217</v>
      </c>
      <c r="G4339" s="131" t="s">
        <v>26217</v>
      </c>
      <c r="H4339" s="79">
        <v>9342.6666666666697</v>
      </c>
      <c r="I4339" s="6">
        <v>22405.068559204301</v>
      </c>
      <c r="J4339" s="6">
        <v>9732.7009157690209</v>
      </c>
      <c r="K4339" s="71">
        <v>9742.8299225449991</v>
      </c>
      <c r="L4339" s="20">
        <v>1.04283180275564</v>
      </c>
      <c r="M4339" s="79">
        <v>9357.6065031605103</v>
      </c>
      <c r="N4339" s="6">
        <v>22440.896452123001</v>
      </c>
      <c r="O4339" s="6">
        <v>9752.2788239187794</v>
      </c>
      <c r="P4339" s="71">
        <v>9764.5139130747502</v>
      </c>
      <c r="Q4339" s="20">
        <v>1.04348413344554</v>
      </c>
      <c r="R4339" s="79">
        <v>9373.9798405817091</v>
      </c>
      <c r="S4339" s="6">
        <v>22480.162088001201</v>
      </c>
      <c r="T4339" s="6">
        <v>9772.9670639019096</v>
      </c>
      <c r="U4339" s="71">
        <v>9787.4136101476997</v>
      </c>
      <c r="V4339" s="20">
        <v>1.04410440139589</v>
      </c>
      <c r="W4339" s="79">
        <v>9395.7862942432403</v>
      </c>
      <c r="X4339" s="6">
        <v>22532.457123963799</v>
      </c>
      <c r="Y4339" s="6">
        <v>9799.0296193508693</v>
      </c>
      <c r="Z4339" s="71">
        <v>9815.8133946863509</v>
      </c>
      <c r="AA4339" s="20">
        <v>1.0447037732968101</v>
      </c>
    </row>
    <row r="4340" spans="1:27" x14ac:dyDescent="0.2">
      <c r="A4340" s="52" t="s">
        <v>1987</v>
      </c>
      <c r="B4340" s="1" t="s">
        <v>8930</v>
      </c>
      <c r="C4340" s="131" t="s">
        <v>35</v>
      </c>
      <c r="D4340" s="131" t="s">
        <v>35</v>
      </c>
      <c r="E4340" s="131" t="s">
        <v>6353</v>
      </c>
      <c r="F4340" s="131" t="s">
        <v>26217</v>
      </c>
      <c r="G4340" s="131" t="s">
        <v>26217</v>
      </c>
      <c r="H4340" s="79">
        <v>8208.9166666666697</v>
      </c>
      <c r="I4340" s="6">
        <v>17237.5928950077</v>
      </c>
      <c r="J4340" s="6">
        <v>7487.9635253770803</v>
      </c>
      <c r="K4340" s="71">
        <v>7495.7563912981796</v>
      </c>
      <c r="L4340" s="20">
        <v>0.91312370385432695</v>
      </c>
      <c r="M4340" s="79">
        <v>8221.0051741601892</v>
      </c>
      <c r="N4340" s="6">
        <v>17262.977093598402</v>
      </c>
      <c r="O4340" s="6">
        <v>7502.0784622785504</v>
      </c>
      <c r="P4340" s="71">
        <v>7511.490477716</v>
      </c>
      <c r="Q4340" s="20">
        <v>0.91369489722810304</v>
      </c>
      <c r="R4340" s="79">
        <v>8236.0368933794107</v>
      </c>
      <c r="S4340" s="6">
        <v>17294.54163091</v>
      </c>
      <c r="T4340" s="6">
        <v>7518.5839444804697</v>
      </c>
      <c r="U4340" s="71">
        <v>7529.6980278439496</v>
      </c>
      <c r="V4340" s="20">
        <v>0.91423801584676601</v>
      </c>
      <c r="W4340" s="79">
        <v>8255.4912451095806</v>
      </c>
      <c r="X4340" s="6">
        <v>17335.393086562199</v>
      </c>
      <c r="Y4340" s="6">
        <v>7538.9039634587098</v>
      </c>
      <c r="Z4340" s="71">
        <v>7551.8165961696604</v>
      </c>
      <c r="AA4340" s="20">
        <v>0.91476283748023302</v>
      </c>
    </row>
    <row r="4341" spans="1:27" x14ac:dyDescent="0.2">
      <c r="A4341" s="52" t="s">
        <v>1986</v>
      </c>
      <c r="B4341" s="1" t="s">
        <v>8167</v>
      </c>
      <c r="C4341" s="131" t="s">
        <v>35</v>
      </c>
      <c r="D4341" s="131" t="s">
        <v>35</v>
      </c>
      <c r="E4341" s="131" t="s">
        <v>6353</v>
      </c>
      <c r="F4341" s="131" t="s">
        <v>26368</v>
      </c>
      <c r="G4341" s="131" t="s">
        <v>26368</v>
      </c>
      <c r="H4341" s="79">
        <v>11037.083333333299</v>
      </c>
      <c r="I4341" s="6">
        <v>18326.484397245498</v>
      </c>
      <c r="J4341" s="6">
        <v>7960.9750358305701</v>
      </c>
      <c r="K4341" s="71">
        <v>7969.2601738183903</v>
      </c>
      <c r="L4341" s="20">
        <v>0.72204403402031603</v>
      </c>
      <c r="M4341" s="79">
        <v>11146.805075738001</v>
      </c>
      <c r="N4341" s="6">
        <v>18508.671460574598</v>
      </c>
      <c r="O4341" s="6">
        <v>8043.4275488471203</v>
      </c>
      <c r="P4341" s="71">
        <v>8053.5187341953497</v>
      </c>
      <c r="Q4341" s="20">
        <v>0.72249569984178796</v>
      </c>
      <c r="R4341" s="79">
        <v>11252.602955825199</v>
      </c>
      <c r="S4341" s="6">
        <v>18684.343161160901</v>
      </c>
      <c r="T4341" s="6">
        <v>8122.7826387484101</v>
      </c>
      <c r="U4341" s="71">
        <v>8134.7898576685002</v>
      </c>
      <c r="V4341" s="20">
        <v>0.72292516581306399</v>
      </c>
      <c r="W4341" s="79">
        <v>11356.343268974</v>
      </c>
      <c r="X4341" s="6">
        <v>18856.598382297601</v>
      </c>
      <c r="Y4341" s="6">
        <v>8200.4534637202905</v>
      </c>
      <c r="Z4341" s="71">
        <v>8214.4991982400006</v>
      </c>
      <c r="AA4341" s="20">
        <v>0.72334016361431397</v>
      </c>
    </row>
    <row r="4342" spans="1:27" x14ac:dyDescent="0.2">
      <c r="A4342" s="52" t="s">
        <v>1985</v>
      </c>
      <c r="B4342" s="1" t="s">
        <v>8166</v>
      </c>
      <c r="C4342" s="131" t="s">
        <v>35</v>
      </c>
      <c r="D4342" s="131" t="s">
        <v>35</v>
      </c>
      <c r="E4342" s="131" t="s">
        <v>6353</v>
      </c>
      <c r="F4342" s="131" t="s">
        <v>26371</v>
      </c>
      <c r="G4342" s="131" t="s">
        <v>26371</v>
      </c>
      <c r="H4342" s="79">
        <v>4893</v>
      </c>
      <c r="I4342" s="6">
        <v>6249.8696594032299</v>
      </c>
      <c r="J4342" s="6">
        <v>2714.9264014424002</v>
      </c>
      <c r="K4342" s="71">
        <v>2717.75187693522</v>
      </c>
      <c r="L4342" s="20">
        <v>0.55543672122117804</v>
      </c>
      <c r="M4342" s="79">
        <v>4934.87102420069</v>
      </c>
      <c r="N4342" s="6">
        <v>6303.3518674065099</v>
      </c>
      <c r="O4342" s="6">
        <v>2739.2865105619198</v>
      </c>
      <c r="P4342" s="71">
        <v>2742.72318575196</v>
      </c>
      <c r="Q4342" s="20">
        <v>0.55578416787421603</v>
      </c>
      <c r="R4342" s="79">
        <v>4972.5169265861996</v>
      </c>
      <c r="S4342" s="6">
        <v>6351.4372921193699</v>
      </c>
      <c r="T4342" s="6">
        <v>2761.2072911810601</v>
      </c>
      <c r="U4342" s="71">
        <v>2765.28894914281</v>
      </c>
      <c r="V4342" s="20">
        <v>0.55611453715880499</v>
      </c>
      <c r="W4342" s="79">
        <v>5009.63938695242</v>
      </c>
      <c r="X4342" s="6">
        <v>6398.8541199806496</v>
      </c>
      <c r="Y4342" s="6">
        <v>2782.7662427862901</v>
      </c>
      <c r="Z4342" s="71">
        <v>2787.5325640695501</v>
      </c>
      <c r="AA4342" s="20">
        <v>0.55643377671647798</v>
      </c>
    </row>
    <row r="4343" spans="1:27" x14ac:dyDescent="0.2">
      <c r="A4343" s="52" t="s">
        <v>1984</v>
      </c>
      <c r="B4343" s="1" t="s">
        <v>8165</v>
      </c>
      <c r="C4343" s="131" t="s">
        <v>35</v>
      </c>
      <c r="D4343" s="131" t="s">
        <v>35</v>
      </c>
      <c r="E4343" s="131" t="s">
        <v>6353</v>
      </c>
      <c r="F4343" s="131" t="s">
        <v>26368</v>
      </c>
      <c r="G4343" s="131" t="s">
        <v>26368</v>
      </c>
      <c r="H4343" s="79">
        <v>9217.75</v>
      </c>
      <c r="I4343" s="6">
        <v>14883.9761277857</v>
      </c>
      <c r="J4343" s="6">
        <v>6465.5587956088903</v>
      </c>
      <c r="K4343" s="71">
        <v>6472.2876255008096</v>
      </c>
      <c r="L4343" s="20">
        <v>0.70215482362841397</v>
      </c>
      <c r="M4343" s="79">
        <v>9303.3242577124201</v>
      </c>
      <c r="N4343" s="6">
        <v>15022.1535798694</v>
      </c>
      <c r="O4343" s="6">
        <v>6528.2699627962602</v>
      </c>
      <c r="P4343" s="71">
        <v>6536.4602500584797</v>
      </c>
      <c r="Q4343" s="20">
        <v>0.702594047997389</v>
      </c>
      <c r="R4343" s="79">
        <v>9383.9779689536208</v>
      </c>
      <c r="S4343" s="6">
        <v>15152.3857854218</v>
      </c>
      <c r="T4343" s="6">
        <v>6587.3086964752401</v>
      </c>
      <c r="U4343" s="71">
        <v>6597.0461548230096</v>
      </c>
      <c r="V4343" s="20">
        <v>0.70301168402664405</v>
      </c>
      <c r="W4343" s="79">
        <v>9467.9374736424106</v>
      </c>
      <c r="X4343" s="6">
        <v>15287.955882624399</v>
      </c>
      <c r="Y4343" s="6">
        <v>6648.5040530196902</v>
      </c>
      <c r="Z4343" s="71">
        <v>6659.8916089999902</v>
      </c>
      <c r="AA4343" s="20">
        <v>0.70341525042178599</v>
      </c>
    </row>
    <row r="4344" spans="1:27" x14ac:dyDescent="0.2">
      <c r="A4344" s="52" t="s">
        <v>1983</v>
      </c>
      <c r="B4344" s="1" t="s">
        <v>8164</v>
      </c>
      <c r="C4344" s="131" t="s">
        <v>35</v>
      </c>
      <c r="D4344" s="131" t="s">
        <v>35</v>
      </c>
      <c r="E4344" s="131" t="s">
        <v>6353</v>
      </c>
      <c r="F4344" s="131" t="s">
        <v>26284</v>
      </c>
      <c r="G4344" s="131" t="s">
        <v>26284</v>
      </c>
      <c r="H4344" s="79">
        <v>10095.666666666701</v>
      </c>
      <c r="I4344" s="6">
        <v>18414.049949298598</v>
      </c>
      <c r="J4344" s="6">
        <v>7999.0132737589502</v>
      </c>
      <c r="K4344" s="71">
        <v>8007.3379988637498</v>
      </c>
      <c r="L4344" s="20">
        <v>0.79314603614062995</v>
      </c>
      <c r="M4344" s="79">
        <v>10120.506044236699</v>
      </c>
      <c r="N4344" s="6">
        <v>18459.355876523201</v>
      </c>
      <c r="O4344" s="6">
        <v>8021.9961712254599</v>
      </c>
      <c r="P4344" s="71">
        <v>8032.06046903071</v>
      </c>
      <c r="Q4344" s="20">
        <v>0.79364217895059996</v>
      </c>
      <c r="R4344" s="79">
        <v>10144.228515727</v>
      </c>
      <c r="S4344" s="6">
        <v>18502.624616405999</v>
      </c>
      <c r="T4344" s="6">
        <v>8043.7827923132299</v>
      </c>
      <c r="U4344" s="71">
        <v>8055.6732324774503</v>
      </c>
      <c r="V4344" s="20">
        <v>0.79411393581960699</v>
      </c>
      <c r="W4344" s="79">
        <v>10167.9559563526</v>
      </c>
      <c r="X4344" s="6">
        <v>18545.902419771999</v>
      </c>
      <c r="Y4344" s="6">
        <v>8065.3364224384304</v>
      </c>
      <c r="Z4344" s="71">
        <v>8079.1507285256303</v>
      </c>
      <c r="AA4344" s="20">
        <v>0.79456979979127695</v>
      </c>
    </row>
    <row r="4345" spans="1:27" x14ac:dyDescent="0.2">
      <c r="A4345" s="52" t="s">
        <v>1982</v>
      </c>
      <c r="B4345" s="1" t="s">
        <v>8163</v>
      </c>
      <c r="C4345" s="131" t="s">
        <v>35</v>
      </c>
      <c r="D4345" s="131" t="s">
        <v>35</v>
      </c>
      <c r="E4345" s="131" t="s">
        <v>6353</v>
      </c>
      <c r="F4345" s="131" t="s">
        <v>26371</v>
      </c>
      <c r="G4345" s="131" t="s">
        <v>26371</v>
      </c>
      <c r="H4345" s="79">
        <v>5671.1666666666697</v>
      </c>
      <c r="I4345" s="6">
        <v>8243.6973055622602</v>
      </c>
      <c r="J4345" s="6">
        <v>3581.0397144358399</v>
      </c>
      <c r="K4345" s="71">
        <v>3584.7665705106801</v>
      </c>
      <c r="L4345" s="20">
        <v>0.632103900522059</v>
      </c>
      <c r="M4345" s="79">
        <v>5722.3870554052201</v>
      </c>
      <c r="N4345" s="6">
        <v>8318.1520704196791</v>
      </c>
      <c r="O4345" s="6">
        <v>3614.8706654192401</v>
      </c>
      <c r="P4345" s="71">
        <v>3619.4058377289398</v>
      </c>
      <c r="Q4345" s="20">
        <v>0.63249930539216803</v>
      </c>
      <c r="R4345" s="79">
        <v>5775.10971337724</v>
      </c>
      <c r="S4345" s="6">
        <v>8394.7905575268596</v>
      </c>
      <c r="T4345" s="6">
        <v>3649.52936308475</v>
      </c>
      <c r="U4345" s="71">
        <v>3654.9241520341402</v>
      </c>
      <c r="V4345" s="20">
        <v>0.63287527569701696</v>
      </c>
      <c r="W4345" s="79">
        <v>5828.9409302488102</v>
      </c>
      <c r="X4345" s="6">
        <v>8473.0404633333001</v>
      </c>
      <c r="Y4345" s="6">
        <v>3684.7989550975199</v>
      </c>
      <c r="Z4345" s="71">
        <v>3691.11027777142</v>
      </c>
      <c r="AA4345" s="20">
        <v>0.63323858003375999</v>
      </c>
    </row>
    <row r="4346" spans="1:27" x14ac:dyDescent="0.2">
      <c r="A4346" s="52" t="s">
        <v>1981</v>
      </c>
      <c r="B4346" s="1" t="s">
        <v>18912</v>
      </c>
      <c r="C4346" s="131" t="s">
        <v>35</v>
      </c>
      <c r="D4346" s="131" t="s">
        <v>35</v>
      </c>
      <c r="E4346" s="131" t="s">
        <v>6353</v>
      </c>
      <c r="F4346" s="131" t="s">
        <v>26370</v>
      </c>
      <c r="G4346" s="131" t="s">
        <v>26370</v>
      </c>
      <c r="H4346" s="79">
        <v>13538.916666666701</v>
      </c>
      <c r="I4346" s="6">
        <v>24586.193119315802</v>
      </c>
      <c r="J4346" s="6">
        <v>10680.1754993664</v>
      </c>
      <c r="K4346" s="71">
        <v>10691.290560944701</v>
      </c>
      <c r="L4346" s="20">
        <v>0.78967105154484396</v>
      </c>
      <c r="M4346" s="79">
        <v>13624.105678449199</v>
      </c>
      <c r="N4346" s="6">
        <v>24740.893347324902</v>
      </c>
      <c r="O4346" s="6">
        <v>10751.8026648674</v>
      </c>
      <c r="P4346" s="71">
        <v>10765.291744349999</v>
      </c>
      <c r="Q4346" s="20">
        <v>0.79016502062066796</v>
      </c>
      <c r="R4346" s="79">
        <v>13708.009972076599</v>
      </c>
      <c r="S4346" s="6">
        <v>24893.2605726689</v>
      </c>
      <c r="T4346" s="6">
        <v>10822.0312085593</v>
      </c>
      <c r="U4346" s="71">
        <v>10838.0284971315</v>
      </c>
      <c r="V4346" s="20">
        <v>0.79063471059684698</v>
      </c>
      <c r="W4346" s="79">
        <v>13793.6767933762</v>
      </c>
      <c r="X4346" s="6">
        <v>25048.828485836901</v>
      </c>
      <c r="Y4346" s="6">
        <v>10893.3620027489</v>
      </c>
      <c r="Z4346" s="71">
        <v>10912.020150300699</v>
      </c>
      <c r="AA4346" s="20">
        <v>0.791088577306718</v>
      </c>
    </row>
    <row r="4347" spans="1:27" x14ac:dyDescent="0.2">
      <c r="A4347" s="52" t="s">
        <v>1980</v>
      </c>
      <c r="B4347" s="1" t="s">
        <v>6667</v>
      </c>
      <c r="C4347" s="131" t="s">
        <v>35</v>
      </c>
      <c r="D4347" s="131" t="s">
        <v>35</v>
      </c>
      <c r="E4347" s="131" t="s">
        <v>6353</v>
      </c>
      <c r="F4347" s="131" t="s">
        <v>26368</v>
      </c>
      <c r="G4347" s="131" t="s">
        <v>26368</v>
      </c>
      <c r="H4347" s="79">
        <v>0.66666666666666696</v>
      </c>
      <c r="I4347" s="6">
        <v>1.0849491211047899</v>
      </c>
      <c r="J4347" s="6">
        <v>0.47129895079930101</v>
      </c>
      <c r="K4347" s="71">
        <v>0.47178944057264099</v>
      </c>
      <c r="L4347" s="20">
        <v>0.70768416085896102</v>
      </c>
      <c r="M4347" s="79">
        <v>0.66785427989068202</v>
      </c>
      <c r="N4347" s="6">
        <v>1.0868818709901999</v>
      </c>
      <c r="O4347" s="6">
        <v>0.47233296036871297</v>
      </c>
      <c r="P4347" s="71">
        <v>0.47292554349576998</v>
      </c>
      <c r="Q4347" s="20">
        <v>0.708126844037268</v>
      </c>
      <c r="R4347" s="79">
        <v>0.67114546535122299</v>
      </c>
      <c r="S4347" s="6">
        <v>1.0922380241494101</v>
      </c>
      <c r="T4347" s="6">
        <v>0.474836711326517</v>
      </c>
      <c r="U4347" s="71">
        <v>0.47553862206299302</v>
      </c>
      <c r="V4347" s="20">
        <v>0.70854776887173698</v>
      </c>
      <c r="W4347" s="79">
        <v>0.67295232174650399</v>
      </c>
      <c r="X4347" s="6">
        <v>1.09517854503645</v>
      </c>
      <c r="Y4347" s="6">
        <v>0.47627681891276602</v>
      </c>
      <c r="Z4347" s="71">
        <v>0.47709258572199598</v>
      </c>
      <c r="AA4347" s="20">
        <v>0.70895451327637005</v>
      </c>
    </row>
    <row r="4348" spans="1:27" x14ac:dyDescent="0.2">
      <c r="A4348" s="52" t="s">
        <v>1979</v>
      </c>
      <c r="B4348" s="1" t="s">
        <v>8162</v>
      </c>
      <c r="C4348" s="131" t="s">
        <v>35</v>
      </c>
      <c r="D4348" s="131" t="s">
        <v>35</v>
      </c>
      <c r="E4348" s="131" t="s">
        <v>6353</v>
      </c>
      <c r="F4348" s="131" t="s">
        <v>26371</v>
      </c>
      <c r="G4348" s="131" t="s">
        <v>26371</v>
      </c>
      <c r="H4348" s="79">
        <v>5135.6666666666697</v>
      </c>
      <c r="I4348" s="6">
        <v>7464.1749648383102</v>
      </c>
      <c r="J4348" s="6">
        <v>3242.4173273014999</v>
      </c>
      <c r="K4348" s="71">
        <v>3245.7917726238202</v>
      </c>
      <c r="L4348" s="20">
        <v>0.63200982137154904</v>
      </c>
      <c r="M4348" s="79">
        <v>5182.1248437065697</v>
      </c>
      <c r="N4348" s="6">
        <v>7531.6972524945604</v>
      </c>
      <c r="O4348" s="6">
        <v>3273.0961430340399</v>
      </c>
      <c r="P4348" s="71">
        <v>3277.2025292284002</v>
      </c>
      <c r="Q4348" s="20">
        <v>0.63240516739159602</v>
      </c>
      <c r="R4348" s="79">
        <v>5226.7844434938897</v>
      </c>
      <c r="S4348" s="6">
        <v>7596.6054890115101</v>
      </c>
      <c r="T4348" s="6">
        <v>3302.5284671409199</v>
      </c>
      <c r="U4348" s="71">
        <v>3307.4103141702399</v>
      </c>
      <c r="V4348" s="20">
        <v>0.632781081738924</v>
      </c>
      <c r="W4348" s="79">
        <v>5271.8244308662997</v>
      </c>
      <c r="X4348" s="6">
        <v>7662.0665806247498</v>
      </c>
      <c r="Y4348" s="6">
        <v>3332.1185060252601</v>
      </c>
      <c r="Z4348" s="71">
        <v>3337.8257577194399</v>
      </c>
      <c r="AA4348" s="20">
        <v>0.63314433200328502</v>
      </c>
    </row>
    <row r="4349" spans="1:27" x14ac:dyDescent="0.2">
      <c r="A4349" s="52" t="s">
        <v>1978</v>
      </c>
      <c r="B4349" s="1" t="s">
        <v>18913</v>
      </c>
      <c r="C4349" s="131" t="s">
        <v>35</v>
      </c>
      <c r="D4349" s="131" t="s">
        <v>35</v>
      </c>
      <c r="E4349" s="131" t="s">
        <v>6353</v>
      </c>
      <c r="F4349" s="131" t="s">
        <v>26368</v>
      </c>
      <c r="G4349" s="131" t="s">
        <v>26368</v>
      </c>
      <c r="H4349" s="79">
        <v>9478</v>
      </c>
      <c r="I4349" s="6">
        <v>18628.247500073401</v>
      </c>
      <c r="J4349" s="6">
        <v>8092.0601079194103</v>
      </c>
      <c r="K4349" s="71">
        <v>8100.4816686325203</v>
      </c>
      <c r="L4349" s="20">
        <v>0.85466149700701899</v>
      </c>
      <c r="M4349" s="79">
        <v>9565.7044695361601</v>
      </c>
      <c r="N4349" s="6">
        <v>18800.623588423499</v>
      </c>
      <c r="O4349" s="6">
        <v>8170.3029862920403</v>
      </c>
      <c r="P4349" s="71">
        <v>8180.5533480047698</v>
      </c>
      <c r="Q4349" s="20">
        <v>0.85519612006176104</v>
      </c>
      <c r="R4349" s="79">
        <v>9648.6618262540396</v>
      </c>
      <c r="S4349" s="6">
        <v>18963.6696079311</v>
      </c>
      <c r="T4349" s="6">
        <v>8244.2162900573094</v>
      </c>
      <c r="U4349" s="71">
        <v>8256.4030140190207</v>
      </c>
      <c r="V4349" s="20">
        <v>0.85570446583103499</v>
      </c>
      <c r="W4349" s="79">
        <v>9732.5933544485106</v>
      </c>
      <c r="X4349" s="6">
        <v>19128.630283207101</v>
      </c>
      <c r="Y4349" s="6">
        <v>8318.7560811292697</v>
      </c>
      <c r="Z4349" s="71">
        <v>8333.0044443407296</v>
      </c>
      <c r="AA4349" s="20">
        <v>0.85619568606880503</v>
      </c>
    </row>
    <row r="4350" spans="1:27" x14ac:dyDescent="0.2">
      <c r="A4350" s="52" t="s">
        <v>1977</v>
      </c>
      <c r="B4350" s="1" t="s">
        <v>18914</v>
      </c>
      <c r="C4350" s="131" t="s">
        <v>35</v>
      </c>
      <c r="D4350" s="131" t="s">
        <v>35</v>
      </c>
      <c r="E4350" s="131" t="s">
        <v>6353</v>
      </c>
      <c r="F4350" s="131" t="s">
        <v>26368</v>
      </c>
      <c r="G4350" s="131" t="s">
        <v>26368</v>
      </c>
      <c r="H4350" s="79">
        <v>14893.416666666701</v>
      </c>
      <c r="I4350" s="6">
        <v>26159.992349009899</v>
      </c>
      <c r="J4350" s="6">
        <v>11363.8296093106</v>
      </c>
      <c r="K4350" s="71">
        <v>11375.656162711301</v>
      </c>
      <c r="L4350" s="20">
        <v>0.76380433162603001</v>
      </c>
      <c r="M4350" s="79">
        <v>15033.854452776301</v>
      </c>
      <c r="N4350" s="6">
        <v>26406.668547787202</v>
      </c>
      <c r="O4350" s="6">
        <v>11475.708871000301</v>
      </c>
      <c r="P4350" s="71">
        <v>11490.1061543122</v>
      </c>
      <c r="Q4350" s="20">
        <v>0.76428212009132201</v>
      </c>
      <c r="R4350" s="79">
        <v>15172.0864663052</v>
      </c>
      <c r="S4350" s="6">
        <v>26649.470350572901</v>
      </c>
      <c r="T4350" s="6">
        <v>11585.5212692435</v>
      </c>
      <c r="U4350" s="71">
        <v>11602.647160255199</v>
      </c>
      <c r="V4350" s="20">
        <v>0.76473642475099701</v>
      </c>
      <c r="W4350" s="79">
        <v>15305.217933124601</v>
      </c>
      <c r="X4350" s="6">
        <v>26883.313143758201</v>
      </c>
      <c r="Y4350" s="6">
        <v>11691.1520262833</v>
      </c>
      <c r="Z4350" s="71">
        <v>11711.176628376001</v>
      </c>
      <c r="AA4350" s="20">
        <v>0.76517542445638298</v>
      </c>
    </row>
    <row r="4351" spans="1:27" x14ac:dyDescent="0.2">
      <c r="A4351" s="52" t="s">
        <v>1976</v>
      </c>
      <c r="B4351" s="1" t="s">
        <v>18915</v>
      </c>
      <c r="C4351" s="131" t="s">
        <v>35</v>
      </c>
      <c r="D4351" s="131" t="s">
        <v>35</v>
      </c>
      <c r="E4351" s="131" t="s">
        <v>6353</v>
      </c>
      <c r="F4351" s="131" t="s">
        <v>26368</v>
      </c>
      <c r="G4351" s="131" t="s">
        <v>26368</v>
      </c>
      <c r="H4351" s="79">
        <v>11684.583333333299</v>
      </c>
      <c r="I4351" s="6">
        <v>19328.967065028399</v>
      </c>
      <c r="J4351" s="6">
        <v>8396.4507833379303</v>
      </c>
      <c r="K4351" s="71">
        <v>8405.1891292107393</v>
      </c>
      <c r="L4351" s="20">
        <v>0.71934008166407903</v>
      </c>
      <c r="M4351" s="79">
        <v>11791.9547999683</v>
      </c>
      <c r="N4351" s="6">
        <v>19506.583971263401</v>
      </c>
      <c r="O4351" s="6">
        <v>8477.0965453988592</v>
      </c>
      <c r="P4351" s="71">
        <v>8487.7318065403306</v>
      </c>
      <c r="Q4351" s="20">
        <v>0.71979005606119995</v>
      </c>
      <c r="R4351" s="79">
        <v>11893.3353871326</v>
      </c>
      <c r="S4351" s="6">
        <v>19674.290595832601</v>
      </c>
      <c r="T4351" s="6">
        <v>8553.1498058608195</v>
      </c>
      <c r="U4351" s="71">
        <v>8565.7931999712891</v>
      </c>
      <c r="V4351" s="20">
        <v>0.72021791374340904</v>
      </c>
      <c r="W4351" s="79">
        <v>11992.557896914999</v>
      </c>
      <c r="X4351" s="6">
        <v>19838.427267974101</v>
      </c>
      <c r="Y4351" s="6">
        <v>8627.4362059462492</v>
      </c>
      <c r="Z4351" s="71">
        <v>8642.2132763937007</v>
      </c>
      <c r="AA4351" s="20">
        <v>0.72063135743683604</v>
      </c>
    </row>
    <row r="4352" spans="1:27" x14ac:dyDescent="0.2">
      <c r="A4352" s="52" t="s">
        <v>1975</v>
      </c>
      <c r="B4352" s="1" t="s">
        <v>8161</v>
      </c>
      <c r="C4352" s="131" t="s">
        <v>35</v>
      </c>
      <c r="D4352" s="131" t="s">
        <v>35</v>
      </c>
      <c r="E4352" s="131" t="s">
        <v>6353</v>
      </c>
      <c r="F4352" s="131" t="s">
        <v>26284</v>
      </c>
      <c r="G4352" s="131" t="s">
        <v>26284</v>
      </c>
      <c r="H4352" s="79">
        <v>4443.3333333333303</v>
      </c>
      <c r="I4352" s="6">
        <v>20108.074872142799</v>
      </c>
      <c r="J4352" s="6">
        <v>8734.8930981983995</v>
      </c>
      <c r="K4352" s="71">
        <v>8743.9836674190901</v>
      </c>
      <c r="L4352" s="20">
        <v>1.96788829724361</v>
      </c>
      <c r="M4352" s="79">
        <v>4455.7350523661098</v>
      </c>
      <c r="N4352" s="6">
        <v>20164.1982093193</v>
      </c>
      <c r="O4352" s="6">
        <v>8762.8800220876201</v>
      </c>
      <c r="P4352" s="71">
        <v>8773.8738236666304</v>
      </c>
      <c r="Q4352" s="20">
        <v>1.9691192857186299</v>
      </c>
      <c r="R4352" s="79">
        <v>4467.7342861501702</v>
      </c>
      <c r="S4352" s="6">
        <v>20218.500120348101</v>
      </c>
      <c r="T4352" s="6">
        <v>8789.7380358803293</v>
      </c>
      <c r="U4352" s="71">
        <v>8802.7311582548791</v>
      </c>
      <c r="V4352" s="20">
        <v>1.9702897698153301</v>
      </c>
      <c r="W4352" s="79">
        <v>4481.8360699331997</v>
      </c>
      <c r="X4352" s="6">
        <v>20282.317012502601</v>
      </c>
      <c r="Y4352" s="6">
        <v>8820.4772369545808</v>
      </c>
      <c r="Z4352" s="71">
        <v>8835.5849480287907</v>
      </c>
      <c r="AA4352" s="20">
        <v>1.97142082177059</v>
      </c>
    </row>
    <row r="4353" spans="1:27" x14ac:dyDescent="0.2">
      <c r="A4353" s="52" t="s">
        <v>1974</v>
      </c>
      <c r="B4353" s="1" t="s">
        <v>8160</v>
      </c>
      <c r="C4353" s="131" t="s">
        <v>35</v>
      </c>
      <c r="D4353" s="131" t="s">
        <v>35</v>
      </c>
      <c r="E4353" s="131" t="s">
        <v>6353</v>
      </c>
      <c r="F4353" s="131" t="s">
        <v>26369</v>
      </c>
      <c r="G4353" s="131" t="s">
        <v>26369</v>
      </c>
      <c r="H4353" s="79">
        <v>11414.5</v>
      </c>
      <c r="I4353" s="6">
        <v>22262.286170894298</v>
      </c>
      <c r="J4353" s="6">
        <v>9670.6766341744897</v>
      </c>
      <c r="K4353" s="71">
        <v>9680.7410911020797</v>
      </c>
      <c r="L4353" s="20">
        <v>0.84810907977590599</v>
      </c>
      <c r="M4353" s="79">
        <v>11580.6172064809</v>
      </c>
      <c r="N4353" s="6">
        <v>22586.273098800699</v>
      </c>
      <c r="O4353" s="6">
        <v>9815.4560501901396</v>
      </c>
      <c r="P4353" s="71">
        <v>9827.7704007177399</v>
      </c>
      <c r="Q4353" s="20">
        <v>0.84863960404612604</v>
      </c>
      <c r="R4353" s="79">
        <v>11735.508451576099</v>
      </c>
      <c r="S4353" s="6">
        <v>22888.365457088501</v>
      </c>
      <c r="T4353" s="6">
        <v>9950.4283324571297</v>
      </c>
      <c r="U4353" s="71">
        <v>9965.1372046072502</v>
      </c>
      <c r="V4353" s="20">
        <v>0.849144052490448</v>
      </c>
      <c r="W4353" s="79">
        <v>11883.4891981899</v>
      </c>
      <c r="X4353" s="6">
        <v>23176.9799149182</v>
      </c>
      <c r="Y4353" s="6">
        <v>10079.322970589201</v>
      </c>
      <c r="Z4353" s="71">
        <v>10096.586832302401</v>
      </c>
      <c r="AA4353" s="20">
        <v>0.84963150669925602</v>
      </c>
    </row>
    <row r="4354" spans="1:27" x14ac:dyDescent="0.2">
      <c r="A4354" s="52" t="s">
        <v>1973</v>
      </c>
      <c r="B4354" s="1" t="s">
        <v>8159</v>
      </c>
      <c r="C4354" s="131" t="s">
        <v>35</v>
      </c>
      <c r="D4354" s="131" t="s">
        <v>35</v>
      </c>
      <c r="E4354" s="131" t="s">
        <v>6353</v>
      </c>
      <c r="F4354" s="131" t="s">
        <v>26370</v>
      </c>
      <c r="G4354" s="131" t="s">
        <v>26370</v>
      </c>
      <c r="H4354" s="79">
        <v>3830.8333333333298</v>
      </c>
      <c r="I4354" s="6">
        <v>7061.5281299847702</v>
      </c>
      <c r="J4354" s="6">
        <v>3067.50863608481</v>
      </c>
      <c r="K4354" s="71">
        <v>3070.7010506087099</v>
      </c>
      <c r="L4354" s="20">
        <v>0.80157521442907298</v>
      </c>
      <c r="M4354" s="79">
        <v>3852.45513857571</v>
      </c>
      <c r="N4354" s="6">
        <v>7101.3844674066004</v>
      </c>
      <c r="O4354" s="6">
        <v>3086.0924611344299</v>
      </c>
      <c r="P4354" s="71">
        <v>3089.96423480778</v>
      </c>
      <c r="Q4354" s="20">
        <v>0.80207663000851004</v>
      </c>
      <c r="R4354" s="79">
        <v>3875.17610487815</v>
      </c>
      <c r="S4354" s="6">
        <v>7143.2669323233104</v>
      </c>
      <c r="T4354" s="6">
        <v>3105.44524478838</v>
      </c>
      <c r="U4354" s="71">
        <v>3110.0357604474698</v>
      </c>
      <c r="V4354" s="20">
        <v>0.80255340048481805</v>
      </c>
      <c r="W4354" s="79">
        <v>3899.8456738359801</v>
      </c>
      <c r="X4354" s="6">
        <v>7188.74133436385</v>
      </c>
      <c r="Y4354" s="6">
        <v>3126.2764142294</v>
      </c>
      <c r="Z4354" s="71">
        <v>3131.6310996432999</v>
      </c>
      <c r="AA4354" s="20">
        <v>0.80301410916164595</v>
      </c>
    </row>
    <row r="4355" spans="1:27" x14ac:dyDescent="0.2">
      <c r="A4355" s="52" t="s">
        <v>1972</v>
      </c>
      <c r="B4355" s="1" t="s">
        <v>8158</v>
      </c>
      <c r="C4355" s="131" t="s">
        <v>35</v>
      </c>
      <c r="D4355" s="131" t="s">
        <v>35</v>
      </c>
      <c r="E4355" s="131" t="s">
        <v>6353</v>
      </c>
      <c r="F4355" s="131" t="s">
        <v>26369</v>
      </c>
      <c r="G4355" s="131" t="s">
        <v>26369</v>
      </c>
      <c r="H4355" s="79">
        <v>11883</v>
      </c>
      <c r="I4355" s="6">
        <v>28615.296234259898</v>
      </c>
      <c r="J4355" s="6">
        <v>12430.4069469035</v>
      </c>
      <c r="K4355" s="71">
        <v>12443.343507605699</v>
      </c>
      <c r="L4355" s="20">
        <v>1.0471550540777399</v>
      </c>
      <c r="M4355" s="79">
        <v>12065.9704355217</v>
      </c>
      <c r="N4355" s="6">
        <v>29055.904936991799</v>
      </c>
      <c r="O4355" s="6">
        <v>12627.003873546901</v>
      </c>
      <c r="P4355" s="71">
        <v>12642.8455574195</v>
      </c>
      <c r="Q4355" s="20">
        <v>1.04781008912466</v>
      </c>
      <c r="R4355" s="79">
        <v>12235.684606972</v>
      </c>
      <c r="S4355" s="6">
        <v>29464.591404315201</v>
      </c>
      <c r="T4355" s="6">
        <v>12809.359657571</v>
      </c>
      <c r="U4355" s="71">
        <v>12828.294644813101</v>
      </c>
      <c r="V4355" s="20">
        <v>1.04843292851006</v>
      </c>
      <c r="W4355" s="79">
        <v>12400.723332456901</v>
      </c>
      <c r="X4355" s="6">
        <v>29862.018991614401</v>
      </c>
      <c r="Y4355" s="6">
        <v>12986.5467837168</v>
      </c>
      <c r="Z4355" s="71">
        <v>13008.7901376067</v>
      </c>
      <c r="AA4355" s="20">
        <v>1.0490347852175901</v>
      </c>
    </row>
    <row r="4356" spans="1:27" x14ac:dyDescent="0.2">
      <c r="A4356" s="52" t="s">
        <v>1971</v>
      </c>
      <c r="B4356" s="1" t="s">
        <v>8157</v>
      </c>
      <c r="C4356" s="131" t="s">
        <v>35</v>
      </c>
      <c r="D4356" s="131" t="s">
        <v>35</v>
      </c>
      <c r="E4356" s="131" t="s">
        <v>6353</v>
      </c>
      <c r="F4356" s="131" t="s">
        <v>26368</v>
      </c>
      <c r="G4356" s="131" t="s">
        <v>26368</v>
      </c>
      <c r="H4356" s="79">
        <v>3404.5</v>
      </c>
      <c r="I4356" s="6">
        <v>5741.8521536653598</v>
      </c>
      <c r="J4356" s="6">
        <v>2494.2449770470098</v>
      </c>
      <c r="K4356" s="71">
        <v>2496.8407851882498</v>
      </c>
      <c r="L4356" s="20">
        <v>0.73339426793604101</v>
      </c>
      <c r="M4356" s="79">
        <v>3436.6552169595202</v>
      </c>
      <c r="N4356" s="6">
        <v>5796.0834656790503</v>
      </c>
      <c r="O4356" s="6">
        <v>2518.8397515492402</v>
      </c>
      <c r="P4356" s="71">
        <v>2521.9998569447298</v>
      </c>
      <c r="Q4356" s="20">
        <v>0.73385303375763</v>
      </c>
      <c r="R4356" s="79">
        <v>3467.6486468384901</v>
      </c>
      <c r="S4356" s="6">
        <v>5848.3553681904395</v>
      </c>
      <c r="T4356" s="6">
        <v>2542.4987670273999</v>
      </c>
      <c r="U4356" s="71">
        <v>2546.25712677399</v>
      </c>
      <c r="V4356" s="20">
        <v>0.73428925075654805</v>
      </c>
      <c r="W4356" s="79">
        <v>3498.7936261976402</v>
      </c>
      <c r="X4356" s="6">
        <v>5900.88286615172</v>
      </c>
      <c r="Y4356" s="6">
        <v>2566.20596979833</v>
      </c>
      <c r="Z4356" s="71">
        <v>2570.6013667034099</v>
      </c>
      <c r="AA4356" s="20">
        <v>0.73471077215178504</v>
      </c>
    </row>
    <row r="4357" spans="1:27" x14ac:dyDescent="0.2">
      <c r="A4357" s="52" t="s">
        <v>1970</v>
      </c>
      <c r="B4357" s="1" t="s">
        <v>8156</v>
      </c>
      <c r="C4357" s="131" t="s">
        <v>35</v>
      </c>
      <c r="D4357" s="131" t="s">
        <v>35</v>
      </c>
      <c r="E4357" s="131" t="s">
        <v>6353</v>
      </c>
      <c r="F4357" s="131" t="s">
        <v>26284</v>
      </c>
      <c r="G4357" s="131" t="s">
        <v>26284</v>
      </c>
      <c r="H4357" s="79">
        <v>6983.5833333333303</v>
      </c>
      <c r="I4357" s="6">
        <v>13334.1911467227</v>
      </c>
      <c r="J4357" s="6">
        <v>5792.3364100321996</v>
      </c>
      <c r="K4357" s="71">
        <v>5798.3646045954301</v>
      </c>
      <c r="L4357" s="20">
        <v>0.83028501670757804</v>
      </c>
      <c r="M4357" s="79">
        <v>6993.1799186669996</v>
      </c>
      <c r="N4357" s="6">
        <v>13352.514505532499</v>
      </c>
      <c r="O4357" s="6">
        <v>5802.6846091548996</v>
      </c>
      <c r="P4357" s="71">
        <v>5809.9645859499497</v>
      </c>
      <c r="Q4357" s="20">
        <v>0.83080439135297102</v>
      </c>
      <c r="R4357" s="79">
        <v>7004.0071063353998</v>
      </c>
      <c r="S4357" s="6">
        <v>13373.187530118999</v>
      </c>
      <c r="T4357" s="6">
        <v>5813.8246850540099</v>
      </c>
      <c r="U4357" s="71">
        <v>5822.4187677546297</v>
      </c>
      <c r="V4357" s="20">
        <v>0.83129823818825399</v>
      </c>
      <c r="W4357" s="79">
        <v>7014.5709253782097</v>
      </c>
      <c r="X4357" s="6">
        <v>13393.3576885653</v>
      </c>
      <c r="Y4357" s="6">
        <v>5824.5715489782597</v>
      </c>
      <c r="Z4357" s="71">
        <v>5834.5478735839597</v>
      </c>
      <c r="AA4357" s="20">
        <v>0.83177544794293701</v>
      </c>
    </row>
    <row r="4358" spans="1:27" x14ac:dyDescent="0.2">
      <c r="A4358" s="52" t="s">
        <v>1969</v>
      </c>
      <c r="B4358" s="1" t="s">
        <v>8155</v>
      </c>
      <c r="C4358" s="131" t="s">
        <v>32</v>
      </c>
      <c r="D4358" s="131" t="s">
        <v>32</v>
      </c>
      <c r="E4358" s="131" t="s">
        <v>6353</v>
      </c>
      <c r="F4358" s="131" t="s">
        <v>26366</v>
      </c>
      <c r="G4358" s="131" t="s">
        <v>26301</v>
      </c>
      <c r="H4358" s="79">
        <v>17476.333333333299</v>
      </c>
      <c r="I4358" s="6">
        <v>34611.658771442198</v>
      </c>
      <c r="J4358" s="6">
        <v>15035.210543138999</v>
      </c>
      <c r="K4358" s="71">
        <v>14946.4343730693</v>
      </c>
      <c r="L4358" s="20">
        <v>0.85523857253061797</v>
      </c>
      <c r="M4358" s="79">
        <v>17558.319982066001</v>
      </c>
      <c r="N4358" s="6">
        <v>34774.032300009298</v>
      </c>
      <c r="O4358" s="6">
        <v>15111.9657605998</v>
      </c>
      <c r="P4358" s="71">
        <v>15017.503957553099</v>
      </c>
      <c r="Q4358" s="20">
        <v>0.85529275995038001</v>
      </c>
      <c r="R4358" s="79">
        <v>17639.156237331499</v>
      </c>
      <c r="S4358" s="6">
        <v>34934.127488756698</v>
      </c>
      <c r="T4358" s="6">
        <v>15187.1715167035</v>
      </c>
      <c r="U4358" s="71">
        <v>15087.277153601501</v>
      </c>
      <c r="V4358" s="20">
        <v>0.85532873288296696</v>
      </c>
      <c r="W4358" s="79">
        <v>17727.932272708498</v>
      </c>
      <c r="X4358" s="6">
        <v>35109.947312340002</v>
      </c>
      <c r="Y4358" s="6">
        <v>15268.792557983899</v>
      </c>
      <c r="Z4358" s="71">
        <v>15164.2456675882</v>
      </c>
      <c r="AA4358" s="20">
        <v>0.85538716158866301</v>
      </c>
    </row>
    <row r="4359" spans="1:27" x14ac:dyDescent="0.2">
      <c r="A4359" s="52" t="s">
        <v>1968</v>
      </c>
      <c r="B4359" s="1" t="s">
        <v>8154</v>
      </c>
      <c r="C4359" s="131" t="s">
        <v>32</v>
      </c>
      <c r="D4359" s="131" t="s">
        <v>32</v>
      </c>
      <c r="E4359" s="131" t="s">
        <v>6353</v>
      </c>
      <c r="F4359" s="131" t="s">
        <v>26365</v>
      </c>
      <c r="G4359" s="131" t="s">
        <v>26301</v>
      </c>
      <c r="H4359" s="79">
        <v>11959</v>
      </c>
      <c r="I4359" s="6">
        <v>18235.91431289</v>
      </c>
      <c r="J4359" s="6">
        <v>7921.6316372322399</v>
      </c>
      <c r="K4359" s="71">
        <v>7874.8579578455301</v>
      </c>
      <c r="L4359" s="20">
        <v>0.65848799714403605</v>
      </c>
      <c r="M4359" s="79">
        <v>12036.4561484201</v>
      </c>
      <c r="N4359" s="6">
        <v>18354.024830959799</v>
      </c>
      <c r="O4359" s="6">
        <v>7976.2218088981599</v>
      </c>
      <c r="P4359" s="71">
        <v>7926.3640798968599</v>
      </c>
      <c r="Q4359" s="20">
        <v>0.658529718561493</v>
      </c>
      <c r="R4359" s="79">
        <v>12112.024477212201</v>
      </c>
      <c r="S4359" s="6">
        <v>18469.256670463099</v>
      </c>
      <c r="T4359" s="6">
        <v>8029.2764984790101</v>
      </c>
      <c r="U4359" s="71">
        <v>7976.4635397853099</v>
      </c>
      <c r="V4359" s="20">
        <v>0.65855741579720095</v>
      </c>
      <c r="W4359" s="79">
        <v>12194.007517576099</v>
      </c>
      <c r="X4359" s="6">
        <v>18594.270107973502</v>
      </c>
      <c r="Y4359" s="6">
        <v>8086.3708088215099</v>
      </c>
      <c r="Z4359" s="71">
        <v>8031.0026505707401</v>
      </c>
      <c r="AA4359" s="20">
        <v>0.65860240277817395</v>
      </c>
    </row>
    <row r="4360" spans="1:27" x14ac:dyDescent="0.2">
      <c r="A4360" s="52" t="s">
        <v>1967</v>
      </c>
      <c r="B4360" s="1" t="s">
        <v>8153</v>
      </c>
      <c r="C4360" s="131" t="s">
        <v>32</v>
      </c>
      <c r="D4360" s="131" t="s">
        <v>32</v>
      </c>
      <c r="E4360" s="131" t="s">
        <v>6353</v>
      </c>
      <c r="F4360" s="131" t="s">
        <v>26366</v>
      </c>
      <c r="G4360" s="131" t="s">
        <v>26301</v>
      </c>
      <c r="H4360" s="79">
        <v>3914.25</v>
      </c>
      <c r="I4360" s="6">
        <v>5943.9953917763996</v>
      </c>
      <c r="J4360" s="6">
        <v>2582.0554505334399</v>
      </c>
      <c r="K4360" s="71">
        <v>2566.8095719906501</v>
      </c>
      <c r="L4360" s="20">
        <v>0.65576025343058197</v>
      </c>
      <c r="M4360" s="79">
        <v>3948.4558949297002</v>
      </c>
      <c r="N4360" s="6">
        <v>5995.9388501231497</v>
      </c>
      <c r="O4360" s="6">
        <v>2605.6921390070402</v>
      </c>
      <c r="P4360" s="71">
        <v>2589.40449109052</v>
      </c>
      <c r="Q4360" s="20">
        <v>0.655801802019779</v>
      </c>
      <c r="R4360" s="79">
        <v>3978.7462197920299</v>
      </c>
      <c r="S4360" s="6">
        <v>6041.9363084860797</v>
      </c>
      <c r="T4360" s="6">
        <v>2626.6556403765599</v>
      </c>
      <c r="U4360" s="71">
        <v>2609.3786844934102</v>
      </c>
      <c r="V4360" s="20">
        <v>0.65582938452148898</v>
      </c>
      <c r="W4360" s="79">
        <v>4010.7439666324499</v>
      </c>
      <c r="X4360" s="6">
        <v>6090.5265773157698</v>
      </c>
      <c r="Y4360" s="6">
        <v>2648.6791919860598</v>
      </c>
      <c r="Z4360" s="71">
        <v>2630.54343094757</v>
      </c>
      <c r="AA4360" s="20">
        <v>0.65587418514681795</v>
      </c>
    </row>
    <row r="4361" spans="1:27" x14ac:dyDescent="0.2">
      <c r="A4361" s="52" t="s">
        <v>1966</v>
      </c>
      <c r="B4361" s="1" t="s">
        <v>8152</v>
      </c>
      <c r="C4361" s="131" t="s">
        <v>32</v>
      </c>
      <c r="D4361" s="131" t="s">
        <v>32</v>
      </c>
      <c r="E4361" s="131" t="s">
        <v>6353</v>
      </c>
      <c r="F4361" s="131" t="s">
        <v>26302</v>
      </c>
      <c r="G4361" s="131" t="s">
        <v>26301</v>
      </c>
      <c r="H4361" s="79">
        <v>12494.25</v>
      </c>
      <c r="I4361" s="6">
        <v>19165.550317019399</v>
      </c>
      <c r="J4361" s="6">
        <v>8325.4629919461495</v>
      </c>
      <c r="K4361" s="71">
        <v>8276.3048696597107</v>
      </c>
      <c r="L4361" s="20">
        <v>0.66240909775774504</v>
      </c>
      <c r="M4361" s="79">
        <v>12574.350656045501</v>
      </c>
      <c r="N4361" s="6">
        <v>19288.420689700099</v>
      </c>
      <c r="O4361" s="6">
        <v>8382.2879821364495</v>
      </c>
      <c r="P4361" s="71">
        <v>8329.8920166483804</v>
      </c>
      <c r="Q4361" s="20">
        <v>0.66245106761386197</v>
      </c>
      <c r="R4361" s="79">
        <v>12653.4943281293</v>
      </c>
      <c r="S4361" s="6">
        <v>19409.8230971753</v>
      </c>
      <c r="T4361" s="6">
        <v>8438.1758949195701</v>
      </c>
      <c r="U4361" s="71">
        <v>8382.6733804560299</v>
      </c>
      <c r="V4361" s="20">
        <v>0.66247892977838896</v>
      </c>
      <c r="W4361" s="79">
        <v>12734.4225622141</v>
      </c>
      <c r="X4361" s="6">
        <v>19533.962932893301</v>
      </c>
      <c r="Y4361" s="6">
        <v>8495.0292065196209</v>
      </c>
      <c r="Z4361" s="71">
        <v>8436.8629249365003</v>
      </c>
      <c r="AA4361" s="20">
        <v>0.66252418464348395</v>
      </c>
    </row>
    <row r="4362" spans="1:27" x14ac:dyDescent="0.2">
      <c r="A4362" s="52" t="s">
        <v>1965</v>
      </c>
      <c r="B4362" s="1" t="s">
        <v>8151</v>
      </c>
      <c r="C4362" s="131" t="s">
        <v>32</v>
      </c>
      <c r="D4362" s="131" t="s">
        <v>32</v>
      </c>
      <c r="E4362" s="131" t="s">
        <v>6353</v>
      </c>
      <c r="F4362" s="131" t="s">
        <v>26366</v>
      </c>
      <c r="G4362" s="131" t="s">
        <v>26301</v>
      </c>
      <c r="H4362" s="79">
        <v>10425.416666666701</v>
      </c>
      <c r="I4362" s="6">
        <v>18535.843119917299</v>
      </c>
      <c r="J4362" s="6">
        <v>8051.9198962083601</v>
      </c>
      <c r="K4362" s="71">
        <v>8004.3769231290999</v>
      </c>
      <c r="L4362" s="20">
        <v>0.76777525340753106</v>
      </c>
      <c r="M4362" s="79">
        <v>10461.980517669301</v>
      </c>
      <c r="N4362" s="6">
        <v>18600.851726068398</v>
      </c>
      <c r="O4362" s="6">
        <v>8083.4868955437396</v>
      </c>
      <c r="P4362" s="71">
        <v>8032.95867445365</v>
      </c>
      <c r="Q4362" s="20">
        <v>0.767823899202138</v>
      </c>
      <c r="R4362" s="79">
        <v>10495.6188426265</v>
      </c>
      <c r="S4362" s="6">
        <v>18660.658900607301</v>
      </c>
      <c r="T4362" s="6">
        <v>8112.4862050564698</v>
      </c>
      <c r="U4362" s="71">
        <v>8059.1259304498999</v>
      </c>
      <c r="V4362" s="20">
        <v>0.76785619326407495</v>
      </c>
      <c r="W4362" s="79">
        <v>10533.5814509586</v>
      </c>
      <c r="X4362" s="6">
        <v>18728.154423804499</v>
      </c>
      <c r="Y4362" s="6">
        <v>8144.5951014131497</v>
      </c>
      <c r="Z4362" s="71">
        <v>8088.8282758340602</v>
      </c>
      <c r="AA4362" s="20">
        <v>0.76790864659787395</v>
      </c>
    </row>
    <row r="4363" spans="1:27" x14ac:dyDescent="0.2">
      <c r="A4363" s="52" t="s">
        <v>1964</v>
      </c>
      <c r="B4363" s="1" t="s">
        <v>8150</v>
      </c>
      <c r="C4363" s="131" t="s">
        <v>32</v>
      </c>
      <c r="D4363" s="131" t="s">
        <v>32</v>
      </c>
      <c r="E4363" s="131" t="s">
        <v>6353</v>
      </c>
      <c r="F4363" s="131" t="s">
        <v>26302</v>
      </c>
      <c r="G4363" s="131" t="s">
        <v>26301</v>
      </c>
      <c r="H4363" s="79">
        <v>10448</v>
      </c>
      <c r="I4363" s="6">
        <v>16134.3769978335</v>
      </c>
      <c r="J4363" s="6">
        <v>7008.7295366773496</v>
      </c>
      <c r="K4363" s="71">
        <v>6967.3461344605803</v>
      </c>
      <c r="L4363" s="20">
        <v>0.66685931608543003</v>
      </c>
      <c r="M4363" s="79">
        <v>10517.2776892988</v>
      </c>
      <c r="N4363" s="6">
        <v>16241.359420946599</v>
      </c>
      <c r="O4363" s="6">
        <v>7058.1077672396996</v>
      </c>
      <c r="P4363" s="71">
        <v>7013.9889810835202</v>
      </c>
      <c r="Q4363" s="20">
        <v>0.66690156790479804</v>
      </c>
      <c r="R4363" s="79">
        <v>10582.992952172701</v>
      </c>
      <c r="S4363" s="6">
        <v>16342.8405489825</v>
      </c>
      <c r="T4363" s="6">
        <v>7104.84389705787</v>
      </c>
      <c r="U4363" s="71">
        <v>7058.1114389924896</v>
      </c>
      <c r="V4363" s="20">
        <v>0.66692961725382505</v>
      </c>
      <c r="W4363" s="79">
        <v>10652.7938291153</v>
      </c>
      <c r="X4363" s="6">
        <v>16450.630907268402</v>
      </c>
      <c r="Y4363" s="6">
        <v>7154.1340844666101</v>
      </c>
      <c r="Z4363" s="71">
        <v>7105.1490406811099</v>
      </c>
      <c r="AA4363" s="20">
        <v>0.66697517615162505</v>
      </c>
    </row>
    <row r="4364" spans="1:27" x14ac:dyDescent="0.2">
      <c r="A4364" s="52" t="s">
        <v>1963</v>
      </c>
      <c r="B4364" s="1" t="s">
        <v>8149</v>
      </c>
      <c r="C4364" s="131" t="s">
        <v>32</v>
      </c>
      <c r="D4364" s="131" t="s">
        <v>32</v>
      </c>
      <c r="E4364" s="131" t="s">
        <v>6353</v>
      </c>
      <c r="F4364" s="131" t="s">
        <v>26365</v>
      </c>
      <c r="G4364" s="131" t="s">
        <v>26301</v>
      </c>
      <c r="H4364" s="79">
        <v>29249.916666666701</v>
      </c>
      <c r="I4364" s="6">
        <v>42361.515639477802</v>
      </c>
      <c r="J4364" s="6">
        <v>18401.7273130965</v>
      </c>
      <c r="K4364" s="71">
        <v>18293.073372479099</v>
      </c>
      <c r="L4364" s="20">
        <v>0.62540599964600896</v>
      </c>
      <c r="M4364" s="79">
        <v>29359.502381632199</v>
      </c>
      <c r="N4364" s="6">
        <v>42520.224364404399</v>
      </c>
      <c r="O4364" s="6">
        <v>18478.2762374017</v>
      </c>
      <c r="P4364" s="71">
        <v>18362.772316983199</v>
      </c>
      <c r="Q4364" s="20">
        <v>0.62544562500729795</v>
      </c>
      <c r="R4364" s="79">
        <v>29471.868060872399</v>
      </c>
      <c r="S4364" s="6">
        <v>42682.959203368999</v>
      </c>
      <c r="T4364" s="6">
        <v>18555.878416332402</v>
      </c>
      <c r="U4364" s="71">
        <v>18433.826218913</v>
      </c>
      <c r="V4364" s="20">
        <v>0.62547193075236895</v>
      </c>
      <c r="W4364" s="79">
        <v>29605.682885349401</v>
      </c>
      <c r="X4364" s="6">
        <v>42876.758004386997</v>
      </c>
      <c r="Y4364" s="6">
        <v>18646.462716216101</v>
      </c>
      <c r="Z4364" s="71">
        <v>18518.788593559901</v>
      </c>
      <c r="AA4364" s="20">
        <v>0.62551465761744296</v>
      </c>
    </row>
    <row r="4365" spans="1:27" x14ac:dyDescent="0.2">
      <c r="A4365" s="52" t="s">
        <v>1962</v>
      </c>
      <c r="B4365" s="1" t="s">
        <v>8148</v>
      </c>
      <c r="C4365" s="131" t="s">
        <v>32</v>
      </c>
      <c r="D4365" s="131" t="s">
        <v>32</v>
      </c>
      <c r="E4365" s="131" t="s">
        <v>6353</v>
      </c>
      <c r="F4365" s="131" t="s">
        <v>26366</v>
      </c>
      <c r="G4365" s="131" t="s">
        <v>26301</v>
      </c>
      <c r="H4365" s="79">
        <v>10636.916666666701</v>
      </c>
      <c r="I4365" s="6">
        <v>18657.593334075002</v>
      </c>
      <c r="J4365" s="6">
        <v>8104.8078584878203</v>
      </c>
      <c r="K4365" s="71">
        <v>8056.9526057287803</v>
      </c>
      <c r="L4365" s="20">
        <v>0.75745188744189096</v>
      </c>
      <c r="M4365" s="79">
        <v>10716.9788330269</v>
      </c>
      <c r="N4365" s="6">
        <v>18798.025696967801</v>
      </c>
      <c r="O4365" s="6">
        <v>8169.1740045740298</v>
      </c>
      <c r="P4365" s="71">
        <v>8118.1101709140703</v>
      </c>
      <c r="Q4365" s="20">
        <v>0.75749987915401995</v>
      </c>
      <c r="R4365" s="79">
        <v>10792.851272264301</v>
      </c>
      <c r="S4365" s="6">
        <v>18931.109104586401</v>
      </c>
      <c r="T4365" s="6">
        <v>8230.0610217133599</v>
      </c>
      <c r="U4365" s="71">
        <v>8175.9273930023901</v>
      </c>
      <c r="V4365" s="20">
        <v>0.75753173899589299</v>
      </c>
      <c r="W4365" s="79">
        <v>10872.4278262885</v>
      </c>
      <c r="X4365" s="6">
        <v>19070.6896832858</v>
      </c>
      <c r="Y4365" s="6">
        <v>8293.5585781819591</v>
      </c>
      <c r="Z4365" s="71">
        <v>8236.7717853579397</v>
      </c>
      <c r="AA4365" s="20">
        <v>0.75758348705173595</v>
      </c>
    </row>
    <row r="4366" spans="1:27" x14ac:dyDescent="0.2">
      <c r="A4366" s="52" t="s">
        <v>1961</v>
      </c>
      <c r="B4366" s="1" t="s">
        <v>8147</v>
      </c>
      <c r="C4366" s="131" t="s">
        <v>32</v>
      </c>
      <c r="D4366" s="131" t="s">
        <v>32</v>
      </c>
      <c r="E4366" s="131" t="s">
        <v>6353</v>
      </c>
      <c r="F4366" s="131" t="s">
        <v>26367</v>
      </c>
      <c r="G4366" s="131" t="s">
        <v>26301</v>
      </c>
      <c r="H4366" s="79">
        <v>13524</v>
      </c>
      <c r="I4366" s="6">
        <v>29123.096377339501</v>
      </c>
      <c r="J4366" s="6">
        <v>12650.993949550701</v>
      </c>
      <c r="K4366" s="71">
        <v>12576.295508368599</v>
      </c>
      <c r="L4366" s="20">
        <v>0.92992424640407001</v>
      </c>
      <c r="M4366" s="79">
        <v>13604.8553505616</v>
      </c>
      <c r="N4366" s="6">
        <v>29297.213366915799</v>
      </c>
      <c r="O4366" s="6">
        <v>12731.870766730201</v>
      </c>
      <c r="P4366" s="71">
        <v>12652.286450047901</v>
      </c>
      <c r="Q4366" s="20">
        <v>0.92998316586479701</v>
      </c>
      <c r="R4366" s="79">
        <v>13684.9619154869</v>
      </c>
      <c r="S4366" s="6">
        <v>29469.717893001001</v>
      </c>
      <c r="T4366" s="6">
        <v>12811.5883338983</v>
      </c>
      <c r="U4366" s="71">
        <v>12727.3194853156</v>
      </c>
      <c r="V4366" s="20">
        <v>0.93002228021639499</v>
      </c>
      <c r="W4366" s="79">
        <v>13763.6025195888</v>
      </c>
      <c r="X4366" s="6">
        <v>29639.065563249002</v>
      </c>
      <c r="Y4366" s="6">
        <v>12889.587662202901</v>
      </c>
      <c r="Z4366" s="71">
        <v>12801.3314164357</v>
      </c>
      <c r="AA4366" s="20">
        <v>0.93008581134309898</v>
      </c>
    </row>
    <row r="4367" spans="1:27" x14ac:dyDescent="0.2">
      <c r="A4367" s="52" t="s">
        <v>1960</v>
      </c>
      <c r="B4367" s="1" t="s">
        <v>8146</v>
      </c>
      <c r="C4367" s="131" t="s">
        <v>32</v>
      </c>
      <c r="D4367" s="131" t="s">
        <v>32</v>
      </c>
      <c r="E4367" s="131" t="s">
        <v>6353</v>
      </c>
      <c r="F4367" s="131" t="s">
        <v>26367</v>
      </c>
      <c r="G4367" s="131" t="s">
        <v>26301</v>
      </c>
      <c r="H4367" s="79">
        <v>8318.1666666666697</v>
      </c>
      <c r="I4367" s="6">
        <v>11609.916705072499</v>
      </c>
      <c r="J4367" s="6">
        <v>5043.3162768002703</v>
      </c>
      <c r="K4367" s="71">
        <v>5013.5377577552599</v>
      </c>
      <c r="L4367" s="20">
        <v>0.602721484031569</v>
      </c>
      <c r="M4367" s="79">
        <v>8366.7588687339794</v>
      </c>
      <c r="N4367" s="6">
        <v>11677.7383106167</v>
      </c>
      <c r="O4367" s="6">
        <v>5074.86678532926</v>
      </c>
      <c r="P4367" s="71">
        <v>5043.1448323842797</v>
      </c>
      <c r="Q4367" s="20">
        <v>0.60275967211510895</v>
      </c>
      <c r="R4367" s="79">
        <v>8416.8870028963793</v>
      </c>
      <c r="S4367" s="6">
        <v>11747.703663022799</v>
      </c>
      <c r="T4367" s="6">
        <v>5107.1660660525904</v>
      </c>
      <c r="U4367" s="71">
        <v>5073.5734315805603</v>
      </c>
      <c r="V4367" s="20">
        <v>0.602785023707062</v>
      </c>
      <c r="W4367" s="79">
        <v>8466.1708912865306</v>
      </c>
      <c r="X4367" s="6">
        <v>11816.49067608</v>
      </c>
      <c r="Y4367" s="6">
        <v>5138.8155980798801</v>
      </c>
      <c r="Z4367" s="71">
        <v>5103.6296336982296</v>
      </c>
      <c r="AA4367" s="20">
        <v>0.60282620079768801</v>
      </c>
    </row>
    <row r="4368" spans="1:27" x14ac:dyDescent="0.2">
      <c r="A4368" s="52" t="s">
        <v>1959</v>
      </c>
      <c r="B4368" s="1" t="s">
        <v>8145</v>
      </c>
      <c r="C4368" s="131" t="s">
        <v>32</v>
      </c>
      <c r="D4368" s="131" t="s">
        <v>32</v>
      </c>
      <c r="E4368" s="131" t="s">
        <v>6353</v>
      </c>
      <c r="F4368" s="131" t="s">
        <v>26366</v>
      </c>
      <c r="G4368" s="131" t="s">
        <v>26301</v>
      </c>
      <c r="H4368" s="79">
        <v>16208.583333333299</v>
      </c>
      <c r="I4368" s="6">
        <v>26425.531181306102</v>
      </c>
      <c r="J4368" s="6">
        <v>11479.1789566885</v>
      </c>
      <c r="K4368" s="71">
        <v>11411.399557098701</v>
      </c>
      <c r="L4368" s="20">
        <v>0.70403435774864398</v>
      </c>
      <c r="M4368" s="79">
        <v>16288.5866710464</v>
      </c>
      <c r="N4368" s="6">
        <v>26555.963968173899</v>
      </c>
      <c r="O4368" s="6">
        <v>11540.589102939901</v>
      </c>
      <c r="P4368" s="71">
        <v>11468.4512439641</v>
      </c>
      <c r="Q4368" s="20">
        <v>0.704078964957083</v>
      </c>
      <c r="R4368" s="79">
        <v>16362.2002549424</v>
      </c>
      <c r="S4368" s="6">
        <v>26675.979272201799</v>
      </c>
      <c r="T4368" s="6">
        <v>11597.0456887279</v>
      </c>
      <c r="U4368" s="71">
        <v>11520.765553768801</v>
      </c>
      <c r="V4368" s="20">
        <v>0.70410857795783299</v>
      </c>
      <c r="W4368" s="79">
        <v>16446.590058533598</v>
      </c>
      <c r="X4368" s="6">
        <v>26813.563497813699</v>
      </c>
      <c r="Y4368" s="6">
        <v>11660.818945306401</v>
      </c>
      <c r="Z4368" s="71">
        <v>11580.9761970623</v>
      </c>
      <c r="AA4368" s="20">
        <v>0.70415667660259695</v>
      </c>
    </row>
    <row r="4369" spans="1:27" x14ac:dyDescent="0.2">
      <c r="A4369" s="52" t="s">
        <v>1958</v>
      </c>
      <c r="B4369" s="1" t="s">
        <v>8144</v>
      </c>
      <c r="C4369" s="131" t="s">
        <v>32</v>
      </c>
      <c r="D4369" s="131" t="s">
        <v>32</v>
      </c>
      <c r="E4369" s="131" t="s">
        <v>6353</v>
      </c>
      <c r="F4369" s="131" t="s">
        <v>26367</v>
      </c>
      <c r="G4369" s="131" t="s">
        <v>26301</v>
      </c>
      <c r="H4369" s="79">
        <v>4150.8333333333303</v>
      </c>
      <c r="I4369" s="6">
        <v>6505.8980157264496</v>
      </c>
      <c r="J4369" s="6">
        <v>2826.1444238941099</v>
      </c>
      <c r="K4369" s="71">
        <v>2809.4573095170099</v>
      </c>
      <c r="L4369" s="20">
        <v>0.67684175294527504</v>
      </c>
      <c r="M4369" s="79">
        <v>4181.3348439305</v>
      </c>
      <c r="N4369" s="6">
        <v>6553.70521522955</v>
      </c>
      <c r="O4369" s="6">
        <v>2848.0841095206201</v>
      </c>
      <c r="P4369" s="71">
        <v>2830.2813190381698</v>
      </c>
      <c r="Q4369" s="20">
        <v>0.67688463724605097</v>
      </c>
      <c r="R4369" s="79">
        <v>4208.6249290094902</v>
      </c>
      <c r="S4369" s="6">
        <v>6596.4789177867096</v>
      </c>
      <c r="T4369" s="6">
        <v>2867.73604873882</v>
      </c>
      <c r="U4369" s="71">
        <v>2848.8733746840498</v>
      </c>
      <c r="V4369" s="20">
        <v>0.67691310647502601</v>
      </c>
      <c r="W4369" s="79">
        <v>4235.9937179731296</v>
      </c>
      <c r="X4369" s="6">
        <v>6639.3759785724396</v>
      </c>
      <c r="Y4369" s="6">
        <v>2887.36561264088</v>
      </c>
      <c r="Z4369" s="71">
        <v>2867.5955427358299</v>
      </c>
      <c r="AA4369" s="20">
        <v>0.676959347358981</v>
      </c>
    </row>
    <row r="4370" spans="1:27" x14ac:dyDescent="0.2">
      <c r="A4370" s="52" t="s">
        <v>1957</v>
      </c>
      <c r="B4370" s="1" t="s">
        <v>8143</v>
      </c>
      <c r="C4370" s="131" t="s">
        <v>32</v>
      </c>
      <c r="D4370" s="131" t="s">
        <v>32</v>
      </c>
      <c r="E4370" s="131" t="s">
        <v>6353</v>
      </c>
      <c r="F4370" s="131" t="s">
        <v>26366</v>
      </c>
      <c r="G4370" s="131" t="s">
        <v>26301</v>
      </c>
      <c r="H4370" s="79">
        <v>13460.166666666701</v>
      </c>
      <c r="I4370" s="6">
        <v>29571.2598677889</v>
      </c>
      <c r="J4370" s="6">
        <v>12845.674952306201</v>
      </c>
      <c r="K4370" s="71">
        <v>12769.8270071807</v>
      </c>
      <c r="L4370" s="20">
        <v>0.94871239884454195</v>
      </c>
      <c r="M4370" s="79">
        <v>13508.723577559</v>
      </c>
      <c r="N4370" s="6">
        <v>29677.9367809307</v>
      </c>
      <c r="O4370" s="6">
        <v>12897.324089693</v>
      </c>
      <c r="P4370" s="71">
        <v>12816.7055581736</v>
      </c>
      <c r="Q4370" s="20">
        <v>0.94877250871170704</v>
      </c>
      <c r="R4370" s="79">
        <v>13554.9257092997</v>
      </c>
      <c r="S4370" s="6">
        <v>29779.440371338202</v>
      </c>
      <c r="T4370" s="6">
        <v>12946.236276733</v>
      </c>
      <c r="U4370" s="71">
        <v>12861.0817747238</v>
      </c>
      <c r="V4370" s="20">
        <v>0.94881241332810695</v>
      </c>
      <c r="W4370" s="79">
        <v>13613.3027849174</v>
      </c>
      <c r="X4370" s="6">
        <v>29907.691656494098</v>
      </c>
      <c r="Y4370" s="6">
        <v>13006.409144642999</v>
      </c>
      <c r="Z4370" s="71">
        <v>12917.3530109558</v>
      </c>
      <c r="AA4370" s="20">
        <v>0.94887722803516406</v>
      </c>
    </row>
    <row r="4371" spans="1:27" x14ac:dyDescent="0.2">
      <c r="A4371" s="52" t="s">
        <v>1956</v>
      </c>
      <c r="B4371" s="1" t="s">
        <v>8142</v>
      </c>
      <c r="C4371" s="131" t="s">
        <v>32</v>
      </c>
      <c r="D4371" s="131" t="s">
        <v>32</v>
      </c>
      <c r="E4371" s="131" t="s">
        <v>6353</v>
      </c>
      <c r="F4371" s="131" t="s">
        <v>26302</v>
      </c>
      <c r="G4371" s="131" t="s">
        <v>26301</v>
      </c>
      <c r="H4371" s="79">
        <v>15153.583333333299</v>
      </c>
      <c r="I4371" s="6">
        <v>26535.783090303401</v>
      </c>
      <c r="J4371" s="6">
        <v>11527.0720864429</v>
      </c>
      <c r="K4371" s="71">
        <v>11459.009899417601</v>
      </c>
      <c r="L4371" s="20">
        <v>0.75619143323092697</v>
      </c>
      <c r="M4371" s="79">
        <v>15204.6228570207</v>
      </c>
      <c r="N4371" s="6">
        <v>26625.159556569299</v>
      </c>
      <c r="O4371" s="6">
        <v>11570.659856702199</v>
      </c>
      <c r="P4371" s="71">
        <v>11498.334031603101</v>
      </c>
      <c r="Q4371" s="20">
        <v>0.756239345081408</v>
      </c>
      <c r="R4371" s="79">
        <v>15250.235853645399</v>
      </c>
      <c r="S4371" s="6">
        <v>26705.033508354001</v>
      </c>
      <c r="T4371" s="6">
        <v>11609.676651612899</v>
      </c>
      <c r="U4371" s="71">
        <v>11533.313435878001</v>
      </c>
      <c r="V4371" s="20">
        <v>0.75627115190622096</v>
      </c>
      <c r="W4371" s="79">
        <v>15303.8984837156</v>
      </c>
      <c r="X4371" s="6">
        <v>26799.003355635301</v>
      </c>
      <c r="Y4371" s="6">
        <v>11654.4869565809</v>
      </c>
      <c r="Z4371" s="71">
        <v>11574.687564072299</v>
      </c>
      <c r="AA4371" s="20">
        <v>0.75632281384959199</v>
      </c>
    </row>
    <row r="4372" spans="1:27" x14ac:dyDescent="0.2">
      <c r="A4372" s="52" t="s">
        <v>1955</v>
      </c>
      <c r="B4372" s="1" t="s">
        <v>8141</v>
      </c>
      <c r="C4372" s="131" t="s">
        <v>32</v>
      </c>
      <c r="D4372" s="131" t="s">
        <v>32</v>
      </c>
      <c r="E4372" s="131" t="s">
        <v>6353</v>
      </c>
      <c r="F4372" s="131" t="s">
        <v>26367</v>
      </c>
      <c r="G4372" s="131" t="s">
        <v>26301</v>
      </c>
      <c r="H4372" s="79">
        <v>14769.666666666701</v>
      </c>
      <c r="I4372" s="6">
        <v>30715.558001337798</v>
      </c>
      <c r="J4372" s="6">
        <v>13342.7549528817</v>
      </c>
      <c r="K4372" s="71">
        <v>13263.971973455</v>
      </c>
      <c r="L4372" s="20">
        <v>0.89805493060924602</v>
      </c>
      <c r="M4372" s="79">
        <v>14880.509164995299</v>
      </c>
      <c r="N4372" s="6">
        <v>30946.070257522199</v>
      </c>
      <c r="O4372" s="6">
        <v>13448.424678568799</v>
      </c>
      <c r="P4372" s="71">
        <v>13364.361330133501</v>
      </c>
      <c r="Q4372" s="20">
        <v>0.89811183084861401</v>
      </c>
      <c r="R4372" s="79">
        <v>14993.1012144826</v>
      </c>
      <c r="S4372" s="6">
        <v>31180.220946537</v>
      </c>
      <c r="T4372" s="6">
        <v>13555.207972381</v>
      </c>
      <c r="U4372" s="71">
        <v>13466.047929273</v>
      </c>
      <c r="V4372" s="20">
        <v>0.89814960471723404</v>
      </c>
      <c r="W4372" s="79">
        <v>15103.108438413199</v>
      </c>
      <c r="X4372" s="6">
        <v>31408.996134458601</v>
      </c>
      <c r="Y4372" s="6">
        <v>13659.3040759992</v>
      </c>
      <c r="Z4372" s="71">
        <v>13565.7775079559</v>
      </c>
      <c r="AA4372" s="20">
        <v>0.89821095857676003</v>
      </c>
    </row>
    <row r="4373" spans="1:27" x14ac:dyDescent="0.2">
      <c r="A4373" s="52" t="s">
        <v>1954</v>
      </c>
      <c r="B4373" s="1" t="s">
        <v>8140</v>
      </c>
      <c r="C4373" s="131" t="s">
        <v>32</v>
      </c>
      <c r="D4373" s="131" t="s">
        <v>32</v>
      </c>
      <c r="E4373" s="131" t="s">
        <v>6353</v>
      </c>
      <c r="F4373" s="131" t="s">
        <v>26302</v>
      </c>
      <c r="G4373" s="131" t="s">
        <v>26301</v>
      </c>
      <c r="H4373" s="79">
        <v>10469.166666666701</v>
      </c>
      <c r="I4373" s="6">
        <v>20515.587118354098</v>
      </c>
      <c r="J4373" s="6">
        <v>8911.9153108913706</v>
      </c>
      <c r="K4373" s="71">
        <v>8859.2944508763703</v>
      </c>
      <c r="L4373" s="20">
        <v>0.84622728178394002</v>
      </c>
      <c r="M4373" s="79">
        <v>10513.1592507243</v>
      </c>
      <c r="N4373" s="6">
        <v>20601.795860609502</v>
      </c>
      <c r="O4373" s="6">
        <v>8953.0495332379105</v>
      </c>
      <c r="P4373" s="71">
        <v>8897.0858541855705</v>
      </c>
      <c r="Q4373" s="20">
        <v>0.84628089825354902</v>
      </c>
      <c r="R4373" s="79">
        <v>10557.740886399601</v>
      </c>
      <c r="S4373" s="6">
        <v>20689.158920124799</v>
      </c>
      <c r="T4373" s="6">
        <v>8994.3510155620297</v>
      </c>
      <c r="U4373" s="71">
        <v>8935.1902320528898</v>
      </c>
      <c r="V4373" s="20">
        <v>0.84631649215440596</v>
      </c>
      <c r="W4373" s="79">
        <v>10607.720836418801</v>
      </c>
      <c r="X4373" s="6">
        <v>20787.100623742299</v>
      </c>
      <c r="Y4373" s="6">
        <v>9040.0001026006703</v>
      </c>
      <c r="Z4373" s="71">
        <v>8978.10235290538</v>
      </c>
      <c r="AA4373" s="20">
        <v>0.84637430522129498</v>
      </c>
    </row>
    <row r="4374" spans="1:27" x14ac:dyDescent="0.2">
      <c r="A4374" s="52" t="s">
        <v>1953</v>
      </c>
      <c r="B4374" s="1" t="s">
        <v>8139</v>
      </c>
      <c r="C4374" s="131" t="s">
        <v>32</v>
      </c>
      <c r="D4374" s="131" t="s">
        <v>32</v>
      </c>
      <c r="E4374" s="131" t="s">
        <v>6353</v>
      </c>
      <c r="F4374" s="131" t="s">
        <v>26367</v>
      </c>
      <c r="G4374" s="131" t="s">
        <v>26301</v>
      </c>
      <c r="H4374" s="79">
        <v>5229</v>
      </c>
      <c r="I4374" s="6">
        <v>8220.5201565870993</v>
      </c>
      <c r="J4374" s="6">
        <v>3570.97162388484</v>
      </c>
      <c r="K4374" s="71">
        <v>3549.8866391893098</v>
      </c>
      <c r="L4374" s="20">
        <v>0.678884421340469</v>
      </c>
      <c r="M4374" s="79">
        <v>5261.1773418168796</v>
      </c>
      <c r="N4374" s="6">
        <v>8271.1062126190409</v>
      </c>
      <c r="O4374" s="6">
        <v>3594.4256567378302</v>
      </c>
      <c r="P4374" s="71">
        <v>3571.9576380940898</v>
      </c>
      <c r="Q4374" s="20">
        <v>0.67892743506352804</v>
      </c>
      <c r="R4374" s="79">
        <v>5293.4031051914599</v>
      </c>
      <c r="S4374" s="6">
        <v>8321.7683922675806</v>
      </c>
      <c r="T4374" s="6">
        <v>3617.7838973171902</v>
      </c>
      <c r="U4374" s="71">
        <v>3593.9877468710101</v>
      </c>
      <c r="V4374" s="20">
        <v>0.67895599021095399</v>
      </c>
      <c r="W4374" s="79">
        <v>5324.1941254324802</v>
      </c>
      <c r="X4374" s="6">
        <v>8370.1750096959804</v>
      </c>
      <c r="Y4374" s="6">
        <v>3640.0643031483601</v>
      </c>
      <c r="Z4374" s="71">
        <v>3615.1404329543502</v>
      </c>
      <c r="AA4374" s="20">
        <v>0.67900237064716296</v>
      </c>
    </row>
    <row r="4375" spans="1:27" x14ac:dyDescent="0.2">
      <c r="A4375" s="52" t="s">
        <v>1952</v>
      </c>
      <c r="B4375" s="1" t="s">
        <v>8138</v>
      </c>
      <c r="C4375" s="131" t="s">
        <v>32</v>
      </c>
      <c r="D4375" s="131" t="s">
        <v>32</v>
      </c>
      <c r="E4375" s="131" t="s">
        <v>6353</v>
      </c>
      <c r="F4375" s="131" t="s">
        <v>26366</v>
      </c>
      <c r="G4375" s="131" t="s">
        <v>26301</v>
      </c>
      <c r="H4375" s="79">
        <v>11775.083333333299</v>
      </c>
      <c r="I4375" s="6">
        <v>21474.508772179601</v>
      </c>
      <c r="J4375" s="6">
        <v>9328.4682722749403</v>
      </c>
      <c r="K4375" s="71">
        <v>9273.3878539826092</v>
      </c>
      <c r="L4375" s="20">
        <v>0.78754328877921098</v>
      </c>
      <c r="M4375" s="79">
        <v>11864.6453503703</v>
      </c>
      <c r="N4375" s="6">
        <v>21637.845223062199</v>
      </c>
      <c r="O4375" s="6">
        <v>9403.2918967521291</v>
      </c>
      <c r="P4375" s="71">
        <v>9344.5138448948801</v>
      </c>
      <c r="Q4375" s="20">
        <v>0.78759318706506998</v>
      </c>
      <c r="R4375" s="79">
        <v>11957.0974674832</v>
      </c>
      <c r="S4375" s="6">
        <v>21806.4524204591</v>
      </c>
      <c r="T4375" s="6">
        <v>9480.0802792894701</v>
      </c>
      <c r="U4375" s="71">
        <v>9417.7245878024496</v>
      </c>
      <c r="V4375" s="20">
        <v>0.78762631260751603</v>
      </c>
      <c r="W4375" s="79">
        <v>12055.941969957599</v>
      </c>
      <c r="X4375" s="6">
        <v>21986.717568091601</v>
      </c>
      <c r="Y4375" s="6">
        <v>9561.6956240825202</v>
      </c>
      <c r="Z4375" s="71">
        <v>9496.2257750023491</v>
      </c>
      <c r="AA4375" s="20">
        <v>0.78768011646590297</v>
      </c>
    </row>
    <row r="4376" spans="1:27" x14ac:dyDescent="0.2">
      <c r="A4376" s="52" t="s">
        <v>1951</v>
      </c>
      <c r="B4376" s="1" t="s">
        <v>8137</v>
      </c>
      <c r="C4376" s="131" t="s">
        <v>32</v>
      </c>
      <c r="D4376" s="131" t="s">
        <v>32</v>
      </c>
      <c r="E4376" s="131" t="s">
        <v>6353</v>
      </c>
      <c r="F4376" s="131" t="s">
        <v>26365</v>
      </c>
      <c r="G4376" s="131" t="s">
        <v>26301</v>
      </c>
      <c r="H4376" s="79">
        <v>11423.166666666701</v>
      </c>
      <c r="I4376" s="6">
        <v>15674.7550951425</v>
      </c>
      <c r="J4376" s="6">
        <v>6809.0710307724303</v>
      </c>
      <c r="K4376" s="71">
        <v>6768.86652242118</v>
      </c>
      <c r="L4376" s="20">
        <v>0.59255605034399506</v>
      </c>
      <c r="M4376" s="79">
        <v>11480.693505016699</v>
      </c>
      <c r="N4376" s="6">
        <v>15753.692847593</v>
      </c>
      <c r="O4376" s="6">
        <v>6846.17949572007</v>
      </c>
      <c r="P4376" s="71">
        <v>6803.38542978636</v>
      </c>
      <c r="Q4376" s="20">
        <v>0.59259359435155401</v>
      </c>
      <c r="R4376" s="79">
        <v>11539.8499388666</v>
      </c>
      <c r="S4376" s="6">
        <v>15834.8667146963</v>
      </c>
      <c r="T4376" s="6">
        <v>6884.00867654791</v>
      </c>
      <c r="U4376" s="71">
        <v>6838.7287729413401</v>
      </c>
      <c r="V4376" s="20">
        <v>0.59261851836637003</v>
      </c>
      <c r="W4376" s="79">
        <v>11603.3367716549</v>
      </c>
      <c r="X4376" s="6">
        <v>15921.9827119291</v>
      </c>
      <c r="Y4376" s="6">
        <v>6924.2328670429297</v>
      </c>
      <c r="Z4376" s="71">
        <v>6876.8219789929599</v>
      </c>
      <c r="AA4376" s="20">
        <v>0.59265900096875301</v>
      </c>
    </row>
    <row r="4377" spans="1:27" x14ac:dyDescent="0.2">
      <c r="A4377" s="52" t="s">
        <v>1950</v>
      </c>
      <c r="B4377" s="1" t="s">
        <v>8136</v>
      </c>
      <c r="C4377" s="131" t="s">
        <v>32</v>
      </c>
      <c r="D4377" s="131" t="s">
        <v>32</v>
      </c>
      <c r="E4377" s="131" t="s">
        <v>6353</v>
      </c>
      <c r="F4377" s="131" t="s">
        <v>26366</v>
      </c>
      <c r="G4377" s="131" t="s">
        <v>26301</v>
      </c>
      <c r="H4377" s="79">
        <v>14623.416666666701</v>
      </c>
      <c r="I4377" s="6">
        <v>23201.3757933345</v>
      </c>
      <c r="J4377" s="6">
        <v>10078.614615000601</v>
      </c>
      <c r="K4377" s="71">
        <v>10019.1049192394</v>
      </c>
      <c r="L4377" s="20">
        <v>0.68514117785328699</v>
      </c>
      <c r="M4377" s="79">
        <v>14712.177469271601</v>
      </c>
      <c r="N4377" s="6">
        <v>23342.202850642501</v>
      </c>
      <c r="O4377" s="6">
        <v>10143.9651062782</v>
      </c>
      <c r="P4377" s="71">
        <v>10080.557257877699</v>
      </c>
      <c r="Q4377" s="20">
        <v>0.68518458800080895</v>
      </c>
      <c r="R4377" s="79">
        <v>14802.3042250856</v>
      </c>
      <c r="S4377" s="6">
        <v>23485.197116506501</v>
      </c>
      <c r="T4377" s="6">
        <v>10209.893372226599</v>
      </c>
      <c r="U4377" s="71">
        <v>10142.7372994426</v>
      </c>
      <c r="V4377" s="20">
        <v>0.68521340631910599</v>
      </c>
      <c r="W4377" s="79">
        <v>14899.4090125651</v>
      </c>
      <c r="X4377" s="6">
        <v>23639.2626619943</v>
      </c>
      <c r="Y4377" s="6">
        <v>10280.3628441454</v>
      </c>
      <c r="Z4377" s="71">
        <v>10209.972211525799</v>
      </c>
      <c r="AA4377" s="20">
        <v>0.68526021420818795</v>
      </c>
    </row>
    <row r="4378" spans="1:27" x14ac:dyDescent="0.2">
      <c r="A4378" s="52" t="s">
        <v>1949</v>
      </c>
      <c r="B4378" s="1" t="s">
        <v>8135</v>
      </c>
      <c r="C4378" s="131" t="s">
        <v>32</v>
      </c>
      <c r="D4378" s="131" t="s">
        <v>32</v>
      </c>
      <c r="E4378" s="131" t="s">
        <v>6353</v>
      </c>
      <c r="F4378" s="131" t="s">
        <v>26302</v>
      </c>
      <c r="G4378" s="131" t="s">
        <v>26301</v>
      </c>
      <c r="H4378" s="79">
        <v>13788.416666666701</v>
      </c>
      <c r="I4378" s="6">
        <v>25086.1913235219</v>
      </c>
      <c r="J4378" s="6">
        <v>10897.373360961899</v>
      </c>
      <c r="K4378" s="71">
        <v>10833.0292622857</v>
      </c>
      <c r="L4378" s="20">
        <v>0.78566158277435705</v>
      </c>
      <c r="M4378" s="79">
        <v>13848.1928976089</v>
      </c>
      <c r="N4378" s="6">
        <v>25194.946230068999</v>
      </c>
      <c r="O4378" s="6">
        <v>10949.123227473799</v>
      </c>
      <c r="P4378" s="71">
        <v>10880.682500553699</v>
      </c>
      <c r="Q4378" s="20">
        <v>0.78571136183641499</v>
      </c>
      <c r="R4378" s="79">
        <v>13907.1998402514</v>
      </c>
      <c r="S4378" s="6">
        <v>25302.301518811</v>
      </c>
      <c r="T4378" s="6">
        <v>10999.8566031799</v>
      </c>
      <c r="U4378" s="71">
        <v>10927.5045086257</v>
      </c>
      <c r="V4378" s="20">
        <v>0.78574440823078995</v>
      </c>
      <c r="W4378" s="79">
        <v>13971.724106301301</v>
      </c>
      <c r="X4378" s="6">
        <v>25419.6948441122</v>
      </c>
      <c r="Y4378" s="6">
        <v>11054.646251935201</v>
      </c>
      <c r="Z4378" s="71">
        <v>10978.954026392399</v>
      </c>
      <c r="AA4378" s="20">
        <v>0.78579808353364899</v>
      </c>
    </row>
    <row r="4379" spans="1:27" x14ac:dyDescent="0.2">
      <c r="A4379" s="52" t="s">
        <v>1948</v>
      </c>
      <c r="B4379" s="1" t="s">
        <v>8134</v>
      </c>
      <c r="C4379" s="131" t="s">
        <v>32</v>
      </c>
      <c r="D4379" s="131" t="s">
        <v>32</v>
      </c>
      <c r="E4379" s="131" t="s">
        <v>6353</v>
      </c>
      <c r="F4379" s="131" t="s">
        <v>26366</v>
      </c>
      <c r="G4379" s="131" t="s">
        <v>26301</v>
      </c>
      <c r="H4379" s="79">
        <v>17908.25</v>
      </c>
      <c r="I4379" s="6">
        <v>36505.505180465298</v>
      </c>
      <c r="J4379" s="6">
        <v>15857.8922783329</v>
      </c>
      <c r="K4379" s="71">
        <v>15764.2585418575</v>
      </c>
      <c r="L4379" s="20">
        <v>0.88027911950400095</v>
      </c>
      <c r="M4379" s="79">
        <v>17957.1925185117</v>
      </c>
      <c r="N4379" s="6">
        <v>36605.2732406094</v>
      </c>
      <c r="O4379" s="6">
        <v>15907.779434291901</v>
      </c>
      <c r="P4379" s="71">
        <v>15808.343162953201</v>
      </c>
      <c r="Q4379" s="20">
        <v>0.88033489347829097</v>
      </c>
      <c r="R4379" s="79">
        <v>18018.247029558101</v>
      </c>
      <c r="S4379" s="6">
        <v>36729.731284767498</v>
      </c>
      <c r="T4379" s="6">
        <v>15967.7876301255</v>
      </c>
      <c r="U4379" s="71">
        <v>15862.7587263756</v>
      </c>
      <c r="V4379" s="20">
        <v>0.88037191966307704</v>
      </c>
      <c r="W4379" s="79">
        <v>18094.045944251098</v>
      </c>
      <c r="X4379" s="6">
        <v>36884.2454150146</v>
      </c>
      <c r="Y4379" s="6">
        <v>16040.4083460896</v>
      </c>
      <c r="Z4379" s="71">
        <v>15930.5781282193</v>
      </c>
      <c r="AA4379" s="20">
        <v>0.88043205910399602</v>
      </c>
    </row>
    <row r="4380" spans="1:27" x14ac:dyDescent="0.2">
      <c r="A4380" s="52" t="s">
        <v>1947</v>
      </c>
      <c r="B4380" s="1" t="s">
        <v>8133</v>
      </c>
      <c r="C4380" s="131" t="s">
        <v>32</v>
      </c>
      <c r="D4380" s="131" t="s">
        <v>32</v>
      </c>
      <c r="E4380" s="131" t="s">
        <v>6353</v>
      </c>
      <c r="F4380" s="131" t="s">
        <v>26367</v>
      </c>
      <c r="G4380" s="131" t="s">
        <v>26301</v>
      </c>
      <c r="H4380" s="79">
        <v>10861.75</v>
      </c>
      <c r="I4380" s="6">
        <v>14964.5684913479</v>
      </c>
      <c r="J4380" s="6">
        <v>6500.5678994004402</v>
      </c>
      <c r="K4380" s="71">
        <v>6462.1849635758299</v>
      </c>
      <c r="L4380" s="20">
        <v>0.59494878482526603</v>
      </c>
      <c r="M4380" s="79">
        <v>10931.777758858399</v>
      </c>
      <c r="N4380" s="6">
        <v>15061.047897864501</v>
      </c>
      <c r="O4380" s="6">
        <v>6545.1725065321598</v>
      </c>
      <c r="P4380" s="71">
        <v>6504.2599736417797</v>
      </c>
      <c r="Q4380" s="20">
        <v>0.59498648043509395</v>
      </c>
      <c r="R4380" s="79">
        <v>10994.3425878288</v>
      </c>
      <c r="S4380" s="6">
        <v>15147.245395346599</v>
      </c>
      <c r="T4380" s="6">
        <v>6585.0739766941297</v>
      </c>
      <c r="U4380" s="71">
        <v>6541.76033068979</v>
      </c>
      <c r="V4380" s="20">
        <v>0.59501150509279299</v>
      </c>
      <c r="W4380" s="79">
        <v>11055.4692661767</v>
      </c>
      <c r="X4380" s="6">
        <v>15231.461508292299</v>
      </c>
      <c r="Y4380" s="6">
        <v>6623.9354920162696</v>
      </c>
      <c r="Z4380" s="71">
        <v>6578.5807689599496</v>
      </c>
      <c r="AA4380" s="20">
        <v>0.595052151163457</v>
      </c>
    </row>
    <row r="4381" spans="1:27" x14ac:dyDescent="0.2">
      <c r="A4381" s="52" t="s">
        <v>1946</v>
      </c>
      <c r="B4381" s="1" t="s">
        <v>8132</v>
      </c>
      <c r="C4381" s="131" t="s">
        <v>32</v>
      </c>
      <c r="D4381" s="131" t="s">
        <v>32</v>
      </c>
      <c r="E4381" s="131" t="s">
        <v>6353</v>
      </c>
      <c r="F4381" s="131" t="s">
        <v>26367</v>
      </c>
      <c r="G4381" s="131" t="s">
        <v>26301</v>
      </c>
      <c r="H4381" s="79">
        <v>13879.25</v>
      </c>
      <c r="I4381" s="6">
        <v>33220.948728287003</v>
      </c>
      <c r="J4381" s="6">
        <v>14431.0898784412</v>
      </c>
      <c r="K4381" s="71">
        <v>14345.8807697517</v>
      </c>
      <c r="L4381" s="20">
        <v>1.0336207482213899</v>
      </c>
      <c r="M4381" s="79">
        <v>13938.8092032776</v>
      </c>
      <c r="N4381" s="6">
        <v>33363.507817458398</v>
      </c>
      <c r="O4381" s="6">
        <v>14498.985433760001</v>
      </c>
      <c r="P4381" s="71">
        <v>14408.3552451983</v>
      </c>
      <c r="Q4381" s="20">
        <v>1.03368623783231</v>
      </c>
      <c r="R4381" s="79">
        <v>13993.646009730401</v>
      </c>
      <c r="S4381" s="6">
        <v>33494.763521879897</v>
      </c>
      <c r="T4381" s="6">
        <v>14561.4261779383</v>
      </c>
      <c r="U4381" s="71">
        <v>14465.6476853926</v>
      </c>
      <c r="V4381" s="20">
        <v>1.0337297138525501</v>
      </c>
      <c r="W4381" s="79">
        <v>14051.0005500238</v>
      </c>
      <c r="X4381" s="6">
        <v>33632.0455970943</v>
      </c>
      <c r="Y4381" s="6">
        <v>14626.075139172901</v>
      </c>
      <c r="Z4381" s="71">
        <v>14525.9289967267</v>
      </c>
      <c r="AA4381" s="20">
        <v>1.0338003293795399</v>
      </c>
    </row>
    <row r="4382" spans="1:27" x14ac:dyDescent="0.2">
      <c r="A4382" s="52" t="s">
        <v>1945</v>
      </c>
      <c r="B4382" s="1" t="s">
        <v>8131</v>
      </c>
      <c r="C4382" s="131" t="s">
        <v>32</v>
      </c>
      <c r="D4382" s="131" t="s">
        <v>32</v>
      </c>
      <c r="E4382" s="131" t="s">
        <v>6353</v>
      </c>
      <c r="F4382" s="131" t="s">
        <v>26302</v>
      </c>
      <c r="G4382" s="131" t="s">
        <v>26301</v>
      </c>
      <c r="H4382" s="79">
        <v>6075.5833333333303</v>
      </c>
      <c r="I4382" s="6">
        <v>9157.9754210921001</v>
      </c>
      <c r="J4382" s="6">
        <v>3978.19964406387</v>
      </c>
      <c r="K4382" s="71">
        <v>3954.7101606835499</v>
      </c>
      <c r="L4382" s="20">
        <v>0.65091859393751805</v>
      </c>
      <c r="M4382" s="79">
        <v>6110.53474890283</v>
      </c>
      <c r="N4382" s="6">
        <v>9210.6591202789295</v>
      </c>
      <c r="O4382" s="6">
        <v>4002.7329605423502</v>
      </c>
      <c r="P4382" s="71">
        <v>3977.7126965636498</v>
      </c>
      <c r="Q4382" s="20">
        <v>0.65095983576197902</v>
      </c>
      <c r="R4382" s="79">
        <v>6140.61831341369</v>
      </c>
      <c r="S4382" s="6">
        <v>9256.0053083326402</v>
      </c>
      <c r="T4382" s="6">
        <v>4023.9316187990698</v>
      </c>
      <c r="U4382" s="71">
        <v>3997.4640118596199</v>
      </c>
      <c r="V4382" s="20">
        <v>0.65098721461444298</v>
      </c>
      <c r="W4382" s="79">
        <v>6171.0567394351801</v>
      </c>
      <c r="X4382" s="6">
        <v>9301.8863936651596</v>
      </c>
      <c r="Y4382" s="6">
        <v>4045.2516911891598</v>
      </c>
      <c r="Z4382" s="71">
        <v>4017.5534639995799</v>
      </c>
      <c r="AA4382" s="20">
        <v>0.651031684464353</v>
      </c>
    </row>
    <row r="4383" spans="1:27" x14ac:dyDescent="0.2">
      <c r="A4383" s="52" t="s">
        <v>1944</v>
      </c>
      <c r="B4383" s="1" t="s">
        <v>8130</v>
      </c>
      <c r="C4383" s="131" t="s">
        <v>32</v>
      </c>
      <c r="D4383" s="131" t="s">
        <v>32</v>
      </c>
      <c r="E4383" s="131" t="s">
        <v>6353</v>
      </c>
      <c r="F4383" s="131" t="s">
        <v>26302</v>
      </c>
      <c r="G4383" s="131" t="s">
        <v>26301</v>
      </c>
      <c r="H4383" s="79">
        <v>8811.9166666666697</v>
      </c>
      <c r="I4383" s="6">
        <v>12479.2816752403</v>
      </c>
      <c r="J4383" s="6">
        <v>5420.9660580955697</v>
      </c>
      <c r="K4383" s="71">
        <v>5388.9576865909103</v>
      </c>
      <c r="L4383" s="20">
        <v>0.61155341005164299</v>
      </c>
      <c r="M4383" s="79">
        <v>8851.8954852371407</v>
      </c>
      <c r="N4383" s="6">
        <v>12535.8989762041</v>
      </c>
      <c r="O4383" s="6">
        <v>5447.80296033381</v>
      </c>
      <c r="P4383" s="71">
        <v>5413.74985973601</v>
      </c>
      <c r="Q4383" s="20">
        <v>0.61159215772089204</v>
      </c>
      <c r="R4383" s="79">
        <v>8892.4409930902493</v>
      </c>
      <c r="S4383" s="6">
        <v>12593.318812580699</v>
      </c>
      <c r="T4383" s="6">
        <v>5474.78659178613</v>
      </c>
      <c r="U4383" s="71">
        <v>5438.7759153343204</v>
      </c>
      <c r="V4383" s="20">
        <v>0.611617880800158</v>
      </c>
      <c r="W4383" s="79">
        <v>8934.5457213338996</v>
      </c>
      <c r="X4383" s="6">
        <v>12652.9467894997</v>
      </c>
      <c r="Y4383" s="6">
        <v>5502.5778893201796</v>
      </c>
      <c r="Z4383" s="71">
        <v>5464.9012095628505</v>
      </c>
      <c r="AA4383" s="20">
        <v>0.61165966127564397</v>
      </c>
    </row>
    <row r="4384" spans="1:27" x14ac:dyDescent="0.2">
      <c r="A4384" s="52" t="s">
        <v>1943</v>
      </c>
      <c r="B4384" s="1" t="s">
        <v>8129</v>
      </c>
      <c r="C4384" s="131" t="s">
        <v>32</v>
      </c>
      <c r="D4384" s="131" t="s">
        <v>32</v>
      </c>
      <c r="E4384" s="131" t="s">
        <v>6353</v>
      </c>
      <c r="F4384" s="131" t="s">
        <v>26365</v>
      </c>
      <c r="G4384" s="131" t="s">
        <v>26301</v>
      </c>
      <c r="H4384" s="79">
        <v>13166.666666666701</v>
      </c>
      <c r="I4384" s="6">
        <v>21399.1948816767</v>
      </c>
      <c r="J4384" s="6">
        <v>9295.7521228406804</v>
      </c>
      <c r="K4384" s="71">
        <v>9240.8648787269194</v>
      </c>
      <c r="L4384" s="20">
        <v>0.70183783889065199</v>
      </c>
      <c r="M4384" s="79">
        <v>13231.7205820853</v>
      </c>
      <c r="N4384" s="6">
        <v>21504.924102982499</v>
      </c>
      <c r="O4384" s="6">
        <v>9345.5275455208903</v>
      </c>
      <c r="P4384" s="71">
        <v>9287.1105667930697</v>
      </c>
      <c r="Q4384" s="20">
        <v>0.70188230692893006</v>
      </c>
      <c r="R4384" s="79">
        <v>13292.571540065501</v>
      </c>
      <c r="S4384" s="6">
        <v>21603.822445404399</v>
      </c>
      <c r="T4384" s="6">
        <v>9391.9894521585902</v>
      </c>
      <c r="U4384" s="71">
        <v>9330.2131823934906</v>
      </c>
      <c r="V4384" s="20">
        <v>0.70191182753999204</v>
      </c>
      <c r="W4384" s="79">
        <v>13365.2689042249</v>
      </c>
      <c r="X4384" s="6">
        <v>21721.9742223434</v>
      </c>
      <c r="Y4384" s="6">
        <v>9446.5626906327998</v>
      </c>
      <c r="Z4384" s="71">
        <v>9381.8811678154107</v>
      </c>
      <c r="AA4384" s="20">
        <v>0.70195977612165406</v>
      </c>
    </row>
    <row r="4385" spans="1:27" x14ac:dyDescent="0.2">
      <c r="A4385" s="52" t="s">
        <v>1942</v>
      </c>
      <c r="B4385" s="1" t="s">
        <v>18916</v>
      </c>
      <c r="C4385" s="131" t="s">
        <v>32</v>
      </c>
      <c r="D4385" s="131" t="s">
        <v>32</v>
      </c>
      <c r="E4385" s="131" t="s">
        <v>6353</v>
      </c>
      <c r="F4385" s="131" t="s">
        <v>26302</v>
      </c>
      <c r="G4385" s="131" t="s">
        <v>26301</v>
      </c>
      <c r="H4385" s="79">
        <v>19346.833333333299</v>
      </c>
      <c r="I4385" s="6">
        <v>34911.470259661197</v>
      </c>
      <c r="J4385" s="6">
        <v>15165.4478391435</v>
      </c>
      <c r="K4385" s="71">
        <v>15075.9026762948</v>
      </c>
      <c r="L4385" s="20">
        <v>0.77924394222800097</v>
      </c>
      <c r="M4385" s="79">
        <v>19450.170370809101</v>
      </c>
      <c r="N4385" s="6">
        <v>35097.9425287091</v>
      </c>
      <c r="O4385" s="6">
        <v>15252.7294271021</v>
      </c>
      <c r="P4385" s="71">
        <v>15157.3877392044</v>
      </c>
      <c r="Q4385" s="20">
        <v>0.77929331467207696</v>
      </c>
      <c r="R4385" s="79">
        <v>19547.760935759401</v>
      </c>
      <c r="S4385" s="6">
        <v>35274.045255557801</v>
      </c>
      <c r="T4385" s="6">
        <v>15334.9464805306</v>
      </c>
      <c r="U4385" s="71">
        <v>15234.0801203798</v>
      </c>
      <c r="V4385" s="20">
        <v>0.77932609112849804</v>
      </c>
      <c r="W4385" s="79">
        <v>19650.916794546902</v>
      </c>
      <c r="X4385" s="6">
        <v>35460.190586637</v>
      </c>
      <c r="Y4385" s="6">
        <v>15421.1081354609</v>
      </c>
      <c r="Z4385" s="71">
        <v>15315.5183256646</v>
      </c>
      <c r="AA4385" s="20">
        <v>0.77937932798711096</v>
      </c>
    </row>
    <row r="4386" spans="1:27" x14ac:dyDescent="0.2">
      <c r="A4386" s="52" t="s">
        <v>1941</v>
      </c>
      <c r="B4386" s="1" t="s">
        <v>8128</v>
      </c>
      <c r="C4386" s="131" t="s">
        <v>32</v>
      </c>
      <c r="D4386" s="131" t="s">
        <v>32</v>
      </c>
      <c r="E4386" s="131" t="s">
        <v>6353</v>
      </c>
      <c r="F4386" s="131" t="s">
        <v>26302</v>
      </c>
      <c r="G4386" s="131" t="s">
        <v>26301</v>
      </c>
      <c r="H4386" s="79">
        <v>7479.6666666666697</v>
      </c>
      <c r="I4386" s="6">
        <v>9992.8408644986393</v>
      </c>
      <c r="J4386" s="6">
        <v>4340.8629246566297</v>
      </c>
      <c r="K4386" s="71">
        <v>4315.2320773769798</v>
      </c>
      <c r="L4386" s="20">
        <v>0.57692839396278595</v>
      </c>
      <c r="M4386" s="79">
        <v>7526.3802884717097</v>
      </c>
      <c r="N4386" s="6">
        <v>10055.2503019382</v>
      </c>
      <c r="O4386" s="6">
        <v>4369.7721611971601</v>
      </c>
      <c r="P4386" s="71">
        <v>4342.4576103445997</v>
      </c>
      <c r="Q4386" s="20">
        <v>0.57696494781110397</v>
      </c>
      <c r="R4386" s="79">
        <v>7569.6357638047102</v>
      </c>
      <c r="S4386" s="6">
        <v>10113.039652825601</v>
      </c>
      <c r="T4386" s="6">
        <v>4396.5164955706396</v>
      </c>
      <c r="U4386" s="71">
        <v>4367.5981933897701</v>
      </c>
      <c r="V4386" s="20">
        <v>0.57698921449748797</v>
      </c>
      <c r="W4386" s="79">
        <v>7613.2805907186903</v>
      </c>
      <c r="X4386" s="6">
        <v>10171.349177747899</v>
      </c>
      <c r="Y4386" s="6">
        <v>4423.3680913348198</v>
      </c>
      <c r="Z4386" s="71">
        <v>4393.0808648060602</v>
      </c>
      <c r="AA4386" s="20">
        <v>0.57702862944019695</v>
      </c>
    </row>
    <row r="4387" spans="1:27" x14ac:dyDescent="0.2">
      <c r="A4387" s="52" t="s">
        <v>1940</v>
      </c>
      <c r="B4387" s="1" t="s">
        <v>8127</v>
      </c>
      <c r="C4387" s="131" t="s">
        <v>32</v>
      </c>
      <c r="D4387" s="131" t="s">
        <v>32</v>
      </c>
      <c r="E4387" s="131" t="s">
        <v>6353</v>
      </c>
      <c r="F4387" s="131" t="s">
        <v>26302</v>
      </c>
      <c r="G4387" s="131" t="s">
        <v>26301</v>
      </c>
      <c r="H4387" s="79">
        <v>5216</v>
      </c>
      <c r="I4387" s="6">
        <v>6725.3331965542302</v>
      </c>
      <c r="J4387" s="6">
        <v>2921.46647032085</v>
      </c>
      <c r="K4387" s="71">
        <v>2904.21652204257</v>
      </c>
      <c r="L4387" s="20">
        <v>0.55678997738546199</v>
      </c>
      <c r="M4387" s="79">
        <v>5243.5052804452898</v>
      </c>
      <c r="N4387" s="6">
        <v>6760.7975707220303</v>
      </c>
      <c r="O4387" s="6">
        <v>2938.0815121365899</v>
      </c>
      <c r="P4387" s="71">
        <v>2919.7161663217998</v>
      </c>
      <c r="Q4387" s="20">
        <v>0.55682525527538995</v>
      </c>
      <c r="R4387" s="79">
        <v>5265.8612335473399</v>
      </c>
      <c r="S4387" s="6">
        <v>6789.6225771518302</v>
      </c>
      <c r="T4387" s="6">
        <v>2951.7028197161699</v>
      </c>
      <c r="U4387" s="71">
        <v>2932.28785012043</v>
      </c>
      <c r="V4387" s="20">
        <v>0.55684867490233902</v>
      </c>
      <c r="W4387" s="79">
        <v>5287.1076713891598</v>
      </c>
      <c r="X4387" s="6">
        <v>6817.0170122987101</v>
      </c>
      <c r="Y4387" s="6">
        <v>2964.61904938412</v>
      </c>
      <c r="Z4387" s="71">
        <v>2944.3200177715098</v>
      </c>
      <c r="AA4387" s="20">
        <v>0.556886714016533</v>
      </c>
    </row>
    <row r="4388" spans="1:27" x14ac:dyDescent="0.2">
      <c r="A4388" s="52" t="s">
        <v>1939</v>
      </c>
      <c r="B4388" s="1" t="s">
        <v>8126</v>
      </c>
      <c r="C4388" s="131" t="s">
        <v>32</v>
      </c>
      <c r="D4388" s="131" t="s">
        <v>32</v>
      </c>
      <c r="E4388" s="131" t="s">
        <v>6353</v>
      </c>
      <c r="F4388" s="131" t="s">
        <v>26302</v>
      </c>
      <c r="G4388" s="131" t="s">
        <v>26301</v>
      </c>
      <c r="H4388" s="79">
        <v>13947.25</v>
      </c>
      <c r="I4388" s="6">
        <v>20844.068940123601</v>
      </c>
      <c r="J4388" s="6">
        <v>9054.6069219034998</v>
      </c>
      <c r="K4388" s="71">
        <v>9001.14353196913</v>
      </c>
      <c r="L4388" s="20">
        <v>0.64537048751324699</v>
      </c>
      <c r="M4388" s="79">
        <v>14039.2491897993</v>
      </c>
      <c r="N4388" s="6">
        <v>20981.561094821602</v>
      </c>
      <c r="O4388" s="6">
        <v>9118.0864540921393</v>
      </c>
      <c r="P4388" s="71">
        <v>9061.09116304702</v>
      </c>
      <c r="Q4388" s="20">
        <v>0.64541137781290303</v>
      </c>
      <c r="R4388" s="79">
        <v>14122.406234481599</v>
      </c>
      <c r="S4388" s="6">
        <v>21105.838724620698</v>
      </c>
      <c r="T4388" s="6">
        <v>9175.4973075500293</v>
      </c>
      <c r="U4388" s="71">
        <v>9115.1450254496904</v>
      </c>
      <c r="V4388" s="20">
        <v>0.64543852330164297</v>
      </c>
      <c r="W4388" s="79">
        <v>14207.736162687799</v>
      </c>
      <c r="X4388" s="6">
        <v>21233.363713861199</v>
      </c>
      <c r="Y4388" s="6">
        <v>9234.0732662170794</v>
      </c>
      <c r="Z4388" s="71">
        <v>9170.8466789147406</v>
      </c>
      <c r="AA4388" s="20">
        <v>0.64548261411266505</v>
      </c>
    </row>
    <row r="4389" spans="1:27" x14ac:dyDescent="0.2">
      <c r="A4389" s="52" t="s">
        <v>1938</v>
      </c>
      <c r="B4389" s="1" t="s">
        <v>8125</v>
      </c>
      <c r="C4389" s="131" t="s">
        <v>32</v>
      </c>
      <c r="D4389" s="131" t="s">
        <v>32</v>
      </c>
      <c r="E4389" s="131" t="s">
        <v>6353</v>
      </c>
      <c r="F4389" s="131" t="s">
        <v>26365</v>
      </c>
      <c r="G4389" s="131" t="s">
        <v>26301</v>
      </c>
      <c r="H4389" s="79">
        <v>8485.75</v>
      </c>
      <c r="I4389" s="6">
        <v>13097.704737690499</v>
      </c>
      <c r="J4389" s="6">
        <v>5689.6073563954196</v>
      </c>
      <c r="K4389" s="71">
        <v>5656.0127785974</v>
      </c>
      <c r="L4389" s="20">
        <v>0.66653068716346797</v>
      </c>
      <c r="M4389" s="79">
        <v>8533.4108278893109</v>
      </c>
      <c r="N4389" s="6">
        <v>13171.268942533699</v>
      </c>
      <c r="O4389" s="6">
        <v>5723.9196066188697</v>
      </c>
      <c r="P4389" s="71">
        <v>5688.1405574136897</v>
      </c>
      <c r="Q4389" s="20">
        <v>0.66657291816109798</v>
      </c>
      <c r="R4389" s="79">
        <v>8580.7551673783692</v>
      </c>
      <c r="S4389" s="6">
        <v>13244.344649410399</v>
      </c>
      <c r="T4389" s="6">
        <v>5757.8118669678097</v>
      </c>
      <c r="U4389" s="71">
        <v>5719.9395779323204</v>
      </c>
      <c r="V4389" s="20">
        <v>0.66660095368737804</v>
      </c>
      <c r="W4389" s="79">
        <v>8632.83748479311</v>
      </c>
      <c r="X4389" s="6">
        <v>13324.7333970818</v>
      </c>
      <c r="Y4389" s="6">
        <v>5794.7278678762004</v>
      </c>
      <c r="Z4389" s="71">
        <v>5755.0508091320398</v>
      </c>
      <c r="AA4389" s="20">
        <v>0.66664649013370803</v>
      </c>
    </row>
    <row r="4390" spans="1:27" x14ac:dyDescent="0.2">
      <c r="A4390" s="52" t="s">
        <v>1937</v>
      </c>
      <c r="B4390" s="1" t="s">
        <v>8124</v>
      </c>
      <c r="C4390" s="131" t="s">
        <v>32</v>
      </c>
      <c r="D4390" s="131" t="s">
        <v>32</v>
      </c>
      <c r="E4390" s="131" t="s">
        <v>6353</v>
      </c>
      <c r="F4390" s="131" t="s">
        <v>26367</v>
      </c>
      <c r="G4390" s="131" t="s">
        <v>26301</v>
      </c>
      <c r="H4390" s="79">
        <v>17614.333333333299</v>
      </c>
      <c r="I4390" s="6">
        <v>38741.053239463603</v>
      </c>
      <c r="J4390" s="6">
        <v>16829.0082819981</v>
      </c>
      <c r="K4390" s="71">
        <v>16729.6405413828</v>
      </c>
      <c r="L4390" s="20">
        <v>0.949774267625765</v>
      </c>
      <c r="M4390" s="79">
        <v>17694.857776880399</v>
      </c>
      <c r="N4390" s="6">
        <v>38918.159105209503</v>
      </c>
      <c r="O4390" s="6">
        <v>16912.904514192502</v>
      </c>
      <c r="P4390" s="71">
        <v>16807.185411828399</v>
      </c>
      <c r="Q4390" s="20">
        <v>0.94983444477232004</v>
      </c>
      <c r="R4390" s="79">
        <v>17766.0939847642</v>
      </c>
      <c r="S4390" s="6">
        <v>39074.836378767199</v>
      </c>
      <c r="T4390" s="6">
        <v>16987.292505371901</v>
      </c>
      <c r="U4390" s="71">
        <v>16875.5577584649</v>
      </c>
      <c r="V4390" s="20">
        <v>0.94987439405290497</v>
      </c>
      <c r="W4390" s="79">
        <v>17846.358544772698</v>
      </c>
      <c r="X4390" s="6">
        <v>39251.370655352497</v>
      </c>
      <c r="Y4390" s="6">
        <v>17069.835816656701</v>
      </c>
      <c r="Z4390" s="71">
        <v>16952.957009939098</v>
      </c>
      <c r="AA4390" s="20">
        <v>0.94993928130535599</v>
      </c>
    </row>
    <row r="4391" spans="1:27" x14ac:dyDescent="0.2">
      <c r="A4391" s="52" t="s">
        <v>1936</v>
      </c>
      <c r="B4391" s="1" t="s">
        <v>8123</v>
      </c>
      <c r="C4391" s="131" t="s">
        <v>32</v>
      </c>
      <c r="D4391" s="131" t="s">
        <v>32</v>
      </c>
      <c r="E4391" s="131" t="s">
        <v>6353</v>
      </c>
      <c r="F4391" s="131" t="s">
        <v>26366</v>
      </c>
      <c r="G4391" s="131" t="s">
        <v>26301</v>
      </c>
      <c r="H4391" s="79">
        <v>6011.8333333333303</v>
      </c>
      <c r="I4391" s="6">
        <v>8452.0578948103503</v>
      </c>
      <c r="J4391" s="6">
        <v>3671.5509883659502</v>
      </c>
      <c r="K4391" s="71">
        <v>3649.8721276657602</v>
      </c>
      <c r="L4391" s="20">
        <v>0.60711465626111105</v>
      </c>
      <c r="M4391" s="79">
        <v>6045.1861909939898</v>
      </c>
      <c r="N4391" s="6">
        <v>8498.9487961835093</v>
      </c>
      <c r="O4391" s="6">
        <v>3693.4406139889002</v>
      </c>
      <c r="P4391" s="71">
        <v>3670.3536731255999</v>
      </c>
      <c r="Q4391" s="20">
        <v>0.60715312269349497</v>
      </c>
      <c r="R4391" s="79">
        <v>6073.4537166382897</v>
      </c>
      <c r="S4391" s="6">
        <v>8538.6902111631898</v>
      </c>
      <c r="T4391" s="6">
        <v>3712.08792338291</v>
      </c>
      <c r="U4391" s="71">
        <v>3687.6714835950702</v>
      </c>
      <c r="V4391" s="20">
        <v>0.60717865907048196</v>
      </c>
      <c r="W4391" s="79">
        <v>6107.0930808105404</v>
      </c>
      <c r="X4391" s="6">
        <v>8585.9839130614091</v>
      </c>
      <c r="Y4391" s="6">
        <v>3733.9163772725101</v>
      </c>
      <c r="Z4391" s="71">
        <v>3708.3498929052098</v>
      </c>
      <c r="AA4391" s="20">
        <v>0.60722013629650295</v>
      </c>
    </row>
    <row r="4392" spans="1:27" x14ac:dyDescent="0.2">
      <c r="A4392" s="52" t="s">
        <v>1935</v>
      </c>
      <c r="B4392" s="1" t="s">
        <v>8122</v>
      </c>
      <c r="C4392" s="131" t="s">
        <v>32</v>
      </c>
      <c r="D4392" s="131" t="s">
        <v>32</v>
      </c>
      <c r="E4392" s="131" t="s">
        <v>6353</v>
      </c>
      <c r="F4392" s="131" t="s">
        <v>26366</v>
      </c>
      <c r="G4392" s="131" t="s">
        <v>26301</v>
      </c>
      <c r="H4392" s="79">
        <v>4164.25</v>
      </c>
      <c r="I4392" s="6">
        <v>5327.8060179975901</v>
      </c>
      <c r="J4392" s="6">
        <v>2314.3844605243298</v>
      </c>
      <c r="K4392" s="71">
        <v>2300.71905903995</v>
      </c>
      <c r="L4392" s="20">
        <v>0.552493020121259</v>
      </c>
      <c r="M4392" s="79">
        <v>4191.0000287615803</v>
      </c>
      <c r="N4392" s="6">
        <v>5362.0304195627104</v>
      </c>
      <c r="O4392" s="6">
        <v>2330.2106413383899</v>
      </c>
      <c r="P4392" s="71">
        <v>2315.64497184532</v>
      </c>
      <c r="Q4392" s="20">
        <v>0.55252802575846804</v>
      </c>
      <c r="R4392" s="79">
        <v>4213.5219577627404</v>
      </c>
      <c r="S4392" s="6">
        <v>5390.8453247363304</v>
      </c>
      <c r="T4392" s="6">
        <v>2343.6020433926601</v>
      </c>
      <c r="U4392" s="71">
        <v>2328.1868863812401</v>
      </c>
      <c r="V4392" s="20">
        <v>0.55255126464736404</v>
      </c>
      <c r="W4392" s="79">
        <v>4236.4976676322303</v>
      </c>
      <c r="X4392" s="6">
        <v>5420.2408041889203</v>
      </c>
      <c r="Y4392" s="6">
        <v>2357.1819039555398</v>
      </c>
      <c r="Z4392" s="71">
        <v>2341.0420528691102</v>
      </c>
      <c r="AA4392" s="20">
        <v>0.55258901019943496</v>
      </c>
    </row>
    <row r="4393" spans="1:27" x14ac:dyDescent="0.2">
      <c r="A4393" s="52" t="s">
        <v>1934</v>
      </c>
      <c r="B4393" s="1" t="s">
        <v>8121</v>
      </c>
      <c r="C4393" s="131" t="s">
        <v>32</v>
      </c>
      <c r="D4393" s="131" t="s">
        <v>32</v>
      </c>
      <c r="E4393" s="131" t="s">
        <v>6353</v>
      </c>
      <c r="F4393" s="131" t="s">
        <v>26366</v>
      </c>
      <c r="G4393" s="131" t="s">
        <v>26301</v>
      </c>
      <c r="H4393" s="79">
        <v>6839.0833333333303</v>
      </c>
      <c r="I4393" s="6">
        <v>10166.396647597399</v>
      </c>
      <c r="J4393" s="6">
        <v>4416.2550853473504</v>
      </c>
      <c r="K4393" s="71">
        <v>4390.1790811967503</v>
      </c>
      <c r="L4393" s="20">
        <v>0.64192507492915696</v>
      </c>
      <c r="M4393" s="79">
        <v>6886.4703424666004</v>
      </c>
      <c r="N4393" s="6">
        <v>10236.8381245193</v>
      </c>
      <c r="O4393" s="6">
        <v>4448.6859015914897</v>
      </c>
      <c r="P4393" s="71">
        <v>4420.8780771092297</v>
      </c>
      <c r="Q4393" s="20">
        <v>0.64196574692947095</v>
      </c>
      <c r="R4393" s="79">
        <v>6929.2633959893201</v>
      </c>
      <c r="S4393" s="6">
        <v>10300.4506197427</v>
      </c>
      <c r="T4393" s="6">
        <v>4477.9910507773302</v>
      </c>
      <c r="U4393" s="71">
        <v>4448.5368457265604</v>
      </c>
      <c r="V4393" s="20">
        <v>0.64199274749771895</v>
      </c>
      <c r="W4393" s="79">
        <v>6974.7234268971397</v>
      </c>
      <c r="X4393" s="6">
        <v>10368.027615561399</v>
      </c>
      <c r="Y4393" s="6">
        <v>4508.9006112468696</v>
      </c>
      <c r="Z4393" s="71">
        <v>4478.0277353322399</v>
      </c>
      <c r="AA4393" s="20">
        <v>0.64203660292296205</v>
      </c>
    </row>
    <row r="4394" spans="1:27" x14ac:dyDescent="0.2">
      <c r="A4394" s="52" t="s">
        <v>1933</v>
      </c>
      <c r="B4394" s="1" t="s">
        <v>8120</v>
      </c>
      <c r="C4394" s="131" t="s">
        <v>32</v>
      </c>
      <c r="D4394" s="131" t="s">
        <v>32</v>
      </c>
      <c r="E4394" s="131" t="s">
        <v>6353</v>
      </c>
      <c r="F4394" s="131" t="s">
        <v>26365</v>
      </c>
      <c r="G4394" s="131" t="s">
        <v>26301</v>
      </c>
      <c r="H4394" s="79">
        <v>14014.583333333299</v>
      </c>
      <c r="I4394" s="6">
        <v>22903.5546826305</v>
      </c>
      <c r="J4394" s="6">
        <v>9949.2419335814902</v>
      </c>
      <c r="K4394" s="71">
        <v>9890.4961254382706</v>
      </c>
      <c r="L4394" s="20">
        <v>0.70572887471538104</v>
      </c>
      <c r="M4394" s="79">
        <v>14084.206354830299</v>
      </c>
      <c r="N4394" s="6">
        <v>23017.3372077401</v>
      </c>
      <c r="O4394" s="6">
        <v>10002.7862395313</v>
      </c>
      <c r="P4394" s="71">
        <v>9940.2608713134505</v>
      </c>
      <c r="Q4394" s="20">
        <v>0.70577358928743195</v>
      </c>
      <c r="R4394" s="79">
        <v>14136.242761642099</v>
      </c>
      <c r="S4394" s="6">
        <v>23102.378529380199</v>
      </c>
      <c r="T4394" s="6">
        <v>10043.467817606899</v>
      </c>
      <c r="U4394" s="71">
        <v>9977.4064170444599</v>
      </c>
      <c r="V4394" s="20">
        <v>0.70580327356273198</v>
      </c>
      <c r="W4394" s="79">
        <v>14193.937280649299</v>
      </c>
      <c r="X4394" s="6">
        <v>23196.6667104513</v>
      </c>
      <c r="Y4394" s="6">
        <v>10087.884464414599</v>
      </c>
      <c r="Z4394" s="71">
        <v>10018.811749763499</v>
      </c>
      <c r="AA4394" s="20">
        <v>0.70585148797453101</v>
      </c>
    </row>
    <row r="4395" spans="1:27" x14ac:dyDescent="0.2">
      <c r="A4395" s="52" t="s">
        <v>1932</v>
      </c>
      <c r="B4395" s="1" t="s">
        <v>8119</v>
      </c>
      <c r="C4395" s="131" t="s">
        <v>32</v>
      </c>
      <c r="D4395" s="131" t="s">
        <v>32</v>
      </c>
      <c r="E4395" s="131" t="s">
        <v>6353</v>
      </c>
      <c r="F4395" s="131" t="s">
        <v>26302</v>
      </c>
      <c r="G4395" s="131" t="s">
        <v>26301</v>
      </c>
      <c r="H4395" s="79">
        <v>6978.5</v>
      </c>
      <c r="I4395" s="6">
        <v>8969.0859348384092</v>
      </c>
      <c r="J4395" s="6">
        <v>3896.1465643786901</v>
      </c>
      <c r="K4395" s="71">
        <v>3873.1415676063898</v>
      </c>
      <c r="L4395" s="20">
        <v>0.55501061368580396</v>
      </c>
      <c r="M4395" s="79">
        <v>7013.5509904992496</v>
      </c>
      <c r="N4395" s="6">
        <v>9014.1350637184005</v>
      </c>
      <c r="O4395" s="6">
        <v>3917.32828879607</v>
      </c>
      <c r="P4395" s="71">
        <v>3892.8418719296201</v>
      </c>
      <c r="Q4395" s="20">
        <v>0.55504577883628103</v>
      </c>
      <c r="R4395" s="79">
        <v>7047.3355405071798</v>
      </c>
      <c r="S4395" s="6">
        <v>9057.5565056172309</v>
      </c>
      <c r="T4395" s="6">
        <v>3937.6585036312899</v>
      </c>
      <c r="U4395" s="71">
        <v>3911.75836232447</v>
      </c>
      <c r="V4395" s="20">
        <v>0.55506912361986704</v>
      </c>
      <c r="W4395" s="79">
        <v>7083.9674127867002</v>
      </c>
      <c r="X4395" s="6">
        <v>9104.6374557396102</v>
      </c>
      <c r="Y4395" s="6">
        <v>3959.4710692852</v>
      </c>
      <c r="Z4395" s="71">
        <v>3932.3601902596802</v>
      </c>
      <c r="AA4395" s="20">
        <v>0.55510704117041598</v>
      </c>
    </row>
    <row r="4396" spans="1:27" x14ac:dyDescent="0.2">
      <c r="A4396" s="52" t="s">
        <v>1931</v>
      </c>
      <c r="B4396" s="1" t="s">
        <v>8118</v>
      </c>
      <c r="C4396" s="131" t="s">
        <v>32</v>
      </c>
      <c r="D4396" s="131" t="s">
        <v>32</v>
      </c>
      <c r="E4396" s="131" t="s">
        <v>6353</v>
      </c>
      <c r="F4396" s="131" t="s">
        <v>26367</v>
      </c>
      <c r="G4396" s="131" t="s">
        <v>26301</v>
      </c>
      <c r="H4396" s="79">
        <v>15796.166666666701</v>
      </c>
      <c r="I4396" s="6">
        <v>43945.027647638199</v>
      </c>
      <c r="J4396" s="6">
        <v>19089.600627620301</v>
      </c>
      <c r="K4396" s="71">
        <v>18976.885103815901</v>
      </c>
      <c r="L4396" s="20">
        <v>1.2013601466906001</v>
      </c>
      <c r="M4396" s="79">
        <v>15872.599701392201</v>
      </c>
      <c r="N4396" s="6">
        <v>44157.664795313598</v>
      </c>
      <c r="O4396" s="6">
        <v>19189.868827914001</v>
      </c>
      <c r="P4396" s="71">
        <v>19069.916887946001</v>
      </c>
      <c r="Q4396" s="20">
        <v>1.2014362641724901</v>
      </c>
      <c r="R4396" s="79">
        <v>15948.102633713699</v>
      </c>
      <c r="S4396" s="6">
        <v>44367.714392685099</v>
      </c>
      <c r="T4396" s="6">
        <v>19288.3044954447</v>
      </c>
      <c r="U4396" s="71">
        <v>19161.434729683999</v>
      </c>
      <c r="V4396" s="20">
        <v>1.2014867956252999</v>
      </c>
      <c r="W4396" s="79">
        <v>16021.588128645801</v>
      </c>
      <c r="X4396" s="6">
        <v>44572.151467491902</v>
      </c>
      <c r="Y4396" s="6">
        <v>19383.764053128401</v>
      </c>
      <c r="Z4396" s="71">
        <v>19251.041557343498</v>
      </c>
      <c r="AA4396" s="20">
        <v>1.2015688708738901</v>
      </c>
    </row>
    <row r="4397" spans="1:27" x14ac:dyDescent="0.2">
      <c r="A4397" s="52" t="s">
        <v>1930</v>
      </c>
      <c r="B4397" s="1" t="s">
        <v>6703</v>
      </c>
      <c r="C4397" s="131" t="s">
        <v>32</v>
      </c>
      <c r="D4397" s="131" t="s">
        <v>32</v>
      </c>
      <c r="E4397" s="131" t="s">
        <v>6353</v>
      </c>
      <c r="F4397" s="131" t="s">
        <v>26365</v>
      </c>
      <c r="G4397" s="131" t="s">
        <v>26301</v>
      </c>
      <c r="H4397" s="79">
        <v>11225.5</v>
      </c>
      <c r="I4397" s="6">
        <v>17865.163106682499</v>
      </c>
      <c r="J4397" s="6">
        <v>7760.5783204506497</v>
      </c>
      <c r="K4397" s="71">
        <v>7714.7555886146802</v>
      </c>
      <c r="L4397" s="20">
        <v>0.68725273605760895</v>
      </c>
      <c r="M4397" s="79">
        <v>11272.4162120565</v>
      </c>
      <c r="N4397" s="6">
        <v>17939.829338096399</v>
      </c>
      <c r="O4397" s="6">
        <v>7796.2223181188101</v>
      </c>
      <c r="P4397" s="71">
        <v>7747.4897290705603</v>
      </c>
      <c r="Q4397" s="20">
        <v>0.68729627999223397</v>
      </c>
      <c r="R4397" s="79">
        <v>11318.164927584001</v>
      </c>
      <c r="S4397" s="6">
        <v>18012.637521680201</v>
      </c>
      <c r="T4397" s="6">
        <v>7830.7670800712103</v>
      </c>
      <c r="U4397" s="71">
        <v>7779.2598267815602</v>
      </c>
      <c r="V4397" s="20">
        <v>0.68732518712661494</v>
      </c>
      <c r="W4397" s="79">
        <v>11367.482093340101</v>
      </c>
      <c r="X4397" s="6">
        <v>18091.124823822</v>
      </c>
      <c r="Y4397" s="6">
        <v>7867.5604271967704</v>
      </c>
      <c r="Z4397" s="71">
        <v>7813.6904846626903</v>
      </c>
      <c r="AA4397" s="20">
        <v>0.68737213927440599</v>
      </c>
    </row>
    <row r="4398" spans="1:27" x14ac:dyDescent="0.2">
      <c r="A4398" s="52" t="s">
        <v>1929</v>
      </c>
      <c r="B4398" s="1" t="s">
        <v>8117</v>
      </c>
      <c r="C4398" s="131" t="s">
        <v>32</v>
      </c>
      <c r="D4398" s="131" t="s">
        <v>32</v>
      </c>
      <c r="E4398" s="131" t="s">
        <v>6353</v>
      </c>
      <c r="F4398" s="131" t="s">
        <v>26302</v>
      </c>
      <c r="G4398" s="131" t="s">
        <v>26301</v>
      </c>
      <c r="H4398" s="79">
        <v>6129.1666666666697</v>
      </c>
      <c r="I4398" s="6">
        <v>9206.8755154127994</v>
      </c>
      <c r="J4398" s="6">
        <v>3999.4417121931701</v>
      </c>
      <c r="K4398" s="71">
        <v>3975.8268039345298</v>
      </c>
      <c r="L4398" s="20">
        <v>0.64867330587647098</v>
      </c>
      <c r="M4398" s="79">
        <v>6176.3187719031603</v>
      </c>
      <c r="N4398" s="6">
        <v>9277.70464877003</v>
      </c>
      <c r="O4398" s="6">
        <v>4031.8693495069001</v>
      </c>
      <c r="P4398" s="71">
        <v>4006.6669599278998</v>
      </c>
      <c r="Q4398" s="20">
        <v>0.64871440544078296</v>
      </c>
      <c r="R4398" s="79">
        <v>6216.9703481657298</v>
      </c>
      <c r="S4398" s="6">
        <v>9338.7690678843392</v>
      </c>
      <c r="T4398" s="6">
        <v>4059.9121198745202</v>
      </c>
      <c r="U4398" s="71">
        <v>4033.20784943027</v>
      </c>
      <c r="V4398" s="20">
        <v>0.64874168985223502</v>
      </c>
      <c r="W4398" s="79">
        <v>6257.2741272309304</v>
      </c>
      <c r="X4398" s="6">
        <v>9399.3110464002893</v>
      </c>
      <c r="Y4398" s="6">
        <v>4087.62021995433</v>
      </c>
      <c r="Z4398" s="71">
        <v>4059.6318913755099</v>
      </c>
      <c r="AA4398" s="20">
        <v>0.64878600630719796</v>
      </c>
    </row>
    <row r="4399" spans="1:27" x14ac:dyDescent="0.2">
      <c r="A4399" s="52" t="s">
        <v>1928</v>
      </c>
      <c r="B4399" s="1" t="s">
        <v>8116</v>
      </c>
      <c r="C4399" s="131" t="s">
        <v>32</v>
      </c>
      <c r="D4399" s="131" t="s">
        <v>32</v>
      </c>
      <c r="E4399" s="131" t="s">
        <v>6353</v>
      </c>
      <c r="F4399" s="131" t="s">
        <v>26365</v>
      </c>
      <c r="G4399" s="131" t="s">
        <v>26301</v>
      </c>
      <c r="H4399" s="79">
        <v>5932.8333333333303</v>
      </c>
      <c r="I4399" s="6">
        <v>8743.5059726567506</v>
      </c>
      <c r="J4399" s="6">
        <v>3798.1552416249501</v>
      </c>
      <c r="K4399" s="71">
        <v>3775.7288396324998</v>
      </c>
      <c r="L4399" s="20">
        <v>0.63641242345689197</v>
      </c>
      <c r="M4399" s="79">
        <v>5955.9716404841502</v>
      </c>
      <c r="N4399" s="6">
        <v>8777.6060249258207</v>
      </c>
      <c r="O4399" s="6">
        <v>3814.5384051040301</v>
      </c>
      <c r="P4399" s="71">
        <v>3790.6945067492302</v>
      </c>
      <c r="Q4399" s="20">
        <v>0.63645274617880698</v>
      </c>
      <c r="R4399" s="79">
        <v>5976.9475118478804</v>
      </c>
      <c r="S4399" s="6">
        <v>8808.5191900605896</v>
      </c>
      <c r="T4399" s="6">
        <v>3829.3926702671902</v>
      </c>
      <c r="U4399" s="71">
        <v>3804.20465277208</v>
      </c>
      <c r="V4399" s="20">
        <v>0.63647951487463195</v>
      </c>
      <c r="W4399" s="79">
        <v>6000.8359698368104</v>
      </c>
      <c r="X4399" s="6">
        <v>8843.7247762229799</v>
      </c>
      <c r="Y4399" s="6">
        <v>3846.0040354600901</v>
      </c>
      <c r="Z4399" s="71">
        <v>3819.6700761224702</v>
      </c>
      <c r="AA4399" s="20">
        <v>0.63652299368321996</v>
      </c>
    </row>
    <row r="4400" spans="1:27" x14ac:dyDescent="0.2">
      <c r="A4400" s="52" t="s">
        <v>1927</v>
      </c>
      <c r="B4400" s="1" t="s">
        <v>8115</v>
      </c>
      <c r="C4400" s="131" t="s">
        <v>32</v>
      </c>
      <c r="D4400" s="131" t="s">
        <v>32</v>
      </c>
      <c r="E4400" s="131" t="s">
        <v>6353</v>
      </c>
      <c r="F4400" s="131" t="s">
        <v>26365</v>
      </c>
      <c r="G4400" s="131" t="s">
        <v>26301</v>
      </c>
      <c r="H4400" s="79">
        <v>5988.9166666666697</v>
      </c>
      <c r="I4400" s="6">
        <v>10578.135268652601</v>
      </c>
      <c r="J4400" s="6">
        <v>4595.1132237909897</v>
      </c>
      <c r="K4400" s="71">
        <v>4567.981142609</v>
      </c>
      <c r="L4400" s="20">
        <v>0.76273913912237901</v>
      </c>
      <c r="M4400" s="79">
        <v>6011.7485742691497</v>
      </c>
      <c r="N4400" s="6">
        <v>10618.462930649401</v>
      </c>
      <c r="O4400" s="6">
        <v>4614.5309480870701</v>
      </c>
      <c r="P4400" s="71">
        <v>4585.6864601841398</v>
      </c>
      <c r="Q4400" s="20">
        <v>0.76278746583170698</v>
      </c>
      <c r="R4400" s="79">
        <v>6031.7833480108202</v>
      </c>
      <c r="S4400" s="6">
        <v>10653.8500563204</v>
      </c>
      <c r="T4400" s="6">
        <v>4631.62700057855</v>
      </c>
      <c r="U4400" s="71">
        <v>4601.1622475572103</v>
      </c>
      <c r="V4400" s="20">
        <v>0.76281954806526597</v>
      </c>
      <c r="W4400" s="79">
        <v>6055.0578876331801</v>
      </c>
      <c r="X4400" s="6">
        <v>10694.9595327322</v>
      </c>
      <c r="Y4400" s="6">
        <v>4651.0784271079201</v>
      </c>
      <c r="Z4400" s="71">
        <v>4619.2320460208803</v>
      </c>
      <c r="AA4400" s="20">
        <v>0.76287165733876405</v>
      </c>
    </row>
    <row r="4401" spans="1:27" x14ac:dyDescent="0.2">
      <c r="A4401" s="52" t="s">
        <v>1926</v>
      </c>
      <c r="B4401" s="1" t="s">
        <v>8114</v>
      </c>
      <c r="C4401" s="131" t="s">
        <v>32</v>
      </c>
      <c r="D4401" s="131" t="s">
        <v>32</v>
      </c>
      <c r="E4401" s="131" t="s">
        <v>6353</v>
      </c>
      <c r="F4401" s="131" t="s">
        <v>26302</v>
      </c>
      <c r="G4401" s="131" t="s">
        <v>26301</v>
      </c>
      <c r="H4401" s="79">
        <v>5587.8333333333303</v>
      </c>
      <c r="I4401" s="6">
        <v>17796.319831630401</v>
      </c>
      <c r="J4401" s="6">
        <v>7730.6729887899501</v>
      </c>
      <c r="K4401" s="71">
        <v>7685.0268345151599</v>
      </c>
      <c r="L4401" s="20">
        <v>1.3753142543946999</v>
      </c>
      <c r="M4401" s="79">
        <v>5605.6187747587101</v>
      </c>
      <c r="N4401" s="6">
        <v>17852.963504601899</v>
      </c>
      <c r="O4401" s="6">
        <v>7758.4724969243998</v>
      </c>
      <c r="P4401" s="71">
        <v>7709.9758742772901</v>
      </c>
      <c r="Q4401" s="20">
        <v>1.3754013935079199</v>
      </c>
      <c r="R4401" s="79">
        <v>5620.9904524179701</v>
      </c>
      <c r="S4401" s="6">
        <v>17901.919741421199</v>
      </c>
      <c r="T4401" s="6">
        <v>7782.6339209051703</v>
      </c>
      <c r="U4401" s="71">
        <v>7731.4432658230098</v>
      </c>
      <c r="V4401" s="20">
        <v>1.37545924179558</v>
      </c>
      <c r="W4401" s="79">
        <v>5638.9952385014403</v>
      </c>
      <c r="X4401" s="6">
        <v>17959.2619906486</v>
      </c>
      <c r="Y4401" s="6">
        <v>7810.2152472703801</v>
      </c>
      <c r="Z4401" s="71">
        <v>7756.7379526957102</v>
      </c>
      <c r="AA4401" s="20">
        <v>1.3755532013460401</v>
      </c>
    </row>
    <row r="4402" spans="1:27" x14ac:dyDescent="0.2">
      <c r="A4402" s="52" t="s">
        <v>1925</v>
      </c>
      <c r="B4402" s="1" t="s">
        <v>8113</v>
      </c>
      <c r="C4402" s="131" t="s">
        <v>32</v>
      </c>
      <c r="D4402" s="131" t="s">
        <v>32</v>
      </c>
      <c r="E4402" s="131" t="s">
        <v>6353</v>
      </c>
      <c r="F4402" s="131" t="s">
        <v>26366</v>
      </c>
      <c r="G4402" s="131" t="s">
        <v>26301</v>
      </c>
      <c r="H4402" s="79">
        <v>6744.9166666666697</v>
      </c>
      <c r="I4402" s="6">
        <v>11199.417656575</v>
      </c>
      <c r="J4402" s="6">
        <v>4864.9966053082098</v>
      </c>
      <c r="K4402" s="71">
        <v>4836.2709838889295</v>
      </c>
      <c r="L4402" s="20">
        <v>0.71702457167332401</v>
      </c>
      <c r="M4402" s="79">
        <v>6779.9504355283098</v>
      </c>
      <c r="N4402" s="6">
        <v>11257.5885471813</v>
      </c>
      <c r="O4402" s="6">
        <v>4892.2797104516103</v>
      </c>
      <c r="P4402" s="71">
        <v>4861.6990719179403</v>
      </c>
      <c r="Q4402" s="20">
        <v>0.71707000193418102</v>
      </c>
      <c r="R4402" s="79">
        <v>6813.3263145803903</v>
      </c>
      <c r="S4402" s="6">
        <v>11313.0066387059</v>
      </c>
      <c r="T4402" s="6">
        <v>4918.1870148876396</v>
      </c>
      <c r="U4402" s="71">
        <v>4885.8373993632104</v>
      </c>
      <c r="V4402" s="20">
        <v>0.71710016132760401</v>
      </c>
      <c r="W4402" s="79">
        <v>6848.1743479469296</v>
      </c>
      <c r="X4402" s="6">
        <v>11370.8691297447</v>
      </c>
      <c r="Y4402" s="6">
        <v>4945.0214322888596</v>
      </c>
      <c r="Z4402" s="71">
        <v>4911.1623951893398</v>
      </c>
      <c r="AA4402" s="20">
        <v>0.71714914744565506</v>
      </c>
    </row>
    <row r="4403" spans="1:27" x14ac:dyDescent="0.2">
      <c r="A4403" s="52" t="s">
        <v>1924</v>
      </c>
      <c r="B4403" s="1" t="s">
        <v>8112</v>
      </c>
      <c r="C4403" s="131" t="s">
        <v>32</v>
      </c>
      <c r="D4403" s="131" t="s">
        <v>32</v>
      </c>
      <c r="E4403" s="131" t="s">
        <v>6353</v>
      </c>
      <c r="F4403" s="131" t="s">
        <v>26367</v>
      </c>
      <c r="G4403" s="131" t="s">
        <v>26301</v>
      </c>
      <c r="H4403" s="79">
        <v>7316.8333333333303</v>
      </c>
      <c r="I4403" s="6">
        <v>16394.4674975505</v>
      </c>
      <c r="J4403" s="6">
        <v>7121.7121431839796</v>
      </c>
      <c r="K4403" s="71">
        <v>7079.6616293852703</v>
      </c>
      <c r="L4403" s="20">
        <v>0.96758547131754702</v>
      </c>
      <c r="M4403" s="79">
        <v>7346.10474652824</v>
      </c>
      <c r="N4403" s="6">
        <v>16460.054509085301</v>
      </c>
      <c r="O4403" s="6">
        <v>7153.1474409666498</v>
      </c>
      <c r="P4403" s="71">
        <v>7108.4345812740803</v>
      </c>
      <c r="Q4403" s="20">
        <v>0.96764677697163504</v>
      </c>
      <c r="R4403" s="79">
        <v>7375.2794307909999</v>
      </c>
      <c r="S4403" s="6">
        <v>16525.424784873601</v>
      </c>
      <c r="T4403" s="6">
        <v>7184.2200918008402</v>
      </c>
      <c r="U4403" s="71">
        <v>7136.9655329340903</v>
      </c>
      <c r="V4403" s="20">
        <v>0.96768747542473199</v>
      </c>
      <c r="W4403" s="79">
        <v>7405.0378513901896</v>
      </c>
      <c r="X4403" s="6">
        <v>16592.103009874201</v>
      </c>
      <c r="Y4403" s="6">
        <v>7215.6581923843196</v>
      </c>
      <c r="Z4403" s="71">
        <v>7166.2518871177499</v>
      </c>
      <c r="AA4403" s="20">
        <v>0.96775357951376095</v>
      </c>
    </row>
    <row r="4404" spans="1:27" x14ac:dyDescent="0.2">
      <c r="A4404" s="52" t="s">
        <v>1923</v>
      </c>
      <c r="B4404" s="1" t="s">
        <v>8111</v>
      </c>
      <c r="C4404" s="131" t="s">
        <v>32</v>
      </c>
      <c r="D4404" s="131" t="s">
        <v>32</v>
      </c>
      <c r="E4404" s="131" t="s">
        <v>6353</v>
      </c>
      <c r="F4404" s="131" t="s">
        <v>26366</v>
      </c>
      <c r="G4404" s="131" t="s">
        <v>26301</v>
      </c>
      <c r="H4404" s="79">
        <v>7948.9166666666697</v>
      </c>
      <c r="I4404" s="6">
        <v>16563.427361460901</v>
      </c>
      <c r="J4404" s="6">
        <v>7195.1078490647296</v>
      </c>
      <c r="K4404" s="71">
        <v>7152.6239665646599</v>
      </c>
      <c r="L4404" s="20">
        <v>0.89982374536127496</v>
      </c>
      <c r="M4404" s="79">
        <v>7997.3405964427902</v>
      </c>
      <c r="N4404" s="6">
        <v>16664.329946937301</v>
      </c>
      <c r="O4404" s="6">
        <v>7241.9206783042</v>
      </c>
      <c r="P4404" s="71">
        <v>7196.6529152857502</v>
      </c>
      <c r="Q4404" s="20">
        <v>0.89988075767172004</v>
      </c>
      <c r="R4404" s="79">
        <v>8044.5530241902397</v>
      </c>
      <c r="S4404" s="6">
        <v>16762.708084530899</v>
      </c>
      <c r="T4404" s="6">
        <v>7287.3760149337504</v>
      </c>
      <c r="U4404" s="71">
        <v>7239.4429429396396</v>
      </c>
      <c r="V4404" s="20">
        <v>0.89991860593999395</v>
      </c>
      <c r="W4404" s="79">
        <v>8091.6832090304197</v>
      </c>
      <c r="X4404" s="6">
        <v>16860.9148497881</v>
      </c>
      <c r="Y4404" s="6">
        <v>7332.5604532810203</v>
      </c>
      <c r="Z4404" s="71">
        <v>7282.3537069965596</v>
      </c>
      <c r="AA4404" s="20">
        <v>0.89998008064247503</v>
      </c>
    </row>
    <row r="4405" spans="1:27" x14ac:dyDescent="0.2">
      <c r="A4405" s="52" t="s">
        <v>1922</v>
      </c>
      <c r="B4405" s="1" t="s">
        <v>8110</v>
      </c>
      <c r="C4405" s="131" t="s">
        <v>32</v>
      </c>
      <c r="D4405" s="131" t="s">
        <v>32</v>
      </c>
      <c r="E4405" s="131" t="s">
        <v>6353</v>
      </c>
      <c r="F4405" s="131" t="s">
        <v>26365</v>
      </c>
      <c r="G4405" s="131" t="s">
        <v>26301</v>
      </c>
      <c r="H4405" s="79">
        <v>6452.1666666666697</v>
      </c>
      <c r="I4405" s="6">
        <v>10304.0225482062</v>
      </c>
      <c r="J4405" s="6">
        <v>4476.0394026927697</v>
      </c>
      <c r="K4405" s="71">
        <v>4449.6103989809799</v>
      </c>
      <c r="L4405" s="20">
        <v>0.68963041856445895</v>
      </c>
      <c r="M4405" s="79">
        <v>6480.5145142184801</v>
      </c>
      <c r="N4405" s="6">
        <v>10349.293675791299</v>
      </c>
      <c r="O4405" s="6">
        <v>4497.5564043203904</v>
      </c>
      <c r="P4405" s="71">
        <v>4469.4431003342197</v>
      </c>
      <c r="Q4405" s="20">
        <v>0.68967411314766802</v>
      </c>
      <c r="R4405" s="79">
        <v>6507.1484766018102</v>
      </c>
      <c r="S4405" s="6">
        <v>10391.827752036401</v>
      </c>
      <c r="T4405" s="6">
        <v>4517.7161070649499</v>
      </c>
      <c r="U4405" s="71">
        <v>4488.0006085144196</v>
      </c>
      <c r="V4405" s="20">
        <v>0.68970312029181802</v>
      </c>
      <c r="W4405" s="79">
        <v>6536.5108537691203</v>
      </c>
      <c r="X4405" s="6">
        <v>10438.7190696404</v>
      </c>
      <c r="Y4405" s="6">
        <v>4539.6432705380603</v>
      </c>
      <c r="Z4405" s="71">
        <v>4508.5598966800399</v>
      </c>
      <c r="AA4405" s="20">
        <v>0.68975023487956</v>
      </c>
    </row>
    <row r="4406" spans="1:27" x14ac:dyDescent="0.2">
      <c r="A4406" s="52" t="s">
        <v>1921</v>
      </c>
      <c r="B4406" s="1" t="s">
        <v>8109</v>
      </c>
      <c r="C4406" s="131" t="s">
        <v>32</v>
      </c>
      <c r="D4406" s="131" t="s">
        <v>32</v>
      </c>
      <c r="E4406" s="131" t="s">
        <v>6353</v>
      </c>
      <c r="F4406" s="131" t="s">
        <v>26302</v>
      </c>
      <c r="G4406" s="131" t="s">
        <v>26301</v>
      </c>
      <c r="H4406" s="79">
        <v>8308.4166666666697</v>
      </c>
      <c r="I4406" s="6">
        <v>13143.516972838899</v>
      </c>
      <c r="J4406" s="6">
        <v>5709.5080668888404</v>
      </c>
      <c r="K4406" s="71">
        <v>5675.7959843273002</v>
      </c>
      <c r="L4406" s="20">
        <v>0.68313810104138994</v>
      </c>
      <c r="M4406" s="79">
        <v>8364.1153150187001</v>
      </c>
      <c r="N4406" s="6">
        <v>13231.6295650872</v>
      </c>
      <c r="O4406" s="6">
        <v>5750.1508947665097</v>
      </c>
      <c r="P4406" s="71">
        <v>5714.2078791512704</v>
      </c>
      <c r="Q4406" s="20">
        <v>0.68318138427512798</v>
      </c>
      <c r="R4406" s="79">
        <v>8415.2685869910001</v>
      </c>
      <c r="S4406" s="6">
        <v>13312.551589747</v>
      </c>
      <c r="T4406" s="6">
        <v>5787.4639744050401</v>
      </c>
      <c r="U4406" s="71">
        <v>5749.39664718328</v>
      </c>
      <c r="V4406" s="20">
        <v>0.68321011834027001</v>
      </c>
      <c r="W4406" s="79">
        <v>8468.0494464441108</v>
      </c>
      <c r="X4406" s="6">
        <v>13396.048379796801</v>
      </c>
      <c r="Y4406" s="6">
        <v>5825.7416904736901</v>
      </c>
      <c r="Z4406" s="71">
        <v>5785.8522771049202</v>
      </c>
      <c r="AA4406" s="20">
        <v>0.68325678938194001</v>
      </c>
    </row>
    <row r="4407" spans="1:27" x14ac:dyDescent="0.2">
      <c r="A4407" s="52" t="s">
        <v>1920</v>
      </c>
      <c r="B4407" s="1" t="s">
        <v>8108</v>
      </c>
      <c r="C4407" s="131" t="s">
        <v>32</v>
      </c>
      <c r="D4407" s="131" t="s">
        <v>32</v>
      </c>
      <c r="E4407" s="131" t="s">
        <v>6353</v>
      </c>
      <c r="F4407" s="131" t="s">
        <v>26367</v>
      </c>
      <c r="G4407" s="131" t="s">
        <v>26301</v>
      </c>
      <c r="H4407" s="79">
        <v>9050.6666666666697</v>
      </c>
      <c r="I4407" s="6">
        <v>12359.825526073701</v>
      </c>
      <c r="J4407" s="6">
        <v>5369.0746314161397</v>
      </c>
      <c r="K4407" s="71">
        <v>5337.3726554958203</v>
      </c>
      <c r="L4407" s="20">
        <v>0.58972149257835305</v>
      </c>
      <c r="M4407" s="79">
        <v>9104.0394098158304</v>
      </c>
      <c r="N4407" s="6">
        <v>12432.7127306817</v>
      </c>
      <c r="O4407" s="6">
        <v>5402.9606769930197</v>
      </c>
      <c r="P4407" s="71">
        <v>5369.1878763246996</v>
      </c>
      <c r="Q4407" s="20">
        <v>0.58975885698997799</v>
      </c>
      <c r="R4407" s="79">
        <v>9156.4286776809295</v>
      </c>
      <c r="S4407" s="6">
        <v>12504.256875892101</v>
      </c>
      <c r="T4407" s="6">
        <v>5436.0680376005503</v>
      </c>
      <c r="U4407" s="71">
        <v>5400.3120343317196</v>
      </c>
      <c r="V4407" s="20">
        <v>0.58978366177799701</v>
      </c>
      <c r="W4407" s="79">
        <v>9204.2155317951292</v>
      </c>
      <c r="X4407" s="6">
        <v>12569.5158453189</v>
      </c>
      <c r="Y4407" s="6">
        <v>5466.2950157436098</v>
      </c>
      <c r="Z4407" s="71">
        <v>5428.86676830943</v>
      </c>
      <c r="AA4407" s="20">
        <v>0.58982395072734894</v>
      </c>
    </row>
    <row r="4408" spans="1:27" x14ac:dyDescent="0.2">
      <c r="A4408" s="52" t="s">
        <v>1919</v>
      </c>
      <c r="B4408" s="1" t="s">
        <v>8107</v>
      </c>
      <c r="C4408" s="131" t="s">
        <v>32</v>
      </c>
      <c r="D4408" s="131" t="s">
        <v>32</v>
      </c>
      <c r="E4408" s="131" t="s">
        <v>6353</v>
      </c>
      <c r="F4408" s="131" t="s">
        <v>26367</v>
      </c>
      <c r="G4408" s="131" t="s">
        <v>26301</v>
      </c>
      <c r="H4408" s="79">
        <v>7299.0833333333303</v>
      </c>
      <c r="I4408" s="6">
        <v>12034.7586928286</v>
      </c>
      <c r="J4408" s="6">
        <v>5227.8664821417296</v>
      </c>
      <c r="K4408" s="71">
        <v>5196.9982769650396</v>
      </c>
      <c r="L4408" s="20">
        <v>0.71200697945610103</v>
      </c>
      <c r="M4408" s="79">
        <v>7332.6148546597396</v>
      </c>
      <c r="N4408" s="6">
        <v>12090.0456034361</v>
      </c>
      <c r="O4408" s="6">
        <v>5254.0457093659297</v>
      </c>
      <c r="P4408" s="71">
        <v>5221.2037456625403</v>
      </c>
      <c r="Q4408" s="20">
        <v>0.712052091805226</v>
      </c>
      <c r="R4408" s="79">
        <v>7364.4634488363399</v>
      </c>
      <c r="S4408" s="6">
        <v>12142.557696820601</v>
      </c>
      <c r="T4408" s="6">
        <v>5278.8238793836699</v>
      </c>
      <c r="U4408" s="71">
        <v>5244.1021572526597</v>
      </c>
      <c r="V4408" s="20">
        <v>0.71208204014934395</v>
      </c>
      <c r="W4408" s="79">
        <v>7397.2155746911103</v>
      </c>
      <c r="X4408" s="6">
        <v>12196.5595369611</v>
      </c>
      <c r="Y4408" s="6">
        <v>5304.1018784299404</v>
      </c>
      <c r="Z4408" s="71">
        <v>5267.7841829981799</v>
      </c>
      <c r="AA4408" s="20">
        <v>0.71213068347249697</v>
      </c>
    </row>
    <row r="4409" spans="1:27" x14ac:dyDescent="0.2">
      <c r="A4409" s="52" t="s">
        <v>1918</v>
      </c>
      <c r="B4409" s="1" t="s">
        <v>8106</v>
      </c>
      <c r="C4409" s="131" t="s">
        <v>32</v>
      </c>
      <c r="D4409" s="131" t="s">
        <v>32</v>
      </c>
      <c r="E4409" s="131" t="s">
        <v>6353</v>
      </c>
      <c r="F4409" s="131" t="s">
        <v>26302</v>
      </c>
      <c r="G4409" s="131" t="s">
        <v>26301</v>
      </c>
      <c r="H4409" s="79">
        <v>4289.25</v>
      </c>
      <c r="I4409" s="6">
        <v>6781.9578260878297</v>
      </c>
      <c r="J4409" s="6">
        <v>2946.0640555619002</v>
      </c>
      <c r="K4409" s="71">
        <v>2928.6688695828002</v>
      </c>
      <c r="L4409" s="20">
        <v>0.68279276553775103</v>
      </c>
      <c r="M4409" s="79">
        <v>4308.3125070419101</v>
      </c>
      <c r="N4409" s="6">
        <v>6812.0985543777997</v>
      </c>
      <c r="O4409" s="6">
        <v>2960.3756971135399</v>
      </c>
      <c r="P4409" s="71">
        <v>2941.8709949142999</v>
      </c>
      <c r="Q4409" s="20">
        <v>0.68283602689123202</v>
      </c>
      <c r="R4409" s="79">
        <v>4326.5697146666798</v>
      </c>
      <c r="S4409" s="6">
        <v>6840.9659815814603</v>
      </c>
      <c r="T4409" s="6">
        <v>2974.0237175137499</v>
      </c>
      <c r="U4409" s="71">
        <v>2954.4619311215502</v>
      </c>
      <c r="V4409" s="20">
        <v>0.68286474643091799</v>
      </c>
      <c r="W4409" s="79">
        <v>4347.09088663479</v>
      </c>
      <c r="X4409" s="6">
        <v>6873.4130813843603</v>
      </c>
      <c r="Y4409" s="6">
        <v>2989.14485890169</v>
      </c>
      <c r="Z4409" s="71">
        <v>2968.6778967137102</v>
      </c>
      <c r="AA4409" s="20">
        <v>0.68291139387974797</v>
      </c>
    </row>
    <row r="4410" spans="1:27" x14ac:dyDescent="0.2">
      <c r="A4410" s="52" t="s">
        <v>1917</v>
      </c>
      <c r="B4410" s="1" t="s">
        <v>8105</v>
      </c>
      <c r="C4410" s="131" t="s">
        <v>32</v>
      </c>
      <c r="D4410" s="131" t="s">
        <v>32</v>
      </c>
      <c r="E4410" s="131" t="s">
        <v>6353</v>
      </c>
      <c r="F4410" s="131" t="s">
        <v>26366</v>
      </c>
      <c r="G4410" s="131" t="s">
        <v>26301</v>
      </c>
      <c r="H4410" s="79">
        <v>6378.3333333333303</v>
      </c>
      <c r="I4410" s="6">
        <v>12267.779562260699</v>
      </c>
      <c r="J4410" s="6">
        <v>5329.0901147908698</v>
      </c>
      <c r="K4410" s="71">
        <v>5297.6242294951398</v>
      </c>
      <c r="L4410" s="20">
        <v>0.83056559647167105</v>
      </c>
      <c r="M4410" s="79">
        <v>6400.0420042104897</v>
      </c>
      <c r="N4410" s="6">
        <v>12309.5329757299</v>
      </c>
      <c r="O4410" s="6">
        <v>5349.4296909062896</v>
      </c>
      <c r="P4410" s="71">
        <v>5315.9915014688804</v>
      </c>
      <c r="Q4410" s="20">
        <v>0.830618220625985</v>
      </c>
      <c r="R4410" s="79">
        <v>6419.7872161033401</v>
      </c>
      <c r="S4410" s="6">
        <v>12347.5099666227</v>
      </c>
      <c r="T4410" s="6">
        <v>5367.9242948792198</v>
      </c>
      <c r="U4410" s="71">
        <v>5332.6165104094598</v>
      </c>
      <c r="V4410" s="20">
        <v>0.83065315576709098</v>
      </c>
      <c r="W4410" s="79">
        <v>6443.5201309561298</v>
      </c>
      <c r="X4410" s="6">
        <v>12393.1567135969</v>
      </c>
      <c r="Y4410" s="6">
        <v>5389.5990590674801</v>
      </c>
      <c r="Z4410" s="71">
        <v>5352.6959562212596</v>
      </c>
      <c r="AA4410" s="20">
        <v>0.83070989884949697</v>
      </c>
    </row>
    <row r="4411" spans="1:27" x14ac:dyDescent="0.2">
      <c r="A4411" s="52" t="s">
        <v>1916</v>
      </c>
      <c r="B4411" s="1" t="s">
        <v>8104</v>
      </c>
      <c r="C4411" s="131" t="s">
        <v>32</v>
      </c>
      <c r="D4411" s="131" t="s">
        <v>32</v>
      </c>
      <c r="E4411" s="131" t="s">
        <v>6353</v>
      </c>
      <c r="F4411" s="131" t="s">
        <v>26302</v>
      </c>
      <c r="G4411" s="131" t="s">
        <v>26301</v>
      </c>
      <c r="H4411" s="79">
        <v>11662.75</v>
      </c>
      <c r="I4411" s="6">
        <v>23207.435336582501</v>
      </c>
      <c r="J4411" s="6">
        <v>10081.246864126</v>
      </c>
      <c r="K4411" s="71">
        <v>10021.721626115101</v>
      </c>
      <c r="L4411" s="20">
        <v>0.85929318780862995</v>
      </c>
      <c r="M4411" s="79">
        <v>11673.713065513901</v>
      </c>
      <c r="N4411" s="6">
        <v>23229.250486011599</v>
      </c>
      <c r="O4411" s="6">
        <v>10094.878700302799</v>
      </c>
      <c r="P4411" s="71">
        <v>10031.7776809731</v>
      </c>
      <c r="Q4411" s="20">
        <v>0.85934763212646403</v>
      </c>
      <c r="R4411" s="79">
        <v>11682.905904949799</v>
      </c>
      <c r="S4411" s="6">
        <v>23247.543103684799</v>
      </c>
      <c r="T4411" s="6">
        <v>10106.576286219</v>
      </c>
      <c r="U4411" s="71">
        <v>10040.099786618999</v>
      </c>
      <c r="V4411" s="20">
        <v>0.85938377560374601</v>
      </c>
      <c r="W4411" s="79">
        <v>11695.456711910199</v>
      </c>
      <c r="X4411" s="6">
        <v>23272.517662940201</v>
      </c>
      <c r="Y4411" s="6">
        <v>10120.8709126304</v>
      </c>
      <c r="Z4411" s="71">
        <v>10051.572336597401</v>
      </c>
      <c r="AA4411" s="20">
        <v>0.85944248131509904</v>
      </c>
    </row>
    <row r="4412" spans="1:27" x14ac:dyDescent="0.2">
      <c r="A4412" s="52" t="s">
        <v>1915</v>
      </c>
      <c r="B4412" s="1" t="s">
        <v>8103</v>
      </c>
      <c r="C4412" s="131" t="s">
        <v>32</v>
      </c>
      <c r="D4412" s="131" t="s">
        <v>32</v>
      </c>
      <c r="E4412" s="131" t="s">
        <v>6353</v>
      </c>
      <c r="F4412" s="131" t="s">
        <v>26366</v>
      </c>
      <c r="G4412" s="131" t="s">
        <v>26301</v>
      </c>
      <c r="H4412" s="79">
        <v>7791.9166666666697</v>
      </c>
      <c r="I4412" s="6">
        <v>13628.3419679825</v>
      </c>
      <c r="J4412" s="6">
        <v>5920.11472768765</v>
      </c>
      <c r="K4412" s="71">
        <v>5885.1591073197596</v>
      </c>
      <c r="L4412" s="20">
        <v>0.75529030392433505</v>
      </c>
      <c r="M4412" s="79">
        <v>7866.1706782827696</v>
      </c>
      <c r="N4412" s="6">
        <v>13758.214899905401</v>
      </c>
      <c r="O4412" s="6">
        <v>5978.9923325713798</v>
      </c>
      <c r="P4412" s="71">
        <v>5941.6188759950301</v>
      </c>
      <c r="Q4412" s="20">
        <v>0.75533815867978604</v>
      </c>
      <c r="R4412" s="79">
        <v>7934.8068028305097</v>
      </c>
      <c r="S4412" s="6">
        <v>13878.2619456721</v>
      </c>
      <c r="T4412" s="6">
        <v>6033.3994198222699</v>
      </c>
      <c r="U4412" s="71">
        <v>5993.7144401853102</v>
      </c>
      <c r="V4412" s="20">
        <v>0.75536992760141597</v>
      </c>
      <c r="W4412" s="79">
        <v>8004.1273339637701</v>
      </c>
      <c r="X4412" s="6">
        <v>13999.506043126101</v>
      </c>
      <c r="Y4412" s="6">
        <v>6088.1764300342602</v>
      </c>
      <c r="Z4412" s="71">
        <v>6046.4901007765202</v>
      </c>
      <c r="AA4412" s="20">
        <v>0.75542152798089002</v>
      </c>
    </row>
    <row r="4413" spans="1:27" x14ac:dyDescent="0.2">
      <c r="A4413" s="52" t="s">
        <v>1914</v>
      </c>
      <c r="B4413" s="1" t="s">
        <v>8102</v>
      </c>
      <c r="C4413" s="131" t="s">
        <v>32</v>
      </c>
      <c r="D4413" s="131" t="s">
        <v>32</v>
      </c>
      <c r="E4413" s="131" t="s">
        <v>6353</v>
      </c>
      <c r="F4413" s="131" t="s">
        <v>26302</v>
      </c>
      <c r="G4413" s="131" t="s">
        <v>26301</v>
      </c>
      <c r="H4413" s="79">
        <v>7881.25</v>
      </c>
      <c r="I4413" s="6">
        <v>12428.2809068882</v>
      </c>
      <c r="J4413" s="6">
        <v>5398.8114628737903</v>
      </c>
      <c r="K4413" s="71">
        <v>5366.93390431036</v>
      </c>
      <c r="L4413" s="20">
        <v>0.68097496010282199</v>
      </c>
      <c r="M4413" s="79">
        <v>7921.0671546308404</v>
      </c>
      <c r="N4413" s="6">
        <v>12491.0702845459</v>
      </c>
      <c r="O4413" s="6">
        <v>5428.3214792221197</v>
      </c>
      <c r="P4413" s="71">
        <v>5394.3901533729404</v>
      </c>
      <c r="Q4413" s="20">
        <v>0.68101810628120496</v>
      </c>
      <c r="R4413" s="79">
        <v>7958.3575122290904</v>
      </c>
      <c r="S4413" s="6">
        <v>12549.875047667199</v>
      </c>
      <c r="T4413" s="6">
        <v>5455.8999626786599</v>
      </c>
      <c r="U4413" s="71">
        <v>5420.0135139531103</v>
      </c>
      <c r="V4413" s="20">
        <v>0.68104674936059695</v>
      </c>
      <c r="W4413" s="79">
        <v>7998.0898299034197</v>
      </c>
      <c r="X4413" s="6">
        <v>12612.5306422922</v>
      </c>
      <c r="Y4413" s="6">
        <v>5485.0015095491099</v>
      </c>
      <c r="Z4413" s="71">
        <v>5447.4451769536399</v>
      </c>
      <c r="AA4413" s="20">
        <v>0.68109327261949704</v>
      </c>
    </row>
    <row r="4414" spans="1:27" x14ac:dyDescent="0.2">
      <c r="A4414" s="52" t="s">
        <v>1913</v>
      </c>
      <c r="B4414" s="1" t="s">
        <v>8101</v>
      </c>
      <c r="C4414" s="131" t="s">
        <v>32</v>
      </c>
      <c r="D4414" s="131" t="s">
        <v>32</v>
      </c>
      <c r="E4414" s="131" t="s">
        <v>6353</v>
      </c>
      <c r="F4414" s="131" t="s">
        <v>26367</v>
      </c>
      <c r="G4414" s="131" t="s">
        <v>26301</v>
      </c>
      <c r="H4414" s="79">
        <v>3442.9166666666702</v>
      </c>
      <c r="I4414" s="6">
        <v>5483.3236667343999</v>
      </c>
      <c r="J4414" s="6">
        <v>2381.9409046512201</v>
      </c>
      <c r="K4414" s="71">
        <v>2367.8766126853402</v>
      </c>
      <c r="L4414" s="20">
        <v>0.68775310062263195</v>
      </c>
      <c r="M4414" s="79">
        <v>3463.8707361024599</v>
      </c>
      <c r="N4414" s="6">
        <v>5516.6959368111202</v>
      </c>
      <c r="O4414" s="6">
        <v>2397.4245894028099</v>
      </c>
      <c r="P4414" s="71">
        <v>2382.4387792857801</v>
      </c>
      <c r="Q4414" s="20">
        <v>0.68779667626006502</v>
      </c>
      <c r="R4414" s="79">
        <v>3485.9555506829302</v>
      </c>
      <c r="S4414" s="6">
        <v>5551.8690758060402</v>
      </c>
      <c r="T4414" s="6">
        <v>2413.6050891691898</v>
      </c>
      <c r="U4414" s="71">
        <v>2397.7294837019499</v>
      </c>
      <c r="V4414" s="20">
        <v>0.68782560444071505</v>
      </c>
      <c r="W4414" s="79">
        <v>3506.9745955592498</v>
      </c>
      <c r="X4414" s="6">
        <v>5585.3448283092303</v>
      </c>
      <c r="Y4414" s="6">
        <v>2428.98318216182</v>
      </c>
      <c r="Z4414" s="71">
        <v>2412.3517008214299</v>
      </c>
      <c r="AA4414" s="20">
        <v>0.68787259077271501</v>
      </c>
    </row>
    <row r="4415" spans="1:27" x14ac:dyDescent="0.2">
      <c r="A4415" s="52" t="s">
        <v>1912</v>
      </c>
      <c r="B4415" s="1" t="s">
        <v>8100</v>
      </c>
      <c r="C4415" s="131" t="s">
        <v>32</v>
      </c>
      <c r="D4415" s="131" t="s">
        <v>32</v>
      </c>
      <c r="E4415" s="131" t="s">
        <v>6353</v>
      </c>
      <c r="F4415" s="131" t="s">
        <v>26367</v>
      </c>
      <c r="G4415" s="131" t="s">
        <v>26301</v>
      </c>
      <c r="H4415" s="79">
        <v>5497</v>
      </c>
      <c r="I4415" s="6">
        <v>13802.6108825754</v>
      </c>
      <c r="J4415" s="6">
        <v>5995.8166707621103</v>
      </c>
      <c r="K4415" s="71">
        <v>5960.4140643973296</v>
      </c>
      <c r="L4415" s="20">
        <v>1.08430308611922</v>
      </c>
      <c r="M4415" s="79">
        <v>5514.6043542193202</v>
      </c>
      <c r="N4415" s="6">
        <v>13846.814275540401</v>
      </c>
      <c r="O4415" s="6">
        <v>6017.4955098691598</v>
      </c>
      <c r="P4415" s="71">
        <v>5979.8813778169497</v>
      </c>
      <c r="Q4415" s="20">
        <v>1.08437178693366</v>
      </c>
      <c r="R4415" s="79">
        <v>5528.7097460682799</v>
      </c>
      <c r="S4415" s="6">
        <v>13882.232000669999</v>
      </c>
      <c r="T4415" s="6">
        <v>6035.1253511827199</v>
      </c>
      <c r="U4415" s="71">
        <v>5995.4290191478603</v>
      </c>
      <c r="V4415" s="20">
        <v>1.08441739474775</v>
      </c>
      <c r="W4415" s="79">
        <v>5544.1069743068301</v>
      </c>
      <c r="X4415" s="6">
        <v>13920.893443283599</v>
      </c>
      <c r="Y4415" s="6">
        <v>6053.9889825635801</v>
      </c>
      <c r="Z4415" s="71">
        <v>6012.5367380450298</v>
      </c>
      <c r="AA4415" s="20">
        <v>1.08449147282133</v>
      </c>
    </row>
    <row r="4416" spans="1:27" x14ac:dyDescent="0.2">
      <c r="A4416" s="52" t="s">
        <v>1911</v>
      </c>
      <c r="B4416" s="1" t="s">
        <v>8099</v>
      </c>
      <c r="C4416" s="131" t="s">
        <v>32</v>
      </c>
      <c r="D4416" s="131" t="s">
        <v>32</v>
      </c>
      <c r="E4416" s="131" t="s">
        <v>6353</v>
      </c>
      <c r="F4416" s="131" t="s">
        <v>26366</v>
      </c>
      <c r="G4416" s="131" t="s">
        <v>26301</v>
      </c>
      <c r="H4416" s="79">
        <v>5228</v>
      </c>
      <c r="I4416" s="6">
        <v>7059.7209006557096</v>
      </c>
      <c r="J4416" s="6">
        <v>3066.7235805738401</v>
      </c>
      <c r="K4416" s="71">
        <v>3048.6159542546302</v>
      </c>
      <c r="L4416" s="20">
        <v>0.583132355442738</v>
      </c>
      <c r="M4416" s="79">
        <v>5248.0550511272604</v>
      </c>
      <c r="N4416" s="6">
        <v>7086.8025884152503</v>
      </c>
      <c r="O4416" s="6">
        <v>3079.7555240159099</v>
      </c>
      <c r="P4416" s="71">
        <v>3060.50460296764</v>
      </c>
      <c r="Q4416" s="20">
        <v>0.58316930237045606</v>
      </c>
      <c r="R4416" s="79">
        <v>5268.2809526703204</v>
      </c>
      <c r="S4416" s="6">
        <v>7114.1149870109102</v>
      </c>
      <c r="T4416" s="6">
        <v>3092.77180407779</v>
      </c>
      <c r="U4416" s="71">
        <v>3072.42894634101</v>
      </c>
      <c r="V4416" s="20">
        <v>0.58319383000705405</v>
      </c>
      <c r="W4416" s="79">
        <v>5291.5966456426204</v>
      </c>
      <c r="X4416" s="6">
        <v>7145.5997393042899</v>
      </c>
      <c r="Y4416" s="6">
        <v>3107.5147778269102</v>
      </c>
      <c r="Z4416" s="71">
        <v>3086.2373254254398</v>
      </c>
      <c r="AA4416" s="20">
        <v>0.583233668795753</v>
      </c>
    </row>
    <row r="4417" spans="1:27" x14ac:dyDescent="0.2">
      <c r="A4417" s="52" t="s">
        <v>1910</v>
      </c>
      <c r="B4417" s="1" t="s">
        <v>8098</v>
      </c>
      <c r="C4417" s="131" t="s">
        <v>32</v>
      </c>
      <c r="D4417" s="131" t="s">
        <v>32</v>
      </c>
      <c r="E4417" s="131" t="s">
        <v>6353</v>
      </c>
      <c r="F4417" s="131" t="s">
        <v>26365</v>
      </c>
      <c r="G4417" s="131" t="s">
        <v>26301</v>
      </c>
      <c r="H4417" s="79">
        <v>3162.75</v>
      </c>
      <c r="I4417" s="6">
        <v>4741.0899125881497</v>
      </c>
      <c r="J4417" s="6">
        <v>2059.51657822683</v>
      </c>
      <c r="K4417" s="71">
        <v>2047.35605719618</v>
      </c>
      <c r="L4417" s="20">
        <v>0.64733414186899996</v>
      </c>
      <c r="M4417" s="79">
        <v>3173.7280507109799</v>
      </c>
      <c r="N4417" s="6">
        <v>4757.5464537266198</v>
      </c>
      <c r="O4417" s="6">
        <v>2067.5163148439501</v>
      </c>
      <c r="P4417" s="71">
        <v>2054.59269378614</v>
      </c>
      <c r="Q4417" s="20">
        <v>0.64737515658465705</v>
      </c>
      <c r="R4417" s="79">
        <v>3181.9863258525602</v>
      </c>
      <c r="S4417" s="6">
        <v>4769.9259415043898</v>
      </c>
      <c r="T4417" s="6">
        <v>2073.6651693652698</v>
      </c>
      <c r="U4417" s="71">
        <v>2060.0255353390899</v>
      </c>
      <c r="V4417" s="20">
        <v>0.64740238466836897</v>
      </c>
      <c r="W4417" s="79">
        <v>3192.0697199289102</v>
      </c>
      <c r="X4417" s="6">
        <v>4785.0413562352396</v>
      </c>
      <c r="Y4417" s="6">
        <v>2080.9431355668999</v>
      </c>
      <c r="Z4417" s="71">
        <v>2066.69471788178</v>
      </c>
      <c r="AA4417" s="20">
        <v>0.64744660963351597</v>
      </c>
    </row>
    <row r="4418" spans="1:27" x14ac:dyDescent="0.2">
      <c r="A4418" s="52" t="s">
        <v>1909</v>
      </c>
      <c r="B4418" s="1" t="s">
        <v>8097</v>
      </c>
      <c r="C4418" s="131" t="s">
        <v>32</v>
      </c>
      <c r="D4418" s="131" t="s">
        <v>32</v>
      </c>
      <c r="E4418" s="131" t="s">
        <v>6353</v>
      </c>
      <c r="F4418" s="131" t="s">
        <v>26302</v>
      </c>
      <c r="G4418" s="131" t="s">
        <v>26301</v>
      </c>
      <c r="H4418" s="79">
        <v>4491.5</v>
      </c>
      <c r="I4418" s="6">
        <v>7294.7224003868296</v>
      </c>
      <c r="J4418" s="6">
        <v>3168.8075936442101</v>
      </c>
      <c r="K4418" s="71">
        <v>3150.0972070457401</v>
      </c>
      <c r="L4418" s="20">
        <v>0.70134636692546704</v>
      </c>
      <c r="M4418" s="79">
        <v>4525.0562078297398</v>
      </c>
      <c r="N4418" s="6">
        <v>7349.2216146643796</v>
      </c>
      <c r="O4418" s="6">
        <v>3193.7965792893801</v>
      </c>
      <c r="P4418" s="71">
        <v>3173.8328109601398</v>
      </c>
      <c r="Q4418" s="20">
        <v>0.70139080382436703</v>
      </c>
      <c r="R4418" s="79">
        <v>4557.2186556626202</v>
      </c>
      <c r="S4418" s="6">
        <v>7401.45719935943</v>
      </c>
      <c r="T4418" s="6">
        <v>3217.6902084183798</v>
      </c>
      <c r="U4418" s="71">
        <v>3196.5256937702002</v>
      </c>
      <c r="V4418" s="20">
        <v>0.70142030376319997</v>
      </c>
      <c r="W4418" s="79">
        <v>4589.9640693382798</v>
      </c>
      <c r="X4418" s="6">
        <v>7454.6395889062896</v>
      </c>
      <c r="Y4418" s="6">
        <v>3241.9116002927999</v>
      </c>
      <c r="Z4418" s="71">
        <v>3219.7139199286798</v>
      </c>
      <c r="AA4418" s="20">
        <v>0.70146821876818299</v>
      </c>
    </row>
    <row r="4419" spans="1:27" x14ac:dyDescent="0.2">
      <c r="A4419" s="52" t="s">
        <v>1908</v>
      </c>
      <c r="B4419" s="1" t="s">
        <v>8096</v>
      </c>
      <c r="C4419" s="131" t="s">
        <v>59</v>
      </c>
      <c r="D4419" s="131" t="s">
        <v>59</v>
      </c>
      <c r="E4419" s="131" t="s">
        <v>6357</v>
      </c>
      <c r="F4419" s="131" t="s">
        <v>26361</v>
      </c>
      <c r="G4419" s="131" t="s">
        <v>26361</v>
      </c>
      <c r="H4419" s="79">
        <v>17667</v>
      </c>
      <c r="I4419" s="6">
        <v>41102.653595674899</v>
      </c>
      <c r="J4419" s="6">
        <v>17854.8810611347</v>
      </c>
      <c r="K4419" s="71">
        <v>17866.694638565601</v>
      </c>
      <c r="L4419" s="20">
        <v>1.0113032568384901</v>
      </c>
      <c r="M4419" s="79">
        <v>17669.7138596654</v>
      </c>
      <c r="N4419" s="6">
        <v>41108.967448266398</v>
      </c>
      <c r="O4419" s="6">
        <v>17864.977612379102</v>
      </c>
      <c r="P4419" s="71">
        <v>17876.726647753901</v>
      </c>
      <c r="Q4419" s="20">
        <v>1.0117156842342001</v>
      </c>
      <c r="R4419" s="79">
        <v>17677.781337001699</v>
      </c>
      <c r="S4419" s="6">
        <v>41127.736606943501</v>
      </c>
      <c r="T4419" s="6">
        <v>17879.7649989823</v>
      </c>
      <c r="U4419" s="71">
        <v>17891.327615009199</v>
      </c>
      <c r="V4419" s="20">
        <v>1.0120799252992501</v>
      </c>
      <c r="W4419" s="79">
        <v>17693.045206787901</v>
      </c>
      <c r="X4419" s="6">
        <v>41163.248326666602</v>
      </c>
      <c r="Y4419" s="6">
        <v>17901.282907700301</v>
      </c>
      <c r="Z4419" s="71">
        <v>17913.215338205398</v>
      </c>
      <c r="AA4419" s="20">
        <v>1.01244388000168</v>
      </c>
    </row>
    <row r="4420" spans="1:27" x14ac:dyDescent="0.2">
      <c r="A4420" s="52" t="s">
        <v>1907</v>
      </c>
      <c r="B4420" s="1" t="s">
        <v>8095</v>
      </c>
      <c r="C4420" s="131" t="s">
        <v>59</v>
      </c>
      <c r="D4420" s="131" t="s">
        <v>59</v>
      </c>
      <c r="E4420" s="131" t="s">
        <v>6357</v>
      </c>
      <c r="F4420" s="131" t="s">
        <v>26361</v>
      </c>
      <c r="G4420" s="131" t="s">
        <v>26361</v>
      </c>
      <c r="H4420" s="79">
        <v>14490.583333333299</v>
      </c>
      <c r="I4420" s="6">
        <v>34968.419626176001</v>
      </c>
      <c r="J4420" s="6">
        <v>15190.186489247</v>
      </c>
      <c r="K4420" s="71">
        <v>15200.236987128499</v>
      </c>
      <c r="L4420" s="20">
        <v>1.04897343588389</v>
      </c>
      <c r="M4420" s="79">
        <v>14495.488405866299</v>
      </c>
      <c r="N4420" s="6">
        <v>34980.256460531396</v>
      </c>
      <c r="O4420" s="6">
        <v>15201.585866371001</v>
      </c>
      <c r="P4420" s="71">
        <v>15211.5833023585</v>
      </c>
      <c r="Q4420" s="20">
        <v>1.04940122584641</v>
      </c>
      <c r="R4420" s="79">
        <v>14506.710002998099</v>
      </c>
      <c r="S4420" s="6">
        <v>35007.3362204246</v>
      </c>
      <c r="T4420" s="6">
        <v>15218.998089865199</v>
      </c>
      <c r="U4420" s="71">
        <v>15228.840021861501</v>
      </c>
      <c r="V4420" s="20">
        <v>1.0497790345787701</v>
      </c>
      <c r="W4420" s="79">
        <v>14520.344087314999</v>
      </c>
      <c r="X4420" s="6">
        <v>35040.237751760098</v>
      </c>
      <c r="Y4420" s="6">
        <v>15238.4769095343</v>
      </c>
      <c r="Z4420" s="71">
        <v>15248.6343975571</v>
      </c>
      <c r="AA4420" s="20">
        <v>1.0501565462817399</v>
      </c>
    </row>
    <row r="4421" spans="1:27" x14ac:dyDescent="0.2">
      <c r="A4421" s="52" t="s">
        <v>1906</v>
      </c>
      <c r="B4421" s="1" t="s">
        <v>7163</v>
      </c>
      <c r="C4421" s="131" t="s">
        <v>59</v>
      </c>
      <c r="D4421" s="131" t="s">
        <v>59</v>
      </c>
      <c r="E4421" s="131" t="s">
        <v>6357</v>
      </c>
      <c r="F4421" s="131" t="s">
        <v>26236</v>
      </c>
      <c r="G4421" s="131" t="s">
        <v>26236</v>
      </c>
      <c r="H4421" s="79">
        <v>15630.166666666701</v>
      </c>
      <c r="I4421" s="6">
        <v>32366.806584632701</v>
      </c>
      <c r="J4421" s="6">
        <v>14060.052851628499</v>
      </c>
      <c r="K4421" s="71">
        <v>14069.355603210901</v>
      </c>
      <c r="L4421" s="20">
        <v>0.90014111194448099</v>
      </c>
      <c r="M4421" s="79">
        <v>15810.07914476</v>
      </c>
      <c r="N4421" s="6">
        <v>32739.367703448399</v>
      </c>
      <c r="O4421" s="6">
        <v>14227.7490136819</v>
      </c>
      <c r="P4421" s="71">
        <v>14237.1059986215</v>
      </c>
      <c r="Q4421" s="20">
        <v>0.90050820544691401</v>
      </c>
      <c r="R4421" s="79">
        <v>15980.675504601701</v>
      </c>
      <c r="S4421" s="6">
        <v>33092.637089552598</v>
      </c>
      <c r="T4421" s="6">
        <v>14386.6067810284</v>
      </c>
      <c r="U4421" s="71">
        <v>14395.9104161797</v>
      </c>
      <c r="V4421" s="20">
        <v>0.90083240924542296</v>
      </c>
      <c r="W4421" s="79">
        <v>16152.478934811101</v>
      </c>
      <c r="X4421" s="6">
        <v>33448.406065965399</v>
      </c>
      <c r="Y4421" s="6">
        <v>14546.213045353499</v>
      </c>
      <c r="Z4421" s="71">
        <v>14555.909092121399</v>
      </c>
      <c r="AA4421" s="20">
        <v>0.90115635815819894</v>
      </c>
    </row>
    <row r="4422" spans="1:27" x14ac:dyDescent="0.2">
      <c r="A4422" s="52" t="s">
        <v>1905</v>
      </c>
      <c r="B4422" s="1" t="s">
        <v>8093</v>
      </c>
      <c r="C4422" s="131" t="s">
        <v>59</v>
      </c>
      <c r="D4422" s="131" t="s">
        <v>59</v>
      </c>
      <c r="E4422" s="131" t="s">
        <v>6357</v>
      </c>
      <c r="F4422" s="131" t="s">
        <v>26362</v>
      </c>
      <c r="G4422" s="131" t="s">
        <v>26362</v>
      </c>
      <c r="H4422" s="79">
        <v>13805.75</v>
      </c>
      <c r="I4422" s="6">
        <v>35270.434099423299</v>
      </c>
      <c r="J4422" s="6">
        <v>15321.3807559631</v>
      </c>
      <c r="K4422" s="71">
        <v>15331.5180577625</v>
      </c>
      <c r="L4422" s="20">
        <v>1.1105168540472199</v>
      </c>
      <c r="M4422" s="79">
        <v>13819.749018643801</v>
      </c>
      <c r="N4422" s="6">
        <v>35306.198289310203</v>
      </c>
      <c r="O4422" s="6">
        <v>15343.232417854</v>
      </c>
      <c r="P4422" s="71">
        <v>15353.323008749299</v>
      </c>
      <c r="Q4422" s="20">
        <v>1.11096974250666</v>
      </c>
      <c r="R4422" s="79">
        <v>13832.3840863039</v>
      </c>
      <c r="S4422" s="6">
        <v>35338.477906227003</v>
      </c>
      <c r="T4422" s="6">
        <v>15362.957763116799</v>
      </c>
      <c r="U4422" s="71">
        <v>15372.892791998</v>
      </c>
      <c r="V4422" s="20">
        <v>1.11136971733017</v>
      </c>
      <c r="W4422" s="79">
        <v>13845.577927374399</v>
      </c>
      <c r="X4422" s="6">
        <v>35372.185057377297</v>
      </c>
      <c r="Y4422" s="6">
        <v>15382.835843045699</v>
      </c>
      <c r="Z4422" s="71">
        <v>15393.089556179901</v>
      </c>
      <c r="AA4422" s="20">
        <v>1.1117693776975499</v>
      </c>
    </row>
    <row r="4423" spans="1:27" x14ac:dyDescent="0.2">
      <c r="A4423" s="52" t="s">
        <v>1904</v>
      </c>
      <c r="B4423" s="1" t="s">
        <v>8092</v>
      </c>
      <c r="C4423" s="131" t="s">
        <v>59</v>
      </c>
      <c r="D4423" s="131" t="s">
        <v>59</v>
      </c>
      <c r="E4423" s="131" t="s">
        <v>6357</v>
      </c>
      <c r="F4423" s="131" t="s">
        <v>26223</v>
      </c>
      <c r="G4423" s="131" t="s">
        <v>26223</v>
      </c>
      <c r="H4423" s="79">
        <v>21840.916666666701</v>
      </c>
      <c r="I4423" s="6">
        <v>37311.407637000899</v>
      </c>
      <c r="J4423" s="6">
        <v>16207.974116110699</v>
      </c>
      <c r="K4423" s="71">
        <v>16218.6980272117</v>
      </c>
      <c r="L4423" s="20">
        <v>0.742583210894461</v>
      </c>
      <c r="M4423" s="79">
        <v>21814.818135994799</v>
      </c>
      <c r="N4423" s="6">
        <v>37266.822836303902</v>
      </c>
      <c r="O4423" s="6">
        <v>16195.2731236295</v>
      </c>
      <c r="P4423" s="71">
        <v>16205.9240654309</v>
      </c>
      <c r="Q4423" s="20">
        <v>0.74288604949178505</v>
      </c>
      <c r="R4423" s="79">
        <v>21793.12807196</v>
      </c>
      <c r="S4423" s="6">
        <v>37229.769134152601</v>
      </c>
      <c r="T4423" s="6">
        <v>16185.1727812474</v>
      </c>
      <c r="U4423" s="71">
        <v>16195.6395260961</v>
      </c>
      <c r="V4423" s="20">
        <v>0.74315350566558502</v>
      </c>
      <c r="W4423" s="79">
        <v>21787.164660127699</v>
      </c>
      <c r="X4423" s="6">
        <v>37219.581682170901</v>
      </c>
      <c r="Y4423" s="6">
        <v>16186.2410884412</v>
      </c>
      <c r="Z4423" s="71">
        <v>16197.030326169201</v>
      </c>
      <c r="AA4423" s="20">
        <v>0.74342075156805898</v>
      </c>
    </row>
    <row r="4424" spans="1:27" x14ac:dyDescent="0.2">
      <c r="A4424" s="52" t="s">
        <v>1903</v>
      </c>
      <c r="B4424" s="1" t="s">
        <v>8091</v>
      </c>
      <c r="C4424" s="131" t="s">
        <v>59</v>
      </c>
      <c r="D4424" s="131" t="s">
        <v>59</v>
      </c>
      <c r="E4424" s="131" t="s">
        <v>6357</v>
      </c>
      <c r="F4424" s="131" t="s">
        <v>26236</v>
      </c>
      <c r="G4424" s="131" t="s">
        <v>26236</v>
      </c>
      <c r="H4424" s="79">
        <v>5637.5833333333303</v>
      </c>
      <c r="I4424" s="6">
        <v>7641.9631144282503</v>
      </c>
      <c r="J4424" s="6">
        <v>3319.6480164981999</v>
      </c>
      <c r="K4424" s="71">
        <v>3321.8444421563599</v>
      </c>
      <c r="L4424" s="20">
        <v>0.58923198926662301</v>
      </c>
      <c r="M4424" s="79">
        <v>5702.4568698248304</v>
      </c>
      <c r="N4424" s="6">
        <v>7729.9017121673196</v>
      </c>
      <c r="O4424" s="6">
        <v>3359.2310779283198</v>
      </c>
      <c r="P4424" s="71">
        <v>3361.4403012267198</v>
      </c>
      <c r="Q4424" s="20">
        <v>0.58947228851727995</v>
      </c>
      <c r="R4424" s="79">
        <v>5759.6511812119797</v>
      </c>
      <c r="S4424" s="6">
        <v>7807.4308220948797</v>
      </c>
      <c r="T4424" s="6">
        <v>3394.1821228571998</v>
      </c>
      <c r="U4424" s="71">
        <v>3396.37709715438</v>
      </c>
      <c r="V4424" s="20">
        <v>0.58968451218597795</v>
      </c>
      <c r="W4424" s="79">
        <v>5820.1623341041704</v>
      </c>
      <c r="X4424" s="6">
        <v>7889.4560394747195</v>
      </c>
      <c r="Y4424" s="6">
        <v>3431.00679105074</v>
      </c>
      <c r="Z4424" s="71">
        <v>3433.2937919494002</v>
      </c>
      <c r="AA4424" s="20">
        <v>0.58989656900658405</v>
      </c>
    </row>
    <row r="4425" spans="1:27" x14ac:dyDescent="0.2">
      <c r="A4425" s="52" t="s">
        <v>1902</v>
      </c>
      <c r="B4425" s="1" t="s">
        <v>8090</v>
      </c>
      <c r="C4425" s="131" t="s">
        <v>59</v>
      </c>
      <c r="D4425" s="131" t="s">
        <v>59</v>
      </c>
      <c r="E4425" s="131" t="s">
        <v>6357</v>
      </c>
      <c r="F4425" s="131" t="s">
        <v>26223</v>
      </c>
      <c r="G4425" s="131" t="s">
        <v>26223</v>
      </c>
      <c r="H4425" s="79">
        <v>19974.166666666701</v>
      </c>
      <c r="I4425" s="6">
        <v>43209.711166991998</v>
      </c>
      <c r="J4425" s="6">
        <v>18770.181146012699</v>
      </c>
      <c r="K4425" s="71">
        <v>18782.6003263813</v>
      </c>
      <c r="L4425" s="20">
        <v>0.94034462813040098</v>
      </c>
      <c r="M4425" s="79">
        <v>19930.372301154799</v>
      </c>
      <c r="N4425" s="6">
        <v>43114.971700956201</v>
      </c>
      <c r="O4425" s="6">
        <v>18736.739256836401</v>
      </c>
      <c r="P4425" s="71">
        <v>18749.0616127393</v>
      </c>
      <c r="Q4425" s="20">
        <v>0.94072811733942996</v>
      </c>
      <c r="R4425" s="79">
        <v>19891.897075991099</v>
      </c>
      <c r="S4425" s="6">
        <v>43031.739023761103</v>
      </c>
      <c r="T4425" s="6">
        <v>18707.5060462357</v>
      </c>
      <c r="U4425" s="71">
        <v>18719.603951842801</v>
      </c>
      <c r="V4425" s="20">
        <v>0.94106680123721198</v>
      </c>
      <c r="W4425" s="79">
        <v>19872.050740718201</v>
      </c>
      <c r="X4425" s="6">
        <v>42988.805847665397</v>
      </c>
      <c r="Y4425" s="6">
        <v>18695.1906525005</v>
      </c>
      <c r="Z4425" s="71">
        <v>18707.652276865301</v>
      </c>
      <c r="AA4425" s="20">
        <v>0.94140521886515505</v>
      </c>
    </row>
    <row r="4426" spans="1:27" x14ac:dyDescent="0.2">
      <c r="A4426" s="52" t="s">
        <v>1901</v>
      </c>
      <c r="B4426" s="1" t="s">
        <v>8089</v>
      </c>
      <c r="C4426" s="131" t="s">
        <v>59</v>
      </c>
      <c r="D4426" s="131" t="s">
        <v>59</v>
      </c>
      <c r="E4426" s="131" t="s">
        <v>6357</v>
      </c>
      <c r="F4426" s="131" t="s">
        <v>26364</v>
      </c>
      <c r="G4426" s="131" t="s">
        <v>26364</v>
      </c>
      <c r="H4426" s="79">
        <v>5886.5833333333303</v>
      </c>
      <c r="I4426" s="6">
        <v>8838.4026936965001</v>
      </c>
      <c r="J4426" s="6">
        <v>3839.3781194450498</v>
      </c>
      <c r="K4426" s="71">
        <v>3841.91842148039</v>
      </c>
      <c r="L4426" s="20">
        <v>0.65265676266318395</v>
      </c>
      <c r="M4426" s="79">
        <v>5914.5274978948601</v>
      </c>
      <c r="N4426" s="6">
        <v>8880.3594223025793</v>
      </c>
      <c r="O4426" s="6">
        <v>3859.1925829556699</v>
      </c>
      <c r="P4426" s="71">
        <v>3861.7306096556799</v>
      </c>
      <c r="Q4426" s="20">
        <v>0.65292292766077598</v>
      </c>
      <c r="R4426" s="79">
        <v>5939.0973368642099</v>
      </c>
      <c r="S4426" s="6">
        <v>8917.2497742493106</v>
      </c>
      <c r="T4426" s="6">
        <v>3876.6619209939099</v>
      </c>
      <c r="U4426" s="71">
        <v>3879.1689088240901</v>
      </c>
      <c r="V4426" s="20">
        <v>0.65315799502829097</v>
      </c>
      <c r="W4426" s="79">
        <v>5966.2168406298597</v>
      </c>
      <c r="X4426" s="6">
        <v>8957.9683170034295</v>
      </c>
      <c r="Y4426" s="6">
        <v>3895.68684784794</v>
      </c>
      <c r="Z4426" s="71">
        <v>3898.2835898145099</v>
      </c>
      <c r="AA4426" s="20">
        <v>0.65339287758823195</v>
      </c>
    </row>
    <row r="4427" spans="1:27" x14ac:dyDescent="0.2">
      <c r="A4427" s="52" t="s">
        <v>1900</v>
      </c>
      <c r="B4427" s="1" t="s">
        <v>8088</v>
      </c>
      <c r="C4427" s="131" t="s">
        <v>59</v>
      </c>
      <c r="D4427" s="131" t="s">
        <v>59</v>
      </c>
      <c r="E4427" s="131" t="s">
        <v>6357</v>
      </c>
      <c r="F4427" s="131" t="s">
        <v>26362</v>
      </c>
      <c r="G4427" s="131" t="s">
        <v>26362</v>
      </c>
      <c r="H4427" s="79">
        <v>14542.75</v>
      </c>
      <c r="I4427" s="6">
        <v>35219.8065215807</v>
      </c>
      <c r="J4427" s="6">
        <v>15299.388273684899</v>
      </c>
      <c r="K4427" s="71">
        <v>15309.5110242872</v>
      </c>
      <c r="L4427" s="20">
        <v>1.0527246239045001</v>
      </c>
      <c r="M4427" s="79">
        <v>14561.9807430498</v>
      </c>
      <c r="N4427" s="6">
        <v>35266.379765944999</v>
      </c>
      <c r="O4427" s="6">
        <v>15325.9282364884</v>
      </c>
      <c r="P4427" s="71">
        <v>15336.0074471602</v>
      </c>
      <c r="Q4427" s="20">
        <v>1.05315394366799</v>
      </c>
      <c r="R4427" s="79">
        <v>14585.416489188099</v>
      </c>
      <c r="S4427" s="6">
        <v>35323.136737266097</v>
      </c>
      <c r="T4427" s="6">
        <v>15356.288383314801</v>
      </c>
      <c r="U4427" s="71">
        <v>15366.2190991931</v>
      </c>
      <c r="V4427" s="20">
        <v>1.0535331034656299</v>
      </c>
      <c r="W4427" s="79">
        <v>14609.1724267266</v>
      </c>
      <c r="X4427" s="6">
        <v>35380.669151963797</v>
      </c>
      <c r="Y4427" s="6">
        <v>15386.525449274101</v>
      </c>
      <c r="Z4427" s="71">
        <v>15396.781621783501</v>
      </c>
      <c r="AA4427" s="20">
        <v>1.0539119651716899</v>
      </c>
    </row>
    <row r="4428" spans="1:27" x14ac:dyDescent="0.2">
      <c r="A4428" s="52" t="s">
        <v>1899</v>
      </c>
      <c r="B4428" s="1" t="s">
        <v>8087</v>
      </c>
      <c r="C4428" s="131" t="s">
        <v>59</v>
      </c>
      <c r="D4428" s="131" t="s">
        <v>59</v>
      </c>
      <c r="E4428" s="131" t="s">
        <v>6357</v>
      </c>
      <c r="F4428" s="131" t="s">
        <v>26236</v>
      </c>
      <c r="G4428" s="131" t="s">
        <v>26236</v>
      </c>
      <c r="H4428" s="79">
        <v>6901.5833333333303</v>
      </c>
      <c r="I4428" s="6">
        <v>9696.2050194522399</v>
      </c>
      <c r="J4428" s="6">
        <v>4212.0051194192101</v>
      </c>
      <c r="K4428" s="71">
        <v>4214.7919679256202</v>
      </c>
      <c r="L4428" s="20">
        <v>0.61069927933333401</v>
      </c>
      <c r="M4428" s="79">
        <v>6982.9148840649696</v>
      </c>
      <c r="N4428" s="6">
        <v>9810.4697254415296</v>
      </c>
      <c r="O4428" s="6">
        <v>4263.3963558558598</v>
      </c>
      <c r="P4428" s="71">
        <v>4266.2002101728704</v>
      </c>
      <c r="Q4428" s="20">
        <v>0.61094833332543497</v>
      </c>
      <c r="R4428" s="79">
        <v>7056.54620831182</v>
      </c>
      <c r="S4428" s="6">
        <v>9913.9161929069105</v>
      </c>
      <c r="T4428" s="6">
        <v>4309.9500816890204</v>
      </c>
      <c r="U4428" s="71">
        <v>4312.7372714475496</v>
      </c>
      <c r="V4428" s="20">
        <v>0.61116828886738195</v>
      </c>
      <c r="W4428" s="79">
        <v>7131.7033182942096</v>
      </c>
      <c r="X4428" s="6">
        <v>10019.506274466799</v>
      </c>
      <c r="Y4428" s="6">
        <v>4357.3338768435297</v>
      </c>
      <c r="Z4428" s="71">
        <v>4360.23833815736</v>
      </c>
      <c r="AA4428" s="20">
        <v>0.61138807148251595</v>
      </c>
    </row>
    <row r="4429" spans="1:27" x14ac:dyDescent="0.2">
      <c r="A4429" s="52" t="s">
        <v>1898</v>
      </c>
      <c r="B4429" s="1" t="s">
        <v>8086</v>
      </c>
      <c r="C4429" s="131" t="s">
        <v>59</v>
      </c>
      <c r="D4429" s="131" t="s">
        <v>59</v>
      </c>
      <c r="E4429" s="131" t="s">
        <v>6357</v>
      </c>
      <c r="F4429" s="131" t="s">
        <v>26364</v>
      </c>
      <c r="G4429" s="131" t="s">
        <v>26364</v>
      </c>
      <c r="H4429" s="79">
        <v>13508.333333333299</v>
      </c>
      <c r="I4429" s="6">
        <v>20083.814415561101</v>
      </c>
      <c r="J4429" s="6">
        <v>8724.3544217660892</v>
      </c>
      <c r="K4429" s="71">
        <v>8730.1268397476306</v>
      </c>
      <c r="L4429" s="20">
        <v>0.64627712570617801</v>
      </c>
      <c r="M4429" s="79">
        <v>13568.488047721999</v>
      </c>
      <c r="N4429" s="6">
        <v>20173.250772378098</v>
      </c>
      <c r="O4429" s="6">
        <v>8766.8140502673396</v>
      </c>
      <c r="P4429" s="71">
        <v>8772.5796107195092</v>
      </c>
      <c r="Q4429" s="20">
        <v>0.64654068897472505</v>
      </c>
      <c r="R4429" s="79">
        <v>13626.170527660899</v>
      </c>
      <c r="S4429" s="6">
        <v>20259.011479753</v>
      </c>
      <c r="T4429" s="6">
        <v>8807.3498386612791</v>
      </c>
      <c r="U4429" s="71">
        <v>8813.0454394930293</v>
      </c>
      <c r="V4429" s="20">
        <v>0.64677345858858104</v>
      </c>
      <c r="W4429" s="79">
        <v>13692.3829477539</v>
      </c>
      <c r="X4429" s="6">
        <v>20357.454264983298</v>
      </c>
      <c r="Y4429" s="6">
        <v>8853.1533076788492</v>
      </c>
      <c r="Z4429" s="71">
        <v>8859.0545404083896</v>
      </c>
      <c r="AA4429" s="20">
        <v>0.64700604520133198</v>
      </c>
    </row>
    <row r="4430" spans="1:27" x14ac:dyDescent="0.2">
      <c r="A4430" s="52" t="s">
        <v>1897</v>
      </c>
      <c r="B4430" s="1" t="s">
        <v>8085</v>
      </c>
      <c r="C4430" s="131" t="s">
        <v>59</v>
      </c>
      <c r="D4430" s="131" t="s">
        <v>59</v>
      </c>
      <c r="E4430" s="131" t="s">
        <v>6357</v>
      </c>
      <c r="F4430" s="131" t="s">
        <v>26362</v>
      </c>
      <c r="G4430" s="131" t="s">
        <v>26362</v>
      </c>
      <c r="H4430" s="79">
        <v>9706.9166666666606</v>
      </c>
      <c r="I4430" s="6">
        <v>20751.449067074002</v>
      </c>
      <c r="J4430" s="6">
        <v>9014.3731006649195</v>
      </c>
      <c r="K4430" s="71">
        <v>9020.3374078059496</v>
      </c>
      <c r="L4430" s="20">
        <v>0.92926906839342605</v>
      </c>
      <c r="M4430" s="79">
        <v>9722.7210252117002</v>
      </c>
      <c r="N4430" s="6">
        <v>20785.235629032501</v>
      </c>
      <c r="O4430" s="6">
        <v>9032.7680851626501</v>
      </c>
      <c r="P4430" s="71">
        <v>9038.7085522635607</v>
      </c>
      <c r="Q4430" s="20">
        <v>0.92964804079285601</v>
      </c>
      <c r="R4430" s="79">
        <v>9743.3994022806692</v>
      </c>
      <c r="S4430" s="6">
        <v>20829.4418691057</v>
      </c>
      <c r="T4430" s="6">
        <v>9055.3372591064399</v>
      </c>
      <c r="U4430" s="71">
        <v>9061.1932302407295</v>
      </c>
      <c r="V4430" s="20">
        <v>0.92998273560660405</v>
      </c>
      <c r="W4430" s="79">
        <v>9765.3015639581099</v>
      </c>
      <c r="X4430" s="6">
        <v>20876.264316244698</v>
      </c>
      <c r="Y4430" s="6">
        <v>9078.7760629406803</v>
      </c>
      <c r="Z4430" s="71">
        <v>9084.8276886818003</v>
      </c>
      <c r="AA4430" s="20">
        <v>0.930317167286691</v>
      </c>
    </row>
    <row r="4431" spans="1:27" x14ac:dyDescent="0.2">
      <c r="A4431" s="52" t="s">
        <v>1896</v>
      </c>
      <c r="B4431" s="1" t="s">
        <v>18917</v>
      </c>
      <c r="C4431" s="131" t="s">
        <v>59</v>
      </c>
      <c r="D4431" s="131" t="s">
        <v>59</v>
      </c>
      <c r="E4431" s="131" t="s">
        <v>6357</v>
      </c>
      <c r="F4431" s="131" t="s">
        <v>26364</v>
      </c>
      <c r="G4431" s="131" t="s">
        <v>26364</v>
      </c>
      <c r="H4431" s="79">
        <v>19377.416666666701</v>
      </c>
      <c r="I4431" s="6">
        <v>38762.392081611601</v>
      </c>
      <c r="J4431" s="6">
        <v>16838.2778170573</v>
      </c>
      <c r="K4431" s="71">
        <v>16849.4187649087</v>
      </c>
      <c r="L4431" s="20">
        <v>0.86953896150116305</v>
      </c>
      <c r="M4431" s="79">
        <v>19450.807647477999</v>
      </c>
      <c r="N4431" s="6">
        <v>38909.202671609302</v>
      </c>
      <c r="O4431" s="6">
        <v>16909.012261584699</v>
      </c>
      <c r="P4431" s="71">
        <v>16920.132599237699</v>
      </c>
      <c r="Q4431" s="20">
        <v>0.86989357490415498</v>
      </c>
      <c r="R4431" s="79">
        <v>19521.264718048202</v>
      </c>
      <c r="S4431" s="6">
        <v>39050.144296664002</v>
      </c>
      <c r="T4431" s="6">
        <v>16976.557933966698</v>
      </c>
      <c r="U4431" s="71">
        <v>16987.536457502199</v>
      </c>
      <c r="V4431" s="20">
        <v>0.87020675672701397</v>
      </c>
      <c r="W4431" s="79">
        <v>19600.821055428802</v>
      </c>
      <c r="X4431" s="6">
        <v>39209.288004784197</v>
      </c>
      <c r="Y4431" s="6">
        <v>17051.534699423501</v>
      </c>
      <c r="Z4431" s="71">
        <v>17062.900714577601</v>
      </c>
      <c r="AA4431" s="20">
        <v>0.87051969232950699</v>
      </c>
    </row>
    <row r="4432" spans="1:27" x14ac:dyDescent="0.2">
      <c r="A4432" s="52" t="s">
        <v>1895</v>
      </c>
      <c r="B4432" s="1" t="s">
        <v>8084</v>
      </c>
      <c r="C4432" s="131" t="s">
        <v>59</v>
      </c>
      <c r="D4432" s="131" t="s">
        <v>59</v>
      </c>
      <c r="E4432" s="131" t="s">
        <v>6357</v>
      </c>
      <c r="F4432" s="131" t="s">
        <v>26223</v>
      </c>
      <c r="G4432" s="131" t="s">
        <v>26223</v>
      </c>
      <c r="H4432" s="79">
        <v>12385.333333333299</v>
      </c>
      <c r="I4432" s="6">
        <v>35397.6875940479</v>
      </c>
      <c r="J4432" s="6">
        <v>15376.659328326999</v>
      </c>
      <c r="K4432" s="71">
        <v>15386.833204869899</v>
      </c>
      <c r="L4432" s="20">
        <v>1.2423430836099001</v>
      </c>
      <c r="M4432" s="79">
        <v>12349.8481992252</v>
      </c>
      <c r="N4432" s="6">
        <v>35296.269920612198</v>
      </c>
      <c r="O4432" s="6">
        <v>15338.9177854142</v>
      </c>
      <c r="P4432" s="71">
        <v>15349.0055387595</v>
      </c>
      <c r="Q4432" s="20">
        <v>1.24284973314266</v>
      </c>
      <c r="R4432" s="79">
        <v>12317.868239888299</v>
      </c>
      <c r="S4432" s="6">
        <v>35204.8701512712</v>
      </c>
      <c r="T4432" s="6">
        <v>15304.873476021699</v>
      </c>
      <c r="U4432" s="71">
        <v>15314.7709425351</v>
      </c>
      <c r="V4432" s="20">
        <v>1.2432971878155099</v>
      </c>
      <c r="W4432" s="79">
        <v>12288.726295485199</v>
      </c>
      <c r="X4432" s="6">
        <v>35121.581521397398</v>
      </c>
      <c r="Y4432" s="6">
        <v>15273.852102024</v>
      </c>
      <c r="Z4432" s="71">
        <v>15284.033170034199</v>
      </c>
      <c r="AA4432" s="20">
        <v>1.2437442907040299</v>
      </c>
    </row>
    <row r="4433" spans="1:27" x14ac:dyDescent="0.2">
      <c r="A4433" s="52" t="s">
        <v>1894</v>
      </c>
      <c r="B4433" s="1" t="s">
        <v>8083</v>
      </c>
      <c r="C4433" s="131" t="s">
        <v>59</v>
      </c>
      <c r="D4433" s="131" t="s">
        <v>59</v>
      </c>
      <c r="E4433" s="131" t="s">
        <v>6357</v>
      </c>
      <c r="F4433" s="131" t="s">
        <v>26364</v>
      </c>
      <c r="G4433" s="131" t="s">
        <v>26364</v>
      </c>
      <c r="H4433" s="79">
        <v>6489.25</v>
      </c>
      <c r="I4433" s="6">
        <v>10316.0105888866</v>
      </c>
      <c r="J4433" s="6">
        <v>4481.2469749972097</v>
      </c>
      <c r="K4433" s="71">
        <v>4484.2119657997</v>
      </c>
      <c r="L4433" s="20">
        <v>0.69102160739680296</v>
      </c>
      <c r="M4433" s="79">
        <v>6530.6368249631696</v>
      </c>
      <c r="N4433" s="6">
        <v>10381.80354255</v>
      </c>
      <c r="O4433" s="6">
        <v>4511.6844176925697</v>
      </c>
      <c r="P4433" s="71">
        <v>4514.6515604997703</v>
      </c>
      <c r="Q4433" s="20">
        <v>0.69130341825817798</v>
      </c>
      <c r="R4433" s="79">
        <v>6566.9234405733496</v>
      </c>
      <c r="S4433" s="6">
        <v>10439.4886542146</v>
      </c>
      <c r="T4433" s="6">
        <v>4538.4360834334502</v>
      </c>
      <c r="U4433" s="71">
        <v>4541.3710321757198</v>
      </c>
      <c r="V4433" s="20">
        <v>0.69155230349072205</v>
      </c>
      <c r="W4433" s="79">
        <v>6602.9979155739802</v>
      </c>
      <c r="X4433" s="6">
        <v>10496.8365243221</v>
      </c>
      <c r="Y4433" s="6">
        <v>4564.9176849835803</v>
      </c>
      <c r="Z4433" s="71">
        <v>4567.9605151158603</v>
      </c>
      <c r="AA4433" s="20">
        <v>0.69180099305222598</v>
      </c>
    </row>
    <row r="4434" spans="1:27" x14ac:dyDescent="0.2">
      <c r="A4434" s="52" t="s">
        <v>1893</v>
      </c>
      <c r="B4434" s="1" t="s">
        <v>8082</v>
      </c>
      <c r="C4434" s="131" t="s">
        <v>59</v>
      </c>
      <c r="D4434" s="131" t="s">
        <v>59</v>
      </c>
      <c r="E4434" s="131" t="s">
        <v>6357</v>
      </c>
      <c r="F4434" s="131" t="s">
        <v>26361</v>
      </c>
      <c r="G4434" s="131" t="s">
        <v>26361</v>
      </c>
      <c r="H4434" s="79">
        <v>17592.916666666701</v>
      </c>
      <c r="I4434" s="6">
        <v>40923.754882193403</v>
      </c>
      <c r="J4434" s="6">
        <v>17777.1679460005</v>
      </c>
      <c r="K4434" s="71">
        <v>17788.930105004099</v>
      </c>
      <c r="L4434" s="20">
        <v>1.01114161125476</v>
      </c>
      <c r="M4434" s="79">
        <v>17597.719739599699</v>
      </c>
      <c r="N4434" s="6">
        <v>40934.927548052001</v>
      </c>
      <c r="O4434" s="6">
        <v>17789.344019175802</v>
      </c>
      <c r="P4434" s="71">
        <v>17801.043313555601</v>
      </c>
      <c r="Q4434" s="20">
        <v>1.0115539727285401</v>
      </c>
      <c r="R4434" s="79">
        <v>17602.031270161198</v>
      </c>
      <c r="S4434" s="6">
        <v>40944.956812852499</v>
      </c>
      <c r="T4434" s="6">
        <v>17800.3037877772</v>
      </c>
      <c r="U4434" s="71">
        <v>17811.8150172522</v>
      </c>
      <c r="V4434" s="20">
        <v>1.01191815557371</v>
      </c>
      <c r="W4434" s="79">
        <v>17611.1332115439</v>
      </c>
      <c r="X4434" s="6">
        <v>40966.129289546101</v>
      </c>
      <c r="Y4434" s="6">
        <v>17815.558777719401</v>
      </c>
      <c r="Z4434" s="71">
        <v>17827.434067223701</v>
      </c>
      <c r="AA4434" s="20">
        <v>1.0122820521020199</v>
      </c>
    </row>
    <row r="4435" spans="1:27" x14ac:dyDescent="0.2">
      <c r="A4435" s="52" t="s">
        <v>1892</v>
      </c>
      <c r="B4435" s="1" t="s">
        <v>8081</v>
      </c>
      <c r="C4435" s="131" t="s">
        <v>59</v>
      </c>
      <c r="D4435" s="131" t="s">
        <v>59</v>
      </c>
      <c r="E4435" s="131" t="s">
        <v>6357</v>
      </c>
      <c r="F4435" s="131" t="s">
        <v>26361</v>
      </c>
      <c r="G4435" s="131" t="s">
        <v>26361</v>
      </c>
      <c r="H4435" s="79">
        <v>12135.416666666701</v>
      </c>
      <c r="I4435" s="6">
        <v>29489.880994943898</v>
      </c>
      <c r="J4435" s="6">
        <v>12810.324191018801</v>
      </c>
      <c r="K4435" s="71">
        <v>12818.800066955801</v>
      </c>
      <c r="L4435" s="20">
        <v>1.0563131385646001</v>
      </c>
      <c r="M4435" s="79">
        <v>12142.742746264001</v>
      </c>
      <c r="N4435" s="6">
        <v>29507.683862486101</v>
      </c>
      <c r="O4435" s="6">
        <v>12823.336228521701</v>
      </c>
      <c r="P4435" s="71">
        <v>12831.7695909496</v>
      </c>
      <c r="Q4435" s="20">
        <v>1.0567439217879799</v>
      </c>
      <c r="R4435" s="79">
        <v>12156.248814775499</v>
      </c>
      <c r="S4435" s="6">
        <v>29540.504519909999</v>
      </c>
      <c r="T4435" s="6">
        <v>12842.361927551199</v>
      </c>
      <c r="U4435" s="71">
        <v>12850.6669192475</v>
      </c>
      <c r="V4435" s="20">
        <v>1.05712437406085</v>
      </c>
      <c r="W4435" s="79">
        <v>12172.536756695999</v>
      </c>
      <c r="X4435" s="6">
        <v>29580.085317346198</v>
      </c>
      <c r="Y4435" s="6">
        <v>12863.9380327205</v>
      </c>
      <c r="Z4435" s="71">
        <v>12872.512728030901</v>
      </c>
      <c r="AA4435" s="20">
        <v>1.057504527226</v>
      </c>
    </row>
    <row r="4436" spans="1:27" x14ac:dyDescent="0.2">
      <c r="A4436" s="52" t="s">
        <v>1891</v>
      </c>
      <c r="B4436" s="1" t="s">
        <v>8080</v>
      </c>
      <c r="C4436" s="131" t="s">
        <v>59</v>
      </c>
      <c r="D4436" s="131" t="s">
        <v>59</v>
      </c>
      <c r="E4436" s="131" t="s">
        <v>6357</v>
      </c>
      <c r="F4436" s="131" t="s">
        <v>26363</v>
      </c>
      <c r="G4436" s="131" t="s">
        <v>26363</v>
      </c>
      <c r="H4436" s="79">
        <v>12960.25</v>
      </c>
      <c r="I4436" s="6">
        <v>20631.634914000999</v>
      </c>
      <c r="J4436" s="6">
        <v>8962.3261580611306</v>
      </c>
      <c r="K4436" s="71">
        <v>8968.25602864756</v>
      </c>
      <c r="L4436" s="20">
        <v>0.69198171552613197</v>
      </c>
      <c r="M4436" s="79">
        <v>13041.785733341399</v>
      </c>
      <c r="N4436" s="6">
        <v>20761.4329875525</v>
      </c>
      <c r="O4436" s="6">
        <v>9022.4240244004304</v>
      </c>
      <c r="P4436" s="71">
        <v>9028.3576886528608</v>
      </c>
      <c r="Q4436" s="20">
        <v>0.69226391793662301</v>
      </c>
      <c r="R4436" s="79">
        <v>13113.6818974447</v>
      </c>
      <c r="S4436" s="6">
        <v>20875.885672454198</v>
      </c>
      <c r="T4436" s="6">
        <v>9075.5281171024999</v>
      </c>
      <c r="U4436" s="71">
        <v>9081.3971454071907</v>
      </c>
      <c r="V4436" s="20">
        <v>0.69251314897128502</v>
      </c>
      <c r="W4436" s="79">
        <v>13188.831546732101</v>
      </c>
      <c r="X4436" s="6">
        <v>20995.517633875501</v>
      </c>
      <c r="Y4436" s="6">
        <v>9130.6375525794501</v>
      </c>
      <c r="Z4436" s="71">
        <v>9136.7237475536294</v>
      </c>
      <c r="AA4436" s="20">
        <v>0.69276218406304002</v>
      </c>
    </row>
    <row r="4437" spans="1:27" x14ac:dyDescent="0.2">
      <c r="A4437" s="52" t="s">
        <v>1890</v>
      </c>
      <c r="B4437" s="1" t="s">
        <v>8079</v>
      </c>
      <c r="C4437" s="131" t="s">
        <v>59</v>
      </c>
      <c r="D4437" s="131" t="s">
        <v>59</v>
      </c>
      <c r="E4437" s="131" t="s">
        <v>6357</v>
      </c>
      <c r="F4437" s="131" t="s">
        <v>26223</v>
      </c>
      <c r="G4437" s="131" t="s">
        <v>26223</v>
      </c>
      <c r="H4437" s="79">
        <v>18209.416666666701</v>
      </c>
      <c r="I4437" s="6">
        <v>36800.316606190601</v>
      </c>
      <c r="J4437" s="6">
        <v>15985.957560773501</v>
      </c>
      <c r="K4437" s="71">
        <v>15996.5345759215</v>
      </c>
      <c r="L4437" s="20">
        <v>0.87847594839235399</v>
      </c>
      <c r="M4437" s="79">
        <v>18167.1449566009</v>
      </c>
      <c r="N4437" s="6">
        <v>36714.887603033603</v>
      </c>
      <c r="O4437" s="6">
        <v>15955.415224054001</v>
      </c>
      <c r="P4437" s="71">
        <v>15965.9084215242</v>
      </c>
      <c r="Q4437" s="20">
        <v>0.87883420645702803</v>
      </c>
      <c r="R4437" s="79">
        <v>18129.698027734899</v>
      </c>
      <c r="S4437" s="6">
        <v>36639.209240380398</v>
      </c>
      <c r="T4437" s="6">
        <v>15928.4343125253</v>
      </c>
      <c r="U4437" s="71">
        <v>15938.735027880201</v>
      </c>
      <c r="V4437" s="20">
        <v>0.87915060711420001</v>
      </c>
      <c r="W4437" s="79">
        <v>18097.659023013901</v>
      </c>
      <c r="X4437" s="6">
        <v>36574.460020838596</v>
      </c>
      <c r="Y4437" s="6">
        <v>15905.6872974054</v>
      </c>
      <c r="Z4437" s="71">
        <v>15916.2895268262</v>
      </c>
      <c r="AA4437" s="20">
        <v>0.87946675902039095</v>
      </c>
    </row>
    <row r="4438" spans="1:27" x14ac:dyDescent="0.2">
      <c r="A4438" s="52" t="s">
        <v>1889</v>
      </c>
      <c r="B4438" s="1" t="s">
        <v>8078</v>
      </c>
      <c r="C4438" s="131" t="s">
        <v>59</v>
      </c>
      <c r="D4438" s="131" t="s">
        <v>59</v>
      </c>
      <c r="E4438" s="131" t="s">
        <v>6357</v>
      </c>
      <c r="F4438" s="131" t="s">
        <v>26364</v>
      </c>
      <c r="G4438" s="131" t="s">
        <v>26364</v>
      </c>
      <c r="H4438" s="79">
        <v>5175.75</v>
      </c>
      <c r="I4438" s="6">
        <v>7101.3849512099996</v>
      </c>
      <c r="J4438" s="6">
        <v>3084.8223309486898</v>
      </c>
      <c r="K4438" s="71">
        <v>3086.863385568</v>
      </c>
      <c r="L4438" s="20">
        <v>0.59640890413331404</v>
      </c>
      <c r="M4438" s="79">
        <v>5202.4868561418898</v>
      </c>
      <c r="N4438" s="6">
        <v>7138.0692400278003</v>
      </c>
      <c r="O4438" s="6">
        <v>3102.0347891050301</v>
      </c>
      <c r="P4438" s="71">
        <v>3104.0748653515202</v>
      </c>
      <c r="Q4438" s="20">
        <v>0.59665213025707997</v>
      </c>
      <c r="R4438" s="79">
        <v>5227.3739079486204</v>
      </c>
      <c r="S4438" s="6">
        <v>7172.2155058212202</v>
      </c>
      <c r="T4438" s="6">
        <v>3118.0302721664998</v>
      </c>
      <c r="U4438" s="71">
        <v>3120.04666258324</v>
      </c>
      <c r="V4438" s="20">
        <v>0.59686693883499997</v>
      </c>
      <c r="W4438" s="79">
        <v>5252.1167952100996</v>
      </c>
      <c r="X4438" s="6">
        <v>7206.1639707293198</v>
      </c>
      <c r="Y4438" s="6">
        <v>3133.85325899397</v>
      </c>
      <c r="Z4438" s="71">
        <v>3135.9421867216201</v>
      </c>
      <c r="AA4438" s="20">
        <v>0.59708157853259902</v>
      </c>
    </row>
    <row r="4439" spans="1:27" x14ac:dyDescent="0.2">
      <c r="A4439" s="52" t="s">
        <v>1888</v>
      </c>
      <c r="B4439" s="1" t="s">
        <v>8077</v>
      </c>
      <c r="C4439" s="131" t="s">
        <v>59</v>
      </c>
      <c r="D4439" s="131" t="s">
        <v>59</v>
      </c>
      <c r="E4439" s="131" t="s">
        <v>6357</v>
      </c>
      <c r="F4439" s="131" t="s">
        <v>26363</v>
      </c>
      <c r="G4439" s="131" t="s">
        <v>26363</v>
      </c>
      <c r="H4439" s="79">
        <v>5160</v>
      </c>
      <c r="I4439" s="6">
        <v>8762.6855595111501</v>
      </c>
      <c r="J4439" s="6">
        <v>3806.4868020506001</v>
      </c>
      <c r="K4439" s="71">
        <v>3809.0053417385202</v>
      </c>
      <c r="L4439" s="20">
        <v>0.73817932979428602</v>
      </c>
      <c r="M4439" s="79">
        <v>5195.5428632386102</v>
      </c>
      <c r="N4439" s="6">
        <v>8823.0442677368501</v>
      </c>
      <c r="O4439" s="6">
        <v>3834.28478262097</v>
      </c>
      <c r="P4439" s="71">
        <v>3836.8064285208702</v>
      </c>
      <c r="Q4439" s="20">
        <v>0.73848037241082898</v>
      </c>
      <c r="R4439" s="79">
        <v>5228.52157492473</v>
      </c>
      <c r="S4439" s="6">
        <v>8879.0485469351497</v>
      </c>
      <c r="T4439" s="6">
        <v>3860.0544190159299</v>
      </c>
      <c r="U4439" s="71">
        <v>3862.5506669863598</v>
      </c>
      <c r="V4439" s="20">
        <v>0.73874624243889897</v>
      </c>
      <c r="W4439" s="79">
        <v>5260.9449341111804</v>
      </c>
      <c r="X4439" s="6">
        <v>8934.1097293642197</v>
      </c>
      <c r="Y4439" s="6">
        <v>3885.31110384158</v>
      </c>
      <c r="Z4439" s="71">
        <v>3887.9009296644999</v>
      </c>
      <c r="AA4439" s="20">
        <v>0.73901190344265499</v>
      </c>
    </row>
    <row r="4440" spans="1:27" x14ac:dyDescent="0.2">
      <c r="A4440" s="52" t="s">
        <v>1887</v>
      </c>
      <c r="B4440" s="1" t="s">
        <v>8076</v>
      </c>
      <c r="C4440" s="131" t="s">
        <v>59</v>
      </c>
      <c r="D4440" s="131" t="s">
        <v>59</v>
      </c>
      <c r="E4440" s="131" t="s">
        <v>6357</v>
      </c>
      <c r="F4440" s="131" t="s">
        <v>26364</v>
      </c>
      <c r="G4440" s="131" t="s">
        <v>26364</v>
      </c>
      <c r="H4440" s="79">
        <v>47595.416666666701</v>
      </c>
      <c r="I4440" s="6">
        <v>102299.23304090599</v>
      </c>
      <c r="J4440" s="6">
        <v>44438.508923493901</v>
      </c>
      <c r="K4440" s="71">
        <v>44467.9114025292</v>
      </c>
      <c r="L4440" s="20">
        <v>0.93428978075681401</v>
      </c>
      <c r="M4440" s="79">
        <v>47667.637035742802</v>
      </c>
      <c r="N4440" s="6">
        <v>102454.459927943</v>
      </c>
      <c r="O4440" s="6">
        <v>44524.266760154002</v>
      </c>
      <c r="P4440" s="71">
        <v>44553.548475281401</v>
      </c>
      <c r="Q4440" s="20">
        <v>0.93467080069174902</v>
      </c>
      <c r="R4440" s="79">
        <v>47738.5308519639</v>
      </c>
      <c r="S4440" s="6">
        <v>102606.83558792699</v>
      </c>
      <c r="T4440" s="6">
        <v>44607.028223663801</v>
      </c>
      <c r="U4440" s="71">
        <v>44635.875019999497</v>
      </c>
      <c r="V4440" s="20">
        <v>0.93500730381532504</v>
      </c>
      <c r="W4440" s="79">
        <v>47836.349288854697</v>
      </c>
      <c r="X4440" s="6">
        <v>102817.08169505199</v>
      </c>
      <c r="Y4440" s="6">
        <v>44713.615712754603</v>
      </c>
      <c r="Z4440" s="71">
        <v>44743.420398534901</v>
      </c>
      <c r="AA4440" s="20">
        <v>0.93534354238356499</v>
      </c>
    </row>
    <row r="4441" spans="1:27" x14ac:dyDescent="0.2">
      <c r="A4441" s="52" t="s">
        <v>1886</v>
      </c>
      <c r="B4441" s="1" t="s">
        <v>8075</v>
      </c>
      <c r="C4441" s="131" t="s">
        <v>59</v>
      </c>
      <c r="D4441" s="131" t="s">
        <v>59</v>
      </c>
      <c r="E4441" s="131" t="s">
        <v>6357</v>
      </c>
      <c r="F4441" s="131" t="s">
        <v>26363</v>
      </c>
      <c r="G4441" s="131" t="s">
        <v>26363</v>
      </c>
      <c r="H4441" s="79">
        <v>9620.5</v>
      </c>
      <c r="I4441" s="6">
        <v>12635.5963909607</v>
      </c>
      <c r="J4441" s="6">
        <v>5488.86874595481</v>
      </c>
      <c r="K4441" s="71">
        <v>5492.50042379775</v>
      </c>
      <c r="L4441" s="20">
        <v>0.57091631659453701</v>
      </c>
      <c r="M4441" s="79">
        <v>9687.5879748759398</v>
      </c>
      <c r="N4441" s="6">
        <v>12723.7099581578</v>
      </c>
      <c r="O4441" s="6">
        <v>5529.4211374915003</v>
      </c>
      <c r="P4441" s="71">
        <v>5533.0576024206002</v>
      </c>
      <c r="Q4441" s="20">
        <v>0.57114914638919301</v>
      </c>
      <c r="R4441" s="79">
        <v>9749.3824584236609</v>
      </c>
      <c r="S4441" s="6">
        <v>12804.871036407099</v>
      </c>
      <c r="T4441" s="6">
        <v>5566.7562540891204</v>
      </c>
      <c r="U4441" s="71">
        <v>5570.3562043728898</v>
      </c>
      <c r="V4441" s="20">
        <v>0.57135477330258899</v>
      </c>
      <c r="W4441" s="79">
        <v>9810.3401162929094</v>
      </c>
      <c r="X4441" s="6">
        <v>12884.9330250536</v>
      </c>
      <c r="Y4441" s="6">
        <v>5603.4652439911797</v>
      </c>
      <c r="Z4441" s="71">
        <v>5607.2003371661704</v>
      </c>
      <c r="AA4441" s="20">
        <v>0.57156023855419602</v>
      </c>
    </row>
    <row r="4442" spans="1:27" x14ac:dyDescent="0.2">
      <c r="A4442" s="52" t="s">
        <v>1885</v>
      </c>
      <c r="B4442" s="1" t="s">
        <v>18918</v>
      </c>
      <c r="C4442" s="131" t="s">
        <v>59</v>
      </c>
      <c r="D4442" s="131" t="s">
        <v>59</v>
      </c>
      <c r="E4442" s="131" t="s">
        <v>6357</v>
      </c>
      <c r="F4442" s="131" t="s">
        <v>26236</v>
      </c>
      <c r="G4442" s="131" t="s">
        <v>26236</v>
      </c>
      <c r="H4442" s="79">
        <v>8016.5833333333303</v>
      </c>
      <c r="I4442" s="6">
        <v>11741.737394411201</v>
      </c>
      <c r="J4442" s="6">
        <v>5100.5788261405496</v>
      </c>
      <c r="K4442" s="71">
        <v>5103.9535942332795</v>
      </c>
      <c r="L4442" s="20">
        <v>0.63667442624974602</v>
      </c>
      <c r="M4442" s="79">
        <v>8128.36733886195</v>
      </c>
      <c r="N4442" s="6">
        <v>11905.465304823399</v>
      </c>
      <c r="O4442" s="6">
        <v>5173.8315101999997</v>
      </c>
      <c r="P4442" s="71">
        <v>5177.2341189664603</v>
      </c>
      <c r="Q4442" s="20">
        <v>0.63693407336722596</v>
      </c>
      <c r="R4442" s="79">
        <v>8237.5169335577393</v>
      </c>
      <c r="S4442" s="6">
        <v>12065.334643709401</v>
      </c>
      <c r="T4442" s="6">
        <v>5245.2521305824403</v>
      </c>
      <c r="U4442" s="71">
        <v>5248.6441682492696</v>
      </c>
      <c r="V4442" s="20">
        <v>0.63716338437709397</v>
      </c>
      <c r="W4442" s="79">
        <v>8347.3109392498609</v>
      </c>
      <c r="X4442" s="6">
        <v>12226.147839146</v>
      </c>
      <c r="Y4442" s="6">
        <v>5316.9693898558398</v>
      </c>
      <c r="Z4442" s="71">
        <v>5320.5135139317399</v>
      </c>
      <c r="AA4442" s="20">
        <v>0.63739251510497597</v>
      </c>
    </row>
    <row r="4443" spans="1:27" x14ac:dyDescent="0.2">
      <c r="A4443" s="52" t="s">
        <v>1884</v>
      </c>
      <c r="B4443" s="1" t="s">
        <v>8074</v>
      </c>
      <c r="C4443" s="131" t="s">
        <v>59</v>
      </c>
      <c r="D4443" s="131" t="s">
        <v>59</v>
      </c>
      <c r="E4443" s="131" t="s">
        <v>6357</v>
      </c>
      <c r="F4443" s="131" t="s">
        <v>26364</v>
      </c>
      <c r="G4443" s="131" t="s">
        <v>26364</v>
      </c>
      <c r="H4443" s="79">
        <v>12645.75</v>
      </c>
      <c r="I4443" s="6">
        <v>24771.271835755</v>
      </c>
      <c r="J4443" s="6">
        <v>10760.5731909967</v>
      </c>
      <c r="K4443" s="71">
        <v>10767.692861195301</v>
      </c>
      <c r="L4443" s="20">
        <v>0.85148708943284002</v>
      </c>
      <c r="M4443" s="79">
        <v>12695.664172927</v>
      </c>
      <c r="N4443" s="6">
        <v>24869.046783546401</v>
      </c>
      <c r="O4443" s="6">
        <v>10807.495094309401</v>
      </c>
      <c r="P4443" s="71">
        <v>10814.602723825201</v>
      </c>
      <c r="Q4443" s="20">
        <v>0.85183434096239397</v>
      </c>
      <c r="R4443" s="79">
        <v>12743.1833666682</v>
      </c>
      <c r="S4443" s="6">
        <v>24962.1302990025</v>
      </c>
      <c r="T4443" s="6">
        <v>10851.971453853101</v>
      </c>
      <c r="U4443" s="71">
        <v>10858.9892854109</v>
      </c>
      <c r="V4443" s="20">
        <v>0.85214102104300704</v>
      </c>
      <c r="W4443" s="79">
        <v>12797.2999663767</v>
      </c>
      <c r="X4443" s="6">
        <v>25068.137218497501</v>
      </c>
      <c r="Y4443" s="6">
        <v>10901.759082668401</v>
      </c>
      <c r="Z4443" s="71">
        <v>10909.025851386001</v>
      </c>
      <c r="AA4443" s="20">
        <v>0.85244746001485805</v>
      </c>
    </row>
    <row r="4444" spans="1:27" x14ac:dyDescent="0.2">
      <c r="A4444" s="52" t="s">
        <v>1883</v>
      </c>
      <c r="B4444" s="1" t="s">
        <v>8073</v>
      </c>
      <c r="C4444" s="131" t="s">
        <v>59</v>
      </c>
      <c r="D4444" s="131" t="s">
        <v>59</v>
      </c>
      <c r="E4444" s="131" t="s">
        <v>6357</v>
      </c>
      <c r="F4444" s="131" t="s">
        <v>26360</v>
      </c>
      <c r="G4444" s="131" t="s">
        <v>26360</v>
      </c>
      <c r="H4444" s="79">
        <v>7429.4166666666697</v>
      </c>
      <c r="I4444" s="6">
        <v>10209.4793945205</v>
      </c>
      <c r="J4444" s="6">
        <v>4434.9701135707201</v>
      </c>
      <c r="K4444" s="71">
        <v>4437.90448555901</v>
      </c>
      <c r="L4444" s="20">
        <v>0.59734225238307304</v>
      </c>
      <c r="M4444" s="79">
        <v>7489.8688027550597</v>
      </c>
      <c r="N4444" s="6">
        <v>10292.5525166026</v>
      </c>
      <c r="O4444" s="6">
        <v>4472.8980486980399</v>
      </c>
      <c r="P4444" s="71">
        <v>4475.8396833612496</v>
      </c>
      <c r="Q4444" s="20">
        <v>0.59758585914280105</v>
      </c>
      <c r="R4444" s="79">
        <v>7545.41713394215</v>
      </c>
      <c r="S4444" s="6">
        <v>10368.886846483299</v>
      </c>
      <c r="T4444" s="6">
        <v>4507.74283758812</v>
      </c>
      <c r="U4444" s="71">
        <v>4510.6579373996901</v>
      </c>
      <c r="V4444" s="20">
        <v>0.59780100388473401</v>
      </c>
      <c r="W4444" s="79">
        <v>7597.33685266476</v>
      </c>
      <c r="X4444" s="6">
        <v>10440.2347493202</v>
      </c>
      <c r="Y4444" s="6">
        <v>4540.3024170303097</v>
      </c>
      <c r="Z4444" s="71">
        <v>4543.3288394014398</v>
      </c>
      <c r="AA4444" s="20">
        <v>0.59801597948205598</v>
      </c>
    </row>
    <row r="4445" spans="1:27" x14ac:dyDescent="0.2">
      <c r="A4445" s="52" t="s">
        <v>1882</v>
      </c>
      <c r="B4445" s="1" t="s">
        <v>8072</v>
      </c>
      <c r="C4445" s="131" t="s">
        <v>59</v>
      </c>
      <c r="D4445" s="131" t="s">
        <v>59</v>
      </c>
      <c r="E4445" s="131" t="s">
        <v>6357</v>
      </c>
      <c r="F4445" s="131" t="s">
        <v>26236</v>
      </c>
      <c r="G4445" s="131" t="s">
        <v>26236</v>
      </c>
      <c r="H4445" s="79">
        <v>8783.5</v>
      </c>
      <c r="I4445" s="6">
        <v>17629.494266911799</v>
      </c>
      <c r="J4445" s="6">
        <v>7658.2044166800097</v>
      </c>
      <c r="K4445" s="71">
        <v>7663.2714227579399</v>
      </c>
      <c r="L4445" s="20">
        <v>0.87246216459929904</v>
      </c>
      <c r="M4445" s="79">
        <v>8889.5668727801694</v>
      </c>
      <c r="N4445" s="6">
        <v>17842.382674219501</v>
      </c>
      <c r="O4445" s="6">
        <v>7753.8743201849502</v>
      </c>
      <c r="P4445" s="71">
        <v>7758.9737132911896</v>
      </c>
      <c r="Q4445" s="20">
        <v>0.872817970136334</v>
      </c>
      <c r="R4445" s="79">
        <v>8988.4480286758899</v>
      </c>
      <c r="S4445" s="6">
        <v>18040.848521657201</v>
      </c>
      <c r="T4445" s="6">
        <v>7843.0314566595798</v>
      </c>
      <c r="U4445" s="71">
        <v>7848.1034450904199</v>
      </c>
      <c r="V4445" s="20">
        <v>0.87313220480916998</v>
      </c>
      <c r="W4445" s="79">
        <v>9091.5872224995692</v>
      </c>
      <c r="X4445" s="6">
        <v>18247.860740728</v>
      </c>
      <c r="Y4445" s="6">
        <v>7935.7225403533002</v>
      </c>
      <c r="Z4445" s="71">
        <v>7941.0122426729404</v>
      </c>
      <c r="AA4445" s="20">
        <v>0.87344619243389898</v>
      </c>
    </row>
    <row r="4446" spans="1:27" x14ac:dyDescent="0.2">
      <c r="A4446" s="52" t="s">
        <v>1881</v>
      </c>
      <c r="B4446" s="1" t="s">
        <v>8071</v>
      </c>
      <c r="C4446" s="131" t="s">
        <v>59</v>
      </c>
      <c r="D4446" s="131" t="s">
        <v>59</v>
      </c>
      <c r="E4446" s="131" t="s">
        <v>6357</v>
      </c>
      <c r="F4446" s="131" t="s">
        <v>26223</v>
      </c>
      <c r="G4446" s="131" t="s">
        <v>26223</v>
      </c>
      <c r="H4446" s="79">
        <v>14137.75</v>
      </c>
      <c r="I4446" s="6">
        <v>24929.733422607598</v>
      </c>
      <c r="J4446" s="6">
        <v>10829.408473843499</v>
      </c>
      <c r="K4446" s="71">
        <v>10836.5736885037</v>
      </c>
      <c r="L4446" s="20">
        <v>0.76649917338357798</v>
      </c>
      <c r="M4446" s="79">
        <v>14105.632381851499</v>
      </c>
      <c r="N4446" s="6">
        <v>24873.0989752161</v>
      </c>
      <c r="O4446" s="6">
        <v>10809.256080244</v>
      </c>
      <c r="P4446" s="71">
        <v>10816.364867885201</v>
      </c>
      <c r="Q4446" s="20">
        <v>0.76681176533436801</v>
      </c>
      <c r="R4446" s="79">
        <v>14076.9720504422</v>
      </c>
      <c r="S4446" s="6">
        <v>24822.560917757201</v>
      </c>
      <c r="T4446" s="6">
        <v>10791.2954248858</v>
      </c>
      <c r="U4446" s="71">
        <v>10798.2740180295</v>
      </c>
      <c r="V4446" s="20">
        <v>0.76708783531969305</v>
      </c>
      <c r="W4446" s="79">
        <v>14054.4528126855</v>
      </c>
      <c r="X4446" s="6">
        <v>24782.851728236001</v>
      </c>
      <c r="Y4446" s="6">
        <v>10777.6926768759</v>
      </c>
      <c r="Z4446" s="71">
        <v>10784.876746841001</v>
      </c>
      <c r="AA4446" s="20">
        <v>0.76736368826159995</v>
      </c>
    </row>
    <row r="4447" spans="1:27" x14ac:dyDescent="0.2">
      <c r="A4447" s="52" t="s">
        <v>1880</v>
      </c>
      <c r="B4447" s="1" t="s">
        <v>8070</v>
      </c>
      <c r="C4447" s="131" t="s">
        <v>59</v>
      </c>
      <c r="D4447" s="131" t="s">
        <v>59</v>
      </c>
      <c r="E4447" s="131" t="s">
        <v>6357</v>
      </c>
      <c r="F4447" s="131" t="s">
        <v>26223</v>
      </c>
      <c r="G4447" s="131" t="s">
        <v>26223</v>
      </c>
      <c r="H4447" s="79">
        <v>11955.083333333299</v>
      </c>
      <c r="I4447" s="6">
        <v>23868.1564138344</v>
      </c>
      <c r="J4447" s="6">
        <v>10368.2623051475</v>
      </c>
      <c r="K4447" s="71">
        <v>10375.1224051474</v>
      </c>
      <c r="L4447" s="20">
        <v>0.86784191426080204</v>
      </c>
      <c r="M4447" s="79">
        <v>11947.6134946984</v>
      </c>
      <c r="N4447" s="6">
        <v>23853.2429856339</v>
      </c>
      <c r="O4447" s="6">
        <v>10366.050970685699</v>
      </c>
      <c r="P4447" s="71">
        <v>10372.8682811909</v>
      </c>
      <c r="Q4447" s="20">
        <v>0.86819583557784596</v>
      </c>
      <c r="R4447" s="79">
        <v>11941.9848702364</v>
      </c>
      <c r="S4447" s="6">
        <v>23842.0055157385</v>
      </c>
      <c r="T4447" s="6">
        <v>10365.0113255655</v>
      </c>
      <c r="U4447" s="71">
        <v>10371.7142462179</v>
      </c>
      <c r="V4447" s="20">
        <v>0.86850840617524905</v>
      </c>
      <c r="W4447" s="79">
        <v>11940.6410473916</v>
      </c>
      <c r="X4447" s="6">
        <v>23839.322592252502</v>
      </c>
      <c r="Y4447" s="6">
        <v>10367.3659246999</v>
      </c>
      <c r="Z4447" s="71">
        <v>10374.2764837953</v>
      </c>
      <c r="AA4447" s="20">
        <v>0.86882073103282598</v>
      </c>
    </row>
    <row r="4448" spans="1:27" x14ac:dyDescent="0.2">
      <c r="A4448" s="52" t="s">
        <v>1879</v>
      </c>
      <c r="B4448" s="1" t="s">
        <v>18919</v>
      </c>
      <c r="C4448" s="131" t="s">
        <v>59</v>
      </c>
      <c r="D4448" s="131" t="s">
        <v>59</v>
      </c>
      <c r="E4448" s="131" t="s">
        <v>6357</v>
      </c>
      <c r="F4448" s="131" t="s">
        <v>26360</v>
      </c>
      <c r="G4448" s="131" t="s">
        <v>26360</v>
      </c>
      <c r="H4448" s="79">
        <v>12280.166666666701</v>
      </c>
      <c r="I4448" s="6">
        <v>19326.886553444001</v>
      </c>
      <c r="J4448" s="6">
        <v>8395.5470147576507</v>
      </c>
      <c r="K4448" s="71">
        <v>8401.1018792450304</v>
      </c>
      <c r="L4448" s="20">
        <v>0.68411953251815505</v>
      </c>
      <c r="M4448" s="79">
        <v>12403.977497994099</v>
      </c>
      <c r="N4448" s="6">
        <v>19521.743671926601</v>
      </c>
      <c r="O4448" s="6">
        <v>8483.6845900463104</v>
      </c>
      <c r="P4448" s="71">
        <v>8489.2639483035491</v>
      </c>
      <c r="Q4448" s="20">
        <v>0.684398528591041</v>
      </c>
      <c r="R4448" s="79">
        <v>12525.5631052768</v>
      </c>
      <c r="S4448" s="6">
        <v>19713.098667528</v>
      </c>
      <c r="T4448" s="6">
        <v>8570.0211257831597</v>
      </c>
      <c r="U4448" s="71">
        <v>8575.5632491626493</v>
      </c>
      <c r="V4448" s="20">
        <v>0.68464492790347398</v>
      </c>
      <c r="W4448" s="79">
        <v>12642.261514874101</v>
      </c>
      <c r="X4448" s="6">
        <v>19896.7620480402</v>
      </c>
      <c r="Y4448" s="6">
        <v>8652.8051319609003</v>
      </c>
      <c r="Z4448" s="71">
        <v>8658.5728189163201</v>
      </c>
      <c r="AA4448" s="20">
        <v>0.684891133499272</v>
      </c>
    </row>
    <row r="4449" spans="1:27" x14ac:dyDescent="0.2">
      <c r="A4449" s="52" t="s">
        <v>1878</v>
      </c>
      <c r="B4449" s="1" t="s">
        <v>8069</v>
      </c>
      <c r="C4449" s="131" t="s">
        <v>59</v>
      </c>
      <c r="D4449" s="131" t="s">
        <v>59</v>
      </c>
      <c r="E4449" s="131" t="s">
        <v>6357</v>
      </c>
      <c r="F4449" s="131" t="s">
        <v>26360</v>
      </c>
      <c r="G4449" s="131" t="s">
        <v>26360</v>
      </c>
      <c r="H4449" s="79">
        <v>11939.25</v>
      </c>
      <c r="I4449" s="6">
        <v>19517.950921363601</v>
      </c>
      <c r="J4449" s="6">
        <v>8478.5448571301604</v>
      </c>
      <c r="K4449" s="71">
        <v>8484.1546366536095</v>
      </c>
      <c r="L4449" s="20">
        <v>0.71061035129121297</v>
      </c>
      <c r="M4449" s="79">
        <v>12049.3893023851</v>
      </c>
      <c r="N4449" s="6">
        <v>19698.0035627326</v>
      </c>
      <c r="O4449" s="6">
        <v>8560.2829382576201</v>
      </c>
      <c r="P4449" s="71">
        <v>8565.9126719881697</v>
      </c>
      <c r="Q4449" s="20">
        <v>0.710900150789602</v>
      </c>
      <c r="R4449" s="79">
        <v>12155.6208166874</v>
      </c>
      <c r="S4449" s="6">
        <v>19871.667861784401</v>
      </c>
      <c r="T4449" s="6">
        <v>8638.9570839293392</v>
      </c>
      <c r="U4449" s="71">
        <v>8644.5437873139108</v>
      </c>
      <c r="V4449" s="20">
        <v>0.71115609129947399</v>
      </c>
      <c r="W4449" s="79">
        <v>12262.8760115039</v>
      </c>
      <c r="X4449" s="6">
        <v>20047.005645019599</v>
      </c>
      <c r="Y4449" s="6">
        <v>8718.1438319889803</v>
      </c>
      <c r="Z4449" s="71">
        <v>8723.9550716607901</v>
      </c>
      <c r="AA4449" s="20">
        <v>0.71141183059151802</v>
      </c>
    </row>
    <row r="4450" spans="1:27" x14ac:dyDescent="0.2">
      <c r="A4450" s="52" t="s">
        <v>1877</v>
      </c>
      <c r="B4450" s="1" t="s">
        <v>8068</v>
      </c>
      <c r="C4450" s="131" t="s">
        <v>59</v>
      </c>
      <c r="D4450" s="131" t="s">
        <v>59</v>
      </c>
      <c r="E4450" s="131" t="s">
        <v>6357</v>
      </c>
      <c r="F4450" s="131" t="s">
        <v>26362</v>
      </c>
      <c r="G4450" s="131" t="s">
        <v>26362</v>
      </c>
      <c r="H4450" s="79">
        <v>21727.5</v>
      </c>
      <c r="I4450" s="6">
        <v>44299.8284286911</v>
      </c>
      <c r="J4450" s="6">
        <v>19243.725123046199</v>
      </c>
      <c r="K4450" s="71">
        <v>19256.457621012501</v>
      </c>
      <c r="L4450" s="20">
        <v>0.886271205661602</v>
      </c>
      <c r="M4450" s="79">
        <v>21785.7675657658</v>
      </c>
      <c r="N4450" s="6">
        <v>44418.629172742803</v>
      </c>
      <c r="O4450" s="6">
        <v>19303.277727475099</v>
      </c>
      <c r="P4450" s="71">
        <v>19315.972671616099</v>
      </c>
      <c r="Q4450" s="20">
        <v>0.88663264277037801</v>
      </c>
      <c r="R4450" s="79">
        <v>21843.919240528801</v>
      </c>
      <c r="S4450" s="6">
        <v>44537.193628609399</v>
      </c>
      <c r="T4450" s="6">
        <v>19361.983456664799</v>
      </c>
      <c r="U4450" s="71">
        <v>19374.5046044675</v>
      </c>
      <c r="V4450" s="20">
        <v>0.88695185104513796</v>
      </c>
      <c r="W4450" s="79">
        <v>21901.6993756271</v>
      </c>
      <c r="X4450" s="6">
        <v>44655.000558603198</v>
      </c>
      <c r="Y4450" s="6">
        <v>19419.793887481199</v>
      </c>
      <c r="Z4450" s="71">
        <v>19432.7385095053</v>
      </c>
      <c r="AA4450" s="20">
        <v>0.887270808361596</v>
      </c>
    </row>
    <row r="4451" spans="1:27" x14ac:dyDescent="0.2">
      <c r="A4451" s="52" t="s">
        <v>1876</v>
      </c>
      <c r="B4451" s="1" t="s">
        <v>8067</v>
      </c>
      <c r="C4451" s="131" t="s">
        <v>59</v>
      </c>
      <c r="D4451" s="131" t="s">
        <v>59</v>
      </c>
      <c r="E4451" s="131" t="s">
        <v>6357</v>
      </c>
      <c r="F4451" s="131" t="s">
        <v>26361</v>
      </c>
      <c r="G4451" s="131" t="s">
        <v>26361</v>
      </c>
      <c r="H4451" s="79">
        <v>11101.083333333299</v>
      </c>
      <c r="I4451" s="6">
        <v>24517.408732515501</v>
      </c>
      <c r="J4451" s="6">
        <v>10650.295748602301</v>
      </c>
      <c r="K4451" s="71">
        <v>10657.3424543774</v>
      </c>
      <c r="L4451" s="20">
        <v>0.96002724548301399</v>
      </c>
      <c r="M4451" s="79">
        <v>11105.2502152246</v>
      </c>
      <c r="N4451" s="6">
        <v>24526.6115412326</v>
      </c>
      <c r="O4451" s="6">
        <v>10658.6808983478</v>
      </c>
      <c r="P4451" s="71">
        <v>10665.690659100999</v>
      </c>
      <c r="Q4451" s="20">
        <v>0.96041876161231798</v>
      </c>
      <c r="R4451" s="79">
        <v>11113.069524860201</v>
      </c>
      <c r="S4451" s="6">
        <v>24543.8809558098</v>
      </c>
      <c r="T4451" s="6">
        <v>10670.1428247036</v>
      </c>
      <c r="U4451" s="71">
        <v>10677.0430700056</v>
      </c>
      <c r="V4451" s="20">
        <v>0.96076453459782796</v>
      </c>
      <c r="W4451" s="79">
        <v>11127.119407829399</v>
      </c>
      <c r="X4451" s="6">
        <v>24574.910965499701</v>
      </c>
      <c r="Y4451" s="6">
        <v>10687.2623397887</v>
      </c>
      <c r="Z4451" s="71">
        <v>10694.3861317436</v>
      </c>
      <c r="AA4451" s="20">
        <v>0.96111003574012999</v>
      </c>
    </row>
    <row r="4452" spans="1:27" x14ac:dyDescent="0.2">
      <c r="A4452" s="52" t="s">
        <v>1875</v>
      </c>
      <c r="B4452" s="1" t="s">
        <v>8066</v>
      </c>
      <c r="C4452" s="131" t="s">
        <v>59</v>
      </c>
      <c r="D4452" s="131" t="s">
        <v>59</v>
      </c>
      <c r="E4452" s="131" t="s">
        <v>6357</v>
      </c>
      <c r="F4452" s="131" t="s">
        <v>26360</v>
      </c>
      <c r="G4452" s="131" t="s">
        <v>26360</v>
      </c>
      <c r="H4452" s="79">
        <v>9728.5833333333303</v>
      </c>
      <c r="I4452" s="6">
        <v>14031.230597260401</v>
      </c>
      <c r="J4452" s="6">
        <v>6095.1284537453803</v>
      </c>
      <c r="K4452" s="71">
        <v>6099.1612597715102</v>
      </c>
      <c r="L4452" s="20">
        <v>0.626932108282793</v>
      </c>
      <c r="M4452" s="79">
        <v>9827.2269680852896</v>
      </c>
      <c r="N4452" s="6">
        <v>14173.501217630601</v>
      </c>
      <c r="O4452" s="6">
        <v>6159.4658698409303</v>
      </c>
      <c r="P4452" s="71">
        <v>6163.51668837341</v>
      </c>
      <c r="Q4452" s="20">
        <v>0.62718778231030203</v>
      </c>
      <c r="R4452" s="79">
        <v>9920.4472409568098</v>
      </c>
      <c r="S4452" s="6">
        <v>14307.9498932685</v>
      </c>
      <c r="T4452" s="6">
        <v>6220.2008380316302</v>
      </c>
      <c r="U4452" s="71">
        <v>6224.2233625953004</v>
      </c>
      <c r="V4452" s="20">
        <v>0.62741358442978601</v>
      </c>
      <c r="W4452" s="79">
        <v>10009.0945476546</v>
      </c>
      <c r="X4452" s="6">
        <v>14435.803123228599</v>
      </c>
      <c r="Y4452" s="6">
        <v>6277.9155244987596</v>
      </c>
      <c r="Z4452" s="71">
        <v>6282.1001849557697</v>
      </c>
      <c r="AA4452" s="20">
        <v>0.62763920902593895</v>
      </c>
    </row>
    <row r="4453" spans="1:27" x14ac:dyDescent="0.2">
      <c r="A4453" s="52" t="s">
        <v>1874</v>
      </c>
      <c r="B4453" s="1" t="s">
        <v>8065</v>
      </c>
      <c r="C4453" s="131" t="s">
        <v>59</v>
      </c>
      <c r="D4453" s="131" t="s">
        <v>59</v>
      </c>
      <c r="E4453" s="131" t="s">
        <v>6357</v>
      </c>
      <c r="F4453" s="131" t="s">
        <v>26364</v>
      </c>
      <c r="G4453" s="131" t="s">
        <v>26364</v>
      </c>
      <c r="H4453" s="79">
        <v>8880.5</v>
      </c>
      <c r="I4453" s="6">
        <v>13037.0471258407</v>
      </c>
      <c r="J4453" s="6">
        <v>5663.2578545923197</v>
      </c>
      <c r="K4453" s="71">
        <v>5667.0049159671298</v>
      </c>
      <c r="L4453" s="20">
        <v>0.63814029795249405</v>
      </c>
      <c r="M4453" s="79">
        <v>8932.7500733868692</v>
      </c>
      <c r="N4453" s="6">
        <v>13113.7530172965</v>
      </c>
      <c r="O4453" s="6">
        <v>5698.9245561347698</v>
      </c>
      <c r="P4453" s="71">
        <v>5702.6724962476001</v>
      </c>
      <c r="Q4453" s="20">
        <v>0.63840054287843995</v>
      </c>
      <c r="R4453" s="79">
        <v>8978.7473656418097</v>
      </c>
      <c r="S4453" s="6">
        <v>13181.2794929216</v>
      </c>
      <c r="T4453" s="6">
        <v>5730.3950852367798</v>
      </c>
      <c r="U4453" s="71">
        <v>5734.10085866598</v>
      </c>
      <c r="V4453" s="20">
        <v>0.63863038185127696</v>
      </c>
      <c r="W4453" s="79">
        <v>9028.7119011183495</v>
      </c>
      <c r="X4453" s="6">
        <v>13254.6300929585</v>
      </c>
      <c r="Y4453" s="6">
        <v>5764.2409862308004</v>
      </c>
      <c r="Z4453" s="71">
        <v>5768.0832474440303</v>
      </c>
      <c r="AA4453" s="20">
        <v>0.638860040127049</v>
      </c>
    </row>
    <row r="4454" spans="1:27" x14ac:dyDescent="0.2">
      <c r="A4454" s="52" t="s">
        <v>1873</v>
      </c>
      <c r="B4454" s="1" t="s">
        <v>8064</v>
      </c>
      <c r="C4454" s="131" t="s">
        <v>59</v>
      </c>
      <c r="D4454" s="131" t="s">
        <v>59</v>
      </c>
      <c r="E4454" s="131" t="s">
        <v>6357</v>
      </c>
      <c r="F4454" s="131" t="s">
        <v>26364</v>
      </c>
      <c r="G4454" s="131" t="s">
        <v>26364</v>
      </c>
      <c r="H4454" s="79">
        <v>11673.916666666701</v>
      </c>
      <c r="I4454" s="6">
        <v>19666.4312741006</v>
      </c>
      <c r="J4454" s="6">
        <v>8543.0443189924608</v>
      </c>
      <c r="K4454" s="71">
        <v>8548.69677420691</v>
      </c>
      <c r="L4454" s="20">
        <v>0.73229037162965105</v>
      </c>
      <c r="M4454" s="79">
        <v>11719.9661297362</v>
      </c>
      <c r="N4454" s="6">
        <v>19744.008374102701</v>
      </c>
      <c r="O4454" s="6">
        <v>8580.2755329687807</v>
      </c>
      <c r="P4454" s="71">
        <v>8585.9184149779103</v>
      </c>
      <c r="Q4454" s="20">
        <v>0.73258901262466003</v>
      </c>
      <c r="R4454" s="79">
        <v>11763.2224591462</v>
      </c>
      <c r="S4454" s="6">
        <v>19816.880029246498</v>
      </c>
      <c r="T4454" s="6">
        <v>8615.1387644350198</v>
      </c>
      <c r="U4454" s="71">
        <v>8620.7100648160995</v>
      </c>
      <c r="V4454" s="20">
        <v>0.73285276162683599</v>
      </c>
      <c r="W4454" s="79">
        <v>11812.346267798701</v>
      </c>
      <c r="X4454" s="6">
        <v>19899.636316992201</v>
      </c>
      <c r="Y4454" s="6">
        <v>8654.0551086695705</v>
      </c>
      <c r="Z4454" s="71">
        <v>8659.8236288200405</v>
      </c>
      <c r="AA4454" s="20">
        <v>0.73311630327222799</v>
      </c>
    </row>
    <row r="4455" spans="1:27" x14ac:dyDescent="0.2">
      <c r="A4455" s="52" t="s">
        <v>1872</v>
      </c>
      <c r="B4455" s="1" t="s">
        <v>8063</v>
      </c>
      <c r="C4455" s="131" t="s">
        <v>59</v>
      </c>
      <c r="D4455" s="131" t="s">
        <v>59</v>
      </c>
      <c r="E4455" s="131" t="s">
        <v>6357</v>
      </c>
      <c r="F4455" s="131" t="s">
        <v>26360</v>
      </c>
      <c r="G4455" s="131" t="s">
        <v>26360</v>
      </c>
      <c r="H4455" s="79">
        <v>5016.75</v>
      </c>
      <c r="I4455" s="6">
        <v>6654.25151734874</v>
      </c>
      <c r="J4455" s="6">
        <v>2890.58878197682</v>
      </c>
      <c r="K4455" s="71">
        <v>2892.50132310659</v>
      </c>
      <c r="L4455" s="20">
        <v>0.57656875927773699</v>
      </c>
      <c r="M4455" s="79">
        <v>5065.6501484596602</v>
      </c>
      <c r="N4455" s="6">
        <v>6719.1130087697302</v>
      </c>
      <c r="O4455" s="6">
        <v>2919.9663948693701</v>
      </c>
      <c r="P4455" s="71">
        <v>2921.8867324824801</v>
      </c>
      <c r="Q4455" s="20">
        <v>0.57680389423872003</v>
      </c>
      <c r="R4455" s="79">
        <v>5112.3771595392</v>
      </c>
      <c r="S4455" s="6">
        <v>6781.0920359042802</v>
      </c>
      <c r="T4455" s="6">
        <v>2947.9942744519899</v>
      </c>
      <c r="U4455" s="71">
        <v>2949.90070475726</v>
      </c>
      <c r="V4455" s="20">
        <v>0.57701155699223605</v>
      </c>
      <c r="W4455" s="79">
        <v>5155.3190935000603</v>
      </c>
      <c r="X4455" s="6">
        <v>6838.0505108565803</v>
      </c>
      <c r="Y4455" s="6">
        <v>2973.7662042741999</v>
      </c>
      <c r="Z4455" s="71">
        <v>2975.7484230209898</v>
      </c>
      <c r="AA4455" s="20">
        <v>0.57721905648340499</v>
      </c>
    </row>
    <row r="4456" spans="1:27" x14ac:dyDescent="0.2">
      <c r="A4456" s="52" t="s">
        <v>1871</v>
      </c>
      <c r="B4456" s="1" t="s">
        <v>8062</v>
      </c>
      <c r="C4456" s="131" t="s">
        <v>59</v>
      </c>
      <c r="D4456" s="131" t="s">
        <v>59</v>
      </c>
      <c r="E4456" s="131" t="s">
        <v>6357</v>
      </c>
      <c r="F4456" s="131" t="s">
        <v>26236</v>
      </c>
      <c r="G4456" s="131" t="s">
        <v>26236</v>
      </c>
      <c r="H4456" s="79">
        <v>12011</v>
      </c>
      <c r="I4456" s="6">
        <v>18975.190332220402</v>
      </c>
      <c r="J4456" s="6">
        <v>8242.7711316876903</v>
      </c>
      <c r="K4456" s="71">
        <v>8248.2249129072607</v>
      </c>
      <c r="L4456" s="20">
        <v>0.68672258037692602</v>
      </c>
      <c r="M4456" s="79">
        <v>12163.942813995</v>
      </c>
      <c r="N4456" s="6">
        <v>19216.8120960618</v>
      </c>
      <c r="O4456" s="6">
        <v>8351.1685937983493</v>
      </c>
      <c r="P4456" s="71">
        <v>8356.6608019252399</v>
      </c>
      <c r="Q4456" s="20">
        <v>0.68700263801887296</v>
      </c>
      <c r="R4456" s="79">
        <v>12315.1935321236</v>
      </c>
      <c r="S4456" s="6">
        <v>19455.760656912498</v>
      </c>
      <c r="T4456" s="6">
        <v>8458.1466698877502</v>
      </c>
      <c r="U4456" s="71">
        <v>8463.6164454832106</v>
      </c>
      <c r="V4456" s="20">
        <v>0.68724997487097805</v>
      </c>
      <c r="W4456" s="79">
        <v>12465.5455556693</v>
      </c>
      <c r="X4456" s="6">
        <v>19693.2894441586</v>
      </c>
      <c r="Y4456" s="6">
        <v>8564.3179305343692</v>
      </c>
      <c r="Z4456" s="71">
        <v>8570.0266347125798</v>
      </c>
      <c r="AA4456" s="20">
        <v>0.68749711726936502</v>
      </c>
    </row>
    <row r="4457" spans="1:27" x14ac:dyDescent="0.2">
      <c r="A4457" s="52" t="s">
        <v>1870</v>
      </c>
      <c r="B4457" s="1" t="s">
        <v>8061</v>
      </c>
      <c r="C4457" s="131" t="s">
        <v>59</v>
      </c>
      <c r="D4457" s="131" t="s">
        <v>59</v>
      </c>
      <c r="E4457" s="131" t="s">
        <v>6357</v>
      </c>
      <c r="F4457" s="131" t="s">
        <v>26236</v>
      </c>
      <c r="G4457" s="131" t="s">
        <v>26236</v>
      </c>
      <c r="H4457" s="79">
        <v>10808.5</v>
      </c>
      <c r="I4457" s="6">
        <v>21815.978536696599</v>
      </c>
      <c r="J4457" s="6">
        <v>9476.8018103330796</v>
      </c>
      <c r="K4457" s="71">
        <v>9483.0720807201906</v>
      </c>
      <c r="L4457" s="20">
        <v>0.87737170566870404</v>
      </c>
      <c r="M4457" s="79">
        <v>10928.1879925843</v>
      </c>
      <c r="N4457" s="6">
        <v>22057.557911939999</v>
      </c>
      <c r="O4457" s="6">
        <v>9585.6890294426903</v>
      </c>
      <c r="P4457" s="71">
        <v>9591.9931291142602</v>
      </c>
      <c r="Q4457" s="20">
        <v>0.87772951340362004</v>
      </c>
      <c r="R4457" s="79">
        <v>11044.523146039701</v>
      </c>
      <c r="S4457" s="6">
        <v>22292.369885002699</v>
      </c>
      <c r="T4457" s="6">
        <v>9691.3267711149892</v>
      </c>
      <c r="U4457" s="71">
        <v>9697.5940285567394</v>
      </c>
      <c r="V4457" s="20">
        <v>0.87804551634572203</v>
      </c>
      <c r="W4457" s="79">
        <v>11161.6888889159</v>
      </c>
      <c r="X4457" s="6">
        <v>22528.858327600799</v>
      </c>
      <c r="Y4457" s="6">
        <v>9797.4645564746406</v>
      </c>
      <c r="Z4457" s="71">
        <v>9803.9952372951193</v>
      </c>
      <c r="AA4457" s="20">
        <v>0.87836127084952198</v>
      </c>
    </row>
    <row r="4458" spans="1:27" x14ac:dyDescent="0.2">
      <c r="A4458" s="52" t="s">
        <v>1869</v>
      </c>
      <c r="B4458" s="1" t="s">
        <v>8060</v>
      </c>
      <c r="C4458" s="131" t="s">
        <v>59</v>
      </c>
      <c r="D4458" s="131" t="s">
        <v>59</v>
      </c>
      <c r="E4458" s="131" t="s">
        <v>6357</v>
      </c>
      <c r="F4458" s="131" t="s">
        <v>26364</v>
      </c>
      <c r="G4458" s="131" t="s">
        <v>26364</v>
      </c>
      <c r="H4458" s="79">
        <v>9597.4166666666697</v>
      </c>
      <c r="I4458" s="6">
        <v>14215.783798190399</v>
      </c>
      <c r="J4458" s="6">
        <v>6175.2978628660803</v>
      </c>
      <c r="K4458" s="71">
        <v>6179.3837125119899</v>
      </c>
      <c r="L4458" s="20">
        <v>0.64385906407230997</v>
      </c>
      <c r="M4458" s="79">
        <v>9650.5298958846397</v>
      </c>
      <c r="N4458" s="6">
        <v>14294.4556126599</v>
      </c>
      <c r="O4458" s="6">
        <v>6212.02976753642</v>
      </c>
      <c r="P4458" s="71">
        <v>6216.1151551070998</v>
      </c>
      <c r="Q4458" s="20">
        <v>0.64412164121245696</v>
      </c>
      <c r="R4458" s="79">
        <v>9700.1786148111805</v>
      </c>
      <c r="S4458" s="6">
        <v>14367.9957619136</v>
      </c>
      <c r="T4458" s="6">
        <v>6246.3050224363196</v>
      </c>
      <c r="U4458" s="71">
        <v>6250.3444282431601</v>
      </c>
      <c r="V4458" s="20">
        <v>0.64435353991312405</v>
      </c>
      <c r="W4458" s="79">
        <v>9753.7506972464398</v>
      </c>
      <c r="X4458" s="6">
        <v>14447.347234082599</v>
      </c>
      <c r="Y4458" s="6">
        <v>6282.9358861736901</v>
      </c>
      <c r="Z4458" s="71">
        <v>6287.1238930454201</v>
      </c>
      <c r="AA4458" s="20">
        <v>0.64458525629738805</v>
      </c>
    </row>
    <row r="4459" spans="1:27" x14ac:dyDescent="0.2">
      <c r="A4459" s="52" t="s">
        <v>1868</v>
      </c>
      <c r="B4459" s="1" t="s">
        <v>8059</v>
      </c>
      <c r="C4459" s="131" t="s">
        <v>59</v>
      </c>
      <c r="D4459" s="131" t="s">
        <v>59</v>
      </c>
      <c r="E4459" s="131" t="s">
        <v>6357</v>
      </c>
      <c r="F4459" s="131" t="s">
        <v>26223</v>
      </c>
      <c r="G4459" s="131" t="s">
        <v>26223</v>
      </c>
      <c r="H4459" s="79">
        <v>11548.75</v>
      </c>
      <c r="I4459" s="6">
        <v>22399.580463404502</v>
      </c>
      <c r="J4459" s="6">
        <v>9730.3169018626995</v>
      </c>
      <c r="K4459" s="71">
        <v>9736.7549090246102</v>
      </c>
      <c r="L4459" s="20">
        <v>0.843100327656639</v>
      </c>
      <c r="M4459" s="79">
        <v>11531.9026039035</v>
      </c>
      <c r="N4459" s="6">
        <v>22366.903801041601</v>
      </c>
      <c r="O4459" s="6">
        <v>9720.1233810287995</v>
      </c>
      <c r="P4459" s="71">
        <v>9726.5158924513707</v>
      </c>
      <c r="Q4459" s="20">
        <v>0.84344415891606594</v>
      </c>
      <c r="R4459" s="79">
        <v>11524.9786262734</v>
      </c>
      <c r="S4459" s="6">
        <v>22353.474278881</v>
      </c>
      <c r="T4459" s="6">
        <v>9717.89113602014</v>
      </c>
      <c r="U4459" s="71">
        <v>9724.1755722979306</v>
      </c>
      <c r="V4459" s="20">
        <v>0.84374781833693102</v>
      </c>
      <c r="W4459" s="79">
        <v>11518.5508404795</v>
      </c>
      <c r="X4459" s="6">
        <v>22341.007154292602</v>
      </c>
      <c r="Y4459" s="6">
        <v>9715.7708822716995</v>
      </c>
      <c r="Z4459" s="71">
        <v>9722.2471086659098</v>
      </c>
      <c r="AA4459" s="20">
        <v>0.84405123902384505</v>
      </c>
    </row>
    <row r="4460" spans="1:27" x14ac:dyDescent="0.2">
      <c r="A4460" s="52" t="s">
        <v>1867</v>
      </c>
      <c r="B4460" s="1" t="s">
        <v>8058</v>
      </c>
      <c r="C4460" s="131" t="s">
        <v>59</v>
      </c>
      <c r="D4460" s="131" t="s">
        <v>59</v>
      </c>
      <c r="E4460" s="131" t="s">
        <v>6357</v>
      </c>
      <c r="F4460" s="131" t="s">
        <v>26364</v>
      </c>
      <c r="G4460" s="131" t="s">
        <v>26364</v>
      </c>
      <c r="H4460" s="79">
        <v>7354.9166666666697</v>
      </c>
      <c r="I4460" s="6">
        <v>11081.771426053599</v>
      </c>
      <c r="J4460" s="6">
        <v>4813.8914023713496</v>
      </c>
      <c r="K4460" s="71">
        <v>4817.0764854100398</v>
      </c>
      <c r="L4460" s="20">
        <v>0.65494643973895506</v>
      </c>
      <c r="M4460" s="79">
        <v>7393.7261629863597</v>
      </c>
      <c r="N4460" s="6">
        <v>11140.246319361901</v>
      </c>
      <c r="O4460" s="6">
        <v>4841.2855745463903</v>
      </c>
      <c r="P4460" s="71">
        <v>4844.4694820053801</v>
      </c>
      <c r="Q4460" s="20">
        <v>0.65521353850744701</v>
      </c>
      <c r="R4460" s="79">
        <v>7430.3703088948596</v>
      </c>
      <c r="S4460" s="6">
        <v>11195.4586443229</v>
      </c>
      <c r="T4460" s="6">
        <v>4867.0845062386297</v>
      </c>
      <c r="U4460" s="71">
        <v>4870.2319877250902</v>
      </c>
      <c r="V4460" s="20">
        <v>0.65544943054788996</v>
      </c>
      <c r="W4460" s="79">
        <v>7468.3940978185501</v>
      </c>
      <c r="X4460" s="6">
        <v>11252.749699640301</v>
      </c>
      <c r="Y4460" s="6">
        <v>4893.6530534278199</v>
      </c>
      <c r="Z4460" s="71">
        <v>4896.9150081870202</v>
      </c>
      <c r="AA4460" s="20">
        <v>0.65568513713240795</v>
      </c>
    </row>
    <row r="4461" spans="1:27" x14ac:dyDescent="0.2">
      <c r="A4461" s="52" t="s">
        <v>1866</v>
      </c>
      <c r="B4461" s="1" t="s">
        <v>8057</v>
      </c>
      <c r="C4461" s="131" t="s">
        <v>59</v>
      </c>
      <c r="D4461" s="131" t="s">
        <v>59</v>
      </c>
      <c r="E4461" s="131" t="s">
        <v>6357</v>
      </c>
      <c r="F4461" s="131" t="s">
        <v>26363</v>
      </c>
      <c r="G4461" s="131" t="s">
        <v>26363</v>
      </c>
      <c r="H4461" s="79">
        <v>5706.9166666666697</v>
      </c>
      <c r="I4461" s="6">
        <v>11764.015022031201</v>
      </c>
      <c r="J4461" s="6">
        <v>5110.2561670585601</v>
      </c>
      <c r="K4461" s="71">
        <v>5113.6373381071999</v>
      </c>
      <c r="L4461" s="20">
        <v>0.89604205506894297</v>
      </c>
      <c r="M4461" s="79">
        <v>5744.1652680262196</v>
      </c>
      <c r="N4461" s="6">
        <v>11840.7978334051</v>
      </c>
      <c r="O4461" s="6">
        <v>5145.7285681694002</v>
      </c>
      <c r="P4461" s="71">
        <v>5149.1126948270503</v>
      </c>
      <c r="Q4461" s="20">
        <v>0.89640747690331701</v>
      </c>
      <c r="R4461" s="79">
        <v>5777.8441563800498</v>
      </c>
      <c r="S4461" s="6">
        <v>11910.2221778737</v>
      </c>
      <c r="T4461" s="6">
        <v>5177.8189415387296</v>
      </c>
      <c r="U4461" s="71">
        <v>5181.1673710221003</v>
      </c>
      <c r="V4461" s="20">
        <v>0.89673020434462802</v>
      </c>
      <c r="W4461" s="79">
        <v>5811.7858024423504</v>
      </c>
      <c r="X4461" s="6">
        <v>11980.1881608153</v>
      </c>
      <c r="Y4461" s="6">
        <v>5210.00519328069</v>
      </c>
      <c r="Z4461" s="71">
        <v>5213.4780183972498</v>
      </c>
      <c r="AA4461" s="20">
        <v>0.89705267806090405</v>
      </c>
    </row>
    <row r="4462" spans="1:27" x14ac:dyDescent="0.2">
      <c r="A4462" s="52" t="s">
        <v>1865</v>
      </c>
      <c r="B4462" s="1" t="s">
        <v>8056</v>
      </c>
      <c r="C4462" s="131" t="s">
        <v>59</v>
      </c>
      <c r="D4462" s="131" t="s">
        <v>59</v>
      </c>
      <c r="E4462" s="131" t="s">
        <v>6357</v>
      </c>
      <c r="F4462" s="131" t="s">
        <v>26362</v>
      </c>
      <c r="G4462" s="131" t="s">
        <v>26362</v>
      </c>
      <c r="H4462" s="79">
        <v>12703</v>
      </c>
      <c r="I4462" s="6">
        <v>30627.7180302046</v>
      </c>
      <c r="J4462" s="6">
        <v>13304.597508050399</v>
      </c>
      <c r="K4462" s="71">
        <v>13313.4004170314</v>
      </c>
      <c r="L4462" s="20">
        <v>1.0480516741739201</v>
      </c>
      <c r="M4462" s="79">
        <v>12732.736263163501</v>
      </c>
      <c r="N4462" s="6">
        <v>30699.4139983573</v>
      </c>
      <c r="O4462" s="6">
        <v>13341.233746238</v>
      </c>
      <c r="P4462" s="71">
        <v>13350.007707819599</v>
      </c>
      <c r="Q4462" s="20">
        <v>1.04847908822568</v>
      </c>
      <c r="R4462" s="79">
        <v>12760.586747281999</v>
      </c>
      <c r="S4462" s="6">
        <v>30766.563236693699</v>
      </c>
      <c r="T4462" s="6">
        <v>13375.3754979441</v>
      </c>
      <c r="U4462" s="71">
        <v>13384.025182719501</v>
      </c>
      <c r="V4462" s="20">
        <v>1.04885656496715</v>
      </c>
      <c r="W4462" s="79">
        <v>12792.0868833433</v>
      </c>
      <c r="X4462" s="6">
        <v>30842.512011407998</v>
      </c>
      <c r="Y4462" s="6">
        <v>13412.948577789501</v>
      </c>
      <c r="Z4462" s="71">
        <v>13421.8892262111</v>
      </c>
      <c r="AA4462" s="20">
        <v>1.04923374494024</v>
      </c>
    </row>
    <row r="4463" spans="1:27" x14ac:dyDescent="0.2">
      <c r="A4463" s="52" t="s">
        <v>1864</v>
      </c>
      <c r="B4463" s="1" t="s">
        <v>8055</v>
      </c>
      <c r="C4463" s="131" t="s">
        <v>59</v>
      </c>
      <c r="D4463" s="131" t="s">
        <v>59</v>
      </c>
      <c r="E4463" s="131" t="s">
        <v>6357</v>
      </c>
      <c r="F4463" s="131" t="s">
        <v>26362</v>
      </c>
      <c r="G4463" s="131" t="s">
        <v>26362</v>
      </c>
      <c r="H4463" s="79">
        <v>15224.083333333299</v>
      </c>
      <c r="I4463" s="6">
        <v>26320.705569625101</v>
      </c>
      <c r="J4463" s="6">
        <v>11433.642995746901</v>
      </c>
      <c r="K4463" s="71">
        <v>11441.207998637999</v>
      </c>
      <c r="L4463" s="20">
        <v>0.75152032133109203</v>
      </c>
      <c r="M4463" s="79">
        <v>15272.7775281544</v>
      </c>
      <c r="N4463" s="6">
        <v>26404.892284632599</v>
      </c>
      <c r="O4463" s="6">
        <v>11474.9369493623</v>
      </c>
      <c r="P4463" s="71">
        <v>11482.483526977299</v>
      </c>
      <c r="Q4463" s="20">
        <v>0.75182680464048202</v>
      </c>
      <c r="R4463" s="79">
        <v>15317.9234679745</v>
      </c>
      <c r="S4463" s="6">
        <v>26482.944471004099</v>
      </c>
      <c r="T4463" s="6">
        <v>11513.1262424665</v>
      </c>
      <c r="U4463" s="71">
        <v>11520.571634395301</v>
      </c>
      <c r="V4463" s="20">
        <v>0.75209747969309204</v>
      </c>
      <c r="W4463" s="79">
        <v>15358.0231240432</v>
      </c>
      <c r="X4463" s="6">
        <v>26552.2722077039</v>
      </c>
      <c r="Y4463" s="6">
        <v>11547.1872593799</v>
      </c>
      <c r="Z4463" s="71">
        <v>11554.8842501605</v>
      </c>
      <c r="AA4463" s="20">
        <v>0.75236794194372603</v>
      </c>
    </row>
    <row r="4464" spans="1:27" x14ac:dyDescent="0.2">
      <c r="A4464" s="52" t="s">
        <v>1863</v>
      </c>
      <c r="B4464" s="1" t="s">
        <v>8054</v>
      </c>
      <c r="C4464" s="131" t="s">
        <v>59</v>
      </c>
      <c r="D4464" s="131" t="s">
        <v>59</v>
      </c>
      <c r="E4464" s="131" t="s">
        <v>6357</v>
      </c>
      <c r="F4464" s="131" t="s">
        <v>26236</v>
      </c>
      <c r="G4464" s="131" t="s">
        <v>26236</v>
      </c>
      <c r="H4464" s="79">
        <v>10220.666666666701</v>
      </c>
      <c r="I4464" s="6">
        <v>22476.474039033499</v>
      </c>
      <c r="J4464" s="6">
        <v>9763.7192622243092</v>
      </c>
      <c r="K4464" s="71">
        <v>9770.1793698622296</v>
      </c>
      <c r="L4464" s="20">
        <v>0.95592388329485001</v>
      </c>
      <c r="M4464" s="79">
        <v>10342.621969710601</v>
      </c>
      <c r="N4464" s="6">
        <v>22744.668403666201</v>
      </c>
      <c r="O4464" s="6">
        <v>9884.2908750708102</v>
      </c>
      <c r="P4464" s="71">
        <v>9890.7913524666292</v>
      </c>
      <c r="Q4464" s="20">
        <v>0.95631372600031195</v>
      </c>
      <c r="R4464" s="79">
        <v>10459.9987173112</v>
      </c>
      <c r="S4464" s="6">
        <v>23002.793974753899</v>
      </c>
      <c r="T4464" s="6">
        <v>10000.174687929901</v>
      </c>
      <c r="U4464" s="71">
        <v>10006.6416733811</v>
      </c>
      <c r="V4464" s="20">
        <v>0.95665802107798004</v>
      </c>
      <c r="W4464" s="79">
        <v>10581.335438781</v>
      </c>
      <c r="X4464" s="6">
        <v>23269.628004180999</v>
      </c>
      <c r="Y4464" s="6">
        <v>10119.614243124101</v>
      </c>
      <c r="Z4464" s="71">
        <v>10126.3596587637</v>
      </c>
      <c r="AA4464" s="20">
        <v>0.95700204547435597</v>
      </c>
    </row>
    <row r="4465" spans="1:27" x14ac:dyDescent="0.2">
      <c r="A4465" s="52" t="s">
        <v>1862</v>
      </c>
      <c r="B4465" s="1" t="s">
        <v>8053</v>
      </c>
      <c r="C4465" s="131" t="s">
        <v>59</v>
      </c>
      <c r="D4465" s="131" t="s">
        <v>59</v>
      </c>
      <c r="E4465" s="131" t="s">
        <v>6357</v>
      </c>
      <c r="F4465" s="131" t="s">
        <v>26364</v>
      </c>
      <c r="G4465" s="131" t="s">
        <v>26364</v>
      </c>
      <c r="H4465" s="79">
        <v>8875.25</v>
      </c>
      <c r="I4465" s="6">
        <v>14405.495897663401</v>
      </c>
      <c r="J4465" s="6">
        <v>6257.7082834989797</v>
      </c>
      <c r="K4465" s="71">
        <v>6261.8486595167997</v>
      </c>
      <c r="L4465" s="20">
        <v>0.70554053795857097</v>
      </c>
      <c r="M4465" s="79">
        <v>8918.9571634567001</v>
      </c>
      <c r="N4465" s="6">
        <v>14476.437376931501</v>
      </c>
      <c r="O4465" s="6">
        <v>6291.1147056016698</v>
      </c>
      <c r="P4465" s="71">
        <v>6295.2521039699604</v>
      </c>
      <c r="Q4465" s="20">
        <v>0.70582826989720904</v>
      </c>
      <c r="R4465" s="79">
        <v>8960.4676821980793</v>
      </c>
      <c r="S4465" s="6">
        <v>14543.8134629503</v>
      </c>
      <c r="T4465" s="6">
        <v>6322.7395514560003</v>
      </c>
      <c r="U4465" s="71">
        <v>6326.8283864980904</v>
      </c>
      <c r="V4465" s="20">
        <v>0.706082384412558</v>
      </c>
      <c r="W4465" s="79">
        <v>9008.5928024879304</v>
      </c>
      <c r="X4465" s="6">
        <v>14621.9257665936</v>
      </c>
      <c r="Y4465" s="6">
        <v>6358.8574868037003</v>
      </c>
      <c r="Z4465" s="71">
        <v>6363.0961006195403</v>
      </c>
      <c r="AA4465" s="20">
        <v>0.70633629914565799</v>
      </c>
    </row>
    <row r="4466" spans="1:27" x14ac:dyDescent="0.2">
      <c r="A4466" s="52" t="s">
        <v>1861</v>
      </c>
      <c r="B4466" s="1" t="s">
        <v>8052</v>
      </c>
      <c r="C4466" s="131" t="s">
        <v>59</v>
      </c>
      <c r="D4466" s="131" t="s">
        <v>59</v>
      </c>
      <c r="E4466" s="131" t="s">
        <v>6357</v>
      </c>
      <c r="F4466" s="131" t="s">
        <v>26223</v>
      </c>
      <c r="G4466" s="131" t="s">
        <v>26223</v>
      </c>
      <c r="H4466" s="79">
        <v>13715.416666666701</v>
      </c>
      <c r="I4466" s="6">
        <v>23492.347642701799</v>
      </c>
      <c r="J4466" s="6">
        <v>10205.011995902099</v>
      </c>
      <c r="K4466" s="71">
        <v>10211.7640822914</v>
      </c>
      <c r="L4466" s="20">
        <v>0.74454639844151604</v>
      </c>
      <c r="M4466" s="79">
        <v>13693.405144087101</v>
      </c>
      <c r="N4466" s="6">
        <v>23454.645372829102</v>
      </c>
      <c r="O4466" s="6">
        <v>10192.829946877</v>
      </c>
      <c r="P4466" s="71">
        <v>10199.533337287799</v>
      </c>
      <c r="Q4466" s="20">
        <v>0.74485003766152402</v>
      </c>
      <c r="R4466" s="79">
        <v>13682.5115044102</v>
      </c>
      <c r="S4466" s="6">
        <v>23435.986284548901</v>
      </c>
      <c r="T4466" s="6">
        <v>10188.499583426201</v>
      </c>
      <c r="U4466" s="71">
        <v>10195.088356185801</v>
      </c>
      <c r="V4466" s="20">
        <v>0.74511820091652603</v>
      </c>
      <c r="W4466" s="79">
        <v>13678.6190041264</v>
      </c>
      <c r="X4466" s="6">
        <v>23429.319044895099</v>
      </c>
      <c r="Y4466" s="6">
        <v>10189.0614955606</v>
      </c>
      <c r="Z4466" s="71">
        <v>10195.853202548</v>
      </c>
      <c r="AA4466" s="20">
        <v>0.74538615334430203</v>
      </c>
    </row>
    <row r="4467" spans="1:27" x14ac:dyDescent="0.2">
      <c r="A4467" s="52" t="s">
        <v>1860</v>
      </c>
      <c r="B4467" s="1" t="s">
        <v>8051</v>
      </c>
      <c r="C4467" s="131" t="s">
        <v>59</v>
      </c>
      <c r="D4467" s="131" t="s">
        <v>59</v>
      </c>
      <c r="E4467" s="131" t="s">
        <v>6357</v>
      </c>
      <c r="F4467" s="131" t="s">
        <v>26363</v>
      </c>
      <c r="G4467" s="131" t="s">
        <v>26363</v>
      </c>
      <c r="H4467" s="79">
        <v>8224.0833333333303</v>
      </c>
      <c r="I4467" s="6">
        <v>15488.9194227962</v>
      </c>
      <c r="J4467" s="6">
        <v>6728.3445195525401</v>
      </c>
      <c r="K4467" s="71">
        <v>6732.7962892781898</v>
      </c>
      <c r="L4467" s="20">
        <v>0.81866829607492497</v>
      </c>
      <c r="M4467" s="79">
        <v>8286.9551619985996</v>
      </c>
      <c r="N4467" s="6">
        <v>15607.329785226901</v>
      </c>
      <c r="O4467" s="6">
        <v>6782.5735966971997</v>
      </c>
      <c r="P4467" s="71">
        <v>6787.0342066598196</v>
      </c>
      <c r="Q4467" s="20">
        <v>0.81900216351876098</v>
      </c>
      <c r="R4467" s="79">
        <v>8345.7352664847094</v>
      </c>
      <c r="S4467" s="6">
        <v>15718.0339531138</v>
      </c>
      <c r="T4467" s="6">
        <v>6833.2171063421001</v>
      </c>
      <c r="U4467" s="71">
        <v>6837.6360607094603</v>
      </c>
      <c r="V4467" s="20">
        <v>0.81929702325551101</v>
      </c>
      <c r="W4467" s="79">
        <v>8401.4295785101494</v>
      </c>
      <c r="X4467" s="6">
        <v>15822.9264592212</v>
      </c>
      <c r="Y4467" s="6">
        <v>6881.1547797785997</v>
      </c>
      <c r="Z4467" s="71">
        <v>6885.7415404944904</v>
      </c>
      <c r="AA4467" s="20">
        <v>0.81959165117653199</v>
      </c>
    </row>
    <row r="4468" spans="1:27" x14ac:dyDescent="0.2">
      <c r="A4468" s="52" t="s">
        <v>1859</v>
      </c>
      <c r="B4468" s="1" t="s">
        <v>8050</v>
      </c>
      <c r="C4468" s="131" t="s">
        <v>59</v>
      </c>
      <c r="D4468" s="131" t="s">
        <v>59</v>
      </c>
      <c r="E4468" s="131" t="s">
        <v>6357</v>
      </c>
      <c r="F4468" s="131" t="s">
        <v>26364</v>
      </c>
      <c r="G4468" s="131" t="s">
        <v>26364</v>
      </c>
      <c r="H4468" s="79">
        <v>8369.1666666666697</v>
      </c>
      <c r="I4468" s="6">
        <v>18222.239033586</v>
      </c>
      <c r="J4468" s="6">
        <v>7915.6911330532703</v>
      </c>
      <c r="K4468" s="71">
        <v>7920.92850370831</v>
      </c>
      <c r="L4468" s="20">
        <v>0.94644172104450597</v>
      </c>
      <c r="M4468" s="79">
        <v>8396.0703715424606</v>
      </c>
      <c r="N4468" s="6">
        <v>18280.816638819801</v>
      </c>
      <c r="O4468" s="6">
        <v>7944.4072731701599</v>
      </c>
      <c r="P4468" s="71">
        <v>7949.6319716897697</v>
      </c>
      <c r="Q4468" s="20">
        <v>0.94682769675611</v>
      </c>
      <c r="R4468" s="79">
        <v>8421.5029688613195</v>
      </c>
      <c r="S4468" s="6">
        <v>18336.191192350299</v>
      </c>
      <c r="T4468" s="6">
        <v>7971.4279594049503</v>
      </c>
      <c r="U4468" s="71">
        <v>7976.58298021684</v>
      </c>
      <c r="V4468" s="20">
        <v>0.94716857664367204</v>
      </c>
      <c r="W4468" s="79">
        <v>8451.1194671215108</v>
      </c>
      <c r="X4468" s="6">
        <v>18400.6753796212</v>
      </c>
      <c r="Y4468" s="6">
        <v>8002.17934817265</v>
      </c>
      <c r="Z4468" s="71">
        <v>8007.5133485040496</v>
      </c>
      <c r="AA4468" s="20">
        <v>0.94750918853493005</v>
      </c>
    </row>
    <row r="4469" spans="1:27" x14ac:dyDescent="0.2">
      <c r="A4469" s="52" t="s">
        <v>1858</v>
      </c>
      <c r="B4469" s="1" t="s">
        <v>8049</v>
      </c>
      <c r="C4469" s="131" t="s">
        <v>59</v>
      </c>
      <c r="D4469" s="131" t="s">
        <v>59</v>
      </c>
      <c r="E4469" s="131" t="s">
        <v>6357</v>
      </c>
      <c r="F4469" s="131" t="s">
        <v>26364</v>
      </c>
      <c r="G4469" s="131" t="s">
        <v>26364</v>
      </c>
      <c r="H4469" s="79">
        <v>5541.3333333333303</v>
      </c>
      <c r="I4469" s="6">
        <v>7734.3348575172304</v>
      </c>
      <c r="J4469" s="6">
        <v>3359.7740507559301</v>
      </c>
      <c r="K4469" s="71">
        <v>3361.9970255695298</v>
      </c>
      <c r="L4469" s="20">
        <v>0.60671264898391397</v>
      </c>
      <c r="M4469" s="79">
        <v>5561.9551995165402</v>
      </c>
      <c r="N4469" s="6">
        <v>7763.1178974199902</v>
      </c>
      <c r="O4469" s="6">
        <v>3373.66604048617</v>
      </c>
      <c r="P4469" s="71">
        <v>3375.8847570450398</v>
      </c>
      <c r="Q4469" s="20">
        <v>0.60696007715748601</v>
      </c>
      <c r="R4469" s="79">
        <v>5578.9861560806503</v>
      </c>
      <c r="S4469" s="6">
        <v>7786.8889130017997</v>
      </c>
      <c r="T4469" s="6">
        <v>3385.2517868476002</v>
      </c>
      <c r="U4469" s="71">
        <v>3387.4409860103501</v>
      </c>
      <c r="V4469" s="20">
        <v>0.60717859683489395</v>
      </c>
      <c r="W4469" s="79">
        <v>5595.93491204158</v>
      </c>
      <c r="X4469" s="6">
        <v>7810.5451968119896</v>
      </c>
      <c r="Y4469" s="6">
        <v>3396.68964222468</v>
      </c>
      <c r="Z4469" s="71">
        <v>3398.95376839443</v>
      </c>
      <c r="AA4469" s="20">
        <v>0.60739694471435202</v>
      </c>
    </row>
    <row r="4470" spans="1:27" x14ac:dyDescent="0.2">
      <c r="A4470" s="52" t="s">
        <v>1857</v>
      </c>
      <c r="B4470" s="1" t="s">
        <v>8048</v>
      </c>
      <c r="C4470" s="131" t="s">
        <v>59</v>
      </c>
      <c r="D4470" s="131" t="s">
        <v>59</v>
      </c>
      <c r="E4470" s="131" t="s">
        <v>6357</v>
      </c>
      <c r="F4470" s="131" t="s">
        <v>26362</v>
      </c>
      <c r="G4470" s="131" t="s">
        <v>26362</v>
      </c>
      <c r="H4470" s="79">
        <v>15526.25</v>
      </c>
      <c r="I4470" s="6">
        <v>33310.842548222499</v>
      </c>
      <c r="J4470" s="6">
        <v>14470.1395096127</v>
      </c>
      <c r="K4470" s="71">
        <v>14479.713592629299</v>
      </c>
      <c r="L4470" s="20">
        <v>0.93259567459169501</v>
      </c>
      <c r="M4470" s="79">
        <v>15547.75406134</v>
      </c>
      <c r="N4470" s="6">
        <v>33356.978505162799</v>
      </c>
      <c r="O4470" s="6">
        <v>14496.1479502321</v>
      </c>
      <c r="P4470" s="71">
        <v>14505.681449728199</v>
      </c>
      <c r="Q4470" s="20">
        <v>0.93297600364010402</v>
      </c>
      <c r="R4470" s="79">
        <v>15564.2468682177</v>
      </c>
      <c r="S4470" s="6">
        <v>33392.363050245003</v>
      </c>
      <c r="T4470" s="6">
        <v>14516.9088638416</v>
      </c>
      <c r="U4470" s="71">
        <v>14526.2967636882</v>
      </c>
      <c r="V4470" s="20">
        <v>0.93331189659751101</v>
      </c>
      <c r="W4470" s="79">
        <v>15586.107731211099</v>
      </c>
      <c r="X4470" s="6">
        <v>33439.264508429696</v>
      </c>
      <c r="Y4470" s="6">
        <v>14542.237518292</v>
      </c>
      <c r="Z4470" s="71">
        <v>14551.930915098899</v>
      </c>
      <c r="AA4470" s="20">
        <v>0.93364752547928898</v>
      </c>
    </row>
    <row r="4471" spans="1:27" x14ac:dyDescent="0.2">
      <c r="A4471" s="52" t="s">
        <v>1856</v>
      </c>
      <c r="B4471" s="1" t="s">
        <v>18920</v>
      </c>
      <c r="C4471" s="131" t="s">
        <v>59</v>
      </c>
      <c r="D4471" s="131" t="s">
        <v>59</v>
      </c>
      <c r="E4471" s="131" t="s">
        <v>6357</v>
      </c>
      <c r="F4471" s="131" t="s">
        <v>26363</v>
      </c>
      <c r="G4471" s="131" t="s">
        <v>26363</v>
      </c>
      <c r="H4471" s="79">
        <v>9719.3333333333303</v>
      </c>
      <c r="I4471" s="6">
        <v>16059.2325926576</v>
      </c>
      <c r="J4471" s="6">
        <v>6976.0870112087496</v>
      </c>
      <c r="K4471" s="71">
        <v>6980.7026983023197</v>
      </c>
      <c r="L4471" s="20">
        <v>0.71822855116629902</v>
      </c>
      <c r="M4471" s="79">
        <v>9788.8807048510898</v>
      </c>
      <c r="N4471" s="6">
        <v>16174.145558095401</v>
      </c>
      <c r="O4471" s="6">
        <v>7028.8982241737403</v>
      </c>
      <c r="P4471" s="71">
        <v>7033.5208313593503</v>
      </c>
      <c r="Q4471" s="20">
        <v>0.71852145750164698</v>
      </c>
      <c r="R4471" s="79">
        <v>9853.6693400961503</v>
      </c>
      <c r="S4471" s="6">
        <v>16281.195674299701</v>
      </c>
      <c r="T4471" s="6">
        <v>7078.0445649367202</v>
      </c>
      <c r="U4471" s="71">
        <v>7082.6218460995797</v>
      </c>
      <c r="V4471" s="20">
        <v>0.71878014185834904</v>
      </c>
      <c r="W4471" s="79">
        <v>9920.3342476827893</v>
      </c>
      <c r="X4471" s="6">
        <v>16391.3459510713</v>
      </c>
      <c r="Y4471" s="6">
        <v>7128.35194102076</v>
      </c>
      <c r="Z4471" s="71">
        <v>7133.1034755667197</v>
      </c>
      <c r="AA4471" s="20">
        <v>0.71903862284004005</v>
      </c>
    </row>
    <row r="4472" spans="1:27" x14ac:dyDescent="0.2">
      <c r="A4472" s="52" t="s">
        <v>1855</v>
      </c>
      <c r="B4472" s="1" t="s">
        <v>8047</v>
      </c>
      <c r="C4472" s="131" t="s">
        <v>59</v>
      </c>
      <c r="D4472" s="131" t="s">
        <v>59</v>
      </c>
      <c r="E4472" s="131" t="s">
        <v>6357</v>
      </c>
      <c r="F4472" s="131" t="s">
        <v>26363</v>
      </c>
      <c r="G4472" s="131" t="s">
        <v>26363</v>
      </c>
      <c r="H4472" s="79">
        <v>11726.5</v>
      </c>
      <c r="I4472" s="6">
        <v>20629.384484524799</v>
      </c>
      <c r="J4472" s="6">
        <v>8961.3485776102407</v>
      </c>
      <c r="K4472" s="71">
        <v>8967.2778013862899</v>
      </c>
      <c r="L4472" s="20">
        <v>0.76470198280700097</v>
      </c>
      <c r="M4472" s="79">
        <v>11812.716612672401</v>
      </c>
      <c r="N4472" s="6">
        <v>20781.057673606902</v>
      </c>
      <c r="O4472" s="6">
        <v>9030.9524452967798</v>
      </c>
      <c r="P4472" s="71">
        <v>9036.8917183286303</v>
      </c>
      <c r="Q4472" s="20">
        <v>0.76501384183161503</v>
      </c>
      <c r="R4472" s="79">
        <v>11891.992184135301</v>
      </c>
      <c r="S4472" s="6">
        <v>20920.520108599299</v>
      </c>
      <c r="T4472" s="6">
        <v>9094.9323755173009</v>
      </c>
      <c r="U4472" s="71">
        <v>9100.8139523084701</v>
      </c>
      <c r="V4472" s="20">
        <v>0.76528926452286095</v>
      </c>
      <c r="W4472" s="79">
        <v>11967.628171803301</v>
      </c>
      <c r="X4472" s="6">
        <v>21053.579748770801</v>
      </c>
      <c r="Y4472" s="6">
        <v>9155.8879005770395</v>
      </c>
      <c r="Z4472" s="71">
        <v>9161.9909266366994</v>
      </c>
      <c r="AA4472" s="20">
        <v>0.765564470679585</v>
      </c>
    </row>
    <row r="4473" spans="1:27" x14ac:dyDescent="0.2">
      <c r="A4473" s="52" t="s">
        <v>1854</v>
      </c>
      <c r="B4473" s="1" t="s">
        <v>8046</v>
      </c>
      <c r="C4473" s="131" t="s">
        <v>59</v>
      </c>
      <c r="D4473" s="131" t="s">
        <v>59</v>
      </c>
      <c r="E4473" s="131" t="s">
        <v>6357</v>
      </c>
      <c r="F4473" s="131" t="s">
        <v>26223</v>
      </c>
      <c r="G4473" s="131" t="s">
        <v>26223</v>
      </c>
      <c r="H4473" s="79">
        <v>6938</v>
      </c>
      <c r="I4473" s="6">
        <v>14345.7029279495</v>
      </c>
      <c r="J4473" s="6">
        <v>6231.7343798907996</v>
      </c>
      <c r="K4473" s="71">
        <v>6235.8575704274999</v>
      </c>
      <c r="L4473" s="20">
        <v>0.898797574290502</v>
      </c>
      <c r="M4473" s="79">
        <v>6935.1138740070301</v>
      </c>
      <c r="N4473" s="6">
        <v>14339.7352850974</v>
      </c>
      <c r="O4473" s="6">
        <v>6231.7072341477797</v>
      </c>
      <c r="P4473" s="71">
        <v>6235.8055627507001</v>
      </c>
      <c r="Q4473" s="20">
        <v>0.89916411987446199</v>
      </c>
      <c r="R4473" s="79">
        <v>6929.5994805117898</v>
      </c>
      <c r="S4473" s="6">
        <v>14328.3331734066</v>
      </c>
      <c r="T4473" s="6">
        <v>6229.06221210288</v>
      </c>
      <c r="U4473" s="71">
        <v>6233.0904672041597</v>
      </c>
      <c r="V4473" s="20">
        <v>0.89948783977105196</v>
      </c>
      <c r="W4473" s="79">
        <v>6928.7661799410598</v>
      </c>
      <c r="X4473" s="6">
        <v>14326.610157777101</v>
      </c>
      <c r="Y4473" s="6">
        <v>6230.42913201182</v>
      </c>
      <c r="Z4473" s="71">
        <v>6234.5821395375096</v>
      </c>
      <c r="AA4473" s="20">
        <v>0.89981130516234897</v>
      </c>
    </row>
    <row r="4474" spans="1:27" x14ac:dyDescent="0.2">
      <c r="A4474" s="52" t="s">
        <v>1853</v>
      </c>
      <c r="B4474" s="1" t="s">
        <v>8045</v>
      </c>
      <c r="C4474" s="131" t="s">
        <v>59</v>
      </c>
      <c r="D4474" s="131" t="s">
        <v>59</v>
      </c>
      <c r="E4474" s="131" t="s">
        <v>6357</v>
      </c>
      <c r="F4474" s="131" t="s">
        <v>26236</v>
      </c>
      <c r="G4474" s="131" t="s">
        <v>26236</v>
      </c>
      <c r="H4474" s="79">
        <v>10852.25</v>
      </c>
      <c r="I4474" s="6">
        <v>17383.476047451401</v>
      </c>
      <c r="J4474" s="6">
        <v>7551.3347704876596</v>
      </c>
      <c r="K4474" s="71">
        <v>7556.3310668904096</v>
      </c>
      <c r="L4474" s="20">
        <v>0.69629165075356803</v>
      </c>
      <c r="M4474" s="79">
        <v>10988.042739681299</v>
      </c>
      <c r="N4474" s="6">
        <v>17600.993137240799</v>
      </c>
      <c r="O4474" s="6">
        <v>7648.9721798085702</v>
      </c>
      <c r="P4474" s="71">
        <v>7654.0025832421097</v>
      </c>
      <c r="Q4474" s="20">
        <v>0.696575610832047</v>
      </c>
      <c r="R4474" s="79">
        <v>11119.795484656701</v>
      </c>
      <c r="S4474" s="6">
        <v>17812.038836194199</v>
      </c>
      <c r="T4474" s="6">
        <v>7743.5593304721597</v>
      </c>
      <c r="U4474" s="71">
        <v>7748.56699154744</v>
      </c>
      <c r="V4474" s="20">
        <v>0.69682639417595704</v>
      </c>
      <c r="W4474" s="79">
        <v>11249.9004895588</v>
      </c>
      <c r="X4474" s="6">
        <v>18020.445133171201</v>
      </c>
      <c r="Y4474" s="6">
        <v>7836.8228836451199</v>
      </c>
      <c r="Z4474" s="71">
        <v>7842.0466625732897</v>
      </c>
      <c r="AA4474" s="20">
        <v>0.69707698035654997</v>
      </c>
    </row>
    <row r="4475" spans="1:27" x14ac:dyDescent="0.2">
      <c r="A4475" s="52" t="s">
        <v>1852</v>
      </c>
      <c r="B4475" s="1" t="s">
        <v>8044</v>
      </c>
      <c r="C4475" s="131" t="s">
        <v>59</v>
      </c>
      <c r="D4475" s="131" t="s">
        <v>59</v>
      </c>
      <c r="E4475" s="131" t="s">
        <v>6357</v>
      </c>
      <c r="F4475" s="131" t="s">
        <v>26360</v>
      </c>
      <c r="G4475" s="131" t="s">
        <v>26360</v>
      </c>
      <c r="H4475" s="79">
        <v>12982.5</v>
      </c>
      <c r="I4475" s="6">
        <v>22183.376210284601</v>
      </c>
      <c r="J4475" s="6">
        <v>9636.3983616550395</v>
      </c>
      <c r="K4475" s="71">
        <v>9642.7742281651499</v>
      </c>
      <c r="L4475" s="20">
        <v>0.74275172179203897</v>
      </c>
      <c r="M4475" s="79">
        <v>13097.466278080001</v>
      </c>
      <c r="N4475" s="6">
        <v>22379.820669991401</v>
      </c>
      <c r="O4475" s="6">
        <v>9725.7367444610209</v>
      </c>
      <c r="P4475" s="71">
        <v>9732.1329475538005</v>
      </c>
      <c r="Q4475" s="20">
        <v>0.74305462911109499</v>
      </c>
      <c r="R4475" s="79">
        <v>13213.3334916273</v>
      </c>
      <c r="S4475" s="6">
        <v>22577.804570515698</v>
      </c>
      <c r="T4475" s="6">
        <v>9815.4159022117292</v>
      </c>
      <c r="U4475" s="71">
        <v>9821.7634065122093</v>
      </c>
      <c r="V4475" s="20">
        <v>0.74332214597746005</v>
      </c>
      <c r="W4475" s="79">
        <v>13327.1523376242</v>
      </c>
      <c r="X4475" s="6">
        <v>22772.2883972495</v>
      </c>
      <c r="Y4475" s="6">
        <v>9903.3286639532598</v>
      </c>
      <c r="Z4475" s="71">
        <v>9909.9299104483907</v>
      </c>
      <c r="AA4475" s="20">
        <v>0.74358945252478303</v>
      </c>
    </row>
    <row r="4476" spans="1:27" x14ac:dyDescent="0.2">
      <c r="A4476" s="52" t="s">
        <v>1851</v>
      </c>
      <c r="B4476" s="1" t="s">
        <v>8043</v>
      </c>
      <c r="C4476" s="131" t="s">
        <v>59</v>
      </c>
      <c r="D4476" s="131" t="s">
        <v>59</v>
      </c>
      <c r="E4476" s="131" t="s">
        <v>6357</v>
      </c>
      <c r="F4476" s="131" t="s">
        <v>26364</v>
      </c>
      <c r="G4476" s="131" t="s">
        <v>26364</v>
      </c>
      <c r="H4476" s="79">
        <v>3097.9166666666702</v>
      </c>
      <c r="I4476" s="6">
        <v>3756.7310888771099</v>
      </c>
      <c r="J4476" s="6">
        <v>1631.9137793484499</v>
      </c>
      <c r="K4476" s="71">
        <v>1632.9935255381199</v>
      </c>
      <c r="L4476" s="20">
        <v>0.52712635659603002</v>
      </c>
      <c r="M4476" s="79">
        <v>3117.3295651656399</v>
      </c>
      <c r="N4476" s="6">
        <v>3780.2724062085399</v>
      </c>
      <c r="O4476" s="6">
        <v>1642.8163025646199</v>
      </c>
      <c r="P4476" s="71">
        <v>1643.8967129223499</v>
      </c>
      <c r="Q4476" s="20">
        <v>0.52734132806872502</v>
      </c>
      <c r="R4476" s="79">
        <v>3135.84200486486</v>
      </c>
      <c r="S4476" s="6">
        <v>3802.7217698396998</v>
      </c>
      <c r="T4476" s="6">
        <v>1653.1853491244401</v>
      </c>
      <c r="U4476" s="71">
        <v>1654.2544430087501</v>
      </c>
      <c r="V4476" s="20">
        <v>0.52753118315348302</v>
      </c>
      <c r="W4476" s="79">
        <v>3154.6212831155299</v>
      </c>
      <c r="X4476" s="6">
        <v>3825.49471889609</v>
      </c>
      <c r="Y4476" s="6">
        <v>1663.65061088992</v>
      </c>
      <c r="Z4476" s="71">
        <v>1664.7595479086599</v>
      </c>
      <c r="AA4476" s="20">
        <v>0.52772088897610203</v>
      </c>
    </row>
    <row r="4477" spans="1:27" x14ac:dyDescent="0.2">
      <c r="A4477" s="52" t="s">
        <v>1850</v>
      </c>
      <c r="B4477" s="1" t="s">
        <v>7614</v>
      </c>
      <c r="C4477" s="131" t="s">
        <v>59</v>
      </c>
      <c r="D4477" s="131" t="s">
        <v>59</v>
      </c>
      <c r="E4477" s="131" t="s">
        <v>6357</v>
      </c>
      <c r="F4477" s="131" t="s">
        <v>26361</v>
      </c>
      <c r="G4477" s="131" t="s">
        <v>26361</v>
      </c>
      <c r="H4477" s="79">
        <v>4792.25</v>
      </c>
      <c r="I4477" s="6">
        <v>7146.0092033831697</v>
      </c>
      <c r="J4477" s="6">
        <v>3104.2069848649999</v>
      </c>
      <c r="K4477" s="71">
        <v>3106.2608652269801</v>
      </c>
      <c r="L4477" s="20">
        <v>0.648184227706606</v>
      </c>
      <c r="M4477" s="79">
        <v>4806.0609293534599</v>
      </c>
      <c r="N4477" s="6">
        <v>7166.6035021503803</v>
      </c>
      <c r="O4477" s="6">
        <v>3114.4350994423598</v>
      </c>
      <c r="P4477" s="71">
        <v>3116.4833308451498</v>
      </c>
      <c r="Q4477" s="20">
        <v>0.64844856872515699</v>
      </c>
      <c r="R4477" s="79">
        <v>4820.9312892565504</v>
      </c>
      <c r="S4477" s="6">
        <v>7188.7775808660199</v>
      </c>
      <c r="T4477" s="6">
        <v>3125.2304254967598</v>
      </c>
      <c r="U4477" s="71">
        <v>3127.25147216085</v>
      </c>
      <c r="V4477" s="20">
        <v>0.64868202521988505</v>
      </c>
      <c r="W4477" s="79">
        <v>4835.1099726719804</v>
      </c>
      <c r="X4477" s="6">
        <v>7209.9202596032701</v>
      </c>
      <c r="Y4477" s="6">
        <v>3135.4868130148202</v>
      </c>
      <c r="Z4477" s="71">
        <v>3137.5768296180599</v>
      </c>
      <c r="AA4477" s="20">
        <v>0.64891529817349003</v>
      </c>
    </row>
    <row r="4478" spans="1:27" x14ac:dyDescent="0.2">
      <c r="A4478" s="52" t="s">
        <v>1849</v>
      </c>
      <c r="B4478" s="1" t="s">
        <v>8042</v>
      </c>
      <c r="C4478" s="131" t="s">
        <v>59</v>
      </c>
      <c r="D4478" s="131" t="s">
        <v>59</v>
      </c>
      <c r="E4478" s="131" t="s">
        <v>6357</v>
      </c>
      <c r="F4478" s="131" t="s">
        <v>26363</v>
      </c>
      <c r="G4478" s="131" t="s">
        <v>26363</v>
      </c>
      <c r="H4478" s="79">
        <v>6695.8333333333303</v>
      </c>
      <c r="I4478" s="6">
        <v>8842.2748085154999</v>
      </c>
      <c r="J4478" s="6">
        <v>3841.0601556033098</v>
      </c>
      <c r="K4478" s="71">
        <v>3843.6015705480099</v>
      </c>
      <c r="L4478" s="20">
        <v>0.57402885932266501</v>
      </c>
      <c r="M4478" s="79">
        <v>6744.7180031241896</v>
      </c>
      <c r="N4478" s="6">
        <v>8906.8301316091092</v>
      </c>
      <c r="O4478" s="6">
        <v>3870.6961224143001</v>
      </c>
      <c r="P4478" s="71">
        <v>3873.2417145025802</v>
      </c>
      <c r="Q4478" s="20">
        <v>0.57426295846742204</v>
      </c>
      <c r="R4478" s="79">
        <v>6787.9161139676698</v>
      </c>
      <c r="S4478" s="6">
        <v>8963.8759910669996</v>
      </c>
      <c r="T4478" s="6">
        <v>3896.9320809460501</v>
      </c>
      <c r="U4478" s="71">
        <v>3899.45217723019</v>
      </c>
      <c r="V4478" s="20">
        <v>0.57446970642524298</v>
      </c>
      <c r="W4478" s="79">
        <v>6831.7044741851496</v>
      </c>
      <c r="X4478" s="6">
        <v>9021.7013124545101</v>
      </c>
      <c r="Y4478" s="6">
        <v>3923.4033772401499</v>
      </c>
      <c r="Z4478" s="71">
        <v>3926.0185941709201</v>
      </c>
      <c r="AA4478" s="20">
        <v>0.57467629183992197</v>
      </c>
    </row>
    <row r="4479" spans="1:27" x14ac:dyDescent="0.2">
      <c r="A4479" s="52" t="s">
        <v>1848</v>
      </c>
      <c r="B4479" s="1" t="s">
        <v>8041</v>
      </c>
      <c r="C4479" s="131" t="s">
        <v>59</v>
      </c>
      <c r="D4479" s="131" t="s">
        <v>59</v>
      </c>
      <c r="E4479" s="131" t="s">
        <v>6357</v>
      </c>
      <c r="F4479" s="131" t="s">
        <v>26360</v>
      </c>
      <c r="G4479" s="131" t="s">
        <v>26360</v>
      </c>
      <c r="H4479" s="79">
        <v>5483.5833333333303</v>
      </c>
      <c r="I4479" s="6">
        <v>8378.44191411469</v>
      </c>
      <c r="J4479" s="6">
        <v>3639.57240633936</v>
      </c>
      <c r="K4479" s="71">
        <v>3641.9805080954102</v>
      </c>
      <c r="L4479" s="20">
        <v>0.66416069323807303</v>
      </c>
      <c r="M4479" s="79">
        <v>5534.7238382017804</v>
      </c>
      <c r="N4479" s="6">
        <v>8456.5801903936699</v>
      </c>
      <c r="O4479" s="6">
        <v>3675.0282275708901</v>
      </c>
      <c r="P4479" s="71">
        <v>3677.4451372130902</v>
      </c>
      <c r="Q4479" s="20">
        <v>0.66443154974248597</v>
      </c>
      <c r="R4479" s="79">
        <v>5584.4159305084804</v>
      </c>
      <c r="S4479" s="6">
        <v>8532.5054173254193</v>
      </c>
      <c r="T4479" s="6">
        <v>3709.3991622326598</v>
      </c>
      <c r="U4479" s="71">
        <v>3711.79798336964</v>
      </c>
      <c r="V4479" s="20">
        <v>0.66467076048034701</v>
      </c>
      <c r="W4479" s="79">
        <v>5632.5947458401397</v>
      </c>
      <c r="X4479" s="6">
        <v>8606.1184876864409</v>
      </c>
      <c r="Y4479" s="6">
        <v>3742.6726035481502</v>
      </c>
      <c r="Z4479" s="71">
        <v>3745.1673510461801</v>
      </c>
      <c r="AA4479" s="20">
        <v>0.66490978315315696</v>
      </c>
    </row>
    <row r="4480" spans="1:27" x14ac:dyDescent="0.2">
      <c r="A4480" s="52" t="s">
        <v>1847</v>
      </c>
      <c r="B4480" s="1" t="s">
        <v>8040</v>
      </c>
      <c r="C4480" s="131" t="s">
        <v>59</v>
      </c>
      <c r="D4480" s="131" t="s">
        <v>59</v>
      </c>
      <c r="E4480" s="131" t="s">
        <v>6357</v>
      </c>
      <c r="F4480" s="131" t="s">
        <v>26363</v>
      </c>
      <c r="G4480" s="131" t="s">
        <v>26363</v>
      </c>
      <c r="H4480" s="79">
        <v>15699.166666666701</v>
      </c>
      <c r="I4480" s="6">
        <v>26516.516902923999</v>
      </c>
      <c r="J4480" s="6">
        <v>11518.702906984499</v>
      </c>
      <c r="K4480" s="71">
        <v>11526.3241892674</v>
      </c>
      <c r="L4480" s="20">
        <v>0.73419974664901799</v>
      </c>
      <c r="M4480" s="79">
        <v>15803.4755219785</v>
      </c>
      <c r="N4480" s="6">
        <v>26692.698708221698</v>
      </c>
      <c r="O4480" s="6">
        <v>11600.0107625294</v>
      </c>
      <c r="P4480" s="71">
        <v>11607.6395958677</v>
      </c>
      <c r="Q4480" s="20">
        <v>0.73449916632100798</v>
      </c>
      <c r="R4480" s="79">
        <v>15897.227376696501</v>
      </c>
      <c r="S4480" s="6">
        <v>26851.049319632701</v>
      </c>
      <c r="T4480" s="6">
        <v>11673.155184768</v>
      </c>
      <c r="U4480" s="71">
        <v>11680.7040653731</v>
      </c>
      <c r="V4480" s="20">
        <v>0.73476360302273003</v>
      </c>
      <c r="W4480" s="79">
        <v>15988.0145058901</v>
      </c>
      <c r="X4480" s="6">
        <v>27004.392391716901</v>
      </c>
      <c r="Y4480" s="6">
        <v>11743.807585795001</v>
      </c>
      <c r="Z4480" s="71">
        <v>11751.635637483099</v>
      </c>
      <c r="AA4480" s="20">
        <v>0.73502783182700504</v>
      </c>
    </row>
    <row r="4481" spans="1:27" x14ac:dyDescent="0.2">
      <c r="A4481" s="52" t="s">
        <v>1846</v>
      </c>
      <c r="B4481" s="1" t="s">
        <v>8039</v>
      </c>
      <c r="C4481" s="131" t="s">
        <v>59</v>
      </c>
      <c r="D4481" s="131" t="s">
        <v>59</v>
      </c>
      <c r="E4481" s="131" t="s">
        <v>6357</v>
      </c>
      <c r="F4481" s="131" t="s">
        <v>26363</v>
      </c>
      <c r="G4481" s="131" t="s">
        <v>26363</v>
      </c>
      <c r="H4481" s="79">
        <v>4888</v>
      </c>
      <c r="I4481" s="6">
        <v>8359.5130100690603</v>
      </c>
      <c r="J4481" s="6">
        <v>3631.3497418448301</v>
      </c>
      <c r="K4481" s="71">
        <v>3633.7524031231001</v>
      </c>
      <c r="L4481" s="20">
        <v>0.74340270112993001</v>
      </c>
      <c r="M4481" s="79">
        <v>4926.7107202791703</v>
      </c>
      <c r="N4481" s="6">
        <v>8425.7165227128608</v>
      </c>
      <c r="O4481" s="6">
        <v>3661.6156130884701</v>
      </c>
      <c r="P4481" s="71">
        <v>3664.02370182502</v>
      </c>
      <c r="Q4481" s="20">
        <v>0.74370587392989895</v>
      </c>
      <c r="R4481" s="79">
        <v>4963.9195440871399</v>
      </c>
      <c r="S4481" s="6">
        <v>8489.3514749862006</v>
      </c>
      <c r="T4481" s="6">
        <v>3690.6385298356199</v>
      </c>
      <c r="U4481" s="71">
        <v>3693.0252187108599</v>
      </c>
      <c r="V4481" s="20">
        <v>0.74397362525947397</v>
      </c>
      <c r="W4481" s="79">
        <v>5000.9614272625204</v>
      </c>
      <c r="X4481" s="6">
        <v>8552.7009234972502</v>
      </c>
      <c r="Y4481" s="6">
        <v>3719.4421013972401</v>
      </c>
      <c r="Z4481" s="71">
        <v>3721.9213641753299</v>
      </c>
      <c r="AA4481" s="20">
        <v>0.74424116608567303</v>
      </c>
    </row>
    <row r="4482" spans="1:27" x14ac:dyDescent="0.2">
      <c r="A4482" s="52" t="s">
        <v>1845</v>
      </c>
      <c r="B4482" s="1" t="s">
        <v>8038</v>
      </c>
      <c r="C4482" s="131" t="s">
        <v>59</v>
      </c>
      <c r="D4482" s="131" t="s">
        <v>59</v>
      </c>
      <c r="E4482" s="131" t="s">
        <v>6357</v>
      </c>
      <c r="F4482" s="131" t="s">
        <v>26363</v>
      </c>
      <c r="G4482" s="131" t="s">
        <v>26363</v>
      </c>
      <c r="H4482" s="79">
        <v>5681.5</v>
      </c>
      <c r="I4482" s="6">
        <v>9833.3819232349597</v>
      </c>
      <c r="J4482" s="6">
        <v>4271.59439376311</v>
      </c>
      <c r="K4482" s="71">
        <v>4274.42066916372</v>
      </c>
      <c r="L4482" s="20">
        <v>0.75234016882226895</v>
      </c>
      <c r="M4482" s="79">
        <v>5718.8259704437196</v>
      </c>
      <c r="N4482" s="6">
        <v>9897.9846730419504</v>
      </c>
      <c r="O4482" s="6">
        <v>4301.4282665721203</v>
      </c>
      <c r="P4482" s="71">
        <v>4304.2571328580198</v>
      </c>
      <c r="Q4482" s="20">
        <v>0.75264698647999895</v>
      </c>
      <c r="R4482" s="79">
        <v>5751.8987066653999</v>
      </c>
      <c r="S4482" s="6">
        <v>9955.2260435451899</v>
      </c>
      <c r="T4482" s="6">
        <v>4327.9090184672395</v>
      </c>
      <c r="U4482" s="71">
        <v>4330.7078220411804</v>
      </c>
      <c r="V4482" s="20">
        <v>0.75291795681705598</v>
      </c>
      <c r="W4482" s="79">
        <v>5783.7962207937799</v>
      </c>
      <c r="X4482" s="6">
        <v>10010.433372388999</v>
      </c>
      <c r="Y4482" s="6">
        <v>4353.3882070169302</v>
      </c>
      <c r="Z4482" s="71">
        <v>4356.2900382717098</v>
      </c>
      <c r="AA4482" s="20">
        <v>0.753188714119988</v>
      </c>
    </row>
    <row r="4483" spans="1:27" x14ac:dyDescent="0.2">
      <c r="A4483" s="52" t="s">
        <v>1844</v>
      </c>
      <c r="B4483" s="1" t="s">
        <v>8037</v>
      </c>
      <c r="C4483" s="131" t="s">
        <v>59</v>
      </c>
      <c r="D4483" s="131" t="s">
        <v>59</v>
      </c>
      <c r="E4483" s="131" t="s">
        <v>6357</v>
      </c>
      <c r="F4483" s="131" t="s">
        <v>26362</v>
      </c>
      <c r="G4483" s="131" t="s">
        <v>26362</v>
      </c>
      <c r="H4483" s="79">
        <v>3489.8333333333298</v>
      </c>
      <c r="I4483" s="6">
        <v>4810.27062334927</v>
      </c>
      <c r="J4483" s="6">
        <v>2089.5684910428499</v>
      </c>
      <c r="K4483" s="71">
        <v>2090.95104179082</v>
      </c>
      <c r="L4483" s="20">
        <v>0.59915498594703298</v>
      </c>
      <c r="M4483" s="79">
        <v>3501.7081935912402</v>
      </c>
      <c r="N4483" s="6">
        <v>4826.6385372290997</v>
      </c>
      <c r="O4483" s="6">
        <v>2097.5420878463501</v>
      </c>
      <c r="P4483" s="71">
        <v>2098.9215519982199</v>
      </c>
      <c r="Q4483" s="20">
        <v>0.59939933197164297</v>
      </c>
      <c r="R4483" s="79">
        <v>3512.5478129999801</v>
      </c>
      <c r="S4483" s="6">
        <v>4841.5795094274299</v>
      </c>
      <c r="T4483" s="6">
        <v>2104.8156546945902</v>
      </c>
      <c r="U4483" s="71">
        <v>2106.1768121384498</v>
      </c>
      <c r="V4483" s="20">
        <v>0.59961512960577101</v>
      </c>
      <c r="W4483" s="79">
        <v>3522.2916974033901</v>
      </c>
      <c r="X4483" s="6">
        <v>4855.01015680402</v>
      </c>
      <c r="Y4483" s="6">
        <v>2111.3715236220501</v>
      </c>
      <c r="Z4483" s="71">
        <v>2112.77889727824</v>
      </c>
      <c r="AA4483" s="20">
        <v>0.599830757581992</v>
      </c>
    </row>
    <row r="4484" spans="1:27" x14ac:dyDescent="0.2">
      <c r="A4484" s="52" t="s">
        <v>1843</v>
      </c>
      <c r="B4484" s="1" t="s">
        <v>8036</v>
      </c>
      <c r="C4484" s="131" t="s">
        <v>59</v>
      </c>
      <c r="D4484" s="131" t="s">
        <v>59</v>
      </c>
      <c r="E4484" s="131" t="s">
        <v>6357</v>
      </c>
      <c r="F4484" s="131" t="s">
        <v>26236</v>
      </c>
      <c r="G4484" s="131" t="s">
        <v>26236</v>
      </c>
      <c r="H4484" s="79">
        <v>14200.333333333299</v>
      </c>
      <c r="I4484" s="6">
        <v>24624.698454231599</v>
      </c>
      <c r="J4484" s="6">
        <v>10696.902112248999</v>
      </c>
      <c r="K4484" s="71">
        <v>10703.979654851501</v>
      </c>
      <c r="L4484" s="20">
        <v>0.75378368969166198</v>
      </c>
      <c r="M4484" s="79">
        <v>14361.339476794101</v>
      </c>
      <c r="N4484" s="6">
        <v>24903.898078559701</v>
      </c>
      <c r="O4484" s="6">
        <v>10822.640636603999</v>
      </c>
      <c r="P4484" s="71">
        <v>10829.758226698301</v>
      </c>
      <c r="Q4484" s="20">
        <v>0.75409109604279301</v>
      </c>
      <c r="R4484" s="79">
        <v>14512.809958997301</v>
      </c>
      <c r="S4484" s="6">
        <v>25166.5619795694</v>
      </c>
      <c r="T4484" s="6">
        <v>10940.8455497416</v>
      </c>
      <c r="U4484" s="71">
        <v>10947.920855044</v>
      </c>
      <c r="V4484" s="20">
        <v>0.75436258629272002</v>
      </c>
      <c r="W4484" s="79">
        <v>14667.682786379901</v>
      </c>
      <c r="X4484" s="6">
        <v>25435.125863495901</v>
      </c>
      <c r="Y4484" s="6">
        <v>11061.356972171599</v>
      </c>
      <c r="Z4484" s="71">
        <v>11068.7301238079</v>
      </c>
      <c r="AA4484" s="20">
        <v>0.75463386309977198</v>
      </c>
    </row>
    <row r="4485" spans="1:27" x14ac:dyDescent="0.2">
      <c r="A4485" s="52" t="s">
        <v>1842</v>
      </c>
      <c r="B4485" s="1" t="s">
        <v>8035</v>
      </c>
      <c r="C4485" s="131" t="s">
        <v>59</v>
      </c>
      <c r="D4485" s="131" t="s">
        <v>59</v>
      </c>
      <c r="E4485" s="131" t="s">
        <v>6357</v>
      </c>
      <c r="F4485" s="131" t="s">
        <v>26361</v>
      </c>
      <c r="G4485" s="131" t="s">
        <v>26361</v>
      </c>
      <c r="H4485" s="79">
        <v>5639.75</v>
      </c>
      <c r="I4485" s="6">
        <v>11512.5561577643</v>
      </c>
      <c r="J4485" s="6">
        <v>5001.0231195424803</v>
      </c>
      <c r="K4485" s="71">
        <v>5004.3320171853002</v>
      </c>
      <c r="L4485" s="20">
        <v>0.88733224295142599</v>
      </c>
      <c r="M4485" s="79">
        <v>5642.0609038970997</v>
      </c>
      <c r="N4485" s="6">
        <v>11517.2734609942</v>
      </c>
      <c r="O4485" s="6">
        <v>5005.1325856151097</v>
      </c>
      <c r="P4485" s="71">
        <v>5008.4242482793397</v>
      </c>
      <c r="Q4485" s="20">
        <v>0.88769411277001797</v>
      </c>
      <c r="R4485" s="79">
        <v>5647.2296119154098</v>
      </c>
      <c r="S4485" s="6">
        <v>11527.824467922501</v>
      </c>
      <c r="T4485" s="6">
        <v>5011.5763579650502</v>
      </c>
      <c r="U4485" s="71">
        <v>5014.8172804895003</v>
      </c>
      <c r="V4485" s="20">
        <v>0.888013703198548</v>
      </c>
      <c r="W4485" s="79">
        <v>5653.74679705771</v>
      </c>
      <c r="X4485" s="6">
        <v>11541.128153359101</v>
      </c>
      <c r="Y4485" s="6">
        <v>5019.0645429083897</v>
      </c>
      <c r="Z4485" s="71">
        <v>5022.4100930104796</v>
      </c>
      <c r="AA4485" s="20">
        <v>0.88833304236832999</v>
      </c>
    </row>
    <row r="4486" spans="1:27" x14ac:dyDescent="0.2">
      <c r="A4486" s="52" t="s">
        <v>1841</v>
      </c>
      <c r="B4486" s="1" t="s">
        <v>8034</v>
      </c>
      <c r="C4486" s="131" t="s">
        <v>59</v>
      </c>
      <c r="D4486" s="131" t="s">
        <v>59</v>
      </c>
      <c r="E4486" s="131" t="s">
        <v>6357</v>
      </c>
      <c r="F4486" s="131" t="s">
        <v>26364</v>
      </c>
      <c r="G4486" s="131" t="s">
        <v>26364</v>
      </c>
      <c r="H4486" s="79">
        <v>10311.75</v>
      </c>
      <c r="I4486" s="6">
        <v>26024.290943696898</v>
      </c>
      <c r="J4486" s="6">
        <v>11304.881287493499</v>
      </c>
      <c r="K4486" s="71">
        <v>11312.3610959548</v>
      </c>
      <c r="L4486" s="20">
        <v>1.0970360119237601</v>
      </c>
      <c r="M4486" s="79">
        <v>10316.338526621101</v>
      </c>
      <c r="N4486" s="6">
        <v>26035.871243043799</v>
      </c>
      <c r="O4486" s="6">
        <v>11314.569198584401</v>
      </c>
      <c r="P4486" s="71">
        <v>11322.010309155499</v>
      </c>
      <c r="Q4486" s="20">
        <v>1.0974834026567999</v>
      </c>
      <c r="R4486" s="79">
        <v>10320.8095951583</v>
      </c>
      <c r="S4486" s="6">
        <v>26047.1551074161</v>
      </c>
      <c r="T4486" s="6">
        <v>11323.6723105744</v>
      </c>
      <c r="U4486" s="71">
        <v>11330.9951850612</v>
      </c>
      <c r="V4486" s="20">
        <v>1.0978785220857901</v>
      </c>
      <c r="W4486" s="79">
        <v>10333.0891971813</v>
      </c>
      <c r="X4486" s="6">
        <v>26078.145767170299</v>
      </c>
      <c r="Y4486" s="6">
        <v>11340.9967401415</v>
      </c>
      <c r="Z4486" s="71">
        <v>11348.5562908262</v>
      </c>
      <c r="AA4486" s="20">
        <v>1.0982733308759101</v>
      </c>
    </row>
    <row r="4487" spans="1:27" x14ac:dyDescent="0.2">
      <c r="A4487" s="52" t="s">
        <v>1840</v>
      </c>
      <c r="B4487" s="1" t="s">
        <v>8033</v>
      </c>
      <c r="C4487" s="131" t="s">
        <v>59</v>
      </c>
      <c r="D4487" s="131" t="s">
        <v>59</v>
      </c>
      <c r="E4487" s="131" t="s">
        <v>6357</v>
      </c>
      <c r="F4487" s="131" t="s">
        <v>26236</v>
      </c>
      <c r="G4487" s="131" t="s">
        <v>26236</v>
      </c>
      <c r="H4487" s="79">
        <v>9722.75</v>
      </c>
      <c r="I4487" s="6">
        <v>21712.383602499001</v>
      </c>
      <c r="J4487" s="6">
        <v>9431.8004523470499</v>
      </c>
      <c r="K4487" s="71">
        <v>9438.0409478493402</v>
      </c>
      <c r="L4487" s="20">
        <v>0.97071722998630405</v>
      </c>
      <c r="M4487" s="79">
        <v>9827.7060445704592</v>
      </c>
      <c r="N4487" s="6">
        <v>21946.766457258698</v>
      </c>
      <c r="O4487" s="6">
        <v>9537.5417034361308</v>
      </c>
      <c r="P4487" s="71">
        <v>9543.8141386607094</v>
      </c>
      <c r="Q4487" s="20">
        <v>0.97111310568079201</v>
      </c>
      <c r="R4487" s="79">
        <v>9927.8660232910406</v>
      </c>
      <c r="S4487" s="6">
        <v>22170.4389655099</v>
      </c>
      <c r="T4487" s="6">
        <v>9638.3188410293496</v>
      </c>
      <c r="U4487" s="71">
        <v>9644.5518189186496</v>
      </c>
      <c r="V4487" s="20">
        <v>0.97146272887771401</v>
      </c>
      <c r="W4487" s="79">
        <v>10028.1093635494</v>
      </c>
      <c r="X4487" s="6">
        <v>22394.297632788799</v>
      </c>
      <c r="Y4487" s="6">
        <v>9738.9461167496993</v>
      </c>
      <c r="Z4487" s="71">
        <v>9745.4377910241692</v>
      </c>
      <c r="AA4487" s="20">
        <v>0.97181207720443197</v>
      </c>
    </row>
    <row r="4488" spans="1:27" x14ac:dyDescent="0.2">
      <c r="A4488" s="52" t="s">
        <v>1839</v>
      </c>
      <c r="B4488" s="1" t="s">
        <v>8032</v>
      </c>
      <c r="C4488" s="131" t="s">
        <v>59</v>
      </c>
      <c r="D4488" s="131" t="s">
        <v>59</v>
      </c>
      <c r="E4488" s="131" t="s">
        <v>6357</v>
      </c>
      <c r="F4488" s="131" t="s">
        <v>26364</v>
      </c>
      <c r="G4488" s="131" t="s">
        <v>26364</v>
      </c>
      <c r="H4488" s="79">
        <v>3971.5</v>
      </c>
      <c r="I4488" s="6">
        <v>5015.0406403320603</v>
      </c>
      <c r="J4488" s="6">
        <v>2178.5200301351902</v>
      </c>
      <c r="K4488" s="71">
        <v>2179.9614351477699</v>
      </c>
      <c r="L4488" s="20">
        <v>0.54890128040986297</v>
      </c>
      <c r="M4488" s="79">
        <v>3990.4729475629201</v>
      </c>
      <c r="N4488" s="6">
        <v>5038.9988684813598</v>
      </c>
      <c r="O4488" s="6">
        <v>2189.82882718986</v>
      </c>
      <c r="P4488" s="71">
        <v>2191.2689844021202</v>
      </c>
      <c r="Q4488" s="20">
        <v>0.54912513208249703</v>
      </c>
      <c r="R4488" s="79">
        <v>4007.33241752509</v>
      </c>
      <c r="S4488" s="6">
        <v>5060.28828734948</v>
      </c>
      <c r="T4488" s="6">
        <v>2199.8965386691402</v>
      </c>
      <c r="U4488" s="71">
        <v>2201.31918370822</v>
      </c>
      <c r="V4488" s="20">
        <v>0.54932282984094105</v>
      </c>
      <c r="W4488" s="79">
        <v>4023.8441130373099</v>
      </c>
      <c r="X4488" s="6">
        <v>5081.1385514901203</v>
      </c>
      <c r="Y4488" s="6">
        <v>2209.7113906465302</v>
      </c>
      <c r="Z4488" s="71">
        <v>2211.1843145560301</v>
      </c>
      <c r="AA4488" s="20">
        <v>0.54952037217141703</v>
      </c>
    </row>
    <row r="4489" spans="1:27" x14ac:dyDescent="0.2">
      <c r="A4489" s="52" t="s">
        <v>1838</v>
      </c>
      <c r="B4489" s="1" t="s">
        <v>8031</v>
      </c>
      <c r="C4489" s="131" t="s">
        <v>59</v>
      </c>
      <c r="D4489" s="131" t="s">
        <v>59</v>
      </c>
      <c r="E4489" s="131" t="s">
        <v>6357</v>
      </c>
      <c r="F4489" s="131" t="s">
        <v>26364</v>
      </c>
      <c r="G4489" s="131" t="s">
        <v>26364</v>
      </c>
      <c r="H4489" s="79">
        <v>6776.9166666666697</v>
      </c>
      <c r="I4489" s="6">
        <v>8849.5733879856598</v>
      </c>
      <c r="J4489" s="6">
        <v>3844.2306386975802</v>
      </c>
      <c r="K4489" s="71">
        <v>3846.7741513738501</v>
      </c>
      <c r="L4489" s="20">
        <v>0.56762895879992403</v>
      </c>
      <c r="M4489" s="79">
        <v>6801.3264694938498</v>
      </c>
      <c r="N4489" s="6">
        <v>8881.4487012188692</v>
      </c>
      <c r="O4489" s="6">
        <v>3859.6659576147999</v>
      </c>
      <c r="P4489" s="71">
        <v>3862.2042956331802</v>
      </c>
      <c r="Q4489" s="20">
        <v>0.56786044795179502</v>
      </c>
      <c r="R4489" s="79">
        <v>6821.7629955618304</v>
      </c>
      <c r="S4489" s="6">
        <v>8908.1355480741095</v>
      </c>
      <c r="T4489" s="6">
        <v>3872.6996260658598</v>
      </c>
      <c r="U4489" s="71">
        <v>3875.2040515304402</v>
      </c>
      <c r="V4489" s="20">
        <v>0.56806489085762801</v>
      </c>
      <c r="W4489" s="79">
        <v>6845.4378428238497</v>
      </c>
      <c r="X4489" s="6">
        <v>8939.0511264410598</v>
      </c>
      <c r="Y4489" s="6">
        <v>3887.4600437486001</v>
      </c>
      <c r="Z4489" s="71">
        <v>3890.05130198707</v>
      </c>
      <c r="AA4489" s="20">
        <v>0.568269173032527</v>
      </c>
    </row>
    <row r="4490" spans="1:27" x14ac:dyDescent="0.2">
      <c r="A4490" s="52" t="s">
        <v>1837</v>
      </c>
      <c r="B4490" s="1" t="s">
        <v>8030</v>
      </c>
      <c r="C4490" s="131" t="s">
        <v>59</v>
      </c>
      <c r="D4490" s="131" t="s">
        <v>59</v>
      </c>
      <c r="E4490" s="131" t="s">
        <v>6357</v>
      </c>
      <c r="F4490" s="131" t="s">
        <v>26363</v>
      </c>
      <c r="G4490" s="131" t="s">
        <v>26363</v>
      </c>
      <c r="H4490" s="79">
        <v>5518.8333333333303</v>
      </c>
      <c r="I4490" s="6">
        <v>7796.5821326824098</v>
      </c>
      <c r="J4490" s="6">
        <v>3386.8140979846798</v>
      </c>
      <c r="K4490" s="71">
        <v>3389.0549636870801</v>
      </c>
      <c r="L4490" s="20">
        <v>0.61408902189842296</v>
      </c>
      <c r="M4490" s="79">
        <v>5556.3150075433596</v>
      </c>
      <c r="N4490" s="6">
        <v>7849.53335149959</v>
      </c>
      <c r="O4490" s="6">
        <v>3411.22013751959</v>
      </c>
      <c r="P4490" s="71">
        <v>3413.4635518096302</v>
      </c>
      <c r="Q4490" s="20">
        <v>0.61433945828763303</v>
      </c>
      <c r="R4490" s="79">
        <v>5591.4205097047097</v>
      </c>
      <c r="S4490" s="6">
        <v>7899.1276976917397</v>
      </c>
      <c r="T4490" s="6">
        <v>3434.0461835148999</v>
      </c>
      <c r="U4490" s="71">
        <v>3436.2669373917602</v>
      </c>
      <c r="V4490" s="20">
        <v>0.61456063471306199</v>
      </c>
      <c r="W4490" s="79">
        <v>5623.8536983740296</v>
      </c>
      <c r="X4490" s="6">
        <v>7944.9468054654499</v>
      </c>
      <c r="Y4490" s="6">
        <v>3455.1388977514098</v>
      </c>
      <c r="Z4490" s="71">
        <v>3457.44198435117</v>
      </c>
      <c r="AA4490" s="20">
        <v>0.61478163725183299</v>
      </c>
    </row>
    <row r="4491" spans="1:27" x14ac:dyDescent="0.2">
      <c r="A4491" s="52" t="s">
        <v>1836</v>
      </c>
      <c r="B4491" s="1" t="s">
        <v>8029</v>
      </c>
      <c r="C4491" s="131" t="s">
        <v>59</v>
      </c>
      <c r="D4491" s="131" t="s">
        <v>59</v>
      </c>
      <c r="E4491" s="131" t="s">
        <v>6357</v>
      </c>
      <c r="F4491" s="131" t="s">
        <v>26362</v>
      </c>
      <c r="G4491" s="131" t="s">
        <v>26362</v>
      </c>
      <c r="H4491" s="79">
        <v>3889.3333333333298</v>
      </c>
      <c r="I4491" s="6">
        <v>6468.69723690724</v>
      </c>
      <c r="J4491" s="6">
        <v>2809.9845066359198</v>
      </c>
      <c r="K4491" s="71">
        <v>2811.8437164192201</v>
      </c>
      <c r="L4491" s="20">
        <v>0.72296290274748498</v>
      </c>
      <c r="M4491" s="79">
        <v>3900.8153793117299</v>
      </c>
      <c r="N4491" s="6">
        <v>6487.7940518955402</v>
      </c>
      <c r="O4491" s="6">
        <v>2819.44068862104</v>
      </c>
      <c r="P4491" s="71">
        <v>2821.2949147559102</v>
      </c>
      <c r="Q4491" s="20">
        <v>0.72325773983533403</v>
      </c>
      <c r="R4491" s="79">
        <v>3912.4489453862798</v>
      </c>
      <c r="S4491" s="6">
        <v>6507.1428734729698</v>
      </c>
      <c r="T4491" s="6">
        <v>2828.8983297188402</v>
      </c>
      <c r="U4491" s="71">
        <v>2830.7277421953399</v>
      </c>
      <c r="V4491" s="20">
        <v>0.72351812936331095</v>
      </c>
      <c r="W4491" s="79">
        <v>3923.5915284808898</v>
      </c>
      <c r="X4491" s="6">
        <v>6525.6750974555098</v>
      </c>
      <c r="Y4491" s="6">
        <v>2837.9187948490398</v>
      </c>
      <c r="Z4491" s="71">
        <v>2839.8104619978999</v>
      </c>
      <c r="AA4491" s="20">
        <v>0.72377831417568605</v>
      </c>
    </row>
    <row r="4492" spans="1:27" x14ac:dyDescent="0.2">
      <c r="A4492" s="52" t="s">
        <v>1835</v>
      </c>
      <c r="B4492" s="1" t="s">
        <v>8028</v>
      </c>
      <c r="C4492" s="131" t="s">
        <v>59</v>
      </c>
      <c r="D4492" s="131" t="s">
        <v>59</v>
      </c>
      <c r="E4492" s="131" t="s">
        <v>6357</v>
      </c>
      <c r="F4492" s="131" t="s">
        <v>26361</v>
      </c>
      <c r="G4492" s="131" t="s">
        <v>26361</v>
      </c>
      <c r="H4492" s="79">
        <v>3328.25</v>
      </c>
      <c r="I4492" s="6">
        <v>7066.6870787995804</v>
      </c>
      <c r="J4492" s="6">
        <v>3069.7496694349902</v>
      </c>
      <c r="K4492" s="71">
        <v>3071.7807513161301</v>
      </c>
      <c r="L4492" s="20">
        <v>0.92294171150488402</v>
      </c>
      <c r="M4492" s="79">
        <v>3329.4539890606102</v>
      </c>
      <c r="N4492" s="6">
        <v>7069.2434414338804</v>
      </c>
      <c r="O4492" s="6">
        <v>3072.1247371782401</v>
      </c>
      <c r="P4492" s="71">
        <v>3074.1451428566602</v>
      </c>
      <c r="Q4492" s="20">
        <v>0.92331810349600796</v>
      </c>
      <c r="R4492" s="79">
        <v>3329.9031887941101</v>
      </c>
      <c r="S4492" s="6">
        <v>7070.1972021046704</v>
      </c>
      <c r="T4492" s="6">
        <v>3073.6791007543902</v>
      </c>
      <c r="U4492" s="71">
        <v>3075.6668098341402</v>
      </c>
      <c r="V4492" s="20">
        <v>0.923650519385807</v>
      </c>
      <c r="W4492" s="79">
        <v>3330.1451667820902</v>
      </c>
      <c r="X4492" s="6">
        <v>7070.7109804329202</v>
      </c>
      <c r="Y4492" s="6">
        <v>3074.94677326799</v>
      </c>
      <c r="Z4492" s="71">
        <v>3076.99643579041</v>
      </c>
      <c r="AA4492" s="20">
        <v>0.923982673933611</v>
      </c>
    </row>
    <row r="4493" spans="1:27" x14ac:dyDescent="0.2">
      <c r="A4493" s="52" t="s">
        <v>1834</v>
      </c>
      <c r="B4493" s="1" t="s">
        <v>8027</v>
      </c>
      <c r="C4493" s="131" t="s">
        <v>59</v>
      </c>
      <c r="D4493" s="131" t="s">
        <v>59</v>
      </c>
      <c r="E4493" s="131" t="s">
        <v>6357</v>
      </c>
      <c r="F4493" s="131" t="s">
        <v>26361</v>
      </c>
      <c r="G4493" s="131" t="s">
        <v>26361</v>
      </c>
      <c r="H4493" s="79">
        <v>5518.25</v>
      </c>
      <c r="I4493" s="6">
        <v>10845.2879040314</v>
      </c>
      <c r="J4493" s="6">
        <v>4711.1636028438597</v>
      </c>
      <c r="K4493" s="71">
        <v>4714.2807166359298</v>
      </c>
      <c r="L4493" s="20">
        <v>0.85430720185492304</v>
      </c>
      <c r="M4493" s="79">
        <v>5515.1761281159897</v>
      </c>
      <c r="N4493" s="6">
        <v>10839.246672560799</v>
      </c>
      <c r="O4493" s="6">
        <v>4710.4783009703197</v>
      </c>
      <c r="P4493" s="71">
        <v>4713.5761820531297</v>
      </c>
      <c r="Q4493" s="20">
        <v>0.85465560347631497</v>
      </c>
      <c r="R4493" s="79">
        <v>5512.3126061134799</v>
      </c>
      <c r="S4493" s="6">
        <v>10833.6188520495</v>
      </c>
      <c r="T4493" s="6">
        <v>4709.7792182049398</v>
      </c>
      <c r="U4493" s="71">
        <v>4712.8249723675399</v>
      </c>
      <c r="V4493" s="20">
        <v>0.85496329927673897</v>
      </c>
      <c r="W4493" s="79">
        <v>5510.4961067286204</v>
      </c>
      <c r="X4493" s="6">
        <v>10830.0487965416</v>
      </c>
      <c r="Y4493" s="6">
        <v>4709.8267336082599</v>
      </c>
      <c r="Z4493" s="71">
        <v>4712.9661555413204</v>
      </c>
      <c r="AA4493" s="20">
        <v>0.85527075316985202</v>
      </c>
    </row>
    <row r="4494" spans="1:27" x14ac:dyDescent="0.2">
      <c r="A4494" s="52" t="s">
        <v>1833</v>
      </c>
      <c r="B4494" s="1" t="s">
        <v>8026</v>
      </c>
      <c r="C4494" s="131" t="s">
        <v>59</v>
      </c>
      <c r="D4494" s="131" t="s">
        <v>59</v>
      </c>
      <c r="E4494" s="131" t="s">
        <v>6357</v>
      </c>
      <c r="F4494" s="131" t="s">
        <v>26236</v>
      </c>
      <c r="G4494" s="131" t="s">
        <v>26236</v>
      </c>
      <c r="H4494" s="79">
        <v>8505</v>
      </c>
      <c r="I4494" s="6">
        <v>18930.122672309299</v>
      </c>
      <c r="J4494" s="6">
        <v>8223.1938626545907</v>
      </c>
      <c r="K4494" s="71">
        <v>8228.6346906888102</v>
      </c>
      <c r="L4494" s="20">
        <v>0.96750554858187099</v>
      </c>
      <c r="M4494" s="79">
        <v>8597.0786589835807</v>
      </c>
      <c r="N4494" s="6">
        <v>19135.068035044202</v>
      </c>
      <c r="O4494" s="6">
        <v>8315.6445728687904</v>
      </c>
      <c r="P4494" s="71">
        <v>8321.1134183591494</v>
      </c>
      <c r="Q4494" s="20">
        <v>0.96790011449574798</v>
      </c>
      <c r="R4494" s="79">
        <v>8686.0521558450801</v>
      </c>
      <c r="S4494" s="6">
        <v>19333.1020397676</v>
      </c>
      <c r="T4494" s="6">
        <v>8404.8223824218694</v>
      </c>
      <c r="U4494" s="71">
        <v>8410.2576738806001</v>
      </c>
      <c r="V4494" s="20">
        <v>0.96824858094147004</v>
      </c>
      <c r="W4494" s="79">
        <v>8773.9148956204408</v>
      </c>
      <c r="X4494" s="6">
        <v>19528.663761375301</v>
      </c>
      <c r="Y4494" s="6">
        <v>8492.7246758429392</v>
      </c>
      <c r="Z4494" s="71">
        <v>8498.3856582159206</v>
      </c>
      <c r="AA4494" s="20">
        <v>0.96859677342641404</v>
      </c>
    </row>
    <row r="4495" spans="1:27" x14ac:dyDescent="0.2">
      <c r="A4495" s="52" t="s">
        <v>1832</v>
      </c>
      <c r="B4495" s="1" t="s">
        <v>8025</v>
      </c>
      <c r="C4495" s="131" t="s">
        <v>59</v>
      </c>
      <c r="D4495" s="131" t="s">
        <v>59</v>
      </c>
      <c r="E4495" s="131" t="s">
        <v>6357</v>
      </c>
      <c r="F4495" s="131" t="s">
        <v>26360</v>
      </c>
      <c r="G4495" s="131" t="s">
        <v>26360</v>
      </c>
      <c r="H4495" s="79">
        <v>10251.083333333299</v>
      </c>
      <c r="I4495" s="6">
        <v>16751.926861203799</v>
      </c>
      <c r="J4495" s="6">
        <v>7276.9915196690699</v>
      </c>
      <c r="K4495" s="71">
        <v>7281.8062984674698</v>
      </c>
      <c r="L4495" s="20">
        <v>0.710345049560694</v>
      </c>
      <c r="M4495" s="79">
        <v>10337.496820840901</v>
      </c>
      <c r="N4495" s="6">
        <v>16893.140465217901</v>
      </c>
      <c r="O4495" s="6">
        <v>7341.3562769166601</v>
      </c>
      <c r="P4495" s="71">
        <v>7346.1843744641601</v>
      </c>
      <c r="Q4495" s="20">
        <v>0.71063474086433398</v>
      </c>
      <c r="R4495" s="79">
        <v>10426.3030657408</v>
      </c>
      <c r="S4495" s="6">
        <v>17038.264221508402</v>
      </c>
      <c r="T4495" s="6">
        <v>7407.1705715919798</v>
      </c>
      <c r="U4495" s="71">
        <v>7411.9606943464196</v>
      </c>
      <c r="V4495" s="20">
        <v>0.71089058582049003</v>
      </c>
      <c r="W4495" s="79">
        <v>10508.9757439309</v>
      </c>
      <c r="X4495" s="6">
        <v>17173.364738539301</v>
      </c>
      <c r="Y4495" s="6">
        <v>7468.4402509254396</v>
      </c>
      <c r="Z4495" s="71">
        <v>7473.4184776109696</v>
      </c>
      <c r="AA4495" s="20">
        <v>0.71114622963394003</v>
      </c>
    </row>
    <row r="4496" spans="1:27" x14ac:dyDescent="0.2">
      <c r="A4496" s="52" t="s">
        <v>1831</v>
      </c>
      <c r="B4496" s="1" t="s">
        <v>8024</v>
      </c>
      <c r="C4496" s="131" t="s">
        <v>40</v>
      </c>
      <c r="D4496" s="131" t="s">
        <v>40</v>
      </c>
      <c r="E4496" s="131" t="s">
        <v>6357</v>
      </c>
      <c r="F4496" s="131" t="s">
        <v>26356</v>
      </c>
      <c r="G4496" s="131" t="s">
        <v>26356</v>
      </c>
      <c r="H4496" s="79">
        <v>10045.916666666701</v>
      </c>
      <c r="I4496" s="6">
        <v>15402.3954068731</v>
      </c>
      <c r="J4496" s="6">
        <v>6690.7587220895502</v>
      </c>
      <c r="K4496" s="71">
        <v>6704.8634825035697</v>
      </c>
      <c r="L4496" s="20">
        <v>0.66742176995663904</v>
      </c>
      <c r="M4496" s="79">
        <v>10115.687521612799</v>
      </c>
      <c r="N4496" s="6">
        <v>15509.3680537119</v>
      </c>
      <c r="O4496" s="6">
        <v>6740.0017626420704</v>
      </c>
      <c r="P4496" s="71">
        <v>6751.4833676718299</v>
      </c>
      <c r="Q4496" s="20">
        <v>0.66742703876992004</v>
      </c>
      <c r="R4496" s="79">
        <v>10180.851291430599</v>
      </c>
      <c r="S4496" s="6">
        <v>15609.2771194785</v>
      </c>
      <c r="T4496" s="6">
        <v>6785.9364439994297</v>
      </c>
      <c r="U4496" s="71">
        <v>6794.95139890053</v>
      </c>
      <c r="V4496" s="20">
        <v>0.66742467838814101</v>
      </c>
      <c r="W4496" s="79">
        <v>10250.7473985132</v>
      </c>
      <c r="X4496" s="6">
        <v>15716.441802842999</v>
      </c>
      <c r="Y4496" s="6">
        <v>6834.8461905237</v>
      </c>
      <c r="Z4496" s="71">
        <v>6841.8947299990105</v>
      </c>
      <c r="AA4496" s="20">
        <v>0.66745325623684404</v>
      </c>
    </row>
    <row r="4497" spans="1:27" x14ac:dyDescent="0.2">
      <c r="A4497" s="52" t="s">
        <v>1830</v>
      </c>
      <c r="B4497" s="1" t="s">
        <v>8023</v>
      </c>
      <c r="C4497" s="131" t="s">
        <v>40</v>
      </c>
      <c r="D4497" s="131" t="s">
        <v>40</v>
      </c>
      <c r="E4497" s="131" t="s">
        <v>6357</v>
      </c>
      <c r="F4497" s="131" t="s">
        <v>26293</v>
      </c>
      <c r="G4497" s="131" t="s">
        <v>26293</v>
      </c>
      <c r="H4497" s="79">
        <v>24777.75</v>
      </c>
      <c r="I4497" s="6">
        <v>66365.944210921894</v>
      </c>
      <c r="J4497" s="6">
        <v>28829.185873308201</v>
      </c>
      <c r="K4497" s="71">
        <v>28889.9605591943</v>
      </c>
      <c r="L4497" s="20">
        <v>1.16596384091349</v>
      </c>
      <c r="M4497" s="79">
        <v>25000.6928759496</v>
      </c>
      <c r="N4497" s="6">
        <v>66963.085374566494</v>
      </c>
      <c r="O4497" s="6">
        <v>29100.561150749902</v>
      </c>
      <c r="P4497" s="71">
        <v>29150.134008598201</v>
      </c>
      <c r="Q4497" s="20">
        <v>1.1659730453566901</v>
      </c>
      <c r="R4497" s="79">
        <v>25209.173874576099</v>
      </c>
      <c r="S4497" s="6">
        <v>67521.4911347296</v>
      </c>
      <c r="T4497" s="6">
        <v>29354.117038038199</v>
      </c>
      <c r="U4497" s="71">
        <v>29393.113283205501</v>
      </c>
      <c r="V4497" s="20">
        <v>1.16596892184749</v>
      </c>
      <c r="W4497" s="79">
        <v>25411.7660036618</v>
      </c>
      <c r="X4497" s="6">
        <v>68064.123857090293</v>
      </c>
      <c r="Y4497" s="6">
        <v>29600.0725540698</v>
      </c>
      <c r="Z4497" s="71">
        <v>29630.598080768399</v>
      </c>
      <c r="AA4497" s="20">
        <v>1.16601884640755</v>
      </c>
    </row>
    <row r="4498" spans="1:27" x14ac:dyDescent="0.2">
      <c r="A4498" s="52" t="s">
        <v>1829</v>
      </c>
      <c r="B4498" s="1" t="s">
        <v>8022</v>
      </c>
      <c r="C4498" s="131" t="s">
        <v>40</v>
      </c>
      <c r="D4498" s="131" t="s">
        <v>40</v>
      </c>
      <c r="E4498" s="131" t="s">
        <v>6357</v>
      </c>
      <c r="F4498" s="131" t="s">
        <v>26356</v>
      </c>
      <c r="G4498" s="131" t="s">
        <v>26356</v>
      </c>
      <c r="H4498" s="79">
        <v>19362.333333333299</v>
      </c>
      <c r="I4498" s="6">
        <v>31642.919142771301</v>
      </c>
      <c r="J4498" s="6">
        <v>13745.598113420499</v>
      </c>
      <c r="K4498" s="71">
        <v>13774.575151181099</v>
      </c>
      <c r="L4498" s="20">
        <v>0.71141090869804402</v>
      </c>
      <c r="M4498" s="79">
        <v>19523.655720193099</v>
      </c>
      <c r="N4498" s="6">
        <v>31906.5604692292</v>
      </c>
      <c r="O4498" s="6">
        <v>13865.8308357691</v>
      </c>
      <c r="P4498" s="71">
        <v>13889.4513033405</v>
      </c>
      <c r="Q4498" s="20">
        <v>0.71141652477383299</v>
      </c>
      <c r="R4498" s="79">
        <v>19676.684687531899</v>
      </c>
      <c r="S4498" s="6">
        <v>32156.648263744701</v>
      </c>
      <c r="T4498" s="6">
        <v>13979.697438871901</v>
      </c>
      <c r="U4498" s="71">
        <v>13998.269133874101</v>
      </c>
      <c r="V4498" s="20">
        <v>0.71141400882151995</v>
      </c>
      <c r="W4498" s="79">
        <v>19837.236115654599</v>
      </c>
      <c r="X4498" s="6">
        <v>32419.029649855602</v>
      </c>
      <c r="Y4498" s="6">
        <v>14098.5525911284</v>
      </c>
      <c r="Z4498" s="71">
        <v>14113.0919387177</v>
      </c>
      <c r="AA4498" s="20">
        <v>0.71144447020924995</v>
      </c>
    </row>
    <row r="4499" spans="1:27" x14ac:dyDescent="0.2">
      <c r="A4499" s="52" t="s">
        <v>1828</v>
      </c>
      <c r="B4499" s="1" t="s">
        <v>8021</v>
      </c>
      <c r="C4499" s="131" t="s">
        <v>40</v>
      </c>
      <c r="D4499" s="131" t="s">
        <v>40</v>
      </c>
      <c r="E4499" s="131" t="s">
        <v>6357</v>
      </c>
      <c r="F4499" s="131" t="s">
        <v>26356</v>
      </c>
      <c r="G4499" s="131" t="s">
        <v>26356</v>
      </c>
      <c r="H4499" s="79">
        <v>9568.6666666666697</v>
      </c>
      <c r="I4499" s="6">
        <v>18777.5838843866</v>
      </c>
      <c r="J4499" s="6">
        <v>8156.9314275729002</v>
      </c>
      <c r="K4499" s="71">
        <v>8174.1270205210803</v>
      </c>
      <c r="L4499" s="20">
        <v>0.85425977362095895</v>
      </c>
      <c r="M4499" s="79">
        <v>9643.2652288731097</v>
      </c>
      <c r="N4499" s="6">
        <v>18923.976355593299</v>
      </c>
      <c r="O4499" s="6">
        <v>8223.9091593657304</v>
      </c>
      <c r="P4499" s="71">
        <v>8237.9186032937396</v>
      </c>
      <c r="Q4499" s="20">
        <v>0.854266517385461</v>
      </c>
      <c r="R4499" s="79">
        <v>9716.8711095107101</v>
      </c>
      <c r="S4499" s="6">
        <v>19068.420785126102</v>
      </c>
      <c r="T4499" s="6">
        <v>8289.7555437612991</v>
      </c>
      <c r="U4499" s="71">
        <v>8300.7682865101997</v>
      </c>
      <c r="V4499" s="20">
        <v>0.85426349623857201</v>
      </c>
      <c r="W4499" s="79">
        <v>9793.4564165533593</v>
      </c>
      <c r="X4499" s="6">
        <v>19218.7120511303</v>
      </c>
      <c r="Y4499" s="6">
        <v>8357.9312987802496</v>
      </c>
      <c r="Z4499" s="71">
        <v>8366.5505430249996</v>
      </c>
      <c r="AA4499" s="20">
        <v>0.85430007416824405</v>
      </c>
    </row>
    <row r="4500" spans="1:27" x14ac:dyDescent="0.2">
      <c r="A4500" s="52" t="s">
        <v>1827</v>
      </c>
      <c r="B4500" s="1" t="s">
        <v>8020</v>
      </c>
      <c r="C4500" s="131" t="s">
        <v>40</v>
      </c>
      <c r="D4500" s="131" t="s">
        <v>40</v>
      </c>
      <c r="E4500" s="131" t="s">
        <v>6357</v>
      </c>
      <c r="F4500" s="131" t="s">
        <v>26356</v>
      </c>
      <c r="G4500" s="131" t="s">
        <v>26356</v>
      </c>
      <c r="H4500" s="79">
        <v>11863.5</v>
      </c>
      <c r="I4500" s="6">
        <v>25301.1761928296</v>
      </c>
      <c r="J4500" s="6">
        <v>10990.7622041542</v>
      </c>
      <c r="K4500" s="71">
        <v>11013.931783882899</v>
      </c>
      <c r="L4500" s="20">
        <v>0.92838806287207798</v>
      </c>
      <c r="M4500" s="79">
        <v>11943.1005529466</v>
      </c>
      <c r="N4500" s="6">
        <v>25470.939552306001</v>
      </c>
      <c r="O4500" s="6">
        <v>11069.0633483035</v>
      </c>
      <c r="P4500" s="71">
        <v>11087.9195174694</v>
      </c>
      <c r="Q4500" s="20">
        <v>0.928395391825934</v>
      </c>
      <c r="R4500" s="79">
        <v>12020.144027496901</v>
      </c>
      <c r="S4500" s="6">
        <v>25635.249454451601</v>
      </c>
      <c r="T4500" s="6">
        <v>11144.6015207776</v>
      </c>
      <c r="U4500" s="71">
        <v>11159.406858394501</v>
      </c>
      <c r="V4500" s="20">
        <v>0.92839210851938703</v>
      </c>
      <c r="W4500" s="79">
        <v>12104.364112507499</v>
      </c>
      <c r="X4500" s="6">
        <v>25814.864847027999</v>
      </c>
      <c r="Y4500" s="6">
        <v>11226.499793781401</v>
      </c>
      <c r="Z4500" s="71">
        <v>11238.077293078401</v>
      </c>
      <c r="AA4500" s="20">
        <v>0.92843186049451298</v>
      </c>
    </row>
    <row r="4501" spans="1:27" x14ac:dyDescent="0.2">
      <c r="A4501" s="52" t="s">
        <v>1826</v>
      </c>
      <c r="B4501" s="1" t="s">
        <v>8019</v>
      </c>
      <c r="C4501" s="131" t="s">
        <v>40</v>
      </c>
      <c r="D4501" s="131" t="s">
        <v>40</v>
      </c>
      <c r="E4501" s="131" t="s">
        <v>6357</v>
      </c>
      <c r="F4501" s="131" t="s">
        <v>26293</v>
      </c>
      <c r="G4501" s="131" t="s">
        <v>26293</v>
      </c>
      <c r="H4501" s="79">
        <v>15308.333333333299</v>
      </c>
      <c r="I4501" s="6">
        <v>35299.900876989799</v>
      </c>
      <c r="J4501" s="6">
        <v>15334.1810440876</v>
      </c>
      <c r="K4501" s="71">
        <v>15366.506966864999</v>
      </c>
      <c r="L4501" s="20">
        <v>1.00380012848328</v>
      </c>
      <c r="M4501" s="79">
        <v>15451.1937110364</v>
      </c>
      <c r="N4501" s="6">
        <v>35629.326495204201</v>
      </c>
      <c r="O4501" s="6">
        <v>15483.656235880801</v>
      </c>
      <c r="P4501" s="71">
        <v>15510.0326719082</v>
      </c>
      <c r="Q4501" s="20">
        <v>1.0038080527609801</v>
      </c>
      <c r="R4501" s="79">
        <v>15586.1919308058</v>
      </c>
      <c r="S4501" s="6">
        <v>35940.6225502788</v>
      </c>
      <c r="T4501" s="6">
        <v>15624.732555975799</v>
      </c>
      <c r="U4501" s="71">
        <v>15645.489640940599</v>
      </c>
      <c r="V4501" s="20">
        <v>1.0038045027546201</v>
      </c>
      <c r="W4501" s="79">
        <v>15719.5215071779</v>
      </c>
      <c r="X4501" s="6">
        <v>36248.070835302402</v>
      </c>
      <c r="Y4501" s="6">
        <v>15763.7455074395</v>
      </c>
      <c r="Z4501" s="71">
        <v>15780.0021106447</v>
      </c>
      <c r="AA4501" s="20">
        <v>1.0038474837442899</v>
      </c>
    </row>
    <row r="4502" spans="1:27" x14ac:dyDescent="0.2">
      <c r="A4502" s="52" t="s">
        <v>1825</v>
      </c>
      <c r="B4502" s="1" t="s">
        <v>8018</v>
      </c>
      <c r="C4502" s="131" t="s">
        <v>40</v>
      </c>
      <c r="D4502" s="131" t="s">
        <v>40</v>
      </c>
      <c r="E4502" s="131" t="s">
        <v>6357</v>
      </c>
      <c r="F4502" s="131" t="s">
        <v>26356</v>
      </c>
      <c r="G4502" s="131" t="s">
        <v>26356</v>
      </c>
      <c r="H4502" s="79">
        <v>7125.1666666666697</v>
      </c>
      <c r="I4502" s="6">
        <v>9157.5271980821399</v>
      </c>
      <c r="J4502" s="6">
        <v>3978.0049372059998</v>
      </c>
      <c r="K4502" s="71">
        <v>3986.3909527381202</v>
      </c>
      <c r="L4502" s="20">
        <v>0.55948037979061804</v>
      </c>
      <c r="M4502" s="79">
        <v>7213.9350575015796</v>
      </c>
      <c r="N4502" s="6">
        <v>9271.6156105263908</v>
      </c>
      <c r="O4502" s="6">
        <v>4029.2231985900598</v>
      </c>
      <c r="P4502" s="71">
        <v>4036.0869874987502</v>
      </c>
      <c r="Q4502" s="20">
        <v>0.55948479648451099</v>
      </c>
      <c r="R4502" s="79">
        <v>7298.6539669826998</v>
      </c>
      <c r="S4502" s="6">
        <v>9380.4994800637396</v>
      </c>
      <c r="T4502" s="6">
        <v>4078.05389048079</v>
      </c>
      <c r="U4502" s="71">
        <v>4083.47148792078</v>
      </c>
      <c r="V4502" s="20">
        <v>0.55948281784468601</v>
      </c>
      <c r="W4502" s="79">
        <v>7382.7541267250499</v>
      </c>
      <c r="X4502" s="6">
        <v>9488.5881095980694</v>
      </c>
      <c r="Y4502" s="6">
        <v>4126.4454835192701</v>
      </c>
      <c r="Z4502" s="71">
        <v>4130.7009434188103</v>
      </c>
      <c r="AA4502" s="20">
        <v>0.55950677382929004</v>
      </c>
    </row>
    <row r="4503" spans="1:27" x14ac:dyDescent="0.2">
      <c r="A4503" s="52" t="s">
        <v>1824</v>
      </c>
      <c r="B4503" s="1" t="s">
        <v>8017</v>
      </c>
      <c r="C4503" s="131" t="s">
        <v>40</v>
      </c>
      <c r="D4503" s="131" t="s">
        <v>40</v>
      </c>
      <c r="E4503" s="131" t="s">
        <v>6357</v>
      </c>
      <c r="F4503" s="131" t="s">
        <v>26293</v>
      </c>
      <c r="G4503" s="131" t="s">
        <v>26293</v>
      </c>
      <c r="H4503" s="79">
        <v>10921.083333333299</v>
      </c>
      <c r="I4503" s="6">
        <v>31007.196812162001</v>
      </c>
      <c r="J4503" s="6">
        <v>13469.442060028099</v>
      </c>
      <c r="K4503" s="71">
        <v>13497.8369343702</v>
      </c>
      <c r="L4503" s="20">
        <v>1.2359430399337901</v>
      </c>
      <c r="M4503" s="79">
        <v>11023.213691532201</v>
      </c>
      <c r="N4503" s="6">
        <v>31297.165858319</v>
      </c>
      <c r="O4503" s="6">
        <v>13601.0024599478</v>
      </c>
      <c r="P4503" s="71">
        <v>13624.1717919084</v>
      </c>
      <c r="Q4503" s="20">
        <v>1.2359527968122599</v>
      </c>
      <c r="R4503" s="79">
        <v>11121.924125997601</v>
      </c>
      <c r="S4503" s="6">
        <v>31577.425039158701</v>
      </c>
      <c r="T4503" s="6">
        <v>13727.887444159</v>
      </c>
      <c r="U4503" s="71">
        <v>13746.124615582199</v>
      </c>
      <c r="V4503" s="20">
        <v>1.23594842581695</v>
      </c>
      <c r="W4503" s="79">
        <v>11219.467662077799</v>
      </c>
      <c r="X4503" s="6">
        <v>31854.371156011701</v>
      </c>
      <c r="Y4503" s="6">
        <v>13852.991031838401</v>
      </c>
      <c r="Z4503" s="71">
        <v>13867.277140320901</v>
      </c>
      <c r="AA4503" s="20">
        <v>1.2360013467655699</v>
      </c>
    </row>
    <row r="4504" spans="1:27" x14ac:dyDescent="0.2">
      <c r="A4504" s="52" t="s">
        <v>1823</v>
      </c>
      <c r="B4504" s="1" t="s">
        <v>8016</v>
      </c>
      <c r="C4504" s="131" t="s">
        <v>40</v>
      </c>
      <c r="D4504" s="131" t="s">
        <v>40</v>
      </c>
      <c r="E4504" s="131" t="s">
        <v>6357</v>
      </c>
      <c r="F4504" s="131" t="s">
        <v>26356</v>
      </c>
      <c r="G4504" s="131" t="s">
        <v>26356</v>
      </c>
      <c r="H4504" s="79">
        <v>17711.416666666701</v>
      </c>
      <c r="I4504" s="6">
        <v>30355.927005935599</v>
      </c>
      <c r="J4504" s="6">
        <v>13186.5322254644</v>
      </c>
      <c r="K4504" s="71">
        <v>13214.3306987703</v>
      </c>
      <c r="L4504" s="20">
        <v>0.74609112006494605</v>
      </c>
      <c r="M4504" s="79">
        <v>17838.0305201275</v>
      </c>
      <c r="N4504" s="6">
        <v>30572.932848321499</v>
      </c>
      <c r="O4504" s="6">
        <v>13286.2680525211</v>
      </c>
      <c r="P4504" s="71">
        <v>13308.901233857099</v>
      </c>
      <c r="Q4504" s="20">
        <v>0.74609700991598005</v>
      </c>
      <c r="R4504" s="79">
        <v>17959.6187563815</v>
      </c>
      <c r="S4504" s="6">
        <v>30781.325191744399</v>
      </c>
      <c r="T4504" s="6">
        <v>13381.793071800799</v>
      </c>
      <c r="U4504" s="71">
        <v>13399.570465095499</v>
      </c>
      <c r="V4504" s="20">
        <v>0.74609437131477696</v>
      </c>
      <c r="W4504" s="79">
        <v>18085.870674260001</v>
      </c>
      <c r="X4504" s="6">
        <v>30997.7107059925</v>
      </c>
      <c r="Y4504" s="6">
        <v>13480.4421758801</v>
      </c>
      <c r="Z4504" s="71">
        <v>13494.344087667499</v>
      </c>
      <c r="AA4504" s="20">
        <v>0.74612631764932402</v>
      </c>
    </row>
    <row r="4505" spans="1:27" x14ac:dyDescent="0.2">
      <c r="A4505" s="52" t="s">
        <v>1822</v>
      </c>
      <c r="B4505" s="1" t="s">
        <v>8015</v>
      </c>
      <c r="C4505" s="131" t="s">
        <v>40</v>
      </c>
      <c r="D4505" s="131" t="s">
        <v>40</v>
      </c>
      <c r="E4505" s="131" t="s">
        <v>6357</v>
      </c>
      <c r="F4505" s="131" t="s">
        <v>26356</v>
      </c>
      <c r="G4505" s="131" t="s">
        <v>26356</v>
      </c>
      <c r="H4505" s="79">
        <v>4492.8333333333303</v>
      </c>
      <c r="I4505" s="6">
        <v>7219.1746073781096</v>
      </c>
      <c r="J4505" s="6">
        <v>3135.9898375968501</v>
      </c>
      <c r="K4505" s="71">
        <v>3142.60080462725</v>
      </c>
      <c r="L4505" s="20">
        <v>0.69946970463195102</v>
      </c>
      <c r="M4505" s="79">
        <v>4526.9126661486598</v>
      </c>
      <c r="N4505" s="6">
        <v>7273.93396207562</v>
      </c>
      <c r="O4505" s="6">
        <v>3161.0783596046099</v>
      </c>
      <c r="P4505" s="71">
        <v>3166.46326223093</v>
      </c>
      <c r="Q4505" s="20">
        <v>0.69947522644055105</v>
      </c>
      <c r="R4505" s="79">
        <v>4558.7476574965303</v>
      </c>
      <c r="S4505" s="6">
        <v>7325.0870639411096</v>
      </c>
      <c r="T4505" s="6">
        <v>3184.4892548315102</v>
      </c>
      <c r="U4505" s="71">
        <v>3188.7197729408699</v>
      </c>
      <c r="V4505" s="20">
        <v>0.69947275271910603</v>
      </c>
      <c r="W4505" s="79">
        <v>4592.182132895</v>
      </c>
      <c r="X4505" s="6">
        <v>7378.8102488224304</v>
      </c>
      <c r="Y4505" s="6">
        <v>3208.9345509896698</v>
      </c>
      <c r="Z4505" s="71">
        <v>3212.2438137332501</v>
      </c>
      <c r="AA4505" s="20">
        <v>0.69950270280507898</v>
      </c>
    </row>
    <row r="4506" spans="1:27" x14ac:dyDescent="0.2">
      <c r="A4506" s="52" t="s">
        <v>1821</v>
      </c>
      <c r="B4506" s="1" t="s">
        <v>8014</v>
      </c>
      <c r="C4506" s="131" t="s">
        <v>40</v>
      </c>
      <c r="D4506" s="131" t="s">
        <v>40</v>
      </c>
      <c r="E4506" s="131" t="s">
        <v>6357</v>
      </c>
      <c r="F4506" s="131" t="s">
        <v>26293</v>
      </c>
      <c r="G4506" s="131" t="s">
        <v>26293</v>
      </c>
      <c r="H4506" s="79">
        <v>14474.916666666701</v>
      </c>
      <c r="I4506" s="6">
        <v>33045.808875811403</v>
      </c>
      <c r="J4506" s="6">
        <v>14355.009602316501</v>
      </c>
      <c r="K4506" s="71">
        <v>14385.271337882201</v>
      </c>
      <c r="L4506" s="20">
        <v>0.99380685009462599</v>
      </c>
      <c r="M4506" s="79">
        <v>14600.6152039878</v>
      </c>
      <c r="N4506" s="6">
        <v>33332.774938272203</v>
      </c>
      <c r="O4506" s="6">
        <v>14485.6296568407</v>
      </c>
      <c r="P4506" s="71">
        <v>14510.3059528098</v>
      </c>
      <c r="Q4506" s="20">
        <v>0.99381469548260304</v>
      </c>
      <c r="R4506" s="79">
        <v>14718.4417310314</v>
      </c>
      <c r="S4506" s="6">
        <v>33601.769432876303</v>
      </c>
      <c r="T4506" s="6">
        <v>14607.945648737301</v>
      </c>
      <c r="U4506" s="71">
        <v>14627.3519565192</v>
      </c>
      <c r="V4506" s="20">
        <v>0.99381118081813402</v>
      </c>
      <c r="W4506" s="79">
        <v>14831.876951231699</v>
      </c>
      <c r="X4506" s="6">
        <v>33860.738703155701</v>
      </c>
      <c r="Y4506" s="6">
        <v>14725.5303609318</v>
      </c>
      <c r="Z4506" s="71">
        <v>14740.7162889177</v>
      </c>
      <c r="AA4506" s="20">
        <v>0.99385373391286402</v>
      </c>
    </row>
    <row r="4507" spans="1:27" x14ac:dyDescent="0.2">
      <c r="A4507" s="52" t="s">
        <v>1820</v>
      </c>
      <c r="B4507" s="1" t="s">
        <v>8013</v>
      </c>
      <c r="C4507" s="131" t="s">
        <v>40</v>
      </c>
      <c r="D4507" s="131" t="s">
        <v>40</v>
      </c>
      <c r="E4507" s="131" t="s">
        <v>6357</v>
      </c>
      <c r="F4507" s="131" t="s">
        <v>26356</v>
      </c>
      <c r="G4507" s="131" t="s">
        <v>26356</v>
      </c>
      <c r="H4507" s="79">
        <v>2718.4166666666702</v>
      </c>
      <c r="I4507" s="6">
        <v>4210.6867583358298</v>
      </c>
      <c r="J4507" s="6">
        <v>1829.11088893035</v>
      </c>
      <c r="K4507" s="71">
        <v>1832.96682992758</v>
      </c>
      <c r="L4507" s="20">
        <v>0.67427736608721101</v>
      </c>
      <c r="M4507" s="79">
        <v>2743.37962124042</v>
      </c>
      <c r="N4507" s="6">
        <v>4249.3530833188697</v>
      </c>
      <c r="O4507" s="6">
        <v>1846.66758648513</v>
      </c>
      <c r="P4507" s="71">
        <v>1849.8133880139601</v>
      </c>
      <c r="Q4507" s="20">
        <v>0.67428268902047594</v>
      </c>
      <c r="R4507" s="79">
        <v>2767.3341013740801</v>
      </c>
      <c r="S4507" s="6">
        <v>4286.4573335754403</v>
      </c>
      <c r="T4507" s="6">
        <v>1863.4832870806199</v>
      </c>
      <c r="U4507" s="71">
        <v>1865.9588802328201</v>
      </c>
      <c r="V4507" s="20">
        <v>0.67428030439342301</v>
      </c>
      <c r="W4507" s="79">
        <v>2790.3352181732698</v>
      </c>
      <c r="X4507" s="6">
        <v>4322.0848733565399</v>
      </c>
      <c r="Y4507" s="6">
        <v>1879.6102643562399</v>
      </c>
      <c r="Z4507" s="71">
        <v>1881.5486411356401</v>
      </c>
      <c r="AA4507" s="20">
        <v>0.67430917578692395</v>
      </c>
    </row>
    <row r="4508" spans="1:27" x14ac:dyDescent="0.2">
      <c r="A4508" s="52" t="s">
        <v>1819</v>
      </c>
      <c r="B4508" s="1" t="s">
        <v>8012</v>
      </c>
      <c r="C4508" s="131" t="s">
        <v>40</v>
      </c>
      <c r="D4508" s="131" t="s">
        <v>40</v>
      </c>
      <c r="E4508" s="131" t="s">
        <v>6357</v>
      </c>
      <c r="F4508" s="131" t="s">
        <v>26356</v>
      </c>
      <c r="G4508" s="131" t="s">
        <v>26356</v>
      </c>
      <c r="H4508" s="79">
        <v>9465</v>
      </c>
      <c r="I4508" s="6">
        <v>15794.89266569</v>
      </c>
      <c r="J4508" s="6">
        <v>6861.2584650485996</v>
      </c>
      <c r="K4508" s="71">
        <v>6875.7226552560196</v>
      </c>
      <c r="L4508" s="20">
        <v>0.72643662496101602</v>
      </c>
      <c r="M4508" s="79">
        <v>9546.9244117735798</v>
      </c>
      <c r="N4508" s="6">
        <v>15931.605533166399</v>
      </c>
      <c r="O4508" s="6">
        <v>6923.4961091506402</v>
      </c>
      <c r="P4508" s="71">
        <v>6935.2902971271096</v>
      </c>
      <c r="Q4508" s="20">
        <v>0.72644235965399295</v>
      </c>
      <c r="R4508" s="79">
        <v>9623.9694031879808</v>
      </c>
      <c r="S4508" s="6">
        <v>16060.1757782609</v>
      </c>
      <c r="T4508" s="6">
        <v>6981.9589514968002</v>
      </c>
      <c r="U4508" s="71">
        <v>6991.2343176291697</v>
      </c>
      <c r="V4508" s="20">
        <v>0.72643979056222796</v>
      </c>
      <c r="W4508" s="79">
        <v>9705.9217024635</v>
      </c>
      <c r="X4508" s="6">
        <v>16196.935183518501</v>
      </c>
      <c r="Y4508" s="6">
        <v>7043.8055970916703</v>
      </c>
      <c r="Z4508" s="71">
        <v>7051.0696291450004</v>
      </c>
      <c r="AA4508" s="20">
        <v>0.72647089532520503</v>
      </c>
    </row>
    <row r="4509" spans="1:27" x14ac:dyDescent="0.2">
      <c r="A4509" s="52" t="s">
        <v>1818</v>
      </c>
      <c r="B4509" s="1" t="s">
        <v>8011</v>
      </c>
      <c r="C4509" s="131" t="s">
        <v>40</v>
      </c>
      <c r="D4509" s="131" t="s">
        <v>40</v>
      </c>
      <c r="E4509" s="131" t="s">
        <v>6357</v>
      </c>
      <c r="F4509" s="131" t="s">
        <v>26356</v>
      </c>
      <c r="G4509" s="131" t="s">
        <v>26356</v>
      </c>
      <c r="H4509" s="79">
        <v>10864.583333333299</v>
      </c>
      <c r="I4509" s="6">
        <v>16639.733085443801</v>
      </c>
      <c r="J4509" s="6">
        <v>7228.2548482682296</v>
      </c>
      <c r="K4509" s="71">
        <v>7243.4927020126397</v>
      </c>
      <c r="L4509" s="20">
        <v>0.66670690258217902</v>
      </c>
      <c r="M4509" s="79">
        <v>10961.0444607017</v>
      </c>
      <c r="N4509" s="6">
        <v>16787.468839617199</v>
      </c>
      <c r="O4509" s="6">
        <v>7295.4339066212997</v>
      </c>
      <c r="P4509" s="71">
        <v>7307.8616912994603</v>
      </c>
      <c r="Q4509" s="20">
        <v>0.66671216575209802</v>
      </c>
      <c r="R4509" s="79">
        <v>11055.1929202964</v>
      </c>
      <c r="S4509" s="6">
        <v>16931.662610330401</v>
      </c>
      <c r="T4509" s="6">
        <v>7360.8268650420496</v>
      </c>
      <c r="U4509" s="71">
        <v>7370.6055481716003</v>
      </c>
      <c r="V4509" s="20">
        <v>0.66670980789849599</v>
      </c>
      <c r="W4509" s="79">
        <v>11149.9845455375</v>
      </c>
      <c r="X4509" s="6">
        <v>17076.841426153798</v>
      </c>
      <c r="Y4509" s="6">
        <v>7426.4637016383203</v>
      </c>
      <c r="Z4509" s="71">
        <v>7434.1223557036501</v>
      </c>
      <c r="AA4509" s="20">
        <v>0.66673835513780999</v>
      </c>
    </row>
    <row r="4510" spans="1:27" x14ac:dyDescent="0.2">
      <c r="A4510" s="52" t="s">
        <v>1817</v>
      </c>
      <c r="B4510" s="1" t="s">
        <v>8010</v>
      </c>
      <c r="C4510" s="131" t="s">
        <v>40</v>
      </c>
      <c r="D4510" s="131" t="s">
        <v>40</v>
      </c>
      <c r="E4510" s="131" t="s">
        <v>6357</v>
      </c>
      <c r="F4510" s="131" t="s">
        <v>26356</v>
      </c>
      <c r="G4510" s="131" t="s">
        <v>26356</v>
      </c>
      <c r="H4510" s="79">
        <v>4668.75</v>
      </c>
      <c r="I4510" s="6">
        <v>7546.31333315755</v>
      </c>
      <c r="J4510" s="6">
        <v>3278.0980113595701</v>
      </c>
      <c r="K4510" s="71">
        <v>3285.00855603536</v>
      </c>
      <c r="L4510" s="20">
        <v>0.70361629044934004</v>
      </c>
      <c r="M4510" s="79">
        <v>4712.8344554687901</v>
      </c>
      <c r="N4510" s="6">
        <v>7617.5690470186701</v>
      </c>
      <c r="O4510" s="6">
        <v>3310.4139785802299</v>
      </c>
      <c r="P4510" s="71">
        <v>3316.0532746999602</v>
      </c>
      <c r="Q4510" s="20">
        <v>0.70362184499224301</v>
      </c>
      <c r="R4510" s="79">
        <v>4755.0332922081898</v>
      </c>
      <c r="S4510" s="6">
        <v>7685.7769494187296</v>
      </c>
      <c r="T4510" s="6">
        <v>3341.29463538243</v>
      </c>
      <c r="U4510" s="71">
        <v>3345.7334657042002</v>
      </c>
      <c r="V4510" s="20">
        <v>0.70361935660611896</v>
      </c>
      <c r="W4510" s="79">
        <v>4796.1701230441304</v>
      </c>
      <c r="X4510" s="6">
        <v>7752.26828329207</v>
      </c>
      <c r="Y4510" s="6">
        <v>3371.3458815081099</v>
      </c>
      <c r="Z4510" s="71">
        <v>3374.8226334156602</v>
      </c>
      <c r="AA4510" s="20">
        <v>0.70364948424174301</v>
      </c>
    </row>
    <row r="4511" spans="1:27" x14ac:dyDescent="0.2">
      <c r="A4511" s="52" t="s">
        <v>1816</v>
      </c>
      <c r="B4511" s="1" t="s">
        <v>8009</v>
      </c>
      <c r="C4511" s="131" t="s">
        <v>40</v>
      </c>
      <c r="D4511" s="131" t="s">
        <v>40</v>
      </c>
      <c r="E4511" s="131" t="s">
        <v>6357</v>
      </c>
      <c r="F4511" s="131" t="s">
        <v>26356</v>
      </c>
      <c r="G4511" s="131" t="s">
        <v>26356</v>
      </c>
      <c r="H4511" s="79">
        <v>7082.5</v>
      </c>
      <c r="I4511" s="6">
        <v>9940.1305750524607</v>
      </c>
      <c r="J4511" s="6">
        <v>4317.9657181157199</v>
      </c>
      <c r="K4511" s="71">
        <v>4327.0684035449403</v>
      </c>
      <c r="L4511" s="20">
        <v>0.610952121926572</v>
      </c>
      <c r="M4511" s="79">
        <v>7139.7118307343599</v>
      </c>
      <c r="N4511" s="6">
        <v>10020.4261017644</v>
      </c>
      <c r="O4511" s="6">
        <v>4354.6383936741204</v>
      </c>
      <c r="P4511" s="71">
        <v>4362.0565279483098</v>
      </c>
      <c r="Q4511" s="20">
        <v>0.61095694495272801</v>
      </c>
      <c r="R4511" s="79">
        <v>7197.0540603239397</v>
      </c>
      <c r="S4511" s="6">
        <v>10100.904640357399</v>
      </c>
      <c r="T4511" s="6">
        <v>4391.2409518842696</v>
      </c>
      <c r="U4511" s="71">
        <v>4397.0746108741196</v>
      </c>
      <c r="V4511" s="20">
        <v>0.61095478427964101</v>
      </c>
      <c r="W4511" s="79">
        <v>7255.0276103668302</v>
      </c>
      <c r="X4511" s="6">
        <v>10182.2692231072</v>
      </c>
      <c r="Y4511" s="6">
        <v>4428.1170562316702</v>
      </c>
      <c r="Z4511" s="71">
        <v>4432.68361954591</v>
      </c>
      <c r="AA4511" s="20">
        <v>0.61098094419544002</v>
      </c>
    </row>
    <row r="4512" spans="1:27" x14ac:dyDescent="0.2">
      <c r="A4512" s="52" t="s">
        <v>1815</v>
      </c>
      <c r="B4512" s="1" t="s">
        <v>8008</v>
      </c>
      <c r="C4512" s="131" t="s">
        <v>40</v>
      </c>
      <c r="D4512" s="131" t="s">
        <v>40</v>
      </c>
      <c r="E4512" s="131" t="s">
        <v>6357</v>
      </c>
      <c r="F4512" s="131" t="s">
        <v>26356</v>
      </c>
      <c r="G4512" s="131" t="s">
        <v>26356</v>
      </c>
      <c r="H4512" s="79">
        <v>8531.8333333333303</v>
      </c>
      <c r="I4512" s="6">
        <v>11246.1783152272</v>
      </c>
      <c r="J4512" s="6">
        <v>4885.3093083951799</v>
      </c>
      <c r="K4512" s="71">
        <v>4895.6080084687401</v>
      </c>
      <c r="L4512" s="20">
        <v>0.57380492763986701</v>
      </c>
      <c r="M4512" s="79">
        <v>8610.1905824443093</v>
      </c>
      <c r="N4512" s="6">
        <v>11349.4643923649</v>
      </c>
      <c r="O4512" s="6">
        <v>4932.2067633358402</v>
      </c>
      <c r="P4512" s="71">
        <v>4940.6087863583798</v>
      </c>
      <c r="Q4512" s="20">
        <v>0.57380945741572897</v>
      </c>
      <c r="R4512" s="79">
        <v>8680.1827975664692</v>
      </c>
      <c r="S4512" s="6">
        <v>11441.7241566135</v>
      </c>
      <c r="T4512" s="6">
        <v>4974.1453330764898</v>
      </c>
      <c r="U4512" s="71">
        <v>4980.7533666499403</v>
      </c>
      <c r="V4512" s="20">
        <v>0.57380742811618102</v>
      </c>
      <c r="W4512" s="79">
        <v>8747.6801875407491</v>
      </c>
      <c r="X4512" s="6">
        <v>11530.695383992899</v>
      </c>
      <c r="Y4512" s="6">
        <v>5014.52748707514</v>
      </c>
      <c r="Z4512" s="71">
        <v>5019.6987950983803</v>
      </c>
      <c r="AA4512" s="20">
        <v>0.57383199745321101</v>
      </c>
    </row>
    <row r="4513" spans="1:27" x14ac:dyDescent="0.2">
      <c r="A4513" s="52" t="s">
        <v>1814</v>
      </c>
      <c r="B4513" s="1" t="s">
        <v>8007</v>
      </c>
      <c r="C4513" s="131" t="s">
        <v>40</v>
      </c>
      <c r="D4513" s="131" t="s">
        <v>40</v>
      </c>
      <c r="E4513" s="131" t="s">
        <v>6357</v>
      </c>
      <c r="F4513" s="131" t="s">
        <v>26356</v>
      </c>
      <c r="G4513" s="131" t="s">
        <v>26356</v>
      </c>
      <c r="H4513" s="79">
        <v>4136.6666666666697</v>
      </c>
      <c r="I4513" s="6">
        <v>5685.0022053427501</v>
      </c>
      <c r="J4513" s="6">
        <v>2469.5495139361101</v>
      </c>
      <c r="K4513" s="71">
        <v>2474.7555609139599</v>
      </c>
      <c r="L4513" s="20">
        <v>0.59824872544253604</v>
      </c>
      <c r="M4513" s="79">
        <v>4169.0160155538697</v>
      </c>
      <c r="N4513" s="6">
        <v>5729.4597685414201</v>
      </c>
      <c r="O4513" s="6">
        <v>2489.8866804385202</v>
      </c>
      <c r="P4513" s="71">
        <v>2494.1282068416899</v>
      </c>
      <c r="Q4513" s="20">
        <v>0.59825344818454396</v>
      </c>
      <c r="R4513" s="79">
        <v>4198.4226989297404</v>
      </c>
      <c r="S4513" s="6">
        <v>5769.8732398976599</v>
      </c>
      <c r="T4513" s="6">
        <v>2508.3796511639198</v>
      </c>
      <c r="U4513" s="71">
        <v>2511.71197377211</v>
      </c>
      <c r="V4513" s="20">
        <v>0.59825133243786899</v>
      </c>
      <c r="W4513" s="79">
        <v>4228.9918044528004</v>
      </c>
      <c r="X4513" s="6">
        <v>5811.8842227293999</v>
      </c>
      <c r="Y4513" s="6">
        <v>2527.5017868421901</v>
      </c>
      <c r="Z4513" s="71">
        <v>2530.1083116449199</v>
      </c>
      <c r="AA4513" s="20">
        <v>0.59827694841614798</v>
      </c>
    </row>
    <row r="4514" spans="1:27" x14ac:dyDescent="0.2">
      <c r="A4514" s="52" t="s">
        <v>1813</v>
      </c>
      <c r="B4514" s="1" t="s">
        <v>8006</v>
      </c>
      <c r="C4514" s="131" t="s">
        <v>40</v>
      </c>
      <c r="D4514" s="131" t="s">
        <v>40</v>
      </c>
      <c r="E4514" s="131" t="s">
        <v>6357</v>
      </c>
      <c r="F4514" s="131" t="s">
        <v>26356</v>
      </c>
      <c r="G4514" s="131" t="s">
        <v>26356</v>
      </c>
      <c r="H4514" s="79">
        <v>8477.75</v>
      </c>
      <c r="I4514" s="6">
        <v>12811.4890730846</v>
      </c>
      <c r="J4514" s="6">
        <v>5565.2760492335401</v>
      </c>
      <c r="K4514" s="71">
        <v>5577.0081843429998</v>
      </c>
      <c r="L4514" s="20">
        <v>0.65784060444610903</v>
      </c>
      <c r="M4514" s="79">
        <v>8561.2570030813495</v>
      </c>
      <c r="N4514" s="6">
        <v>12937.6840018691</v>
      </c>
      <c r="O4514" s="6">
        <v>5622.4091578143998</v>
      </c>
      <c r="P4514" s="71">
        <v>5631.98694184756</v>
      </c>
      <c r="Q4514" s="20">
        <v>0.65784579762300099</v>
      </c>
      <c r="R4514" s="79">
        <v>8642.6581897056094</v>
      </c>
      <c r="S4514" s="6">
        <v>13060.696642366</v>
      </c>
      <c r="T4514" s="6">
        <v>5677.9732111267303</v>
      </c>
      <c r="U4514" s="71">
        <v>5685.5162632685197</v>
      </c>
      <c r="V4514" s="20">
        <v>0.657843471125656</v>
      </c>
      <c r="W4514" s="79">
        <v>8725.6249646876495</v>
      </c>
      <c r="X4514" s="6">
        <v>13186.0751839733</v>
      </c>
      <c r="Y4514" s="6">
        <v>5734.4274785426596</v>
      </c>
      <c r="Z4514" s="71">
        <v>5740.3411944221598</v>
      </c>
      <c r="AA4514" s="20">
        <v>0.65787163872538101</v>
      </c>
    </row>
    <row r="4515" spans="1:27" x14ac:dyDescent="0.2">
      <c r="A4515" s="52" t="s">
        <v>1812</v>
      </c>
      <c r="B4515" s="1" t="s">
        <v>8005</v>
      </c>
      <c r="C4515" s="131" t="s">
        <v>40</v>
      </c>
      <c r="D4515" s="131" t="s">
        <v>40</v>
      </c>
      <c r="E4515" s="131" t="s">
        <v>6357</v>
      </c>
      <c r="F4515" s="131" t="s">
        <v>26356</v>
      </c>
      <c r="G4515" s="131" t="s">
        <v>26356</v>
      </c>
      <c r="H4515" s="79">
        <v>14211.083333333299</v>
      </c>
      <c r="I4515" s="6">
        <v>27947.620483046601</v>
      </c>
      <c r="J4515" s="6">
        <v>12140.3704144065</v>
      </c>
      <c r="K4515" s="71">
        <v>12165.963478383999</v>
      </c>
      <c r="L4515" s="20">
        <v>0.85608979927995299</v>
      </c>
      <c r="M4515" s="79">
        <v>14301.442877171001</v>
      </c>
      <c r="N4515" s="6">
        <v>28125.322223227999</v>
      </c>
      <c r="O4515" s="6">
        <v>12222.5948022469</v>
      </c>
      <c r="P4515" s="71">
        <v>12243.4160143029</v>
      </c>
      <c r="Q4515" s="20">
        <v>0.85609655749118696</v>
      </c>
      <c r="R4515" s="79">
        <v>14385.8385528078</v>
      </c>
      <c r="S4515" s="6">
        <v>28291.2953765608</v>
      </c>
      <c r="T4515" s="6">
        <v>12299.284001062701</v>
      </c>
      <c r="U4515" s="71">
        <v>12315.623306846101</v>
      </c>
      <c r="V4515" s="20">
        <v>0.85609352987229004</v>
      </c>
      <c r="W4515" s="79">
        <v>14474.4754394349</v>
      </c>
      <c r="X4515" s="6">
        <v>28465.609326465099</v>
      </c>
      <c r="Y4515" s="6">
        <v>12379.2690423562</v>
      </c>
      <c r="Z4515" s="71">
        <v>12392.035352539</v>
      </c>
      <c r="AA4515" s="20">
        <v>0.85613018616050396</v>
      </c>
    </row>
    <row r="4516" spans="1:27" x14ac:dyDescent="0.2">
      <c r="A4516" s="52" t="s">
        <v>1811</v>
      </c>
      <c r="B4516" s="1" t="s">
        <v>8004</v>
      </c>
      <c r="C4516" s="131" t="s">
        <v>40</v>
      </c>
      <c r="D4516" s="131" t="s">
        <v>40</v>
      </c>
      <c r="E4516" s="131" t="s">
        <v>6357</v>
      </c>
      <c r="F4516" s="131" t="s">
        <v>26356</v>
      </c>
      <c r="G4516" s="131" t="s">
        <v>26356</v>
      </c>
      <c r="H4516" s="79">
        <v>7718.25</v>
      </c>
      <c r="I4516" s="6">
        <v>10857.3614882781</v>
      </c>
      <c r="J4516" s="6">
        <v>4716.4083350411302</v>
      </c>
      <c r="K4516" s="71">
        <v>4726.3509756807998</v>
      </c>
      <c r="L4516" s="20">
        <v>0.61236044125038702</v>
      </c>
      <c r="M4516" s="79">
        <v>7766.7951203274797</v>
      </c>
      <c r="N4516" s="6">
        <v>10925.650533059899</v>
      </c>
      <c r="O4516" s="6">
        <v>4748.0273597099103</v>
      </c>
      <c r="P4516" s="71">
        <v>4756.1156327897297</v>
      </c>
      <c r="Q4516" s="20">
        <v>0.61236527539420804</v>
      </c>
      <c r="R4516" s="79">
        <v>7810.1975072305904</v>
      </c>
      <c r="S4516" s="6">
        <v>10986.705228627099</v>
      </c>
      <c r="T4516" s="6">
        <v>4776.3315904862402</v>
      </c>
      <c r="U4516" s="71">
        <v>4782.6768332152697</v>
      </c>
      <c r="V4516" s="20">
        <v>0.61236310974050501</v>
      </c>
      <c r="W4516" s="79">
        <v>7855.53326286427</v>
      </c>
      <c r="X4516" s="6">
        <v>11050.479618839699</v>
      </c>
      <c r="Y4516" s="6">
        <v>4805.68881135832</v>
      </c>
      <c r="Z4516" s="71">
        <v>4810.6447513090798</v>
      </c>
      <c r="AA4516" s="20">
        <v>0.61238932995810802</v>
      </c>
    </row>
    <row r="4517" spans="1:27" x14ac:dyDescent="0.2">
      <c r="A4517" s="52" t="s">
        <v>1810</v>
      </c>
      <c r="B4517" s="1" t="s">
        <v>8003</v>
      </c>
      <c r="C4517" s="131" t="s">
        <v>40</v>
      </c>
      <c r="D4517" s="131" t="s">
        <v>40</v>
      </c>
      <c r="E4517" s="131" t="s">
        <v>6357</v>
      </c>
      <c r="F4517" s="131" t="s">
        <v>26356</v>
      </c>
      <c r="G4517" s="131" t="s">
        <v>26356</v>
      </c>
      <c r="H4517" s="79">
        <v>3904.0833333333298</v>
      </c>
      <c r="I4517" s="6">
        <v>6167.7442389481303</v>
      </c>
      <c r="J4517" s="6">
        <v>2679.2513419013299</v>
      </c>
      <c r="K4517" s="71">
        <v>2684.89946042363</v>
      </c>
      <c r="L4517" s="20">
        <v>0.68771571485162097</v>
      </c>
      <c r="M4517" s="79">
        <v>3937.8882603125899</v>
      </c>
      <c r="N4517" s="6">
        <v>6221.1498980548904</v>
      </c>
      <c r="O4517" s="6">
        <v>2703.5634935825201</v>
      </c>
      <c r="P4517" s="71">
        <v>2708.1690188181801</v>
      </c>
      <c r="Q4517" s="20">
        <v>0.68772114387095395</v>
      </c>
      <c r="R4517" s="79">
        <v>3967.8266990552202</v>
      </c>
      <c r="S4517" s="6">
        <v>6268.4472063632002</v>
      </c>
      <c r="T4517" s="6">
        <v>2725.1283976414802</v>
      </c>
      <c r="U4517" s="71">
        <v>2728.7486657956501</v>
      </c>
      <c r="V4517" s="20">
        <v>0.68771871171828003</v>
      </c>
      <c r="W4517" s="79">
        <v>3998.0526994155098</v>
      </c>
      <c r="X4517" s="6">
        <v>6316.1988099206501</v>
      </c>
      <c r="Y4517" s="6">
        <v>2746.8206809233002</v>
      </c>
      <c r="Z4517" s="71">
        <v>2749.65338168369</v>
      </c>
      <c r="AA4517" s="20">
        <v>0.68774815851868998</v>
      </c>
    </row>
    <row r="4518" spans="1:27" x14ac:dyDescent="0.2">
      <c r="A4518" s="52" t="s">
        <v>1809</v>
      </c>
      <c r="B4518" s="1" t="s">
        <v>8002</v>
      </c>
      <c r="C4518" s="131" t="s">
        <v>40</v>
      </c>
      <c r="D4518" s="131" t="s">
        <v>40</v>
      </c>
      <c r="E4518" s="131" t="s">
        <v>6357</v>
      </c>
      <c r="F4518" s="131" t="s">
        <v>26356</v>
      </c>
      <c r="G4518" s="131" t="s">
        <v>26356</v>
      </c>
      <c r="H4518" s="79">
        <v>20855.833333333299</v>
      </c>
      <c r="I4518" s="6">
        <v>35031.034576546503</v>
      </c>
      <c r="J4518" s="6">
        <v>15217.386253586101</v>
      </c>
      <c r="K4518" s="71">
        <v>15249.465961755201</v>
      </c>
      <c r="L4518" s="20">
        <v>0.73118468670261205</v>
      </c>
      <c r="M4518" s="79">
        <v>21021.068456408899</v>
      </c>
      <c r="N4518" s="6">
        <v>35308.5759826945</v>
      </c>
      <c r="O4518" s="6">
        <v>15344.2657067375</v>
      </c>
      <c r="P4518" s="71">
        <v>15370.4046907498</v>
      </c>
      <c r="Q4518" s="20">
        <v>0.73119045887811096</v>
      </c>
      <c r="R4518" s="79">
        <v>21176.894744694098</v>
      </c>
      <c r="S4518" s="6">
        <v>35570.3135985263</v>
      </c>
      <c r="T4518" s="6">
        <v>15463.745407627899</v>
      </c>
      <c r="U4518" s="71">
        <v>15484.2886250014</v>
      </c>
      <c r="V4518" s="20">
        <v>0.73118787299450805</v>
      </c>
      <c r="W4518" s="79">
        <v>21335.204377168</v>
      </c>
      <c r="X4518" s="6">
        <v>35836.222427023298</v>
      </c>
      <c r="Y4518" s="6">
        <v>15584.638775794199</v>
      </c>
      <c r="Z4518" s="71">
        <v>15600.7106724482</v>
      </c>
      <c r="AA4518" s="20">
        <v>0.73121918106129702</v>
      </c>
    </row>
    <row r="4519" spans="1:27" x14ac:dyDescent="0.2">
      <c r="A4519" s="52" t="s">
        <v>1808</v>
      </c>
      <c r="B4519" s="1" t="s">
        <v>8001</v>
      </c>
      <c r="C4519" s="131" t="s">
        <v>40</v>
      </c>
      <c r="D4519" s="131" t="s">
        <v>40</v>
      </c>
      <c r="E4519" s="131" t="s">
        <v>6357</v>
      </c>
      <c r="F4519" s="131" t="s">
        <v>26356</v>
      </c>
      <c r="G4519" s="131" t="s">
        <v>26356</v>
      </c>
      <c r="H4519" s="79">
        <v>13416.5</v>
      </c>
      <c r="I4519" s="6">
        <v>26124.654630106401</v>
      </c>
      <c r="J4519" s="6">
        <v>11348.4790002185</v>
      </c>
      <c r="K4519" s="71">
        <v>11372.4026812255</v>
      </c>
      <c r="L4519" s="20">
        <v>0.84764302770658895</v>
      </c>
      <c r="M4519" s="79">
        <v>13513.2948056116</v>
      </c>
      <c r="N4519" s="6">
        <v>26313.133806239599</v>
      </c>
      <c r="O4519" s="6">
        <v>11435.0609012884</v>
      </c>
      <c r="P4519" s="71">
        <v>11454.540547938799</v>
      </c>
      <c r="Q4519" s="20">
        <v>0.847649719236657</v>
      </c>
      <c r="R4519" s="79">
        <v>13606.2936539852</v>
      </c>
      <c r="S4519" s="6">
        <v>26494.221481472301</v>
      </c>
      <c r="T4519" s="6">
        <v>11518.0287806</v>
      </c>
      <c r="U4519" s="71">
        <v>11533.3302074353</v>
      </c>
      <c r="V4519" s="20">
        <v>0.84764672149033304</v>
      </c>
      <c r="W4519" s="79">
        <v>13703.101763266501</v>
      </c>
      <c r="X4519" s="6">
        <v>26682.726562556501</v>
      </c>
      <c r="Y4519" s="6">
        <v>11603.9199130865</v>
      </c>
      <c r="Z4519" s="71">
        <v>11615.8866326433</v>
      </c>
      <c r="AA4519" s="20">
        <v>0.84768301610235997</v>
      </c>
    </row>
    <row r="4520" spans="1:27" x14ac:dyDescent="0.2">
      <c r="A4520" s="52" t="s">
        <v>1807</v>
      </c>
      <c r="B4520" s="1" t="s">
        <v>8000</v>
      </c>
      <c r="C4520" s="131" t="s">
        <v>40</v>
      </c>
      <c r="D4520" s="131" t="s">
        <v>40</v>
      </c>
      <c r="E4520" s="131" t="s">
        <v>6357</v>
      </c>
      <c r="F4520" s="131" t="s">
        <v>26293</v>
      </c>
      <c r="G4520" s="131" t="s">
        <v>26293</v>
      </c>
      <c r="H4520" s="79">
        <v>15152.5</v>
      </c>
      <c r="I4520" s="6">
        <v>22285.7260736385</v>
      </c>
      <c r="J4520" s="6">
        <v>9680.8588642489594</v>
      </c>
      <c r="K4520" s="71">
        <v>9701.2670422380106</v>
      </c>
      <c r="L4520" s="20">
        <v>0.64024200905712003</v>
      </c>
      <c r="M4520" s="79">
        <v>15317.7277861893</v>
      </c>
      <c r="N4520" s="6">
        <v>22528.7368759991</v>
      </c>
      <c r="O4520" s="6">
        <v>9790.4521788682396</v>
      </c>
      <c r="P4520" s="71">
        <v>9807.1302316253696</v>
      </c>
      <c r="Q4520" s="20">
        <v>0.64024706330579995</v>
      </c>
      <c r="R4520" s="79">
        <v>15475.8789681121</v>
      </c>
      <c r="S4520" s="6">
        <v>22761.339675441599</v>
      </c>
      <c r="T4520" s="6">
        <v>9895.2054752801396</v>
      </c>
      <c r="U4520" s="71">
        <v>9908.3510200156197</v>
      </c>
      <c r="V4520" s="20">
        <v>0.64024479904706599</v>
      </c>
      <c r="W4520" s="79">
        <v>15631.257679738501</v>
      </c>
      <c r="X4520" s="6">
        <v>22989.864830035302</v>
      </c>
      <c r="Y4520" s="6">
        <v>9997.9494102665194</v>
      </c>
      <c r="Z4520" s="71">
        <v>10008.259948225401</v>
      </c>
      <c r="AA4520" s="20">
        <v>0.64027221310529903</v>
      </c>
    </row>
    <row r="4521" spans="1:27" x14ac:dyDescent="0.2">
      <c r="A4521" s="52" t="s">
        <v>1806</v>
      </c>
      <c r="B4521" s="1" t="s">
        <v>7999</v>
      </c>
      <c r="C4521" s="131" t="s">
        <v>40</v>
      </c>
      <c r="D4521" s="131" t="s">
        <v>40</v>
      </c>
      <c r="E4521" s="131" t="s">
        <v>6357</v>
      </c>
      <c r="F4521" s="131" t="s">
        <v>26356</v>
      </c>
      <c r="G4521" s="131" t="s">
        <v>26356</v>
      </c>
      <c r="H4521" s="79">
        <v>10481.666666666701</v>
      </c>
      <c r="I4521" s="6">
        <v>16495.742102638898</v>
      </c>
      <c r="J4521" s="6">
        <v>7165.7055565084702</v>
      </c>
      <c r="K4521" s="71">
        <v>7180.8115503531399</v>
      </c>
      <c r="L4521" s="20">
        <v>0.68508299097024705</v>
      </c>
      <c r="M4521" s="79">
        <v>10570.431337185701</v>
      </c>
      <c r="N4521" s="6">
        <v>16635.4373590588</v>
      </c>
      <c r="O4521" s="6">
        <v>7229.3646481323403</v>
      </c>
      <c r="P4521" s="71">
        <v>7241.6798837107699</v>
      </c>
      <c r="Q4521" s="20">
        <v>0.68508839920612297</v>
      </c>
      <c r="R4521" s="79">
        <v>10653.369005020901</v>
      </c>
      <c r="S4521" s="6">
        <v>16765.962248154399</v>
      </c>
      <c r="T4521" s="6">
        <v>7288.7907215443602</v>
      </c>
      <c r="U4521" s="71">
        <v>7298.4737063734301</v>
      </c>
      <c r="V4521" s="20">
        <v>0.68508597636425395</v>
      </c>
      <c r="W4521" s="79">
        <v>10736.8681692427</v>
      </c>
      <c r="X4521" s="6">
        <v>16897.370803930098</v>
      </c>
      <c r="Y4521" s="6">
        <v>7348.4146041387603</v>
      </c>
      <c r="Z4521" s="71">
        <v>7355.9927688807902</v>
      </c>
      <c r="AA4521" s="20">
        <v>0.68511531043596896</v>
      </c>
    </row>
    <row r="4522" spans="1:27" x14ac:dyDescent="0.2">
      <c r="A4522" s="52" t="s">
        <v>1805</v>
      </c>
      <c r="B4522" s="1" t="s">
        <v>7998</v>
      </c>
      <c r="C4522" s="131" t="s">
        <v>40</v>
      </c>
      <c r="D4522" s="131" t="s">
        <v>40</v>
      </c>
      <c r="E4522" s="131" t="s">
        <v>6357</v>
      </c>
      <c r="F4522" s="131" t="s">
        <v>26356</v>
      </c>
      <c r="G4522" s="131" t="s">
        <v>26356</v>
      </c>
      <c r="H4522" s="79">
        <v>16949</v>
      </c>
      <c r="I4522" s="6">
        <v>42916.962405994702</v>
      </c>
      <c r="J4522" s="6">
        <v>18643.011879526399</v>
      </c>
      <c r="K4522" s="71">
        <v>18682.3131347171</v>
      </c>
      <c r="L4522" s="20">
        <v>1.10226639534587</v>
      </c>
      <c r="M4522" s="79">
        <v>17044.06295516</v>
      </c>
      <c r="N4522" s="6">
        <v>43157.673555490401</v>
      </c>
      <c r="O4522" s="6">
        <v>18755.2964652173</v>
      </c>
      <c r="P4522" s="71">
        <v>18787.246146213402</v>
      </c>
      <c r="Q4522" s="20">
        <v>1.1022750969436901</v>
      </c>
      <c r="R4522" s="79">
        <v>17138.361236143599</v>
      </c>
      <c r="S4522" s="6">
        <v>43396.448455480102</v>
      </c>
      <c r="T4522" s="6">
        <v>18866.058873841299</v>
      </c>
      <c r="U4522" s="71">
        <v>18891.121983599602</v>
      </c>
      <c r="V4522" s="20">
        <v>1.10227119870478</v>
      </c>
      <c r="W4522" s="79">
        <v>17238.2512001002</v>
      </c>
      <c r="X4522" s="6">
        <v>43649.382187727599</v>
      </c>
      <c r="Y4522" s="6">
        <v>18982.465452869699</v>
      </c>
      <c r="Z4522" s="71">
        <v>19002.041410155802</v>
      </c>
      <c r="AA4522" s="20">
        <v>1.1023183958501199</v>
      </c>
    </row>
    <row r="4523" spans="1:27" x14ac:dyDescent="0.2">
      <c r="A4523" s="52" t="s">
        <v>1804</v>
      </c>
      <c r="B4523" s="1" t="s">
        <v>18921</v>
      </c>
      <c r="C4523" s="131" t="s">
        <v>40</v>
      </c>
      <c r="D4523" s="131" t="s">
        <v>40</v>
      </c>
      <c r="E4523" s="131" t="s">
        <v>6357</v>
      </c>
      <c r="F4523" s="131" t="s">
        <v>26356</v>
      </c>
      <c r="G4523" s="131" t="s">
        <v>26356</v>
      </c>
      <c r="H4523" s="79">
        <v>5588</v>
      </c>
      <c r="I4523" s="6">
        <v>7718.9045607465096</v>
      </c>
      <c r="J4523" s="6">
        <v>3353.0711717571799</v>
      </c>
      <c r="K4523" s="71">
        <v>3360.1397670381102</v>
      </c>
      <c r="L4523" s="20">
        <v>0.60131348730102196</v>
      </c>
      <c r="M4523" s="79">
        <v>5638.0115238896296</v>
      </c>
      <c r="N4523" s="6">
        <v>7787.9872700953902</v>
      </c>
      <c r="O4523" s="6">
        <v>3384.4736772053102</v>
      </c>
      <c r="P4523" s="71">
        <v>3390.23913415381</v>
      </c>
      <c r="Q4523" s="20">
        <v>0.60131823423711295</v>
      </c>
      <c r="R4523" s="79">
        <v>5684.04052683601</v>
      </c>
      <c r="S4523" s="6">
        <v>7851.5687806124697</v>
      </c>
      <c r="T4523" s="6">
        <v>3413.37054388245</v>
      </c>
      <c r="U4523" s="71">
        <v>3417.9051253315602</v>
      </c>
      <c r="V4523" s="20">
        <v>0.60131610765170296</v>
      </c>
      <c r="W4523" s="79">
        <v>5730.5329560946002</v>
      </c>
      <c r="X4523" s="6">
        <v>7915.7904384944204</v>
      </c>
      <c r="Y4523" s="6">
        <v>3442.45922850939</v>
      </c>
      <c r="Z4523" s="71">
        <v>3446.0093171416602</v>
      </c>
      <c r="AA4523" s="20">
        <v>0.60134185485779701</v>
      </c>
    </row>
    <row r="4524" spans="1:27" x14ac:dyDescent="0.2">
      <c r="A4524" s="52" t="s">
        <v>1803</v>
      </c>
      <c r="B4524" s="1" t="s">
        <v>7997</v>
      </c>
      <c r="C4524" s="131" t="s">
        <v>40</v>
      </c>
      <c r="D4524" s="131" t="s">
        <v>40</v>
      </c>
      <c r="E4524" s="131" t="s">
        <v>6357</v>
      </c>
      <c r="F4524" s="131" t="s">
        <v>26356</v>
      </c>
      <c r="G4524" s="131" t="s">
        <v>26356</v>
      </c>
      <c r="H4524" s="79">
        <v>7898.4166666666697</v>
      </c>
      <c r="I4524" s="6">
        <v>14406.6748803019</v>
      </c>
      <c r="J4524" s="6">
        <v>6258.2204303542603</v>
      </c>
      <c r="K4524" s="71">
        <v>6271.4133586087</v>
      </c>
      <c r="L4524" s="20">
        <v>0.79400892903962195</v>
      </c>
      <c r="M4524" s="79">
        <v>7961.0152378736902</v>
      </c>
      <c r="N4524" s="6">
        <v>14520.854379992799</v>
      </c>
      <c r="O4524" s="6">
        <v>6310.4172766598904</v>
      </c>
      <c r="P4524" s="71">
        <v>6321.1670837512102</v>
      </c>
      <c r="Q4524" s="20">
        <v>0.79401519716718105</v>
      </c>
      <c r="R4524" s="79">
        <v>8018.6280529377</v>
      </c>
      <c r="S4524" s="6">
        <v>14625.9398839102</v>
      </c>
      <c r="T4524" s="6">
        <v>6358.4429776134803</v>
      </c>
      <c r="U4524" s="71">
        <v>6366.8900176288798</v>
      </c>
      <c r="V4524" s="20">
        <v>0.79401238910143901</v>
      </c>
      <c r="W4524" s="79">
        <v>8077.4143169250901</v>
      </c>
      <c r="X4524" s="6">
        <v>14733.1657531491</v>
      </c>
      <c r="Y4524" s="6">
        <v>6407.2340982454198</v>
      </c>
      <c r="Z4524" s="71">
        <v>6413.8416562226103</v>
      </c>
      <c r="AA4524" s="20">
        <v>0.79404638719389498</v>
      </c>
    </row>
    <row r="4525" spans="1:27" x14ac:dyDescent="0.2">
      <c r="A4525" s="52" t="s">
        <v>1802</v>
      </c>
      <c r="B4525" s="1" t="s">
        <v>7996</v>
      </c>
      <c r="C4525" s="131" t="s">
        <v>40</v>
      </c>
      <c r="D4525" s="131" t="s">
        <v>40</v>
      </c>
      <c r="E4525" s="131" t="s">
        <v>6357</v>
      </c>
      <c r="F4525" s="131" t="s">
        <v>26356</v>
      </c>
      <c r="G4525" s="131" t="s">
        <v>26356</v>
      </c>
      <c r="H4525" s="79">
        <v>12233.25</v>
      </c>
      <c r="I4525" s="6">
        <v>19873.105689873199</v>
      </c>
      <c r="J4525" s="6">
        <v>8632.8231237455293</v>
      </c>
      <c r="K4525" s="71">
        <v>8651.0219419834502</v>
      </c>
      <c r="L4525" s="20">
        <v>0.70717282341025001</v>
      </c>
      <c r="M4525" s="79">
        <v>12325.7704973941</v>
      </c>
      <c r="N4525" s="6">
        <v>20023.406682920198</v>
      </c>
      <c r="O4525" s="6">
        <v>8701.6953798244194</v>
      </c>
      <c r="P4525" s="71">
        <v>8716.5187334315706</v>
      </c>
      <c r="Q4525" s="20">
        <v>0.70717840602941495</v>
      </c>
      <c r="R4525" s="79">
        <v>12412.5746404895</v>
      </c>
      <c r="S4525" s="6">
        <v>20164.421369128198</v>
      </c>
      <c r="T4525" s="6">
        <v>8766.2279805497401</v>
      </c>
      <c r="U4525" s="71">
        <v>8777.8737055796701</v>
      </c>
      <c r="V4525" s="20">
        <v>0.70717590506537398</v>
      </c>
      <c r="W4525" s="79">
        <v>12502.269702190801</v>
      </c>
      <c r="X4525" s="6">
        <v>20310.132397763198</v>
      </c>
      <c r="Y4525" s="6">
        <v>8832.5737332462195</v>
      </c>
      <c r="Z4525" s="71">
        <v>8841.6824597474497</v>
      </c>
      <c r="AA4525" s="20">
        <v>0.70720618498560395</v>
      </c>
    </row>
    <row r="4526" spans="1:27" x14ac:dyDescent="0.2">
      <c r="A4526" s="52" t="s">
        <v>1801</v>
      </c>
      <c r="B4526" s="1" t="s">
        <v>7995</v>
      </c>
      <c r="C4526" s="131" t="s">
        <v>40</v>
      </c>
      <c r="D4526" s="131" t="s">
        <v>40</v>
      </c>
      <c r="E4526" s="131" t="s">
        <v>6357</v>
      </c>
      <c r="F4526" s="131" t="s">
        <v>26356</v>
      </c>
      <c r="G4526" s="131" t="s">
        <v>26356</v>
      </c>
      <c r="H4526" s="79">
        <v>13414.833333333299</v>
      </c>
      <c r="I4526" s="6">
        <v>21824.5843081495</v>
      </c>
      <c r="J4526" s="6">
        <v>9480.5401340735007</v>
      </c>
      <c r="K4526" s="71">
        <v>9500.5260209872104</v>
      </c>
      <c r="L4526" s="20">
        <v>0.70821051480231201</v>
      </c>
      <c r="M4526" s="79">
        <v>13486.4043727394</v>
      </c>
      <c r="N4526" s="6">
        <v>21941.023189254302</v>
      </c>
      <c r="O4526" s="6">
        <v>9535.0458160254402</v>
      </c>
      <c r="P4526" s="71">
        <v>9551.28878358771</v>
      </c>
      <c r="Q4526" s="20">
        <v>0.70821610561330095</v>
      </c>
      <c r="R4526" s="79">
        <v>13555.040600021401</v>
      </c>
      <c r="S4526" s="6">
        <v>22052.6874262737</v>
      </c>
      <c r="T4526" s="6">
        <v>9587.1278438214795</v>
      </c>
      <c r="U4526" s="71">
        <v>9599.8641147630606</v>
      </c>
      <c r="V4526" s="20">
        <v>0.70821360097939501</v>
      </c>
      <c r="W4526" s="79">
        <v>13632.627021398799</v>
      </c>
      <c r="X4526" s="6">
        <v>22178.912728701402</v>
      </c>
      <c r="Y4526" s="6">
        <v>9645.2784335892993</v>
      </c>
      <c r="Z4526" s="71">
        <v>9655.2252742195706</v>
      </c>
      <c r="AA4526" s="20">
        <v>0.70824392533178004</v>
      </c>
    </row>
    <row r="4527" spans="1:27" x14ac:dyDescent="0.2">
      <c r="A4527" s="52" t="s">
        <v>1800</v>
      </c>
      <c r="B4527" s="1" t="s">
        <v>7994</v>
      </c>
      <c r="C4527" s="131" t="s">
        <v>40</v>
      </c>
      <c r="D4527" s="131" t="s">
        <v>40</v>
      </c>
      <c r="E4527" s="131" t="s">
        <v>6357</v>
      </c>
      <c r="F4527" s="131" t="s">
        <v>26293</v>
      </c>
      <c r="G4527" s="131" t="s">
        <v>26293</v>
      </c>
      <c r="H4527" s="79">
        <v>15336.5</v>
      </c>
      <c r="I4527" s="6">
        <v>35863.012038439803</v>
      </c>
      <c r="J4527" s="6">
        <v>15578.7950028551</v>
      </c>
      <c r="K4527" s="71">
        <v>15611.636595293499</v>
      </c>
      <c r="L4527" s="20">
        <v>1.01793998600029</v>
      </c>
      <c r="M4527" s="79">
        <v>15480.6370977691</v>
      </c>
      <c r="N4527" s="6">
        <v>36200.063547746402</v>
      </c>
      <c r="O4527" s="6">
        <v>15731.6849580581</v>
      </c>
      <c r="P4527" s="71">
        <v>15758.4839114563</v>
      </c>
      <c r="Q4527" s="20">
        <v>1.0179480219019701</v>
      </c>
      <c r="R4527" s="79">
        <v>15623.246143829199</v>
      </c>
      <c r="S4527" s="6">
        <v>36533.541846943801</v>
      </c>
      <c r="T4527" s="6">
        <v>15882.496745360901</v>
      </c>
      <c r="U4527" s="71">
        <v>15903.5962639105</v>
      </c>
      <c r="V4527" s="20">
        <v>1.0179444218890501</v>
      </c>
      <c r="W4527" s="79">
        <v>15764.351985097601</v>
      </c>
      <c r="X4527" s="6">
        <v>36863.505038291602</v>
      </c>
      <c r="Y4527" s="6">
        <v>16031.3886655147</v>
      </c>
      <c r="Z4527" s="71">
        <v>16047.921279812501</v>
      </c>
      <c r="AA4527" s="20">
        <v>1.0179880083230199</v>
      </c>
    </row>
    <row r="4528" spans="1:27" x14ac:dyDescent="0.2">
      <c r="A4528" s="52" t="s">
        <v>1799</v>
      </c>
      <c r="B4528" s="1" t="s">
        <v>7993</v>
      </c>
      <c r="C4528" s="131" t="s">
        <v>40</v>
      </c>
      <c r="D4528" s="131" t="s">
        <v>40</v>
      </c>
      <c r="E4528" s="131" t="s">
        <v>6357</v>
      </c>
      <c r="F4528" s="131" t="s">
        <v>26356</v>
      </c>
      <c r="G4528" s="131" t="s">
        <v>26356</v>
      </c>
      <c r="H4528" s="79">
        <v>6239.0833333333303</v>
      </c>
      <c r="I4528" s="6">
        <v>11696.587767761899</v>
      </c>
      <c r="J4528" s="6">
        <v>5080.9659509790699</v>
      </c>
      <c r="K4528" s="71">
        <v>5091.6771140006504</v>
      </c>
      <c r="L4528" s="20">
        <v>0.81609378204607796</v>
      </c>
      <c r="M4528" s="79">
        <v>6270.49182518629</v>
      </c>
      <c r="N4528" s="6">
        <v>11755.4701647397</v>
      </c>
      <c r="O4528" s="6">
        <v>5108.6471967546904</v>
      </c>
      <c r="P4528" s="71">
        <v>5117.3497863704097</v>
      </c>
      <c r="Q4528" s="20">
        <v>0.81610022451761599</v>
      </c>
      <c r="R4528" s="79">
        <v>6300.7426004931203</v>
      </c>
      <c r="S4528" s="6">
        <v>11812.182157433999</v>
      </c>
      <c r="T4528" s="6">
        <v>5135.1972786276701</v>
      </c>
      <c r="U4528" s="71">
        <v>5142.0192658739597</v>
      </c>
      <c r="V4528" s="20">
        <v>0.81609733834731202</v>
      </c>
      <c r="W4528" s="79">
        <v>6334.27193226912</v>
      </c>
      <c r="X4528" s="6">
        <v>11875.0405536053</v>
      </c>
      <c r="Y4528" s="6">
        <v>5164.27806677221</v>
      </c>
      <c r="Z4528" s="71">
        <v>5169.6038073668697</v>
      </c>
      <c r="AA4528" s="20">
        <v>0.81613228207507205</v>
      </c>
    </row>
    <row r="4529" spans="1:27" x14ac:dyDescent="0.2">
      <c r="A4529" s="52" t="s">
        <v>1798</v>
      </c>
      <c r="B4529" s="1" t="s">
        <v>7992</v>
      </c>
      <c r="C4529" s="131" t="s">
        <v>40</v>
      </c>
      <c r="D4529" s="131" t="s">
        <v>40</v>
      </c>
      <c r="E4529" s="131" t="s">
        <v>6357</v>
      </c>
      <c r="F4529" s="131" t="s">
        <v>26356</v>
      </c>
      <c r="G4529" s="131" t="s">
        <v>26356</v>
      </c>
      <c r="H4529" s="79">
        <v>7087.0833333333303</v>
      </c>
      <c r="I4529" s="6">
        <v>11152.2913042416</v>
      </c>
      <c r="J4529" s="6">
        <v>4844.5250458795999</v>
      </c>
      <c r="K4529" s="71">
        <v>4854.7377688203096</v>
      </c>
      <c r="L4529" s="20">
        <v>0.68501209037384603</v>
      </c>
      <c r="M4529" s="79">
        <v>7151.3964650872604</v>
      </c>
      <c r="N4529" s="6">
        <v>11253.494965363299</v>
      </c>
      <c r="O4529" s="6">
        <v>4890.5007373449398</v>
      </c>
      <c r="P4529" s="71">
        <v>4898.8317140777899</v>
      </c>
      <c r="Q4529" s="20">
        <v>0.685017498050014</v>
      </c>
      <c r="R4529" s="79">
        <v>7209.6797563160899</v>
      </c>
      <c r="S4529" s="6">
        <v>11345.210020962601</v>
      </c>
      <c r="T4529" s="6">
        <v>4932.1870293407701</v>
      </c>
      <c r="U4529" s="71">
        <v>4938.7393223072904</v>
      </c>
      <c r="V4529" s="20">
        <v>0.68501507545888896</v>
      </c>
      <c r="W4529" s="79">
        <v>7265.8181092107998</v>
      </c>
      <c r="X4529" s="6">
        <v>11433.549784356899</v>
      </c>
      <c r="Y4529" s="6">
        <v>4972.2803143418096</v>
      </c>
      <c r="Z4529" s="71">
        <v>4977.4080543232203</v>
      </c>
      <c r="AA4529" s="20">
        <v>0.68504440649476395</v>
      </c>
    </row>
    <row r="4530" spans="1:27" x14ac:dyDescent="0.2">
      <c r="A4530" s="52" t="s">
        <v>1797</v>
      </c>
      <c r="B4530" s="1" t="s">
        <v>7991</v>
      </c>
      <c r="C4530" s="131" t="s">
        <v>40</v>
      </c>
      <c r="D4530" s="131" t="s">
        <v>40</v>
      </c>
      <c r="E4530" s="131" t="s">
        <v>6357</v>
      </c>
      <c r="F4530" s="131" t="s">
        <v>26293</v>
      </c>
      <c r="G4530" s="131" t="s">
        <v>26293</v>
      </c>
      <c r="H4530" s="79">
        <v>6583.5</v>
      </c>
      <c r="I4530" s="6">
        <v>24516.864984108201</v>
      </c>
      <c r="J4530" s="6">
        <v>10650.059545771401</v>
      </c>
      <c r="K4530" s="71">
        <v>10672.510891654199</v>
      </c>
      <c r="L4530" s="20">
        <v>1.62109985443217</v>
      </c>
      <c r="M4530" s="79">
        <v>6636.8241148070902</v>
      </c>
      <c r="N4530" s="6">
        <v>24715.443266651298</v>
      </c>
      <c r="O4530" s="6">
        <v>10740.7426662907</v>
      </c>
      <c r="P4530" s="71">
        <v>10759.039540588899</v>
      </c>
      <c r="Q4530" s="20">
        <v>1.6211126518457799</v>
      </c>
      <c r="R4530" s="79">
        <v>6686.6479589435703</v>
      </c>
      <c r="S4530" s="6">
        <v>24900.986588544401</v>
      </c>
      <c r="T4530" s="6">
        <v>10825.3899965606</v>
      </c>
      <c r="U4530" s="71">
        <v>10839.7712692723</v>
      </c>
      <c r="V4530" s="20">
        <v>1.6211069187175999</v>
      </c>
      <c r="W4530" s="79">
        <v>6733.8025939478703</v>
      </c>
      <c r="X4530" s="6">
        <v>25076.589811719899</v>
      </c>
      <c r="Y4530" s="6">
        <v>10905.4349894233</v>
      </c>
      <c r="Z4530" s="71">
        <v>10916.681385739401</v>
      </c>
      <c r="AA4530" s="20">
        <v>1.62117633141652</v>
      </c>
    </row>
    <row r="4531" spans="1:27" x14ac:dyDescent="0.2">
      <c r="A4531" s="52" t="s">
        <v>1796</v>
      </c>
      <c r="B4531" s="1" t="s">
        <v>7990</v>
      </c>
      <c r="C4531" s="131" t="s">
        <v>40</v>
      </c>
      <c r="D4531" s="131" t="s">
        <v>40</v>
      </c>
      <c r="E4531" s="131" t="s">
        <v>6357</v>
      </c>
      <c r="F4531" s="131" t="s">
        <v>26356</v>
      </c>
      <c r="G4531" s="131" t="s">
        <v>26356</v>
      </c>
      <c r="H4531" s="79">
        <v>7543.0833333333303</v>
      </c>
      <c r="I4531" s="6">
        <v>12751.764599247599</v>
      </c>
      <c r="J4531" s="6">
        <v>5539.3319000482097</v>
      </c>
      <c r="K4531" s="71">
        <v>5551.0093424055303</v>
      </c>
      <c r="L4531" s="20">
        <v>0.73590720095524997</v>
      </c>
      <c r="M4531" s="79">
        <v>7618.2884063382799</v>
      </c>
      <c r="N4531" s="6">
        <v>12878.900591951</v>
      </c>
      <c r="O4531" s="6">
        <v>5596.8632886925998</v>
      </c>
      <c r="P4531" s="71">
        <v>5606.3975552921302</v>
      </c>
      <c r="Q4531" s="20">
        <v>0.73591301041159096</v>
      </c>
      <c r="R4531" s="79">
        <v>7691.5160716502396</v>
      </c>
      <c r="S4531" s="6">
        <v>13002.6937291797</v>
      </c>
      <c r="T4531" s="6">
        <v>5652.7571758525501</v>
      </c>
      <c r="U4531" s="71">
        <v>5660.26672909221</v>
      </c>
      <c r="V4531" s="20">
        <v>0.73591040782649997</v>
      </c>
      <c r="W4531" s="79">
        <v>7765.5314472845603</v>
      </c>
      <c r="X4531" s="6">
        <v>13127.818509737701</v>
      </c>
      <c r="Y4531" s="6">
        <v>5709.0925195890204</v>
      </c>
      <c r="Z4531" s="71">
        <v>5714.9801084053297</v>
      </c>
      <c r="AA4531" s="20">
        <v>0.73594191810320198</v>
      </c>
    </row>
    <row r="4532" spans="1:27" x14ac:dyDescent="0.2">
      <c r="A4532" s="52" t="s">
        <v>1795</v>
      </c>
      <c r="B4532" s="1" t="s">
        <v>7989</v>
      </c>
      <c r="C4532" s="131" t="s">
        <v>40</v>
      </c>
      <c r="D4532" s="131" t="s">
        <v>40</v>
      </c>
      <c r="E4532" s="131" t="s">
        <v>6357</v>
      </c>
      <c r="F4532" s="131" t="s">
        <v>26356</v>
      </c>
      <c r="G4532" s="131" t="s">
        <v>26356</v>
      </c>
      <c r="H4532" s="79">
        <v>4015.25</v>
      </c>
      <c r="I4532" s="6">
        <v>5659.8240087784297</v>
      </c>
      <c r="J4532" s="6">
        <v>2458.61217374849</v>
      </c>
      <c r="K4532" s="71">
        <v>2463.79516376534</v>
      </c>
      <c r="L4532" s="20">
        <v>0.61360940508445005</v>
      </c>
      <c r="M4532" s="79">
        <v>4048.1878068853498</v>
      </c>
      <c r="N4532" s="6">
        <v>5706.2525475260099</v>
      </c>
      <c r="O4532" s="6">
        <v>2479.80137522117</v>
      </c>
      <c r="P4532" s="71">
        <v>2484.0257212889101</v>
      </c>
      <c r="Q4532" s="20">
        <v>0.61361424908794004</v>
      </c>
      <c r="R4532" s="79">
        <v>4078.5578480942199</v>
      </c>
      <c r="S4532" s="6">
        <v>5749.0616100704401</v>
      </c>
      <c r="T4532" s="6">
        <v>2499.3320574654699</v>
      </c>
      <c r="U4532" s="71">
        <v>2502.65236056098</v>
      </c>
      <c r="V4532" s="20">
        <v>0.61361207901719295</v>
      </c>
      <c r="W4532" s="79">
        <v>4110.18771742442</v>
      </c>
      <c r="X4532" s="6">
        <v>5793.6465036211803</v>
      </c>
      <c r="Y4532" s="6">
        <v>2519.5704747465902</v>
      </c>
      <c r="Z4532" s="71">
        <v>2522.1688202626501</v>
      </c>
      <c r="AA4532" s="20">
        <v>0.61363835271327205</v>
      </c>
    </row>
    <row r="4533" spans="1:27" x14ac:dyDescent="0.2">
      <c r="A4533" s="52" t="s">
        <v>1794</v>
      </c>
      <c r="B4533" s="1" t="s">
        <v>7988</v>
      </c>
      <c r="C4533" s="131" t="s">
        <v>40</v>
      </c>
      <c r="D4533" s="131" t="s">
        <v>40</v>
      </c>
      <c r="E4533" s="131" t="s">
        <v>6357</v>
      </c>
      <c r="F4533" s="131" t="s">
        <v>26356</v>
      </c>
      <c r="G4533" s="131" t="s">
        <v>26356</v>
      </c>
      <c r="H4533" s="79">
        <v>11023.416666666701</v>
      </c>
      <c r="I4533" s="6">
        <v>19068.883944109301</v>
      </c>
      <c r="J4533" s="6">
        <v>8283.4713821610803</v>
      </c>
      <c r="K4533" s="71">
        <v>8300.93373345707</v>
      </c>
      <c r="L4533" s="20">
        <v>0.75302730400801998</v>
      </c>
      <c r="M4533" s="79">
        <v>11103.810100332599</v>
      </c>
      <c r="N4533" s="6">
        <v>19207.952719499099</v>
      </c>
      <c r="O4533" s="6">
        <v>8347.3185198661304</v>
      </c>
      <c r="P4533" s="71">
        <v>8361.5381918599705</v>
      </c>
      <c r="Q4533" s="20">
        <v>0.75303324861522103</v>
      </c>
      <c r="R4533" s="79">
        <v>11184.9606548582</v>
      </c>
      <c r="S4533" s="6">
        <v>19348.331202236499</v>
      </c>
      <c r="T4533" s="6">
        <v>8411.4430688135708</v>
      </c>
      <c r="U4533" s="71">
        <v>8422.6174705404792</v>
      </c>
      <c r="V4533" s="20">
        <v>0.75303058548373902</v>
      </c>
      <c r="W4533" s="79">
        <v>11269.162176382</v>
      </c>
      <c r="X4533" s="6">
        <v>19493.9874076042</v>
      </c>
      <c r="Y4533" s="6">
        <v>8477.6444466507</v>
      </c>
      <c r="Z4533" s="71">
        <v>8486.3871469067399</v>
      </c>
      <c r="AA4533" s="20">
        <v>0.753062828813716</v>
      </c>
    </row>
    <row r="4534" spans="1:27" x14ac:dyDescent="0.2">
      <c r="A4534" s="52" t="s">
        <v>1793</v>
      </c>
      <c r="B4534" s="1" t="s">
        <v>7987</v>
      </c>
      <c r="C4534" s="131" t="s">
        <v>40</v>
      </c>
      <c r="D4534" s="131" t="s">
        <v>40</v>
      </c>
      <c r="E4534" s="131" t="s">
        <v>6357</v>
      </c>
      <c r="F4534" s="131" t="s">
        <v>26356</v>
      </c>
      <c r="G4534" s="131" t="s">
        <v>26356</v>
      </c>
      <c r="H4534" s="79">
        <v>6759.5833333333303</v>
      </c>
      <c r="I4534" s="6">
        <v>14695.0774784061</v>
      </c>
      <c r="J4534" s="6">
        <v>6383.5017354867095</v>
      </c>
      <c r="K4534" s="71">
        <v>6396.9587687353196</v>
      </c>
      <c r="L4534" s="20">
        <v>0.94635400634683797</v>
      </c>
      <c r="M4534" s="79">
        <v>6809.3754629889499</v>
      </c>
      <c r="N4534" s="6">
        <v>14803.323677472201</v>
      </c>
      <c r="O4534" s="6">
        <v>6433.1717020052602</v>
      </c>
      <c r="P4534" s="71">
        <v>6444.1306214792103</v>
      </c>
      <c r="Q4534" s="20">
        <v>0.94636147712885499</v>
      </c>
      <c r="R4534" s="79">
        <v>6857.7633438249804</v>
      </c>
      <c r="S4534" s="6">
        <v>14908.5170929295</v>
      </c>
      <c r="T4534" s="6">
        <v>6481.2898568283099</v>
      </c>
      <c r="U4534" s="71">
        <v>6489.9000959961004</v>
      </c>
      <c r="V4534" s="20">
        <v>0.94635813028454596</v>
      </c>
      <c r="W4534" s="79">
        <v>6908.1936026500398</v>
      </c>
      <c r="X4534" s="6">
        <v>15018.1505605777</v>
      </c>
      <c r="Y4534" s="6">
        <v>6531.1697415573999</v>
      </c>
      <c r="Z4534" s="71">
        <v>6537.9051100587603</v>
      </c>
      <c r="AA4534" s="20">
        <v>0.94639865153037495</v>
      </c>
    </row>
    <row r="4535" spans="1:27" x14ac:dyDescent="0.2">
      <c r="A4535" s="52" t="s">
        <v>1792</v>
      </c>
      <c r="B4535" s="1" t="s">
        <v>7986</v>
      </c>
      <c r="C4535" s="131" t="s">
        <v>40</v>
      </c>
      <c r="D4535" s="131" t="s">
        <v>40</v>
      </c>
      <c r="E4535" s="131" t="s">
        <v>6357</v>
      </c>
      <c r="F4535" s="131" t="s">
        <v>26356</v>
      </c>
      <c r="G4535" s="131" t="s">
        <v>26356</v>
      </c>
      <c r="H4535" s="79">
        <v>4691.6666666666697</v>
      </c>
      <c r="I4535" s="6">
        <v>6333.2556122088999</v>
      </c>
      <c r="J4535" s="6">
        <v>2751.1490328121499</v>
      </c>
      <c r="K4535" s="71">
        <v>2756.9487185552598</v>
      </c>
      <c r="L4535" s="20">
        <v>0.58762672509170699</v>
      </c>
      <c r="M4535" s="79">
        <v>4729.7657943049999</v>
      </c>
      <c r="N4535" s="6">
        <v>6384.6854197973298</v>
      </c>
      <c r="O4535" s="6">
        <v>2774.6321342248398</v>
      </c>
      <c r="P4535" s="71">
        <v>2779.3587250166402</v>
      </c>
      <c r="Q4535" s="20">
        <v>0.58763136398068605</v>
      </c>
      <c r="R4535" s="79">
        <v>4763.9961096127399</v>
      </c>
      <c r="S4535" s="6">
        <v>6430.8927384183899</v>
      </c>
      <c r="T4535" s="6">
        <v>2795.7495447772799</v>
      </c>
      <c r="U4535" s="71">
        <v>2799.4636314429799</v>
      </c>
      <c r="V4535" s="20">
        <v>0.58762928579942697</v>
      </c>
      <c r="W4535" s="79">
        <v>4799.1065679925296</v>
      </c>
      <c r="X4535" s="6">
        <v>6478.2881574409803</v>
      </c>
      <c r="Y4535" s="6">
        <v>2817.3109212284198</v>
      </c>
      <c r="Z4535" s="71">
        <v>2820.2163161252402</v>
      </c>
      <c r="AA4535" s="20">
        <v>0.587654446961976</v>
      </c>
    </row>
    <row r="4536" spans="1:27" x14ac:dyDescent="0.2">
      <c r="A4536" s="52" t="s">
        <v>1791</v>
      </c>
      <c r="B4536" s="1" t="s">
        <v>7985</v>
      </c>
      <c r="C4536" s="131" t="s">
        <v>40</v>
      </c>
      <c r="D4536" s="131" t="s">
        <v>40</v>
      </c>
      <c r="E4536" s="131" t="s">
        <v>6357</v>
      </c>
      <c r="F4536" s="131" t="s">
        <v>26293</v>
      </c>
      <c r="G4536" s="131" t="s">
        <v>26293</v>
      </c>
      <c r="H4536" s="79">
        <v>15514.75</v>
      </c>
      <c r="I4536" s="6">
        <v>23339.56722343</v>
      </c>
      <c r="J4536" s="6">
        <v>10138.6445968187</v>
      </c>
      <c r="K4536" s="71">
        <v>10160.017830991599</v>
      </c>
      <c r="L4536" s="20">
        <v>0.65486184637145595</v>
      </c>
      <c r="M4536" s="79">
        <v>15670.876027488201</v>
      </c>
      <c r="N4536" s="6">
        <v>23574.434940530798</v>
      </c>
      <c r="O4536" s="6">
        <v>10244.887638374201</v>
      </c>
      <c r="P4536" s="71">
        <v>10262.339822747501</v>
      </c>
      <c r="Q4536" s="20">
        <v>0.65486701603320296</v>
      </c>
      <c r="R4536" s="79">
        <v>15823.6845940613</v>
      </c>
      <c r="S4536" s="6">
        <v>23804.312045340601</v>
      </c>
      <c r="T4536" s="6">
        <v>10348.624564505601</v>
      </c>
      <c r="U4536" s="71">
        <v>10362.3724656991</v>
      </c>
      <c r="V4536" s="20">
        <v>0.65486470007043496</v>
      </c>
      <c r="W4536" s="79">
        <v>15974.358574583801</v>
      </c>
      <c r="X4536" s="6">
        <v>24030.977992083401</v>
      </c>
      <c r="Y4536" s="6">
        <v>10450.714000292301</v>
      </c>
      <c r="Z4536" s="71">
        <v>10461.4914586466</v>
      </c>
      <c r="AA4536" s="20">
        <v>0.65489274012487897</v>
      </c>
    </row>
    <row r="4537" spans="1:27" x14ac:dyDescent="0.2">
      <c r="A4537" s="52" t="s">
        <v>1790</v>
      </c>
      <c r="B4537" s="1" t="s">
        <v>7984</v>
      </c>
      <c r="C4537" s="131" t="s">
        <v>40</v>
      </c>
      <c r="D4537" s="131" t="s">
        <v>40</v>
      </c>
      <c r="E4537" s="131" t="s">
        <v>6357</v>
      </c>
      <c r="F4537" s="131" t="s">
        <v>26293</v>
      </c>
      <c r="G4537" s="131" t="s">
        <v>26293</v>
      </c>
      <c r="H4537" s="79">
        <v>7535.0833333333303</v>
      </c>
      <c r="I4537" s="6">
        <v>14622.403797233599</v>
      </c>
      <c r="J4537" s="6">
        <v>6351.9324858131204</v>
      </c>
      <c r="K4537" s="71">
        <v>6365.3229680588302</v>
      </c>
      <c r="L4537" s="20">
        <v>0.84475813822791102</v>
      </c>
      <c r="M4537" s="79">
        <v>7598.97497731769</v>
      </c>
      <c r="N4537" s="6">
        <v>14746.3904044521</v>
      </c>
      <c r="O4537" s="6">
        <v>6408.42985828991</v>
      </c>
      <c r="P4537" s="71">
        <v>6419.3466299889396</v>
      </c>
      <c r="Q4537" s="20">
        <v>0.84476480698385703</v>
      </c>
      <c r="R4537" s="79">
        <v>7657.7495077363401</v>
      </c>
      <c r="S4537" s="6">
        <v>14860.446862590001</v>
      </c>
      <c r="T4537" s="6">
        <v>6460.3919302020504</v>
      </c>
      <c r="U4537" s="71">
        <v>6468.9744069721801</v>
      </c>
      <c r="V4537" s="20">
        <v>0.84476181944013895</v>
      </c>
      <c r="W4537" s="79">
        <v>7718.2374103429602</v>
      </c>
      <c r="X4537" s="6">
        <v>14977.828250112199</v>
      </c>
      <c r="Y4537" s="6">
        <v>6513.6341699862096</v>
      </c>
      <c r="Z4537" s="71">
        <v>6520.3514546616898</v>
      </c>
      <c r="AA4537" s="20">
        <v>0.84479799052617599</v>
      </c>
    </row>
    <row r="4538" spans="1:27" x14ac:dyDescent="0.2">
      <c r="A4538" s="52" t="s">
        <v>1789</v>
      </c>
      <c r="B4538" s="1" t="s">
        <v>7983</v>
      </c>
      <c r="C4538" s="131" t="s">
        <v>40</v>
      </c>
      <c r="D4538" s="131" t="s">
        <v>40</v>
      </c>
      <c r="E4538" s="131" t="s">
        <v>6357</v>
      </c>
      <c r="F4538" s="131" t="s">
        <v>26356</v>
      </c>
      <c r="G4538" s="131" t="s">
        <v>26356</v>
      </c>
      <c r="H4538" s="79">
        <v>3927.9166666666702</v>
      </c>
      <c r="I4538" s="6">
        <v>6251.2970841402703</v>
      </c>
      <c r="J4538" s="6">
        <v>2715.5464708703798</v>
      </c>
      <c r="K4538" s="71">
        <v>2721.27110300191</v>
      </c>
      <c r="L4538" s="20">
        <v>0.69280265696452503</v>
      </c>
      <c r="M4538" s="79">
        <v>3961.30834820993</v>
      </c>
      <c r="N4538" s="6">
        <v>6304.4400958638598</v>
      </c>
      <c r="O4538" s="6">
        <v>2739.7594287166298</v>
      </c>
      <c r="P4538" s="71">
        <v>2744.4266137923801</v>
      </c>
      <c r="Q4538" s="20">
        <v>0.69280812614159504</v>
      </c>
      <c r="R4538" s="79">
        <v>3991.9709664965799</v>
      </c>
      <c r="S4538" s="6">
        <v>6353.2397911104699</v>
      </c>
      <c r="T4538" s="6">
        <v>2761.9909048936202</v>
      </c>
      <c r="U4538" s="71">
        <v>2765.6601440104801</v>
      </c>
      <c r="V4538" s="20">
        <v>0.69280567599860998</v>
      </c>
      <c r="W4538" s="79">
        <v>4023.9137471256699</v>
      </c>
      <c r="X4538" s="6">
        <v>6404.0768704967404</v>
      </c>
      <c r="Y4538" s="6">
        <v>2785.03753910875</v>
      </c>
      <c r="Z4538" s="71">
        <v>2787.9096515875699</v>
      </c>
      <c r="AA4538" s="20">
        <v>0.69283534061310403</v>
      </c>
    </row>
    <row r="4539" spans="1:27" x14ac:dyDescent="0.2">
      <c r="A4539" s="52" t="s">
        <v>1788</v>
      </c>
      <c r="B4539" s="1" t="s">
        <v>7982</v>
      </c>
      <c r="C4539" s="131" t="s">
        <v>40</v>
      </c>
      <c r="D4539" s="131" t="s">
        <v>40</v>
      </c>
      <c r="E4539" s="131" t="s">
        <v>6357</v>
      </c>
      <c r="F4539" s="131" t="s">
        <v>26293</v>
      </c>
      <c r="G4539" s="131" t="s">
        <v>26293</v>
      </c>
      <c r="H4539" s="79">
        <v>16141.666666666701</v>
      </c>
      <c r="I4539" s="6">
        <v>30730.019372230799</v>
      </c>
      <c r="J4539" s="6">
        <v>13349.0369331113</v>
      </c>
      <c r="K4539" s="71">
        <v>13377.177981910199</v>
      </c>
      <c r="L4539" s="20">
        <v>0.82873585845597297</v>
      </c>
      <c r="M4539" s="79">
        <v>16296.632388628501</v>
      </c>
      <c r="N4539" s="6">
        <v>31025.0384515029</v>
      </c>
      <c r="O4539" s="6">
        <v>13482.7423738339</v>
      </c>
      <c r="P4539" s="71">
        <v>13505.710249526801</v>
      </c>
      <c r="Q4539" s="20">
        <v>0.82874240072758298</v>
      </c>
      <c r="R4539" s="79">
        <v>16441.800774964398</v>
      </c>
      <c r="S4539" s="6">
        <v>31301.405657966901</v>
      </c>
      <c r="T4539" s="6">
        <v>13607.891497918599</v>
      </c>
      <c r="U4539" s="71">
        <v>13625.969257586001</v>
      </c>
      <c r="V4539" s="20">
        <v>0.82873946984772895</v>
      </c>
      <c r="W4539" s="79">
        <v>16581.9260138096</v>
      </c>
      <c r="X4539" s="6">
        <v>31568.171871962699</v>
      </c>
      <c r="Y4539" s="6">
        <v>13728.5272307535</v>
      </c>
      <c r="Z4539" s="71">
        <v>13742.684984041</v>
      </c>
      <c r="AA4539" s="20">
        <v>0.82877495488738895</v>
      </c>
    </row>
    <row r="4540" spans="1:27" x14ac:dyDescent="0.2">
      <c r="A4540" s="52" t="s">
        <v>1787</v>
      </c>
      <c r="B4540" s="1" t="s">
        <v>7981</v>
      </c>
      <c r="C4540" s="131" t="s">
        <v>40</v>
      </c>
      <c r="D4540" s="131" t="s">
        <v>40</v>
      </c>
      <c r="E4540" s="131" t="s">
        <v>6357</v>
      </c>
      <c r="F4540" s="131" t="s">
        <v>26356</v>
      </c>
      <c r="G4540" s="131" t="s">
        <v>26356</v>
      </c>
      <c r="H4540" s="79">
        <v>8846.5833333333303</v>
      </c>
      <c r="I4540" s="6">
        <v>14853.608382066501</v>
      </c>
      <c r="J4540" s="6">
        <v>6452.3671293665102</v>
      </c>
      <c r="K4540" s="71">
        <v>6465.9693374632598</v>
      </c>
      <c r="L4540" s="20">
        <v>0.73090017850167399</v>
      </c>
      <c r="M4540" s="79">
        <v>8908.1930750651209</v>
      </c>
      <c r="N4540" s="6">
        <v>14957.0524962203</v>
      </c>
      <c r="O4540" s="6">
        <v>6499.9785832232801</v>
      </c>
      <c r="P4540" s="71">
        <v>6511.0513083385904</v>
      </c>
      <c r="Q4540" s="20">
        <v>0.73090594843118495</v>
      </c>
      <c r="R4540" s="79">
        <v>8969.7408517571494</v>
      </c>
      <c r="S4540" s="6">
        <v>15060.392569706701</v>
      </c>
      <c r="T4540" s="6">
        <v>6547.3158056870298</v>
      </c>
      <c r="U4540" s="71">
        <v>6556.0137587549098</v>
      </c>
      <c r="V4540" s="20">
        <v>0.73090336355376395</v>
      </c>
      <c r="W4540" s="79">
        <v>9034.4977464269505</v>
      </c>
      <c r="X4540" s="6">
        <v>15169.1208230019</v>
      </c>
      <c r="Y4540" s="6">
        <v>6596.8244575520703</v>
      </c>
      <c r="Z4540" s="71">
        <v>6603.6275334816</v>
      </c>
      <c r="AA4540" s="20">
        <v>0.73093465943840297</v>
      </c>
    </row>
    <row r="4541" spans="1:27" x14ac:dyDescent="0.2">
      <c r="A4541" s="52" t="s">
        <v>1786</v>
      </c>
      <c r="B4541" s="1" t="s">
        <v>7980</v>
      </c>
      <c r="C4541" s="131" t="s">
        <v>40</v>
      </c>
      <c r="D4541" s="131" t="s">
        <v>40</v>
      </c>
      <c r="E4541" s="131" t="s">
        <v>6357</v>
      </c>
      <c r="F4541" s="131" t="s">
        <v>26356</v>
      </c>
      <c r="G4541" s="131" t="s">
        <v>26356</v>
      </c>
      <c r="H4541" s="79">
        <v>2334.3333333333298</v>
      </c>
      <c r="I4541" s="6">
        <v>3757.4486486012202</v>
      </c>
      <c r="J4541" s="6">
        <v>1632.2254853432501</v>
      </c>
      <c r="K4541" s="71">
        <v>1635.66637304653</v>
      </c>
      <c r="L4541" s="20">
        <v>0.70069957434522301</v>
      </c>
      <c r="M4541" s="79">
        <v>2355.3673819239698</v>
      </c>
      <c r="N4541" s="6">
        <v>3791.30600578449</v>
      </c>
      <c r="O4541" s="6">
        <v>1647.6112420059001</v>
      </c>
      <c r="P4541" s="71">
        <v>1650.41795069672</v>
      </c>
      <c r="Q4541" s="20">
        <v>0.70070510586275703</v>
      </c>
      <c r="R4541" s="79">
        <v>2374.9543726834299</v>
      </c>
      <c r="S4541" s="6">
        <v>3822.83411314962</v>
      </c>
      <c r="T4541" s="6">
        <v>1661.9289368252901</v>
      </c>
      <c r="U4541" s="71">
        <v>1664.1367698248901</v>
      </c>
      <c r="V4541" s="20">
        <v>0.70070262779179504</v>
      </c>
      <c r="W4541" s="79">
        <v>2394.9689443919501</v>
      </c>
      <c r="X4541" s="6">
        <v>3855.0504741742602</v>
      </c>
      <c r="Y4541" s="6">
        <v>1676.5039681513799</v>
      </c>
      <c r="Z4541" s="71">
        <v>1678.23288846219</v>
      </c>
      <c r="AA4541" s="20">
        <v>0.70073263053866697</v>
      </c>
    </row>
    <row r="4542" spans="1:27" x14ac:dyDescent="0.2">
      <c r="A4542" s="52" t="s">
        <v>1785</v>
      </c>
      <c r="B4542" s="1" t="s">
        <v>7979</v>
      </c>
      <c r="C4542" s="131" t="s">
        <v>40</v>
      </c>
      <c r="D4542" s="131" t="s">
        <v>40</v>
      </c>
      <c r="E4542" s="131" t="s">
        <v>6357</v>
      </c>
      <c r="F4542" s="131" t="s">
        <v>26293</v>
      </c>
      <c r="G4542" s="131" t="s">
        <v>26293</v>
      </c>
      <c r="H4542" s="79">
        <v>5576.75</v>
      </c>
      <c r="I4542" s="6">
        <v>10426.545961808801</v>
      </c>
      <c r="J4542" s="6">
        <v>4529.2632407105602</v>
      </c>
      <c r="K4542" s="71">
        <v>4538.8113615614002</v>
      </c>
      <c r="L4542" s="20">
        <v>0.81388108872755505</v>
      </c>
      <c r="M4542" s="79">
        <v>5624.8982548077902</v>
      </c>
      <c r="N4542" s="6">
        <v>10516.566133366499</v>
      </c>
      <c r="O4542" s="6">
        <v>4570.2490282231402</v>
      </c>
      <c r="P4542" s="71">
        <v>4578.03445559803</v>
      </c>
      <c r="Q4542" s="20">
        <v>0.81388751373147605</v>
      </c>
      <c r="R4542" s="79">
        <v>5665.4815435175497</v>
      </c>
      <c r="S4542" s="6">
        <v>10592.442499532001</v>
      </c>
      <c r="T4542" s="6">
        <v>4604.9308394201798</v>
      </c>
      <c r="U4542" s="71">
        <v>4611.0483803347797</v>
      </c>
      <c r="V4542" s="20">
        <v>0.81388463538651001</v>
      </c>
      <c r="W4542" s="79">
        <v>5707.1939038294604</v>
      </c>
      <c r="X4542" s="6">
        <v>10670.429829422599</v>
      </c>
      <c r="Y4542" s="6">
        <v>4640.4108249035899</v>
      </c>
      <c r="Z4542" s="71">
        <v>4645.1963194076798</v>
      </c>
      <c r="AA4542" s="20">
        <v>0.81391948437056005</v>
      </c>
    </row>
    <row r="4543" spans="1:27" x14ac:dyDescent="0.2">
      <c r="A4543" s="52" t="s">
        <v>1784</v>
      </c>
      <c r="B4543" s="1" t="s">
        <v>7978</v>
      </c>
      <c r="C4543" s="131" t="s">
        <v>40</v>
      </c>
      <c r="D4543" s="131" t="s">
        <v>40</v>
      </c>
      <c r="E4543" s="131" t="s">
        <v>6357</v>
      </c>
      <c r="F4543" s="131" t="s">
        <v>26293</v>
      </c>
      <c r="G4543" s="131" t="s">
        <v>26293</v>
      </c>
      <c r="H4543" s="79">
        <v>7959.1666666666697</v>
      </c>
      <c r="I4543" s="6">
        <v>23979.940026005799</v>
      </c>
      <c r="J4543" s="6">
        <v>10416.820802599699</v>
      </c>
      <c r="K4543" s="71">
        <v>10438.7804588658</v>
      </c>
      <c r="L4543" s="20">
        <v>1.3115418857333201</v>
      </c>
      <c r="M4543" s="79">
        <v>8028.5601334837302</v>
      </c>
      <c r="N4543" s="6">
        <v>24189.0135687724</v>
      </c>
      <c r="O4543" s="6">
        <v>10511.968864590801</v>
      </c>
      <c r="P4543" s="71">
        <v>10529.8760223096</v>
      </c>
      <c r="Q4543" s="20">
        <v>1.31155223941014</v>
      </c>
      <c r="R4543" s="79">
        <v>8090.9769112822496</v>
      </c>
      <c r="S4543" s="6">
        <v>24377.067249629901</v>
      </c>
      <c r="T4543" s="6">
        <v>10597.622668935899</v>
      </c>
      <c r="U4543" s="71">
        <v>10611.7013581791</v>
      </c>
      <c r="V4543" s="20">
        <v>1.31154760105444</v>
      </c>
      <c r="W4543" s="79">
        <v>8154.1767919838303</v>
      </c>
      <c r="X4543" s="6">
        <v>24567.480318277099</v>
      </c>
      <c r="Y4543" s="6">
        <v>10684.0308621108</v>
      </c>
      <c r="Z4543" s="71">
        <v>10695.0489320406</v>
      </c>
      <c r="AA4543" s="20">
        <v>1.3116037590152201</v>
      </c>
    </row>
    <row r="4544" spans="1:27" x14ac:dyDescent="0.2">
      <c r="A4544" s="52" t="s">
        <v>1783</v>
      </c>
      <c r="B4544" s="1" t="s">
        <v>7977</v>
      </c>
      <c r="C4544" s="131" t="s">
        <v>40</v>
      </c>
      <c r="D4544" s="131" t="s">
        <v>40</v>
      </c>
      <c r="E4544" s="131" t="s">
        <v>6357</v>
      </c>
      <c r="F4544" s="131" t="s">
        <v>26356</v>
      </c>
      <c r="G4544" s="131" t="s">
        <v>26356</v>
      </c>
      <c r="H4544" s="79">
        <v>2940</v>
      </c>
      <c r="I4544" s="6">
        <v>3795.3398691532302</v>
      </c>
      <c r="J4544" s="6">
        <v>1648.6853286145099</v>
      </c>
      <c r="K4544" s="71">
        <v>1652.16091524438</v>
      </c>
      <c r="L4544" s="20">
        <v>0.561959494981083</v>
      </c>
      <c r="M4544" s="79">
        <v>2971.3910158762601</v>
      </c>
      <c r="N4544" s="6">
        <v>3835.8635338091499</v>
      </c>
      <c r="O4544" s="6">
        <v>1666.97488186441</v>
      </c>
      <c r="P4544" s="71">
        <v>1669.81457655028</v>
      </c>
      <c r="Q4544" s="20">
        <v>0.56196393124580102</v>
      </c>
      <c r="R4544" s="79">
        <v>2999.3125846124199</v>
      </c>
      <c r="S4544" s="6">
        <v>3871.9083783784199</v>
      </c>
      <c r="T4544" s="6">
        <v>1683.26335496199</v>
      </c>
      <c r="U4544" s="71">
        <v>1685.4995302278301</v>
      </c>
      <c r="V4544" s="20">
        <v>0.56196194383841902</v>
      </c>
      <c r="W4544" s="79">
        <v>3027.49437869239</v>
      </c>
      <c r="X4544" s="6">
        <v>3908.2891561525498</v>
      </c>
      <c r="Y4544" s="6">
        <v>1699.6566770961001</v>
      </c>
      <c r="Z4544" s="71">
        <v>1701.4094739914599</v>
      </c>
      <c r="AA4544" s="20">
        <v>0.56198600597445902</v>
      </c>
    </row>
    <row r="4545" spans="1:27" x14ac:dyDescent="0.2">
      <c r="A4545" s="52" t="s">
        <v>1782</v>
      </c>
      <c r="B4545" s="1" t="s">
        <v>7976</v>
      </c>
      <c r="C4545" s="131" t="s">
        <v>43</v>
      </c>
      <c r="D4545" s="131" t="s">
        <v>43</v>
      </c>
      <c r="E4545" s="131" t="s">
        <v>6357</v>
      </c>
      <c r="F4545" s="131" t="s">
        <v>26291</v>
      </c>
      <c r="G4545" s="131" t="s">
        <v>26291</v>
      </c>
      <c r="H4545" s="79">
        <v>12102.75</v>
      </c>
      <c r="I4545" s="6">
        <v>23610.774357917799</v>
      </c>
      <c r="J4545" s="6">
        <v>10256.456239270001</v>
      </c>
      <c r="K4545" s="71">
        <v>10257.9772234584</v>
      </c>
      <c r="L4545" s="20">
        <v>0.84757408220928698</v>
      </c>
      <c r="M4545" s="79">
        <v>12190.7893885004</v>
      </c>
      <c r="N4545" s="6">
        <v>23782.526904776401</v>
      </c>
      <c r="O4545" s="6">
        <v>10335.319447133201</v>
      </c>
      <c r="P4545" s="71">
        <v>10341.0205007557</v>
      </c>
      <c r="Q4545" s="20">
        <v>0.84826504430552896</v>
      </c>
      <c r="R4545" s="79">
        <v>12279.336620968401</v>
      </c>
      <c r="S4545" s="6">
        <v>23955.270184264002</v>
      </c>
      <c r="T4545" s="6">
        <v>10414.2517122972</v>
      </c>
      <c r="U4545" s="71">
        <v>10423.8121765045</v>
      </c>
      <c r="V4545" s="20">
        <v>0.84889049777368697</v>
      </c>
      <c r="W4545" s="79">
        <v>12365.6523281964</v>
      </c>
      <c r="X4545" s="6">
        <v>24123.6600697781</v>
      </c>
      <c r="Y4545" s="6">
        <v>10491.020053889401</v>
      </c>
      <c r="Z4545" s="71">
        <v>10504.5631889779</v>
      </c>
      <c r="AA4545" s="20">
        <v>0.84949527207919395</v>
      </c>
    </row>
    <row r="4546" spans="1:27" x14ac:dyDescent="0.2">
      <c r="A4546" s="52" t="s">
        <v>1781</v>
      </c>
      <c r="B4546" s="1" t="s">
        <v>7975</v>
      </c>
      <c r="C4546" s="131" t="s">
        <v>43</v>
      </c>
      <c r="D4546" s="131" t="s">
        <v>43</v>
      </c>
      <c r="E4546" s="131" t="s">
        <v>6357</v>
      </c>
      <c r="F4546" s="131" t="s">
        <v>26254</v>
      </c>
      <c r="G4546" s="131" t="s">
        <v>26254</v>
      </c>
      <c r="H4546" s="79">
        <v>9190</v>
      </c>
      <c r="I4546" s="6">
        <v>26694.507379053499</v>
      </c>
      <c r="J4546" s="6">
        <v>11596.0214862803</v>
      </c>
      <c r="K4546" s="71">
        <v>11597.7411216903</v>
      </c>
      <c r="L4546" s="20">
        <v>1.2619957694984001</v>
      </c>
      <c r="M4546" s="79">
        <v>9210.5013408888608</v>
      </c>
      <c r="N4546" s="6">
        <v>26754.058325260099</v>
      </c>
      <c r="O4546" s="6">
        <v>11626.6761898738</v>
      </c>
      <c r="P4546" s="71">
        <v>11633.0895672975</v>
      </c>
      <c r="Q4546" s="20">
        <v>1.26302457778861</v>
      </c>
      <c r="R4546" s="79">
        <v>9229.7067275691606</v>
      </c>
      <c r="S4546" s="6">
        <v>26809.844868943899</v>
      </c>
      <c r="T4546" s="6">
        <v>11655.242069289099</v>
      </c>
      <c r="U4546" s="71">
        <v>11665.9417842287</v>
      </c>
      <c r="V4546" s="20">
        <v>1.2639558469807599</v>
      </c>
      <c r="W4546" s="79">
        <v>9247.8605886029909</v>
      </c>
      <c r="X4546" s="6">
        <v>26862.577010111101</v>
      </c>
      <c r="Y4546" s="6">
        <v>11682.134190958899</v>
      </c>
      <c r="Z4546" s="71">
        <v>11697.2149667707</v>
      </c>
      <c r="AA4546" s="20">
        <v>1.2648563259254</v>
      </c>
    </row>
    <row r="4547" spans="1:27" x14ac:dyDescent="0.2">
      <c r="A4547" s="52" t="s">
        <v>1780</v>
      </c>
      <c r="B4547" s="1" t="s">
        <v>7974</v>
      </c>
      <c r="C4547" s="131" t="s">
        <v>43</v>
      </c>
      <c r="D4547" s="131" t="s">
        <v>43</v>
      </c>
      <c r="E4547" s="131" t="s">
        <v>6357</v>
      </c>
      <c r="F4547" s="131" t="s">
        <v>26353</v>
      </c>
      <c r="G4547" s="131" t="s">
        <v>26353</v>
      </c>
      <c r="H4547" s="79">
        <v>5253.25</v>
      </c>
      <c r="I4547" s="6">
        <v>15888.423078898801</v>
      </c>
      <c r="J4547" s="6">
        <v>6901.8878224586697</v>
      </c>
      <c r="K4547" s="71">
        <v>6902.9113399391399</v>
      </c>
      <c r="L4547" s="20">
        <v>1.3140268100583701</v>
      </c>
      <c r="M4547" s="79">
        <v>5260.8264101222303</v>
      </c>
      <c r="N4547" s="6">
        <v>15911.3378858167</v>
      </c>
      <c r="O4547" s="6">
        <v>6914.6882725973601</v>
      </c>
      <c r="P4547" s="71">
        <v>6918.5024758086201</v>
      </c>
      <c r="Q4547" s="20">
        <v>1.3150980352624599</v>
      </c>
      <c r="R4547" s="79">
        <v>5268.5320826394</v>
      </c>
      <c r="S4547" s="6">
        <v>15934.6436460718</v>
      </c>
      <c r="T4547" s="6">
        <v>6927.3854395913704</v>
      </c>
      <c r="U4547" s="71">
        <v>6933.7448999131802</v>
      </c>
      <c r="V4547" s="20">
        <v>1.31606769991226</v>
      </c>
      <c r="W4547" s="79">
        <v>5276.5919087357797</v>
      </c>
      <c r="X4547" s="6">
        <v>15959.0205417005</v>
      </c>
      <c r="Y4547" s="6">
        <v>6940.3400669355096</v>
      </c>
      <c r="Z4547" s="71">
        <v>6949.2995353765</v>
      </c>
      <c r="AA4547" s="20">
        <v>1.3170053048581301</v>
      </c>
    </row>
    <row r="4548" spans="1:27" x14ac:dyDescent="0.2">
      <c r="A4548" s="52" t="s">
        <v>1779</v>
      </c>
      <c r="B4548" s="1" t="s">
        <v>7973</v>
      </c>
      <c r="C4548" s="131" t="s">
        <v>43</v>
      </c>
      <c r="D4548" s="131" t="s">
        <v>43</v>
      </c>
      <c r="E4548" s="131" t="s">
        <v>6357</v>
      </c>
      <c r="F4548" s="131" t="s">
        <v>26290</v>
      </c>
      <c r="G4548" s="131" t="s">
        <v>26290</v>
      </c>
      <c r="H4548" s="79">
        <v>30997.833333333299</v>
      </c>
      <c r="I4548" s="6">
        <v>52461.857475767902</v>
      </c>
      <c r="J4548" s="6">
        <v>22789.2883678586</v>
      </c>
      <c r="K4548" s="71">
        <v>22792.667912066201</v>
      </c>
      <c r="L4548" s="20">
        <v>0.73529874384982397</v>
      </c>
      <c r="M4548" s="79">
        <v>31278.045522348599</v>
      </c>
      <c r="N4548" s="6">
        <v>52936.098748214601</v>
      </c>
      <c r="O4548" s="6">
        <v>23004.767030786301</v>
      </c>
      <c r="P4548" s="71">
        <v>23017.4566637565</v>
      </c>
      <c r="Q4548" s="20">
        <v>0.73589817648005595</v>
      </c>
      <c r="R4548" s="79">
        <v>31547.796756574098</v>
      </c>
      <c r="S4548" s="6">
        <v>53392.635521338998</v>
      </c>
      <c r="T4548" s="6">
        <v>23211.775180370201</v>
      </c>
      <c r="U4548" s="71">
        <v>23233.0839937091</v>
      </c>
      <c r="V4548" s="20">
        <v>0.73644077819372999</v>
      </c>
      <c r="W4548" s="79">
        <v>31815.7292092432</v>
      </c>
      <c r="X4548" s="6">
        <v>53846.094122587303</v>
      </c>
      <c r="Y4548" s="6">
        <v>23416.863429085599</v>
      </c>
      <c r="Z4548" s="71">
        <v>23447.0928770459</v>
      </c>
      <c r="AA4548" s="20">
        <v>0.736965440045108</v>
      </c>
    </row>
    <row r="4549" spans="1:27" x14ac:dyDescent="0.2">
      <c r="A4549" s="52" t="s">
        <v>1778</v>
      </c>
      <c r="B4549" s="1" t="s">
        <v>6566</v>
      </c>
      <c r="C4549" s="131" t="s">
        <v>43</v>
      </c>
      <c r="D4549" s="131" t="s">
        <v>43</v>
      </c>
      <c r="E4549" s="131" t="s">
        <v>6357</v>
      </c>
      <c r="F4549" s="131" t="s">
        <v>26353</v>
      </c>
      <c r="G4549" s="131" t="s">
        <v>26353</v>
      </c>
      <c r="H4549" s="79">
        <v>7770.4166666666697</v>
      </c>
      <c r="I4549" s="6">
        <v>22716.035054398799</v>
      </c>
      <c r="J4549" s="6">
        <v>9867.7839164996403</v>
      </c>
      <c r="K4549" s="71">
        <v>9869.24726241192</v>
      </c>
      <c r="L4549" s="20">
        <v>1.27010528338188</v>
      </c>
      <c r="M4549" s="79">
        <v>7768.3413401059597</v>
      </c>
      <c r="N4549" s="6">
        <v>22709.968045006</v>
      </c>
      <c r="O4549" s="6">
        <v>9869.2109261184305</v>
      </c>
      <c r="P4549" s="71">
        <v>9874.6548701579795</v>
      </c>
      <c r="Q4549" s="20">
        <v>1.27114070273633</v>
      </c>
      <c r="R4549" s="79">
        <v>7765.5307758378804</v>
      </c>
      <c r="S4549" s="6">
        <v>22701.751641796898</v>
      </c>
      <c r="T4549" s="6">
        <v>9869.3003288700493</v>
      </c>
      <c r="U4549" s="71">
        <v>9878.3605182290503</v>
      </c>
      <c r="V4549" s="20">
        <v>1.2720779562119799</v>
      </c>
      <c r="W4549" s="79">
        <v>7766.0140586278103</v>
      </c>
      <c r="X4549" s="6">
        <v>22703.164470641001</v>
      </c>
      <c r="Y4549" s="6">
        <v>9873.2676989854099</v>
      </c>
      <c r="Z4549" s="71">
        <v>9886.0133612303998</v>
      </c>
      <c r="AA4549" s="20">
        <v>1.2729842215836999</v>
      </c>
    </row>
    <row r="4550" spans="1:27" x14ac:dyDescent="0.2">
      <c r="A4550" s="52" t="s">
        <v>1777</v>
      </c>
      <c r="B4550" s="1" t="s">
        <v>7972</v>
      </c>
      <c r="C4550" s="131" t="s">
        <v>43</v>
      </c>
      <c r="D4550" s="131" t="s">
        <v>43</v>
      </c>
      <c r="E4550" s="131" t="s">
        <v>6357</v>
      </c>
      <c r="F4550" s="131" t="s">
        <v>26281</v>
      </c>
      <c r="G4550" s="131" t="s">
        <v>26281</v>
      </c>
      <c r="H4550" s="79">
        <v>10939.083333333299</v>
      </c>
      <c r="I4550" s="6">
        <v>17585.164564490398</v>
      </c>
      <c r="J4550" s="6">
        <v>7638.9477143757204</v>
      </c>
      <c r="K4550" s="71">
        <v>7640.0805343692</v>
      </c>
      <c r="L4550" s="20">
        <v>0.69842054416831401</v>
      </c>
      <c r="M4550" s="79">
        <v>10994.9856389454</v>
      </c>
      <c r="N4550" s="6">
        <v>17675.030526177299</v>
      </c>
      <c r="O4550" s="6">
        <v>7681.1470647042897</v>
      </c>
      <c r="P4550" s="71">
        <v>7685.3840533645598</v>
      </c>
      <c r="Q4550" s="20">
        <v>0.69898991283281997</v>
      </c>
      <c r="R4550" s="79">
        <v>11042.690499992799</v>
      </c>
      <c r="S4550" s="6">
        <v>17751.718655016099</v>
      </c>
      <c r="T4550" s="6">
        <v>7717.3358921519703</v>
      </c>
      <c r="U4550" s="71">
        <v>7724.42054072887</v>
      </c>
      <c r="V4550" s="20">
        <v>0.69950530088060403</v>
      </c>
      <c r="W4550" s="79">
        <v>11090.6792886409</v>
      </c>
      <c r="X4550" s="6">
        <v>17828.863212737499</v>
      </c>
      <c r="Y4550" s="6">
        <v>7753.5067631468701</v>
      </c>
      <c r="Z4550" s="71">
        <v>7763.5159699697997</v>
      </c>
      <c r="AA4550" s="20">
        <v>0.70000364882259203</v>
      </c>
    </row>
    <row r="4551" spans="1:27" x14ac:dyDescent="0.2">
      <c r="A4551" s="52" t="s">
        <v>1776</v>
      </c>
      <c r="B4551" s="1" t="s">
        <v>7971</v>
      </c>
      <c r="C4551" s="131" t="s">
        <v>43</v>
      </c>
      <c r="D4551" s="131" t="s">
        <v>43</v>
      </c>
      <c r="E4551" s="131" t="s">
        <v>6357</v>
      </c>
      <c r="F4551" s="131" t="s">
        <v>26320</v>
      </c>
      <c r="G4551" s="131" t="s">
        <v>26320</v>
      </c>
      <c r="H4551" s="79">
        <v>10422.416666666701</v>
      </c>
      <c r="I4551" s="6">
        <v>34084.888778079898</v>
      </c>
      <c r="J4551" s="6">
        <v>14806.3830890632</v>
      </c>
      <c r="K4551" s="71">
        <v>14808.5788059893</v>
      </c>
      <c r="L4551" s="20">
        <v>1.4208392621022901</v>
      </c>
      <c r="M4551" s="79">
        <v>10488.371654992799</v>
      </c>
      <c r="N4551" s="6">
        <v>34300.584284539997</v>
      </c>
      <c r="O4551" s="6">
        <v>14906.2165355037</v>
      </c>
      <c r="P4551" s="71">
        <v>14914.438936389401</v>
      </c>
      <c r="Q4551" s="20">
        <v>1.42199756330047</v>
      </c>
      <c r="R4551" s="79">
        <v>10552.4447055706</v>
      </c>
      <c r="S4551" s="6">
        <v>34510.125207002297</v>
      </c>
      <c r="T4551" s="6">
        <v>15002.8418700406</v>
      </c>
      <c r="U4551" s="71">
        <v>15016.6147398223</v>
      </c>
      <c r="V4551" s="20">
        <v>1.4230460484569101</v>
      </c>
      <c r="W4551" s="79">
        <v>10615.390199351201</v>
      </c>
      <c r="X4551" s="6">
        <v>34715.978630753001</v>
      </c>
      <c r="Y4551" s="6">
        <v>15097.461452870501</v>
      </c>
      <c r="Z4551" s="71">
        <v>15116.951164919399</v>
      </c>
      <c r="AA4551" s="20">
        <v>1.42405986789288</v>
      </c>
    </row>
    <row r="4552" spans="1:27" x14ac:dyDescent="0.2">
      <c r="A4552" s="52" t="s">
        <v>1775</v>
      </c>
      <c r="B4552" s="1" t="s">
        <v>7970</v>
      </c>
      <c r="C4552" s="131" t="s">
        <v>43</v>
      </c>
      <c r="D4552" s="131" t="s">
        <v>43</v>
      </c>
      <c r="E4552" s="131" t="s">
        <v>6357</v>
      </c>
      <c r="F4552" s="131" t="s">
        <v>26355</v>
      </c>
      <c r="G4552" s="131" t="s">
        <v>26355</v>
      </c>
      <c r="H4552" s="79">
        <v>7984.25</v>
      </c>
      <c r="I4552" s="6">
        <v>13997.3665361722</v>
      </c>
      <c r="J4552" s="6">
        <v>6080.4179976048999</v>
      </c>
      <c r="K4552" s="71">
        <v>6081.3196949765797</v>
      </c>
      <c r="L4552" s="20">
        <v>0.76166448883446503</v>
      </c>
      <c r="M4552" s="79">
        <v>7991.0208862864602</v>
      </c>
      <c r="N4552" s="6">
        <v>14009.236727752599</v>
      </c>
      <c r="O4552" s="6">
        <v>6088.0804370184796</v>
      </c>
      <c r="P4552" s="71">
        <v>6091.4386760363304</v>
      </c>
      <c r="Q4552" s="20">
        <v>0.76228541543295902</v>
      </c>
      <c r="R4552" s="79">
        <v>7994.5244200351499</v>
      </c>
      <c r="S4552" s="6">
        <v>14015.378850814001</v>
      </c>
      <c r="T4552" s="6">
        <v>6093.00926572149</v>
      </c>
      <c r="U4552" s="71">
        <v>6098.6027542033598</v>
      </c>
      <c r="V4552" s="20">
        <v>0.76284747331806202</v>
      </c>
      <c r="W4552" s="79">
        <v>8002.0273435153904</v>
      </c>
      <c r="X4552" s="6">
        <v>14028.532393106099</v>
      </c>
      <c r="Y4552" s="6">
        <v>6100.7995568255801</v>
      </c>
      <c r="Z4552" s="71">
        <v>6108.6752402311504</v>
      </c>
      <c r="AA4552" s="20">
        <v>0.76339094806786001</v>
      </c>
    </row>
    <row r="4553" spans="1:27" x14ac:dyDescent="0.2">
      <c r="A4553" s="52" t="s">
        <v>1774</v>
      </c>
      <c r="B4553" s="1" t="s">
        <v>7969</v>
      </c>
      <c r="C4553" s="131" t="s">
        <v>43</v>
      </c>
      <c r="D4553" s="131" t="s">
        <v>43</v>
      </c>
      <c r="E4553" s="131" t="s">
        <v>6357</v>
      </c>
      <c r="F4553" s="131" t="s">
        <v>26355</v>
      </c>
      <c r="G4553" s="131" t="s">
        <v>26355</v>
      </c>
      <c r="H4553" s="79">
        <v>8250.1666666666697</v>
      </c>
      <c r="I4553" s="6">
        <v>19171.031220862398</v>
      </c>
      <c r="J4553" s="6">
        <v>8327.8438816859507</v>
      </c>
      <c r="K4553" s="71">
        <v>8329.0788617387698</v>
      </c>
      <c r="L4553" s="20">
        <v>1.0095649213234601</v>
      </c>
      <c r="M4553" s="79">
        <v>8251.9798960558892</v>
      </c>
      <c r="N4553" s="6">
        <v>19175.244648134401</v>
      </c>
      <c r="O4553" s="6">
        <v>8333.1043714954394</v>
      </c>
      <c r="P4553" s="71">
        <v>8337.7009855726792</v>
      </c>
      <c r="Q4553" s="20">
        <v>1.01038794211772</v>
      </c>
      <c r="R4553" s="79">
        <v>8251.8935287067798</v>
      </c>
      <c r="S4553" s="6">
        <v>19175.043955080098</v>
      </c>
      <c r="T4553" s="6">
        <v>8336.1086227173091</v>
      </c>
      <c r="U4553" s="71">
        <v>8343.7613154232095</v>
      </c>
      <c r="V4553" s="20">
        <v>1.0111329340831701</v>
      </c>
      <c r="W4553" s="79">
        <v>8255.9827985662705</v>
      </c>
      <c r="X4553" s="6">
        <v>19184.546250405099</v>
      </c>
      <c r="Y4553" s="6">
        <v>8343.0731014947505</v>
      </c>
      <c r="Z4553" s="71">
        <v>8353.8433950874005</v>
      </c>
      <c r="AA4553" s="20">
        <v>1.0118532946238901</v>
      </c>
    </row>
    <row r="4554" spans="1:27" x14ac:dyDescent="0.2">
      <c r="A4554" s="52" t="s">
        <v>1773</v>
      </c>
      <c r="B4554" s="1" t="s">
        <v>7968</v>
      </c>
      <c r="C4554" s="131" t="s">
        <v>43</v>
      </c>
      <c r="D4554" s="131" t="s">
        <v>43</v>
      </c>
      <c r="E4554" s="131" t="s">
        <v>6357</v>
      </c>
      <c r="F4554" s="131" t="s">
        <v>26320</v>
      </c>
      <c r="G4554" s="131" t="s">
        <v>26320</v>
      </c>
      <c r="H4554" s="79">
        <v>4637.5833333333303</v>
      </c>
      <c r="I4554" s="6">
        <v>6676.5426330380797</v>
      </c>
      <c r="J4554" s="6">
        <v>2900.2719820754901</v>
      </c>
      <c r="K4554" s="71">
        <v>2900.7020787603501</v>
      </c>
      <c r="L4554" s="20">
        <v>0.62547707938984498</v>
      </c>
      <c r="M4554" s="79">
        <v>4682.5374997857998</v>
      </c>
      <c r="N4554" s="6">
        <v>6741.2613426072003</v>
      </c>
      <c r="O4554" s="6">
        <v>2929.5915329528202</v>
      </c>
      <c r="P4554" s="71">
        <v>2931.2075215545001</v>
      </c>
      <c r="Q4554" s="20">
        <v>0.62598698284607102</v>
      </c>
      <c r="R4554" s="79">
        <v>4723.4778148407604</v>
      </c>
      <c r="S4554" s="6">
        <v>6800.2014713828503</v>
      </c>
      <c r="T4554" s="6">
        <v>2956.3018606166502</v>
      </c>
      <c r="U4554" s="71">
        <v>2959.0157971437702</v>
      </c>
      <c r="V4554" s="20">
        <v>0.626448543453892</v>
      </c>
      <c r="W4554" s="79">
        <v>4766.2922893401601</v>
      </c>
      <c r="X4554" s="6">
        <v>6861.8397523064004</v>
      </c>
      <c r="Y4554" s="6">
        <v>2984.1117906568202</v>
      </c>
      <c r="Z4554" s="71">
        <v>2987.9640594440798</v>
      </c>
      <c r="AA4554" s="20">
        <v>0.62689484363488901</v>
      </c>
    </row>
    <row r="4555" spans="1:27" x14ac:dyDescent="0.2">
      <c r="A4555" s="52" t="s">
        <v>1772</v>
      </c>
      <c r="B4555" s="1" t="s">
        <v>7967</v>
      </c>
      <c r="C4555" s="131" t="s">
        <v>43</v>
      </c>
      <c r="D4555" s="131" t="s">
        <v>43</v>
      </c>
      <c r="E4555" s="131" t="s">
        <v>6357</v>
      </c>
      <c r="F4555" s="131" t="s">
        <v>26254</v>
      </c>
      <c r="G4555" s="131" t="s">
        <v>26254</v>
      </c>
      <c r="H4555" s="79">
        <v>10133.833333333299</v>
      </c>
      <c r="I4555" s="6">
        <v>28828.7834285799</v>
      </c>
      <c r="J4555" s="6">
        <v>12523.1452041498</v>
      </c>
      <c r="K4555" s="71">
        <v>12525.0023276436</v>
      </c>
      <c r="L4555" s="20">
        <v>1.2359589817256</v>
      </c>
      <c r="M4555" s="79">
        <v>10121.2901359631</v>
      </c>
      <c r="N4555" s="6">
        <v>28793.100473414499</v>
      </c>
      <c r="O4555" s="6">
        <v>12512.795316395701</v>
      </c>
      <c r="P4555" s="71">
        <v>12519.697484967301</v>
      </c>
      <c r="Q4555" s="20">
        <v>1.2369665642211101</v>
      </c>
      <c r="R4555" s="79">
        <v>10111.6729167954</v>
      </c>
      <c r="S4555" s="6">
        <v>28765.7413567355</v>
      </c>
      <c r="T4555" s="6">
        <v>12505.543409678001</v>
      </c>
      <c r="U4555" s="71">
        <v>12517.0237160375</v>
      </c>
      <c r="V4555" s="20">
        <v>1.2378786199904499</v>
      </c>
      <c r="W4555" s="79">
        <v>10101.8368293576</v>
      </c>
      <c r="X4555" s="6">
        <v>28737.759602427799</v>
      </c>
      <c r="Y4555" s="6">
        <v>12497.623139310699</v>
      </c>
      <c r="Z4555" s="71">
        <v>12513.7566513611</v>
      </c>
      <c r="AA4555" s="20">
        <v>1.2387605207593599</v>
      </c>
    </row>
    <row r="4556" spans="1:27" x14ac:dyDescent="0.2">
      <c r="A4556" s="52" t="s">
        <v>1771</v>
      </c>
      <c r="B4556" s="1" t="s">
        <v>7966</v>
      </c>
      <c r="C4556" s="131" t="s">
        <v>43</v>
      </c>
      <c r="D4556" s="131" t="s">
        <v>43</v>
      </c>
      <c r="E4556" s="131" t="s">
        <v>6357</v>
      </c>
      <c r="F4556" s="131" t="s">
        <v>26353</v>
      </c>
      <c r="G4556" s="131" t="s">
        <v>26353</v>
      </c>
      <c r="H4556" s="79">
        <v>7753.4166666666697</v>
      </c>
      <c r="I4556" s="6">
        <v>12437.2504213177</v>
      </c>
      <c r="J4556" s="6">
        <v>5402.7077955750801</v>
      </c>
      <c r="K4556" s="71">
        <v>5403.5089917134301</v>
      </c>
      <c r="L4556" s="20">
        <v>0.69691972249396705</v>
      </c>
      <c r="M4556" s="79">
        <v>7762.4377223469501</v>
      </c>
      <c r="N4556" s="6">
        <v>12451.721090621801</v>
      </c>
      <c r="O4556" s="6">
        <v>5411.22125724733</v>
      </c>
      <c r="P4556" s="71">
        <v>5414.2061347548197</v>
      </c>
      <c r="Q4556" s="20">
        <v>0.69748786765375204</v>
      </c>
      <c r="R4556" s="79">
        <v>7767.7529622667498</v>
      </c>
      <c r="S4556" s="6">
        <v>12460.247263375601</v>
      </c>
      <c r="T4556" s="6">
        <v>5416.9354133812203</v>
      </c>
      <c r="U4556" s="71">
        <v>5421.9082543076502</v>
      </c>
      <c r="V4556" s="20">
        <v>0.698002148194664</v>
      </c>
      <c r="W4556" s="79">
        <v>7774.1973679952898</v>
      </c>
      <c r="X4556" s="6">
        <v>12470.584730238001</v>
      </c>
      <c r="Y4556" s="6">
        <v>5423.2713489673097</v>
      </c>
      <c r="Z4556" s="71">
        <v>5430.2723933007901</v>
      </c>
      <c r="AA4556" s="20">
        <v>0.698499425246915</v>
      </c>
    </row>
    <row r="4557" spans="1:27" x14ac:dyDescent="0.2">
      <c r="A4557" s="52" t="s">
        <v>1770</v>
      </c>
      <c r="B4557" s="1" t="s">
        <v>7436</v>
      </c>
      <c r="C4557" s="131" t="s">
        <v>43</v>
      </c>
      <c r="D4557" s="131" t="s">
        <v>43</v>
      </c>
      <c r="E4557" s="131" t="s">
        <v>6357</v>
      </c>
      <c r="F4557" s="131" t="s">
        <v>26281</v>
      </c>
      <c r="G4557" s="131" t="s">
        <v>26281</v>
      </c>
      <c r="H4557" s="79">
        <v>7310.4166666666697</v>
      </c>
      <c r="I4557" s="6">
        <v>14122.7008161458</v>
      </c>
      <c r="J4557" s="6">
        <v>6134.8628683381903</v>
      </c>
      <c r="K4557" s="71">
        <v>6135.7726396279604</v>
      </c>
      <c r="L4557" s="20">
        <v>0.83931914135691599</v>
      </c>
      <c r="M4557" s="79">
        <v>7349.2354869074497</v>
      </c>
      <c r="N4557" s="6">
        <v>14197.693338363601</v>
      </c>
      <c r="O4557" s="6">
        <v>6169.9791890050501</v>
      </c>
      <c r="P4557" s="71">
        <v>6173.3826040988797</v>
      </c>
      <c r="Q4557" s="20">
        <v>0.84000337383346502</v>
      </c>
      <c r="R4557" s="79">
        <v>7384.5408121872797</v>
      </c>
      <c r="S4557" s="6">
        <v>14265.8982805548</v>
      </c>
      <c r="T4557" s="6">
        <v>6201.9194295424004</v>
      </c>
      <c r="U4557" s="71">
        <v>6207.61289944893</v>
      </c>
      <c r="V4557" s="20">
        <v>0.84062273570267598</v>
      </c>
      <c r="W4557" s="79">
        <v>7415.5870949351302</v>
      </c>
      <c r="X4557" s="6">
        <v>14325.8753492629</v>
      </c>
      <c r="Y4557" s="6">
        <v>6230.1095747457803</v>
      </c>
      <c r="Z4557" s="71">
        <v>6238.1521878714402</v>
      </c>
      <c r="AA4557" s="20">
        <v>0.84122161981377297</v>
      </c>
    </row>
    <row r="4558" spans="1:27" x14ac:dyDescent="0.2">
      <c r="A4558" s="52" t="s">
        <v>1769</v>
      </c>
      <c r="B4558" s="1" t="s">
        <v>7965</v>
      </c>
      <c r="C4558" s="131" t="s">
        <v>43</v>
      </c>
      <c r="D4558" s="131" t="s">
        <v>43</v>
      </c>
      <c r="E4558" s="131" t="s">
        <v>6357</v>
      </c>
      <c r="F4558" s="131" t="s">
        <v>26353</v>
      </c>
      <c r="G4558" s="131" t="s">
        <v>26353</v>
      </c>
      <c r="H4558" s="79">
        <v>4923.5833333333303</v>
      </c>
      <c r="I4558" s="6">
        <v>6682.4208316831</v>
      </c>
      <c r="J4558" s="6">
        <v>2902.8254555979702</v>
      </c>
      <c r="K4558" s="71">
        <v>2903.2559309509402</v>
      </c>
      <c r="L4558" s="20">
        <v>0.58966320551446805</v>
      </c>
      <c r="M4558" s="79">
        <v>4932.8331912358999</v>
      </c>
      <c r="N4558" s="6">
        <v>6694.9749896923204</v>
      </c>
      <c r="O4558" s="6">
        <v>2909.4765869954999</v>
      </c>
      <c r="P4558" s="71">
        <v>2911.0814800150702</v>
      </c>
      <c r="Q4558" s="20">
        <v>0.59014391266810995</v>
      </c>
      <c r="R4558" s="79">
        <v>4937.43133815281</v>
      </c>
      <c r="S4558" s="6">
        <v>6701.21571939351</v>
      </c>
      <c r="T4558" s="6">
        <v>2913.2690528370499</v>
      </c>
      <c r="U4558" s="71">
        <v>2915.9434844981502</v>
      </c>
      <c r="V4558" s="20">
        <v>0.59057904501190805</v>
      </c>
      <c r="W4558" s="79">
        <v>4941.83058059216</v>
      </c>
      <c r="X4558" s="6">
        <v>6707.1864905433304</v>
      </c>
      <c r="Y4558" s="6">
        <v>2916.85539316727</v>
      </c>
      <c r="Z4558" s="71">
        <v>2920.62083889327</v>
      </c>
      <c r="AA4558" s="20">
        <v>0.59099979071789699</v>
      </c>
    </row>
    <row r="4559" spans="1:27" x14ac:dyDescent="0.2">
      <c r="A4559" s="52" t="s">
        <v>1768</v>
      </c>
      <c r="B4559" s="1" t="s">
        <v>7964</v>
      </c>
      <c r="C4559" s="131" t="s">
        <v>43</v>
      </c>
      <c r="D4559" s="131" t="s">
        <v>43</v>
      </c>
      <c r="E4559" s="131" t="s">
        <v>6357</v>
      </c>
      <c r="F4559" s="131" t="s">
        <v>26281</v>
      </c>
      <c r="G4559" s="131" t="s">
        <v>26281</v>
      </c>
      <c r="H4559" s="79">
        <v>8727.75</v>
      </c>
      <c r="I4559" s="6">
        <v>16426.038494195502</v>
      </c>
      <c r="J4559" s="6">
        <v>7135.4264983597604</v>
      </c>
      <c r="K4559" s="71">
        <v>7136.4846485267199</v>
      </c>
      <c r="L4559" s="20">
        <v>0.81767748257302597</v>
      </c>
      <c r="M4559" s="79">
        <v>8773.0009708711696</v>
      </c>
      <c r="N4559" s="6">
        <v>16511.202962635802</v>
      </c>
      <c r="O4559" s="6">
        <v>7175.3753399947</v>
      </c>
      <c r="P4559" s="71">
        <v>7179.3333404981004</v>
      </c>
      <c r="Q4559" s="20">
        <v>0.81834407226620798</v>
      </c>
      <c r="R4559" s="79">
        <v>8817.8127436614395</v>
      </c>
      <c r="S4559" s="6">
        <v>16595.540839505102</v>
      </c>
      <c r="T4559" s="6">
        <v>7214.7021626098604</v>
      </c>
      <c r="U4559" s="71">
        <v>7221.3253846807102</v>
      </c>
      <c r="V4559" s="20">
        <v>0.818947464026343</v>
      </c>
      <c r="W4559" s="79">
        <v>8859.2689194255308</v>
      </c>
      <c r="X4559" s="6">
        <v>16673.5633239854</v>
      </c>
      <c r="Y4559" s="6">
        <v>7251.0840683279002</v>
      </c>
      <c r="Z4559" s="71">
        <v>7260.4446844139502</v>
      </c>
      <c r="AA4559" s="20">
        <v>0.81953090604283596</v>
      </c>
    </row>
    <row r="4560" spans="1:27" x14ac:dyDescent="0.2">
      <c r="A4560" s="52" t="s">
        <v>1767</v>
      </c>
      <c r="B4560" s="1" t="s">
        <v>7963</v>
      </c>
      <c r="C4560" s="131" t="s">
        <v>43</v>
      </c>
      <c r="D4560" s="131" t="s">
        <v>43</v>
      </c>
      <c r="E4560" s="131" t="s">
        <v>6357</v>
      </c>
      <c r="F4560" s="131" t="s">
        <v>26359</v>
      </c>
      <c r="G4560" s="131" t="s">
        <v>26359</v>
      </c>
      <c r="H4560" s="79">
        <v>9664.3333333333303</v>
      </c>
      <c r="I4560" s="6">
        <v>16608.470371048399</v>
      </c>
      <c r="J4560" s="6">
        <v>7214.6744100641999</v>
      </c>
      <c r="K4560" s="71">
        <v>7215.7443123234898</v>
      </c>
      <c r="L4560" s="20">
        <v>0.74663653078227399</v>
      </c>
      <c r="M4560" s="79">
        <v>9739.1638104144804</v>
      </c>
      <c r="N4560" s="6">
        <v>16737.068973620098</v>
      </c>
      <c r="O4560" s="6">
        <v>7273.5313259048398</v>
      </c>
      <c r="P4560" s="71">
        <v>7277.5434701182503</v>
      </c>
      <c r="Q4560" s="20">
        <v>0.74724520623999402</v>
      </c>
      <c r="R4560" s="79">
        <v>9804.7544997680798</v>
      </c>
      <c r="S4560" s="6">
        <v>16849.788701217702</v>
      </c>
      <c r="T4560" s="6">
        <v>7325.23321522674</v>
      </c>
      <c r="U4560" s="71">
        <v>7331.9579067263703</v>
      </c>
      <c r="V4560" s="20">
        <v>0.74779617448859104</v>
      </c>
      <c r="W4560" s="79">
        <v>9874.9642677007596</v>
      </c>
      <c r="X4560" s="6">
        <v>16970.446465209199</v>
      </c>
      <c r="Y4560" s="6">
        <v>7380.1941195900799</v>
      </c>
      <c r="Z4560" s="71">
        <v>7389.72140725396</v>
      </c>
      <c r="AA4560" s="20">
        <v>0.748328926254894</v>
      </c>
    </row>
    <row r="4561" spans="1:27" x14ac:dyDescent="0.2">
      <c r="A4561" s="52" t="s">
        <v>1766</v>
      </c>
      <c r="B4561" s="1" t="s">
        <v>7962</v>
      </c>
      <c r="C4561" s="131" t="s">
        <v>43</v>
      </c>
      <c r="D4561" s="131" t="s">
        <v>43</v>
      </c>
      <c r="E4561" s="131" t="s">
        <v>6357</v>
      </c>
      <c r="F4561" s="131" t="s">
        <v>26254</v>
      </c>
      <c r="G4561" s="131" t="s">
        <v>26254</v>
      </c>
      <c r="H4561" s="79">
        <v>10212.5</v>
      </c>
      <c r="I4561" s="6">
        <v>33371.843490089799</v>
      </c>
      <c r="J4561" s="6">
        <v>14496.638153042601</v>
      </c>
      <c r="K4561" s="71">
        <v>14498.7879362526</v>
      </c>
      <c r="L4561" s="20">
        <v>1.4197099570381999</v>
      </c>
      <c r="M4561" s="79">
        <v>10202.9903899456</v>
      </c>
      <c r="N4561" s="6">
        <v>33340.768511545102</v>
      </c>
      <c r="O4561" s="6">
        <v>14489.103473295499</v>
      </c>
      <c r="P4561" s="71">
        <v>14497.0957909268</v>
      </c>
      <c r="Q4561" s="20">
        <v>1.42086733760063</v>
      </c>
      <c r="R4561" s="79">
        <v>10190.3811577285</v>
      </c>
      <c r="S4561" s="6">
        <v>33299.564758881199</v>
      </c>
      <c r="T4561" s="6">
        <v>14476.5659765646</v>
      </c>
      <c r="U4561" s="71">
        <v>14489.8557159225</v>
      </c>
      <c r="V4561" s="20">
        <v>1.42191498940481</v>
      </c>
      <c r="W4561" s="79">
        <v>10180.545135103999</v>
      </c>
      <c r="X4561" s="6">
        <v>33267.423147367103</v>
      </c>
      <c r="Y4561" s="6">
        <v>14467.5062727106</v>
      </c>
      <c r="Z4561" s="71">
        <v>14486.182758966301</v>
      </c>
      <c r="AA4561" s="20">
        <v>1.42292800304139</v>
      </c>
    </row>
    <row r="4562" spans="1:27" x14ac:dyDescent="0.2">
      <c r="A4562" s="52" t="s">
        <v>1765</v>
      </c>
      <c r="B4562" s="1" t="s">
        <v>7961</v>
      </c>
      <c r="C4562" s="131" t="s">
        <v>43</v>
      </c>
      <c r="D4562" s="131" t="s">
        <v>43</v>
      </c>
      <c r="E4562" s="131" t="s">
        <v>6357</v>
      </c>
      <c r="F4562" s="131" t="s">
        <v>26359</v>
      </c>
      <c r="G4562" s="131" t="s">
        <v>26359</v>
      </c>
      <c r="H4562" s="79">
        <v>7958.8333333333303</v>
      </c>
      <c r="I4562" s="6">
        <v>11387.927813054701</v>
      </c>
      <c r="J4562" s="6">
        <v>4946.88490517009</v>
      </c>
      <c r="K4562" s="71">
        <v>4947.6185049191099</v>
      </c>
      <c r="L4562" s="20">
        <v>0.62165122671904705</v>
      </c>
      <c r="M4562" s="79">
        <v>8024.3065567760104</v>
      </c>
      <c r="N4562" s="6">
        <v>11481.610430974401</v>
      </c>
      <c r="O4562" s="6">
        <v>4989.63428263062</v>
      </c>
      <c r="P4562" s="71">
        <v>4992.3866090339998</v>
      </c>
      <c r="Q4562" s="20">
        <v>0.62215801125123305</v>
      </c>
      <c r="R4562" s="79">
        <v>8085.7841791048204</v>
      </c>
      <c r="S4562" s="6">
        <v>11569.575927407999</v>
      </c>
      <c r="T4562" s="6">
        <v>5029.7272786223002</v>
      </c>
      <c r="U4562" s="71">
        <v>5034.3446557463003</v>
      </c>
      <c r="V4562" s="20">
        <v>0.62261674863348304</v>
      </c>
      <c r="W4562" s="79">
        <v>8148.0030737856996</v>
      </c>
      <c r="X4562" s="6">
        <v>11658.602076286599</v>
      </c>
      <c r="Y4562" s="6">
        <v>5070.1522003234304</v>
      </c>
      <c r="Z4562" s="71">
        <v>5076.6973938142</v>
      </c>
      <c r="AA4562" s="20">
        <v>0.62306031893228997</v>
      </c>
    </row>
    <row r="4563" spans="1:27" x14ac:dyDescent="0.2">
      <c r="A4563" s="52" t="s">
        <v>1764</v>
      </c>
      <c r="B4563" s="1" t="s">
        <v>7960</v>
      </c>
      <c r="C4563" s="131" t="s">
        <v>43</v>
      </c>
      <c r="D4563" s="131" t="s">
        <v>43</v>
      </c>
      <c r="E4563" s="131" t="s">
        <v>6357</v>
      </c>
      <c r="F4563" s="131" t="s">
        <v>26353</v>
      </c>
      <c r="G4563" s="131" t="s">
        <v>26353</v>
      </c>
      <c r="H4563" s="79">
        <v>9245</v>
      </c>
      <c r="I4563" s="6">
        <v>20853.367235259098</v>
      </c>
      <c r="J4563" s="6">
        <v>9058.6460760502705</v>
      </c>
      <c r="K4563" s="71">
        <v>9059.9894306290007</v>
      </c>
      <c r="L4563" s="20">
        <v>0.979988040089671</v>
      </c>
      <c r="M4563" s="79">
        <v>9252.9089356645909</v>
      </c>
      <c r="N4563" s="6">
        <v>20871.2069258868</v>
      </c>
      <c r="O4563" s="6">
        <v>9070.1291620503598</v>
      </c>
      <c r="P4563" s="71">
        <v>9075.1323255210209</v>
      </c>
      <c r="Q4563" s="20">
        <v>0.98078694912274</v>
      </c>
      <c r="R4563" s="79">
        <v>9259.8562982595795</v>
      </c>
      <c r="S4563" s="6">
        <v>20886.8776563908</v>
      </c>
      <c r="T4563" s="6">
        <v>9080.3067435447592</v>
      </c>
      <c r="U4563" s="71">
        <v>9088.6426230694397</v>
      </c>
      <c r="V4563" s="20">
        <v>0.98151011531115095</v>
      </c>
      <c r="W4563" s="79">
        <v>9268.6775413480009</v>
      </c>
      <c r="X4563" s="6">
        <v>20906.775181712001</v>
      </c>
      <c r="Y4563" s="6">
        <v>9092.0447833816706</v>
      </c>
      <c r="Z4563" s="71">
        <v>9103.7819443154494</v>
      </c>
      <c r="AA4563" s="20">
        <v>0.98220937169332501</v>
      </c>
    </row>
    <row r="4564" spans="1:27" x14ac:dyDescent="0.2">
      <c r="A4564" s="52" t="s">
        <v>1763</v>
      </c>
      <c r="B4564" s="1" t="s">
        <v>7959</v>
      </c>
      <c r="C4564" s="131" t="s">
        <v>43</v>
      </c>
      <c r="D4564" s="131" t="s">
        <v>43</v>
      </c>
      <c r="E4564" s="131" t="s">
        <v>6357</v>
      </c>
      <c r="F4564" s="131" t="s">
        <v>26359</v>
      </c>
      <c r="G4564" s="131" t="s">
        <v>26359</v>
      </c>
      <c r="H4564" s="79">
        <v>9869.4166666666697</v>
      </c>
      <c r="I4564" s="6">
        <v>20024.421513912701</v>
      </c>
      <c r="J4564" s="6">
        <v>8698.5543066387399</v>
      </c>
      <c r="K4564" s="71">
        <v>8699.8442613028401</v>
      </c>
      <c r="L4564" s="20">
        <v>0.88149528539878297</v>
      </c>
      <c r="M4564" s="79">
        <v>9935.2497908991609</v>
      </c>
      <c r="N4564" s="6">
        <v>20157.992754618499</v>
      </c>
      <c r="O4564" s="6">
        <v>8760.1832793527592</v>
      </c>
      <c r="P4564" s="71">
        <v>8765.0154739330592</v>
      </c>
      <c r="Q4564" s="20">
        <v>0.88221390084846596</v>
      </c>
      <c r="R4564" s="79">
        <v>9996.9112414001902</v>
      </c>
      <c r="S4564" s="6">
        <v>20283.099933461399</v>
      </c>
      <c r="T4564" s="6">
        <v>8817.8219902316796</v>
      </c>
      <c r="U4564" s="71">
        <v>8825.9169041874102</v>
      </c>
      <c r="V4564" s="20">
        <v>0.88286438591518801</v>
      </c>
      <c r="W4564" s="79">
        <v>10060.052959107201</v>
      </c>
      <c r="X4564" s="6">
        <v>20411.210480738999</v>
      </c>
      <c r="Y4564" s="6">
        <v>8876.5310843463794</v>
      </c>
      <c r="Z4564" s="71">
        <v>8887.9900329495795</v>
      </c>
      <c r="AA4564" s="20">
        <v>0.88349336420773406</v>
      </c>
    </row>
    <row r="4565" spans="1:27" x14ac:dyDescent="0.2">
      <c r="A4565" s="52" t="s">
        <v>1762</v>
      </c>
      <c r="B4565" s="1" t="s">
        <v>7958</v>
      </c>
      <c r="C4565" s="131" t="s">
        <v>43</v>
      </c>
      <c r="D4565" s="131" t="s">
        <v>43</v>
      </c>
      <c r="E4565" s="131" t="s">
        <v>6357</v>
      </c>
      <c r="F4565" s="131" t="s">
        <v>26353</v>
      </c>
      <c r="G4565" s="131" t="s">
        <v>26353</v>
      </c>
      <c r="H4565" s="79">
        <v>6011.5</v>
      </c>
      <c r="I4565" s="6">
        <v>17552.778512725701</v>
      </c>
      <c r="J4565" s="6">
        <v>7624.8793014701296</v>
      </c>
      <c r="K4565" s="71">
        <v>7626.0100351841902</v>
      </c>
      <c r="L4565" s="20">
        <v>1.26857024622543</v>
      </c>
      <c r="M4565" s="79">
        <v>6018.04084991334</v>
      </c>
      <c r="N4565" s="6">
        <v>17571.876922409399</v>
      </c>
      <c r="O4565" s="6">
        <v>7636.3189666921298</v>
      </c>
      <c r="P4565" s="71">
        <v>7640.5312277770399</v>
      </c>
      <c r="Q4565" s="20">
        <v>1.2696044141819101</v>
      </c>
      <c r="R4565" s="79">
        <v>6023.7425899919699</v>
      </c>
      <c r="S4565" s="6">
        <v>17588.5252432507</v>
      </c>
      <c r="T4565" s="6">
        <v>7646.38961374056</v>
      </c>
      <c r="U4565" s="71">
        <v>7653.40913239991</v>
      </c>
      <c r="V4565" s="20">
        <v>1.2705405349019301</v>
      </c>
      <c r="W4565" s="79">
        <v>6031.4941944571401</v>
      </c>
      <c r="X4565" s="6">
        <v>17611.158894801199</v>
      </c>
      <c r="Y4565" s="6">
        <v>7658.8304014885598</v>
      </c>
      <c r="Z4565" s="71">
        <v>7668.7173880937198</v>
      </c>
      <c r="AA4565" s="20">
        <v>1.2714457049699499</v>
      </c>
    </row>
    <row r="4566" spans="1:27" x14ac:dyDescent="0.2">
      <c r="A4566" s="52" t="s">
        <v>1761</v>
      </c>
      <c r="B4566" s="1" t="s">
        <v>7957</v>
      </c>
      <c r="C4566" s="131" t="s">
        <v>43</v>
      </c>
      <c r="D4566" s="131" t="s">
        <v>43</v>
      </c>
      <c r="E4566" s="131" t="s">
        <v>6357</v>
      </c>
      <c r="F4566" s="131" t="s">
        <v>26320</v>
      </c>
      <c r="G4566" s="131" t="s">
        <v>26320</v>
      </c>
      <c r="H4566" s="79">
        <v>17911.916666666701</v>
      </c>
      <c r="I4566" s="6">
        <v>53512.6647138072</v>
      </c>
      <c r="J4566" s="6">
        <v>23245.756177405299</v>
      </c>
      <c r="K4566" s="71">
        <v>23249.203413640698</v>
      </c>
      <c r="L4566" s="20">
        <v>1.2979740720269499</v>
      </c>
      <c r="M4566" s="79">
        <v>18016.058215692101</v>
      </c>
      <c r="N4566" s="6">
        <v>53823.792322286303</v>
      </c>
      <c r="O4566" s="6">
        <v>23390.537504038799</v>
      </c>
      <c r="P4566" s="71">
        <v>23403.439931414301</v>
      </c>
      <c r="Q4566" s="20">
        <v>1.2990322106658001</v>
      </c>
      <c r="R4566" s="79">
        <v>18118.902217548399</v>
      </c>
      <c r="S4566" s="6">
        <v>54131.043449654499</v>
      </c>
      <c r="T4566" s="6">
        <v>23532.788718213102</v>
      </c>
      <c r="U4566" s="71">
        <v>23554.392227563101</v>
      </c>
      <c r="V4566" s="20">
        <v>1.29999002945942</v>
      </c>
      <c r="W4566" s="79">
        <v>18220.896584924201</v>
      </c>
      <c r="X4566" s="6">
        <v>54435.756255416803</v>
      </c>
      <c r="Y4566" s="6">
        <v>23673.2986981385</v>
      </c>
      <c r="Z4566" s="71">
        <v>23703.8591851657</v>
      </c>
      <c r="AA4566" s="20">
        <v>1.30091618020477</v>
      </c>
    </row>
    <row r="4567" spans="1:27" x14ac:dyDescent="0.2">
      <c r="A4567" s="52" t="s">
        <v>1760</v>
      </c>
      <c r="B4567" s="1" t="s">
        <v>7956</v>
      </c>
      <c r="C4567" s="131" t="s">
        <v>43</v>
      </c>
      <c r="D4567" s="131" t="s">
        <v>43</v>
      </c>
      <c r="E4567" s="131" t="s">
        <v>6357</v>
      </c>
      <c r="F4567" s="131" t="s">
        <v>26320</v>
      </c>
      <c r="G4567" s="131" t="s">
        <v>26320</v>
      </c>
      <c r="H4567" s="79">
        <v>10577.916666666701</v>
      </c>
      <c r="I4567" s="6">
        <v>21079.751468221399</v>
      </c>
      <c r="J4567" s="6">
        <v>9156.9867718462192</v>
      </c>
      <c r="K4567" s="71">
        <v>9158.3447098873094</v>
      </c>
      <c r="L4567" s="20">
        <v>0.86579853089098902</v>
      </c>
      <c r="M4567" s="79">
        <v>10656.8918837849</v>
      </c>
      <c r="N4567" s="6">
        <v>21237.133871719401</v>
      </c>
      <c r="O4567" s="6">
        <v>9229.1522925459703</v>
      </c>
      <c r="P4567" s="71">
        <v>9234.2431745819595</v>
      </c>
      <c r="Q4567" s="20">
        <v>0.86650434998147896</v>
      </c>
      <c r="R4567" s="79">
        <v>10732.5475487571</v>
      </c>
      <c r="S4567" s="6">
        <v>21387.901046866598</v>
      </c>
      <c r="T4567" s="6">
        <v>9298.1203462312697</v>
      </c>
      <c r="U4567" s="71">
        <v>9306.6561824316504</v>
      </c>
      <c r="V4567" s="20">
        <v>0.86714325188426</v>
      </c>
      <c r="W4567" s="79">
        <v>10809.886161147901</v>
      </c>
      <c r="X4567" s="6">
        <v>21542.022012220099</v>
      </c>
      <c r="Y4567" s="6">
        <v>9368.3041577366894</v>
      </c>
      <c r="Z4567" s="71">
        <v>9380.3979491989703</v>
      </c>
      <c r="AA4567" s="20">
        <v>0.86776102998321203</v>
      </c>
    </row>
    <row r="4568" spans="1:27" x14ac:dyDescent="0.2">
      <c r="A4568" s="52" t="s">
        <v>1759</v>
      </c>
      <c r="B4568" s="1" t="s">
        <v>7955</v>
      </c>
      <c r="C4568" s="131" t="s">
        <v>43</v>
      </c>
      <c r="D4568" s="131" t="s">
        <v>43</v>
      </c>
      <c r="E4568" s="131" t="s">
        <v>6357</v>
      </c>
      <c r="F4568" s="131" t="s">
        <v>26254</v>
      </c>
      <c r="G4568" s="131" t="s">
        <v>26254</v>
      </c>
      <c r="H4568" s="79">
        <v>11373.75</v>
      </c>
      <c r="I4568" s="6">
        <v>46543.938690125098</v>
      </c>
      <c r="J4568" s="6">
        <v>20218.560524189099</v>
      </c>
      <c r="K4568" s="71">
        <v>20221.5588415565</v>
      </c>
      <c r="L4568" s="20">
        <v>1.7779148338548401</v>
      </c>
      <c r="M4568" s="79">
        <v>11362.407078714799</v>
      </c>
      <c r="N4568" s="6">
        <v>46497.520909457598</v>
      </c>
      <c r="O4568" s="6">
        <v>20206.714535556199</v>
      </c>
      <c r="P4568" s="71">
        <v>20217.860738021402</v>
      </c>
      <c r="Q4568" s="20">
        <v>1.7793642313604101</v>
      </c>
      <c r="R4568" s="79">
        <v>11349.460995884199</v>
      </c>
      <c r="S4568" s="6">
        <v>46444.5426317971</v>
      </c>
      <c r="T4568" s="6">
        <v>20191.179390152702</v>
      </c>
      <c r="U4568" s="71">
        <v>20209.7152440188</v>
      </c>
      <c r="V4568" s="20">
        <v>1.7806762146103301</v>
      </c>
      <c r="W4568" s="79">
        <v>11336.8297139398</v>
      </c>
      <c r="X4568" s="6">
        <v>46392.8525900432</v>
      </c>
      <c r="Y4568" s="6">
        <v>20175.559822658201</v>
      </c>
      <c r="Z4568" s="71">
        <v>20201.604986118102</v>
      </c>
      <c r="AA4568" s="20">
        <v>1.7819448201888499</v>
      </c>
    </row>
    <row r="4569" spans="1:27" x14ac:dyDescent="0.2">
      <c r="A4569" s="52" t="s">
        <v>1758</v>
      </c>
      <c r="B4569" s="1" t="s">
        <v>7954</v>
      </c>
      <c r="C4569" s="131" t="s">
        <v>43</v>
      </c>
      <c r="D4569" s="131" t="s">
        <v>43</v>
      </c>
      <c r="E4569" s="131" t="s">
        <v>6357</v>
      </c>
      <c r="F4569" s="131" t="s">
        <v>26290</v>
      </c>
      <c r="G4569" s="131" t="s">
        <v>26290</v>
      </c>
      <c r="H4569" s="79">
        <v>13431.5</v>
      </c>
      <c r="I4569" s="6">
        <v>22950.504575991301</v>
      </c>
      <c r="J4569" s="6">
        <v>9969.6368397117694</v>
      </c>
      <c r="K4569" s="71">
        <v>9971.1152899331992</v>
      </c>
      <c r="L4569" s="20">
        <v>0.742367962620199</v>
      </c>
      <c r="M4569" s="79">
        <v>13547.2339617657</v>
      </c>
      <c r="N4569" s="6">
        <v>23148.2600626534</v>
      </c>
      <c r="O4569" s="6">
        <v>10059.6821923405</v>
      </c>
      <c r="P4569" s="71">
        <v>10065.2312020152</v>
      </c>
      <c r="Q4569" s="20">
        <v>0.74297315824191701</v>
      </c>
      <c r="R4569" s="79">
        <v>13658.1257338099</v>
      </c>
      <c r="S4569" s="6">
        <v>23337.741663497702</v>
      </c>
      <c r="T4569" s="6">
        <v>10145.7889729786</v>
      </c>
      <c r="U4569" s="71">
        <v>10155.102983721899</v>
      </c>
      <c r="V4569" s="20">
        <v>0.74352097657026806</v>
      </c>
      <c r="W4569" s="79">
        <v>13766.5857862876</v>
      </c>
      <c r="X4569" s="6">
        <v>23523.0681669189</v>
      </c>
      <c r="Y4569" s="6">
        <v>10229.831590825601</v>
      </c>
      <c r="Z4569" s="71">
        <v>10243.037550823299</v>
      </c>
      <c r="AA4569" s="20">
        <v>0.74405068256110496</v>
      </c>
    </row>
    <row r="4570" spans="1:27" x14ac:dyDescent="0.2">
      <c r="A4570" s="52" t="s">
        <v>1757</v>
      </c>
      <c r="B4570" s="1" t="s">
        <v>7953</v>
      </c>
      <c r="C4570" s="131" t="s">
        <v>43</v>
      </c>
      <c r="D4570" s="131" t="s">
        <v>43</v>
      </c>
      <c r="E4570" s="131" t="s">
        <v>6357</v>
      </c>
      <c r="F4570" s="131" t="s">
        <v>26281</v>
      </c>
      <c r="G4570" s="131" t="s">
        <v>26281</v>
      </c>
      <c r="H4570" s="79">
        <v>6351.25</v>
      </c>
      <c r="I4570" s="6">
        <v>10716.445534272099</v>
      </c>
      <c r="J4570" s="6">
        <v>4655.1948274378701</v>
      </c>
      <c r="K4570" s="71">
        <v>4655.8851709212004</v>
      </c>
      <c r="L4570" s="20">
        <v>0.73306595881459502</v>
      </c>
      <c r="M4570" s="79">
        <v>6386.0558186283997</v>
      </c>
      <c r="N4570" s="6">
        <v>10775.173290163801</v>
      </c>
      <c r="O4570" s="6">
        <v>4682.6335358709903</v>
      </c>
      <c r="P4570" s="71">
        <v>4685.2165179470503</v>
      </c>
      <c r="Q4570" s="20">
        <v>0.73366357122655801</v>
      </c>
      <c r="R4570" s="79">
        <v>6420.0021936822004</v>
      </c>
      <c r="S4570" s="6">
        <v>10832.4509094277</v>
      </c>
      <c r="T4570" s="6">
        <v>4709.2714698741802</v>
      </c>
      <c r="U4570" s="71">
        <v>4713.59466299206</v>
      </c>
      <c r="V4570" s="20">
        <v>0.734204525292937</v>
      </c>
      <c r="W4570" s="79">
        <v>6454.1066109195399</v>
      </c>
      <c r="X4570" s="6">
        <v>10889.9951928053</v>
      </c>
      <c r="Y4570" s="6">
        <v>4735.8965274762604</v>
      </c>
      <c r="Z4570" s="71">
        <v>4742.0102214838298</v>
      </c>
      <c r="AA4570" s="20">
        <v>0.73472759397264098</v>
      </c>
    </row>
    <row r="4571" spans="1:27" x14ac:dyDescent="0.2">
      <c r="A4571" s="52" t="s">
        <v>1756</v>
      </c>
      <c r="B4571" s="1" t="s">
        <v>7952</v>
      </c>
      <c r="C4571" s="131" t="s">
        <v>43</v>
      </c>
      <c r="D4571" s="131" t="s">
        <v>43</v>
      </c>
      <c r="E4571" s="131" t="s">
        <v>6357</v>
      </c>
      <c r="F4571" s="131" t="s">
        <v>26354</v>
      </c>
      <c r="G4571" s="131" t="s">
        <v>26354</v>
      </c>
      <c r="H4571" s="79">
        <v>14111.75</v>
      </c>
      <c r="I4571" s="6">
        <v>29566.487895738199</v>
      </c>
      <c r="J4571" s="6">
        <v>12843.602020611001</v>
      </c>
      <c r="K4571" s="71">
        <v>12845.5066663425</v>
      </c>
      <c r="L4571" s="20">
        <v>0.91027028301539503</v>
      </c>
      <c r="M4571" s="79">
        <v>14172.8844965023</v>
      </c>
      <c r="N4571" s="6">
        <v>29694.574940282499</v>
      </c>
      <c r="O4571" s="6">
        <v>12904.554637254299</v>
      </c>
      <c r="P4571" s="71">
        <v>12911.6729037324</v>
      </c>
      <c r="Q4571" s="20">
        <v>0.911012356512098</v>
      </c>
      <c r="R4571" s="79">
        <v>14230.0306275608</v>
      </c>
      <c r="S4571" s="6">
        <v>29814.305688930101</v>
      </c>
      <c r="T4571" s="6">
        <v>12961.3935340145</v>
      </c>
      <c r="U4571" s="71">
        <v>12973.2923187168</v>
      </c>
      <c r="V4571" s="20">
        <v>0.91168407561892695</v>
      </c>
      <c r="W4571" s="79">
        <v>14290.285414497799</v>
      </c>
      <c r="X4571" s="6">
        <v>29940.5495940896</v>
      </c>
      <c r="Y4571" s="6">
        <v>13020.6985717551</v>
      </c>
      <c r="Z4571" s="71">
        <v>13037.5073357073</v>
      </c>
      <c r="AA4571" s="20">
        <v>0.91233358589748503</v>
      </c>
    </row>
    <row r="4572" spans="1:27" x14ac:dyDescent="0.2">
      <c r="A4572" s="52" t="s">
        <v>1755</v>
      </c>
      <c r="B4572" s="1" t="s">
        <v>7951</v>
      </c>
      <c r="C4572" s="131" t="s">
        <v>43</v>
      </c>
      <c r="D4572" s="131" t="s">
        <v>43</v>
      </c>
      <c r="E4572" s="131" t="s">
        <v>6357</v>
      </c>
      <c r="F4572" s="131" t="s">
        <v>26291</v>
      </c>
      <c r="G4572" s="131" t="s">
        <v>26291</v>
      </c>
      <c r="H4572" s="79">
        <v>6993.8333333333303</v>
      </c>
      <c r="I4572" s="6">
        <v>15299.4534116554</v>
      </c>
      <c r="J4572" s="6">
        <v>6646.0409990225799</v>
      </c>
      <c r="K4572" s="71">
        <v>6647.0265756232702</v>
      </c>
      <c r="L4572" s="20">
        <v>0.95041249323784305</v>
      </c>
      <c r="M4572" s="79">
        <v>7039.1480326261299</v>
      </c>
      <c r="N4572" s="6">
        <v>15398.5821866276</v>
      </c>
      <c r="O4572" s="6">
        <v>6691.8568648720202</v>
      </c>
      <c r="P4572" s="71">
        <v>6695.5481523078397</v>
      </c>
      <c r="Q4572" s="20">
        <v>0.951187291597546</v>
      </c>
      <c r="R4572" s="79">
        <v>7085.23270559307</v>
      </c>
      <c r="S4572" s="6">
        <v>15499.3953277828</v>
      </c>
      <c r="T4572" s="6">
        <v>6738.1667203221004</v>
      </c>
      <c r="U4572" s="71">
        <v>6744.3524745685299</v>
      </c>
      <c r="V4572" s="20">
        <v>0.95188863299360005</v>
      </c>
      <c r="W4572" s="79">
        <v>7130.6170023569202</v>
      </c>
      <c r="X4572" s="6">
        <v>15598.6763516313</v>
      </c>
      <c r="Y4572" s="6">
        <v>6783.63175180489</v>
      </c>
      <c r="Z4572" s="71">
        <v>6792.3889213397297</v>
      </c>
      <c r="AA4572" s="20">
        <v>0.95256678616936097</v>
      </c>
    </row>
    <row r="4573" spans="1:27" x14ac:dyDescent="0.2">
      <c r="A4573" s="52" t="s">
        <v>1754</v>
      </c>
      <c r="B4573" s="1" t="s">
        <v>7950</v>
      </c>
      <c r="C4573" s="131" t="s">
        <v>43</v>
      </c>
      <c r="D4573" s="131" t="s">
        <v>43</v>
      </c>
      <c r="E4573" s="131" t="s">
        <v>6357</v>
      </c>
      <c r="F4573" s="131" t="s">
        <v>26353</v>
      </c>
      <c r="G4573" s="131" t="s">
        <v>26353</v>
      </c>
      <c r="H4573" s="79">
        <v>11961.75</v>
      </c>
      <c r="I4573" s="6">
        <v>36436.143550243301</v>
      </c>
      <c r="J4573" s="6">
        <v>15827.761774594601</v>
      </c>
      <c r="K4573" s="71">
        <v>15830.108957172701</v>
      </c>
      <c r="L4573" s="20">
        <v>1.32339406501329</v>
      </c>
      <c r="M4573" s="79">
        <v>11975.548348336</v>
      </c>
      <c r="N4573" s="6">
        <v>36478.1740725938</v>
      </c>
      <c r="O4573" s="6">
        <v>15852.545164688599</v>
      </c>
      <c r="P4573" s="71">
        <v>15861.289568816501</v>
      </c>
      <c r="Q4573" s="20">
        <v>1.3244729266213899</v>
      </c>
      <c r="R4573" s="79">
        <v>11991.028573404499</v>
      </c>
      <c r="S4573" s="6">
        <v>36525.327683293603</v>
      </c>
      <c r="T4573" s="6">
        <v>15878.9257412686</v>
      </c>
      <c r="U4573" s="71">
        <v>15893.5028712818</v>
      </c>
      <c r="V4573" s="20">
        <v>1.32544950368418</v>
      </c>
      <c r="W4573" s="79">
        <v>12008.3237698836</v>
      </c>
      <c r="X4573" s="6">
        <v>36578.009795997699</v>
      </c>
      <c r="Y4573" s="6">
        <v>15907.231041691</v>
      </c>
      <c r="Z4573" s="71">
        <v>15927.7661067061</v>
      </c>
      <c r="AA4573" s="20">
        <v>1.3263937925002001</v>
      </c>
    </row>
    <row r="4574" spans="1:27" x14ac:dyDescent="0.2">
      <c r="A4574" s="52" t="s">
        <v>1753</v>
      </c>
      <c r="B4574" s="1" t="s">
        <v>7949</v>
      </c>
      <c r="C4574" s="131" t="s">
        <v>43</v>
      </c>
      <c r="D4574" s="131" t="s">
        <v>43</v>
      </c>
      <c r="E4574" s="131" t="s">
        <v>6357</v>
      </c>
      <c r="F4574" s="131" t="s">
        <v>26290</v>
      </c>
      <c r="G4574" s="131" t="s">
        <v>26290</v>
      </c>
      <c r="H4574" s="79">
        <v>7432</v>
      </c>
      <c r="I4574" s="6">
        <v>9757.8873693215701</v>
      </c>
      <c r="J4574" s="6">
        <v>4238.79976463414</v>
      </c>
      <c r="K4574" s="71">
        <v>4239.4283586893998</v>
      </c>
      <c r="L4574" s="20">
        <v>0.57042900412936004</v>
      </c>
      <c r="M4574" s="79">
        <v>7499.7204644616504</v>
      </c>
      <c r="N4574" s="6">
        <v>9846.8013446734203</v>
      </c>
      <c r="O4574" s="6">
        <v>4279.1852117792296</v>
      </c>
      <c r="P4574" s="71">
        <v>4281.5456481912397</v>
      </c>
      <c r="Q4574" s="20">
        <v>0.57089403111487502</v>
      </c>
      <c r="R4574" s="79">
        <v>7563.1677977665904</v>
      </c>
      <c r="S4574" s="6">
        <v>9930.1048877672602</v>
      </c>
      <c r="T4574" s="6">
        <v>4316.9879126912301</v>
      </c>
      <c r="U4574" s="71">
        <v>4320.9509826806097</v>
      </c>
      <c r="V4574" s="20">
        <v>0.57131496989351305</v>
      </c>
      <c r="W4574" s="79">
        <v>7623.2638784052397</v>
      </c>
      <c r="X4574" s="6">
        <v>10009.0083842971</v>
      </c>
      <c r="Y4574" s="6">
        <v>4352.7685009438901</v>
      </c>
      <c r="Z4574" s="71">
        <v>4358.3876048550801</v>
      </c>
      <c r="AA4574" s="20">
        <v>0.57172199131152801</v>
      </c>
    </row>
    <row r="4575" spans="1:27" x14ac:dyDescent="0.2">
      <c r="A4575" s="52" t="s">
        <v>1752</v>
      </c>
      <c r="B4575" s="1" t="s">
        <v>7948</v>
      </c>
      <c r="C4575" s="131" t="s">
        <v>43</v>
      </c>
      <c r="D4575" s="131" t="s">
        <v>43</v>
      </c>
      <c r="E4575" s="131" t="s">
        <v>6357</v>
      </c>
      <c r="F4575" s="131" t="s">
        <v>26359</v>
      </c>
      <c r="G4575" s="131" t="s">
        <v>26359</v>
      </c>
      <c r="H4575" s="79">
        <v>9029.6666666666697</v>
      </c>
      <c r="I4575" s="6">
        <v>20895.630402273</v>
      </c>
      <c r="J4575" s="6">
        <v>9077.0050809876193</v>
      </c>
      <c r="K4575" s="71">
        <v>9078.3511581203802</v>
      </c>
      <c r="L4575" s="20">
        <v>1.0053916155768401</v>
      </c>
      <c r="M4575" s="79">
        <v>9095.3137610148406</v>
      </c>
      <c r="N4575" s="6">
        <v>21047.544915966701</v>
      </c>
      <c r="O4575" s="6">
        <v>9146.7614503449495</v>
      </c>
      <c r="P4575" s="71">
        <v>9151.8068848636303</v>
      </c>
      <c r="Q4575" s="20">
        <v>1.0062112341952301</v>
      </c>
      <c r="R4575" s="79">
        <v>9156.3950471669905</v>
      </c>
      <c r="S4575" s="6">
        <v>21188.8936530848</v>
      </c>
      <c r="T4575" s="6">
        <v>9211.6043906394298</v>
      </c>
      <c r="U4575" s="71">
        <v>9220.0608036878002</v>
      </c>
      <c r="V4575" s="20">
        <v>1.0069531465377899</v>
      </c>
      <c r="W4575" s="79">
        <v>9214.1448844238403</v>
      </c>
      <c r="X4575" s="6">
        <v>21322.533055252901</v>
      </c>
      <c r="Y4575" s="6">
        <v>9272.8516831747893</v>
      </c>
      <c r="Z4575" s="71">
        <v>9284.8222525146393</v>
      </c>
      <c r="AA4575" s="20">
        <v>1.0076705292761601</v>
      </c>
    </row>
    <row r="4576" spans="1:27" x14ac:dyDescent="0.2">
      <c r="A4576" s="52" t="s">
        <v>1751</v>
      </c>
      <c r="B4576" s="1" t="s">
        <v>7947</v>
      </c>
      <c r="C4576" s="131" t="s">
        <v>43</v>
      </c>
      <c r="D4576" s="131" t="s">
        <v>43</v>
      </c>
      <c r="E4576" s="131" t="s">
        <v>6357</v>
      </c>
      <c r="F4576" s="131" t="s">
        <v>26320</v>
      </c>
      <c r="G4576" s="131" t="s">
        <v>26320</v>
      </c>
      <c r="H4576" s="79">
        <v>8533.75</v>
      </c>
      <c r="I4576" s="6">
        <v>12288.006046316001</v>
      </c>
      <c r="J4576" s="6">
        <v>5337.8764445165398</v>
      </c>
      <c r="K4576" s="71">
        <v>5338.6680264706501</v>
      </c>
      <c r="L4576" s="20">
        <v>0.62559461274007899</v>
      </c>
      <c r="M4576" s="79">
        <v>8604.6689621367295</v>
      </c>
      <c r="N4576" s="6">
        <v>12390.1244157942</v>
      </c>
      <c r="O4576" s="6">
        <v>5384.4528102369004</v>
      </c>
      <c r="P4576" s="71">
        <v>5387.4229220322604</v>
      </c>
      <c r="Q4576" s="20">
        <v>0.626104612012226</v>
      </c>
      <c r="R4576" s="79">
        <v>8673.6293075557696</v>
      </c>
      <c r="S4576" s="6">
        <v>12489.422513519699</v>
      </c>
      <c r="T4576" s="6">
        <v>5429.6189855736102</v>
      </c>
      <c r="U4576" s="71">
        <v>5434.6034702399302</v>
      </c>
      <c r="V4576" s="20">
        <v>0.62656625935186505</v>
      </c>
      <c r="W4576" s="79">
        <v>8744.1276802566699</v>
      </c>
      <c r="X4576" s="6">
        <v>12590.9352634836</v>
      </c>
      <c r="Y4576" s="6">
        <v>5475.6100013162204</v>
      </c>
      <c r="Z4576" s="71">
        <v>5482.67861099944</v>
      </c>
      <c r="AA4576" s="20">
        <v>0.62701264339709495</v>
      </c>
    </row>
    <row r="4577" spans="1:27" x14ac:dyDescent="0.2">
      <c r="A4577" s="52" t="s">
        <v>1750</v>
      </c>
      <c r="B4577" s="1" t="s">
        <v>7148</v>
      </c>
      <c r="C4577" s="131" t="s">
        <v>43</v>
      </c>
      <c r="D4577" s="131" t="s">
        <v>43</v>
      </c>
      <c r="E4577" s="131" t="s">
        <v>6357</v>
      </c>
      <c r="F4577" s="131" t="s">
        <v>26254</v>
      </c>
      <c r="G4577" s="131" t="s">
        <v>26254</v>
      </c>
      <c r="H4577" s="79">
        <v>10331.25</v>
      </c>
      <c r="I4577" s="6">
        <v>27533.447729941399</v>
      </c>
      <c r="J4577" s="6">
        <v>11960.454895613</v>
      </c>
      <c r="K4577" s="71">
        <v>11962.228574782301</v>
      </c>
      <c r="L4577" s="20">
        <v>1.1578684645887301</v>
      </c>
      <c r="M4577" s="79">
        <v>10336.307214471301</v>
      </c>
      <c r="N4577" s="6">
        <v>27546.925532753601</v>
      </c>
      <c r="O4577" s="6">
        <v>11971.237383956</v>
      </c>
      <c r="P4577" s="71">
        <v>11977.840824381999</v>
      </c>
      <c r="Q4577" s="20">
        <v>1.1588123858792201</v>
      </c>
      <c r="R4577" s="79">
        <v>10342.4258794221</v>
      </c>
      <c r="S4577" s="6">
        <v>27563.232169569201</v>
      </c>
      <c r="T4577" s="6">
        <v>11982.7677004011</v>
      </c>
      <c r="U4577" s="71">
        <v>11993.7680895668</v>
      </c>
      <c r="V4577" s="20">
        <v>1.1596668160252701</v>
      </c>
      <c r="W4577" s="79">
        <v>10347.3400940965</v>
      </c>
      <c r="X4577" s="6">
        <v>27576.328868697601</v>
      </c>
      <c r="Y4577" s="6">
        <v>11992.534231428401</v>
      </c>
      <c r="Z4577" s="71">
        <v>12008.015710857</v>
      </c>
      <c r="AA4577" s="20">
        <v>1.16049299642795</v>
      </c>
    </row>
    <row r="4578" spans="1:27" x14ac:dyDescent="0.2">
      <c r="A4578" s="52" t="s">
        <v>1749</v>
      </c>
      <c r="B4578" s="1" t="s">
        <v>7946</v>
      </c>
      <c r="C4578" s="131" t="s">
        <v>43</v>
      </c>
      <c r="D4578" s="131" t="s">
        <v>43</v>
      </c>
      <c r="E4578" s="131" t="s">
        <v>6357</v>
      </c>
      <c r="F4578" s="131" t="s">
        <v>26320</v>
      </c>
      <c r="G4578" s="131" t="s">
        <v>26320</v>
      </c>
      <c r="H4578" s="79">
        <v>10013.583333333299</v>
      </c>
      <c r="I4578" s="6">
        <v>28365.255084659399</v>
      </c>
      <c r="J4578" s="6">
        <v>12321.7897507871</v>
      </c>
      <c r="K4578" s="71">
        <v>12323.6170142149</v>
      </c>
      <c r="L4578" s="20">
        <v>1.2306900141522601</v>
      </c>
      <c r="M4578" s="79">
        <v>10104.4993155969</v>
      </c>
      <c r="N4578" s="6">
        <v>28622.7907681738</v>
      </c>
      <c r="O4578" s="6">
        <v>12438.7827770362</v>
      </c>
      <c r="P4578" s="71">
        <v>12445.644119636399</v>
      </c>
      <c r="Q4578" s="20">
        <v>1.2316933012629201</v>
      </c>
      <c r="R4578" s="79">
        <v>10196.0953078568</v>
      </c>
      <c r="S4578" s="6">
        <v>28882.252700900299</v>
      </c>
      <c r="T4578" s="6">
        <v>12556.1952477136</v>
      </c>
      <c r="U4578" s="71">
        <v>12567.7220533413</v>
      </c>
      <c r="V4578" s="20">
        <v>1.23260146888358</v>
      </c>
      <c r="W4578" s="79">
        <v>10285.6127423947</v>
      </c>
      <c r="X4578" s="6">
        <v>29135.826749337099</v>
      </c>
      <c r="Y4578" s="6">
        <v>12670.73660588</v>
      </c>
      <c r="Z4578" s="71">
        <v>12687.0935946802</v>
      </c>
      <c r="AA4578" s="20">
        <v>1.2334796100564001</v>
      </c>
    </row>
    <row r="4579" spans="1:27" x14ac:dyDescent="0.2">
      <c r="A4579" s="52" t="s">
        <v>1748</v>
      </c>
      <c r="B4579" s="1" t="s">
        <v>7945</v>
      </c>
      <c r="C4579" s="131" t="s">
        <v>43</v>
      </c>
      <c r="D4579" s="131" t="s">
        <v>43</v>
      </c>
      <c r="E4579" s="131" t="s">
        <v>6357</v>
      </c>
      <c r="F4579" s="131" t="s">
        <v>26359</v>
      </c>
      <c r="G4579" s="131" t="s">
        <v>26359</v>
      </c>
      <c r="H4579" s="79">
        <v>13284.583333333299</v>
      </c>
      <c r="I4579" s="6">
        <v>29956.983366749901</v>
      </c>
      <c r="J4579" s="6">
        <v>13013.2321923856</v>
      </c>
      <c r="K4579" s="71">
        <v>13015.161993473201</v>
      </c>
      <c r="L4579" s="20">
        <v>0.97971924801102905</v>
      </c>
      <c r="M4579" s="79">
        <v>13384.703063195901</v>
      </c>
      <c r="N4579" s="6">
        <v>30182.755226274399</v>
      </c>
      <c r="O4579" s="6">
        <v>13116.7061560446</v>
      </c>
      <c r="P4579" s="71">
        <v>13123.9414471769</v>
      </c>
      <c r="Q4579" s="20">
        <v>0.98051793791854802</v>
      </c>
      <c r="R4579" s="79">
        <v>13478.349218774199</v>
      </c>
      <c r="S4579" s="6">
        <v>30393.9290549621</v>
      </c>
      <c r="T4579" s="6">
        <v>13213.377485176599</v>
      </c>
      <c r="U4579" s="71">
        <v>13225.507595528799</v>
      </c>
      <c r="V4579" s="20">
        <v>0.98124090575622802</v>
      </c>
      <c r="W4579" s="79">
        <v>13568.750243258301</v>
      </c>
      <c r="X4579" s="6">
        <v>30597.785052463601</v>
      </c>
      <c r="Y4579" s="6">
        <v>13306.5204724942</v>
      </c>
      <c r="Z4579" s="71">
        <v>13323.698211493</v>
      </c>
      <c r="AA4579" s="20">
        <v>0.98193997034567804</v>
      </c>
    </row>
    <row r="4580" spans="1:27" x14ac:dyDescent="0.2">
      <c r="A4580" s="52" t="s">
        <v>1747</v>
      </c>
      <c r="B4580" s="1" t="s">
        <v>7944</v>
      </c>
      <c r="C4580" s="131" t="s">
        <v>43</v>
      </c>
      <c r="D4580" s="131" t="s">
        <v>43</v>
      </c>
      <c r="E4580" s="131" t="s">
        <v>6357</v>
      </c>
      <c r="F4580" s="131" t="s">
        <v>26281</v>
      </c>
      <c r="G4580" s="131" t="s">
        <v>26281</v>
      </c>
      <c r="H4580" s="79">
        <v>10578.416666666701</v>
      </c>
      <c r="I4580" s="6">
        <v>15436.663562674001</v>
      </c>
      <c r="J4580" s="6">
        <v>6705.64471587546</v>
      </c>
      <c r="K4580" s="71">
        <v>6706.6391314268403</v>
      </c>
      <c r="L4580" s="20">
        <v>0.63399271769658405</v>
      </c>
      <c r="M4580" s="79">
        <v>10623.491715566701</v>
      </c>
      <c r="N4580" s="6">
        <v>15502.439792413001</v>
      </c>
      <c r="O4580" s="6">
        <v>6736.9909053843703</v>
      </c>
      <c r="P4580" s="71">
        <v>6740.7070891561498</v>
      </c>
      <c r="Q4580" s="20">
        <v>0.63450956329913</v>
      </c>
      <c r="R4580" s="79">
        <v>10662.1344824317</v>
      </c>
      <c r="S4580" s="6">
        <v>15558.8296482887</v>
      </c>
      <c r="T4580" s="6">
        <v>6764.0050418829396</v>
      </c>
      <c r="U4580" s="71">
        <v>6770.2145161579701</v>
      </c>
      <c r="V4580" s="20">
        <v>0.63497740788333001</v>
      </c>
      <c r="W4580" s="79">
        <v>10702.5237904244</v>
      </c>
      <c r="X4580" s="6">
        <v>15617.768162308101</v>
      </c>
      <c r="Y4580" s="6">
        <v>6791.9344955882298</v>
      </c>
      <c r="Z4580" s="71">
        <v>6800.7023833544799</v>
      </c>
      <c r="AA4580" s="20">
        <v>0.63542978427565899</v>
      </c>
    </row>
    <row r="4581" spans="1:27" x14ac:dyDescent="0.2">
      <c r="A4581" s="52" t="s">
        <v>1746</v>
      </c>
      <c r="B4581" s="1" t="s">
        <v>7943</v>
      </c>
      <c r="C4581" s="131" t="s">
        <v>43</v>
      </c>
      <c r="D4581" s="131" t="s">
        <v>43</v>
      </c>
      <c r="E4581" s="131" t="s">
        <v>6357</v>
      </c>
      <c r="F4581" s="131" t="s">
        <v>26355</v>
      </c>
      <c r="G4581" s="131" t="s">
        <v>26355</v>
      </c>
      <c r="H4581" s="79">
        <v>9723.8333333333303</v>
      </c>
      <c r="I4581" s="6">
        <v>20588.184173405501</v>
      </c>
      <c r="J4581" s="6">
        <v>8943.4512743861305</v>
      </c>
      <c r="K4581" s="71">
        <v>8944.7775461179408</v>
      </c>
      <c r="L4581" s="20">
        <v>0.91988182432695698</v>
      </c>
      <c r="M4581" s="79">
        <v>9726.0881997188299</v>
      </c>
      <c r="N4581" s="6">
        <v>20592.958381563902</v>
      </c>
      <c r="O4581" s="6">
        <v>8949.2089754447898</v>
      </c>
      <c r="P4581" s="71">
        <v>8954.1454382709799</v>
      </c>
      <c r="Q4581" s="20">
        <v>0.92063173337558601</v>
      </c>
      <c r="R4581" s="79">
        <v>9721.7860410398698</v>
      </c>
      <c r="S4581" s="6">
        <v>20583.849459990499</v>
      </c>
      <c r="T4581" s="6">
        <v>8948.5690553883796</v>
      </c>
      <c r="U4581" s="71">
        <v>8956.7839974240105</v>
      </c>
      <c r="V4581" s="20">
        <v>0.92131054516253996</v>
      </c>
      <c r="W4581" s="79">
        <v>9719.7850738508205</v>
      </c>
      <c r="X4581" s="6">
        <v>20579.6128302992</v>
      </c>
      <c r="Y4581" s="6">
        <v>8949.7667551047998</v>
      </c>
      <c r="Z4581" s="71">
        <v>8961.3202455711598</v>
      </c>
      <c r="AA4581" s="20">
        <v>0.92196691361826899</v>
      </c>
    </row>
    <row r="4582" spans="1:27" x14ac:dyDescent="0.2">
      <c r="A4582" s="52" t="s">
        <v>1745</v>
      </c>
      <c r="B4582" s="1" t="s">
        <v>7942</v>
      </c>
      <c r="C4582" s="131" t="s">
        <v>43</v>
      </c>
      <c r="D4582" s="131" t="s">
        <v>43</v>
      </c>
      <c r="E4582" s="131" t="s">
        <v>6357</v>
      </c>
      <c r="F4582" s="131" t="s">
        <v>26254</v>
      </c>
      <c r="G4582" s="131" t="s">
        <v>26254</v>
      </c>
      <c r="H4582" s="79">
        <v>6765.5</v>
      </c>
      <c r="I4582" s="6">
        <v>16690.774210634401</v>
      </c>
      <c r="J4582" s="6">
        <v>7250.4269743910099</v>
      </c>
      <c r="K4582" s="71">
        <v>7251.5021785873196</v>
      </c>
      <c r="L4582" s="20">
        <v>1.07183536746542</v>
      </c>
      <c r="M4582" s="79">
        <v>6760.3307620789101</v>
      </c>
      <c r="N4582" s="6">
        <v>16678.021482383399</v>
      </c>
      <c r="O4582" s="6">
        <v>7247.8706933351104</v>
      </c>
      <c r="P4582" s="71">
        <v>7251.86868291663</v>
      </c>
      <c r="Q4582" s="20">
        <v>1.0727091525750401</v>
      </c>
      <c r="R4582" s="79">
        <v>6757.3080165925003</v>
      </c>
      <c r="S4582" s="6">
        <v>16670.564241616299</v>
      </c>
      <c r="T4582" s="6">
        <v>7247.3176408694999</v>
      </c>
      <c r="U4582" s="71">
        <v>7253.9708045166699</v>
      </c>
      <c r="V4582" s="20">
        <v>1.0735000960004499</v>
      </c>
      <c r="W4582" s="79">
        <v>6752.6334959574697</v>
      </c>
      <c r="X4582" s="6">
        <v>16659.032001802199</v>
      </c>
      <c r="Y4582" s="6">
        <v>7244.7646129885097</v>
      </c>
      <c r="Z4582" s="71">
        <v>7254.1170711226196</v>
      </c>
      <c r="AA4582" s="20">
        <v>1.0742648887231001</v>
      </c>
    </row>
    <row r="4583" spans="1:27" x14ac:dyDescent="0.2">
      <c r="A4583" s="52" t="s">
        <v>1744</v>
      </c>
      <c r="B4583" s="1" t="s">
        <v>7941</v>
      </c>
      <c r="C4583" s="131" t="s">
        <v>43</v>
      </c>
      <c r="D4583" s="131" t="s">
        <v>43</v>
      </c>
      <c r="E4583" s="131" t="s">
        <v>6357</v>
      </c>
      <c r="F4583" s="131" t="s">
        <v>26281</v>
      </c>
      <c r="G4583" s="131" t="s">
        <v>26281</v>
      </c>
      <c r="H4583" s="79">
        <v>9842.75</v>
      </c>
      <c r="I4583" s="6">
        <v>20819.1519655702</v>
      </c>
      <c r="J4583" s="6">
        <v>9043.7830558477508</v>
      </c>
      <c r="K4583" s="71">
        <v>9045.1242063105401</v>
      </c>
      <c r="L4583" s="20">
        <v>0.91896311562424504</v>
      </c>
      <c r="M4583" s="79">
        <v>9881.1180548470093</v>
      </c>
      <c r="N4583" s="6">
        <v>20900.307167569899</v>
      </c>
      <c r="O4583" s="6">
        <v>9082.7754336172093</v>
      </c>
      <c r="P4583" s="71">
        <v>9087.7855728831091</v>
      </c>
      <c r="Q4583" s="20">
        <v>0.91971227572018099</v>
      </c>
      <c r="R4583" s="79">
        <v>9912.32181013634</v>
      </c>
      <c r="S4583" s="6">
        <v>20966.3086126198</v>
      </c>
      <c r="T4583" s="6">
        <v>9114.8383503917794</v>
      </c>
      <c r="U4583" s="71">
        <v>9123.20593053216</v>
      </c>
      <c r="V4583" s="20">
        <v>0.92039040956103402</v>
      </c>
      <c r="W4583" s="79">
        <v>9945.6469017170093</v>
      </c>
      <c r="X4583" s="6">
        <v>21036.7970580121</v>
      </c>
      <c r="Y4583" s="6">
        <v>9148.5893586145503</v>
      </c>
      <c r="Z4583" s="71">
        <v>9160.3995144350993</v>
      </c>
      <c r="AA4583" s="20">
        <v>0.92104612248537199</v>
      </c>
    </row>
    <row r="4584" spans="1:27" x14ac:dyDescent="0.2">
      <c r="A4584" s="52" t="s">
        <v>1743</v>
      </c>
      <c r="B4584" s="1" t="s">
        <v>7940</v>
      </c>
      <c r="C4584" s="131" t="s">
        <v>43</v>
      </c>
      <c r="D4584" s="131" t="s">
        <v>43</v>
      </c>
      <c r="E4584" s="131" t="s">
        <v>6357</v>
      </c>
      <c r="F4584" s="131" t="s">
        <v>26359</v>
      </c>
      <c r="G4584" s="131" t="s">
        <v>26359</v>
      </c>
      <c r="H4584" s="79">
        <v>9724.3333333333303</v>
      </c>
      <c r="I4584" s="6">
        <v>19492.607726330702</v>
      </c>
      <c r="J4584" s="6">
        <v>8467.5358420560406</v>
      </c>
      <c r="K4584" s="71">
        <v>8468.7915377691206</v>
      </c>
      <c r="L4584" s="20">
        <v>0.87088659422436399</v>
      </c>
      <c r="M4584" s="79">
        <v>9802.3601947204097</v>
      </c>
      <c r="N4584" s="6">
        <v>19649.014026793699</v>
      </c>
      <c r="O4584" s="6">
        <v>8538.9932533758092</v>
      </c>
      <c r="P4584" s="71">
        <v>8543.70343758136</v>
      </c>
      <c r="Q4584" s="20">
        <v>0.87159656122237095</v>
      </c>
      <c r="R4584" s="79">
        <v>9876.0170377105005</v>
      </c>
      <c r="S4584" s="6">
        <v>19796.660543788799</v>
      </c>
      <c r="T4584" s="6">
        <v>8606.3485980361293</v>
      </c>
      <c r="U4584" s="71">
        <v>8614.2493757396605</v>
      </c>
      <c r="V4584" s="20">
        <v>0.87223921777849101</v>
      </c>
      <c r="W4584" s="79">
        <v>9947.5201038761406</v>
      </c>
      <c r="X4584" s="6">
        <v>19939.989774926798</v>
      </c>
      <c r="Y4584" s="6">
        <v>8671.6042258106299</v>
      </c>
      <c r="Z4584" s="71">
        <v>8682.7986289154705</v>
      </c>
      <c r="AA4584" s="20">
        <v>0.87286062639191198</v>
      </c>
    </row>
    <row r="4585" spans="1:27" x14ac:dyDescent="0.2">
      <c r="A4585" s="52" t="s">
        <v>1742</v>
      </c>
      <c r="B4585" s="1" t="s">
        <v>7939</v>
      </c>
      <c r="C4585" s="131" t="s">
        <v>43</v>
      </c>
      <c r="D4585" s="131" t="s">
        <v>43</v>
      </c>
      <c r="E4585" s="131" t="s">
        <v>6357</v>
      </c>
      <c r="F4585" s="131" t="s">
        <v>26359</v>
      </c>
      <c r="G4585" s="131" t="s">
        <v>26359</v>
      </c>
      <c r="H4585" s="79">
        <v>10205.416666666701</v>
      </c>
      <c r="I4585" s="6">
        <v>23085.192863100001</v>
      </c>
      <c r="J4585" s="6">
        <v>10028.145065733201</v>
      </c>
      <c r="K4585" s="71">
        <v>10029.6321924491</v>
      </c>
      <c r="L4585" s="20">
        <v>0.98277537508177504</v>
      </c>
      <c r="M4585" s="79">
        <v>10285.9878414302</v>
      </c>
      <c r="N4585" s="6">
        <v>23267.449126550498</v>
      </c>
      <c r="O4585" s="6">
        <v>10111.4789191944</v>
      </c>
      <c r="P4585" s="71">
        <v>10117.056500401801</v>
      </c>
      <c r="Q4585" s="20">
        <v>0.98357655641513098</v>
      </c>
      <c r="R4585" s="79">
        <v>10365.984905892399</v>
      </c>
      <c r="S4585" s="6">
        <v>23448.406722101201</v>
      </c>
      <c r="T4585" s="6">
        <v>10193.8992120696</v>
      </c>
      <c r="U4585" s="71">
        <v>10203.257388849101</v>
      </c>
      <c r="V4585" s="20">
        <v>0.98430177947193098</v>
      </c>
      <c r="W4585" s="79">
        <v>10442.016387329</v>
      </c>
      <c r="X4585" s="6">
        <v>23620.393958875498</v>
      </c>
      <c r="Y4585" s="6">
        <v>10272.1571265123</v>
      </c>
      <c r="Z4585" s="71">
        <v>10285.417725662801</v>
      </c>
      <c r="AA4585" s="20">
        <v>0.98500302471693102</v>
      </c>
    </row>
    <row r="4586" spans="1:27" x14ac:dyDescent="0.2">
      <c r="A4586" s="52" t="s">
        <v>1741</v>
      </c>
      <c r="B4586" s="1" t="s">
        <v>7938</v>
      </c>
      <c r="C4586" s="131" t="s">
        <v>43</v>
      </c>
      <c r="D4586" s="131" t="s">
        <v>43</v>
      </c>
      <c r="E4586" s="131" t="s">
        <v>6357</v>
      </c>
      <c r="F4586" s="131" t="s">
        <v>26320</v>
      </c>
      <c r="G4586" s="131" t="s">
        <v>26320</v>
      </c>
      <c r="H4586" s="79">
        <v>12518.666666666701</v>
      </c>
      <c r="I4586" s="6">
        <v>38331.600915907002</v>
      </c>
      <c r="J4586" s="6">
        <v>16651.143304976798</v>
      </c>
      <c r="K4586" s="71">
        <v>16653.6125911606</v>
      </c>
      <c r="L4586" s="20">
        <v>1.33030242234215</v>
      </c>
      <c r="M4586" s="79">
        <v>12608.3075365927</v>
      </c>
      <c r="N4586" s="6">
        <v>38606.077275351003</v>
      </c>
      <c r="O4586" s="6">
        <v>16777.281187951801</v>
      </c>
      <c r="P4586" s="71">
        <v>16786.5356846494</v>
      </c>
      <c r="Q4586" s="20">
        <v>1.3313869158037499</v>
      </c>
      <c r="R4586" s="79">
        <v>12695.538497727801</v>
      </c>
      <c r="S4586" s="6">
        <v>38873.174601190403</v>
      </c>
      <c r="T4586" s="6">
        <v>16899.6225898886</v>
      </c>
      <c r="U4586" s="71">
        <v>16915.1367373619</v>
      </c>
      <c r="V4586" s="20">
        <v>1.33236859077614</v>
      </c>
      <c r="W4586" s="79">
        <v>12781.8809251208</v>
      </c>
      <c r="X4586" s="6">
        <v>39137.551276204103</v>
      </c>
      <c r="Y4586" s="6">
        <v>17020.3374658379</v>
      </c>
      <c r="Z4586" s="71">
        <v>17042.309469357901</v>
      </c>
      <c r="AA4586" s="20">
        <v>1.3333178089512501</v>
      </c>
    </row>
    <row r="4587" spans="1:27" x14ac:dyDescent="0.2">
      <c r="A4587" s="52" t="s">
        <v>1740</v>
      </c>
      <c r="B4587" s="1" t="s">
        <v>7937</v>
      </c>
      <c r="C4587" s="131" t="s">
        <v>43</v>
      </c>
      <c r="D4587" s="131" t="s">
        <v>43</v>
      </c>
      <c r="E4587" s="131" t="s">
        <v>6357</v>
      </c>
      <c r="F4587" s="131" t="s">
        <v>26359</v>
      </c>
      <c r="G4587" s="131" t="s">
        <v>26359</v>
      </c>
      <c r="H4587" s="79">
        <v>22005.5</v>
      </c>
      <c r="I4587" s="6">
        <v>38655.664903785299</v>
      </c>
      <c r="J4587" s="6">
        <v>16791.915820948201</v>
      </c>
      <c r="K4587" s="71">
        <v>16794.405983033601</v>
      </c>
      <c r="L4587" s="20">
        <v>0.76319129231481098</v>
      </c>
      <c r="M4587" s="79">
        <v>22180.375821236801</v>
      </c>
      <c r="N4587" s="6">
        <v>38962.858157540199</v>
      </c>
      <c r="O4587" s="6">
        <v>16932.3296571418</v>
      </c>
      <c r="P4587" s="71">
        <v>16941.669679946401</v>
      </c>
      <c r="Q4587" s="20">
        <v>0.76381346359899804</v>
      </c>
      <c r="R4587" s="79">
        <v>22344.250836317999</v>
      </c>
      <c r="S4587" s="6">
        <v>39250.726993471297</v>
      </c>
      <c r="T4587" s="6">
        <v>17063.758732689301</v>
      </c>
      <c r="U4587" s="71">
        <v>17079.4235599965</v>
      </c>
      <c r="V4587" s="20">
        <v>0.764376648163823</v>
      </c>
      <c r="W4587" s="79">
        <v>22506.582683913199</v>
      </c>
      <c r="X4587" s="6">
        <v>39535.885045042502</v>
      </c>
      <c r="Y4587" s="6">
        <v>17193.566882308602</v>
      </c>
      <c r="Z4587" s="71">
        <v>17215.762512261099</v>
      </c>
      <c r="AA4587" s="20">
        <v>0.76492121234230204</v>
      </c>
    </row>
    <row r="4588" spans="1:27" x14ac:dyDescent="0.2">
      <c r="A4588" s="52" t="s">
        <v>1739</v>
      </c>
      <c r="B4588" s="1" t="s">
        <v>7936</v>
      </c>
      <c r="C4588" s="131" t="s">
        <v>43</v>
      </c>
      <c r="D4588" s="131" t="s">
        <v>43</v>
      </c>
      <c r="E4588" s="131" t="s">
        <v>6357</v>
      </c>
      <c r="F4588" s="131" t="s">
        <v>26353</v>
      </c>
      <c r="G4588" s="131" t="s">
        <v>26353</v>
      </c>
      <c r="H4588" s="79">
        <v>10294.833333333299</v>
      </c>
      <c r="I4588" s="6">
        <v>19435.345874855699</v>
      </c>
      <c r="J4588" s="6">
        <v>8442.6614493347206</v>
      </c>
      <c r="K4588" s="71">
        <v>8443.9134562924301</v>
      </c>
      <c r="L4588" s="20">
        <v>0.82020885456709003</v>
      </c>
      <c r="M4588" s="79">
        <v>10300.839846831001</v>
      </c>
      <c r="N4588" s="6">
        <v>19446.685414171199</v>
      </c>
      <c r="O4588" s="6">
        <v>8451.0660598895302</v>
      </c>
      <c r="P4588" s="71">
        <v>8455.7277426774508</v>
      </c>
      <c r="Q4588" s="20">
        <v>0.82087750789357095</v>
      </c>
      <c r="R4588" s="79">
        <v>10305.8920863859</v>
      </c>
      <c r="S4588" s="6">
        <v>19456.223404735199</v>
      </c>
      <c r="T4588" s="6">
        <v>8458.3478436699006</v>
      </c>
      <c r="U4588" s="71">
        <v>8466.1127541067308</v>
      </c>
      <c r="V4588" s="20">
        <v>0.82148276763837702</v>
      </c>
      <c r="W4588" s="79">
        <v>10313.0274697559</v>
      </c>
      <c r="X4588" s="6">
        <v>19469.6941078788</v>
      </c>
      <c r="Y4588" s="6">
        <v>8467.0796528400806</v>
      </c>
      <c r="Z4588" s="71">
        <v>8478.0100297676308</v>
      </c>
      <c r="AA4588" s="20">
        <v>0.82206801587897704</v>
      </c>
    </row>
    <row r="4589" spans="1:27" x14ac:dyDescent="0.2">
      <c r="A4589" s="52" t="s">
        <v>1738</v>
      </c>
      <c r="B4589" s="1" t="s">
        <v>7935</v>
      </c>
      <c r="C4589" s="131" t="s">
        <v>43</v>
      </c>
      <c r="D4589" s="131" t="s">
        <v>43</v>
      </c>
      <c r="E4589" s="131" t="s">
        <v>6357</v>
      </c>
      <c r="F4589" s="131" t="s">
        <v>26353</v>
      </c>
      <c r="G4589" s="131" t="s">
        <v>26353</v>
      </c>
      <c r="H4589" s="79">
        <v>11076.666666666701</v>
      </c>
      <c r="I4589" s="6">
        <v>28348.2496240453</v>
      </c>
      <c r="J4589" s="6">
        <v>12314.402624893901</v>
      </c>
      <c r="K4589" s="71">
        <v>12316.228792845701</v>
      </c>
      <c r="L4589" s="20">
        <v>1.1119075046204401</v>
      </c>
      <c r="M4589" s="79">
        <v>11088.489326853</v>
      </c>
      <c r="N4589" s="6">
        <v>28378.507077146402</v>
      </c>
      <c r="O4589" s="6">
        <v>12332.622906278901</v>
      </c>
      <c r="P4589" s="71">
        <v>12339.4256901554</v>
      </c>
      <c r="Q4589" s="20">
        <v>1.1128139574678599</v>
      </c>
      <c r="R4589" s="79">
        <v>11103.037041101399</v>
      </c>
      <c r="S4589" s="6">
        <v>28415.738696313201</v>
      </c>
      <c r="T4589" s="6">
        <v>12353.3841654877</v>
      </c>
      <c r="U4589" s="71">
        <v>12364.7247870145</v>
      </c>
      <c r="V4589" s="20">
        <v>1.11363447147322</v>
      </c>
      <c r="W4589" s="79">
        <v>11120.791099492501</v>
      </c>
      <c r="X4589" s="6">
        <v>28461.1762358056</v>
      </c>
      <c r="Y4589" s="6">
        <v>12377.3411573306</v>
      </c>
      <c r="Z4589" s="71">
        <v>12393.3193941912</v>
      </c>
      <c r="AA4589" s="20">
        <v>1.1144278570934401</v>
      </c>
    </row>
    <row r="4590" spans="1:27" x14ac:dyDescent="0.2">
      <c r="A4590" s="52" t="s">
        <v>1737</v>
      </c>
      <c r="B4590" s="1" t="s">
        <v>7934</v>
      </c>
      <c r="C4590" s="131" t="s">
        <v>43</v>
      </c>
      <c r="D4590" s="131" t="s">
        <v>43</v>
      </c>
      <c r="E4590" s="131" t="s">
        <v>6357</v>
      </c>
      <c r="F4590" s="131" t="s">
        <v>26359</v>
      </c>
      <c r="G4590" s="131" t="s">
        <v>26359</v>
      </c>
      <c r="H4590" s="79">
        <v>10541.583333333299</v>
      </c>
      <c r="I4590" s="6">
        <v>23780.925339903999</v>
      </c>
      <c r="J4590" s="6">
        <v>10330.369363607</v>
      </c>
      <c r="K4590" s="71">
        <v>10331.9013087639</v>
      </c>
      <c r="L4590" s="20">
        <v>0.98010905781995805</v>
      </c>
      <c r="M4590" s="79">
        <v>10623.0422382218</v>
      </c>
      <c r="N4590" s="6">
        <v>23964.6897777657</v>
      </c>
      <c r="O4590" s="6">
        <v>10414.483090731301</v>
      </c>
      <c r="P4590" s="71">
        <v>10420.2278117198</v>
      </c>
      <c r="Q4590" s="20">
        <v>0.98090806550949505</v>
      </c>
      <c r="R4590" s="79">
        <v>10700.3074121016</v>
      </c>
      <c r="S4590" s="6">
        <v>24138.993511209799</v>
      </c>
      <c r="T4590" s="6">
        <v>10494.123112515799</v>
      </c>
      <c r="U4590" s="71">
        <v>10503.756900057801</v>
      </c>
      <c r="V4590" s="20">
        <v>0.98163132100096595</v>
      </c>
      <c r="W4590" s="79">
        <v>10774.821968507</v>
      </c>
      <c r="X4590" s="6">
        <v>24307.092082987801</v>
      </c>
      <c r="Y4590" s="6">
        <v>10570.7919012601</v>
      </c>
      <c r="Z4590" s="71">
        <v>10584.4380159349</v>
      </c>
      <c r="AA4590" s="20">
        <v>0.98233066373360201</v>
      </c>
    </row>
    <row r="4591" spans="1:27" x14ac:dyDescent="0.2">
      <c r="A4591" s="52" t="s">
        <v>1736</v>
      </c>
      <c r="B4591" s="1" t="s">
        <v>7933</v>
      </c>
      <c r="C4591" s="131" t="s">
        <v>43</v>
      </c>
      <c r="D4591" s="131" t="s">
        <v>43</v>
      </c>
      <c r="E4591" s="131" t="s">
        <v>6357</v>
      </c>
      <c r="F4591" s="131" t="s">
        <v>26320</v>
      </c>
      <c r="G4591" s="131" t="s">
        <v>26320</v>
      </c>
      <c r="H4591" s="79">
        <v>3790.0833333333298</v>
      </c>
      <c r="I4591" s="6">
        <v>5729.0060686065699</v>
      </c>
      <c r="J4591" s="6">
        <v>2488.6646725955702</v>
      </c>
      <c r="K4591" s="71">
        <v>2489.0337298536601</v>
      </c>
      <c r="L4591" s="20">
        <v>0.65672269207457901</v>
      </c>
      <c r="M4591" s="79">
        <v>3824.7386090515101</v>
      </c>
      <c r="N4591" s="6">
        <v>5781.3902162458999</v>
      </c>
      <c r="O4591" s="6">
        <v>2512.4544154907098</v>
      </c>
      <c r="P4591" s="71">
        <v>2513.8403075688302</v>
      </c>
      <c r="Q4591" s="20">
        <v>0.65725806768066597</v>
      </c>
      <c r="R4591" s="79">
        <v>3858.6719047255701</v>
      </c>
      <c r="S4591" s="6">
        <v>5832.6830348324202</v>
      </c>
      <c r="T4591" s="6">
        <v>2535.6854176786401</v>
      </c>
      <c r="U4591" s="71">
        <v>2538.0132209953299</v>
      </c>
      <c r="V4591" s="20">
        <v>0.65774268547868198</v>
      </c>
      <c r="W4591" s="79">
        <v>3891.7528331499102</v>
      </c>
      <c r="X4591" s="6">
        <v>5882.6874339524602</v>
      </c>
      <c r="Y4591" s="6">
        <v>2558.29304764889</v>
      </c>
      <c r="Z4591" s="71">
        <v>2561.59561576547</v>
      </c>
      <c r="AA4591" s="20">
        <v>0.65821128051756606</v>
      </c>
    </row>
    <row r="4592" spans="1:27" x14ac:dyDescent="0.2">
      <c r="A4592" s="52" t="s">
        <v>1735</v>
      </c>
      <c r="B4592" s="1" t="s">
        <v>7932</v>
      </c>
      <c r="C4592" s="131" t="s">
        <v>43</v>
      </c>
      <c r="D4592" s="131" t="s">
        <v>43</v>
      </c>
      <c r="E4592" s="131" t="s">
        <v>6357</v>
      </c>
      <c r="F4592" s="131" t="s">
        <v>26254</v>
      </c>
      <c r="G4592" s="131" t="s">
        <v>26254</v>
      </c>
      <c r="H4592" s="79">
        <v>8092.1666666666697</v>
      </c>
      <c r="I4592" s="6">
        <v>19373.0939618515</v>
      </c>
      <c r="J4592" s="6">
        <v>8415.6193874413202</v>
      </c>
      <c r="K4592" s="71">
        <v>8416.8673841885302</v>
      </c>
      <c r="L4592" s="20">
        <v>1.0401253126507399</v>
      </c>
      <c r="M4592" s="79">
        <v>8098.0534337623403</v>
      </c>
      <c r="N4592" s="6">
        <v>19387.1872074276</v>
      </c>
      <c r="O4592" s="6">
        <v>8425.2095571012396</v>
      </c>
      <c r="P4592" s="71">
        <v>8429.8569772135197</v>
      </c>
      <c r="Q4592" s="20">
        <v>1.0409732469864701</v>
      </c>
      <c r="R4592" s="79">
        <v>8105.76592013554</v>
      </c>
      <c r="S4592" s="6">
        <v>19405.651325795701</v>
      </c>
      <c r="T4592" s="6">
        <v>8436.3622699051793</v>
      </c>
      <c r="U4592" s="71">
        <v>8444.1069972029109</v>
      </c>
      <c r="V4592" s="20">
        <v>1.0417407904942</v>
      </c>
      <c r="W4592" s="79">
        <v>8110.7197075603899</v>
      </c>
      <c r="X4592" s="6">
        <v>19417.510966507802</v>
      </c>
      <c r="Y4592" s="6">
        <v>8444.3859827662</v>
      </c>
      <c r="Z4592" s="71">
        <v>8455.2870638351997</v>
      </c>
      <c r="AA4592" s="20">
        <v>1.0424829569629499</v>
      </c>
    </row>
    <row r="4593" spans="1:27" x14ac:dyDescent="0.2">
      <c r="A4593" s="52" t="s">
        <v>1734</v>
      </c>
      <c r="B4593" s="1" t="s">
        <v>7931</v>
      </c>
      <c r="C4593" s="131" t="s">
        <v>43</v>
      </c>
      <c r="D4593" s="131" t="s">
        <v>43</v>
      </c>
      <c r="E4593" s="131" t="s">
        <v>6357</v>
      </c>
      <c r="F4593" s="131" t="s">
        <v>26354</v>
      </c>
      <c r="G4593" s="131" t="s">
        <v>26354</v>
      </c>
      <c r="H4593" s="79">
        <v>12738.416666666701</v>
      </c>
      <c r="I4593" s="6">
        <v>25607.818806658899</v>
      </c>
      <c r="J4593" s="6">
        <v>11123.9669225662</v>
      </c>
      <c r="K4593" s="71">
        <v>11125.616554506099</v>
      </c>
      <c r="L4593" s="20">
        <v>0.87339084955660795</v>
      </c>
      <c r="M4593" s="79">
        <v>12810.6664871301</v>
      </c>
      <c r="N4593" s="6">
        <v>25753.061371700998</v>
      </c>
      <c r="O4593" s="6">
        <v>11191.6667679539</v>
      </c>
      <c r="P4593" s="71">
        <v>11197.8401903329</v>
      </c>
      <c r="Q4593" s="20">
        <v>0.87410285808178101</v>
      </c>
      <c r="R4593" s="79">
        <v>12881.4959864598</v>
      </c>
      <c r="S4593" s="6">
        <v>25895.4486897221</v>
      </c>
      <c r="T4593" s="6">
        <v>11257.7198580207</v>
      </c>
      <c r="U4593" s="71">
        <v>11268.054640656301</v>
      </c>
      <c r="V4593" s="20">
        <v>0.87474736261227304</v>
      </c>
      <c r="W4593" s="79">
        <v>12951.177577894199</v>
      </c>
      <c r="X4593" s="6">
        <v>26035.5283883458</v>
      </c>
      <c r="Y4593" s="6">
        <v>11322.463077562999</v>
      </c>
      <c r="Z4593" s="71">
        <v>11337.079544427599</v>
      </c>
      <c r="AA4593" s="20">
        <v>0.87537055810109698</v>
      </c>
    </row>
    <row r="4594" spans="1:27" x14ac:dyDescent="0.2">
      <c r="A4594" s="52" t="s">
        <v>1733</v>
      </c>
      <c r="B4594" s="1" t="s">
        <v>7930</v>
      </c>
      <c r="C4594" s="131" t="s">
        <v>43</v>
      </c>
      <c r="D4594" s="131" t="s">
        <v>43</v>
      </c>
      <c r="E4594" s="131" t="s">
        <v>6357</v>
      </c>
      <c r="F4594" s="131" t="s">
        <v>26291</v>
      </c>
      <c r="G4594" s="131" t="s">
        <v>26291</v>
      </c>
      <c r="H4594" s="79">
        <v>3847.6666666666702</v>
      </c>
      <c r="I4594" s="6">
        <v>8986.9217812328607</v>
      </c>
      <c r="J4594" s="6">
        <v>3903.8944075989798</v>
      </c>
      <c r="K4594" s="71">
        <v>3904.4733367660301</v>
      </c>
      <c r="L4594" s="20">
        <v>1.0147639270811799</v>
      </c>
      <c r="M4594" s="79">
        <v>3873.4664434134102</v>
      </c>
      <c r="N4594" s="6">
        <v>9047.18182860259</v>
      </c>
      <c r="O4594" s="6">
        <v>3931.6896252991201</v>
      </c>
      <c r="P4594" s="71">
        <v>3933.8583800720498</v>
      </c>
      <c r="Q4594" s="20">
        <v>1.0155911862258</v>
      </c>
      <c r="R4594" s="79">
        <v>3899.6874856454301</v>
      </c>
      <c r="S4594" s="6">
        <v>9108.4258177461998</v>
      </c>
      <c r="T4594" s="6">
        <v>3959.7732957779699</v>
      </c>
      <c r="U4594" s="71">
        <v>3963.4084365359699</v>
      </c>
      <c r="V4594" s="20">
        <v>1.0163400147127399</v>
      </c>
      <c r="W4594" s="79">
        <v>3927.1441484162101</v>
      </c>
      <c r="X4594" s="6">
        <v>9172.5558222583695</v>
      </c>
      <c r="Y4594" s="6">
        <v>3989.0077541462401</v>
      </c>
      <c r="Z4594" s="71">
        <v>3994.1572696943899</v>
      </c>
      <c r="AA4594" s="20">
        <v>1.0170640849293</v>
      </c>
    </row>
    <row r="4595" spans="1:27" x14ac:dyDescent="0.2">
      <c r="A4595" s="52" t="s">
        <v>1732</v>
      </c>
      <c r="B4595" s="1" t="s">
        <v>7929</v>
      </c>
      <c r="C4595" s="131" t="s">
        <v>43</v>
      </c>
      <c r="D4595" s="131" t="s">
        <v>43</v>
      </c>
      <c r="E4595" s="131" t="s">
        <v>6357</v>
      </c>
      <c r="F4595" s="131" t="s">
        <v>26320</v>
      </c>
      <c r="G4595" s="131" t="s">
        <v>26320</v>
      </c>
      <c r="H4595" s="79">
        <v>7341.0833333333303</v>
      </c>
      <c r="I4595" s="6">
        <v>10776.432971525001</v>
      </c>
      <c r="J4595" s="6">
        <v>4681.2532072166996</v>
      </c>
      <c r="K4595" s="71">
        <v>4681.9474150350998</v>
      </c>
      <c r="L4595" s="20">
        <v>0.637773364290253</v>
      </c>
      <c r="M4595" s="79">
        <v>7405.6147118739</v>
      </c>
      <c r="N4595" s="6">
        <v>10871.1625970893</v>
      </c>
      <c r="O4595" s="6">
        <v>4724.34820120308</v>
      </c>
      <c r="P4595" s="71">
        <v>4726.9541934575</v>
      </c>
      <c r="Q4595" s="20">
        <v>0.63829329196379503</v>
      </c>
      <c r="R4595" s="79">
        <v>7468.4538888854004</v>
      </c>
      <c r="S4595" s="6">
        <v>10963.4081347438</v>
      </c>
      <c r="T4595" s="6">
        <v>4766.2034726232996</v>
      </c>
      <c r="U4595" s="71">
        <v>4770.57893030991</v>
      </c>
      <c r="V4595" s="20">
        <v>0.63876392641447799</v>
      </c>
      <c r="W4595" s="79">
        <v>7530.1314489566803</v>
      </c>
      <c r="X4595" s="6">
        <v>11053.9484626185</v>
      </c>
      <c r="Y4595" s="6">
        <v>4807.1973597934102</v>
      </c>
      <c r="Z4595" s="71">
        <v>4813.4030979300596</v>
      </c>
      <c r="AA4595" s="20">
        <v>0.63921900043285096</v>
      </c>
    </row>
    <row r="4596" spans="1:27" x14ac:dyDescent="0.2">
      <c r="A4596" s="52" t="s">
        <v>1731</v>
      </c>
      <c r="B4596" s="1" t="s">
        <v>7928</v>
      </c>
      <c r="C4596" s="131" t="s">
        <v>43</v>
      </c>
      <c r="D4596" s="131" t="s">
        <v>43</v>
      </c>
      <c r="E4596" s="131" t="s">
        <v>6357</v>
      </c>
      <c r="F4596" s="131" t="s">
        <v>26254</v>
      </c>
      <c r="G4596" s="131" t="s">
        <v>26254</v>
      </c>
      <c r="H4596" s="79">
        <v>7995.75</v>
      </c>
      <c r="I4596" s="6">
        <v>23180.774112003601</v>
      </c>
      <c r="J4596" s="6">
        <v>10069.6653005977</v>
      </c>
      <c r="K4596" s="71">
        <v>10071.158584569101</v>
      </c>
      <c r="L4596" s="20">
        <v>1.2595639664283</v>
      </c>
      <c r="M4596" s="79">
        <v>7983.8009539780696</v>
      </c>
      <c r="N4596" s="6">
        <v>23146.132191397199</v>
      </c>
      <c r="O4596" s="6">
        <v>10058.7574702005</v>
      </c>
      <c r="P4596" s="71">
        <v>10064.305969790301</v>
      </c>
      <c r="Q4596" s="20">
        <v>1.2605907922561099</v>
      </c>
      <c r="R4596" s="79">
        <v>7974.1340164065996</v>
      </c>
      <c r="S4596" s="6">
        <v>23118.106415679002</v>
      </c>
      <c r="T4596" s="6">
        <v>10050.3053178964</v>
      </c>
      <c r="U4596" s="71">
        <v>10059.531672983499</v>
      </c>
      <c r="V4596" s="20">
        <v>1.2615202669388601</v>
      </c>
      <c r="W4596" s="79">
        <v>7964.5731030551997</v>
      </c>
      <c r="X4596" s="6">
        <v>23090.388018692702</v>
      </c>
      <c r="Y4596" s="6">
        <v>10041.665446101701</v>
      </c>
      <c r="Z4596" s="71">
        <v>10054.628497449499</v>
      </c>
      <c r="AA4596" s="20">
        <v>1.2624190107053701</v>
      </c>
    </row>
    <row r="4597" spans="1:27" x14ac:dyDescent="0.2">
      <c r="A4597" s="52" t="s">
        <v>1730</v>
      </c>
      <c r="B4597" s="1" t="s">
        <v>7927</v>
      </c>
      <c r="C4597" s="131" t="s">
        <v>43</v>
      </c>
      <c r="D4597" s="131" t="s">
        <v>43</v>
      </c>
      <c r="E4597" s="131" t="s">
        <v>6357</v>
      </c>
      <c r="F4597" s="131" t="s">
        <v>26353</v>
      </c>
      <c r="G4597" s="131" t="s">
        <v>26353</v>
      </c>
      <c r="H4597" s="79">
        <v>8081.6666666666697</v>
      </c>
      <c r="I4597" s="6">
        <v>24131.3127755692</v>
      </c>
      <c r="J4597" s="6">
        <v>10482.5767137859</v>
      </c>
      <c r="K4597" s="71">
        <v>10484.1312305765</v>
      </c>
      <c r="L4597" s="20">
        <v>1.2972734044846099</v>
      </c>
      <c r="M4597" s="79">
        <v>8084.9322270551102</v>
      </c>
      <c r="N4597" s="6">
        <v>24141.063519118899</v>
      </c>
      <c r="O4597" s="6">
        <v>10491.1309156774</v>
      </c>
      <c r="P4597" s="71">
        <v>10496.917916283999</v>
      </c>
      <c r="Q4597" s="20">
        <v>1.2983309719230001</v>
      </c>
      <c r="R4597" s="79">
        <v>8094.2101021509898</v>
      </c>
      <c r="S4597" s="6">
        <v>24168.766629760001</v>
      </c>
      <c r="T4597" s="6">
        <v>10507.066600460499</v>
      </c>
      <c r="U4597" s="71">
        <v>10516.712270349501</v>
      </c>
      <c r="V4597" s="20">
        <v>1.2992882736704301</v>
      </c>
      <c r="W4597" s="79">
        <v>8104.0781273067796</v>
      </c>
      <c r="X4597" s="6">
        <v>24198.231888763301</v>
      </c>
      <c r="Y4597" s="6">
        <v>10523.4502260178</v>
      </c>
      <c r="Z4597" s="71">
        <v>10537.0352260727</v>
      </c>
      <c r="AA4597" s="20">
        <v>1.3002139244645301</v>
      </c>
    </row>
    <row r="4598" spans="1:27" x14ac:dyDescent="0.2">
      <c r="A4598" s="52" t="s">
        <v>1729</v>
      </c>
      <c r="B4598" s="1" t="s">
        <v>7926</v>
      </c>
      <c r="C4598" s="131" t="s">
        <v>43</v>
      </c>
      <c r="D4598" s="131" t="s">
        <v>43</v>
      </c>
      <c r="E4598" s="131" t="s">
        <v>6357</v>
      </c>
      <c r="F4598" s="131" t="s">
        <v>26254</v>
      </c>
      <c r="G4598" s="131" t="s">
        <v>26254</v>
      </c>
      <c r="H4598" s="79">
        <v>14961</v>
      </c>
      <c r="I4598" s="6">
        <v>46690.0858987096</v>
      </c>
      <c r="J4598" s="6">
        <v>20282.046474569801</v>
      </c>
      <c r="K4598" s="71">
        <v>20285.054206604898</v>
      </c>
      <c r="L4598" s="20">
        <v>1.3558621887978699</v>
      </c>
      <c r="M4598" s="79">
        <v>14948.5821867914</v>
      </c>
      <c r="N4598" s="6">
        <v>46651.332555658802</v>
      </c>
      <c r="O4598" s="6">
        <v>20273.557411611499</v>
      </c>
      <c r="P4598" s="71">
        <v>20284.740485198399</v>
      </c>
      <c r="Q4598" s="20">
        <v>1.3569675191752999</v>
      </c>
      <c r="R4598" s="79">
        <v>14930.3869322465</v>
      </c>
      <c r="S4598" s="6">
        <v>46594.549052039198</v>
      </c>
      <c r="T4598" s="6">
        <v>20256.3927902457</v>
      </c>
      <c r="U4598" s="71">
        <v>20274.988511147301</v>
      </c>
      <c r="V4598" s="20">
        <v>1.3579680555604099</v>
      </c>
      <c r="W4598" s="79">
        <v>14913.335866285401</v>
      </c>
      <c r="X4598" s="6">
        <v>46541.336316634697</v>
      </c>
      <c r="Y4598" s="6">
        <v>20240.133181296202</v>
      </c>
      <c r="Z4598" s="71">
        <v>20266.2617042116</v>
      </c>
      <c r="AA4598" s="20">
        <v>1.3589355115395401</v>
      </c>
    </row>
    <row r="4599" spans="1:27" x14ac:dyDescent="0.2">
      <c r="A4599" s="52" t="s">
        <v>1728</v>
      </c>
      <c r="B4599" s="1" t="s">
        <v>18922</v>
      </c>
      <c r="C4599" s="131" t="s">
        <v>43</v>
      </c>
      <c r="D4599" s="131" t="s">
        <v>43</v>
      </c>
      <c r="E4599" s="131" t="s">
        <v>6357</v>
      </c>
      <c r="F4599" s="131" t="s">
        <v>26359</v>
      </c>
      <c r="G4599" s="131" t="s">
        <v>26359</v>
      </c>
      <c r="H4599" s="79">
        <v>15770</v>
      </c>
      <c r="I4599" s="6">
        <v>26670.3417908013</v>
      </c>
      <c r="J4599" s="6">
        <v>11585.524020392601</v>
      </c>
      <c r="K4599" s="71">
        <v>11587.242099077799</v>
      </c>
      <c r="L4599" s="20">
        <v>0.73476487628901599</v>
      </c>
      <c r="M4599" s="79">
        <v>15891.568168715999</v>
      </c>
      <c r="N4599" s="6">
        <v>26875.938785762399</v>
      </c>
      <c r="O4599" s="6">
        <v>11679.642533555399</v>
      </c>
      <c r="P4599" s="71">
        <v>11686.0851276828</v>
      </c>
      <c r="Q4599" s="20">
        <v>0.73536387369800005</v>
      </c>
      <c r="R4599" s="79">
        <v>16005.8025270133</v>
      </c>
      <c r="S4599" s="6">
        <v>27069.1327857652</v>
      </c>
      <c r="T4599" s="6">
        <v>11767.964222325199</v>
      </c>
      <c r="U4599" s="71">
        <v>11778.767418162</v>
      </c>
      <c r="V4599" s="20">
        <v>0.735906081452817</v>
      </c>
      <c r="W4599" s="79">
        <v>16119.5773987268</v>
      </c>
      <c r="X4599" s="6">
        <v>27261.5496986252</v>
      </c>
      <c r="Y4599" s="6">
        <v>11855.6414640695</v>
      </c>
      <c r="Z4599" s="71">
        <v>11870.946225006401</v>
      </c>
      <c r="AA4599" s="20">
        <v>0.73643036237066895</v>
      </c>
    </row>
    <row r="4600" spans="1:27" x14ac:dyDescent="0.2">
      <c r="A4600" s="52" t="s">
        <v>1727</v>
      </c>
      <c r="B4600" s="1" t="s">
        <v>7924</v>
      </c>
      <c r="C4600" s="131" t="s">
        <v>43</v>
      </c>
      <c r="D4600" s="131" t="s">
        <v>43</v>
      </c>
      <c r="E4600" s="131" t="s">
        <v>6357</v>
      </c>
      <c r="F4600" s="131" t="s">
        <v>26359</v>
      </c>
      <c r="G4600" s="131" t="s">
        <v>26359</v>
      </c>
      <c r="H4600" s="79">
        <v>8316.0833333333303</v>
      </c>
      <c r="I4600" s="6">
        <v>12040.7728622175</v>
      </c>
      <c r="J4600" s="6">
        <v>5230.4790209860103</v>
      </c>
      <c r="K4600" s="71">
        <v>5231.2546764076797</v>
      </c>
      <c r="L4600" s="20">
        <v>0.62905270025845605</v>
      </c>
      <c r="M4600" s="79">
        <v>8382.9472745428702</v>
      </c>
      <c r="N4600" s="6">
        <v>12137.5844857314</v>
      </c>
      <c r="O4600" s="6">
        <v>5274.7049747438105</v>
      </c>
      <c r="P4600" s="71">
        <v>5277.61454866239</v>
      </c>
      <c r="Q4600" s="20">
        <v>0.62956551864394095</v>
      </c>
      <c r="R4600" s="79">
        <v>8441.3585325170006</v>
      </c>
      <c r="S4600" s="6">
        <v>12222.1575547679</v>
      </c>
      <c r="T4600" s="6">
        <v>5313.4289141234103</v>
      </c>
      <c r="U4600" s="71">
        <v>5318.3067342832401</v>
      </c>
      <c r="V4600" s="20">
        <v>0.630029717822855</v>
      </c>
      <c r="W4600" s="79">
        <v>8499.0206696668793</v>
      </c>
      <c r="X4600" s="6">
        <v>12305.6459793474</v>
      </c>
      <c r="Y4600" s="6">
        <v>5351.5419456241898</v>
      </c>
      <c r="Z4600" s="71">
        <v>5358.4503925749204</v>
      </c>
      <c r="AA4600" s="20">
        <v>0.63047856933673596</v>
      </c>
    </row>
    <row r="4601" spans="1:27" x14ac:dyDescent="0.2">
      <c r="A4601" s="52" t="s">
        <v>1726</v>
      </c>
      <c r="B4601" s="1" t="s">
        <v>6380</v>
      </c>
      <c r="C4601" s="131" t="s">
        <v>43</v>
      </c>
      <c r="D4601" s="131" t="s">
        <v>43</v>
      </c>
      <c r="E4601" s="131" t="s">
        <v>6357</v>
      </c>
      <c r="F4601" s="131" t="s">
        <v>26355</v>
      </c>
      <c r="G4601" s="131" t="s">
        <v>26355</v>
      </c>
      <c r="H4601" s="79">
        <v>11679.916666666701</v>
      </c>
      <c r="I4601" s="6">
        <v>27324.643880752301</v>
      </c>
      <c r="J4601" s="6">
        <v>11869.7510707687</v>
      </c>
      <c r="K4601" s="71">
        <v>11871.5112989877</v>
      </c>
      <c r="L4601" s="20">
        <v>1.01640376706349</v>
      </c>
      <c r="M4601" s="79">
        <v>11689.5765796004</v>
      </c>
      <c r="N4601" s="6">
        <v>27347.2428160329</v>
      </c>
      <c r="O4601" s="6">
        <v>11884.4600337761</v>
      </c>
      <c r="P4601" s="71">
        <v>11891.015607048201</v>
      </c>
      <c r="Q4601" s="20">
        <v>1.0172323630437901</v>
      </c>
      <c r="R4601" s="79">
        <v>11689.6062250225</v>
      </c>
      <c r="S4601" s="6">
        <v>27347.312170175199</v>
      </c>
      <c r="T4601" s="6">
        <v>11888.899202733901</v>
      </c>
      <c r="U4601" s="71">
        <v>11899.813418986099</v>
      </c>
      <c r="V4601" s="20">
        <v>1.0179824016239001</v>
      </c>
      <c r="W4601" s="79">
        <v>11694.8823642108</v>
      </c>
      <c r="X4601" s="6">
        <v>27359.6554623835</v>
      </c>
      <c r="Y4601" s="6">
        <v>11898.306197862599</v>
      </c>
      <c r="Z4601" s="71">
        <v>11913.666035832</v>
      </c>
      <c r="AA4601" s="20">
        <v>1.0187076419247101</v>
      </c>
    </row>
    <row r="4602" spans="1:27" x14ac:dyDescent="0.2">
      <c r="A4602" s="52" t="s">
        <v>1725</v>
      </c>
      <c r="B4602" s="1" t="s">
        <v>7923</v>
      </c>
      <c r="C4602" s="131" t="s">
        <v>43</v>
      </c>
      <c r="D4602" s="131" t="s">
        <v>43</v>
      </c>
      <c r="E4602" s="131" t="s">
        <v>6357</v>
      </c>
      <c r="F4602" s="131" t="s">
        <v>26290</v>
      </c>
      <c r="G4602" s="131" t="s">
        <v>26290</v>
      </c>
      <c r="H4602" s="79">
        <v>11767.5</v>
      </c>
      <c r="I4602" s="6">
        <v>21036.2358597977</v>
      </c>
      <c r="J4602" s="6">
        <v>9138.0837097629301</v>
      </c>
      <c r="K4602" s="71">
        <v>9139.4388445688692</v>
      </c>
      <c r="L4602" s="20">
        <v>0.7766678431756</v>
      </c>
      <c r="M4602" s="79">
        <v>11876.7919844396</v>
      </c>
      <c r="N4602" s="6">
        <v>21231.612274691</v>
      </c>
      <c r="O4602" s="6">
        <v>9226.7527380589509</v>
      </c>
      <c r="P4602" s="71">
        <v>9231.8422964794609</v>
      </c>
      <c r="Q4602" s="20">
        <v>0.77730100085735199</v>
      </c>
      <c r="R4602" s="79">
        <v>11984.815622108001</v>
      </c>
      <c r="S4602" s="6">
        <v>21424.721322528399</v>
      </c>
      <c r="T4602" s="6">
        <v>9314.1274968878406</v>
      </c>
      <c r="U4602" s="71">
        <v>9322.6780279309405</v>
      </c>
      <c r="V4602" s="20">
        <v>0.77787413022305196</v>
      </c>
      <c r="W4602" s="79">
        <v>12083.9124208298</v>
      </c>
      <c r="X4602" s="6">
        <v>21601.872257804502</v>
      </c>
      <c r="Y4602" s="6">
        <v>9394.3321371079801</v>
      </c>
      <c r="Z4602" s="71">
        <v>9406.4595287768097</v>
      </c>
      <c r="AA4602" s="20">
        <v>0.77842831040072002</v>
      </c>
    </row>
    <row r="4603" spans="1:27" x14ac:dyDescent="0.2">
      <c r="A4603" s="52" t="s">
        <v>1724</v>
      </c>
      <c r="B4603" s="1" t="s">
        <v>7922</v>
      </c>
      <c r="C4603" s="131" t="s">
        <v>43</v>
      </c>
      <c r="D4603" s="131" t="s">
        <v>43</v>
      </c>
      <c r="E4603" s="131" t="s">
        <v>6357</v>
      </c>
      <c r="F4603" s="131" t="s">
        <v>26320</v>
      </c>
      <c r="G4603" s="131" t="s">
        <v>26320</v>
      </c>
      <c r="H4603" s="79">
        <v>9314.75</v>
      </c>
      <c r="I4603" s="6">
        <v>29838.243704306798</v>
      </c>
      <c r="J4603" s="6">
        <v>12961.652005592399</v>
      </c>
      <c r="K4603" s="71">
        <v>12963.574157581101</v>
      </c>
      <c r="L4603" s="20">
        <v>1.3917253987043201</v>
      </c>
      <c r="M4603" s="79">
        <v>9383.0525734248295</v>
      </c>
      <c r="N4603" s="6">
        <v>30057.039574457001</v>
      </c>
      <c r="O4603" s="6">
        <v>13062.073129611301</v>
      </c>
      <c r="P4603" s="71">
        <v>13069.2782846831</v>
      </c>
      <c r="Q4603" s="20">
        <v>1.39285996560422</v>
      </c>
      <c r="R4603" s="79">
        <v>9452.0564897254499</v>
      </c>
      <c r="S4603" s="6">
        <v>30278.082079208001</v>
      </c>
      <c r="T4603" s="6">
        <v>13163.0144729321</v>
      </c>
      <c r="U4603" s="71">
        <v>13175.098349163</v>
      </c>
      <c r="V4603" s="20">
        <v>1.3938869666600699</v>
      </c>
      <c r="W4603" s="79">
        <v>9522.0482414180606</v>
      </c>
      <c r="X4603" s="6">
        <v>30502.2889494187</v>
      </c>
      <c r="Y4603" s="6">
        <v>13264.9906412325</v>
      </c>
      <c r="Z4603" s="71">
        <v>13282.114768274399</v>
      </c>
      <c r="AA4603" s="20">
        <v>1.39488001231723</v>
      </c>
    </row>
    <row r="4604" spans="1:27" x14ac:dyDescent="0.2">
      <c r="A4604" s="52" t="s">
        <v>1723</v>
      </c>
      <c r="B4604" s="1" t="s">
        <v>7921</v>
      </c>
      <c r="C4604" s="131" t="s">
        <v>43</v>
      </c>
      <c r="D4604" s="131" t="s">
        <v>43</v>
      </c>
      <c r="E4604" s="131" t="s">
        <v>6357</v>
      </c>
      <c r="F4604" s="131" t="s">
        <v>26320</v>
      </c>
      <c r="G4604" s="131" t="s">
        <v>26320</v>
      </c>
      <c r="H4604" s="79">
        <v>14304.833333333299</v>
      </c>
      <c r="I4604" s="6">
        <v>26400.559315771799</v>
      </c>
      <c r="J4604" s="6">
        <v>11468.3312461398</v>
      </c>
      <c r="K4604" s="71">
        <v>11470.031945688101</v>
      </c>
      <c r="L4604" s="20">
        <v>0.80182912155715003</v>
      </c>
      <c r="M4604" s="79">
        <v>14414.730867214899</v>
      </c>
      <c r="N4604" s="6">
        <v>26603.382815654</v>
      </c>
      <c r="O4604" s="6">
        <v>11561.196204047499</v>
      </c>
      <c r="P4604" s="71">
        <v>11567.573462131901</v>
      </c>
      <c r="Q4604" s="20">
        <v>0.80248279129798805</v>
      </c>
      <c r="R4604" s="79">
        <v>14519.936723946799</v>
      </c>
      <c r="S4604" s="6">
        <v>26797.547500854798</v>
      </c>
      <c r="T4604" s="6">
        <v>11649.895943543301</v>
      </c>
      <c r="U4604" s="71">
        <v>11660.590750646499</v>
      </c>
      <c r="V4604" s="20">
        <v>0.80307448801863401</v>
      </c>
      <c r="W4604" s="79">
        <v>14627.598616793201</v>
      </c>
      <c r="X4604" s="6">
        <v>26996.244970577602</v>
      </c>
      <c r="Y4604" s="6">
        <v>11740.2643938286</v>
      </c>
      <c r="Z4604" s="71">
        <v>11755.420211455799</v>
      </c>
      <c r="AA4604" s="20">
        <v>0.80364662166488798</v>
      </c>
    </row>
    <row r="4605" spans="1:27" x14ac:dyDescent="0.2">
      <c r="A4605" s="52" t="s">
        <v>1722</v>
      </c>
      <c r="B4605" s="1" t="s">
        <v>7920</v>
      </c>
      <c r="C4605" s="131" t="s">
        <v>43</v>
      </c>
      <c r="D4605" s="131" t="s">
        <v>43</v>
      </c>
      <c r="E4605" s="131" t="s">
        <v>6357</v>
      </c>
      <c r="F4605" s="131" t="s">
        <v>26254</v>
      </c>
      <c r="G4605" s="131" t="s">
        <v>26254</v>
      </c>
      <c r="H4605" s="79">
        <v>20323.583333333299</v>
      </c>
      <c r="I4605" s="6">
        <v>101191.217490467</v>
      </c>
      <c r="J4605" s="6">
        <v>43957.189978454902</v>
      </c>
      <c r="K4605" s="71">
        <v>43963.708622844999</v>
      </c>
      <c r="L4605" s="20">
        <v>2.1631868702375301</v>
      </c>
      <c r="M4605" s="79">
        <v>20281.446401189602</v>
      </c>
      <c r="N4605" s="6">
        <v>100981.417506133</v>
      </c>
      <c r="O4605" s="6">
        <v>43884.117626735802</v>
      </c>
      <c r="P4605" s="71">
        <v>43908.324494171698</v>
      </c>
      <c r="Q4605" s="20">
        <v>2.1649503504639802</v>
      </c>
      <c r="R4605" s="79">
        <v>20247.1297071314</v>
      </c>
      <c r="S4605" s="6">
        <v>100810.554524195</v>
      </c>
      <c r="T4605" s="6">
        <v>43826.117676638503</v>
      </c>
      <c r="U4605" s="71">
        <v>43866.3508149349</v>
      </c>
      <c r="V4605" s="20">
        <v>2.1665466389285002</v>
      </c>
      <c r="W4605" s="79">
        <v>20232.598893726001</v>
      </c>
      <c r="X4605" s="6">
        <v>100738.20553556</v>
      </c>
      <c r="Y4605" s="6">
        <v>43809.543469334501</v>
      </c>
      <c r="Z4605" s="71">
        <v>43866.0983669825</v>
      </c>
      <c r="AA4605" s="20">
        <v>2.16809014983167</v>
      </c>
    </row>
    <row r="4606" spans="1:27" x14ac:dyDescent="0.2">
      <c r="A4606" s="52" t="s">
        <v>1721</v>
      </c>
      <c r="B4606" s="1" t="s">
        <v>7919</v>
      </c>
      <c r="C4606" s="131" t="s">
        <v>43</v>
      </c>
      <c r="D4606" s="131" t="s">
        <v>43</v>
      </c>
      <c r="E4606" s="131" t="s">
        <v>6357</v>
      </c>
      <c r="F4606" s="131" t="s">
        <v>26254</v>
      </c>
      <c r="G4606" s="131" t="s">
        <v>26254</v>
      </c>
      <c r="H4606" s="79">
        <v>8832.9166666666697</v>
      </c>
      <c r="I4606" s="6">
        <v>39726.390354205898</v>
      </c>
      <c r="J4606" s="6">
        <v>17257.036047842801</v>
      </c>
      <c r="K4606" s="71">
        <v>17259.5951850688</v>
      </c>
      <c r="L4606" s="20">
        <v>1.9540086062627999</v>
      </c>
      <c r="M4606" s="79">
        <v>8832.4766665017505</v>
      </c>
      <c r="N4606" s="6">
        <v>39724.4114361467</v>
      </c>
      <c r="O4606" s="6">
        <v>17263.282563951299</v>
      </c>
      <c r="P4606" s="71">
        <v>17272.805143306501</v>
      </c>
      <c r="Q4606" s="20">
        <v>1.9556015595054701</v>
      </c>
      <c r="R4606" s="79">
        <v>8835.1658893049498</v>
      </c>
      <c r="S4606" s="6">
        <v>39736.506321546498</v>
      </c>
      <c r="T4606" s="6">
        <v>17274.9451714266</v>
      </c>
      <c r="U4606" s="71">
        <v>17290.803871557699</v>
      </c>
      <c r="V4606" s="20">
        <v>1.9570434882822501</v>
      </c>
      <c r="W4606" s="79">
        <v>8854.6191340915393</v>
      </c>
      <c r="X4606" s="6">
        <v>39823.998055614902</v>
      </c>
      <c r="Y4606" s="6">
        <v>17318.862934522898</v>
      </c>
      <c r="Z4606" s="71">
        <v>17341.220312460999</v>
      </c>
      <c r="AA4606" s="20">
        <v>1.95843774304135</v>
      </c>
    </row>
    <row r="4607" spans="1:27" x14ac:dyDescent="0.2">
      <c r="A4607" s="52" t="s">
        <v>1720</v>
      </c>
      <c r="B4607" s="1" t="s">
        <v>7918</v>
      </c>
      <c r="C4607" s="131" t="s">
        <v>43</v>
      </c>
      <c r="D4607" s="131" t="s">
        <v>43</v>
      </c>
      <c r="E4607" s="131" t="s">
        <v>6357</v>
      </c>
      <c r="F4607" s="131" t="s">
        <v>26355</v>
      </c>
      <c r="G4607" s="131" t="s">
        <v>26355</v>
      </c>
      <c r="H4607" s="79">
        <v>9448</v>
      </c>
      <c r="I4607" s="6">
        <v>21667.301751351999</v>
      </c>
      <c r="J4607" s="6">
        <v>9412.2170186796593</v>
      </c>
      <c r="K4607" s="71">
        <v>9413.6128061651107</v>
      </c>
      <c r="L4607" s="20">
        <v>0.99636037321815296</v>
      </c>
      <c r="M4607" s="79">
        <v>9447.1318440514005</v>
      </c>
      <c r="N4607" s="6">
        <v>21665.310790629599</v>
      </c>
      <c r="O4607" s="6">
        <v>9415.2277779031301</v>
      </c>
      <c r="P4607" s="71">
        <v>9420.4213008226707</v>
      </c>
      <c r="Q4607" s="20">
        <v>0.99717262935781303</v>
      </c>
      <c r="R4607" s="79">
        <v>9444.1087634719897</v>
      </c>
      <c r="S4607" s="6">
        <v>21658.377894870398</v>
      </c>
      <c r="T4607" s="6">
        <v>9415.7067460419694</v>
      </c>
      <c r="U4607" s="71">
        <v>9424.3505286025593</v>
      </c>
      <c r="V4607" s="20">
        <v>0.99790787724238705</v>
      </c>
      <c r="W4607" s="79">
        <v>9443.7107404158105</v>
      </c>
      <c r="X4607" s="6">
        <v>21657.465100028901</v>
      </c>
      <c r="Y4607" s="6">
        <v>9418.5086352405997</v>
      </c>
      <c r="Z4607" s="71">
        <v>9430.6672369899097</v>
      </c>
      <c r="AA4607" s="20">
        <v>0.99861881586757095</v>
      </c>
    </row>
    <row r="4608" spans="1:27" x14ac:dyDescent="0.2">
      <c r="A4608" s="52" t="s">
        <v>1719</v>
      </c>
      <c r="B4608" s="1" t="s">
        <v>7917</v>
      </c>
      <c r="C4608" s="131" t="s">
        <v>43</v>
      </c>
      <c r="D4608" s="131" t="s">
        <v>43</v>
      </c>
      <c r="E4608" s="131" t="s">
        <v>6357</v>
      </c>
      <c r="F4608" s="131" t="s">
        <v>26353</v>
      </c>
      <c r="G4608" s="131" t="s">
        <v>26353</v>
      </c>
      <c r="H4608" s="79">
        <v>6552.5</v>
      </c>
      <c r="I4608" s="6">
        <v>14429.083969879901</v>
      </c>
      <c r="J4608" s="6">
        <v>6267.9548779896804</v>
      </c>
      <c r="K4608" s="71">
        <v>6268.8843861980804</v>
      </c>
      <c r="L4608" s="20">
        <v>0.95671642673759305</v>
      </c>
      <c r="M4608" s="79">
        <v>6560.61213604165</v>
      </c>
      <c r="N4608" s="6">
        <v>14446.9474864186</v>
      </c>
      <c r="O4608" s="6">
        <v>6278.2991019388801</v>
      </c>
      <c r="P4608" s="71">
        <v>6281.7622672547704</v>
      </c>
      <c r="Q4608" s="20">
        <v>0.95749636421044004</v>
      </c>
      <c r="R4608" s="79">
        <v>6568.2587059689604</v>
      </c>
      <c r="S4608" s="6">
        <v>14463.785792342</v>
      </c>
      <c r="T4608" s="6">
        <v>6287.9485305552298</v>
      </c>
      <c r="U4608" s="71">
        <v>6293.7209766727901</v>
      </c>
      <c r="V4608" s="20">
        <v>0.95820235749138905</v>
      </c>
      <c r="W4608" s="79">
        <v>6576.7100090294298</v>
      </c>
      <c r="X4608" s="6">
        <v>14482.3961794483</v>
      </c>
      <c r="Y4608" s="6">
        <v>6298.1781498947103</v>
      </c>
      <c r="Z4608" s="71">
        <v>6306.3086345432303</v>
      </c>
      <c r="AA4608" s="20">
        <v>0.95888500874830196</v>
      </c>
    </row>
    <row r="4609" spans="1:27" x14ac:dyDescent="0.2">
      <c r="A4609" s="52" t="s">
        <v>1718</v>
      </c>
      <c r="B4609" s="1" t="s">
        <v>7916</v>
      </c>
      <c r="C4609" s="131" t="s">
        <v>43</v>
      </c>
      <c r="D4609" s="131" t="s">
        <v>43</v>
      </c>
      <c r="E4609" s="131" t="s">
        <v>6357</v>
      </c>
      <c r="F4609" s="131" t="s">
        <v>26354</v>
      </c>
      <c r="G4609" s="131" t="s">
        <v>26354</v>
      </c>
      <c r="H4609" s="79">
        <v>15374</v>
      </c>
      <c r="I4609" s="6">
        <v>32210.677972369002</v>
      </c>
      <c r="J4609" s="6">
        <v>13992.2310066053</v>
      </c>
      <c r="K4609" s="71">
        <v>13994.3059886094</v>
      </c>
      <c r="L4609" s="20">
        <v>0.91025796725702002</v>
      </c>
      <c r="M4609" s="79">
        <v>15457.759300886401</v>
      </c>
      <c r="N4609" s="6">
        <v>32386.1654101239</v>
      </c>
      <c r="O4609" s="6">
        <v>14074.2557139335</v>
      </c>
      <c r="P4609" s="71">
        <v>14082.019197871399</v>
      </c>
      <c r="Q4609" s="20">
        <v>0.91100003071363</v>
      </c>
      <c r="R4609" s="79">
        <v>15544.3780812727</v>
      </c>
      <c r="S4609" s="6">
        <v>32567.643856941999</v>
      </c>
      <c r="T4609" s="6">
        <v>14158.372591657801</v>
      </c>
      <c r="U4609" s="71">
        <v>14171.3702239541</v>
      </c>
      <c r="V4609" s="20">
        <v>0.911671740732245</v>
      </c>
      <c r="W4609" s="79">
        <v>15631.346665680099</v>
      </c>
      <c r="X4609" s="6">
        <v>32749.855192056901</v>
      </c>
      <c r="Y4609" s="6">
        <v>14242.423686456999</v>
      </c>
      <c r="Z4609" s="71">
        <v>14260.8096076527</v>
      </c>
      <c r="AA4609" s="20">
        <v>0.91232124222307098</v>
      </c>
    </row>
    <row r="4610" spans="1:27" x14ac:dyDescent="0.2">
      <c r="A4610" s="52" t="s">
        <v>1717</v>
      </c>
      <c r="B4610" s="1" t="s">
        <v>7915</v>
      </c>
      <c r="C4610" s="131" t="s">
        <v>43</v>
      </c>
      <c r="D4610" s="131" t="s">
        <v>43</v>
      </c>
      <c r="E4610" s="131" t="s">
        <v>6357</v>
      </c>
      <c r="F4610" s="131" t="s">
        <v>26355</v>
      </c>
      <c r="G4610" s="131" t="s">
        <v>26355</v>
      </c>
      <c r="H4610" s="79">
        <v>10801.583333333299</v>
      </c>
      <c r="I4610" s="6">
        <v>23328.1588719703</v>
      </c>
      <c r="J4610" s="6">
        <v>10133.6888399369</v>
      </c>
      <c r="K4610" s="71">
        <v>10135.1916182979</v>
      </c>
      <c r="L4610" s="20">
        <v>0.93830610805186199</v>
      </c>
      <c r="M4610" s="79">
        <v>10808.9685073249</v>
      </c>
      <c r="N4610" s="6">
        <v>23344.1086181192</v>
      </c>
      <c r="O4610" s="6">
        <v>10144.793307408499</v>
      </c>
      <c r="P4610" s="71">
        <v>10150.3892651271</v>
      </c>
      <c r="Q4610" s="20">
        <v>0.93907103700491201</v>
      </c>
      <c r="R4610" s="79">
        <v>10813.077871048799</v>
      </c>
      <c r="S4610" s="6">
        <v>23352.983603096302</v>
      </c>
      <c r="T4610" s="6">
        <v>10152.415214066399</v>
      </c>
      <c r="U4610" s="71">
        <v>10161.7353078142</v>
      </c>
      <c r="V4610" s="20">
        <v>0.93976344469149997</v>
      </c>
      <c r="W4610" s="79">
        <v>10816.149538993999</v>
      </c>
      <c r="X4610" s="6">
        <v>23359.617478484499</v>
      </c>
      <c r="Y4610" s="6">
        <v>10158.7493236561</v>
      </c>
      <c r="Z4610" s="71">
        <v>10171.8635216763</v>
      </c>
      <c r="AA4610" s="20">
        <v>0.94043295953009798</v>
      </c>
    </row>
    <row r="4611" spans="1:27" x14ac:dyDescent="0.2">
      <c r="A4611" s="52" t="s">
        <v>1716</v>
      </c>
      <c r="B4611" s="1" t="s">
        <v>7914</v>
      </c>
      <c r="C4611" s="131" t="s">
        <v>43</v>
      </c>
      <c r="D4611" s="131" t="s">
        <v>43</v>
      </c>
      <c r="E4611" s="131" t="s">
        <v>6357</v>
      </c>
      <c r="F4611" s="131" t="s">
        <v>26254</v>
      </c>
      <c r="G4611" s="131" t="s">
        <v>26254</v>
      </c>
      <c r="H4611" s="79">
        <v>5311.8333333333303</v>
      </c>
      <c r="I4611" s="6">
        <v>16064.7123347823</v>
      </c>
      <c r="J4611" s="6">
        <v>6978.4673963012401</v>
      </c>
      <c r="K4611" s="71">
        <v>6979.50227017209</v>
      </c>
      <c r="L4611" s="20">
        <v>1.31395355090937</v>
      </c>
      <c r="M4611" s="79">
        <v>5313.0627047871903</v>
      </c>
      <c r="N4611" s="6">
        <v>16068.4303540648</v>
      </c>
      <c r="O4611" s="6">
        <v>6982.9569157311898</v>
      </c>
      <c r="P4611" s="71">
        <v>6986.8087765298396</v>
      </c>
      <c r="Q4611" s="20">
        <v>1.3150247163908999</v>
      </c>
      <c r="R4611" s="79">
        <v>5312.6028993210803</v>
      </c>
      <c r="S4611" s="6">
        <v>16067.039752726299</v>
      </c>
      <c r="T4611" s="6">
        <v>6984.94297786261</v>
      </c>
      <c r="U4611" s="71">
        <v>6991.3552770056504</v>
      </c>
      <c r="V4611" s="20">
        <v>1.3159943269803001</v>
      </c>
      <c r="W4611" s="79">
        <v>5313.8759021428295</v>
      </c>
      <c r="X4611" s="6">
        <v>16070.889727461899</v>
      </c>
      <c r="Y4611" s="6">
        <v>6988.9903077298204</v>
      </c>
      <c r="Z4611" s="71">
        <v>6998.0125800525802</v>
      </c>
      <c r="AA4611" s="20">
        <v>1.3169318796531599</v>
      </c>
    </row>
    <row r="4612" spans="1:27" x14ac:dyDescent="0.2">
      <c r="A4612" s="52" t="s">
        <v>1715</v>
      </c>
      <c r="B4612" s="1" t="s">
        <v>7913</v>
      </c>
      <c r="C4612" s="131" t="s">
        <v>43</v>
      </c>
      <c r="D4612" s="131" t="s">
        <v>43</v>
      </c>
      <c r="E4612" s="131" t="s">
        <v>6357</v>
      </c>
      <c r="F4612" s="131" t="s">
        <v>26359</v>
      </c>
      <c r="G4612" s="131" t="s">
        <v>26359</v>
      </c>
      <c r="H4612" s="79">
        <v>8611.4166666666697</v>
      </c>
      <c r="I4612" s="6">
        <v>11228.968962413501</v>
      </c>
      <c r="J4612" s="6">
        <v>4877.8336122844103</v>
      </c>
      <c r="K4612" s="71">
        <v>4878.5569720516796</v>
      </c>
      <c r="L4612" s="20">
        <v>0.56652199758673305</v>
      </c>
      <c r="M4612" s="79">
        <v>8680.5128225968892</v>
      </c>
      <c r="N4612" s="6">
        <v>11319.0677952067</v>
      </c>
      <c r="O4612" s="6">
        <v>4918.9971265721097</v>
      </c>
      <c r="P4612" s="71">
        <v>4921.71048889542</v>
      </c>
      <c r="Q4612" s="20">
        <v>0.56698383948968401</v>
      </c>
      <c r="R4612" s="79">
        <v>8745.7082167100598</v>
      </c>
      <c r="S4612" s="6">
        <v>11404.080178804699</v>
      </c>
      <c r="T4612" s="6">
        <v>4957.78008829582</v>
      </c>
      <c r="U4612" s="71">
        <v>4962.3314166477303</v>
      </c>
      <c r="V4612" s="20">
        <v>0.56740189515657602</v>
      </c>
      <c r="W4612" s="79">
        <v>8810.0980621844592</v>
      </c>
      <c r="X4612" s="6">
        <v>11488.0421567595</v>
      </c>
      <c r="Y4612" s="6">
        <v>4995.9782345581698</v>
      </c>
      <c r="Z4612" s="71">
        <v>5002.4276749159499</v>
      </c>
      <c r="AA4612" s="20">
        <v>0.56780612878622105</v>
      </c>
    </row>
    <row r="4613" spans="1:27" x14ac:dyDescent="0.2">
      <c r="A4613" s="52" t="s">
        <v>1714</v>
      </c>
      <c r="B4613" s="1" t="s">
        <v>7912</v>
      </c>
      <c r="C4613" s="131" t="s">
        <v>43</v>
      </c>
      <c r="D4613" s="131" t="s">
        <v>43</v>
      </c>
      <c r="E4613" s="131" t="s">
        <v>6357</v>
      </c>
      <c r="F4613" s="131" t="s">
        <v>26281</v>
      </c>
      <c r="G4613" s="131" t="s">
        <v>26281</v>
      </c>
      <c r="H4613" s="79">
        <v>6439.75</v>
      </c>
      <c r="I4613" s="6">
        <v>12131.360464630199</v>
      </c>
      <c r="J4613" s="6">
        <v>5269.8300293807797</v>
      </c>
      <c r="K4613" s="71">
        <v>5270.61152037179</v>
      </c>
      <c r="L4613" s="20">
        <v>0.81844971006200395</v>
      </c>
      <c r="M4613" s="79">
        <v>6470.7453667735199</v>
      </c>
      <c r="N4613" s="6">
        <v>12189.7503038418</v>
      </c>
      <c r="O4613" s="6">
        <v>5297.3749961654303</v>
      </c>
      <c r="P4613" s="71">
        <v>5300.2970750683498</v>
      </c>
      <c r="Q4613" s="20">
        <v>0.81911692929298696</v>
      </c>
      <c r="R4613" s="79">
        <v>6503.8120964861</v>
      </c>
      <c r="S4613" s="6">
        <v>12252.042227834199</v>
      </c>
      <c r="T4613" s="6">
        <v>5326.4208989876197</v>
      </c>
      <c r="U4613" s="71">
        <v>5331.3106460155204</v>
      </c>
      <c r="V4613" s="20">
        <v>0.81972089090580103</v>
      </c>
      <c r="W4613" s="79">
        <v>6534.3813274636104</v>
      </c>
      <c r="X4613" s="6">
        <v>12309.629301884301</v>
      </c>
      <c r="Y4613" s="6">
        <v>5353.2742331997797</v>
      </c>
      <c r="Z4613" s="71">
        <v>5360.1849164063296</v>
      </c>
      <c r="AA4613" s="20">
        <v>0.82030488393412104</v>
      </c>
    </row>
    <row r="4614" spans="1:27" x14ac:dyDescent="0.2">
      <c r="A4614" s="52" t="s">
        <v>1713</v>
      </c>
      <c r="B4614" s="1" t="s">
        <v>7911</v>
      </c>
      <c r="C4614" s="131" t="s">
        <v>43</v>
      </c>
      <c r="D4614" s="131" t="s">
        <v>43</v>
      </c>
      <c r="E4614" s="131" t="s">
        <v>6357</v>
      </c>
      <c r="F4614" s="131" t="s">
        <v>26254</v>
      </c>
      <c r="G4614" s="131" t="s">
        <v>26254</v>
      </c>
      <c r="H4614" s="79">
        <v>14557.166666666701</v>
      </c>
      <c r="I4614" s="6">
        <v>44745.280514043101</v>
      </c>
      <c r="J4614" s="6">
        <v>19437.228298793201</v>
      </c>
      <c r="K4614" s="71">
        <v>19440.110748268999</v>
      </c>
      <c r="L4614" s="20">
        <v>1.3354323127166901</v>
      </c>
      <c r="M4614" s="79">
        <v>14549.8820568502</v>
      </c>
      <c r="N4614" s="6">
        <v>44722.889349805002</v>
      </c>
      <c r="O4614" s="6">
        <v>19435.5019498031</v>
      </c>
      <c r="P4614" s="71">
        <v>19446.222744584698</v>
      </c>
      <c r="Q4614" s="20">
        <v>1.33652098818419</v>
      </c>
      <c r="R4614" s="79">
        <v>14537.5271229564</v>
      </c>
      <c r="S4614" s="6">
        <v>44684.9132109403</v>
      </c>
      <c r="T4614" s="6">
        <v>19426.202682805699</v>
      </c>
      <c r="U4614" s="71">
        <v>19444.036274749102</v>
      </c>
      <c r="V4614" s="20">
        <v>1.3375064486754999</v>
      </c>
      <c r="W4614" s="79">
        <v>14525.699323074499</v>
      </c>
      <c r="X4614" s="6">
        <v>44648.557357105899</v>
      </c>
      <c r="Y4614" s="6">
        <v>19416.991835225199</v>
      </c>
      <c r="Z4614" s="71">
        <v>19442.057743219499</v>
      </c>
      <c r="AA4614" s="20">
        <v>1.3384593272101599</v>
      </c>
    </row>
    <row r="4615" spans="1:27" x14ac:dyDescent="0.2">
      <c r="A4615" s="52" t="s">
        <v>1712</v>
      </c>
      <c r="B4615" s="1" t="s">
        <v>26358</v>
      </c>
      <c r="C4615" s="131" t="s">
        <v>43</v>
      </c>
      <c r="D4615" s="131" t="s">
        <v>43</v>
      </c>
      <c r="E4615" s="131" t="s">
        <v>6357</v>
      </c>
      <c r="F4615" s="131" t="s">
        <v>26355</v>
      </c>
      <c r="G4615" s="131" t="s">
        <v>26355</v>
      </c>
      <c r="H4615" s="79">
        <v>5404.9166666666697</v>
      </c>
      <c r="I4615" s="6">
        <v>10207.7154728519</v>
      </c>
      <c r="J4615" s="6">
        <v>4434.20387078983</v>
      </c>
      <c r="K4615" s="71">
        <v>4434.8614423543704</v>
      </c>
      <c r="L4615" s="20">
        <v>0.82052355584039904</v>
      </c>
      <c r="M4615" s="79">
        <v>5407.45457873535</v>
      </c>
      <c r="N4615" s="6">
        <v>10212.5085688217</v>
      </c>
      <c r="O4615" s="6">
        <v>4438.1128564668898</v>
      </c>
      <c r="P4615" s="71">
        <v>4440.5609587734098</v>
      </c>
      <c r="Q4615" s="20">
        <v>0.82119246571867399</v>
      </c>
      <c r="R4615" s="79">
        <v>5408.3812293779401</v>
      </c>
      <c r="S4615" s="6">
        <v>10214.258639486199</v>
      </c>
      <c r="T4615" s="6">
        <v>4440.5201739695303</v>
      </c>
      <c r="U4615" s="71">
        <v>4444.59664872336</v>
      </c>
      <c r="V4615" s="20">
        <v>0.82179795769215203</v>
      </c>
      <c r="W4615" s="79">
        <v>5411.4073041582296</v>
      </c>
      <c r="X4615" s="6">
        <v>10219.973678636999</v>
      </c>
      <c r="Y4615" s="6">
        <v>4444.5141617264098</v>
      </c>
      <c r="Z4615" s="71">
        <v>4450.2517025361503</v>
      </c>
      <c r="AA4615" s="20">
        <v>0.82238343048332296</v>
      </c>
    </row>
    <row r="4616" spans="1:27" x14ac:dyDescent="0.2">
      <c r="A4616" s="52" t="s">
        <v>1711</v>
      </c>
      <c r="B4616" s="1" t="s">
        <v>7910</v>
      </c>
      <c r="C4616" s="131" t="s">
        <v>43</v>
      </c>
      <c r="D4616" s="131" t="s">
        <v>43</v>
      </c>
      <c r="E4616" s="131" t="s">
        <v>6357</v>
      </c>
      <c r="F4616" s="131" t="s">
        <v>26281</v>
      </c>
      <c r="G4616" s="131" t="s">
        <v>26281</v>
      </c>
      <c r="H4616" s="79">
        <v>9069.8333333333303</v>
      </c>
      <c r="I4616" s="6">
        <v>17606.6124050133</v>
      </c>
      <c r="J4616" s="6">
        <v>7648.2645980329398</v>
      </c>
      <c r="K4616" s="71">
        <v>7649.3987996764099</v>
      </c>
      <c r="L4616" s="20">
        <v>0.84338912508606301</v>
      </c>
      <c r="M4616" s="79">
        <v>9110.7683544149895</v>
      </c>
      <c r="N4616" s="6">
        <v>17686.076605014299</v>
      </c>
      <c r="O4616" s="6">
        <v>7685.9474273350297</v>
      </c>
      <c r="P4616" s="71">
        <v>7690.1870639177996</v>
      </c>
      <c r="Q4616" s="20">
        <v>0.84407667550796694</v>
      </c>
      <c r="R4616" s="79">
        <v>9151.6735577381496</v>
      </c>
      <c r="S4616" s="6">
        <v>17765.482921954201</v>
      </c>
      <c r="T4616" s="6">
        <v>7723.3197336793901</v>
      </c>
      <c r="U4616" s="71">
        <v>7730.4098755268797</v>
      </c>
      <c r="V4616" s="20">
        <v>0.84469904075528102</v>
      </c>
      <c r="W4616" s="79">
        <v>9190.8004470159303</v>
      </c>
      <c r="X4616" s="6">
        <v>17841.437126272001</v>
      </c>
      <c r="Y4616" s="6">
        <v>7758.9749706520497</v>
      </c>
      <c r="Z4616" s="71">
        <v>7768.99123652859</v>
      </c>
      <c r="AA4616" s="20">
        <v>0.84530082894477598</v>
      </c>
    </row>
    <row r="4617" spans="1:27" x14ac:dyDescent="0.2">
      <c r="A4617" s="52" t="s">
        <v>1710</v>
      </c>
      <c r="B4617" s="1" t="s">
        <v>7909</v>
      </c>
      <c r="C4617" s="131" t="s">
        <v>43</v>
      </c>
      <c r="D4617" s="131" t="s">
        <v>43</v>
      </c>
      <c r="E4617" s="131" t="s">
        <v>6357</v>
      </c>
      <c r="F4617" s="131" t="s">
        <v>26254</v>
      </c>
      <c r="G4617" s="131" t="s">
        <v>26254</v>
      </c>
      <c r="H4617" s="79">
        <v>4173.3333333333303</v>
      </c>
      <c r="I4617" s="6">
        <v>10803.5322169804</v>
      </c>
      <c r="J4617" s="6">
        <v>4693.0250458237997</v>
      </c>
      <c r="K4617" s="71">
        <v>4693.7209993504603</v>
      </c>
      <c r="L4617" s="20">
        <v>1.1246935301958001</v>
      </c>
      <c r="M4617" s="79">
        <v>4177.00296770973</v>
      </c>
      <c r="N4617" s="6">
        <v>10813.031820784699</v>
      </c>
      <c r="O4617" s="6">
        <v>4699.0859510972195</v>
      </c>
      <c r="P4617" s="71">
        <v>4701.6780084710399</v>
      </c>
      <c r="Q4617" s="20">
        <v>1.12561040650852</v>
      </c>
      <c r="R4617" s="79">
        <v>4182.2130703746398</v>
      </c>
      <c r="S4617" s="6">
        <v>10826.519243786501</v>
      </c>
      <c r="T4617" s="6">
        <v>4706.6927530162302</v>
      </c>
      <c r="U4617" s="71">
        <v>4711.01357882718</v>
      </c>
      <c r="V4617" s="20">
        <v>1.1264403557528899</v>
      </c>
      <c r="W4617" s="79">
        <v>4186.3727329421199</v>
      </c>
      <c r="X4617" s="6">
        <v>10837.2873864126</v>
      </c>
      <c r="Y4617" s="6">
        <v>4712.9746884077604</v>
      </c>
      <c r="Z4617" s="71">
        <v>4719.0587920074004</v>
      </c>
      <c r="AA4617" s="20">
        <v>1.1272428646579</v>
      </c>
    </row>
    <row r="4618" spans="1:27" x14ac:dyDescent="0.2">
      <c r="A4618" s="52" t="s">
        <v>1709</v>
      </c>
      <c r="B4618" s="1" t="s">
        <v>7908</v>
      </c>
      <c r="C4618" s="131" t="s">
        <v>43</v>
      </c>
      <c r="D4618" s="131" t="s">
        <v>43</v>
      </c>
      <c r="E4618" s="131" t="s">
        <v>6357</v>
      </c>
      <c r="F4618" s="131" t="s">
        <v>26254</v>
      </c>
      <c r="G4618" s="131" t="s">
        <v>26254</v>
      </c>
      <c r="H4618" s="79">
        <v>7247.1666666666597</v>
      </c>
      <c r="I4618" s="6">
        <v>36588.416817410704</v>
      </c>
      <c r="J4618" s="6">
        <v>15893.908868181499</v>
      </c>
      <c r="K4618" s="71">
        <v>15896.2658600623</v>
      </c>
      <c r="L4618" s="20">
        <v>2.19344560311785</v>
      </c>
      <c r="M4618" s="79">
        <v>7235.1655262164604</v>
      </c>
      <c r="N4618" s="6">
        <v>36527.827245061599</v>
      </c>
      <c r="O4618" s="6">
        <v>15874.1232501911</v>
      </c>
      <c r="P4618" s="71">
        <v>15882.879556981799</v>
      </c>
      <c r="Q4618" s="20">
        <v>2.1952337509667998</v>
      </c>
      <c r="R4618" s="79">
        <v>7221.7674261063203</v>
      </c>
      <c r="S4618" s="6">
        <v>36460.184910623997</v>
      </c>
      <c r="T4618" s="6">
        <v>15850.6057420952</v>
      </c>
      <c r="U4618" s="71">
        <v>15865.1568738566</v>
      </c>
      <c r="V4618" s="20">
        <v>2.1968523683696701</v>
      </c>
      <c r="W4618" s="79">
        <v>7209.2544903122598</v>
      </c>
      <c r="X4618" s="6">
        <v>36397.011462088798</v>
      </c>
      <c r="Y4618" s="6">
        <v>15828.5175651594</v>
      </c>
      <c r="Z4618" s="71">
        <v>15848.9510168671</v>
      </c>
      <c r="AA4618" s="20">
        <v>2.1984174699568202</v>
      </c>
    </row>
    <row r="4619" spans="1:27" x14ac:dyDescent="0.2">
      <c r="A4619" s="52" t="s">
        <v>1708</v>
      </c>
      <c r="B4619" s="1" t="s">
        <v>18923</v>
      </c>
      <c r="C4619" s="131" t="s">
        <v>43</v>
      </c>
      <c r="D4619" s="131" t="s">
        <v>43</v>
      </c>
      <c r="E4619" s="131" t="s">
        <v>6357</v>
      </c>
      <c r="F4619" s="131" t="s">
        <v>26355</v>
      </c>
      <c r="G4619" s="131" t="s">
        <v>26355</v>
      </c>
      <c r="H4619" s="79">
        <v>4722.9166666666697</v>
      </c>
      <c r="I4619" s="6">
        <v>8652.7006686885907</v>
      </c>
      <c r="J4619" s="6">
        <v>3758.7096642658698</v>
      </c>
      <c r="K4619" s="71">
        <v>3759.2670632187901</v>
      </c>
      <c r="L4619" s="20">
        <v>0.79596303058889195</v>
      </c>
      <c r="M4619" s="79">
        <v>4723.9032340523099</v>
      </c>
      <c r="N4619" s="6">
        <v>8654.5081264270902</v>
      </c>
      <c r="O4619" s="6">
        <v>3761.0429918811601</v>
      </c>
      <c r="P4619" s="71">
        <v>3763.11761646173</v>
      </c>
      <c r="Q4619" s="20">
        <v>0.79661191815599797</v>
      </c>
      <c r="R4619" s="79">
        <v>4723.4252878269099</v>
      </c>
      <c r="S4619" s="6">
        <v>8653.6324968286808</v>
      </c>
      <c r="T4619" s="6">
        <v>3762.05763301672</v>
      </c>
      <c r="U4619" s="71">
        <v>3765.5112673574399</v>
      </c>
      <c r="V4619" s="20">
        <v>0.79719928609050295</v>
      </c>
      <c r="W4619" s="79">
        <v>4724.5600205283399</v>
      </c>
      <c r="X4619" s="6">
        <v>8655.7114033810303</v>
      </c>
      <c r="Y4619" s="6">
        <v>3764.2398230985</v>
      </c>
      <c r="Z4619" s="71">
        <v>3769.0991797833399</v>
      </c>
      <c r="AA4619" s="20">
        <v>0.79776723407185102</v>
      </c>
    </row>
    <row r="4620" spans="1:27" x14ac:dyDescent="0.2">
      <c r="A4620" s="52" t="s">
        <v>1707</v>
      </c>
      <c r="B4620" s="1" t="s">
        <v>7907</v>
      </c>
      <c r="C4620" s="131" t="s">
        <v>43</v>
      </c>
      <c r="D4620" s="131" t="s">
        <v>43</v>
      </c>
      <c r="E4620" s="131" t="s">
        <v>6357</v>
      </c>
      <c r="F4620" s="131" t="s">
        <v>26291</v>
      </c>
      <c r="G4620" s="131" t="s">
        <v>26291</v>
      </c>
      <c r="H4620" s="79">
        <v>6723.8333333333303</v>
      </c>
      <c r="I4620" s="6">
        <v>18716.493774463099</v>
      </c>
      <c r="J4620" s="6">
        <v>8130.3940497815302</v>
      </c>
      <c r="K4620" s="71">
        <v>8131.5997489535703</v>
      </c>
      <c r="L4620" s="20">
        <v>1.2093696178697999</v>
      </c>
      <c r="M4620" s="79">
        <v>6770.5308137141801</v>
      </c>
      <c r="N4620" s="6">
        <v>18846.481098286</v>
      </c>
      <c r="O4620" s="6">
        <v>8190.2315672782497</v>
      </c>
      <c r="P4620" s="71">
        <v>8194.7493714529701</v>
      </c>
      <c r="Q4620" s="20">
        <v>1.2103555240977499</v>
      </c>
      <c r="R4620" s="79">
        <v>6817.4450875249604</v>
      </c>
      <c r="S4620" s="6">
        <v>18977.0718893099</v>
      </c>
      <c r="T4620" s="6">
        <v>8250.0427629262995</v>
      </c>
      <c r="U4620" s="71">
        <v>8257.6164456759598</v>
      </c>
      <c r="V4620" s="20">
        <v>1.21124795867976</v>
      </c>
      <c r="W4620" s="79">
        <v>6865.3148377635198</v>
      </c>
      <c r="X4620" s="6">
        <v>19110.3223489671</v>
      </c>
      <c r="Y4620" s="6">
        <v>8310.7942335198604</v>
      </c>
      <c r="Z4620" s="71">
        <v>8321.5228574686407</v>
      </c>
      <c r="AA4620" s="20">
        <v>1.21211088699022</v>
      </c>
    </row>
    <row r="4621" spans="1:27" x14ac:dyDescent="0.2">
      <c r="A4621" s="52" t="s">
        <v>1706</v>
      </c>
      <c r="B4621" s="1" t="s">
        <v>26357</v>
      </c>
      <c r="C4621" s="131" t="s">
        <v>43</v>
      </c>
      <c r="D4621" s="131" t="s">
        <v>43</v>
      </c>
      <c r="E4621" s="131" t="s">
        <v>6357</v>
      </c>
      <c r="F4621" s="131" t="s">
        <v>26355</v>
      </c>
      <c r="G4621" s="131" t="s">
        <v>26355</v>
      </c>
      <c r="H4621" s="79">
        <v>7652.8333333333303</v>
      </c>
      <c r="I4621" s="6">
        <v>14249.1765471409</v>
      </c>
      <c r="J4621" s="6">
        <v>6189.8035822943202</v>
      </c>
      <c r="K4621" s="71">
        <v>6190.7215010333803</v>
      </c>
      <c r="L4621" s="20">
        <v>0.80894503138707397</v>
      </c>
      <c r="M4621" s="79">
        <v>7649.5864037881202</v>
      </c>
      <c r="N4621" s="6">
        <v>14243.130933665399</v>
      </c>
      <c r="O4621" s="6">
        <v>6189.7252851298999</v>
      </c>
      <c r="P4621" s="71">
        <v>6193.13959234501</v>
      </c>
      <c r="Q4621" s="20">
        <v>0.80960450218303703</v>
      </c>
      <c r="R4621" s="79">
        <v>7644.4267994026704</v>
      </c>
      <c r="S4621" s="6">
        <v>14233.524019389401</v>
      </c>
      <c r="T4621" s="6">
        <v>6187.8451276379501</v>
      </c>
      <c r="U4621" s="71">
        <v>6193.5256770905298</v>
      </c>
      <c r="V4621" s="20">
        <v>0.81020144997326504</v>
      </c>
      <c r="W4621" s="79">
        <v>7642.3868069125001</v>
      </c>
      <c r="X4621" s="6">
        <v>14229.725659764799</v>
      </c>
      <c r="Y4621" s="6">
        <v>6188.2955084812902</v>
      </c>
      <c r="Z4621" s="71">
        <v>6196.2841427235599</v>
      </c>
      <c r="AA4621" s="20">
        <v>0.81077866107471297</v>
      </c>
    </row>
    <row r="4622" spans="1:27" x14ac:dyDescent="0.2">
      <c r="A4622" s="52" t="s">
        <v>1705</v>
      </c>
      <c r="B4622" s="1" t="s">
        <v>7906</v>
      </c>
      <c r="C4622" s="131" t="s">
        <v>43</v>
      </c>
      <c r="D4622" s="131" t="s">
        <v>43</v>
      </c>
      <c r="E4622" s="131" t="s">
        <v>6357</v>
      </c>
      <c r="F4622" s="131" t="s">
        <v>26291</v>
      </c>
      <c r="G4622" s="131" t="s">
        <v>26291</v>
      </c>
      <c r="H4622" s="79">
        <v>3875.9166666666702</v>
      </c>
      <c r="I4622" s="6">
        <v>8376.2855556250106</v>
      </c>
      <c r="J4622" s="6">
        <v>3638.63569006948</v>
      </c>
      <c r="K4622" s="71">
        <v>3639.1752826171501</v>
      </c>
      <c r="L4622" s="20">
        <v>0.93891989833385103</v>
      </c>
      <c r="M4622" s="79">
        <v>3902.9420503544802</v>
      </c>
      <c r="N4622" s="6">
        <v>8434.6904054935003</v>
      </c>
      <c r="O4622" s="6">
        <v>3665.5154486942702</v>
      </c>
      <c r="P4622" s="71">
        <v>3667.5373794370798</v>
      </c>
      <c r="Q4622" s="20">
        <v>0.93968532766300805</v>
      </c>
      <c r="R4622" s="79">
        <v>3930.7249104760099</v>
      </c>
      <c r="S4622" s="6">
        <v>8494.7322459002808</v>
      </c>
      <c r="T4622" s="6">
        <v>3692.9777521559899</v>
      </c>
      <c r="U4622" s="71">
        <v>3696.36796996456</v>
      </c>
      <c r="V4622" s="20">
        <v>0.94037818828612196</v>
      </c>
      <c r="W4622" s="79">
        <v>3959.2056641928202</v>
      </c>
      <c r="X4622" s="6">
        <v>8556.2823117267908</v>
      </c>
      <c r="Y4622" s="6">
        <v>3720.9995937358099</v>
      </c>
      <c r="Z4622" s="71">
        <v>3725.8031304656402</v>
      </c>
      <c r="AA4622" s="20">
        <v>0.94104814108595503</v>
      </c>
    </row>
    <row r="4623" spans="1:27" x14ac:dyDescent="0.2">
      <c r="A4623" s="52" t="s">
        <v>1704</v>
      </c>
      <c r="B4623" s="1" t="s">
        <v>7905</v>
      </c>
      <c r="C4623" s="131" t="s">
        <v>43</v>
      </c>
      <c r="D4623" s="131" t="s">
        <v>43</v>
      </c>
      <c r="E4623" s="131" t="s">
        <v>6357</v>
      </c>
      <c r="F4623" s="131" t="s">
        <v>26354</v>
      </c>
      <c r="G4623" s="131" t="s">
        <v>26354</v>
      </c>
      <c r="H4623" s="79">
        <v>16026.833333333299</v>
      </c>
      <c r="I4623" s="6">
        <v>37925.772247808804</v>
      </c>
      <c r="J4623" s="6">
        <v>16474.852434042499</v>
      </c>
      <c r="K4623" s="71">
        <v>16477.295577119901</v>
      </c>
      <c r="L4623" s="20">
        <v>1.02810675286987</v>
      </c>
      <c r="M4623" s="79">
        <v>16091.9200224417</v>
      </c>
      <c r="N4623" s="6">
        <v>38079.792876597297</v>
      </c>
      <c r="O4623" s="6">
        <v>16548.570529789198</v>
      </c>
      <c r="P4623" s="71">
        <v>16557.6988676648</v>
      </c>
      <c r="Q4623" s="20">
        <v>1.0289448893962601</v>
      </c>
      <c r="R4623" s="79">
        <v>16154.603257311799</v>
      </c>
      <c r="S4623" s="6">
        <v>38228.125990194698</v>
      </c>
      <c r="T4623" s="6">
        <v>16619.1958382843</v>
      </c>
      <c r="U4623" s="71">
        <v>16634.452549122099</v>
      </c>
      <c r="V4623" s="20">
        <v>1.0297035640038401</v>
      </c>
      <c r="W4623" s="79">
        <v>16217.997373046301</v>
      </c>
      <c r="X4623" s="6">
        <v>38378.1413266741</v>
      </c>
      <c r="Y4623" s="6">
        <v>16690.0814024297</v>
      </c>
      <c r="Z4623" s="71">
        <v>16711.627069668</v>
      </c>
      <c r="AA4623" s="20">
        <v>1.0304371548019899</v>
      </c>
    </row>
    <row r="4624" spans="1:27" x14ac:dyDescent="0.2">
      <c r="A4624" s="52" t="s">
        <v>1703</v>
      </c>
      <c r="B4624" s="1" t="s">
        <v>7163</v>
      </c>
      <c r="C4624" s="131" t="s">
        <v>43</v>
      </c>
      <c r="D4624" s="131" t="s">
        <v>43</v>
      </c>
      <c r="E4624" s="131" t="s">
        <v>6357</v>
      </c>
      <c r="F4624" s="131" t="s">
        <v>26354</v>
      </c>
      <c r="G4624" s="131" t="s">
        <v>26354</v>
      </c>
      <c r="H4624" s="79">
        <v>2418.3333333333298</v>
      </c>
      <c r="I4624" s="6">
        <v>5758.4067975836497</v>
      </c>
      <c r="J4624" s="6">
        <v>2501.4362693922199</v>
      </c>
      <c r="K4624" s="71">
        <v>2501.80722061801</v>
      </c>
      <c r="L4624" s="20">
        <v>1.0345171139702301</v>
      </c>
      <c r="M4624" s="79">
        <v>2429.2424943098899</v>
      </c>
      <c r="N4624" s="6">
        <v>5784.3831118730996</v>
      </c>
      <c r="O4624" s="6">
        <v>2513.7550566085702</v>
      </c>
      <c r="P4624" s="71">
        <v>2515.1416661318399</v>
      </c>
      <c r="Q4624" s="20">
        <v>1.0353604763720201</v>
      </c>
      <c r="R4624" s="79">
        <v>2439.2000059266202</v>
      </c>
      <c r="S4624" s="6">
        <v>5808.0934092876296</v>
      </c>
      <c r="T4624" s="6">
        <v>2524.9953879705699</v>
      </c>
      <c r="U4624" s="71">
        <v>2527.3133776540599</v>
      </c>
      <c r="V4624" s="20">
        <v>1.0361238814010101</v>
      </c>
      <c r="W4624" s="79">
        <v>2449.6233156589501</v>
      </c>
      <c r="X4624" s="6">
        <v>5832.9128404175899</v>
      </c>
      <c r="Y4624" s="6">
        <v>2536.6468191148301</v>
      </c>
      <c r="Z4624" s="71">
        <v>2539.9214435428298</v>
      </c>
      <c r="AA4624" s="20">
        <v>1.0368620462201901</v>
      </c>
    </row>
    <row r="4625" spans="1:27" x14ac:dyDescent="0.2">
      <c r="A4625" s="52" t="s">
        <v>1702</v>
      </c>
      <c r="B4625" s="1" t="s">
        <v>7904</v>
      </c>
      <c r="C4625" s="131" t="s">
        <v>43</v>
      </c>
      <c r="D4625" s="131" t="s">
        <v>43</v>
      </c>
      <c r="E4625" s="131" t="s">
        <v>6357</v>
      </c>
      <c r="F4625" s="131" t="s">
        <v>26354</v>
      </c>
      <c r="G4625" s="131" t="s">
        <v>26354</v>
      </c>
      <c r="H4625" s="79">
        <v>2481.6666666666702</v>
      </c>
      <c r="I4625" s="6">
        <v>6350.1010031366704</v>
      </c>
      <c r="J4625" s="6">
        <v>2758.4666248684298</v>
      </c>
      <c r="K4625" s="71">
        <v>2758.87569248623</v>
      </c>
      <c r="L4625" s="20">
        <v>1.1117027639299799</v>
      </c>
      <c r="M4625" s="79">
        <v>2491.3738029255301</v>
      </c>
      <c r="N4625" s="6">
        <v>6374.9396716504298</v>
      </c>
      <c r="O4625" s="6">
        <v>2770.3968643246799</v>
      </c>
      <c r="P4625" s="71">
        <v>2771.9250397390701</v>
      </c>
      <c r="Q4625" s="20">
        <v>1.1126090498680301</v>
      </c>
      <c r="R4625" s="79">
        <v>2500.7295213555999</v>
      </c>
      <c r="S4625" s="6">
        <v>6398.8791304769802</v>
      </c>
      <c r="T4625" s="6">
        <v>2781.8320323152602</v>
      </c>
      <c r="U4625" s="71">
        <v>2784.3858025054301</v>
      </c>
      <c r="V4625" s="20">
        <v>1.11342941278834</v>
      </c>
      <c r="W4625" s="79">
        <v>2509.6794930525598</v>
      </c>
      <c r="X4625" s="6">
        <v>6421.78036254585</v>
      </c>
      <c r="Y4625" s="6">
        <v>2792.7365238222501</v>
      </c>
      <c r="Z4625" s="71">
        <v>2796.3417412190802</v>
      </c>
      <c r="AA4625" s="20">
        <v>1.1142226523187799</v>
      </c>
    </row>
    <row r="4626" spans="1:27" x14ac:dyDescent="0.2">
      <c r="A4626" s="52" t="s">
        <v>1701</v>
      </c>
      <c r="B4626" s="1" t="s">
        <v>7903</v>
      </c>
      <c r="C4626" s="131" t="s">
        <v>43</v>
      </c>
      <c r="D4626" s="131" t="s">
        <v>43</v>
      </c>
      <c r="E4626" s="131" t="s">
        <v>6357</v>
      </c>
      <c r="F4626" s="131" t="s">
        <v>26354</v>
      </c>
      <c r="G4626" s="131" t="s">
        <v>26354</v>
      </c>
      <c r="H4626" s="79">
        <v>8495.4166666666697</v>
      </c>
      <c r="I4626" s="6">
        <v>18870.764376982399</v>
      </c>
      <c r="J4626" s="6">
        <v>8197.4087804193096</v>
      </c>
      <c r="K4626" s="71">
        <v>8198.6244175605007</v>
      </c>
      <c r="L4626" s="20">
        <v>0.96506442700206996</v>
      </c>
      <c r="M4626" s="79">
        <v>8536.0841738650397</v>
      </c>
      <c r="N4626" s="6">
        <v>18961.098609692999</v>
      </c>
      <c r="O4626" s="6">
        <v>8240.0416063615394</v>
      </c>
      <c r="P4626" s="71">
        <v>8244.5868861943909</v>
      </c>
      <c r="Q4626" s="20">
        <v>0.96585116995880604</v>
      </c>
      <c r="R4626" s="79">
        <v>8572.8949012289195</v>
      </c>
      <c r="S4626" s="6">
        <v>19042.865824873199</v>
      </c>
      <c r="T4626" s="6">
        <v>8278.6458469586905</v>
      </c>
      <c r="U4626" s="71">
        <v>8286.2457878369805</v>
      </c>
      <c r="V4626" s="20">
        <v>0.96656332351037599</v>
      </c>
      <c r="W4626" s="79">
        <v>8606.80384511804</v>
      </c>
      <c r="X4626" s="6">
        <v>19118.1873441713</v>
      </c>
      <c r="Y4626" s="6">
        <v>8314.2146026583996</v>
      </c>
      <c r="Z4626" s="71">
        <v>8324.9476420521096</v>
      </c>
      <c r="AA4626" s="20">
        <v>0.96725193136290499</v>
      </c>
    </row>
    <row r="4627" spans="1:27" x14ac:dyDescent="0.2">
      <c r="A4627" s="52" t="s">
        <v>1700</v>
      </c>
      <c r="B4627" s="1" t="s">
        <v>7902</v>
      </c>
      <c r="C4627" s="131" t="s">
        <v>43</v>
      </c>
      <c r="D4627" s="131" t="s">
        <v>43</v>
      </c>
      <c r="E4627" s="131" t="s">
        <v>6357</v>
      </c>
      <c r="F4627" s="131" t="s">
        <v>26355</v>
      </c>
      <c r="G4627" s="131" t="s">
        <v>26355</v>
      </c>
      <c r="H4627" s="79">
        <v>5927.3333333333303</v>
      </c>
      <c r="I4627" s="6">
        <v>8918.7752759591294</v>
      </c>
      <c r="J4627" s="6">
        <v>3874.2917508371202</v>
      </c>
      <c r="K4627" s="71">
        <v>3874.8662900694899</v>
      </c>
      <c r="L4627" s="20">
        <v>0.65372842594806402</v>
      </c>
      <c r="M4627" s="79">
        <v>5935.9480227549302</v>
      </c>
      <c r="N4627" s="6">
        <v>8931.7376782238007</v>
      </c>
      <c r="O4627" s="6">
        <v>3881.5203486177602</v>
      </c>
      <c r="P4627" s="71">
        <v>3883.66142957392</v>
      </c>
      <c r="Q4627" s="20">
        <v>0.65426136055879303</v>
      </c>
      <c r="R4627" s="79">
        <v>5941.1479076593796</v>
      </c>
      <c r="S4627" s="6">
        <v>8939.5618720586208</v>
      </c>
      <c r="T4627" s="6">
        <v>3886.3618242314201</v>
      </c>
      <c r="U4627" s="71">
        <v>3889.9295719816901</v>
      </c>
      <c r="V4627" s="20">
        <v>0.65474376878696505</v>
      </c>
      <c r="W4627" s="79">
        <v>5946.9594092192001</v>
      </c>
      <c r="X4627" s="6">
        <v>8948.3063568906891</v>
      </c>
      <c r="Y4627" s="6">
        <v>3891.4850054654198</v>
      </c>
      <c r="Z4627" s="71">
        <v>3896.5086263195599</v>
      </c>
      <c r="AA4627" s="20">
        <v>0.655210227310286</v>
      </c>
    </row>
    <row r="4628" spans="1:27" x14ac:dyDescent="0.2">
      <c r="A4628" s="52" t="s">
        <v>1699</v>
      </c>
      <c r="B4628" s="1" t="s">
        <v>7901</v>
      </c>
      <c r="C4628" s="131" t="s">
        <v>43</v>
      </c>
      <c r="D4628" s="131" t="s">
        <v>43</v>
      </c>
      <c r="E4628" s="131" t="s">
        <v>6357</v>
      </c>
      <c r="F4628" s="131" t="s">
        <v>26355</v>
      </c>
      <c r="G4628" s="131" t="s">
        <v>26355</v>
      </c>
      <c r="H4628" s="79">
        <v>3060</v>
      </c>
      <c r="I4628" s="6">
        <v>4995.5929290623599</v>
      </c>
      <c r="J4628" s="6">
        <v>2170.0719971919202</v>
      </c>
      <c r="K4628" s="71">
        <v>2170.3938086557</v>
      </c>
      <c r="L4628" s="20">
        <v>0.70927902243650398</v>
      </c>
      <c r="M4628" s="79">
        <v>3064.1330262391102</v>
      </c>
      <c r="N4628" s="6">
        <v>5002.3402874465901</v>
      </c>
      <c r="O4628" s="6">
        <v>2173.8978814585598</v>
      </c>
      <c r="P4628" s="71">
        <v>2175.0970227580001</v>
      </c>
      <c r="Q4628" s="20">
        <v>0.70985724318493204</v>
      </c>
      <c r="R4628" s="79">
        <v>3068.2107293767999</v>
      </c>
      <c r="S4628" s="6">
        <v>5008.99732828366</v>
      </c>
      <c r="T4628" s="6">
        <v>2177.5984408323002</v>
      </c>
      <c r="U4628" s="71">
        <v>2179.5975140760402</v>
      </c>
      <c r="V4628" s="20">
        <v>0.71038064406962897</v>
      </c>
      <c r="W4628" s="79">
        <v>3068.4951065188802</v>
      </c>
      <c r="X4628" s="6">
        <v>5009.4615872510303</v>
      </c>
      <c r="Y4628" s="6">
        <v>2178.5401476817701</v>
      </c>
      <c r="Z4628" s="71">
        <v>2181.3524827420702</v>
      </c>
      <c r="AA4628" s="20">
        <v>0.71088673992273299</v>
      </c>
    </row>
    <row r="4629" spans="1:27" x14ac:dyDescent="0.2">
      <c r="A4629" s="52" t="s">
        <v>1698</v>
      </c>
      <c r="B4629" s="1" t="s">
        <v>7900</v>
      </c>
      <c r="C4629" s="131" t="s">
        <v>43</v>
      </c>
      <c r="D4629" s="131" t="s">
        <v>43</v>
      </c>
      <c r="E4629" s="131" t="s">
        <v>6357</v>
      </c>
      <c r="F4629" s="131" t="s">
        <v>26254</v>
      </c>
      <c r="G4629" s="131" t="s">
        <v>26254</v>
      </c>
      <c r="H4629" s="79">
        <v>9901.8333333333303</v>
      </c>
      <c r="I4629" s="6">
        <v>34221.725656658797</v>
      </c>
      <c r="J4629" s="6">
        <v>14865.8246573822</v>
      </c>
      <c r="K4629" s="71">
        <v>14868.029189213201</v>
      </c>
      <c r="L4629" s="20">
        <v>1.5015430666926901</v>
      </c>
      <c r="M4629" s="79">
        <v>9886.2989750205797</v>
      </c>
      <c r="N4629" s="6">
        <v>34168.0373617203</v>
      </c>
      <c r="O4629" s="6">
        <v>14848.6148014844</v>
      </c>
      <c r="P4629" s="71">
        <v>14856.805428744199</v>
      </c>
      <c r="Q4629" s="20">
        <v>1.5027671595085701</v>
      </c>
      <c r="R4629" s="79">
        <v>9868.3397814006094</v>
      </c>
      <c r="S4629" s="6">
        <v>34105.968593605598</v>
      </c>
      <c r="T4629" s="6">
        <v>14827.1398775051</v>
      </c>
      <c r="U4629" s="71">
        <v>14840.751449801601</v>
      </c>
      <c r="V4629" s="20">
        <v>1.5038751987211401</v>
      </c>
      <c r="W4629" s="79">
        <v>9854.0859003811001</v>
      </c>
      <c r="X4629" s="6">
        <v>34056.705756172203</v>
      </c>
      <c r="Y4629" s="6">
        <v>14810.7535102032</v>
      </c>
      <c r="Z4629" s="71">
        <v>14829.873103390601</v>
      </c>
      <c r="AA4629" s="20">
        <v>1.50494660319706</v>
      </c>
    </row>
    <row r="4630" spans="1:27" x14ac:dyDescent="0.2">
      <c r="A4630" s="52" t="s">
        <v>1697</v>
      </c>
      <c r="B4630" s="1" t="s">
        <v>7899</v>
      </c>
      <c r="C4630" s="131" t="s">
        <v>43</v>
      </c>
      <c r="D4630" s="131" t="s">
        <v>43</v>
      </c>
      <c r="E4630" s="131" t="s">
        <v>6357</v>
      </c>
      <c r="F4630" s="131" t="s">
        <v>26356</v>
      </c>
      <c r="G4630" s="131" t="s">
        <v>26356</v>
      </c>
      <c r="H4630" s="79">
        <v>3448.0833333333298</v>
      </c>
      <c r="I4630" s="6">
        <v>5583.1987157938802</v>
      </c>
      <c r="J4630" s="6">
        <v>2425.3263546388098</v>
      </c>
      <c r="K4630" s="71">
        <v>2425.68601912245</v>
      </c>
      <c r="L4630" s="20">
        <v>0.70348822363799601</v>
      </c>
      <c r="M4630" s="79">
        <v>3474.00384958634</v>
      </c>
      <c r="N4630" s="6">
        <v>5625.1696831592799</v>
      </c>
      <c r="O4630" s="6">
        <v>2444.56469459955</v>
      </c>
      <c r="P4630" s="71">
        <v>2445.9131381071502</v>
      </c>
      <c r="Q4630" s="20">
        <v>0.70406172359261898</v>
      </c>
      <c r="R4630" s="79">
        <v>3497.8604241623102</v>
      </c>
      <c r="S4630" s="6">
        <v>5663.7986789402603</v>
      </c>
      <c r="T4630" s="6">
        <v>2462.2650730529499</v>
      </c>
      <c r="U4630" s="71">
        <v>2464.52547521628</v>
      </c>
      <c r="V4630" s="20">
        <v>0.70458085125180303</v>
      </c>
      <c r="W4630" s="79">
        <v>3521.2557236807502</v>
      </c>
      <c r="X4630" s="6">
        <v>5701.6807698294997</v>
      </c>
      <c r="Y4630" s="6">
        <v>2479.5759484314099</v>
      </c>
      <c r="Z4630" s="71">
        <v>2482.77689856393</v>
      </c>
      <c r="AA4630" s="20">
        <v>0.70508281516364701</v>
      </c>
    </row>
    <row r="4631" spans="1:27" x14ac:dyDescent="0.2">
      <c r="A4631" s="52" t="s">
        <v>1696</v>
      </c>
      <c r="B4631" s="1" t="s">
        <v>7898</v>
      </c>
      <c r="C4631" s="131" t="s">
        <v>43</v>
      </c>
      <c r="D4631" s="131" t="s">
        <v>43</v>
      </c>
      <c r="E4631" s="131" t="s">
        <v>6357</v>
      </c>
      <c r="F4631" s="131" t="s">
        <v>26254</v>
      </c>
      <c r="G4631" s="131" t="s">
        <v>26254</v>
      </c>
      <c r="H4631" s="79">
        <v>8613.75</v>
      </c>
      <c r="I4631" s="6">
        <v>28514.0296525138</v>
      </c>
      <c r="J4631" s="6">
        <v>12386.4170188972</v>
      </c>
      <c r="K4631" s="71">
        <v>12388.2538662446</v>
      </c>
      <c r="L4631" s="20">
        <v>1.4381951956168499</v>
      </c>
      <c r="M4631" s="79">
        <v>8606.0522222246309</v>
      </c>
      <c r="N4631" s="6">
        <v>28488.547758594799</v>
      </c>
      <c r="O4631" s="6">
        <v>12380.443964129599</v>
      </c>
      <c r="P4631" s="71">
        <v>12387.2731265246</v>
      </c>
      <c r="Q4631" s="20">
        <v>1.43936764577552</v>
      </c>
      <c r="R4631" s="79">
        <v>8597.5860244065807</v>
      </c>
      <c r="S4631" s="6">
        <v>28460.5221697829</v>
      </c>
      <c r="T4631" s="6">
        <v>12372.8532160005</v>
      </c>
      <c r="U4631" s="71">
        <v>12384.211710454299</v>
      </c>
      <c r="V4631" s="20">
        <v>1.44042893845998</v>
      </c>
      <c r="W4631" s="79">
        <v>8591.5668261284809</v>
      </c>
      <c r="X4631" s="6">
        <v>28440.596864522598</v>
      </c>
      <c r="Y4631" s="6">
        <v>12368.391495620799</v>
      </c>
      <c r="Z4631" s="71">
        <v>12384.358179126601</v>
      </c>
      <c r="AA4631" s="20">
        <v>1.44145514197289</v>
      </c>
    </row>
    <row r="4632" spans="1:27" x14ac:dyDescent="0.2">
      <c r="A4632" s="52" t="s">
        <v>1695</v>
      </c>
      <c r="B4632" s="1" t="s">
        <v>7897</v>
      </c>
      <c r="C4632" s="131" t="s">
        <v>43</v>
      </c>
      <c r="D4632" s="131" t="s">
        <v>43</v>
      </c>
      <c r="E4632" s="131" t="s">
        <v>6357</v>
      </c>
      <c r="F4632" s="131" t="s">
        <v>26254</v>
      </c>
      <c r="G4632" s="131" t="s">
        <v>26254</v>
      </c>
      <c r="H4632" s="79">
        <v>7012.5833333333303</v>
      </c>
      <c r="I4632" s="6">
        <v>33473.594046519298</v>
      </c>
      <c r="J4632" s="6">
        <v>14540.8383183367</v>
      </c>
      <c r="K4632" s="71">
        <v>14542.9946562231</v>
      </c>
      <c r="L4632" s="20">
        <v>2.0738426860604999</v>
      </c>
      <c r="M4632" s="79">
        <v>6991.4870997704602</v>
      </c>
      <c r="N4632" s="6">
        <v>33372.894101202699</v>
      </c>
      <c r="O4632" s="6">
        <v>14503.064488997001</v>
      </c>
      <c r="P4632" s="71">
        <v>14511.0645076481</v>
      </c>
      <c r="Q4632" s="20">
        <v>2.0755333308309298</v>
      </c>
      <c r="R4632" s="79">
        <v>6973.4461492542796</v>
      </c>
      <c r="S4632" s="6">
        <v>33286.778125807301</v>
      </c>
      <c r="T4632" s="6">
        <v>14471.0071490348</v>
      </c>
      <c r="U4632" s="71">
        <v>14484.2917852923</v>
      </c>
      <c r="V4632" s="20">
        <v>2.0770636892121499</v>
      </c>
      <c r="W4632" s="79">
        <v>6957.3063513694997</v>
      </c>
      <c r="X4632" s="6">
        <v>33209.737038848703</v>
      </c>
      <c r="Y4632" s="6">
        <v>14442.4194442796</v>
      </c>
      <c r="Z4632" s="71">
        <v>14461.0635452854</v>
      </c>
      <c r="AA4632" s="20">
        <v>2.0785434498566899</v>
      </c>
    </row>
    <row r="4633" spans="1:27" x14ac:dyDescent="0.2">
      <c r="A4633" s="52" t="s">
        <v>1694</v>
      </c>
      <c r="B4633" s="1" t="s">
        <v>7896</v>
      </c>
      <c r="C4633" s="131" t="s">
        <v>43</v>
      </c>
      <c r="D4633" s="131" t="s">
        <v>43</v>
      </c>
      <c r="E4633" s="131" t="s">
        <v>6357</v>
      </c>
      <c r="F4633" s="131" t="s">
        <v>26291</v>
      </c>
      <c r="G4633" s="131" t="s">
        <v>26291</v>
      </c>
      <c r="H4633" s="79">
        <v>10915</v>
      </c>
      <c r="I4633" s="6">
        <v>23193.455881333201</v>
      </c>
      <c r="J4633" s="6">
        <v>10075.1742267428</v>
      </c>
      <c r="K4633" s="71">
        <v>10076.668327662001</v>
      </c>
      <c r="L4633" s="20">
        <v>0.92319453299697496</v>
      </c>
      <c r="M4633" s="79">
        <v>10994.254653796401</v>
      </c>
      <c r="N4633" s="6">
        <v>23361.865346859198</v>
      </c>
      <c r="O4633" s="6">
        <v>10152.509958570001</v>
      </c>
      <c r="P4633" s="71">
        <v>10158.1101728617</v>
      </c>
      <c r="Q4633" s="20">
        <v>0.92394714264272504</v>
      </c>
      <c r="R4633" s="79">
        <v>11079.555352208499</v>
      </c>
      <c r="S4633" s="6">
        <v>23543.122148074799</v>
      </c>
      <c r="T4633" s="6">
        <v>10235.0755494491</v>
      </c>
      <c r="U4633" s="71">
        <v>10244.471526822599</v>
      </c>
      <c r="V4633" s="20">
        <v>0.92462839898900495</v>
      </c>
      <c r="W4633" s="79">
        <v>11164.011433139</v>
      </c>
      <c r="X4633" s="6">
        <v>23722.584208264601</v>
      </c>
      <c r="Y4633" s="6">
        <v>10316.598142202</v>
      </c>
      <c r="Z4633" s="71">
        <v>10329.916111434301</v>
      </c>
      <c r="AA4633" s="20">
        <v>0.92528713118039696</v>
      </c>
    </row>
    <row r="4634" spans="1:27" x14ac:dyDescent="0.2">
      <c r="A4634" s="52" t="s">
        <v>1693</v>
      </c>
      <c r="B4634" s="1" t="s">
        <v>7895</v>
      </c>
      <c r="C4634" s="131" t="s">
        <v>43</v>
      </c>
      <c r="D4634" s="131" t="s">
        <v>43</v>
      </c>
      <c r="E4634" s="131" t="s">
        <v>6357</v>
      </c>
      <c r="F4634" s="131" t="s">
        <v>26291</v>
      </c>
      <c r="G4634" s="131" t="s">
        <v>26291</v>
      </c>
      <c r="H4634" s="79">
        <v>4017.5833333333298</v>
      </c>
      <c r="I4634" s="6">
        <v>10170.107226468201</v>
      </c>
      <c r="J4634" s="6">
        <v>4417.8669507285604</v>
      </c>
      <c r="K4634" s="71">
        <v>4418.5220996047501</v>
      </c>
      <c r="L4634" s="20">
        <v>1.09979600496271</v>
      </c>
      <c r="M4634" s="79">
        <v>4043.9601845535499</v>
      </c>
      <c r="N4634" s="6">
        <v>10236.877566483499</v>
      </c>
      <c r="O4634" s="6">
        <v>4448.7030421292002</v>
      </c>
      <c r="P4634" s="71">
        <v>4451.15698607581</v>
      </c>
      <c r="Q4634" s="20">
        <v>1.10069258423404</v>
      </c>
      <c r="R4634" s="79">
        <v>4070.2851810479501</v>
      </c>
      <c r="S4634" s="6">
        <v>10303.5166414874</v>
      </c>
      <c r="T4634" s="6">
        <v>4479.3239650779797</v>
      </c>
      <c r="U4634" s="71">
        <v>4483.4360623869698</v>
      </c>
      <c r="V4634" s="20">
        <v>1.1015041607557901</v>
      </c>
      <c r="W4634" s="79">
        <v>4096.7215265109398</v>
      </c>
      <c r="X4634" s="6">
        <v>10370.437585181</v>
      </c>
      <c r="Y4634" s="6">
        <v>4509.9486710991196</v>
      </c>
      <c r="Z4634" s="71">
        <v>4515.7706830465904</v>
      </c>
      <c r="AA4634" s="20">
        <v>1.1022889043894899</v>
      </c>
    </row>
    <row r="4635" spans="1:27" x14ac:dyDescent="0.2">
      <c r="A4635" s="52" t="s">
        <v>1692</v>
      </c>
      <c r="B4635" s="1" t="s">
        <v>7894</v>
      </c>
      <c r="C4635" s="131" t="s">
        <v>43</v>
      </c>
      <c r="D4635" s="131" t="s">
        <v>43</v>
      </c>
      <c r="E4635" s="131" t="s">
        <v>6357</v>
      </c>
      <c r="F4635" s="131" t="s">
        <v>26281</v>
      </c>
      <c r="G4635" s="131" t="s">
        <v>26281</v>
      </c>
      <c r="H4635" s="79">
        <v>5674.1666666666697</v>
      </c>
      <c r="I4635" s="6">
        <v>9308.6487187482708</v>
      </c>
      <c r="J4635" s="6">
        <v>4043.65171524165</v>
      </c>
      <c r="K4635" s="71">
        <v>4044.2513697596601</v>
      </c>
      <c r="L4635" s="20">
        <v>0.71274807515223804</v>
      </c>
      <c r="M4635" s="79">
        <v>5703.7451333752697</v>
      </c>
      <c r="N4635" s="6">
        <v>9357.1731228421795</v>
      </c>
      <c r="O4635" s="6">
        <v>4066.4044545779698</v>
      </c>
      <c r="P4635" s="71">
        <v>4068.6475192422699</v>
      </c>
      <c r="Q4635" s="20">
        <v>0.71332912395308901</v>
      </c>
      <c r="R4635" s="79">
        <v>5732.1861660751101</v>
      </c>
      <c r="S4635" s="6">
        <v>9403.8315307025896</v>
      </c>
      <c r="T4635" s="6">
        <v>4088.1972053525501</v>
      </c>
      <c r="U4635" s="71">
        <v>4091.9502414932199</v>
      </c>
      <c r="V4635" s="20">
        <v>0.71385508476864901</v>
      </c>
      <c r="W4635" s="79">
        <v>5757.4081889594399</v>
      </c>
      <c r="X4635" s="6">
        <v>9445.2090518081495</v>
      </c>
      <c r="Y4635" s="6">
        <v>4107.5805781161698</v>
      </c>
      <c r="Z4635" s="71">
        <v>4112.8831624569302</v>
      </c>
      <c r="AA4635" s="20">
        <v>0.71436365591446305</v>
      </c>
    </row>
    <row r="4636" spans="1:27" x14ac:dyDescent="0.2">
      <c r="A4636" s="52" t="s">
        <v>1691</v>
      </c>
      <c r="B4636" s="1" t="s">
        <v>7893</v>
      </c>
      <c r="C4636" s="131" t="s">
        <v>43</v>
      </c>
      <c r="D4636" s="131" t="s">
        <v>43</v>
      </c>
      <c r="E4636" s="131" t="s">
        <v>6357</v>
      </c>
      <c r="F4636" s="131" t="s">
        <v>26254</v>
      </c>
      <c r="G4636" s="131" t="s">
        <v>26254</v>
      </c>
      <c r="H4636" s="79">
        <v>6885</v>
      </c>
      <c r="I4636" s="6">
        <v>14452.950350957601</v>
      </c>
      <c r="J4636" s="6">
        <v>6278.3223690936402</v>
      </c>
      <c r="K4636" s="71">
        <v>6279.2534147521701</v>
      </c>
      <c r="L4636" s="20">
        <v>0.91201937759653895</v>
      </c>
      <c r="M4636" s="79">
        <v>6893.4531629151397</v>
      </c>
      <c r="N4636" s="6">
        <v>14470.6951794138</v>
      </c>
      <c r="O4636" s="6">
        <v>6288.6192833990099</v>
      </c>
      <c r="P4636" s="71">
        <v>6292.0881414182704</v>
      </c>
      <c r="Q4636" s="20">
        <v>0.91276287699580705</v>
      </c>
      <c r="R4636" s="79">
        <v>6901.0940369972104</v>
      </c>
      <c r="S4636" s="6">
        <v>14486.734856065401</v>
      </c>
      <c r="T4636" s="6">
        <v>6297.9253466937598</v>
      </c>
      <c r="U4636" s="71">
        <v>6303.70695170207</v>
      </c>
      <c r="V4636" s="20">
        <v>0.913435886818451</v>
      </c>
      <c r="W4636" s="79">
        <v>6907.5688091309803</v>
      </c>
      <c r="X4636" s="6">
        <v>14500.3266585611</v>
      </c>
      <c r="Y4636" s="6">
        <v>6305.97584789758</v>
      </c>
      <c r="Z4636" s="71">
        <v>6314.1163988005601</v>
      </c>
      <c r="AA4636" s="20">
        <v>0.91408664513830995</v>
      </c>
    </row>
    <row r="4637" spans="1:27" x14ac:dyDescent="0.2">
      <c r="A4637" s="52" t="s">
        <v>1690</v>
      </c>
      <c r="B4637" s="1" t="s">
        <v>7892</v>
      </c>
      <c r="C4637" s="131" t="s">
        <v>43</v>
      </c>
      <c r="D4637" s="131" t="s">
        <v>43</v>
      </c>
      <c r="E4637" s="131" t="s">
        <v>6357</v>
      </c>
      <c r="F4637" s="131" t="s">
        <v>26291</v>
      </c>
      <c r="G4637" s="131" t="s">
        <v>26291</v>
      </c>
      <c r="H4637" s="79">
        <v>5041.9166666666697</v>
      </c>
      <c r="I4637" s="6">
        <v>13689.9316554447</v>
      </c>
      <c r="J4637" s="6">
        <v>5946.8691206046497</v>
      </c>
      <c r="K4637" s="71">
        <v>5947.7510133064097</v>
      </c>
      <c r="L4637" s="20">
        <v>1.17966071367828</v>
      </c>
      <c r="M4637" s="79">
        <v>5075.3850146176701</v>
      </c>
      <c r="N4637" s="6">
        <v>13780.805707191599</v>
      </c>
      <c r="O4637" s="6">
        <v>5988.8097590713296</v>
      </c>
      <c r="P4637" s="71">
        <v>5992.11323950518</v>
      </c>
      <c r="Q4637" s="20">
        <v>1.18062240051685</v>
      </c>
      <c r="R4637" s="79">
        <v>5104.6682993235199</v>
      </c>
      <c r="S4637" s="6">
        <v>13860.316376005399</v>
      </c>
      <c r="T4637" s="6">
        <v>6025.5978096466097</v>
      </c>
      <c r="U4637" s="71">
        <v>6031.1294132393004</v>
      </c>
      <c r="V4637" s="20">
        <v>1.1814929118976401</v>
      </c>
      <c r="W4637" s="79">
        <v>5135.38038090585</v>
      </c>
      <c r="X4637" s="6">
        <v>13943.706547968801</v>
      </c>
      <c r="Y4637" s="6">
        <v>6063.9100616225496</v>
      </c>
      <c r="Z4637" s="71">
        <v>6071.7381234036902</v>
      </c>
      <c r="AA4637" s="20">
        <v>1.18233464184647</v>
      </c>
    </row>
    <row r="4638" spans="1:27" x14ac:dyDescent="0.2">
      <c r="A4638" s="52" t="s">
        <v>1689</v>
      </c>
      <c r="B4638" s="1" t="s">
        <v>7891</v>
      </c>
      <c r="C4638" s="131" t="s">
        <v>43</v>
      </c>
      <c r="D4638" s="131" t="s">
        <v>43</v>
      </c>
      <c r="E4638" s="131" t="s">
        <v>6357</v>
      </c>
      <c r="F4638" s="131" t="s">
        <v>26353</v>
      </c>
      <c r="G4638" s="131" t="s">
        <v>26353</v>
      </c>
      <c r="H4638" s="79">
        <v>4798.9166666666697</v>
      </c>
      <c r="I4638" s="6">
        <v>13602.210356187299</v>
      </c>
      <c r="J4638" s="6">
        <v>5908.76322651379</v>
      </c>
      <c r="K4638" s="71">
        <v>5909.6394682908003</v>
      </c>
      <c r="L4638" s="20">
        <v>1.2314528212876099</v>
      </c>
      <c r="M4638" s="79">
        <v>4801.7296381718998</v>
      </c>
      <c r="N4638" s="6">
        <v>13610.1835369691</v>
      </c>
      <c r="O4638" s="6">
        <v>5914.66142987683</v>
      </c>
      <c r="P4638" s="71">
        <v>5917.9240094364604</v>
      </c>
      <c r="Q4638" s="20">
        <v>1.23245673025637</v>
      </c>
      <c r="R4638" s="79">
        <v>4806.2027460054696</v>
      </c>
      <c r="S4638" s="6">
        <v>13622.8622638411</v>
      </c>
      <c r="T4638" s="6">
        <v>5922.3676279297097</v>
      </c>
      <c r="U4638" s="71">
        <v>5927.80446442011</v>
      </c>
      <c r="V4638" s="20">
        <v>1.2333654607781199</v>
      </c>
      <c r="W4638" s="79">
        <v>4811.7506061022796</v>
      </c>
      <c r="X4638" s="6">
        <v>13638.5873045753</v>
      </c>
      <c r="Y4638" s="6">
        <v>5931.2182523361698</v>
      </c>
      <c r="Z4638" s="71">
        <v>5938.8750187533697</v>
      </c>
      <c r="AA4638" s="20">
        <v>1.2342441462410101</v>
      </c>
    </row>
    <row r="4639" spans="1:27" x14ac:dyDescent="0.2">
      <c r="A4639" s="52" t="s">
        <v>1688</v>
      </c>
      <c r="B4639" s="1" t="s">
        <v>7890</v>
      </c>
      <c r="C4639" s="131" t="s">
        <v>43</v>
      </c>
      <c r="D4639" s="131" t="s">
        <v>43</v>
      </c>
      <c r="E4639" s="131" t="s">
        <v>6357</v>
      </c>
      <c r="F4639" s="131" t="s">
        <v>26353</v>
      </c>
      <c r="G4639" s="131" t="s">
        <v>26353</v>
      </c>
      <c r="H4639" s="79">
        <v>9069.5833333333303</v>
      </c>
      <c r="I4639" s="6">
        <v>15360.899237564099</v>
      </c>
      <c r="J4639" s="6">
        <v>6672.7328988715899</v>
      </c>
      <c r="K4639" s="71">
        <v>6673.7224337553998</v>
      </c>
      <c r="L4639" s="20">
        <v>0.735835615427618</v>
      </c>
      <c r="M4639" s="79">
        <v>9083.3719952560605</v>
      </c>
      <c r="N4639" s="6">
        <v>15384.252708019299</v>
      </c>
      <c r="O4639" s="6">
        <v>6685.6296149452</v>
      </c>
      <c r="P4639" s="71">
        <v>6689.3174673748899</v>
      </c>
      <c r="Q4639" s="20">
        <v>0.73643548572804196</v>
      </c>
      <c r="R4639" s="79">
        <v>9099.2527635298193</v>
      </c>
      <c r="S4639" s="6">
        <v>15411.149520397899</v>
      </c>
      <c r="T4639" s="6">
        <v>6699.8029680625004</v>
      </c>
      <c r="U4639" s="71">
        <v>6705.9535037170899</v>
      </c>
      <c r="V4639" s="20">
        <v>0.73697848361733898</v>
      </c>
      <c r="W4639" s="79">
        <v>9113.4274807579295</v>
      </c>
      <c r="X4639" s="6">
        <v>15435.1568419097</v>
      </c>
      <c r="Y4639" s="6">
        <v>6712.5195552837704</v>
      </c>
      <c r="Z4639" s="71">
        <v>6721.18492420447</v>
      </c>
      <c r="AA4639" s="20">
        <v>0.73750352854571599</v>
      </c>
    </row>
    <row r="4640" spans="1:27" x14ac:dyDescent="0.2">
      <c r="A4640" s="52" t="s">
        <v>1687</v>
      </c>
      <c r="B4640" s="1" t="s">
        <v>7889</v>
      </c>
      <c r="C4640" s="131" t="s">
        <v>43</v>
      </c>
      <c r="D4640" s="131" t="s">
        <v>43</v>
      </c>
      <c r="E4640" s="131" t="s">
        <v>6357</v>
      </c>
      <c r="F4640" s="131" t="s">
        <v>26254</v>
      </c>
      <c r="G4640" s="131" t="s">
        <v>26254</v>
      </c>
      <c r="H4640" s="79">
        <v>5388</v>
      </c>
      <c r="I4640" s="6">
        <v>15411.816301668799</v>
      </c>
      <c r="J4640" s="6">
        <v>6694.8511331956897</v>
      </c>
      <c r="K4640" s="71">
        <v>6695.8439481095602</v>
      </c>
      <c r="L4640" s="20">
        <v>1.24273272979019</v>
      </c>
      <c r="M4640" s="79">
        <v>5383.4805911671601</v>
      </c>
      <c r="N4640" s="6">
        <v>15398.889000495101</v>
      </c>
      <c r="O4640" s="6">
        <v>6691.9901988673801</v>
      </c>
      <c r="P4640" s="71">
        <v>6695.6815598514104</v>
      </c>
      <c r="Q4640" s="20">
        <v>1.2437458344026</v>
      </c>
      <c r="R4640" s="79">
        <v>5377.9432581688097</v>
      </c>
      <c r="S4640" s="6">
        <v>15383.0500326088</v>
      </c>
      <c r="T4640" s="6">
        <v>6687.5870699919897</v>
      </c>
      <c r="U4640" s="71">
        <v>6693.7263912396802</v>
      </c>
      <c r="V4640" s="20">
        <v>1.24466288874883</v>
      </c>
      <c r="W4640" s="79">
        <v>5371.7965036926598</v>
      </c>
      <c r="X4640" s="6">
        <v>15365.4678776649</v>
      </c>
      <c r="Y4640" s="6">
        <v>6682.2128638732102</v>
      </c>
      <c r="Z4640" s="71">
        <v>6690.8391090849</v>
      </c>
      <c r="AA4640" s="20">
        <v>1.24554962282832</v>
      </c>
    </row>
    <row r="4641" spans="1:27" x14ac:dyDescent="0.2">
      <c r="A4641" s="52" t="s">
        <v>1686</v>
      </c>
      <c r="B4641" s="1" t="s">
        <v>7888</v>
      </c>
      <c r="C4641" s="131" t="s">
        <v>43</v>
      </c>
      <c r="D4641" s="131" t="s">
        <v>43</v>
      </c>
      <c r="E4641" s="131" t="s">
        <v>6357</v>
      </c>
      <c r="F4641" s="131" t="s">
        <v>26254</v>
      </c>
      <c r="G4641" s="131" t="s">
        <v>26254</v>
      </c>
      <c r="H4641" s="79">
        <v>13652.333333333299</v>
      </c>
      <c r="I4641" s="6">
        <v>71550.960122091594</v>
      </c>
      <c r="J4641" s="6">
        <v>31081.542699334801</v>
      </c>
      <c r="K4641" s="71">
        <v>31086.1519458324</v>
      </c>
      <c r="L4641" s="20">
        <v>2.2769845407988201</v>
      </c>
      <c r="M4641" s="79">
        <v>13636.761597102801</v>
      </c>
      <c r="N4641" s="6">
        <v>71469.349700571707</v>
      </c>
      <c r="O4641" s="6">
        <v>31058.876241024402</v>
      </c>
      <c r="P4641" s="71">
        <v>31076.008591873298</v>
      </c>
      <c r="Q4641" s="20">
        <v>2.2788407915318798</v>
      </c>
      <c r="R4641" s="79">
        <v>13622.693534489001</v>
      </c>
      <c r="S4641" s="6">
        <v>71395.619931271605</v>
      </c>
      <c r="T4641" s="6">
        <v>31038.345691804399</v>
      </c>
      <c r="U4641" s="71">
        <v>31066.839433000601</v>
      </c>
      <c r="V4641" s="20">
        <v>2.2805210551311101</v>
      </c>
      <c r="W4641" s="79">
        <v>13608.0847316454</v>
      </c>
      <c r="X4641" s="6">
        <v>71319.056178821993</v>
      </c>
      <c r="Y4641" s="6">
        <v>31015.594086149398</v>
      </c>
      <c r="Z4641" s="71">
        <v>31055.632936366201</v>
      </c>
      <c r="AA4641" s="20">
        <v>2.2821457647266601</v>
      </c>
    </row>
    <row r="4642" spans="1:27" x14ac:dyDescent="0.2">
      <c r="A4642" s="52" t="s">
        <v>1685</v>
      </c>
      <c r="B4642" s="1" t="s">
        <v>7887</v>
      </c>
      <c r="C4642" s="131" t="s">
        <v>43</v>
      </c>
      <c r="D4642" s="131" t="s">
        <v>43</v>
      </c>
      <c r="E4642" s="131" t="s">
        <v>6357</v>
      </c>
      <c r="F4642" s="131" t="s">
        <v>26354</v>
      </c>
      <c r="G4642" s="131" t="s">
        <v>26354</v>
      </c>
      <c r="H4642" s="79">
        <v>14445</v>
      </c>
      <c r="I4642" s="6">
        <v>31873.082655040002</v>
      </c>
      <c r="J4642" s="6">
        <v>13845.5805178802</v>
      </c>
      <c r="K4642" s="71">
        <v>13847.633752307</v>
      </c>
      <c r="L4642" s="20">
        <v>0.958645465718728</v>
      </c>
      <c r="M4642" s="79">
        <v>14507.239113232999</v>
      </c>
      <c r="N4642" s="6">
        <v>32010.414077708901</v>
      </c>
      <c r="O4642" s="6">
        <v>13910.9631391477</v>
      </c>
      <c r="P4642" s="71">
        <v>13918.636549457</v>
      </c>
      <c r="Q4642" s="20">
        <v>0.95942697578899805</v>
      </c>
      <c r="R4642" s="79">
        <v>14571.5255945972</v>
      </c>
      <c r="S4642" s="6">
        <v>32152.2630451109</v>
      </c>
      <c r="T4642" s="6">
        <v>13977.7910203546</v>
      </c>
      <c r="U4642" s="71">
        <v>13990.6228756276</v>
      </c>
      <c r="V4642" s="20">
        <v>0.96013439257279598</v>
      </c>
      <c r="W4642" s="79">
        <v>14635.8523915799</v>
      </c>
      <c r="X4642" s="6">
        <v>32294.2009694558</v>
      </c>
      <c r="Y4642" s="6">
        <v>14044.2664593563</v>
      </c>
      <c r="Z4642" s="71">
        <v>14062.3965741498</v>
      </c>
      <c r="AA4642" s="20">
        <v>0.96081842026775099</v>
      </c>
    </row>
    <row r="4643" spans="1:27" x14ac:dyDescent="0.2">
      <c r="A4643" s="52" t="s">
        <v>1684</v>
      </c>
      <c r="B4643" s="1" t="s">
        <v>7886</v>
      </c>
      <c r="C4643" s="131" t="s">
        <v>43</v>
      </c>
      <c r="D4643" s="131" t="s">
        <v>43</v>
      </c>
      <c r="E4643" s="131" t="s">
        <v>6357</v>
      </c>
      <c r="F4643" s="131" t="s">
        <v>26254</v>
      </c>
      <c r="G4643" s="131" t="s">
        <v>26254</v>
      </c>
      <c r="H4643" s="79">
        <v>5996.0833333333303</v>
      </c>
      <c r="I4643" s="6">
        <v>12341.2808299967</v>
      </c>
      <c r="J4643" s="6">
        <v>5361.0188658193902</v>
      </c>
      <c r="K4643" s="71">
        <v>5361.8138796856601</v>
      </c>
      <c r="L4643" s="20">
        <v>0.89421937314952704</v>
      </c>
      <c r="M4643" s="79">
        <v>6006.6155279102804</v>
      </c>
      <c r="N4643" s="6">
        <v>12362.958442498801</v>
      </c>
      <c r="O4643" s="6">
        <v>5372.6471256170698</v>
      </c>
      <c r="P4643" s="71">
        <v>5375.6107252923703</v>
      </c>
      <c r="Q4643" s="20">
        <v>0.89494836157135504</v>
      </c>
      <c r="R4643" s="79">
        <v>6022.5237630151196</v>
      </c>
      <c r="S4643" s="6">
        <v>12395.701149033001</v>
      </c>
      <c r="T4643" s="6">
        <v>5388.87480389348</v>
      </c>
      <c r="U4643" s="71">
        <v>5393.8218846923501</v>
      </c>
      <c r="V4643" s="20">
        <v>0.89560823617107399</v>
      </c>
      <c r="W4643" s="79">
        <v>6037.4281105800401</v>
      </c>
      <c r="X4643" s="6">
        <v>12426.3776304395</v>
      </c>
      <c r="Y4643" s="6">
        <v>5404.0463404416996</v>
      </c>
      <c r="Z4643" s="71">
        <v>5411.0225667035102</v>
      </c>
      <c r="AA4643" s="20">
        <v>0.89624629355357199</v>
      </c>
    </row>
    <row r="4644" spans="1:27" x14ac:dyDescent="0.2">
      <c r="A4644" s="52" t="s">
        <v>1683</v>
      </c>
      <c r="B4644" s="1" t="s">
        <v>7885</v>
      </c>
      <c r="C4644" s="131" t="s">
        <v>43</v>
      </c>
      <c r="D4644" s="131" t="s">
        <v>43</v>
      </c>
      <c r="E4644" s="131" t="s">
        <v>6357</v>
      </c>
      <c r="F4644" s="131" t="s">
        <v>26281</v>
      </c>
      <c r="G4644" s="131" t="s">
        <v>26281</v>
      </c>
      <c r="H4644" s="79">
        <v>5358.25</v>
      </c>
      <c r="I4644" s="6">
        <v>11080.8861074371</v>
      </c>
      <c r="J4644" s="6">
        <v>4813.5068223694298</v>
      </c>
      <c r="K4644" s="71">
        <v>4814.2206427765104</v>
      </c>
      <c r="L4644" s="20">
        <v>0.89846883642542097</v>
      </c>
      <c r="M4644" s="79">
        <v>5377.7364573063196</v>
      </c>
      <c r="N4644" s="6">
        <v>11121.184192455299</v>
      </c>
      <c r="O4644" s="6">
        <v>4833.0016284497096</v>
      </c>
      <c r="P4644" s="71">
        <v>4835.66755489563</v>
      </c>
      <c r="Q4644" s="20">
        <v>0.89920128910850305</v>
      </c>
      <c r="R4644" s="79">
        <v>5394.3563018801997</v>
      </c>
      <c r="S4644" s="6">
        <v>11155.554108910501</v>
      </c>
      <c r="T4644" s="6">
        <v>4849.7365125382803</v>
      </c>
      <c r="U4644" s="71">
        <v>4854.18865500844</v>
      </c>
      <c r="V4644" s="20">
        <v>0.89986429953032798</v>
      </c>
      <c r="W4644" s="79">
        <v>5412.7907757609601</v>
      </c>
      <c r="X4644" s="6">
        <v>11193.6766872753</v>
      </c>
      <c r="Y4644" s="6">
        <v>4867.9630811942598</v>
      </c>
      <c r="Z4644" s="71">
        <v>4874.2472634068399</v>
      </c>
      <c r="AA4644" s="20">
        <v>0.90050538905627497</v>
      </c>
    </row>
    <row r="4645" spans="1:27" x14ac:dyDescent="0.2">
      <c r="A4645" s="52" t="s">
        <v>1682</v>
      </c>
      <c r="B4645" s="1" t="s">
        <v>7884</v>
      </c>
      <c r="C4645" s="131" t="s">
        <v>43</v>
      </c>
      <c r="D4645" s="131" t="s">
        <v>43</v>
      </c>
      <c r="E4645" s="131" t="s">
        <v>6357</v>
      </c>
      <c r="F4645" s="131" t="s">
        <v>26291</v>
      </c>
      <c r="G4645" s="131" t="s">
        <v>26291</v>
      </c>
      <c r="H4645" s="79">
        <v>5090.4166666666697</v>
      </c>
      <c r="I4645" s="6">
        <v>12830.860631661601</v>
      </c>
      <c r="J4645" s="6">
        <v>5573.6910016539596</v>
      </c>
      <c r="K4645" s="71">
        <v>5574.5175537970299</v>
      </c>
      <c r="L4645" s="20">
        <v>1.0951004443900201</v>
      </c>
      <c r="M4645" s="79">
        <v>5122.9070824301798</v>
      </c>
      <c r="N4645" s="6">
        <v>12912.7556952339</v>
      </c>
      <c r="O4645" s="6">
        <v>5611.5759098007402</v>
      </c>
      <c r="P4645" s="71">
        <v>5614.6713047067096</v>
      </c>
      <c r="Q4645" s="20">
        <v>1.0959931957312099</v>
      </c>
      <c r="R4645" s="79">
        <v>5157.0952241526502</v>
      </c>
      <c r="S4645" s="6">
        <v>12998.9300323111</v>
      </c>
      <c r="T4645" s="6">
        <v>5651.1209560872403</v>
      </c>
      <c r="U4645" s="71">
        <v>5656.3087834150801</v>
      </c>
      <c r="V4645" s="20">
        <v>1.09680130724064</v>
      </c>
      <c r="W4645" s="79">
        <v>5190.7472065516004</v>
      </c>
      <c r="X4645" s="6">
        <v>13083.752930791599</v>
      </c>
      <c r="Y4645" s="6">
        <v>5689.9290563718896</v>
      </c>
      <c r="Z4645" s="71">
        <v>5697.2743361882103</v>
      </c>
      <c r="AA4645" s="20">
        <v>1.09758270042457</v>
      </c>
    </row>
    <row r="4646" spans="1:27" x14ac:dyDescent="0.2">
      <c r="A4646" s="52" t="s">
        <v>1681</v>
      </c>
      <c r="B4646" s="1" t="s">
        <v>7883</v>
      </c>
      <c r="C4646" s="131" t="s">
        <v>43</v>
      </c>
      <c r="D4646" s="131" t="s">
        <v>43</v>
      </c>
      <c r="E4646" s="131" t="s">
        <v>6357</v>
      </c>
      <c r="F4646" s="131" t="s">
        <v>26290</v>
      </c>
      <c r="G4646" s="131" t="s">
        <v>26290</v>
      </c>
      <c r="H4646" s="79">
        <v>23583.333333333299</v>
      </c>
      <c r="I4646" s="6">
        <v>42130.902573345098</v>
      </c>
      <c r="J4646" s="6">
        <v>18301.549623659499</v>
      </c>
      <c r="K4646" s="71">
        <v>18304.263657332802</v>
      </c>
      <c r="L4646" s="20">
        <v>0.77615252257241496</v>
      </c>
      <c r="M4646" s="79">
        <v>23778.784602625801</v>
      </c>
      <c r="N4646" s="6">
        <v>42480.070278690597</v>
      </c>
      <c r="O4646" s="6">
        <v>18460.826228636</v>
      </c>
      <c r="P4646" s="71">
        <v>18471.009383668799</v>
      </c>
      <c r="Q4646" s="20">
        <v>0.776785260152831</v>
      </c>
      <c r="R4646" s="79">
        <v>23957.045099209899</v>
      </c>
      <c r="S4646" s="6">
        <v>42798.527195196402</v>
      </c>
      <c r="T4646" s="6">
        <v>18606.1201438319</v>
      </c>
      <c r="U4646" s="71">
        <v>18623.2008857408</v>
      </c>
      <c r="V4646" s="20">
        <v>0.77735800924609799</v>
      </c>
      <c r="W4646" s="79">
        <v>24129.978966772102</v>
      </c>
      <c r="X4646" s="6">
        <v>43107.468252124701</v>
      </c>
      <c r="Y4646" s="6">
        <v>18746.795162812199</v>
      </c>
      <c r="Z4646" s="71">
        <v>18770.9958962073</v>
      </c>
      <c r="AA4646" s="20">
        <v>0.77791182172415596</v>
      </c>
    </row>
    <row r="4647" spans="1:27" x14ac:dyDescent="0.2">
      <c r="A4647" s="52" t="s">
        <v>1680</v>
      </c>
      <c r="B4647" s="1" t="s">
        <v>7882</v>
      </c>
      <c r="C4647" s="131" t="s">
        <v>43</v>
      </c>
      <c r="D4647" s="131" t="s">
        <v>43</v>
      </c>
      <c r="E4647" s="131" t="s">
        <v>6357</v>
      </c>
      <c r="F4647" s="131" t="s">
        <v>26254</v>
      </c>
      <c r="G4647" s="131" t="s">
        <v>26254</v>
      </c>
      <c r="H4647" s="79">
        <v>3582.0833333333298</v>
      </c>
      <c r="I4647" s="6">
        <v>11901.733162718499</v>
      </c>
      <c r="J4647" s="6">
        <v>5170.0805532434797</v>
      </c>
      <c r="K4647" s="71">
        <v>5170.8472518566396</v>
      </c>
      <c r="L4647" s="20">
        <v>1.44353069727299</v>
      </c>
      <c r="M4647" s="79">
        <v>3577.5217527933801</v>
      </c>
      <c r="N4647" s="6">
        <v>11886.576978639399</v>
      </c>
      <c r="O4647" s="6">
        <v>5165.6230937556502</v>
      </c>
      <c r="P4647" s="71">
        <v>5168.47249714385</v>
      </c>
      <c r="Q4647" s="20">
        <v>1.44470749705665</v>
      </c>
      <c r="R4647" s="79">
        <v>3575.6965485512901</v>
      </c>
      <c r="S4647" s="6">
        <v>11880.512604409299</v>
      </c>
      <c r="T4647" s="6">
        <v>5164.90307901899</v>
      </c>
      <c r="U4647" s="71">
        <v>5169.6445498788798</v>
      </c>
      <c r="V4647" s="20">
        <v>1.44577272698752</v>
      </c>
      <c r="W4647" s="79">
        <v>3576.4668127253299</v>
      </c>
      <c r="X4647" s="6">
        <v>11883.0718633129</v>
      </c>
      <c r="Y4647" s="6">
        <v>5167.7707636082996</v>
      </c>
      <c r="Z4647" s="71">
        <v>5174.4419754826904</v>
      </c>
      <c r="AA4647" s="20">
        <v>1.44680273757096</v>
      </c>
    </row>
    <row r="4648" spans="1:27" x14ac:dyDescent="0.2">
      <c r="A4648" s="52" t="s">
        <v>1679</v>
      </c>
      <c r="B4648" s="1" t="s">
        <v>7881</v>
      </c>
      <c r="C4648" s="131" t="s">
        <v>43</v>
      </c>
      <c r="D4648" s="131" t="s">
        <v>43</v>
      </c>
      <c r="E4648" s="131" t="s">
        <v>6357</v>
      </c>
      <c r="F4648" s="131" t="s">
        <v>26254</v>
      </c>
      <c r="G4648" s="131" t="s">
        <v>26254</v>
      </c>
      <c r="H4648" s="79">
        <v>3678.25</v>
      </c>
      <c r="I4648" s="6">
        <v>16013.9715514042</v>
      </c>
      <c r="J4648" s="6">
        <v>6956.4257378458697</v>
      </c>
      <c r="K4648" s="71">
        <v>6957.4573430425098</v>
      </c>
      <c r="L4648" s="20">
        <v>1.89151290506151</v>
      </c>
      <c r="M4648" s="79">
        <v>3676.8525899438901</v>
      </c>
      <c r="N4648" s="6">
        <v>16007.8876569206</v>
      </c>
      <c r="O4648" s="6">
        <v>6956.6465023053297</v>
      </c>
      <c r="P4648" s="71">
        <v>6960.4838500472197</v>
      </c>
      <c r="Q4648" s="20">
        <v>1.89305491035566</v>
      </c>
      <c r="R4648" s="79">
        <v>3674.73452621959</v>
      </c>
      <c r="S4648" s="6">
        <v>15998.666257552701</v>
      </c>
      <c r="T4648" s="6">
        <v>6955.2184628097402</v>
      </c>
      <c r="U4648" s="71">
        <v>6961.6034743309601</v>
      </c>
      <c r="V4648" s="20">
        <v>1.8944507214491899</v>
      </c>
      <c r="W4648" s="79">
        <v>3672.2574368072101</v>
      </c>
      <c r="X4648" s="6">
        <v>15987.881770533</v>
      </c>
      <c r="Y4648" s="6">
        <v>6952.8913850019098</v>
      </c>
      <c r="Z4648" s="71">
        <v>6961.8670562711504</v>
      </c>
      <c r="AA4648" s="20">
        <v>1.8958003832988499</v>
      </c>
    </row>
    <row r="4649" spans="1:27" x14ac:dyDescent="0.2">
      <c r="A4649" s="52" t="s">
        <v>1678</v>
      </c>
      <c r="B4649" s="1" t="s">
        <v>7880</v>
      </c>
      <c r="C4649" s="131" t="s">
        <v>43</v>
      </c>
      <c r="D4649" s="131" t="s">
        <v>43</v>
      </c>
      <c r="E4649" s="131" t="s">
        <v>6357</v>
      </c>
      <c r="F4649" s="131" t="s">
        <v>26254</v>
      </c>
      <c r="G4649" s="131" t="s">
        <v>26254</v>
      </c>
      <c r="H4649" s="79">
        <v>11327.5</v>
      </c>
      <c r="I4649" s="6">
        <v>43729.211873148597</v>
      </c>
      <c r="J4649" s="6">
        <v>18995.850841474301</v>
      </c>
      <c r="K4649" s="71">
        <v>18998.667836750501</v>
      </c>
      <c r="L4649" s="20">
        <v>1.67721631752377</v>
      </c>
      <c r="M4649" s="79">
        <v>11312.911477285799</v>
      </c>
      <c r="N4649" s="6">
        <v>43672.893656358901</v>
      </c>
      <c r="O4649" s="6">
        <v>18979.198843184899</v>
      </c>
      <c r="P4649" s="71">
        <v>18989.667937137001</v>
      </c>
      <c r="Q4649" s="20">
        <v>1.67858362325779</v>
      </c>
      <c r="R4649" s="79">
        <v>11301.4866472096</v>
      </c>
      <c r="S4649" s="6">
        <v>43628.788706897998</v>
      </c>
      <c r="T4649" s="6">
        <v>18967.065869068301</v>
      </c>
      <c r="U4649" s="71">
        <v>18984.477965430899</v>
      </c>
      <c r="V4649" s="20">
        <v>1.6798212976801901</v>
      </c>
      <c r="W4649" s="79">
        <v>11292.211931497701</v>
      </c>
      <c r="X4649" s="6">
        <v>43592.984159696098</v>
      </c>
      <c r="Y4649" s="6">
        <v>18957.938791435699</v>
      </c>
      <c r="Z4649" s="71">
        <v>18982.412095722</v>
      </c>
      <c r="AA4649" s="20">
        <v>1.6810180512795601</v>
      </c>
    </row>
    <row r="4650" spans="1:27" x14ac:dyDescent="0.2">
      <c r="A4650" s="52" t="s">
        <v>1677</v>
      </c>
      <c r="B4650" s="1" t="s">
        <v>7879</v>
      </c>
      <c r="C4650" s="131" t="s">
        <v>43</v>
      </c>
      <c r="D4650" s="131" t="s">
        <v>43</v>
      </c>
      <c r="E4650" s="131" t="s">
        <v>6357</v>
      </c>
      <c r="F4650" s="131" t="s">
        <v>26254</v>
      </c>
      <c r="G4650" s="131" t="s">
        <v>26254</v>
      </c>
      <c r="H4650" s="79">
        <v>8467.6666666666697</v>
      </c>
      <c r="I4650" s="6">
        <v>37931.007886612999</v>
      </c>
      <c r="J4650" s="6">
        <v>16477.126781315699</v>
      </c>
      <c r="K4650" s="71">
        <v>16479.570261668101</v>
      </c>
      <c r="L4650" s="20">
        <v>1.9461760731017701</v>
      </c>
      <c r="M4650" s="79">
        <v>8446.3604511301291</v>
      </c>
      <c r="N4650" s="6">
        <v>37835.566454945503</v>
      </c>
      <c r="O4650" s="6">
        <v>16442.435546937799</v>
      </c>
      <c r="P4650" s="71">
        <v>16451.505339817999</v>
      </c>
      <c r="Q4650" s="20">
        <v>1.94776264108132</v>
      </c>
      <c r="R4650" s="79">
        <v>8431.6881046920407</v>
      </c>
      <c r="S4650" s="6">
        <v>37769.8415143725</v>
      </c>
      <c r="T4650" s="6">
        <v>16419.9624399407</v>
      </c>
      <c r="U4650" s="71">
        <v>16435.036251053501</v>
      </c>
      <c r="V4650" s="20">
        <v>1.9491987899680301</v>
      </c>
      <c r="W4650" s="79">
        <v>8418.8614570925292</v>
      </c>
      <c r="X4650" s="6">
        <v>37712.384402465701</v>
      </c>
      <c r="Y4650" s="6">
        <v>16400.553643263702</v>
      </c>
      <c r="Z4650" s="71">
        <v>16421.725551464799</v>
      </c>
      <c r="AA4650" s="20">
        <v>1.95058745593565</v>
      </c>
    </row>
    <row r="4651" spans="1:27" x14ac:dyDescent="0.2">
      <c r="A4651" s="52" t="s">
        <v>1676</v>
      </c>
      <c r="B4651" s="1" t="s">
        <v>6790</v>
      </c>
      <c r="C4651" s="131" t="s">
        <v>43</v>
      </c>
      <c r="D4651" s="131" t="s">
        <v>43</v>
      </c>
      <c r="E4651" s="131" t="s">
        <v>6357</v>
      </c>
      <c r="F4651" s="131" t="s">
        <v>26355</v>
      </c>
      <c r="G4651" s="131" t="s">
        <v>26355</v>
      </c>
      <c r="H4651" s="79">
        <v>5232.25</v>
      </c>
      <c r="I4651" s="6">
        <v>8398.2154540038791</v>
      </c>
      <c r="J4651" s="6">
        <v>3648.1619783497699</v>
      </c>
      <c r="K4651" s="71">
        <v>3648.7029836011602</v>
      </c>
      <c r="L4651" s="20">
        <v>0.69734874740334596</v>
      </c>
      <c r="M4651" s="79">
        <v>5232.7328465663604</v>
      </c>
      <c r="N4651" s="6">
        <v>8398.9904646580908</v>
      </c>
      <c r="O4651" s="6">
        <v>3650.0011051489</v>
      </c>
      <c r="P4651" s="71">
        <v>3652.0144780425899</v>
      </c>
      <c r="Q4651" s="20">
        <v>0.69791724231421104</v>
      </c>
      <c r="R4651" s="79">
        <v>5231.5834903960504</v>
      </c>
      <c r="S4651" s="6">
        <v>8397.1456482308095</v>
      </c>
      <c r="T4651" s="6">
        <v>3650.5532090780298</v>
      </c>
      <c r="U4651" s="71">
        <v>3653.9044804181699</v>
      </c>
      <c r="V4651" s="20">
        <v>0.698431839447057</v>
      </c>
      <c r="W4651" s="79">
        <v>5231.3961482553004</v>
      </c>
      <c r="X4651" s="6">
        <v>8396.8449478320108</v>
      </c>
      <c r="Y4651" s="6">
        <v>3651.66266156544</v>
      </c>
      <c r="Z4651" s="71">
        <v>3656.3766894168002</v>
      </c>
      <c r="AA4651" s="20">
        <v>0.69892942262386604</v>
      </c>
    </row>
    <row r="4652" spans="1:27" x14ac:dyDescent="0.2">
      <c r="A4652" s="52" t="s">
        <v>1675</v>
      </c>
      <c r="B4652" s="1" t="s">
        <v>7878</v>
      </c>
      <c r="C4652" s="131" t="s">
        <v>43</v>
      </c>
      <c r="D4652" s="131" t="s">
        <v>43</v>
      </c>
      <c r="E4652" s="131" t="s">
        <v>6357</v>
      </c>
      <c r="F4652" s="131" t="s">
        <v>26291</v>
      </c>
      <c r="G4652" s="131" t="s">
        <v>26291</v>
      </c>
      <c r="H4652" s="79">
        <v>4890.6666666666697</v>
      </c>
      <c r="I4652" s="6">
        <v>14349.9819427819</v>
      </c>
      <c r="J4652" s="6">
        <v>6233.59317230949</v>
      </c>
      <c r="K4652" s="71">
        <v>6234.5175848386598</v>
      </c>
      <c r="L4652" s="20">
        <v>1.27477867737977</v>
      </c>
      <c r="M4652" s="79">
        <v>4923.9147063985902</v>
      </c>
      <c r="N4652" s="6">
        <v>14447.536898436099</v>
      </c>
      <c r="O4652" s="6">
        <v>6278.5552463557697</v>
      </c>
      <c r="P4652" s="71">
        <v>6282.0185529631899</v>
      </c>
      <c r="Q4652" s="20">
        <v>1.2758179065936599</v>
      </c>
      <c r="R4652" s="79">
        <v>4955.3372006402396</v>
      </c>
      <c r="S4652" s="6">
        <v>14539.7354177173</v>
      </c>
      <c r="T4652" s="6">
        <v>6320.9666727022104</v>
      </c>
      <c r="U4652" s="71">
        <v>6326.76943004855</v>
      </c>
      <c r="V4652" s="20">
        <v>1.27675860872417</v>
      </c>
      <c r="W4652" s="79">
        <v>4989.0615596743701</v>
      </c>
      <c r="X4652" s="6">
        <v>14638.687968802</v>
      </c>
      <c r="Y4652" s="6">
        <v>6366.1471186011704</v>
      </c>
      <c r="Z4652" s="71">
        <v>6374.3653461879603</v>
      </c>
      <c r="AA4652" s="20">
        <v>1.2776682087290201</v>
      </c>
    </row>
    <row r="4653" spans="1:27" x14ac:dyDescent="0.2">
      <c r="A4653" s="52" t="s">
        <v>1674</v>
      </c>
      <c r="B4653" s="1" t="s">
        <v>7877</v>
      </c>
      <c r="C4653" s="131" t="s">
        <v>43</v>
      </c>
      <c r="D4653" s="131" t="s">
        <v>43</v>
      </c>
      <c r="E4653" s="131" t="s">
        <v>6357</v>
      </c>
      <c r="F4653" s="131" t="s">
        <v>26291</v>
      </c>
      <c r="G4653" s="131" t="s">
        <v>26291</v>
      </c>
      <c r="H4653" s="79">
        <v>14315.083333333299</v>
      </c>
      <c r="I4653" s="6">
        <v>33767.7052707771</v>
      </c>
      <c r="J4653" s="6">
        <v>14668.599435161999</v>
      </c>
      <c r="K4653" s="71">
        <v>14670.7747194208</v>
      </c>
      <c r="L4653" s="20">
        <v>1.0248473150875199</v>
      </c>
      <c r="M4653" s="79">
        <v>14411.162388951299</v>
      </c>
      <c r="N4653" s="6">
        <v>33994.345183186699</v>
      </c>
      <c r="O4653" s="6">
        <v>14773.132319837199</v>
      </c>
      <c r="P4653" s="71">
        <v>14781.281310292499</v>
      </c>
      <c r="Q4653" s="20">
        <v>1.02568279444446</v>
      </c>
      <c r="R4653" s="79">
        <v>14502.728787911699</v>
      </c>
      <c r="S4653" s="6">
        <v>34210.340235454503</v>
      </c>
      <c r="T4653" s="6">
        <v>14872.5141330021</v>
      </c>
      <c r="U4653" s="71">
        <v>14886.167359654301</v>
      </c>
      <c r="V4653" s="20">
        <v>1.0264390638031</v>
      </c>
      <c r="W4653" s="79">
        <v>14598.267984415201</v>
      </c>
      <c r="X4653" s="6">
        <v>34435.706679659801</v>
      </c>
      <c r="Y4653" s="6">
        <v>14975.575360504899</v>
      </c>
      <c r="Z4653" s="71">
        <v>14994.9077265755</v>
      </c>
      <c r="AA4653" s="20">
        <v>1.0271703288762599</v>
      </c>
    </row>
    <row r="4654" spans="1:27" x14ac:dyDescent="0.2">
      <c r="A4654" s="52" t="s">
        <v>1673</v>
      </c>
      <c r="B4654" s="1" t="s">
        <v>7876</v>
      </c>
      <c r="C4654" s="131" t="s">
        <v>43</v>
      </c>
      <c r="D4654" s="131" t="s">
        <v>43</v>
      </c>
      <c r="E4654" s="131" t="s">
        <v>6357</v>
      </c>
      <c r="F4654" s="131" t="s">
        <v>26355</v>
      </c>
      <c r="G4654" s="131" t="s">
        <v>26355</v>
      </c>
      <c r="H4654" s="79">
        <v>2700.9166666666702</v>
      </c>
      <c r="I4654" s="6">
        <v>4846.0689923981899</v>
      </c>
      <c r="J4654" s="6">
        <v>2105.1192053066702</v>
      </c>
      <c r="K4654" s="71">
        <v>2105.4313845771198</v>
      </c>
      <c r="L4654" s="20">
        <v>0.77952474823132201</v>
      </c>
      <c r="M4654" s="79">
        <v>2704.5461341259702</v>
      </c>
      <c r="N4654" s="6">
        <v>4852.5810962074202</v>
      </c>
      <c r="O4654" s="6">
        <v>2108.8161057583502</v>
      </c>
      <c r="P4654" s="71">
        <v>2109.9793473746599</v>
      </c>
      <c r="Q4654" s="20">
        <v>0.78016023492849296</v>
      </c>
      <c r="R4654" s="79">
        <v>2707.4923722083099</v>
      </c>
      <c r="S4654" s="6">
        <v>4857.8673285415298</v>
      </c>
      <c r="T4654" s="6">
        <v>2111.8965787164798</v>
      </c>
      <c r="U4654" s="71">
        <v>2113.8353365080302</v>
      </c>
      <c r="V4654" s="20">
        <v>0.78073547250067699</v>
      </c>
      <c r="W4654" s="79">
        <v>2708.7493127360999</v>
      </c>
      <c r="X4654" s="6">
        <v>4860.1225704718599</v>
      </c>
      <c r="Y4654" s="6">
        <v>2113.5948360944499</v>
      </c>
      <c r="Z4654" s="71">
        <v>2116.32333153537</v>
      </c>
      <c r="AA4654" s="20">
        <v>0.78129169118189001</v>
      </c>
    </row>
    <row r="4655" spans="1:27" x14ac:dyDescent="0.2">
      <c r="A4655" s="52" t="s">
        <v>1672</v>
      </c>
      <c r="B4655" s="1" t="s">
        <v>7875</v>
      </c>
      <c r="C4655" s="131" t="s">
        <v>43</v>
      </c>
      <c r="D4655" s="131" t="s">
        <v>43</v>
      </c>
      <c r="E4655" s="131" t="s">
        <v>6357</v>
      </c>
      <c r="F4655" s="131" t="s">
        <v>26320</v>
      </c>
      <c r="G4655" s="131" t="s">
        <v>26320</v>
      </c>
      <c r="H4655" s="79">
        <v>2046.9166666666699</v>
      </c>
      <c r="I4655" s="6">
        <v>2983.6381129892502</v>
      </c>
      <c r="J4655" s="6">
        <v>1296.0842908326799</v>
      </c>
      <c r="K4655" s="71">
        <v>1296.2764940330101</v>
      </c>
      <c r="L4655" s="20">
        <v>0.63328249515108603</v>
      </c>
      <c r="M4655" s="79">
        <v>2063.37176202823</v>
      </c>
      <c r="N4655" s="6">
        <v>3007.6234810665901</v>
      </c>
      <c r="O4655" s="6">
        <v>1307.0414921838701</v>
      </c>
      <c r="P4655" s="71">
        <v>1307.7624678316799</v>
      </c>
      <c r="Q4655" s="20">
        <v>0.63379876176370198</v>
      </c>
      <c r="R4655" s="79">
        <v>2079.7360921241702</v>
      </c>
      <c r="S4655" s="6">
        <v>3031.4765473701</v>
      </c>
      <c r="T4655" s="6">
        <v>1317.8962116226101</v>
      </c>
      <c r="U4655" s="71">
        <v>1319.1060632670999</v>
      </c>
      <c r="V4655" s="20">
        <v>0.63426608225075898</v>
      </c>
      <c r="W4655" s="79">
        <v>2095.8397717581602</v>
      </c>
      <c r="X4655" s="6">
        <v>3054.9496828903598</v>
      </c>
      <c r="Y4655" s="6">
        <v>1328.5520644098799</v>
      </c>
      <c r="Z4655" s="71">
        <v>1330.26712738641</v>
      </c>
      <c r="AA4655" s="20">
        <v>0.63471795187399804</v>
      </c>
    </row>
    <row r="4656" spans="1:27" x14ac:dyDescent="0.2">
      <c r="A4656" s="52" t="s">
        <v>1671</v>
      </c>
      <c r="B4656" s="1" t="s">
        <v>7874</v>
      </c>
      <c r="C4656" s="131" t="s">
        <v>43</v>
      </c>
      <c r="D4656" s="131" t="s">
        <v>43</v>
      </c>
      <c r="E4656" s="131" t="s">
        <v>6357</v>
      </c>
      <c r="F4656" s="131" t="s">
        <v>26254</v>
      </c>
      <c r="G4656" s="131" t="s">
        <v>26254</v>
      </c>
      <c r="H4656" s="79">
        <v>13696.666666666701</v>
      </c>
      <c r="I4656" s="6">
        <v>44008.504997849603</v>
      </c>
      <c r="J4656" s="6">
        <v>19117.1750161075</v>
      </c>
      <c r="K4656" s="71">
        <v>19120.010003187701</v>
      </c>
      <c r="L4656" s="20">
        <v>1.3959608179499401</v>
      </c>
      <c r="M4656" s="79">
        <v>13668.681499308001</v>
      </c>
      <c r="N4656" s="6">
        <v>43918.5863769512</v>
      </c>
      <c r="O4656" s="6">
        <v>19085.9710446135</v>
      </c>
      <c r="P4656" s="71">
        <v>19096.4990350562</v>
      </c>
      <c r="Q4656" s="20">
        <v>1.3970988376620701</v>
      </c>
      <c r="R4656" s="79">
        <v>13642.2985206668</v>
      </c>
      <c r="S4656" s="6">
        <v>43833.815718830898</v>
      </c>
      <c r="T4656" s="6">
        <v>19056.1987777629</v>
      </c>
      <c r="U4656" s="71">
        <v>19073.692699685998</v>
      </c>
      <c r="V4656" s="20">
        <v>1.39812896417647</v>
      </c>
      <c r="W4656" s="79">
        <v>13616.1060855653</v>
      </c>
      <c r="X4656" s="6">
        <v>43749.657292615098</v>
      </c>
      <c r="Y4656" s="6">
        <v>19026.073600772499</v>
      </c>
      <c r="Z4656" s="71">
        <v>19050.634862085099</v>
      </c>
      <c r="AA4656" s="20">
        <v>1.3991250319561599</v>
      </c>
    </row>
    <row r="4657" spans="1:27" x14ac:dyDescent="0.2">
      <c r="A4657" s="52" t="s">
        <v>1670</v>
      </c>
      <c r="B4657" s="1" t="s">
        <v>7873</v>
      </c>
      <c r="C4657" s="131" t="s">
        <v>43</v>
      </c>
      <c r="D4657" s="131" t="s">
        <v>43</v>
      </c>
      <c r="E4657" s="131" t="s">
        <v>6357</v>
      </c>
      <c r="F4657" s="131" t="s">
        <v>26254</v>
      </c>
      <c r="G4657" s="131" t="s">
        <v>26254</v>
      </c>
      <c r="H4657" s="79">
        <v>6830.0833333333303</v>
      </c>
      <c r="I4657" s="6">
        <v>25797.954268272999</v>
      </c>
      <c r="J4657" s="6">
        <v>11206.5612505631</v>
      </c>
      <c r="K4657" s="71">
        <v>11208.223130853001</v>
      </c>
      <c r="L4657" s="20">
        <v>1.6410082547825999</v>
      </c>
      <c r="M4657" s="79">
        <v>6815.5039778957798</v>
      </c>
      <c r="N4657" s="6">
        <v>25742.886485570602</v>
      </c>
      <c r="O4657" s="6">
        <v>11187.2450049127</v>
      </c>
      <c r="P4657" s="71">
        <v>11193.415988208</v>
      </c>
      <c r="Q4657" s="20">
        <v>1.6423460428621</v>
      </c>
      <c r="R4657" s="79">
        <v>6800.6011421417998</v>
      </c>
      <c r="S4657" s="6">
        <v>25686.596883162299</v>
      </c>
      <c r="T4657" s="6">
        <v>11166.924168080701</v>
      </c>
      <c r="U4657" s="71">
        <v>11177.175598693701</v>
      </c>
      <c r="V4657" s="20">
        <v>1.64355699813524</v>
      </c>
      <c r="W4657" s="79">
        <v>6789.29150292549</v>
      </c>
      <c r="X4657" s="6">
        <v>25643.879167864601</v>
      </c>
      <c r="Y4657" s="6">
        <v>11152.140671498801</v>
      </c>
      <c r="Z4657" s="71">
        <v>11166.5372646675</v>
      </c>
      <c r="AA4657" s="20">
        <v>1.6447279159918</v>
      </c>
    </row>
    <row r="4658" spans="1:27" x14ac:dyDescent="0.2">
      <c r="A4658" s="52" t="s">
        <v>1669</v>
      </c>
      <c r="B4658" s="1" t="s">
        <v>7872</v>
      </c>
      <c r="C4658" s="131" t="s">
        <v>43</v>
      </c>
      <c r="D4658" s="131" t="s">
        <v>43</v>
      </c>
      <c r="E4658" s="131" t="s">
        <v>6357</v>
      </c>
      <c r="F4658" s="131" t="s">
        <v>26281</v>
      </c>
      <c r="G4658" s="131" t="s">
        <v>26281</v>
      </c>
      <c r="H4658" s="79">
        <v>5205.1666666666697</v>
      </c>
      <c r="I4658" s="6">
        <v>8933.5156982094304</v>
      </c>
      <c r="J4658" s="6">
        <v>3880.6949502183402</v>
      </c>
      <c r="K4658" s="71">
        <v>3881.2704390150402</v>
      </c>
      <c r="L4658" s="20">
        <v>0.74565728391951103</v>
      </c>
      <c r="M4658" s="79">
        <v>5230.61041098633</v>
      </c>
      <c r="N4658" s="6">
        <v>8977.1842498345995</v>
      </c>
      <c r="O4658" s="6">
        <v>3901.2703456325999</v>
      </c>
      <c r="P4658" s="71">
        <v>3903.4223208618</v>
      </c>
      <c r="Q4658" s="20">
        <v>0.74626516107242302</v>
      </c>
      <c r="R4658" s="79">
        <v>5252.9824223353899</v>
      </c>
      <c r="S4658" s="6">
        <v>9015.5808521695908</v>
      </c>
      <c r="T4658" s="6">
        <v>3919.41011747537</v>
      </c>
      <c r="U4658" s="71">
        <v>3923.00820413366</v>
      </c>
      <c r="V4658" s="20">
        <v>0.74681540670177105</v>
      </c>
      <c r="W4658" s="79">
        <v>5273.39867738047</v>
      </c>
      <c r="X4658" s="6">
        <v>9050.6208319865491</v>
      </c>
      <c r="Y4658" s="6">
        <v>3935.9800450626099</v>
      </c>
      <c r="Z4658" s="71">
        <v>3941.0611057394599</v>
      </c>
      <c r="AA4658" s="20">
        <v>0.74734745974054795</v>
      </c>
    </row>
    <row r="4659" spans="1:27" x14ac:dyDescent="0.2">
      <c r="A4659" s="52" t="s">
        <v>1668</v>
      </c>
      <c r="B4659" s="1" t="s">
        <v>7871</v>
      </c>
      <c r="C4659" s="131" t="s">
        <v>43</v>
      </c>
      <c r="D4659" s="131" t="s">
        <v>43</v>
      </c>
      <c r="E4659" s="131" t="s">
        <v>6357</v>
      </c>
      <c r="F4659" s="131" t="s">
        <v>26353</v>
      </c>
      <c r="G4659" s="131" t="s">
        <v>26353</v>
      </c>
      <c r="H4659" s="79">
        <v>7356.25</v>
      </c>
      <c r="I4659" s="6">
        <v>20886.987037834999</v>
      </c>
      <c r="J4659" s="6">
        <v>9073.2504269565998</v>
      </c>
      <c r="K4659" s="71">
        <v>9074.5959472918403</v>
      </c>
      <c r="L4659" s="20">
        <v>1.23358993336168</v>
      </c>
      <c r="M4659" s="79">
        <v>7385.5089064282602</v>
      </c>
      <c r="N4659" s="6">
        <v>20970.063387783499</v>
      </c>
      <c r="O4659" s="6">
        <v>9113.0898246076304</v>
      </c>
      <c r="P4659" s="71">
        <v>9118.1166855597294</v>
      </c>
      <c r="Q4659" s="20">
        <v>1.2345955845538901</v>
      </c>
      <c r="R4659" s="79">
        <v>7425.5659666326701</v>
      </c>
      <c r="S4659" s="6">
        <v>21083.7995029595</v>
      </c>
      <c r="T4659" s="6">
        <v>9165.9160337778194</v>
      </c>
      <c r="U4659" s="71">
        <v>9174.3305041199292</v>
      </c>
      <c r="V4659" s="20">
        <v>1.2355058921226301</v>
      </c>
      <c r="W4659" s="79">
        <v>7484.3612544933203</v>
      </c>
      <c r="X4659" s="6">
        <v>21250.740052210898</v>
      </c>
      <c r="Y4659" s="6">
        <v>9241.6299766649299</v>
      </c>
      <c r="Z4659" s="71">
        <v>9253.5602410785905</v>
      </c>
      <c r="AA4659" s="20">
        <v>1.23638610249113</v>
      </c>
    </row>
    <row r="4660" spans="1:27" x14ac:dyDescent="0.2">
      <c r="A4660" s="52" t="s">
        <v>1667</v>
      </c>
      <c r="B4660" s="1" t="s">
        <v>7870</v>
      </c>
      <c r="C4660" s="131" t="s">
        <v>43</v>
      </c>
      <c r="D4660" s="131" t="s">
        <v>43</v>
      </c>
      <c r="E4660" s="131" t="s">
        <v>6357</v>
      </c>
      <c r="F4660" s="131" t="s">
        <v>26320</v>
      </c>
      <c r="G4660" s="131" t="s">
        <v>26320</v>
      </c>
      <c r="H4660" s="79">
        <v>7027.8333333333303</v>
      </c>
      <c r="I4660" s="6">
        <v>13010.255042442001</v>
      </c>
      <c r="J4660" s="6">
        <v>5651.6194463482097</v>
      </c>
      <c r="K4660" s="71">
        <v>5652.4575549128604</v>
      </c>
      <c r="L4660" s="20">
        <v>0.80429590270773799</v>
      </c>
      <c r="M4660" s="79">
        <v>7076.5285839069002</v>
      </c>
      <c r="N4660" s="6">
        <v>13100.4019766775</v>
      </c>
      <c r="O4660" s="6">
        <v>5693.1225120415802</v>
      </c>
      <c r="P4660" s="71">
        <v>5696.2628887746296</v>
      </c>
      <c r="Q4660" s="20">
        <v>0.80495158342591799</v>
      </c>
      <c r="R4660" s="79">
        <v>7125.3805002282897</v>
      </c>
      <c r="S4660" s="6">
        <v>13190.838937901201</v>
      </c>
      <c r="T4660" s="6">
        <v>5734.5509334272501</v>
      </c>
      <c r="U4660" s="71">
        <v>5739.8153509253798</v>
      </c>
      <c r="V4660" s="20">
        <v>0.80554510046747496</v>
      </c>
      <c r="W4660" s="79">
        <v>7176.9769956416703</v>
      </c>
      <c r="X4660" s="6">
        <v>13286.3567928054</v>
      </c>
      <c r="Y4660" s="6">
        <v>5778.0384549139999</v>
      </c>
      <c r="Z4660" s="71">
        <v>5785.4974774818202</v>
      </c>
      <c r="AA4660" s="20">
        <v>0.80611899424996802</v>
      </c>
    </row>
    <row r="4661" spans="1:27" x14ac:dyDescent="0.2">
      <c r="A4661" s="52" t="s">
        <v>1666</v>
      </c>
      <c r="B4661" s="1" t="s">
        <v>7869</v>
      </c>
      <c r="C4661" s="131" t="s">
        <v>43</v>
      </c>
      <c r="D4661" s="131" t="s">
        <v>43</v>
      </c>
      <c r="E4661" s="131" t="s">
        <v>6357</v>
      </c>
      <c r="F4661" s="131" t="s">
        <v>26320</v>
      </c>
      <c r="G4661" s="131" t="s">
        <v>26320</v>
      </c>
      <c r="H4661" s="79">
        <v>10551.333333333299</v>
      </c>
      <c r="I4661" s="6">
        <v>39717.737636997197</v>
      </c>
      <c r="J4661" s="6">
        <v>17253.277330993598</v>
      </c>
      <c r="K4661" s="71">
        <v>17255.8359108195</v>
      </c>
      <c r="L4661" s="20">
        <v>1.6354175691052799</v>
      </c>
      <c r="M4661" s="79">
        <v>10616.486371086799</v>
      </c>
      <c r="N4661" s="6">
        <v>39962.989225397803</v>
      </c>
      <c r="O4661" s="6">
        <v>17366.9627857702</v>
      </c>
      <c r="P4661" s="71">
        <v>17376.542556052798</v>
      </c>
      <c r="Q4661" s="20">
        <v>1.6367507995278501</v>
      </c>
      <c r="R4661" s="79">
        <v>10684.4601341944</v>
      </c>
      <c r="S4661" s="6">
        <v>40218.858697436997</v>
      </c>
      <c r="T4661" s="6">
        <v>17484.6417859047</v>
      </c>
      <c r="U4661" s="71">
        <v>17500.692991175201</v>
      </c>
      <c r="V4661" s="20">
        <v>1.6379576292456901</v>
      </c>
      <c r="W4661" s="79">
        <v>10752.828476004501</v>
      </c>
      <c r="X4661" s="6">
        <v>40476.213457911901</v>
      </c>
      <c r="Y4661" s="6">
        <v>17602.501687728702</v>
      </c>
      <c r="Z4661" s="71">
        <v>17625.225222430501</v>
      </c>
      <c r="AA4661" s="20">
        <v>1.6391245579488301</v>
      </c>
    </row>
    <row r="4662" spans="1:27" x14ac:dyDescent="0.2">
      <c r="A4662" s="52" t="s">
        <v>1665</v>
      </c>
      <c r="B4662" s="1" t="s">
        <v>18924</v>
      </c>
      <c r="C4662" s="131" t="s">
        <v>43</v>
      </c>
      <c r="D4662" s="131" t="s">
        <v>43</v>
      </c>
      <c r="E4662" s="131" t="s">
        <v>6357</v>
      </c>
      <c r="F4662" s="131" t="s">
        <v>26254</v>
      </c>
      <c r="G4662" s="131" t="s">
        <v>26254</v>
      </c>
      <c r="H4662" s="79">
        <v>5965.9166666666697</v>
      </c>
      <c r="I4662" s="6">
        <v>27712.175132382701</v>
      </c>
      <c r="J4662" s="6">
        <v>12038.0935936967</v>
      </c>
      <c r="K4662" s="71">
        <v>12039.878786319599</v>
      </c>
      <c r="L4662" s="20">
        <v>2.0181104529317202</v>
      </c>
      <c r="M4662" s="79">
        <v>5958.5792784940404</v>
      </c>
      <c r="N4662" s="6">
        <v>27678.092358952399</v>
      </c>
      <c r="O4662" s="6">
        <v>12028.239360872099</v>
      </c>
      <c r="P4662" s="71">
        <v>12034.8742440927</v>
      </c>
      <c r="Q4662" s="20">
        <v>2.0197556634900402</v>
      </c>
      <c r="R4662" s="79">
        <v>5952.4489974234903</v>
      </c>
      <c r="S4662" s="6">
        <v>27649.616697603102</v>
      </c>
      <c r="T4662" s="6">
        <v>12020.322284927701</v>
      </c>
      <c r="U4662" s="71">
        <v>12031.357149855199</v>
      </c>
      <c r="V4662" s="20">
        <v>2.0212448951789299</v>
      </c>
      <c r="W4662" s="79">
        <v>5945.6209921208701</v>
      </c>
      <c r="X4662" s="6">
        <v>27617.9000496304</v>
      </c>
      <c r="Y4662" s="6">
        <v>12010.612918143799</v>
      </c>
      <c r="Z4662" s="71">
        <v>12026.117735827</v>
      </c>
      <c r="AA4662" s="20">
        <v>2.0226848888894802</v>
      </c>
    </row>
    <row r="4663" spans="1:27" x14ac:dyDescent="0.2">
      <c r="A4663" s="52" t="s">
        <v>1664</v>
      </c>
      <c r="B4663" s="1" t="s">
        <v>7868</v>
      </c>
      <c r="C4663" s="131" t="s">
        <v>43</v>
      </c>
      <c r="D4663" s="131" t="s">
        <v>43</v>
      </c>
      <c r="E4663" s="131" t="s">
        <v>6357</v>
      </c>
      <c r="F4663" s="131" t="s">
        <v>26353</v>
      </c>
      <c r="G4663" s="131" t="s">
        <v>26353</v>
      </c>
      <c r="H4663" s="79">
        <v>1851.3333333333301</v>
      </c>
      <c r="I4663" s="6">
        <v>2954.2063505517399</v>
      </c>
      <c r="J4663" s="6">
        <v>1283.2992131851199</v>
      </c>
      <c r="K4663" s="71">
        <v>1283.48952041861</v>
      </c>
      <c r="L4663" s="20">
        <v>0.69327845899456797</v>
      </c>
      <c r="M4663" s="79">
        <v>1855.14416835324</v>
      </c>
      <c r="N4663" s="6">
        <v>2960.2873694660602</v>
      </c>
      <c r="O4663" s="6">
        <v>1286.4703461178799</v>
      </c>
      <c r="P4663" s="71">
        <v>1287.1799745395599</v>
      </c>
      <c r="Q4663" s="20">
        <v>0.69384363571169705</v>
      </c>
      <c r="R4663" s="79">
        <v>1859.0526769881201</v>
      </c>
      <c r="S4663" s="6">
        <v>2966.52424794842</v>
      </c>
      <c r="T4663" s="6">
        <v>1289.6590182924299</v>
      </c>
      <c r="U4663" s="71">
        <v>1290.8429477023101</v>
      </c>
      <c r="V4663" s="20">
        <v>0.69435522924160598</v>
      </c>
      <c r="W4663" s="79">
        <v>1863.5904774519499</v>
      </c>
      <c r="X4663" s="6">
        <v>2973.7652988744799</v>
      </c>
      <c r="Y4663" s="6">
        <v>1293.2461863503499</v>
      </c>
      <c r="Z4663" s="71">
        <v>1294.91567203567</v>
      </c>
      <c r="AA4663" s="20">
        <v>0.69484990812261804</v>
      </c>
    </row>
    <row r="4664" spans="1:27" x14ac:dyDescent="0.2">
      <c r="A4664" s="52" t="s">
        <v>1663</v>
      </c>
      <c r="B4664" s="1" t="s">
        <v>7867</v>
      </c>
      <c r="C4664" s="131" t="s">
        <v>43</v>
      </c>
      <c r="D4664" s="131" t="s">
        <v>43</v>
      </c>
      <c r="E4664" s="131" t="s">
        <v>6357</v>
      </c>
      <c r="F4664" s="131" t="s">
        <v>26354</v>
      </c>
      <c r="G4664" s="131" t="s">
        <v>26354</v>
      </c>
      <c r="H4664" s="79">
        <v>7133.4166666666697</v>
      </c>
      <c r="I4664" s="6">
        <v>15284.315006954601</v>
      </c>
      <c r="J4664" s="6">
        <v>6639.4649171460696</v>
      </c>
      <c r="K4664" s="71">
        <v>6640.4495185447704</v>
      </c>
      <c r="L4664" s="20">
        <v>0.93089326319245402</v>
      </c>
      <c r="M4664" s="79">
        <v>7155.7341560314899</v>
      </c>
      <c r="N4664" s="6">
        <v>15332.1332620147</v>
      </c>
      <c r="O4664" s="6">
        <v>6662.9797457356699</v>
      </c>
      <c r="P4664" s="71">
        <v>6666.6551042971596</v>
      </c>
      <c r="Q4664" s="20">
        <v>0.93165214902204097</v>
      </c>
      <c r="R4664" s="79">
        <v>7177.1012009462402</v>
      </c>
      <c r="S4664" s="6">
        <v>15377.915060626099</v>
      </c>
      <c r="T4664" s="6">
        <v>6685.3547056583102</v>
      </c>
      <c r="U4664" s="71">
        <v>6691.4919775567196</v>
      </c>
      <c r="V4664" s="20">
        <v>0.93233908652068498</v>
      </c>
      <c r="W4664" s="79">
        <v>7198.8940129316998</v>
      </c>
      <c r="X4664" s="6">
        <v>15424.6091230702</v>
      </c>
      <c r="Y4664" s="6">
        <v>6707.9325096386201</v>
      </c>
      <c r="Z4664" s="71">
        <v>6716.5919570208498</v>
      </c>
      <c r="AA4664" s="20">
        <v>0.93300331203036602</v>
      </c>
    </row>
    <row r="4665" spans="1:27" x14ac:dyDescent="0.2">
      <c r="A4665" s="52" t="s">
        <v>1662</v>
      </c>
      <c r="B4665" s="1" t="s">
        <v>7866</v>
      </c>
      <c r="C4665" s="131" t="s">
        <v>43</v>
      </c>
      <c r="D4665" s="131" t="s">
        <v>43</v>
      </c>
      <c r="E4665" s="131" t="s">
        <v>6357</v>
      </c>
      <c r="F4665" s="131" t="s">
        <v>26353</v>
      </c>
      <c r="G4665" s="131" t="s">
        <v>26353</v>
      </c>
      <c r="H4665" s="79">
        <v>3402.25</v>
      </c>
      <c r="I4665" s="6">
        <v>11122.621920968901</v>
      </c>
      <c r="J4665" s="6">
        <v>4831.63674638679</v>
      </c>
      <c r="K4665" s="71">
        <v>4832.3532553762698</v>
      </c>
      <c r="L4665" s="20">
        <v>1.42034043805607</v>
      </c>
      <c r="M4665" s="79">
        <v>3401.59052686935</v>
      </c>
      <c r="N4665" s="6">
        <v>11120.4659740811</v>
      </c>
      <c r="O4665" s="6">
        <v>4832.6895078596699</v>
      </c>
      <c r="P4665" s="71">
        <v>4835.35526213712</v>
      </c>
      <c r="Q4665" s="20">
        <v>1.42149833260129</v>
      </c>
      <c r="R4665" s="79">
        <v>3400.6853195633698</v>
      </c>
      <c r="S4665" s="6">
        <v>11117.506674022399</v>
      </c>
      <c r="T4665" s="6">
        <v>4833.1958698786902</v>
      </c>
      <c r="U4665" s="71">
        <v>4837.6328277511902</v>
      </c>
      <c r="V4665" s="20">
        <v>1.42254644965866</v>
      </c>
      <c r="W4665" s="79">
        <v>3402.12429107761</v>
      </c>
      <c r="X4665" s="6">
        <v>11122.210953869</v>
      </c>
      <c r="Y4665" s="6">
        <v>4836.8836993689802</v>
      </c>
      <c r="Z4665" s="71">
        <v>4843.1277603860599</v>
      </c>
      <c r="AA4665" s="20">
        <v>1.42355991316591</v>
      </c>
    </row>
    <row r="4666" spans="1:27" x14ac:dyDescent="0.2">
      <c r="A4666" s="52" t="s">
        <v>1661</v>
      </c>
      <c r="B4666" s="1" t="s">
        <v>7865</v>
      </c>
      <c r="C4666" s="131" t="s">
        <v>43</v>
      </c>
      <c r="D4666" s="131" t="s">
        <v>43</v>
      </c>
      <c r="E4666" s="131" t="s">
        <v>6357</v>
      </c>
      <c r="F4666" s="131" t="s">
        <v>26281</v>
      </c>
      <c r="G4666" s="131" t="s">
        <v>26281</v>
      </c>
      <c r="H4666" s="79">
        <v>3217.4166666666702</v>
      </c>
      <c r="I4666" s="6">
        <v>6763.1985826740702</v>
      </c>
      <c r="J4666" s="6">
        <v>2937.9150911849401</v>
      </c>
      <c r="K4666" s="71">
        <v>2938.35077016572</v>
      </c>
      <c r="L4666" s="20">
        <v>0.91326398616873505</v>
      </c>
      <c r="M4666" s="79">
        <v>3228.74456364667</v>
      </c>
      <c r="N4666" s="6">
        <v>6787.0104866756701</v>
      </c>
      <c r="O4666" s="6">
        <v>2949.4730207473599</v>
      </c>
      <c r="P4666" s="71">
        <v>2951.09997615355</v>
      </c>
      <c r="Q4666" s="20">
        <v>0.91400850020184599</v>
      </c>
      <c r="R4666" s="79">
        <v>3238.7941157113301</v>
      </c>
      <c r="S4666" s="6">
        <v>6808.1352346712802</v>
      </c>
      <c r="T4666" s="6">
        <v>2959.7509641866</v>
      </c>
      <c r="U4666" s="71">
        <v>2962.4680670507801</v>
      </c>
      <c r="V4666" s="20">
        <v>0.91468242846308201</v>
      </c>
      <c r="W4666" s="79">
        <v>3250.7440452351998</v>
      </c>
      <c r="X4666" s="6">
        <v>6833.2546875715698</v>
      </c>
      <c r="Y4666" s="6">
        <v>2971.6805722385802</v>
      </c>
      <c r="Z4666" s="71">
        <v>2975.5167932374002</v>
      </c>
      <c r="AA4666" s="20">
        <v>0.915334074855501</v>
      </c>
    </row>
    <row r="4667" spans="1:27" x14ac:dyDescent="0.2">
      <c r="A4667" s="52" t="s">
        <v>1660</v>
      </c>
      <c r="B4667" s="1" t="s">
        <v>7864</v>
      </c>
      <c r="C4667" s="131" t="s">
        <v>43</v>
      </c>
      <c r="D4667" s="131" t="s">
        <v>43</v>
      </c>
      <c r="E4667" s="131" t="s">
        <v>6357</v>
      </c>
      <c r="F4667" s="131" t="s">
        <v>26353</v>
      </c>
      <c r="G4667" s="131" t="s">
        <v>26353</v>
      </c>
      <c r="H4667" s="79">
        <v>4574</v>
      </c>
      <c r="I4667" s="6">
        <v>10729.6532564058</v>
      </c>
      <c r="J4667" s="6">
        <v>4660.9322260522304</v>
      </c>
      <c r="K4667" s="71">
        <v>4661.62342036476</v>
      </c>
      <c r="L4667" s="20">
        <v>1.0191568474780901</v>
      </c>
      <c r="M4667" s="79">
        <v>4574.3765063544197</v>
      </c>
      <c r="N4667" s="6">
        <v>10730.5364620533</v>
      </c>
      <c r="O4667" s="6">
        <v>4663.2354340849497</v>
      </c>
      <c r="P4667" s="71">
        <v>4665.8077159964896</v>
      </c>
      <c r="Q4667" s="20">
        <v>1.0199876878335401</v>
      </c>
      <c r="R4667" s="79">
        <v>4575.8949415903999</v>
      </c>
      <c r="S4667" s="6">
        <v>10734.0983954977</v>
      </c>
      <c r="T4667" s="6">
        <v>4666.5139543577197</v>
      </c>
      <c r="U4667" s="71">
        <v>4670.7978953326701</v>
      </c>
      <c r="V4667" s="20">
        <v>1.02073975800443</v>
      </c>
      <c r="W4667" s="79">
        <v>4578.82825980904</v>
      </c>
      <c r="X4667" s="6">
        <v>10740.9793503242</v>
      </c>
      <c r="Y4667" s="6">
        <v>4671.0917595723004</v>
      </c>
      <c r="Z4667" s="71">
        <v>4677.1217953920504</v>
      </c>
      <c r="AA4667" s="20">
        <v>1.0214669627262001</v>
      </c>
    </row>
    <row r="4668" spans="1:27" x14ac:dyDescent="0.2">
      <c r="A4668" s="52" t="s">
        <v>1659</v>
      </c>
      <c r="B4668" s="1" t="s">
        <v>7863</v>
      </c>
      <c r="C4668" s="131" t="s">
        <v>43</v>
      </c>
      <c r="D4668" s="131" t="s">
        <v>43</v>
      </c>
      <c r="E4668" s="131" t="s">
        <v>6357</v>
      </c>
      <c r="F4668" s="131" t="s">
        <v>26291</v>
      </c>
      <c r="G4668" s="131" t="s">
        <v>26291</v>
      </c>
      <c r="H4668" s="79">
        <v>5594.6666666666697</v>
      </c>
      <c r="I4668" s="6">
        <v>12138.935196250401</v>
      </c>
      <c r="J4668" s="6">
        <v>5273.1204722188404</v>
      </c>
      <c r="K4668" s="71">
        <v>5273.9024511670304</v>
      </c>
      <c r="L4668" s="20">
        <v>0.942666072062745</v>
      </c>
      <c r="M4668" s="79">
        <v>5633.9843998159004</v>
      </c>
      <c r="N4668" s="6">
        <v>12224.244195552499</v>
      </c>
      <c r="O4668" s="6">
        <v>5312.3652195017603</v>
      </c>
      <c r="P4668" s="71">
        <v>5315.2955671444597</v>
      </c>
      <c r="Q4668" s="20">
        <v>0.94343455535981702</v>
      </c>
      <c r="R4668" s="79">
        <v>5670.8236172054703</v>
      </c>
      <c r="S4668" s="6">
        <v>12304.175476398401</v>
      </c>
      <c r="T4668" s="6">
        <v>5349.0851715652798</v>
      </c>
      <c r="U4668" s="71">
        <v>5353.9957247896</v>
      </c>
      <c r="V4668" s="20">
        <v>0.94413018041072605</v>
      </c>
      <c r="W4668" s="79">
        <v>5708.6344162907499</v>
      </c>
      <c r="X4668" s="6">
        <v>12386.214830512101</v>
      </c>
      <c r="Y4668" s="6">
        <v>5386.5801376250201</v>
      </c>
      <c r="Z4668" s="71">
        <v>5393.5338163039496</v>
      </c>
      <c r="AA4668" s="20">
        <v>0.94480280623898405</v>
      </c>
    </row>
    <row r="4669" spans="1:27" x14ac:dyDescent="0.2">
      <c r="A4669" s="52" t="s">
        <v>1658</v>
      </c>
      <c r="B4669" s="1" t="s">
        <v>7862</v>
      </c>
      <c r="C4669" s="131" t="s">
        <v>43</v>
      </c>
      <c r="D4669" s="131" t="s">
        <v>43</v>
      </c>
      <c r="E4669" s="131" t="s">
        <v>6357</v>
      </c>
      <c r="F4669" s="131" t="s">
        <v>26254</v>
      </c>
      <c r="G4669" s="131" t="s">
        <v>26254</v>
      </c>
      <c r="H4669" s="79">
        <v>5887.8333333333303</v>
      </c>
      <c r="I4669" s="6">
        <v>11482.8055877352</v>
      </c>
      <c r="J4669" s="6">
        <v>4988.0995527432297</v>
      </c>
      <c r="K4669" s="71">
        <v>4988.8392644305004</v>
      </c>
      <c r="L4669" s="20">
        <v>0.84731326143128505</v>
      </c>
      <c r="M4669" s="79">
        <v>5886.2222207391796</v>
      </c>
      <c r="N4669" s="6">
        <v>11479.6634993555</v>
      </c>
      <c r="O4669" s="6">
        <v>4988.7881925450702</v>
      </c>
      <c r="P4669" s="71">
        <v>4991.5400522376804</v>
      </c>
      <c r="Q4669" s="20">
        <v>0.84800401090036603</v>
      </c>
      <c r="R4669" s="79">
        <v>5883.2277347260597</v>
      </c>
      <c r="S4669" s="6">
        <v>11473.823473190099</v>
      </c>
      <c r="T4669" s="6">
        <v>4988.1001062871901</v>
      </c>
      <c r="U4669" s="71">
        <v>4992.6792689429603</v>
      </c>
      <c r="V4669" s="20">
        <v>0.84862927190008497</v>
      </c>
      <c r="W4669" s="79">
        <v>5881.3735435143399</v>
      </c>
      <c r="X4669" s="6">
        <v>11470.207318315999</v>
      </c>
      <c r="Y4669" s="6">
        <v>4988.2221292562299</v>
      </c>
      <c r="Z4669" s="71">
        <v>4994.6615570526601</v>
      </c>
      <c r="AA4669" s="20">
        <v>0.84923386010067403</v>
      </c>
    </row>
    <row r="4670" spans="1:27" x14ac:dyDescent="0.2">
      <c r="A4670" s="52" t="s">
        <v>1657</v>
      </c>
      <c r="B4670" s="1" t="s">
        <v>7861</v>
      </c>
      <c r="C4670" s="131" t="s">
        <v>43</v>
      </c>
      <c r="D4670" s="131" t="s">
        <v>43</v>
      </c>
      <c r="E4670" s="131" t="s">
        <v>6357</v>
      </c>
      <c r="F4670" s="131" t="s">
        <v>26254</v>
      </c>
      <c r="G4670" s="131" t="s">
        <v>26254</v>
      </c>
      <c r="H4670" s="79">
        <v>4115.5833333333303</v>
      </c>
      <c r="I4670" s="6">
        <v>8619.61881052641</v>
      </c>
      <c r="J4670" s="6">
        <v>3744.3389949514899</v>
      </c>
      <c r="K4670" s="71">
        <v>3744.8942628017799</v>
      </c>
      <c r="L4670" s="20">
        <v>0.90993036940128702</v>
      </c>
      <c r="M4670" s="79">
        <v>4115.5135239753799</v>
      </c>
      <c r="N4670" s="6">
        <v>8619.4726028065797</v>
      </c>
      <c r="O4670" s="6">
        <v>3745.8173882240999</v>
      </c>
      <c r="P4670" s="71">
        <v>3747.8836142270202</v>
      </c>
      <c r="Q4670" s="20">
        <v>0.91067216579250898</v>
      </c>
      <c r="R4670" s="79">
        <v>4116.5151794748899</v>
      </c>
      <c r="S4670" s="6">
        <v>8621.5704557440495</v>
      </c>
      <c r="T4670" s="6">
        <v>3748.1190648562701</v>
      </c>
      <c r="U4670" s="71">
        <v>3751.5599033489798</v>
      </c>
      <c r="V4670" s="20">
        <v>0.91134363406563101</v>
      </c>
      <c r="W4670" s="79">
        <v>4117.8618819312596</v>
      </c>
      <c r="X4670" s="6">
        <v>8624.3909700879194</v>
      </c>
      <c r="Y4670" s="6">
        <v>3750.6190336816298</v>
      </c>
      <c r="Z4670" s="71">
        <v>3755.4608069293899</v>
      </c>
      <c r="AA4670" s="20">
        <v>0.91199290180371395</v>
      </c>
    </row>
    <row r="4671" spans="1:27" x14ac:dyDescent="0.2">
      <c r="A4671" s="52" t="s">
        <v>1656</v>
      </c>
      <c r="B4671" s="1" t="s">
        <v>18925</v>
      </c>
      <c r="C4671" s="131" t="s">
        <v>43</v>
      </c>
      <c r="D4671" s="131" t="s">
        <v>43</v>
      </c>
      <c r="E4671" s="131" t="s">
        <v>6357</v>
      </c>
      <c r="F4671" s="131" t="s">
        <v>26254</v>
      </c>
      <c r="G4671" s="131" t="s">
        <v>26254</v>
      </c>
      <c r="H4671" s="79">
        <v>5170.4166666666697</v>
      </c>
      <c r="I4671" s="6">
        <v>14620.694170352899</v>
      </c>
      <c r="J4671" s="6">
        <v>6351.1898285405796</v>
      </c>
      <c r="K4671" s="71">
        <v>6352.1316801004004</v>
      </c>
      <c r="L4671" s="20">
        <v>1.22855314950769</v>
      </c>
      <c r="M4671" s="79">
        <v>5170.8444890918199</v>
      </c>
      <c r="N4671" s="6">
        <v>14621.903949223901</v>
      </c>
      <c r="O4671" s="6">
        <v>6354.3310114022097</v>
      </c>
      <c r="P4671" s="71">
        <v>6357.8361165918504</v>
      </c>
      <c r="Q4671" s="20">
        <v>1.22955469459661</v>
      </c>
      <c r="R4671" s="79">
        <v>5171.2168780546699</v>
      </c>
      <c r="S4671" s="6">
        <v>14622.956975602499</v>
      </c>
      <c r="T4671" s="6">
        <v>6357.1461958317404</v>
      </c>
      <c r="U4671" s="71">
        <v>6362.9821666095904</v>
      </c>
      <c r="V4671" s="20">
        <v>1.23046128535287</v>
      </c>
      <c r="W4671" s="79">
        <v>5171.8725275820598</v>
      </c>
      <c r="X4671" s="6">
        <v>14624.8109946963</v>
      </c>
      <c r="Y4671" s="6">
        <v>6360.1122294836196</v>
      </c>
      <c r="Z4671" s="71">
        <v>6368.3226664725298</v>
      </c>
      <c r="AA4671" s="20">
        <v>1.2313379017966299</v>
      </c>
    </row>
    <row r="4672" spans="1:27" x14ac:dyDescent="0.2">
      <c r="A4672" s="52" t="s">
        <v>1655</v>
      </c>
      <c r="B4672" s="1" t="s">
        <v>7860</v>
      </c>
      <c r="C4672" s="131" t="s">
        <v>43</v>
      </c>
      <c r="D4672" s="131" t="s">
        <v>43</v>
      </c>
      <c r="E4672" s="131" t="s">
        <v>6357</v>
      </c>
      <c r="F4672" s="131" t="s">
        <v>26281</v>
      </c>
      <c r="G4672" s="131" t="s">
        <v>26281</v>
      </c>
      <c r="H4672" s="79">
        <v>4965</v>
      </c>
      <c r="I4672" s="6">
        <v>9766.1774123697905</v>
      </c>
      <c r="J4672" s="6">
        <v>4242.4009368132802</v>
      </c>
      <c r="K4672" s="71">
        <v>4243.0300649054298</v>
      </c>
      <c r="L4672" s="20">
        <v>0.85458812989031896</v>
      </c>
      <c r="M4672" s="79">
        <v>4986.1650757877496</v>
      </c>
      <c r="N4672" s="6">
        <v>9807.8092119849807</v>
      </c>
      <c r="O4672" s="6">
        <v>4262.2401601085803</v>
      </c>
      <c r="P4672" s="71">
        <v>4264.5912494802096</v>
      </c>
      <c r="Q4672" s="20">
        <v>0.85528481000129397</v>
      </c>
      <c r="R4672" s="79">
        <v>5005.1929390136802</v>
      </c>
      <c r="S4672" s="6">
        <v>9845.2371048435507</v>
      </c>
      <c r="T4672" s="6">
        <v>4280.0927139798996</v>
      </c>
      <c r="U4672" s="71">
        <v>4284.0219135351399</v>
      </c>
      <c r="V4672" s="20">
        <v>0.85591543937152204</v>
      </c>
      <c r="W4672" s="79">
        <v>5022.1909996051199</v>
      </c>
      <c r="X4672" s="6">
        <v>9878.6723667573806</v>
      </c>
      <c r="Y4672" s="6">
        <v>4296.0873103700696</v>
      </c>
      <c r="Z4672" s="71">
        <v>4301.6332430341499</v>
      </c>
      <c r="AA4672" s="20">
        <v>0.85652521844995</v>
      </c>
    </row>
    <row r="4673" spans="1:27" x14ac:dyDescent="0.2">
      <c r="A4673" s="52" t="s">
        <v>1654</v>
      </c>
      <c r="B4673" s="1" t="s">
        <v>7859</v>
      </c>
      <c r="C4673" s="131" t="s">
        <v>43</v>
      </c>
      <c r="D4673" s="131" t="s">
        <v>43</v>
      </c>
      <c r="E4673" s="131" t="s">
        <v>6357</v>
      </c>
      <c r="F4673" s="131" t="s">
        <v>26291</v>
      </c>
      <c r="G4673" s="131" t="s">
        <v>26291</v>
      </c>
      <c r="H4673" s="79">
        <v>3669.0833333333298</v>
      </c>
      <c r="I4673" s="6">
        <v>8448.57850063361</v>
      </c>
      <c r="J4673" s="6">
        <v>3670.0395489878101</v>
      </c>
      <c r="K4673" s="71">
        <v>3670.5837985799599</v>
      </c>
      <c r="L4673" s="20">
        <v>1.0004089482604499</v>
      </c>
      <c r="M4673" s="79">
        <v>3693.2505830023101</v>
      </c>
      <c r="N4673" s="6">
        <v>8504.2269794015301</v>
      </c>
      <c r="O4673" s="6">
        <v>3695.73438663456</v>
      </c>
      <c r="P4673" s="71">
        <v>3697.7729864108201</v>
      </c>
      <c r="Q4673" s="20">
        <v>1.0012245048926101</v>
      </c>
      <c r="R4673" s="79">
        <v>3714.3176911297001</v>
      </c>
      <c r="S4673" s="6">
        <v>8552.7369478665805</v>
      </c>
      <c r="T4673" s="6">
        <v>3718.1945650797202</v>
      </c>
      <c r="U4673" s="71">
        <v>3721.6079323611498</v>
      </c>
      <c r="V4673" s="20">
        <v>1.0019627403570901</v>
      </c>
      <c r="W4673" s="79">
        <v>3733.6435498219098</v>
      </c>
      <c r="X4673" s="6">
        <v>8597.2374455167592</v>
      </c>
      <c r="Y4673" s="6">
        <v>3738.81037073472</v>
      </c>
      <c r="Z4673" s="71">
        <v>3743.6368998673502</v>
      </c>
      <c r="AA4673" s="20">
        <v>1.0026765677848199</v>
      </c>
    </row>
    <row r="4674" spans="1:27" x14ac:dyDescent="0.2">
      <c r="A4674" s="52" t="s">
        <v>1653</v>
      </c>
      <c r="B4674" s="1" t="s">
        <v>7858</v>
      </c>
      <c r="C4674" s="131" t="s">
        <v>43</v>
      </c>
      <c r="D4674" s="131" t="s">
        <v>43</v>
      </c>
      <c r="E4674" s="131" t="s">
        <v>6357</v>
      </c>
      <c r="F4674" s="131" t="s">
        <v>26320</v>
      </c>
      <c r="G4674" s="131" t="s">
        <v>26320</v>
      </c>
      <c r="H4674" s="79">
        <v>4055.25</v>
      </c>
      <c r="I4674" s="6">
        <v>15206.0636769599</v>
      </c>
      <c r="J4674" s="6">
        <v>6605.4727519765102</v>
      </c>
      <c r="K4674" s="71">
        <v>6606.4523124971001</v>
      </c>
      <c r="L4674" s="20">
        <v>1.6291109826760599</v>
      </c>
      <c r="M4674" s="79">
        <v>4082.3314216744502</v>
      </c>
      <c r="N4674" s="6">
        <v>15307.6115032208</v>
      </c>
      <c r="O4674" s="6">
        <v>6652.3231737256501</v>
      </c>
      <c r="P4674" s="71">
        <v>6655.9926540277602</v>
      </c>
      <c r="Q4674" s="20">
        <v>1.6304390718227599</v>
      </c>
      <c r="R4674" s="79">
        <v>4110.5140433774504</v>
      </c>
      <c r="S4674" s="6">
        <v>15413.2885244154</v>
      </c>
      <c r="T4674" s="6">
        <v>6700.7328730930203</v>
      </c>
      <c r="U4674" s="71">
        <v>6706.88426241661</v>
      </c>
      <c r="V4674" s="20">
        <v>1.63164124769802</v>
      </c>
      <c r="W4674" s="79">
        <v>4138.45445332695</v>
      </c>
      <c r="X4674" s="6">
        <v>15518.057318658</v>
      </c>
      <c r="Y4674" s="6">
        <v>6748.5717364837901</v>
      </c>
      <c r="Z4674" s="71">
        <v>6757.2836461181296</v>
      </c>
      <c r="AA4674" s="20">
        <v>1.6328036764270499</v>
      </c>
    </row>
    <row r="4675" spans="1:27" x14ac:dyDescent="0.2">
      <c r="A4675" s="52" t="s">
        <v>1652</v>
      </c>
      <c r="B4675" s="1" t="s">
        <v>7857</v>
      </c>
      <c r="C4675" s="131" t="s">
        <v>43</v>
      </c>
      <c r="D4675" s="131" t="s">
        <v>43</v>
      </c>
      <c r="E4675" s="131" t="s">
        <v>6357</v>
      </c>
      <c r="F4675" s="131" t="s">
        <v>26291</v>
      </c>
      <c r="G4675" s="131" t="s">
        <v>26291</v>
      </c>
      <c r="H4675" s="79">
        <v>4355</v>
      </c>
      <c r="I4675" s="6">
        <v>10532.287799285001</v>
      </c>
      <c r="J4675" s="6">
        <v>4575.1972076484799</v>
      </c>
      <c r="K4675" s="71">
        <v>4575.8756878613003</v>
      </c>
      <c r="L4675" s="20">
        <v>1.0507177239635599</v>
      </c>
      <c r="M4675" s="79">
        <v>4387.4457768306502</v>
      </c>
      <c r="N4675" s="6">
        <v>10610.755826713699</v>
      </c>
      <c r="O4675" s="6">
        <v>4611.1816243795101</v>
      </c>
      <c r="P4675" s="71">
        <v>4613.7251929492004</v>
      </c>
      <c r="Q4675" s="20">
        <v>1.05157429347925</v>
      </c>
      <c r="R4675" s="79">
        <v>4418.8867038854796</v>
      </c>
      <c r="S4675" s="6">
        <v>10686.7936894962</v>
      </c>
      <c r="T4675" s="6">
        <v>4645.94882978655</v>
      </c>
      <c r="U4675" s="71">
        <v>4650.2138916194499</v>
      </c>
      <c r="V4675" s="20">
        <v>1.0523496534841199</v>
      </c>
      <c r="W4675" s="79">
        <v>4450.2619401772399</v>
      </c>
      <c r="X4675" s="6">
        <v>10762.6726833872</v>
      </c>
      <c r="Y4675" s="6">
        <v>4680.5258666497903</v>
      </c>
      <c r="Z4675" s="71">
        <v>4686.5680812077298</v>
      </c>
      <c r="AA4675" s="20">
        <v>1.0530993780157301</v>
      </c>
    </row>
    <row r="4676" spans="1:27" x14ac:dyDescent="0.2">
      <c r="A4676" s="52" t="s">
        <v>1651</v>
      </c>
      <c r="B4676" s="1" t="s">
        <v>18926</v>
      </c>
      <c r="C4676" s="131" t="s">
        <v>43</v>
      </c>
      <c r="D4676" s="131" t="s">
        <v>43</v>
      </c>
      <c r="E4676" s="131" t="s">
        <v>6357</v>
      </c>
      <c r="F4676" s="131" t="s">
        <v>26353</v>
      </c>
      <c r="G4676" s="131" t="s">
        <v>26353</v>
      </c>
      <c r="H4676" s="79">
        <v>23704.5</v>
      </c>
      <c r="I4676" s="6">
        <v>76561.162022718694</v>
      </c>
      <c r="J4676" s="6">
        <v>33257.960794087303</v>
      </c>
      <c r="K4676" s="71">
        <v>33262.892793145103</v>
      </c>
      <c r="L4676" s="20">
        <v>1.4032311499143699</v>
      </c>
      <c r="M4676" s="79">
        <v>23711.4685433667</v>
      </c>
      <c r="N4676" s="6">
        <v>76583.669132244904</v>
      </c>
      <c r="O4676" s="6">
        <v>33281.437590062902</v>
      </c>
      <c r="P4676" s="71">
        <v>33299.795925410297</v>
      </c>
      <c r="Q4676" s="20">
        <v>1.40437509657013</v>
      </c>
      <c r="R4676" s="79">
        <v>23718.032692512599</v>
      </c>
      <c r="S4676" s="6">
        <v>76604.870123039902</v>
      </c>
      <c r="T4676" s="6">
        <v>33303.0015404804</v>
      </c>
      <c r="U4676" s="71">
        <v>33333.574275134903</v>
      </c>
      <c r="V4676" s="20">
        <v>1.4054105881074099</v>
      </c>
      <c r="W4676" s="79">
        <v>23724.468584814698</v>
      </c>
      <c r="X4676" s="6">
        <v>76625.656867889993</v>
      </c>
      <c r="Y4676" s="6">
        <v>33323.355598538699</v>
      </c>
      <c r="Z4676" s="71">
        <v>33366.373599090999</v>
      </c>
      <c r="AA4676" s="20">
        <v>1.40641184352799</v>
      </c>
    </row>
    <row r="4677" spans="1:27" x14ac:dyDescent="0.2">
      <c r="A4677" s="52" t="s">
        <v>1650</v>
      </c>
      <c r="B4677" s="1" t="s">
        <v>26352</v>
      </c>
      <c r="C4677" s="131" t="s">
        <v>43</v>
      </c>
      <c r="D4677" s="131" t="s">
        <v>43</v>
      </c>
      <c r="E4677" s="131" t="s">
        <v>6357</v>
      </c>
      <c r="F4677" s="131" t="s">
        <v>26254</v>
      </c>
      <c r="G4677" s="131" t="s">
        <v>26254</v>
      </c>
      <c r="H4677" s="79">
        <v>4015.5833333333298</v>
      </c>
      <c r="I4677" s="6">
        <v>14973.9567763949</v>
      </c>
      <c r="J4677" s="6">
        <v>6504.6461449203298</v>
      </c>
      <c r="K4677" s="71">
        <v>6505.6107533296299</v>
      </c>
      <c r="L4677" s="20">
        <v>1.62009108348632</v>
      </c>
      <c r="M4677" s="79">
        <v>4006.6090696923502</v>
      </c>
      <c r="N4677" s="6">
        <v>14940.492090269499</v>
      </c>
      <c r="O4677" s="6">
        <v>6492.7818254371796</v>
      </c>
      <c r="P4677" s="71">
        <v>6496.3633013204399</v>
      </c>
      <c r="Q4677" s="20">
        <v>1.6214118194014999</v>
      </c>
      <c r="R4677" s="79">
        <v>3996.35703743658</v>
      </c>
      <c r="S4677" s="6">
        <v>14902.2626538154</v>
      </c>
      <c r="T4677" s="6">
        <v>6478.5708182721901</v>
      </c>
      <c r="U4677" s="71">
        <v>6484.5182589653796</v>
      </c>
      <c r="V4677" s="20">
        <v>1.6226073391892899</v>
      </c>
      <c r="W4677" s="79">
        <v>3986.3062411846499</v>
      </c>
      <c r="X4677" s="6">
        <v>14864.783618728399</v>
      </c>
      <c r="Y4677" s="6">
        <v>6464.4727454178901</v>
      </c>
      <c r="Z4677" s="71">
        <v>6472.8179041553103</v>
      </c>
      <c r="AA4677" s="20">
        <v>1.62376333189889</v>
      </c>
    </row>
    <row r="4678" spans="1:27" x14ac:dyDescent="0.2">
      <c r="A4678" s="52" t="s">
        <v>1649</v>
      </c>
      <c r="B4678" s="1" t="s">
        <v>7856</v>
      </c>
      <c r="C4678" s="131" t="s">
        <v>43</v>
      </c>
      <c r="D4678" s="131" t="s">
        <v>43</v>
      </c>
      <c r="E4678" s="131" t="s">
        <v>6357</v>
      </c>
      <c r="F4678" s="131" t="s">
        <v>26291</v>
      </c>
      <c r="G4678" s="131" t="s">
        <v>26291</v>
      </c>
      <c r="H4678" s="79">
        <v>4160</v>
      </c>
      <c r="I4678" s="6">
        <v>9258.4297524070807</v>
      </c>
      <c r="J4678" s="6">
        <v>4021.83673268955</v>
      </c>
      <c r="K4678" s="71">
        <v>4022.43315214831</v>
      </c>
      <c r="L4678" s="20">
        <v>0.96693104618949699</v>
      </c>
      <c r="M4678" s="79">
        <v>4191.3669196277297</v>
      </c>
      <c r="N4678" s="6">
        <v>9328.2394692154303</v>
      </c>
      <c r="O4678" s="6">
        <v>4053.8305782105599</v>
      </c>
      <c r="P4678" s="71">
        <v>4056.06670701345</v>
      </c>
      <c r="Q4678" s="20">
        <v>0.96771931085759</v>
      </c>
      <c r="R4678" s="79">
        <v>4222.1257733069297</v>
      </c>
      <c r="S4678" s="6">
        <v>9396.6958841321193</v>
      </c>
      <c r="T4678" s="6">
        <v>4085.0950729639999</v>
      </c>
      <c r="U4678" s="71">
        <v>4088.8452612931901</v>
      </c>
      <c r="V4678" s="20">
        <v>0.96843284185033995</v>
      </c>
      <c r="W4678" s="79">
        <v>4253.7177276585198</v>
      </c>
      <c r="X4678" s="6">
        <v>9467.0064346382405</v>
      </c>
      <c r="Y4678" s="6">
        <v>4117.0599348858896</v>
      </c>
      <c r="Z4678" s="71">
        <v>4122.3747563788602</v>
      </c>
      <c r="AA4678" s="20">
        <v>0.96912278160216503</v>
      </c>
    </row>
    <row r="4679" spans="1:27" x14ac:dyDescent="0.2">
      <c r="A4679" s="52" t="s">
        <v>1648</v>
      </c>
      <c r="B4679" s="1" t="s">
        <v>7855</v>
      </c>
      <c r="C4679" s="131" t="s">
        <v>43</v>
      </c>
      <c r="D4679" s="131" t="s">
        <v>43</v>
      </c>
      <c r="E4679" s="131" t="s">
        <v>6357</v>
      </c>
      <c r="F4679" s="131" t="s">
        <v>26291</v>
      </c>
      <c r="G4679" s="131" t="s">
        <v>26291</v>
      </c>
      <c r="H4679" s="79">
        <v>6909.75</v>
      </c>
      <c r="I4679" s="6">
        <v>14640.763777689899</v>
      </c>
      <c r="J4679" s="6">
        <v>6359.9080114460103</v>
      </c>
      <c r="K4679" s="71">
        <v>6360.8511558713199</v>
      </c>
      <c r="L4679" s="20">
        <v>0.92056169266201004</v>
      </c>
      <c r="M4679" s="79">
        <v>6961.34786068024</v>
      </c>
      <c r="N4679" s="6">
        <v>14750.092203415001</v>
      </c>
      <c r="O4679" s="6">
        <v>6410.0385719040696</v>
      </c>
      <c r="P4679" s="71">
        <v>6413.5744058768196</v>
      </c>
      <c r="Q4679" s="20">
        <v>0.92131215595511196</v>
      </c>
      <c r="R4679" s="79">
        <v>7014.1736313642004</v>
      </c>
      <c r="S4679" s="6">
        <v>14862.0223933579</v>
      </c>
      <c r="T4679" s="6">
        <v>6461.0768723409201</v>
      </c>
      <c r="U4679" s="71">
        <v>6467.0082532874703</v>
      </c>
      <c r="V4679" s="20">
        <v>0.92199146943981303</v>
      </c>
      <c r="W4679" s="79">
        <v>7066.9600142889403</v>
      </c>
      <c r="X4679" s="6">
        <v>14973.8691263193</v>
      </c>
      <c r="Y4679" s="6">
        <v>6511.9124060835902</v>
      </c>
      <c r="Z4679" s="71">
        <v>6520.3188059328904</v>
      </c>
      <c r="AA4679" s="20">
        <v>0.922648323005822</v>
      </c>
    </row>
    <row r="4680" spans="1:27" x14ac:dyDescent="0.2">
      <c r="A4680" s="52" t="s">
        <v>1647</v>
      </c>
      <c r="B4680" s="1" t="s">
        <v>7854</v>
      </c>
      <c r="C4680" s="131" t="s">
        <v>22</v>
      </c>
      <c r="D4680" s="131" t="s">
        <v>22</v>
      </c>
      <c r="E4680" s="131" t="s">
        <v>6357</v>
      </c>
      <c r="F4680" s="131" t="s">
        <v>26188</v>
      </c>
      <c r="G4680" s="131" t="s">
        <v>26188</v>
      </c>
      <c r="H4680" s="79">
        <v>13643.583333333299</v>
      </c>
      <c r="I4680" s="6">
        <v>37064.301787517397</v>
      </c>
      <c r="J4680" s="6">
        <v>16100.632006391001</v>
      </c>
      <c r="K4680" s="71">
        <v>16096.1556167659</v>
      </c>
      <c r="L4680" s="20">
        <v>1.1797601277840599</v>
      </c>
      <c r="M4680" s="79">
        <v>13732.754805136499</v>
      </c>
      <c r="N4680" s="6">
        <v>37306.545944422702</v>
      </c>
      <c r="O4680" s="6">
        <v>16212.5358398028</v>
      </c>
      <c r="P4680" s="71">
        <v>16214.9482463227</v>
      </c>
      <c r="Q4680" s="20">
        <v>1.18074985510248</v>
      </c>
      <c r="R4680" s="79">
        <v>13812.082010193</v>
      </c>
      <c r="S4680" s="6">
        <v>37522.047062885402</v>
      </c>
      <c r="T4680" s="6">
        <v>16312.2369260622</v>
      </c>
      <c r="U4680" s="71">
        <v>16321.7125458627</v>
      </c>
      <c r="V4680" s="20">
        <v>1.1816982069624</v>
      </c>
      <c r="W4680" s="79">
        <v>13899.378097597701</v>
      </c>
      <c r="X4680" s="6">
        <v>37759.196530835899</v>
      </c>
      <c r="Y4680" s="6">
        <v>16420.9115398713</v>
      </c>
      <c r="Z4680" s="71">
        <v>16436.0980073422</v>
      </c>
      <c r="AA4680" s="20">
        <v>1.1825060007672601</v>
      </c>
    </row>
    <row r="4681" spans="1:27" x14ac:dyDescent="0.2">
      <c r="A4681" s="52" t="s">
        <v>1646</v>
      </c>
      <c r="B4681" s="1" t="s">
        <v>7853</v>
      </c>
      <c r="C4681" s="131" t="s">
        <v>22</v>
      </c>
      <c r="D4681" s="131" t="s">
        <v>22</v>
      </c>
      <c r="E4681" s="131" t="s">
        <v>6357</v>
      </c>
      <c r="F4681" s="131" t="s">
        <v>26349</v>
      </c>
      <c r="G4681" s="131" t="s">
        <v>26349</v>
      </c>
      <c r="H4681" s="79">
        <v>8197.4166666666697</v>
      </c>
      <c r="I4681" s="6">
        <v>15723.979374889401</v>
      </c>
      <c r="J4681" s="6">
        <v>6830.4539241701896</v>
      </c>
      <c r="K4681" s="71">
        <v>6828.5548823767203</v>
      </c>
      <c r="L4681" s="20">
        <v>0.83301302837805302</v>
      </c>
      <c r="M4681" s="79">
        <v>8333.8772901348693</v>
      </c>
      <c r="N4681" s="6">
        <v>15985.7330609773</v>
      </c>
      <c r="O4681" s="6">
        <v>6947.01864285993</v>
      </c>
      <c r="P4681" s="71">
        <v>6948.0523511726797</v>
      </c>
      <c r="Q4681" s="20">
        <v>0.83371186175219503</v>
      </c>
      <c r="R4681" s="79">
        <v>8464.1725979006296</v>
      </c>
      <c r="S4681" s="6">
        <v>16235.660668083699</v>
      </c>
      <c r="T4681" s="6">
        <v>7058.2487950369396</v>
      </c>
      <c r="U4681" s="71">
        <v>7062.3488631233604</v>
      </c>
      <c r="V4681" s="20">
        <v>0.83438148046213401</v>
      </c>
      <c r="W4681" s="79">
        <v>8593.3949709993904</v>
      </c>
      <c r="X4681" s="6">
        <v>16483.530211868299</v>
      </c>
      <c r="Y4681" s="6">
        <v>7168.4415014720898</v>
      </c>
      <c r="Z4681" s="71">
        <v>7175.07105449143</v>
      </c>
      <c r="AA4681" s="20">
        <v>0.834951852987736</v>
      </c>
    </row>
    <row r="4682" spans="1:27" x14ac:dyDescent="0.2">
      <c r="A4682" s="52" t="s">
        <v>1645</v>
      </c>
      <c r="B4682" s="1" t="s">
        <v>7852</v>
      </c>
      <c r="C4682" s="131" t="s">
        <v>22</v>
      </c>
      <c r="D4682" s="131" t="s">
        <v>22</v>
      </c>
      <c r="E4682" s="131" t="s">
        <v>6357</v>
      </c>
      <c r="F4682" s="131" t="s">
        <v>26188</v>
      </c>
      <c r="G4682" s="131" t="s">
        <v>26188</v>
      </c>
      <c r="H4682" s="79">
        <v>9831</v>
      </c>
      <c r="I4682" s="6">
        <v>25219.713343854201</v>
      </c>
      <c r="J4682" s="6">
        <v>10955.374963864</v>
      </c>
      <c r="K4682" s="71">
        <v>10952.3290879748</v>
      </c>
      <c r="L4682" s="20">
        <v>1.1140605317846399</v>
      </c>
      <c r="M4682" s="79">
        <v>9896.0904371900997</v>
      </c>
      <c r="N4682" s="6">
        <v>25386.691491281799</v>
      </c>
      <c r="O4682" s="6">
        <v>11032.4511486423</v>
      </c>
      <c r="P4682" s="71">
        <v>11034.0927645712</v>
      </c>
      <c r="Q4682" s="20">
        <v>1.11499514223358</v>
      </c>
      <c r="R4682" s="79">
        <v>9955.6678461041502</v>
      </c>
      <c r="S4682" s="6">
        <v>25539.526927613999</v>
      </c>
      <c r="T4682" s="6">
        <v>11102.9873589938</v>
      </c>
      <c r="U4682" s="71">
        <v>11109.4369763785</v>
      </c>
      <c r="V4682" s="20">
        <v>1.1158906813796401</v>
      </c>
      <c r="W4682" s="79">
        <v>10015.867795251401</v>
      </c>
      <c r="X4682" s="6">
        <v>25693.959382176901</v>
      </c>
      <c r="Y4682" s="6">
        <v>11173.9198099519</v>
      </c>
      <c r="Z4682" s="71">
        <v>11184.253728949299</v>
      </c>
      <c r="AA4682" s="20">
        <v>1.11665349000032</v>
      </c>
    </row>
    <row r="4683" spans="1:27" x14ac:dyDescent="0.2">
      <c r="A4683" s="52" t="s">
        <v>1644</v>
      </c>
      <c r="B4683" s="1" t="s">
        <v>7851</v>
      </c>
      <c r="C4683" s="131" t="s">
        <v>22</v>
      </c>
      <c r="D4683" s="131" t="s">
        <v>22</v>
      </c>
      <c r="E4683" s="131" t="s">
        <v>6357</v>
      </c>
      <c r="F4683" s="131" t="s">
        <v>26203</v>
      </c>
      <c r="G4683" s="131" t="s">
        <v>26203</v>
      </c>
      <c r="H4683" s="79">
        <v>19386</v>
      </c>
      <c r="I4683" s="6">
        <v>42587.562714774802</v>
      </c>
      <c r="J4683" s="6">
        <v>18499.9215485186</v>
      </c>
      <c r="K4683" s="71">
        <v>18494.778094717902</v>
      </c>
      <c r="L4683" s="20">
        <v>0.95402755053739297</v>
      </c>
      <c r="M4683" s="79">
        <v>19588.8680773624</v>
      </c>
      <c r="N4683" s="6">
        <v>43033.227471170998</v>
      </c>
      <c r="O4683" s="6">
        <v>18701.215162564498</v>
      </c>
      <c r="P4683" s="71">
        <v>18703.997881679799</v>
      </c>
      <c r="Q4683" s="20">
        <v>0.95482790571727005</v>
      </c>
      <c r="R4683" s="79">
        <v>19783.5528187446</v>
      </c>
      <c r="S4683" s="6">
        <v>43460.914907115701</v>
      </c>
      <c r="T4683" s="6">
        <v>18894.084850971401</v>
      </c>
      <c r="U4683" s="71">
        <v>18905.060241124</v>
      </c>
      <c r="V4683" s="20">
        <v>0.95559480212329695</v>
      </c>
      <c r="W4683" s="79">
        <v>19983.560400491198</v>
      </c>
      <c r="X4683" s="6">
        <v>43900.295668028899</v>
      </c>
      <c r="Y4683" s="6">
        <v>19091.583984055102</v>
      </c>
      <c r="Z4683" s="71">
        <v>19109.240355836901</v>
      </c>
      <c r="AA4683" s="20">
        <v>0.95624803452778095</v>
      </c>
    </row>
    <row r="4684" spans="1:27" x14ac:dyDescent="0.2">
      <c r="A4684" s="52" t="s">
        <v>1643</v>
      </c>
      <c r="B4684" s="1" t="s">
        <v>7850</v>
      </c>
      <c r="C4684" s="131" t="s">
        <v>22</v>
      </c>
      <c r="D4684" s="131" t="s">
        <v>22</v>
      </c>
      <c r="E4684" s="131" t="s">
        <v>6357</v>
      </c>
      <c r="F4684" s="131" t="s">
        <v>26188</v>
      </c>
      <c r="G4684" s="131" t="s">
        <v>26188</v>
      </c>
      <c r="H4684" s="79">
        <v>4988.5</v>
      </c>
      <c r="I4684" s="6">
        <v>12460.195961470001</v>
      </c>
      <c r="J4684" s="6">
        <v>5412.6752758826397</v>
      </c>
      <c r="K4684" s="71">
        <v>5411.1704130027501</v>
      </c>
      <c r="L4684" s="20">
        <v>1.08472895920672</v>
      </c>
      <c r="M4684" s="79">
        <v>5018.5653778655596</v>
      </c>
      <c r="N4684" s="6">
        <v>12535.292784134301</v>
      </c>
      <c r="O4684" s="6">
        <v>5447.5395237060302</v>
      </c>
      <c r="P4684" s="71">
        <v>5448.3501112658496</v>
      </c>
      <c r="Q4684" s="20">
        <v>1.0856389627394001</v>
      </c>
      <c r="R4684" s="79">
        <v>5045.1069647302502</v>
      </c>
      <c r="S4684" s="6">
        <v>12601.5879376799</v>
      </c>
      <c r="T4684" s="6">
        <v>5478.3814896754402</v>
      </c>
      <c r="U4684" s="71">
        <v>5481.5638282077498</v>
      </c>
      <c r="V4684" s="20">
        <v>1.08651092365905</v>
      </c>
      <c r="W4684" s="79">
        <v>5073.1269725435104</v>
      </c>
      <c r="X4684" s="6">
        <v>12671.5758675576</v>
      </c>
      <c r="Y4684" s="6">
        <v>5510.6793975874198</v>
      </c>
      <c r="Z4684" s="71">
        <v>5515.7758109753804</v>
      </c>
      <c r="AA4684" s="20">
        <v>1.08725364865251</v>
      </c>
    </row>
    <row r="4685" spans="1:27" x14ac:dyDescent="0.2">
      <c r="A4685" s="52" t="s">
        <v>1642</v>
      </c>
      <c r="B4685" s="1" t="s">
        <v>7849</v>
      </c>
      <c r="C4685" s="131" t="s">
        <v>22</v>
      </c>
      <c r="D4685" s="131" t="s">
        <v>22</v>
      </c>
      <c r="E4685" s="131" t="s">
        <v>6357</v>
      </c>
      <c r="F4685" s="131" t="s">
        <v>26226</v>
      </c>
      <c r="G4685" s="131" t="s">
        <v>26226</v>
      </c>
      <c r="H4685" s="79">
        <v>10497.916666666701</v>
      </c>
      <c r="I4685" s="6">
        <v>20755.434844431998</v>
      </c>
      <c r="J4685" s="6">
        <v>9016.1045115213601</v>
      </c>
      <c r="K4685" s="71">
        <v>9013.5978026742305</v>
      </c>
      <c r="L4685" s="20">
        <v>0.85860824474769404</v>
      </c>
      <c r="M4685" s="79">
        <v>10593.0074860107</v>
      </c>
      <c r="N4685" s="6">
        <v>20943.438937802799</v>
      </c>
      <c r="O4685" s="6">
        <v>9101.5194731157007</v>
      </c>
      <c r="P4685" s="71">
        <v>9102.8737686519307</v>
      </c>
      <c r="Q4685" s="20">
        <v>0.85932855052479795</v>
      </c>
      <c r="R4685" s="79">
        <v>10678.2198948244</v>
      </c>
      <c r="S4685" s="6">
        <v>21111.912422135701</v>
      </c>
      <c r="T4685" s="6">
        <v>9178.1377709745702</v>
      </c>
      <c r="U4685" s="71">
        <v>9183.4692619520501</v>
      </c>
      <c r="V4685" s="20">
        <v>0.86001874398588996</v>
      </c>
      <c r="W4685" s="79">
        <v>10760.983710958901</v>
      </c>
      <c r="X4685" s="6">
        <v>21275.544792995501</v>
      </c>
      <c r="Y4685" s="6">
        <v>9252.4171885659998</v>
      </c>
      <c r="Z4685" s="71">
        <v>9260.97405414077</v>
      </c>
      <c r="AA4685" s="20">
        <v>0.86060664181746804</v>
      </c>
    </row>
    <row r="4686" spans="1:27" x14ac:dyDescent="0.2">
      <c r="A4686" s="52" t="s">
        <v>1641</v>
      </c>
      <c r="B4686" s="1" t="s">
        <v>7848</v>
      </c>
      <c r="C4686" s="131" t="s">
        <v>22</v>
      </c>
      <c r="D4686" s="131" t="s">
        <v>22</v>
      </c>
      <c r="E4686" s="131" t="s">
        <v>6357</v>
      </c>
      <c r="F4686" s="131" t="s">
        <v>26226</v>
      </c>
      <c r="G4686" s="131" t="s">
        <v>26226</v>
      </c>
      <c r="H4686" s="79">
        <v>13371.833333333299</v>
      </c>
      <c r="I4686" s="6">
        <v>27173.439488169399</v>
      </c>
      <c r="J4686" s="6">
        <v>11804.0682933975</v>
      </c>
      <c r="K4686" s="71">
        <v>11800.7864589439</v>
      </c>
      <c r="L4686" s="20">
        <v>0.88251073467441898</v>
      </c>
      <c r="M4686" s="79">
        <v>13492.685467179799</v>
      </c>
      <c r="N4686" s="6">
        <v>27419.027962406999</v>
      </c>
      <c r="O4686" s="6">
        <v>11915.6561477259</v>
      </c>
      <c r="P4686" s="71">
        <v>11917.429183533801</v>
      </c>
      <c r="Q4686" s="20">
        <v>0.88325109278818104</v>
      </c>
      <c r="R4686" s="79">
        <v>13604.060129963</v>
      </c>
      <c r="S4686" s="6">
        <v>27645.356887111</v>
      </c>
      <c r="T4686" s="6">
        <v>12018.470386019</v>
      </c>
      <c r="U4686" s="71">
        <v>12025.451798591501</v>
      </c>
      <c r="V4686" s="20">
        <v>0.88396050029986295</v>
      </c>
      <c r="W4686" s="79">
        <v>13708.1370870173</v>
      </c>
      <c r="X4686" s="6">
        <v>27856.855850950102</v>
      </c>
      <c r="Y4686" s="6">
        <v>12114.5312330424</v>
      </c>
      <c r="Z4686" s="71">
        <v>12125.735052882101</v>
      </c>
      <c r="AA4686" s="20">
        <v>0.88456476441033804</v>
      </c>
    </row>
    <row r="4687" spans="1:27" x14ac:dyDescent="0.2">
      <c r="A4687" s="52" t="s">
        <v>1640</v>
      </c>
      <c r="B4687" s="1" t="s">
        <v>7847</v>
      </c>
      <c r="C4687" s="131" t="s">
        <v>22</v>
      </c>
      <c r="D4687" s="131" t="s">
        <v>22</v>
      </c>
      <c r="E4687" s="131" t="s">
        <v>6357</v>
      </c>
      <c r="F4687" s="131" t="s">
        <v>26226</v>
      </c>
      <c r="G4687" s="131" t="s">
        <v>26226</v>
      </c>
      <c r="H4687" s="79">
        <v>8424.4166666666697</v>
      </c>
      <c r="I4687" s="6">
        <v>17662.847953469201</v>
      </c>
      <c r="J4687" s="6">
        <v>7672.6931675108399</v>
      </c>
      <c r="K4687" s="71">
        <v>7670.5599615547999</v>
      </c>
      <c r="L4687" s="20">
        <v>0.91051526355590995</v>
      </c>
      <c r="M4687" s="79">
        <v>8493.1412862706893</v>
      </c>
      <c r="N4687" s="6">
        <v>17806.937752770002</v>
      </c>
      <c r="O4687" s="6">
        <v>7738.4708019874997</v>
      </c>
      <c r="P4687" s="71">
        <v>7739.6222774631296</v>
      </c>
      <c r="Q4687" s="20">
        <v>0.91127911529911398</v>
      </c>
      <c r="R4687" s="79">
        <v>8558.2250928074409</v>
      </c>
      <c r="S4687" s="6">
        <v>17943.394130057201</v>
      </c>
      <c r="T4687" s="6">
        <v>7800.6643885036201</v>
      </c>
      <c r="U4687" s="71">
        <v>7805.1957185886004</v>
      </c>
      <c r="V4687" s="20">
        <v>0.91201103429124497</v>
      </c>
      <c r="W4687" s="79">
        <v>8618.9175487596403</v>
      </c>
      <c r="X4687" s="6">
        <v>18070.6434891313</v>
      </c>
      <c r="Y4687" s="6">
        <v>7858.6534001391601</v>
      </c>
      <c r="Z4687" s="71">
        <v>7865.9212782917803</v>
      </c>
      <c r="AA4687" s="20">
        <v>0.91263447338857195</v>
      </c>
    </row>
    <row r="4688" spans="1:27" x14ac:dyDescent="0.2">
      <c r="A4688" s="52" t="s">
        <v>1639</v>
      </c>
      <c r="B4688" s="1" t="s">
        <v>7846</v>
      </c>
      <c r="C4688" s="131" t="s">
        <v>22</v>
      </c>
      <c r="D4688" s="131" t="s">
        <v>22</v>
      </c>
      <c r="E4688" s="131" t="s">
        <v>6357</v>
      </c>
      <c r="F4688" s="131" t="s">
        <v>26349</v>
      </c>
      <c r="G4688" s="131" t="s">
        <v>26349</v>
      </c>
      <c r="H4688" s="79">
        <v>5336.9166666666697</v>
      </c>
      <c r="I4688" s="6">
        <v>7804.3865344214601</v>
      </c>
      <c r="J4688" s="6">
        <v>3390.2043088984301</v>
      </c>
      <c r="K4688" s="71">
        <v>3389.2617449425802</v>
      </c>
      <c r="L4688" s="20">
        <v>0.63505989630890203</v>
      </c>
      <c r="M4688" s="79">
        <v>5424.2179764780003</v>
      </c>
      <c r="N4688" s="6">
        <v>7932.0507288025301</v>
      </c>
      <c r="O4688" s="6">
        <v>3447.0802232783499</v>
      </c>
      <c r="P4688" s="71">
        <v>3447.5931448156002</v>
      </c>
      <c r="Q4688" s="20">
        <v>0.63559266234616796</v>
      </c>
      <c r="R4688" s="79">
        <v>5503.4038325663296</v>
      </c>
      <c r="S4688" s="6">
        <v>8047.8473708659803</v>
      </c>
      <c r="T4688" s="6">
        <v>3498.7001865419402</v>
      </c>
      <c r="U4688" s="71">
        <v>3500.7325474568602</v>
      </c>
      <c r="V4688" s="20">
        <v>0.63610315614880197</v>
      </c>
      <c r="W4688" s="79">
        <v>5581.35627395131</v>
      </c>
      <c r="X4688" s="6">
        <v>8161.8403413146098</v>
      </c>
      <c r="Y4688" s="6">
        <v>3549.4626623696599</v>
      </c>
      <c r="Z4688" s="71">
        <v>3552.7452937345902</v>
      </c>
      <c r="AA4688" s="20">
        <v>0.63653798814377305</v>
      </c>
    </row>
    <row r="4689" spans="1:27" x14ac:dyDescent="0.2">
      <c r="A4689" s="52" t="s">
        <v>1638</v>
      </c>
      <c r="B4689" s="1" t="s">
        <v>7845</v>
      </c>
      <c r="C4689" s="131" t="s">
        <v>22</v>
      </c>
      <c r="D4689" s="131" t="s">
        <v>22</v>
      </c>
      <c r="E4689" s="131" t="s">
        <v>6357</v>
      </c>
      <c r="F4689" s="131" t="s">
        <v>26350</v>
      </c>
      <c r="G4689" s="131" t="s">
        <v>26350</v>
      </c>
      <c r="H4689" s="79">
        <v>10500.916666666701</v>
      </c>
      <c r="I4689" s="6">
        <v>18616.837064474301</v>
      </c>
      <c r="J4689" s="6">
        <v>8087.1034456931302</v>
      </c>
      <c r="K4689" s="71">
        <v>8084.8550230257697</v>
      </c>
      <c r="L4689" s="20">
        <v>0.76991897752029004</v>
      </c>
      <c r="M4689" s="79">
        <v>10566.488870860599</v>
      </c>
      <c r="N4689" s="6">
        <v>18733.088538530199</v>
      </c>
      <c r="O4689" s="6">
        <v>8140.9538629915196</v>
      </c>
      <c r="P4689" s="71">
        <v>8142.1652274795997</v>
      </c>
      <c r="Q4689" s="20">
        <v>0.770564879875412</v>
      </c>
      <c r="R4689" s="79">
        <v>10635.0806562205</v>
      </c>
      <c r="S4689" s="6">
        <v>18854.693359570199</v>
      </c>
      <c r="T4689" s="6">
        <v>8196.8402399287897</v>
      </c>
      <c r="U4689" s="71">
        <v>8201.60170471321</v>
      </c>
      <c r="V4689" s="20">
        <v>0.771183780342658</v>
      </c>
      <c r="W4689" s="79">
        <v>10715.450026599099</v>
      </c>
      <c r="X4689" s="6">
        <v>18997.178394049399</v>
      </c>
      <c r="Y4689" s="6">
        <v>8261.5896146276591</v>
      </c>
      <c r="Z4689" s="71">
        <v>8269.2301382146907</v>
      </c>
      <c r="AA4689" s="20">
        <v>0.77171095172744697</v>
      </c>
    </row>
    <row r="4690" spans="1:27" x14ac:dyDescent="0.2">
      <c r="A4690" s="52" t="s">
        <v>1637</v>
      </c>
      <c r="B4690" s="1" t="s">
        <v>7844</v>
      </c>
      <c r="C4690" s="131" t="s">
        <v>22</v>
      </c>
      <c r="D4690" s="131" t="s">
        <v>22</v>
      </c>
      <c r="E4690" s="131" t="s">
        <v>6357</v>
      </c>
      <c r="F4690" s="131" t="s">
        <v>26188</v>
      </c>
      <c r="G4690" s="131" t="s">
        <v>26188</v>
      </c>
      <c r="H4690" s="79">
        <v>21547</v>
      </c>
      <c r="I4690" s="6">
        <v>56872.339892115997</v>
      </c>
      <c r="J4690" s="6">
        <v>24705.189947858002</v>
      </c>
      <c r="K4690" s="71">
        <v>24698.321269912602</v>
      </c>
      <c r="L4690" s="20">
        <v>1.1462533656617</v>
      </c>
      <c r="M4690" s="79">
        <v>21684.9063007615</v>
      </c>
      <c r="N4690" s="6">
        <v>57236.337386438798</v>
      </c>
      <c r="O4690" s="6">
        <v>24873.548266813199</v>
      </c>
      <c r="P4690" s="71">
        <v>24877.249421932102</v>
      </c>
      <c r="Q4690" s="20">
        <v>1.14721498340339</v>
      </c>
      <c r="R4690" s="79">
        <v>21818.2575194893</v>
      </c>
      <c r="S4690" s="6">
        <v>57588.311946076603</v>
      </c>
      <c r="T4690" s="6">
        <v>25035.792611794201</v>
      </c>
      <c r="U4690" s="71">
        <v>25050.335660259399</v>
      </c>
      <c r="V4690" s="20">
        <v>1.14813640080483</v>
      </c>
      <c r="W4690" s="79">
        <v>21955.399527228699</v>
      </c>
      <c r="X4690" s="6">
        <v>57950.292123253901</v>
      </c>
      <c r="Y4690" s="6">
        <v>25201.717941443399</v>
      </c>
      <c r="Z4690" s="71">
        <v>25225.025117101701</v>
      </c>
      <c r="AA4690" s="20">
        <v>1.14892125218756</v>
      </c>
    </row>
    <row r="4691" spans="1:27" x14ac:dyDescent="0.2">
      <c r="A4691" s="52" t="s">
        <v>1636</v>
      </c>
      <c r="B4691" s="1" t="s">
        <v>7843</v>
      </c>
      <c r="C4691" s="131" t="s">
        <v>22</v>
      </c>
      <c r="D4691" s="131" t="s">
        <v>22</v>
      </c>
      <c r="E4691" s="131" t="s">
        <v>6357</v>
      </c>
      <c r="F4691" s="131" t="s">
        <v>26224</v>
      </c>
      <c r="G4691" s="131" t="s">
        <v>26224</v>
      </c>
      <c r="H4691" s="79">
        <v>16561.75</v>
      </c>
      <c r="I4691" s="6">
        <v>39376.0210919155</v>
      </c>
      <c r="J4691" s="6">
        <v>17104.8365921285</v>
      </c>
      <c r="K4691" s="71">
        <v>17100.081007811601</v>
      </c>
      <c r="L4691" s="20">
        <v>1.03250447614604</v>
      </c>
      <c r="M4691" s="79">
        <v>16662.958230714401</v>
      </c>
      <c r="N4691" s="6">
        <v>39616.646474335001</v>
      </c>
      <c r="O4691" s="6">
        <v>17216.450479623501</v>
      </c>
      <c r="P4691" s="71">
        <v>17219.012267476901</v>
      </c>
      <c r="Q4691" s="20">
        <v>1.0333706673847101</v>
      </c>
      <c r="R4691" s="79">
        <v>16760.556484601999</v>
      </c>
      <c r="S4691" s="6">
        <v>39848.689036480297</v>
      </c>
      <c r="T4691" s="6">
        <v>17323.715192474301</v>
      </c>
      <c r="U4691" s="71">
        <v>17333.778370163502</v>
      </c>
      <c r="V4691" s="20">
        <v>1.03420064757922</v>
      </c>
      <c r="W4691" s="79">
        <v>16867.710670072302</v>
      </c>
      <c r="X4691" s="6">
        <v>40103.451091647701</v>
      </c>
      <c r="Y4691" s="6">
        <v>17440.392892939599</v>
      </c>
      <c r="Z4691" s="71">
        <v>17456.522202126002</v>
      </c>
      <c r="AA4691" s="20">
        <v>1.0349076139359199</v>
      </c>
    </row>
    <row r="4692" spans="1:27" x14ac:dyDescent="0.2">
      <c r="A4692" s="52" t="s">
        <v>1635</v>
      </c>
      <c r="B4692" s="1" t="s">
        <v>7842</v>
      </c>
      <c r="C4692" s="131" t="s">
        <v>22</v>
      </c>
      <c r="D4692" s="131" t="s">
        <v>22</v>
      </c>
      <c r="E4692" s="131" t="s">
        <v>6357</v>
      </c>
      <c r="F4692" s="131" t="s">
        <v>26350</v>
      </c>
      <c r="G4692" s="131" t="s">
        <v>26350</v>
      </c>
      <c r="H4692" s="79">
        <v>12542.5</v>
      </c>
      <c r="I4692" s="6">
        <v>17821.065235800499</v>
      </c>
      <c r="J4692" s="6">
        <v>7741.4223251372596</v>
      </c>
      <c r="K4692" s="71">
        <v>7739.2700107084602</v>
      </c>
      <c r="L4692" s="20">
        <v>0.61704365243838599</v>
      </c>
      <c r="M4692" s="79">
        <v>12638.960330477899</v>
      </c>
      <c r="N4692" s="6">
        <v>17958.1213125088</v>
      </c>
      <c r="O4692" s="6">
        <v>7804.1715742944798</v>
      </c>
      <c r="P4692" s="71">
        <v>7805.3328259687996</v>
      </c>
      <c r="Q4692" s="20">
        <v>0.61756130424326405</v>
      </c>
      <c r="R4692" s="79">
        <v>12737.2100686668</v>
      </c>
      <c r="S4692" s="6">
        <v>18097.719876882999</v>
      </c>
      <c r="T4692" s="6">
        <v>7867.7555613758104</v>
      </c>
      <c r="U4692" s="71">
        <v>7872.3258640706699</v>
      </c>
      <c r="V4692" s="20">
        <v>0.61805731566258904</v>
      </c>
      <c r="W4692" s="79">
        <v>12842.290888060499</v>
      </c>
      <c r="X4692" s="6">
        <v>18247.024412457798</v>
      </c>
      <c r="Y4692" s="6">
        <v>7935.3588336591702</v>
      </c>
      <c r="Z4692" s="71">
        <v>7942.6976509048</v>
      </c>
      <c r="AA4692" s="20">
        <v>0.61847981175143496</v>
      </c>
    </row>
    <row r="4693" spans="1:27" x14ac:dyDescent="0.2">
      <c r="A4693" s="52" t="s">
        <v>1634</v>
      </c>
      <c r="B4693" s="1" t="s">
        <v>7841</v>
      </c>
      <c r="C4693" s="131" t="s">
        <v>22</v>
      </c>
      <c r="D4693" s="131" t="s">
        <v>22</v>
      </c>
      <c r="E4693" s="131" t="s">
        <v>6357</v>
      </c>
      <c r="F4693" s="131" t="s">
        <v>26349</v>
      </c>
      <c r="G4693" s="131" t="s">
        <v>26349</v>
      </c>
      <c r="H4693" s="79">
        <v>9399.8333333333303</v>
      </c>
      <c r="I4693" s="6">
        <v>13463.3173483343</v>
      </c>
      <c r="J4693" s="6">
        <v>5848.4284812238002</v>
      </c>
      <c r="K4693" s="71">
        <v>5846.8024677501398</v>
      </c>
      <c r="L4693" s="20">
        <v>0.62201129109560105</v>
      </c>
      <c r="M4693" s="79">
        <v>9554.8199128197903</v>
      </c>
      <c r="N4693" s="6">
        <v>13685.303571958</v>
      </c>
      <c r="O4693" s="6">
        <v>5947.3068069471201</v>
      </c>
      <c r="P4693" s="71">
        <v>5948.1917592987502</v>
      </c>
      <c r="Q4693" s="20">
        <v>0.62253311036433101</v>
      </c>
      <c r="R4693" s="79">
        <v>9705.9042843302395</v>
      </c>
      <c r="S4693" s="6">
        <v>13901.7006896394</v>
      </c>
      <c r="T4693" s="6">
        <v>6043.5891182735104</v>
      </c>
      <c r="U4693" s="71">
        <v>6047.09978042085</v>
      </c>
      <c r="V4693" s="20">
        <v>0.62303311502707004</v>
      </c>
      <c r="W4693" s="79">
        <v>9859.4286472350195</v>
      </c>
      <c r="X4693" s="6">
        <v>14121.592590398801</v>
      </c>
      <c r="Y4693" s="6">
        <v>6141.2700489976996</v>
      </c>
      <c r="Z4693" s="71">
        <v>6146.9496483063704</v>
      </c>
      <c r="AA4693" s="20">
        <v>0.62345901250882496</v>
      </c>
    </row>
    <row r="4694" spans="1:27" x14ac:dyDescent="0.2">
      <c r="A4694" s="52" t="s">
        <v>1633</v>
      </c>
      <c r="B4694" s="1" t="s">
        <v>7528</v>
      </c>
      <c r="C4694" s="131" t="s">
        <v>22</v>
      </c>
      <c r="D4694" s="131" t="s">
        <v>22</v>
      </c>
      <c r="E4694" s="131" t="s">
        <v>6357</v>
      </c>
      <c r="F4694" s="131" t="s">
        <v>26350</v>
      </c>
      <c r="G4694" s="131" t="s">
        <v>26350</v>
      </c>
      <c r="H4694" s="79">
        <v>14773.5</v>
      </c>
      <c r="I4694" s="6">
        <v>30782.662617705901</v>
      </c>
      <c r="J4694" s="6">
        <v>13371.9050159334</v>
      </c>
      <c r="K4694" s="71">
        <v>13368.1872825637</v>
      </c>
      <c r="L4694" s="20">
        <v>0.90487611483830799</v>
      </c>
      <c r="M4694" s="79">
        <v>14869.533892056899</v>
      </c>
      <c r="N4694" s="6">
        <v>30982.762722559299</v>
      </c>
      <c r="O4694" s="6">
        <v>13464.370349479999</v>
      </c>
      <c r="P4694" s="71">
        <v>13466.373832163999</v>
      </c>
      <c r="Q4694" s="20">
        <v>0.90563523577276095</v>
      </c>
      <c r="R4694" s="79">
        <v>14968.059126787501</v>
      </c>
      <c r="S4694" s="6">
        <v>31188.053889855</v>
      </c>
      <c r="T4694" s="6">
        <v>13558.6132457398</v>
      </c>
      <c r="U4694" s="71">
        <v>13566.489312322199</v>
      </c>
      <c r="V4694" s="20">
        <v>0.90636262172715898</v>
      </c>
      <c r="W4694" s="79">
        <v>15075.1273495188</v>
      </c>
      <c r="X4694" s="6">
        <v>31411.145572761201</v>
      </c>
      <c r="Y4694" s="6">
        <v>13660.238834666599</v>
      </c>
      <c r="Z4694" s="71">
        <v>13672.872163346599</v>
      </c>
      <c r="AA4694" s="20">
        <v>0.90698219964178195</v>
      </c>
    </row>
    <row r="4695" spans="1:27" x14ac:dyDescent="0.2">
      <c r="A4695" s="52" t="s">
        <v>1632</v>
      </c>
      <c r="B4695" s="1" t="s">
        <v>7840</v>
      </c>
      <c r="C4695" s="131" t="s">
        <v>22</v>
      </c>
      <c r="D4695" s="131" t="s">
        <v>22</v>
      </c>
      <c r="E4695" s="131" t="s">
        <v>6357</v>
      </c>
      <c r="F4695" s="131" t="s">
        <v>26203</v>
      </c>
      <c r="G4695" s="131" t="s">
        <v>26203</v>
      </c>
      <c r="H4695" s="79">
        <v>4496.0833333333303</v>
      </c>
      <c r="I4695" s="6">
        <v>6439.2174711987</v>
      </c>
      <c r="J4695" s="6">
        <v>2797.1785764978299</v>
      </c>
      <c r="K4695" s="71">
        <v>2796.40088894156</v>
      </c>
      <c r="L4695" s="20">
        <v>0.62196375859171205</v>
      </c>
      <c r="M4695" s="79">
        <v>4547.1800704299103</v>
      </c>
      <c r="N4695" s="6">
        <v>6512.3973875481597</v>
      </c>
      <c r="O4695" s="6">
        <v>2830.1327119898401</v>
      </c>
      <c r="P4695" s="71">
        <v>2830.5538324532999</v>
      </c>
      <c r="Q4695" s="20">
        <v>0.62248553798435602</v>
      </c>
      <c r="R4695" s="79">
        <v>4597.1867154745696</v>
      </c>
      <c r="S4695" s="6">
        <v>6584.0160917790899</v>
      </c>
      <c r="T4695" s="6">
        <v>2862.3179922488898</v>
      </c>
      <c r="U4695" s="71">
        <v>2863.9806849357001</v>
      </c>
      <c r="V4695" s="20">
        <v>0.62298550443802303</v>
      </c>
      <c r="W4695" s="79">
        <v>4647.4928744445397</v>
      </c>
      <c r="X4695" s="6">
        <v>6656.0637549855701</v>
      </c>
      <c r="Y4695" s="6">
        <v>2894.6228777697502</v>
      </c>
      <c r="Z4695" s="71">
        <v>2897.2998970123899</v>
      </c>
      <c r="AA4695" s="20">
        <v>0.62341136937378705</v>
      </c>
    </row>
    <row r="4696" spans="1:27" x14ac:dyDescent="0.2">
      <c r="A4696" s="52" t="s">
        <v>1631</v>
      </c>
      <c r="B4696" s="1" t="s">
        <v>7839</v>
      </c>
      <c r="C4696" s="131" t="s">
        <v>22</v>
      </c>
      <c r="D4696" s="131" t="s">
        <v>22</v>
      </c>
      <c r="E4696" s="131" t="s">
        <v>6357</v>
      </c>
      <c r="F4696" s="131" t="s">
        <v>26350</v>
      </c>
      <c r="G4696" s="131" t="s">
        <v>26350</v>
      </c>
      <c r="H4696" s="79">
        <v>14553.583333333299</v>
      </c>
      <c r="I4696" s="6">
        <v>26944.979458907699</v>
      </c>
      <c r="J4696" s="6">
        <v>11704.8258773283</v>
      </c>
      <c r="K4696" s="71">
        <v>11701.571634817699</v>
      </c>
      <c r="L4696" s="20">
        <v>0.80403371230345699</v>
      </c>
      <c r="M4696" s="79">
        <v>14650.3723192831</v>
      </c>
      <c r="N4696" s="6">
        <v>27124.177748327798</v>
      </c>
      <c r="O4696" s="6">
        <v>11787.521271067601</v>
      </c>
      <c r="P4696" s="71">
        <v>11789.2752405546</v>
      </c>
      <c r="Q4696" s="20">
        <v>0.80470823427724603</v>
      </c>
      <c r="R4696" s="79">
        <v>14757.1060271023</v>
      </c>
      <c r="S4696" s="6">
        <v>27321.788020581102</v>
      </c>
      <c r="T4696" s="6">
        <v>11877.8029004768</v>
      </c>
      <c r="U4696" s="71">
        <v>11884.7026006749</v>
      </c>
      <c r="V4696" s="20">
        <v>0.80535455792266197</v>
      </c>
      <c r="W4696" s="79">
        <v>14875.1313044052</v>
      </c>
      <c r="X4696" s="6">
        <v>27540.303873324599</v>
      </c>
      <c r="Y4696" s="6">
        <v>11976.867498113201</v>
      </c>
      <c r="Z4696" s="71">
        <v>11987.9440031064</v>
      </c>
      <c r="AA4696" s="20">
        <v>0.80590508801466798</v>
      </c>
    </row>
    <row r="4697" spans="1:27" x14ac:dyDescent="0.2">
      <c r="A4697" s="52" t="s">
        <v>1630</v>
      </c>
      <c r="B4697" s="1" t="s">
        <v>7838</v>
      </c>
      <c r="C4697" s="131" t="s">
        <v>22</v>
      </c>
      <c r="D4697" s="131" t="s">
        <v>22</v>
      </c>
      <c r="E4697" s="131" t="s">
        <v>6357</v>
      </c>
      <c r="F4697" s="131" t="s">
        <v>26349</v>
      </c>
      <c r="G4697" s="131" t="s">
        <v>26349</v>
      </c>
      <c r="H4697" s="79">
        <v>14133.666666666701</v>
      </c>
      <c r="I4697" s="6">
        <v>22651.1309190545</v>
      </c>
      <c r="J4697" s="6">
        <v>9839.5897364268094</v>
      </c>
      <c r="K4697" s="71">
        <v>9836.8540775163692</v>
      </c>
      <c r="L4697" s="20">
        <v>0.695987411441926</v>
      </c>
      <c r="M4697" s="79">
        <v>14364.731375285</v>
      </c>
      <c r="N4697" s="6">
        <v>23021.4436686845</v>
      </c>
      <c r="O4697" s="6">
        <v>10004.5708095993</v>
      </c>
      <c r="P4697" s="71">
        <v>10006.059478126501</v>
      </c>
      <c r="Q4697" s="20">
        <v>0.69657129094264103</v>
      </c>
      <c r="R4697" s="79">
        <v>14578.176282988199</v>
      </c>
      <c r="S4697" s="6">
        <v>23363.518281197699</v>
      </c>
      <c r="T4697" s="6">
        <v>10156.995032561999</v>
      </c>
      <c r="U4697" s="71">
        <v>10162.895132203699</v>
      </c>
      <c r="V4697" s="20">
        <v>0.69713076141513897</v>
      </c>
      <c r="W4697" s="79">
        <v>14790.570085535101</v>
      </c>
      <c r="X4697" s="6">
        <v>23703.908354159499</v>
      </c>
      <c r="Y4697" s="6">
        <v>10308.476291729299</v>
      </c>
      <c r="Z4697" s="71">
        <v>10318.0098270327</v>
      </c>
      <c r="AA4697" s="20">
        <v>0.69760731110179197</v>
      </c>
    </row>
    <row r="4698" spans="1:27" x14ac:dyDescent="0.2">
      <c r="A4698" s="52" t="s">
        <v>1629</v>
      </c>
      <c r="B4698" s="1" t="s">
        <v>7837</v>
      </c>
      <c r="C4698" s="131" t="s">
        <v>22</v>
      </c>
      <c r="D4698" s="131" t="s">
        <v>22</v>
      </c>
      <c r="E4698" s="131" t="s">
        <v>6357</v>
      </c>
      <c r="F4698" s="131" t="s">
        <v>26226</v>
      </c>
      <c r="G4698" s="131" t="s">
        <v>26226</v>
      </c>
      <c r="H4698" s="79">
        <v>16824.916666666701</v>
      </c>
      <c r="I4698" s="6">
        <v>44912.672489944503</v>
      </c>
      <c r="J4698" s="6">
        <v>19509.942918382301</v>
      </c>
      <c r="K4698" s="71">
        <v>19504.5186526744</v>
      </c>
      <c r="L4698" s="20">
        <v>1.1592639083506699</v>
      </c>
      <c r="M4698" s="79">
        <v>16967.626043038599</v>
      </c>
      <c r="N4698" s="6">
        <v>45293.622934408602</v>
      </c>
      <c r="O4698" s="6">
        <v>19683.529164897001</v>
      </c>
      <c r="P4698" s="71">
        <v>19686.458051196001</v>
      </c>
      <c r="Q4698" s="20">
        <v>1.1602364409293899</v>
      </c>
      <c r="R4698" s="79">
        <v>17104.622070630499</v>
      </c>
      <c r="S4698" s="6">
        <v>45659.322084161198</v>
      </c>
      <c r="T4698" s="6">
        <v>19849.8146562195</v>
      </c>
      <c r="U4698" s="71">
        <v>19861.3452205219</v>
      </c>
      <c r="V4698" s="20">
        <v>1.16116831687412</v>
      </c>
      <c r="W4698" s="79">
        <v>17235.061004756</v>
      </c>
      <c r="X4698" s="6">
        <v>46007.517635103897</v>
      </c>
      <c r="Y4698" s="6">
        <v>20007.983396525498</v>
      </c>
      <c r="Z4698" s="71">
        <v>20026.487277279801</v>
      </c>
      <c r="AA4698" s="20">
        <v>1.1619620767082599</v>
      </c>
    </row>
    <row r="4699" spans="1:27" x14ac:dyDescent="0.2">
      <c r="A4699" s="52" t="s">
        <v>1628</v>
      </c>
      <c r="B4699" s="1" t="s">
        <v>7836</v>
      </c>
      <c r="C4699" s="131" t="s">
        <v>22</v>
      </c>
      <c r="D4699" s="131" t="s">
        <v>22</v>
      </c>
      <c r="E4699" s="131" t="s">
        <v>6357</v>
      </c>
      <c r="F4699" s="131" t="s">
        <v>26203</v>
      </c>
      <c r="G4699" s="131" t="s">
        <v>26203</v>
      </c>
      <c r="H4699" s="79">
        <v>14872.916666666701</v>
      </c>
      <c r="I4699" s="6">
        <v>34369.563023313203</v>
      </c>
      <c r="J4699" s="6">
        <v>14930.044807836999</v>
      </c>
      <c r="K4699" s="71">
        <v>14925.8938715474</v>
      </c>
      <c r="L4699" s="20">
        <v>1.0035619916434699</v>
      </c>
      <c r="M4699" s="79">
        <v>15039.951999398299</v>
      </c>
      <c r="N4699" s="6">
        <v>34755.562052562702</v>
      </c>
      <c r="O4699" s="6">
        <v>15103.939031211799</v>
      </c>
      <c r="P4699" s="71">
        <v>15106.186479812999</v>
      </c>
      <c r="Q4699" s="20">
        <v>1.0044039023806299</v>
      </c>
      <c r="R4699" s="79">
        <v>15200.277026432101</v>
      </c>
      <c r="S4699" s="6">
        <v>35126.054353726402</v>
      </c>
      <c r="T4699" s="6">
        <v>15270.6093016574</v>
      </c>
      <c r="U4699" s="71">
        <v>15279.479850100201</v>
      </c>
      <c r="V4699" s="20">
        <v>1.00521061711773</v>
      </c>
      <c r="W4699" s="79">
        <v>15360.9604526282</v>
      </c>
      <c r="X4699" s="6">
        <v>35497.374873246699</v>
      </c>
      <c r="Y4699" s="6">
        <v>15437.2790272487</v>
      </c>
      <c r="Z4699" s="71">
        <v>15451.5558069036</v>
      </c>
      <c r="AA4699" s="20">
        <v>1.0058977662597901</v>
      </c>
    </row>
    <row r="4700" spans="1:27" x14ac:dyDescent="0.2">
      <c r="A4700" s="52" t="s">
        <v>1627</v>
      </c>
      <c r="B4700" s="1" t="s">
        <v>7835</v>
      </c>
      <c r="C4700" s="131" t="s">
        <v>22</v>
      </c>
      <c r="D4700" s="131" t="s">
        <v>22</v>
      </c>
      <c r="E4700" s="131" t="s">
        <v>6357</v>
      </c>
      <c r="F4700" s="131" t="s">
        <v>26349</v>
      </c>
      <c r="G4700" s="131" t="s">
        <v>26349</v>
      </c>
      <c r="H4700" s="79">
        <v>17051.333333333299</v>
      </c>
      <c r="I4700" s="6">
        <v>25375.832970151601</v>
      </c>
      <c r="J4700" s="6">
        <v>11023.192905407799</v>
      </c>
      <c r="K4700" s="71">
        <v>11020.128174387401</v>
      </c>
      <c r="L4700" s="20">
        <v>0.64629128754666698</v>
      </c>
      <c r="M4700" s="79">
        <v>17335.3255180019</v>
      </c>
      <c r="N4700" s="6">
        <v>25798.470783986999</v>
      </c>
      <c r="O4700" s="6">
        <v>11211.4006164117</v>
      </c>
      <c r="P4700" s="71">
        <v>11213.0688598138</v>
      </c>
      <c r="Q4700" s="20">
        <v>0.646833475850773</v>
      </c>
      <c r="R4700" s="79">
        <v>17608.365638630199</v>
      </c>
      <c r="S4700" s="6">
        <v>26204.809711258298</v>
      </c>
      <c r="T4700" s="6">
        <v>11392.210662068001</v>
      </c>
      <c r="U4700" s="71">
        <v>11398.828286456999</v>
      </c>
      <c r="V4700" s="20">
        <v>0.64735299802325896</v>
      </c>
      <c r="W4700" s="79">
        <v>17883.554607629601</v>
      </c>
      <c r="X4700" s="6">
        <v>26614.3465595532</v>
      </c>
      <c r="Y4700" s="6">
        <v>11574.1824694019</v>
      </c>
      <c r="Z4700" s="71">
        <v>11584.8865612635</v>
      </c>
      <c r="AA4700" s="20">
        <v>0.64779552026648302</v>
      </c>
    </row>
    <row r="4701" spans="1:27" x14ac:dyDescent="0.2">
      <c r="A4701" s="52" t="s">
        <v>1626</v>
      </c>
      <c r="B4701" s="1" t="s">
        <v>7834</v>
      </c>
      <c r="C4701" s="131" t="s">
        <v>22</v>
      </c>
      <c r="D4701" s="131" t="s">
        <v>22</v>
      </c>
      <c r="E4701" s="131" t="s">
        <v>6357</v>
      </c>
      <c r="F4701" s="131" t="s">
        <v>26188</v>
      </c>
      <c r="G4701" s="131" t="s">
        <v>26188</v>
      </c>
      <c r="H4701" s="79">
        <v>8427.5</v>
      </c>
      <c r="I4701" s="6">
        <v>23875.575589034099</v>
      </c>
      <c r="J4701" s="6">
        <v>10371.485174699101</v>
      </c>
      <c r="K4701" s="71">
        <v>10368.6016351824</v>
      </c>
      <c r="L4701" s="20">
        <v>1.2303294731750101</v>
      </c>
      <c r="M4701" s="79">
        <v>8484.3591772949894</v>
      </c>
      <c r="N4701" s="6">
        <v>24036.6607964428</v>
      </c>
      <c r="O4701" s="6">
        <v>10445.7599803546</v>
      </c>
      <c r="P4701" s="71">
        <v>10447.3142973184</v>
      </c>
      <c r="Q4701" s="20">
        <v>1.2313616242551999</v>
      </c>
      <c r="R4701" s="79">
        <v>8541.3641580675103</v>
      </c>
      <c r="S4701" s="6">
        <v>24198.159073201699</v>
      </c>
      <c r="T4701" s="6">
        <v>10519.8445947009</v>
      </c>
      <c r="U4701" s="71">
        <v>10525.9554701247</v>
      </c>
      <c r="V4701" s="20">
        <v>1.23235062635548</v>
      </c>
      <c r="W4701" s="79">
        <v>8598.5100279942599</v>
      </c>
      <c r="X4701" s="6">
        <v>24360.056496759898</v>
      </c>
      <c r="Y4701" s="6">
        <v>10593.825335051601</v>
      </c>
      <c r="Z4701" s="71">
        <v>10603.622768248501</v>
      </c>
      <c r="AA4701" s="20">
        <v>1.23319304550744</v>
      </c>
    </row>
    <row r="4702" spans="1:27" x14ac:dyDescent="0.2">
      <c r="A4702" s="52" t="s">
        <v>1625</v>
      </c>
      <c r="B4702" s="1" t="s">
        <v>7239</v>
      </c>
      <c r="C4702" s="131" t="s">
        <v>22</v>
      </c>
      <c r="D4702" s="131" t="s">
        <v>22</v>
      </c>
      <c r="E4702" s="131" t="s">
        <v>6357</v>
      </c>
      <c r="F4702" s="131" t="s">
        <v>26203</v>
      </c>
      <c r="G4702" s="131" t="s">
        <v>26203</v>
      </c>
      <c r="H4702" s="79">
        <v>20235.666666666701</v>
      </c>
      <c r="I4702" s="6">
        <v>47625.938230452797</v>
      </c>
      <c r="J4702" s="6">
        <v>20688.578185111699</v>
      </c>
      <c r="K4702" s="71">
        <v>20682.826228498401</v>
      </c>
      <c r="L4702" s="20">
        <v>1.02209759476659</v>
      </c>
      <c r="M4702" s="79">
        <v>20462.652857142901</v>
      </c>
      <c r="N4702" s="6">
        <v>48160.164775338199</v>
      </c>
      <c r="O4702" s="6">
        <v>20929.259938300602</v>
      </c>
      <c r="P4702" s="71">
        <v>20932.374187893201</v>
      </c>
      <c r="Q4702" s="20">
        <v>1.0229550554383</v>
      </c>
      <c r="R4702" s="79">
        <v>20689.125162808101</v>
      </c>
      <c r="S4702" s="6">
        <v>48693.181859390497</v>
      </c>
      <c r="T4702" s="6">
        <v>21168.746946109</v>
      </c>
      <c r="U4702" s="71">
        <v>21181.043665352499</v>
      </c>
      <c r="V4702" s="20">
        <v>1.02377667004638</v>
      </c>
      <c r="W4702" s="79">
        <v>20914.569026516499</v>
      </c>
      <c r="X4702" s="6">
        <v>49223.778439393202</v>
      </c>
      <c r="Y4702" s="6">
        <v>21406.6872623046</v>
      </c>
      <c r="Z4702" s="71">
        <v>21426.4846991874</v>
      </c>
      <c r="AA4702" s="20">
        <v>1.0244765107051399</v>
      </c>
    </row>
    <row r="4703" spans="1:27" x14ac:dyDescent="0.2">
      <c r="A4703" s="52" t="s">
        <v>1624</v>
      </c>
      <c r="B4703" s="1" t="s">
        <v>7833</v>
      </c>
      <c r="C4703" s="131" t="s">
        <v>22</v>
      </c>
      <c r="D4703" s="131" t="s">
        <v>22</v>
      </c>
      <c r="E4703" s="131" t="s">
        <v>6357</v>
      </c>
      <c r="F4703" s="131" t="s">
        <v>26349</v>
      </c>
      <c r="G4703" s="131" t="s">
        <v>26349</v>
      </c>
      <c r="H4703" s="79">
        <v>6593.75</v>
      </c>
      <c r="I4703" s="6">
        <v>11004.129676234401</v>
      </c>
      <c r="J4703" s="6">
        <v>4780.1640371740305</v>
      </c>
      <c r="K4703" s="71">
        <v>4778.8350286795803</v>
      </c>
      <c r="L4703" s="20">
        <v>0.72475223183766102</v>
      </c>
      <c r="M4703" s="79">
        <v>6711.0921291733302</v>
      </c>
      <c r="N4703" s="6">
        <v>11199.9587576992</v>
      </c>
      <c r="O4703" s="6">
        <v>4867.2351772801203</v>
      </c>
      <c r="P4703" s="71">
        <v>4867.9594162265703</v>
      </c>
      <c r="Q4703" s="20">
        <v>0.72536024279347899</v>
      </c>
      <c r="R4703" s="79">
        <v>6819.7529682857203</v>
      </c>
      <c r="S4703" s="6">
        <v>11381.2998707716</v>
      </c>
      <c r="T4703" s="6">
        <v>4947.8766365661804</v>
      </c>
      <c r="U4703" s="71">
        <v>4950.7508099882598</v>
      </c>
      <c r="V4703" s="20">
        <v>0.72594283590784303</v>
      </c>
      <c r="W4703" s="79">
        <v>6927.0667345189104</v>
      </c>
      <c r="X4703" s="6">
        <v>11560.3928906275</v>
      </c>
      <c r="Y4703" s="6">
        <v>5027.4424898878897</v>
      </c>
      <c r="Z4703" s="71">
        <v>5032.0919937628296</v>
      </c>
      <c r="AA4703" s="20">
        <v>0.72643908116070899</v>
      </c>
    </row>
    <row r="4704" spans="1:27" x14ac:dyDescent="0.2">
      <c r="A4704" s="52" t="s">
        <v>1623</v>
      </c>
      <c r="B4704" s="1" t="s">
        <v>7832</v>
      </c>
      <c r="C4704" s="131" t="s">
        <v>22</v>
      </c>
      <c r="D4704" s="131" t="s">
        <v>22</v>
      </c>
      <c r="E4704" s="131" t="s">
        <v>6357</v>
      </c>
      <c r="F4704" s="131" t="s">
        <v>26349</v>
      </c>
      <c r="G4704" s="131" t="s">
        <v>26349</v>
      </c>
      <c r="H4704" s="79">
        <v>12033</v>
      </c>
      <c r="I4704" s="6">
        <v>15327.4502003546</v>
      </c>
      <c r="J4704" s="6">
        <v>6658.2027279765098</v>
      </c>
      <c r="K4704" s="71">
        <v>6656.3515764439499</v>
      </c>
      <c r="L4704" s="20">
        <v>0.55317473418465501</v>
      </c>
      <c r="M4704" s="79">
        <v>12233.7710148185</v>
      </c>
      <c r="N4704" s="6">
        <v>15583.189228968</v>
      </c>
      <c r="O4704" s="6">
        <v>6772.0826862247304</v>
      </c>
      <c r="P4704" s="71">
        <v>6773.0903642701396</v>
      </c>
      <c r="Q4704" s="20">
        <v>0.55363880491681805</v>
      </c>
      <c r="R4704" s="79">
        <v>12423.808378702901</v>
      </c>
      <c r="S4704" s="6">
        <v>15825.2558982229</v>
      </c>
      <c r="T4704" s="6">
        <v>6879.8304952481403</v>
      </c>
      <c r="U4704" s="71">
        <v>6883.8269218792602</v>
      </c>
      <c r="V4704" s="20">
        <v>0.55408347521518797</v>
      </c>
      <c r="W4704" s="79">
        <v>12615.5920111794</v>
      </c>
      <c r="X4704" s="6">
        <v>16069.5469375337</v>
      </c>
      <c r="Y4704" s="6">
        <v>6988.40634841256</v>
      </c>
      <c r="Z4704" s="71">
        <v>6994.8694004438803</v>
      </c>
      <c r="AA4704" s="20">
        <v>0.55446223960360397</v>
      </c>
    </row>
    <row r="4705" spans="1:27" x14ac:dyDescent="0.2">
      <c r="A4705" s="52" t="s">
        <v>1622</v>
      </c>
      <c r="B4705" s="1" t="s">
        <v>7831</v>
      </c>
      <c r="C4705" s="131" t="s">
        <v>22</v>
      </c>
      <c r="D4705" s="131" t="s">
        <v>22</v>
      </c>
      <c r="E4705" s="131" t="s">
        <v>6357</v>
      </c>
      <c r="F4705" s="131" t="s">
        <v>26349</v>
      </c>
      <c r="G4705" s="131" t="s">
        <v>26349</v>
      </c>
      <c r="H4705" s="79">
        <v>7235.3333333333303</v>
      </c>
      <c r="I4705" s="6">
        <v>11522.832925070799</v>
      </c>
      <c r="J4705" s="6">
        <v>5005.48731934222</v>
      </c>
      <c r="K4705" s="71">
        <v>5004.09566518254</v>
      </c>
      <c r="L4705" s="20">
        <v>0.69161922950095001</v>
      </c>
      <c r="M4705" s="79">
        <v>7356.9119974362502</v>
      </c>
      <c r="N4705" s="6">
        <v>11716.456434751701</v>
      </c>
      <c r="O4705" s="6">
        <v>5091.6927594123299</v>
      </c>
      <c r="P4705" s="71">
        <v>5092.4503973865403</v>
      </c>
      <c r="Q4705" s="20">
        <v>0.69219944443554104</v>
      </c>
      <c r="R4705" s="79">
        <v>7468.8458125083898</v>
      </c>
      <c r="S4705" s="6">
        <v>11894.7197697387</v>
      </c>
      <c r="T4705" s="6">
        <v>5171.0794650384496</v>
      </c>
      <c r="U4705" s="71">
        <v>5174.0832948130301</v>
      </c>
      <c r="V4705" s="20">
        <v>0.69275540353876097</v>
      </c>
      <c r="W4705" s="79">
        <v>7578.39461548693</v>
      </c>
      <c r="X4705" s="6">
        <v>12069.184786857901</v>
      </c>
      <c r="Y4705" s="6">
        <v>5248.7084989084597</v>
      </c>
      <c r="Z4705" s="71">
        <v>5253.5626350926595</v>
      </c>
      <c r="AA4705" s="20">
        <v>0.69322896228663899</v>
      </c>
    </row>
    <row r="4706" spans="1:27" x14ac:dyDescent="0.2">
      <c r="A4706" s="52" t="s">
        <v>1621</v>
      </c>
      <c r="B4706" s="1" t="s">
        <v>7332</v>
      </c>
      <c r="C4706" s="131" t="s">
        <v>22</v>
      </c>
      <c r="D4706" s="131" t="s">
        <v>22</v>
      </c>
      <c r="E4706" s="131" t="s">
        <v>6357</v>
      </c>
      <c r="F4706" s="131" t="s">
        <v>26350</v>
      </c>
      <c r="G4706" s="131" t="s">
        <v>26350</v>
      </c>
      <c r="H4706" s="79">
        <v>18928.75</v>
      </c>
      <c r="I4706" s="6">
        <v>31191.9385448475</v>
      </c>
      <c r="J4706" s="6">
        <v>13549.693366831199</v>
      </c>
      <c r="K4706" s="71">
        <v>13545.926203729299</v>
      </c>
      <c r="L4706" s="20">
        <v>0.71562708597922597</v>
      </c>
      <c r="M4706" s="79">
        <v>19056.601307244</v>
      </c>
      <c r="N4706" s="6">
        <v>31402.6196578864</v>
      </c>
      <c r="O4706" s="6">
        <v>13646.83016824</v>
      </c>
      <c r="P4706" s="71">
        <v>13648.8608007333</v>
      </c>
      <c r="Q4706" s="20">
        <v>0.71622744164484697</v>
      </c>
      <c r="R4706" s="79">
        <v>19185.953693842901</v>
      </c>
      <c r="S4706" s="6">
        <v>31615.774340230499</v>
      </c>
      <c r="T4706" s="6">
        <v>13744.5593193363</v>
      </c>
      <c r="U4706" s="71">
        <v>13752.543400184701</v>
      </c>
      <c r="V4706" s="20">
        <v>0.71680269949770903</v>
      </c>
      <c r="W4706" s="79">
        <v>19330.507914741102</v>
      </c>
      <c r="X4706" s="6">
        <v>31853.979524125501</v>
      </c>
      <c r="Y4706" s="6">
        <v>13852.8207169708</v>
      </c>
      <c r="Z4706" s="71">
        <v>13865.6321501661</v>
      </c>
      <c r="AA4706" s="20">
        <v>0.71729269667003903</v>
      </c>
    </row>
    <row r="4707" spans="1:27" x14ac:dyDescent="0.2">
      <c r="A4707" s="52" t="s">
        <v>1620</v>
      </c>
      <c r="B4707" s="1" t="s">
        <v>26351</v>
      </c>
      <c r="C4707" s="131" t="s">
        <v>22</v>
      </c>
      <c r="D4707" s="131" t="s">
        <v>22</v>
      </c>
      <c r="E4707" s="131" t="s">
        <v>6357</v>
      </c>
      <c r="F4707" s="131" t="s">
        <v>26350</v>
      </c>
      <c r="G4707" s="131" t="s">
        <v>26350</v>
      </c>
      <c r="H4707" s="79">
        <v>7735.4166666666697</v>
      </c>
      <c r="I4707" s="6">
        <v>14198.516535438701</v>
      </c>
      <c r="J4707" s="6">
        <v>6167.7970108355603</v>
      </c>
      <c r="K4707" s="71">
        <v>6166.0822047001002</v>
      </c>
      <c r="L4707" s="20">
        <v>0.79712347380987003</v>
      </c>
      <c r="M4707" s="79">
        <v>7786.0432189518497</v>
      </c>
      <c r="N4707" s="6">
        <v>14291.4426143727</v>
      </c>
      <c r="O4707" s="6">
        <v>6210.72039028155</v>
      </c>
      <c r="P4707" s="71">
        <v>6211.6445382687198</v>
      </c>
      <c r="Q4707" s="20">
        <v>0.79779219862909101</v>
      </c>
      <c r="R4707" s="79">
        <v>7839.3395394836198</v>
      </c>
      <c r="S4707" s="6">
        <v>14389.2691078839</v>
      </c>
      <c r="T4707" s="6">
        <v>6255.5533414071697</v>
      </c>
      <c r="U4707" s="71">
        <v>6259.18713151047</v>
      </c>
      <c r="V4707" s="20">
        <v>0.79843296746944603</v>
      </c>
      <c r="W4707" s="79">
        <v>7898.0815657289304</v>
      </c>
      <c r="X4707" s="6">
        <v>14497.0913063394</v>
      </c>
      <c r="Y4707" s="6">
        <v>6304.5688414590404</v>
      </c>
      <c r="Z4707" s="71">
        <v>6310.3994635531099</v>
      </c>
      <c r="AA4707" s="20">
        <v>0.79897876605060303</v>
      </c>
    </row>
    <row r="4708" spans="1:27" x14ac:dyDescent="0.2">
      <c r="A4708" s="52" t="s">
        <v>1619</v>
      </c>
      <c r="B4708" s="1" t="s">
        <v>7830</v>
      </c>
      <c r="C4708" s="131" t="s">
        <v>22</v>
      </c>
      <c r="D4708" s="131" t="s">
        <v>22</v>
      </c>
      <c r="E4708" s="131" t="s">
        <v>6357</v>
      </c>
      <c r="F4708" s="131" t="s">
        <v>26349</v>
      </c>
      <c r="G4708" s="131" t="s">
        <v>26349</v>
      </c>
      <c r="H4708" s="79">
        <v>13249.083333333299</v>
      </c>
      <c r="I4708" s="6">
        <v>17337.7258537005</v>
      </c>
      <c r="J4708" s="6">
        <v>7531.4610106087202</v>
      </c>
      <c r="K4708" s="71">
        <v>7529.3670708232003</v>
      </c>
      <c r="L4708" s="20">
        <v>0.56829343445067604</v>
      </c>
      <c r="M4708" s="79">
        <v>13466.6321924232</v>
      </c>
      <c r="N4708" s="6">
        <v>17622.4098868363</v>
      </c>
      <c r="O4708" s="6">
        <v>7658.2793888143497</v>
      </c>
      <c r="P4708" s="71">
        <v>7659.4189319007601</v>
      </c>
      <c r="Q4708" s="20">
        <v>0.56877018860069595</v>
      </c>
      <c r="R4708" s="79">
        <v>13672.579771717599</v>
      </c>
      <c r="S4708" s="6">
        <v>17891.912506768898</v>
      </c>
      <c r="T4708" s="6">
        <v>7778.2834017997302</v>
      </c>
      <c r="U4708" s="71">
        <v>7782.8017309871802</v>
      </c>
      <c r="V4708" s="20">
        <v>0.56922701208782001</v>
      </c>
      <c r="W4708" s="79">
        <v>13878.4964988261</v>
      </c>
      <c r="X4708" s="6">
        <v>18161.374753588399</v>
      </c>
      <c r="Y4708" s="6">
        <v>7898.1110741480397</v>
      </c>
      <c r="Z4708" s="71">
        <v>7905.4154437391198</v>
      </c>
      <c r="AA4708" s="20">
        <v>0.56961612840467002</v>
      </c>
    </row>
    <row r="4709" spans="1:27" x14ac:dyDescent="0.2">
      <c r="A4709" s="52" t="s">
        <v>1618</v>
      </c>
      <c r="B4709" s="1" t="s">
        <v>7829</v>
      </c>
      <c r="C4709" s="131" t="s">
        <v>22</v>
      </c>
      <c r="D4709" s="131" t="s">
        <v>22</v>
      </c>
      <c r="E4709" s="131" t="s">
        <v>6357</v>
      </c>
      <c r="F4709" s="131" t="s">
        <v>26203</v>
      </c>
      <c r="G4709" s="131" t="s">
        <v>26203</v>
      </c>
      <c r="H4709" s="79">
        <v>7952.1666666666697</v>
      </c>
      <c r="I4709" s="6">
        <v>13925.4094760558</v>
      </c>
      <c r="J4709" s="6">
        <v>6049.1600461712496</v>
      </c>
      <c r="K4709" s="71">
        <v>6047.4782241619796</v>
      </c>
      <c r="L4709" s="20">
        <v>0.760481825602495</v>
      </c>
      <c r="M4709" s="79">
        <v>8045.2354190302904</v>
      </c>
      <c r="N4709" s="6">
        <v>14088.3865036276</v>
      </c>
      <c r="O4709" s="6">
        <v>6122.4770434477296</v>
      </c>
      <c r="P4709" s="71">
        <v>6123.3880609272901</v>
      </c>
      <c r="Q4709" s="20">
        <v>0.76111981091851699</v>
      </c>
      <c r="R4709" s="79">
        <v>8131.0850824237796</v>
      </c>
      <c r="S4709" s="6">
        <v>14238.721848225799</v>
      </c>
      <c r="T4709" s="6">
        <v>6190.1048181963697</v>
      </c>
      <c r="U4709" s="71">
        <v>6193.7005898889902</v>
      </c>
      <c r="V4709" s="20">
        <v>0.76173112531774501</v>
      </c>
      <c r="W4709" s="79">
        <v>8215.8862858846096</v>
      </c>
      <c r="X4709" s="6">
        <v>14387.2211857968</v>
      </c>
      <c r="Y4709" s="6">
        <v>6256.7879643201204</v>
      </c>
      <c r="Z4709" s="71">
        <v>6262.5743974704401</v>
      </c>
      <c r="AA4709" s="20">
        <v>0.76225183498826199</v>
      </c>
    </row>
    <row r="4710" spans="1:27" x14ac:dyDescent="0.2">
      <c r="A4710" s="52" t="s">
        <v>1617</v>
      </c>
      <c r="B4710" s="1" t="s">
        <v>7828</v>
      </c>
      <c r="C4710" s="131" t="s">
        <v>22</v>
      </c>
      <c r="D4710" s="131" t="s">
        <v>22</v>
      </c>
      <c r="E4710" s="131" t="s">
        <v>6357</v>
      </c>
      <c r="F4710" s="131" t="s">
        <v>26350</v>
      </c>
      <c r="G4710" s="131" t="s">
        <v>26350</v>
      </c>
      <c r="H4710" s="79">
        <v>14546.333333333299</v>
      </c>
      <c r="I4710" s="6">
        <v>32174.028726742199</v>
      </c>
      <c r="J4710" s="6">
        <v>13976.3106738676</v>
      </c>
      <c r="K4710" s="71">
        <v>13972.424900186499</v>
      </c>
      <c r="L4710" s="20">
        <v>0.96054617888951699</v>
      </c>
      <c r="M4710" s="79">
        <v>14623.3154264121</v>
      </c>
      <c r="N4710" s="6">
        <v>32344.300094612299</v>
      </c>
      <c r="O4710" s="6">
        <v>14056.0620454769</v>
      </c>
      <c r="P4710" s="71">
        <v>14058.1535711986</v>
      </c>
      <c r="Q4710" s="20">
        <v>0.96135200269340104</v>
      </c>
      <c r="R4710" s="79">
        <v>14711.3416065131</v>
      </c>
      <c r="S4710" s="6">
        <v>32538.999114796599</v>
      </c>
      <c r="T4710" s="6">
        <v>14145.9196511299</v>
      </c>
      <c r="U4710" s="71">
        <v>14154.1368782919</v>
      </c>
      <c r="V4710" s="20">
        <v>0.962124139108119</v>
      </c>
      <c r="W4710" s="79">
        <v>14817.096409452501</v>
      </c>
      <c r="X4710" s="6">
        <v>32772.910849788001</v>
      </c>
      <c r="Y4710" s="6">
        <v>14252.4502482189</v>
      </c>
      <c r="Z4710" s="71">
        <v>14265.631268745699</v>
      </c>
      <c r="AA4710" s="20">
        <v>0.96278183488399105</v>
      </c>
    </row>
    <row r="4711" spans="1:27" x14ac:dyDescent="0.2">
      <c r="A4711" s="52" t="s">
        <v>1616</v>
      </c>
      <c r="B4711" s="1" t="s">
        <v>7827</v>
      </c>
      <c r="C4711" s="131" t="s">
        <v>22</v>
      </c>
      <c r="D4711" s="131" t="s">
        <v>22</v>
      </c>
      <c r="E4711" s="131" t="s">
        <v>6357</v>
      </c>
      <c r="F4711" s="131" t="s">
        <v>26188</v>
      </c>
      <c r="G4711" s="131" t="s">
        <v>26188</v>
      </c>
      <c r="H4711" s="79">
        <v>2356.1666666666702</v>
      </c>
      <c r="I4711" s="6">
        <v>4626.6941161537898</v>
      </c>
      <c r="J4711" s="6">
        <v>2009.82335502714</v>
      </c>
      <c r="K4711" s="71">
        <v>2009.2645724643601</v>
      </c>
      <c r="L4711" s="20">
        <v>0.85276843989433304</v>
      </c>
      <c r="M4711" s="79">
        <v>2370.8339776288499</v>
      </c>
      <c r="N4711" s="6">
        <v>4655.49562764641</v>
      </c>
      <c r="O4711" s="6">
        <v>2023.1674577352901</v>
      </c>
      <c r="P4711" s="71">
        <v>2023.4685027053299</v>
      </c>
      <c r="Q4711" s="20">
        <v>0.85348384652773601</v>
      </c>
      <c r="R4711" s="79">
        <v>2383.1682055135102</v>
      </c>
      <c r="S4711" s="6">
        <v>4679.7157731856096</v>
      </c>
      <c r="T4711" s="6">
        <v>2034.44743595404</v>
      </c>
      <c r="U4711" s="71">
        <v>2035.62922668541</v>
      </c>
      <c r="V4711" s="20">
        <v>0.85416934565337499</v>
      </c>
      <c r="W4711" s="79">
        <v>2398.0832933266802</v>
      </c>
      <c r="X4711" s="6">
        <v>4709.0038324741799</v>
      </c>
      <c r="Y4711" s="6">
        <v>2047.87555028681</v>
      </c>
      <c r="Z4711" s="71">
        <v>2049.7694765377</v>
      </c>
      <c r="AA4711" s="20">
        <v>0.85475324491094495</v>
      </c>
    </row>
    <row r="4712" spans="1:27" x14ac:dyDescent="0.2">
      <c r="A4712" s="52" t="s">
        <v>1615</v>
      </c>
      <c r="B4712" s="1" t="s">
        <v>7826</v>
      </c>
      <c r="C4712" s="131" t="s">
        <v>22</v>
      </c>
      <c r="D4712" s="131" t="s">
        <v>22</v>
      </c>
      <c r="E4712" s="131" t="s">
        <v>6357</v>
      </c>
      <c r="F4712" s="131" t="s">
        <v>26203</v>
      </c>
      <c r="G4712" s="131" t="s">
        <v>26203</v>
      </c>
      <c r="H4712" s="79">
        <v>12054.583333333299</v>
      </c>
      <c r="I4712" s="6">
        <v>29752.184473266901</v>
      </c>
      <c r="J4712" s="6">
        <v>12924.26810942</v>
      </c>
      <c r="K4712" s="71">
        <v>12920.6748306186</v>
      </c>
      <c r="L4712" s="20">
        <v>1.07184748517109</v>
      </c>
      <c r="M4712" s="79">
        <v>12186.4579161273</v>
      </c>
      <c r="N4712" s="6">
        <v>30077.6670557939</v>
      </c>
      <c r="O4712" s="6">
        <v>13071.0373414405</v>
      </c>
      <c r="P4712" s="71">
        <v>13072.9822966293</v>
      </c>
      <c r="Q4712" s="20">
        <v>1.07274668214533</v>
      </c>
      <c r="R4712" s="79">
        <v>12315.7933655914</v>
      </c>
      <c r="S4712" s="6">
        <v>30396.882747036499</v>
      </c>
      <c r="T4712" s="6">
        <v>13214.6615655692</v>
      </c>
      <c r="U4712" s="71">
        <v>13222.337833965399</v>
      </c>
      <c r="V4712" s="20">
        <v>1.0736082882737199</v>
      </c>
      <c r="W4712" s="79">
        <v>12447.199292474699</v>
      </c>
      <c r="X4712" s="6">
        <v>30721.208629516499</v>
      </c>
      <c r="Y4712" s="6">
        <v>13360.1955457725</v>
      </c>
      <c r="Z4712" s="71">
        <v>13372.5513869551</v>
      </c>
      <c r="AA4712" s="20">
        <v>1.07434219319039</v>
      </c>
    </row>
    <row r="4713" spans="1:27" x14ac:dyDescent="0.2">
      <c r="A4713" s="52" t="s">
        <v>1614</v>
      </c>
      <c r="B4713" s="1" t="s">
        <v>7825</v>
      </c>
      <c r="C4713" s="131" t="s">
        <v>22</v>
      </c>
      <c r="D4713" s="131" t="s">
        <v>22</v>
      </c>
      <c r="E4713" s="131" t="s">
        <v>6357</v>
      </c>
      <c r="F4713" s="131" t="s">
        <v>26350</v>
      </c>
      <c r="G4713" s="131" t="s">
        <v>26350</v>
      </c>
      <c r="H4713" s="79">
        <v>15633.5</v>
      </c>
      <c r="I4713" s="6">
        <v>22117.673508404201</v>
      </c>
      <c r="J4713" s="6">
        <v>9607.8572864483504</v>
      </c>
      <c r="K4713" s="71">
        <v>9605.1860551165591</v>
      </c>
      <c r="L4713" s="20">
        <v>0.61439767519215505</v>
      </c>
      <c r="M4713" s="79">
        <v>15745.2919204227</v>
      </c>
      <c r="N4713" s="6">
        <v>22275.8324105557</v>
      </c>
      <c r="O4713" s="6">
        <v>9680.5459249857595</v>
      </c>
      <c r="P4713" s="71">
        <v>9681.9863789861192</v>
      </c>
      <c r="Q4713" s="20">
        <v>0.61491310722718096</v>
      </c>
      <c r="R4713" s="79">
        <v>15861.6792042627</v>
      </c>
      <c r="S4713" s="6">
        <v>22440.4926558306</v>
      </c>
      <c r="T4713" s="6">
        <v>9755.7212783720206</v>
      </c>
      <c r="U4713" s="71">
        <v>9761.3882819921801</v>
      </c>
      <c r="V4713" s="20">
        <v>0.61540699167392598</v>
      </c>
      <c r="W4713" s="79">
        <v>15990.734833869599</v>
      </c>
      <c r="X4713" s="6">
        <v>22623.0755886394</v>
      </c>
      <c r="Y4713" s="6">
        <v>9838.4382384167493</v>
      </c>
      <c r="Z4713" s="71">
        <v>9847.5370708360006</v>
      </c>
      <c r="AA4713" s="20">
        <v>0.615827676035136</v>
      </c>
    </row>
    <row r="4714" spans="1:27" x14ac:dyDescent="0.2">
      <c r="A4714" s="52" t="s">
        <v>1613</v>
      </c>
      <c r="B4714" s="1" t="s">
        <v>7824</v>
      </c>
      <c r="C4714" s="131" t="s">
        <v>22</v>
      </c>
      <c r="D4714" s="131" t="s">
        <v>22</v>
      </c>
      <c r="E4714" s="131" t="s">
        <v>6357</v>
      </c>
      <c r="F4714" s="131" t="s">
        <v>26188</v>
      </c>
      <c r="G4714" s="131" t="s">
        <v>26188</v>
      </c>
      <c r="H4714" s="79">
        <v>12217.75</v>
      </c>
      <c r="I4714" s="6">
        <v>18275.3013338661</v>
      </c>
      <c r="J4714" s="6">
        <v>7938.7412521441802</v>
      </c>
      <c r="K4714" s="71">
        <v>7936.5340779808403</v>
      </c>
      <c r="L4714" s="20">
        <v>0.649590479260162</v>
      </c>
      <c r="M4714" s="79">
        <v>12300.151028849201</v>
      </c>
      <c r="N4714" s="6">
        <v>18398.556731336201</v>
      </c>
      <c r="O4714" s="6">
        <v>7995.5743115914602</v>
      </c>
      <c r="P4714" s="71">
        <v>7996.7640437709797</v>
      </c>
      <c r="Q4714" s="20">
        <v>0.65013543533043605</v>
      </c>
      <c r="R4714" s="79">
        <v>12377.2473194991</v>
      </c>
      <c r="S4714" s="6">
        <v>18513.877305365801</v>
      </c>
      <c r="T4714" s="6">
        <v>8048.6747569776398</v>
      </c>
      <c r="U4714" s="71">
        <v>8053.3501538738701</v>
      </c>
      <c r="V4714" s="20">
        <v>0.65065760956288199</v>
      </c>
      <c r="W4714" s="79">
        <v>12457.259012406899</v>
      </c>
      <c r="X4714" s="6">
        <v>18633.558735917399</v>
      </c>
      <c r="Y4714" s="6">
        <v>8103.4568472774199</v>
      </c>
      <c r="Z4714" s="71">
        <v>8110.9511257475597</v>
      </c>
      <c r="AA4714" s="20">
        <v>0.65110239079635701</v>
      </c>
    </row>
    <row r="4715" spans="1:27" x14ac:dyDescent="0.2">
      <c r="A4715" s="52" t="s">
        <v>1612</v>
      </c>
      <c r="B4715" s="1" t="s">
        <v>7823</v>
      </c>
      <c r="C4715" s="131" t="s">
        <v>22</v>
      </c>
      <c r="D4715" s="131" t="s">
        <v>22</v>
      </c>
      <c r="E4715" s="131" t="s">
        <v>6357</v>
      </c>
      <c r="F4715" s="131" t="s">
        <v>26350</v>
      </c>
      <c r="G4715" s="131" t="s">
        <v>26350</v>
      </c>
      <c r="H4715" s="79">
        <v>10757.25</v>
      </c>
      <c r="I4715" s="6">
        <v>20779.233950305501</v>
      </c>
      <c r="J4715" s="6">
        <v>9026.4427784593699</v>
      </c>
      <c r="K4715" s="71">
        <v>9023.9331953082492</v>
      </c>
      <c r="L4715" s="20">
        <v>0.83886989661002997</v>
      </c>
      <c r="M4715" s="79">
        <v>10825.3319392053</v>
      </c>
      <c r="N4715" s="6">
        <v>20910.744377462699</v>
      </c>
      <c r="O4715" s="6">
        <v>9087.3111963143692</v>
      </c>
      <c r="P4715" s="71">
        <v>9088.6633776754898</v>
      </c>
      <c r="Q4715" s="20">
        <v>0.839573643442725</v>
      </c>
      <c r="R4715" s="79">
        <v>10899.202594758401</v>
      </c>
      <c r="S4715" s="6">
        <v>21053.436574241601</v>
      </c>
      <c r="T4715" s="6">
        <v>9152.7161332983997</v>
      </c>
      <c r="U4715" s="71">
        <v>9158.0328570937709</v>
      </c>
      <c r="V4715" s="20">
        <v>0.84024797020453901</v>
      </c>
      <c r="W4715" s="79">
        <v>10989.726828938399</v>
      </c>
      <c r="X4715" s="6">
        <v>21228.2976437713</v>
      </c>
      <c r="Y4715" s="6">
        <v>9231.8701078756803</v>
      </c>
      <c r="Z4715" s="71">
        <v>9240.4079709991001</v>
      </c>
      <c r="AA4715" s="20">
        <v>0.84082235298761798</v>
      </c>
    </row>
    <row r="4716" spans="1:27" x14ac:dyDescent="0.2">
      <c r="A4716" s="52" t="s">
        <v>1611</v>
      </c>
      <c r="B4716" s="1" t="s">
        <v>7822</v>
      </c>
      <c r="C4716" s="131" t="s">
        <v>22</v>
      </c>
      <c r="D4716" s="131" t="s">
        <v>22</v>
      </c>
      <c r="E4716" s="131" t="s">
        <v>6357</v>
      </c>
      <c r="F4716" s="131" t="s">
        <v>26188</v>
      </c>
      <c r="G4716" s="131" t="s">
        <v>26188</v>
      </c>
      <c r="H4716" s="79">
        <v>6871.6666666666697</v>
      </c>
      <c r="I4716" s="6">
        <v>20380.946566389699</v>
      </c>
      <c r="J4716" s="6">
        <v>8853.4278208870001</v>
      </c>
      <c r="K4716" s="71">
        <v>8850.96634034208</v>
      </c>
      <c r="L4716" s="20">
        <v>1.2880377890383801</v>
      </c>
      <c r="M4716" s="79">
        <v>6917.5028015196303</v>
      </c>
      <c r="N4716" s="6">
        <v>20516.893762399599</v>
      </c>
      <c r="O4716" s="6">
        <v>8916.1531046016607</v>
      </c>
      <c r="P4716" s="71">
        <v>8917.4798178373494</v>
      </c>
      <c r="Q4716" s="20">
        <v>1.2891183529233099</v>
      </c>
      <c r="R4716" s="79">
        <v>6960.37499129554</v>
      </c>
      <c r="S4716" s="6">
        <v>20644.050077074298</v>
      </c>
      <c r="T4716" s="6">
        <v>8974.7405147258996</v>
      </c>
      <c r="U4716" s="71">
        <v>8979.9538542151804</v>
      </c>
      <c r="V4716" s="20">
        <v>1.29015374393553</v>
      </c>
      <c r="W4716" s="79">
        <v>7004.8551772514702</v>
      </c>
      <c r="X4716" s="6">
        <v>20775.975610893998</v>
      </c>
      <c r="Y4716" s="6">
        <v>9035.1620003992102</v>
      </c>
      <c r="Z4716" s="71">
        <v>9043.51794297163</v>
      </c>
      <c r="AA4716" s="20">
        <v>1.29103567656056</v>
      </c>
    </row>
    <row r="4717" spans="1:27" x14ac:dyDescent="0.2">
      <c r="A4717" s="52" t="s">
        <v>1610</v>
      </c>
      <c r="B4717" s="1" t="s">
        <v>7821</v>
      </c>
      <c r="C4717" s="131" t="s">
        <v>22</v>
      </c>
      <c r="D4717" s="131" t="s">
        <v>22</v>
      </c>
      <c r="E4717" s="131" t="s">
        <v>6357</v>
      </c>
      <c r="F4717" s="131" t="s">
        <v>26226</v>
      </c>
      <c r="G4717" s="131" t="s">
        <v>26226</v>
      </c>
      <c r="H4717" s="79">
        <v>10390.916666666701</v>
      </c>
      <c r="I4717" s="6">
        <v>19034.978819257602</v>
      </c>
      <c r="J4717" s="6">
        <v>8268.7430880332904</v>
      </c>
      <c r="K4717" s="71">
        <v>8266.4441648756292</v>
      </c>
      <c r="L4717" s="20">
        <v>0.79554522763076396</v>
      </c>
      <c r="M4717" s="79">
        <v>10483.5295302455</v>
      </c>
      <c r="N4717" s="6">
        <v>19204.635063568501</v>
      </c>
      <c r="O4717" s="6">
        <v>8345.8767456595597</v>
      </c>
      <c r="P4717" s="71">
        <v>8347.1186024347808</v>
      </c>
      <c r="Q4717" s="20">
        <v>0.79621262842375096</v>
      </c>
      <c r="R4717" s="79">
        <v>10567.2536154096</v>
      </c>
      <c r="S4717" s="6">
        <v>19358.008075679401</v>
      </c>
      <c r="T4717" s="6">
        <v>8415.6499675480409</v>
      </c>
      <c r="U4717" s="71">
        <v>8420.5385367754006</v>
      </c>
      <c r="V4717" s="20">
        <v>0.79685212858866605</v>
      </c>
      <c r="W4717" s="79">
        <v>10647.282041132899</v>
      </c>
      <c r="X4717" s="6">
        <v>19504.6110595594</v>
      </c>
      <c r="Y4717" s="6">
        <v>8482.2645144756098</v>
      </c>
      <c r="Z4717" s="71">
        <v>8490.1091236994198</v>
      </c>
      <c r="AA4717" s="20">
        <v>0.79739684652854903</v>
      </c>
    </row>
    <row r="4718" spans="1:27" x14ac:dyDescent="0.2">
      <c r="A4718" s="52" t="s">
        <v>1609</v>
      </c>
      <c r="B4718" s="1" t="s">
        <v>7820</v>
      </c>
      <c r="C4718" s="131" t="s">
        <v>22</v>
      </c>
      <c r="D4718" s="131" t="s">
        <v>22</v>
      </c>
      <c r="E4718" s="131" t="s">
        <v>6357</v>
      </c>
      <c r="F4718" s="131" t="s">
        <v>26349</v>
      </c>
      <c r="G4718" s="131" t="s">
        <v>26349</v>
      </c>
      <c r="H4718" s="79">
        <v>21264</v>
      </c>
      <c r="I4718" s="6">
        <v>31737.135120929099</v>
      </c>
      <c r="J4718" s="6">
        <v>13786.525278382</v>
      </c>
      <c r="K4718" s="71">
        <v>13782.69226992</v>
      </c>
      <c r="L4718" s="20">
        <v>0.64817025347629897</v>
      </c>
      <c r="M4718" s="79">
        <v>21607.9822340223</v>
      </c>
      <c r="N4718" s="6">
        <v>32250.538555859701</v>
      </c>
      <c r="O4718" s="6">
        <v>14015.315515104199</v>
      </c>
      <c r="P4718" s="71">
        <v>14017.400977789601</v>
      </c>
      <c r="Q4718" s="20">
        <v>0.64871401808720497</v>
      </c>
      <c r="R4718" s="79">
        <v>21930.4251035212</v>
      </c>
      <c r="S4718" s="6">
        <v>32731.7938661525</v>
      </c>
      <c r="T4718" s="6">
        <v>14229.734738748801</v>
      </c>
      <c r="U4718" s="71">
        <v>14238.0006532801</v>
      </c>
      <c r="V4718" s="20">
        <v>0.64923505066913101</v>
      </c>
      <c r="W4718" s="79">
        <v>22256.155063355902</v>
      </c>
      <c r="X4718" s="6">
        <v>33217.955253859902</v>
      </c>
      <c r="Y4718" s="6">
        <v>14445.993423445299</v>
      </c>
      <c r="Z4718" s="71">
        <v>14459.353437515099</v>
      </c>
      <c r="AA4718" s="20">
        <v>0.64967885945951098</v>
      </c>
    </row>
    <row r="4719" spans="1:27" x14ac:dyDescent="0.2">
      <c r="A4719" s="52" t="s">
        <v>1608</v>
      </c>
      <c r="B4719" s="1" t="s">
        <v>7819</v>
      </c>
      <c r="C4719" s="131" t="s">
        <v>22</v>
      </c>
      <c r="D4719" s="131" t="s">
        <v>22</v>
      </c>
      <c r="E4719" s="131" t="s">
        <v>6357</v>
      </c>
      <c r="F4719" s="131" t="s">
        <v>26349</v>
      </c>
      <c r="G4719" s="131" t="s">
        <v>26349</v>
      </c>
      <c r="H4719" s="79">
        <v>5852.5833333333303</v>
      </c>
      <c r="I4719" s="6">
        <v>8881.7679043675398</v>
      </c>
      <c r="J4719" s="6">
        <v>3858.21584915319</v>
      </c>
      <c r="K4719" s="71">
        <v>3857.1431659571499</v>
      </c>
      <c r="L4719" s="20">
        <v>0.65904967879548704</v>
      </c>
      <c r="M4719" s="79">
        <v>5948.7695922878502</v>
      </c>
      <c r="N4719" s="6">
        <v>9027.7383210137596</v>
      </c>
      <c r="O4719" s="6">
        <v>3923.2399402463998</v>
      </c>
      <c r="P4719" s="71">
        <v>3923.82371379699</v>
      </c>
      <c r="Q4719" s="20">
        <v>0.65960257040110404</v>
      </c>
      <c r="R4719" s="79">
        <v>6038.7298580081597</v>
      </c>
      <c r="S4719" s="6">
        <v>9164.2602900718193</v>
      </c>
      <c r="T4719" s="6">
        <v>3984.0466287251502</v>
      </c>
      <c r="U4719" s="71">
        <v>3986.3609226685398</v>
      </c>
      <c r="V4719" s="20">
        <v>0.66013234842457602</v>
      </c>
      <c r="W4719" s="79">
        <v>6128.4494724077103</v>
      </c>
      <c r="X4719" s="6">
        <v>9300.4170513139106</v>
      </c>
      <c r="Y4719" s="6">
        <v>4044.6126961101299</v>
      </c>
      <c r="Z4719" s="71">
        <v>4048.35325454337</v>
      </c>
      <c r="AA4719" s="20">
        <v>0.66058360646855097</v>
      </c>
    </row>
    <row r="4720" spans="1:27" x14ac:dyDescent="0.2">
      <c r="A4720" s="52" t="s">
        <v>1607</v>
      </c>
      <c r="B4720" s="1" t="s">
        <v>7818</v>
      </c>
      <c r="C4720" s="131" t="s">
        <v>22</v>
      </c>
      <c r="D4720" s="131" t="s">
        <v>22</v>
      </c>
      <c r="E4720" s="131" t="s">
        <v>6357</v>
      </c>
      <c r="F4720" s="131" t="s">
        <v>26203</v>
      </c>
      <c r="G4720" s="131" t="s">
        <v>26203</v>
      </c>
      <c r="H4720" s="79">
        <v>8162.5</v>
      </c>
      <c r="I4720" s="6">
        <v>11954.332160010301</v>
      </c>
      <c r="J4720" s="6">
        <v>5192.9294147748697</v>
      </c>
      <c r="K4720" s="71">
        <v>5191.4856468937596</v>
      </c>
      <c r="L4720" s="20">
        <v>0.63601661830245104</v>
      </c>
      <c r="M4720" s="79">
        <v>8257.5325843145802</v>
      </c>
      <c r="N4720" s="6">
        <v>12093.511465238</v>
      </c>
      <c r="O4720" s="6">
        <v>5255.5518903123902</v>
      </c>
      <c r="P4720" s="71">
        <v>5256.33391033514</v>
      </c>
      <c r="Q4720" s="20">
        <v>0.63655018695532595</v>
      </c>
      <c r="R4720" s="79">
        <v>8351.05906152239</v>
      </c>
      <c r="S4720" s="6">
        <v>12230.4850118595</v>
      </c>
      <c r="T4720" s="6">
        <v>5317.0491711110499</v>
      </c>
      <c r="U4720" s="71">
        <v>5320.1377932683899</v>
      </c>
      <c r="V4720" s="20">
        <v>0.637061449820298</v>
      </c>
      <c r="W4720" s="79">
        <v>8441.8221257857294</v>
      </c>
      <c r="X4720" s="6">
        <v>12363.411421423199</v>
      </c>
      <c r="Y4720" s="6">
        <v>5376.6632750363497</v>
      </c>
      <c r="Z4720" s="71">
        <v>5381.6357469804598</v>
      </c>
      <c r="AA4720" s="20">
        <v>0.63749693689258602</v>
      </c>
    </row>
    <row r="4721" spans="1:27" x14ac:dyDescent="0.2">
      <c r="A4721" s="52" t="s">
        <v>1606</v>
      </c>
      <c r="B4721" s="1" t="s">
        <v>7817</v>
      </c>
      <c r="C4721" s="131" t="s">
        <v>22</v>
      </c>
      <c r="D4721" s="131" t="s">
        <v>22</v>
      </c>
      <c r="E4721" s="131" t="s">
        <v>6357</v>
      </c>
      <c r="F4721" s="131" t="s">
        <v>26349</v>
      </c>
      <c r="G4721" s="131" t="s">
        <v>26349</v>
      </c>
      <c r="H4721" s="79">
        <v>5265.9166666666697</v>
      </c>
      <c r="I4721" s="6">
        <v>7692.1354975221202</v>
      </c>
      <c r="J4721" s="6">
        <v>3341.4427634142298</v>
      </c>
      <c r="K4721" s="71">
        <v>3340.5137564216302</v>
      </c>
      <c r="L4721" s="20">
        <v>0.63436510067983598</v>
      </c>
      <c r="M4721" s="79">
        <v>5355.7860980814203</v>
      </c>
      <c r="N4721" s="6">
        <v>7823.4113773520003</v>
      </c>
      <c r="O4721" s="6">
        <v>3399.86815005055</v>
      </c>
      <c r="P4721" s="71">
        <v>3400.3740464860798</v>
      </c>
      <c r="Q4721" s="20">
        <v>0.63489728383741495</v>
      </c>
      <c r="R4721" s="79">
        <v>5439.6573744117404</v>
      </c>
      <c r="S4721" s="6">
        <v>7945.9255116843597</v>
      </c>
      <c r="T4721" s="6">
        <v>3454.3909431755301</v>
      </c>
      <c r="U4721" s="71">
        <v>3456.3975652818699</v>
      </c>
      <c r="V4721" s="20">
        <v>0.63540721912759202</v>
      </c>
      <c r="W4721" s="79">
        <v>5522.2309687069201</v>
      </c>
      <c r="X4721" s="6">
        <v>8066.5440698656002</v>
      </c>
      <c r="Y4721" s="6">
        <v>3508.0197348893098</v>
      </c>
      <c r="Z4721" s="71">
        <v>3511.2640388039899</v>
      </c>
      <c r="AA4721" s="20">
        <v>0.63584157538890196</v>
      </c>
    </row>
    <row r="4722" spans="1:27" x14ac:dyDescent="0.2">
      <c r="A4722" s="52" t="s">
        <v>1605</v>
      </c>
      <c r="B4722" s="1" t="s">
        <v>7816</v>
      </c>
      <c r="C4722" s="131" t="s">
        <v>22</v>
      </c>
      <c r="D4722" s="131" t="s">
        <v>22</v>
      </c>
      <c r="E4722" s="131" t="s">
        <v>6357</v>
      </c>
      <c r="F4722" s="131" t="s">
        <v>26349</v>
      </c>
      <c r="G4722" s="131" t="s">
        <v>26349</v>
      </c>
      <c r="H4722" s="79">
        <v>5846.5833333333303</v>
      </c>
      <c r="I4722" s="6">
        <v>10254.8427034046</v>
      </c>
      <c r="J4722" s="6">
        <v>4454.67581171452</v>
      </c>
      <c r="K4722" s="71">
        <v>4453.4372973146401</v>
      </c>
      <c r="L4722" s="20">
        <v>0.76171620986296396</v>
      </c>
      <c r="M4722" s="79">
        <v>5941.5351932022204</v>
      </c>
      <c r="N4722" s="6">
        <v>10421.387218694301</v>
      </c>
      <c r="O4722" s="6">
        <v>4528.8865400524501</v>
      </c>
      <c r="P4722" s="71">
        <v>4529.5604331143004</v>
      </c>
      <c r="Q4722" s="20">
        <v>0.76235523073171796</v>
      </c>
      <c r="R4722" s="79">
        <v>6032.0185858006198</v>
      </c>
      <c r="S4722" s="6">
        <v>10580.094091660099</v>
      </c>
      <c r="T4722" s="6">
        <v>4599.5625247722901</v>
      </c>
      <c r="U4722" s="71">
        <v>4602.2343659140497</v>
      </c>
      <c r="V4722" s="20">
        <v>0.76296753739249301</v>
      </c>
      <c r="W4722" s="79">
        <v>6123.3012804032696</v>
      </c>
      <c r="X4722" s="6">
        <v>10740.2029315283</v>
      </c>
      <c r="Y4722" s="6">
        <v>4670.7541066152198</v>
      </c>
      <c r="Z4722" s="71">
        <v>4675.0737362005002</v>
      </c>
      <c r="AA4722" s="20">
        <v>0.76348909225851602</v>
      </c>
    </row>
    <row r="4723" spans="1:27" x14ac:dyDescent="0.2">
      <c r="A4723" s="52" t="s">
        <v>1604</v>
      </c>
      <c r="B4723" s="1" t="s">
        <v>7815</v>
      </c>
      <c r="C4723" s="131" t="s">
        <v>22</v>
      </c>
      <c r="D4723" s="131" t="s">
        <v>22</v>
      </c>
      <c r="E4723" s="131" t="s">
        <v>6357</v>
      </c>
      <c r="F4723" s="131" t="s">
        <v>26203</v>
      </c>
      <c r="G4723" s="131" t="s">
        <v>26203</v>
      </c>
      <c r="H4723" s="79">
        <v>8099.25</v>
      </c>
      <c r="I4723" s="6">
        <v>20541.527412324001</v>
      </c>
      <c r="J4723" s="6">
        <v>8923.1837041216495</v>
      </c>
      <c r="K4723" s="71">
        <v>8920.7028296478602</v>
      </c>
      <c r="L4723" s="20">
        <v>1.10142332063436</v>
      </c>
      <c r="M4723" s="79">
        <v>8188.0478180003602</v>
      </c>
      <c r="N4723" s="6">
        <v>20766.738735916799</v>
      </c>
      <c r="O4723" s="6">
        <v>9024.7297762017897</v>
      </c>
      <c r="P4723" s="71">
        <v>9026.0726455202202</v>
      </c>
      <c r="Q4723" s="20">
        <v>1.1023473294424999</v>
      </c>
      <c r="R4723" s="79">
        <v>8271.9720732768401</v>
      </c>
      <c r="S4723" s="6">
        <v>20979.589603629302</v>
      </c>
      <c r="T4723" s="6">
        <v>9120.6120938018103</v>
      </c>
      <c r="U4723" s="71">
        <v>9125.91016867283</v>
      </c>
      <c r="V4723" s="20">
        <v>1.1032327101483701</v>
      </c>
      <c r="W4723" s="79">
        <v>8355.3940881313301</v>
      </c>
      <c r="X4723" s="6">
        <v>21191.166676188499</v>
      </c>
      <c r="Y4723" s="6">
        <v>9215.7224037377091</v>
      </c>
      <c r="Z4723" s="71">
        <v>9224.2453330626595</v>
      </c>
      <c r="AA4723" s="20">
        <v>1.1039868659415499</v>
      </c>
    </row>
    <row r="4724" spans="1:27" x14ac:dyDescent="0.2">
      <c r="A4724" s="52" t="s">
        <v>1603</v>
      </c>
      <c r="B4724" s="1" t="s">
        <v>7814</v>
      </c>
      <c r="C4724" s="131" t="s">
        <v>22</v>
      </c>
      <c r="D4724" s="131" t="s">
        <v>22</v>
      </c>
      <c r="E4724" s="131" t="s">
        <v>6357</v>
      </c>
      <c r="F4724" s="131" t="s">
        <v>26188</v>
      </c>
      <c r="G4724" s="131" t="s">
        <v>26188</v>
      </c>
      <c r="H4724" s="79">
        <v>13604</v>
      </c>
      <c r="I4724" s="6">
        <v>36454.785036256901</v>
      </c>
      <c r="J4724" s="6">
        <v>15835.859585476799</v>
      </c>
      <c r="K4724" s="71">
        <v>15831.4568093916</v>
      </c>
      <c r="L4724" s="20">
        <v>1.16373543144602</v>
      </c>
      <c r="M4724" s="79">
        <v>13690.640980067299</v>
      </c>
      <c r="N4724" s="6">
        <v>36686.957801890901</v>
      </c>
      <c r="O4724" s="6">
        <v>15943.277598053999</v>
      </c>
      <c r="P4724" s="71">
        <v>15945.6499392601</v>
      </c>
      <c r="Q4724" s="20">
        <v>1.16471171528608</v>
      </c>
      <c r="R4724" s="79">
        <v>13768.527149384099</v>
      </c>
      <c r="S4724" s="6">
        <v>36895.6702070467</v>
      </c>
      <c r="T4724" s="6">
        <v>16039.927484620501</v>
      </c>
      <c r="U4724" s="71">
        <v>16049.244922514499</v>
      </c>
      <c r="V4724" s="20">
        <v>1.16564718567102</v>
      </c>
      <c r="W4724" s="79">
        <v>13852.146338324301</v>
      </c>
      <c r="X4724" s="6">
        <v>37119.745446514797</v>
      </c>
      <c r="Y4724" s="6">
        <v>16142.8237982231</v>
      </c>
      <c r="Z4724" s="71">
        <v>16157.753083232999</v>
      </c>
      <c r="AA4724" s="20">
        <v>1.16644400720268</v>
      </c>
    </row>
    <row r="4725" spans="1:27" x14ac:dyDescent="0.2">
      <c r="A4725" s="52" t="s">
        <v>1602</v>
      </c>
      <c r="B4725" s="1" t="s">
        <v>7813</v>
      </c>
      <c r="C4725" s="131" t="s">
        <v>22</v>
      </c>
      <c r="D4725" s="131" t="s">
        <v>22</v>
      </c>
      <c r="E4725" s="131" t="s">
        <v>6357</v>
      </c>
      <c r="F4725" s="131" t="s">
        <v>26188</v>
      </c>
      <c r="G4725" s="131" t="s">
        <v>26188</v>
      </c>
      <c r="H4725" s="79">
        <v>2230.8333333333298</v>
      </c>
      <c r="I4725" s="6">
        <v>5890.9933838889801</v>
      </c>
      <c r="J4725" s="6">
        <v>2559.0315222941499</v>
      </c>
      <c r="K4725" s="71">
        <v>2558.32004574141</v>
      </c>
      <c r="L4725" s="20">
        <v>1.14680016992518</v>
      </c>
      <c r="M4725" s="79">
        <v>2245.4604182602998</v>
      </c>
      <c r="N4725" s="6">
        <v>5929.6193355648902</v>
      </c>
      <c r="O4725" s="6">
        <v>2576.8712583965498</v>
      </c>
      <c r="P4725" s="71">
        <v>2577.2546938496098</v>
      </c>
      <c r="Q4725" s="20">
        <v>1.14776224639327</v>
      </c>
      <c r="R4725" s="79">
        <v>2257.0817699181898</v>
      </c>
      <c r="S4725" s="6">
        <v>5960.3080045503903</v>
      </c>
      <c r="T4725" s="6">
        <v>2591.1687643156602</v>
      </c>
      <c r="U4725" s="71">
        <v>2592.6739490527898</v>
      </c>
      <c r="V4725" s="20">
        <v>1.1486841033441</v>
      </c>
      <c r="W4725" s="79">
        <v>2270.2746362623702</v>
      </c>
      <c r="X4725" s="6">
        <v>5995.1465947699198</v>
      </c>
      <c r="Y4725" s="6">
        <v>2607.19985979792</v>
      </c>
      <c r="Z4725" s="71">
        <v>2609.6110630837402</v>
      </c>
      <c r="AA4725" s="20">
        <v>1.1494693291292899</v>
      </c>
    </row>
    <row r="4726" spans="1:27" x14ac:dyDescent="0.2">
      <c r="A4726" s="52" t="s">
        <v>1601</v>
      </c>
      <c r="B4726" s="1" t="s">
        <v>7812</v>
      </c>
      <c r="C4726" s="131" t="s">
        <v>22</v>
      </c>
      <c r="D4726" s="131" t="s">
        <v>22</v>
      </c>
      <c r="E4726" s="131" t="s">
        <v>6357</v>
      </c>
      <c r="F4726" s="131" t="s">
        <v>26350</v>
      </c>
      <c r="G4726" s="131" t="s">
        <v>26350</v>
      </c>
      <c r="H4726" s="79">
        <v>3823.75</v>
      </c>
      <c r="I4726" s="6">
        <v>8528.6943380280009</v>
      </c>
      <c r="J4726" s="6">
        <v>3704.8416511065998</v>
      </c>
      <c r="K4726" s="71">
        <v>3703.81160988069</v>
      </c>
      <c r="L4726" s="20">
        <v>0.96863330758566502</v>
      </c>
      <c r="M4726" s="79">
        <v>3850.51686407326</v>
      </c>
      <c r="N4726" s="6">
        <v>8588.3965680556794</v>
      </c>
      <c r="O4726" s="6">
        <v>3732.3124840738001</v>
      </c>
      <c r="P4726" s="71">
        <v>3732.8678478404699</v>
      </c>
      <c r="Q4726" s="20">
        <v>0.96944591586379103</v>
      </c>
      <c r="R4726" s="79">
        <v>3879.6498286656401</v>
      </c>
      <c r="S4726" s="6">
        <v>8653.3762738860896</v>
      </c>
      <c r="T4726" s="6">
        <v>3761.9462433225899</v>
      </c>
      <c r="U4726" s="71">
        <v>3764.1315213119301</v>
      </c>
      <c r="V4726" s="20">
        <v>0.97022455312843503</v>
      </c>
      <c r="W4726" s="79">
        <v>3912.8194032330998</v>
      </c>
      <c r="X4726" s="6">
        <v>8727.3594482066601</v>
      </c>
      <c r="Y4726" s="6">
        <v>3795.3984894415598</v>
      </c>
      <c r="Z4726" s="71">
        <v>3798.90856837714</v>
      </c>
      <c r="AA4726" s="20">
        <v>0.97088778624389505</v>
      </c>
    </row>
    <row r="4727" spans="1:27" x14ac:dyDescent="0.2">
      <c r="A4727" s="52" t="s">
        <v>1600</v>
      </c>
      <c r="B4727" s="1" t="s">
        <v>7811</v>
      </c>
      <c r="C4727" s="131" t="s">
        <v>22</v>
      </c>
      <c r="D4727" s="131" t="s">
        <v>22</v>
      </c>
      <c r="E4727" s="131" t="s">
        <v>6357</v>
      </c>
      <c r="F4727" s="131" t="s">
        <v>26349</v>
      </c>
      <c r="G4727" s="131" t="s">
        <v>26349</v>
      </c>
      <c r="H4727" s="79">
        <v>6826.8333333333303</v>
      </c>
      <c r="I4727" s="6">
        <v>11958.5315606861</v>
      </c>
      <c r="J4727" s="6">
        <v>5194.7536230202004</v>
      </c>
      <c r="K4727" s="71">
        <v>5193.3093479623003</v>
      </c>
      <c r="L4727" s="20">
        <v>0.76072010174980598</v>
      </c>
      <c r="M4727" s="79">
        <v>6938.6545250919398</v>
      </c>
      <c r="N4727" s="6">
        <v>12154.408211763801</v>
      </c>
      <c r="O4727" s="6">
        <v>5282.0161651623903</v>
      </c>
      <c r="P4727" s="71">
        <v>5282.8021230385302</v>
      </c>
      <c r="Q4727" s="20">
        <v>0.76135828696104901</v>
      </c>
      <c r="R4727" s="79">
        <v>7043.4440952647601</v>
      </c>
      <c r="S4727" s="6">
        <v>12337.967604670601</v>
      </c>
      <c r="T4727" s="6">
        <v>5363.7758733195897</v>
      </c>
      <c r="U4727" s="71">
        <v>5366.8916385638504</v>
      </c>
      <c r="V4727" s="20">
        <v>0.76196979289889699</v>
      </c>
      <c r="W4727" s="79">
        <v>7147.0612383241396</v>
      </c>
      <c r="X4727" s="6">
        <v>12519.4732625652</v>
      </c>
      <c r="Y4727" s="6">
        <v>5444.5322426943203</v>
      </c>
      <c r="Z4727" s="71">
        <v>5449.5674815479897</v>
      </c>
      <c r="AA4727" s="20">
        <v>0.76249066571952495</v>
      </c>
    </row>
    <row r="4728" spans="1:27" x14ac:dyDescent="0.2">
      <c r="A4728" s="52" t="s">
        <v>1599</v>
      </c>
      <c r="B4728" s="1" t="s">
        <v>7810</v>
      </c>
      <c r="C4728" s="131" t="s">
        <v>22</v>
      </c>
      <c r="D4728" s="131" t="s">
        <v>22</v>
      </c>
      <c r="E4728" s="131" t="s">
        <v>6357</v>
      </c>
      <c r="F4728" s="131" t="s">
        <v>26188</v>
      </c>
      <c r="G4728" s="131" t="s">
        <v>26188</v>
      </c>
      <c r="H4728" s="79">
        <v>5921.6666666666697</v>
      </c>
      <c r="I4728" s="6">
        <v>10632.7419240242</v>
      </c>
      <c r="J4728" s="6">
        <v>4618.8342065381803</v>
      </c>
      <c r="K4728" s="71">
        <v>4617.55005188423</v>
      </c>
      <c r="L4728" s="20">
        <v>0.77977203240375403</v>
      </c>
      <c r="M4728" s="79">
        <v>5965.3074910921596</v>
      </c>
      <c r="N4728" s="6">
        <v>10711.101894212999</v>
      </c>
      <c r="O4728" s="6">
        <v>4654.7896340338802</v>
      </c>
      <c r="P4728" s="71">
        <v>4655.4822613300203</v>
      </c>
      <c r="Q4728" s="20">
        <v>0.78042620070833302</v>
      </c>
      <c r="R4728" s="79">
        <v>6009.7896211328598</v>
      </c>
      <c r="S4728" s="6">
        <v>10790.9724839603</v>
      </c>
      <c r="T4728" s="6">
        <v>4691.2392473141899</v>
      </c>
      <c r="U4728" s="71">
        <v>4693.9643425725499</v>
      </c>
      <c r="V4728" s="20">
        <v>0.781053021567788</v>
      </c>
      <c r="W4728" s="79">
        <v>6051.7896154423997</v>
      </c>
      <c r="X4728" s="6">
        <v>10866.3862357707</v>
      </c>
      <c r="Y4728" s="6">
        <v>4725.6293440975696</v>
      </c>
      <c r="Z4728" s="71">
        <v>4729.9997236675199</v>
      </c>
      <c r="AA4728" s="20">
        <v>0.78158693943985502</v>
      </c>
    </row>
    <row r="4729" spans="1:27" x14ac:dyDescent="0.2">
      <c r="A4729" s="52" t="s">
        <v>1598</v>
      </c>
      <c r="B4729" s="1" t="s">
        <v>7809</v>
      </c>
      <c r="C4729" s="131" t="s">
        <v>22</v>
      </c>
      <c r="D4729" s="131" t="s">
        <v>22</v>
      </c>
      <c r="E4729" s="131" t="s">
        <v>6357</v>
      </c>
      <c r="F4729" s="131" t="s">
        <v>26349</v>
      </c>
      <c r="G4729" s="131" t="s">
        <v>26349</v>
      </c>
      <c r="H4729" s="79">
        <v>7215.5</v>
      </c>
      <c r="I4729" s="6">
        <v>10558.076115312</v>
      </c>
      <c r="J4729" s="6">
        <v>4586.3995820731898</v>
      </c>
      <c r="K4729" s="71">
        <v>4585.1244450786999</v>
      </c>
      <c r="L4729" s="20">
        <v>0.63545484652188999</v>
      </c>
      <c r="M4729" s="79">
        <v>7322.8705681316696</v>
      </c>
      <c r="N4729" s="6">
        <v>10715.1860357442</v>
      </c>
      <c r="O4729" s="6">
        <v>4656.5645046168502</v>
      </c>
      <c r="P4729" s="71">
        <v>4657.2573960116697</v>
      </c>
      <c r="Q4729" s="20">
        <v>0.63598794389177704</v>
      </c>
      <c r="R4729" s="79">
        <v>7419.4314489685203</v>
      </c>
      <c r="S4729" s="6">
        <v>10856.478687623699</v>
      </c>
      <c r="T4729" s="6">
        <v>4719.7172435305001</v>
      </c>
      <c r="U4729" s="71">
        <v>4722.4588813799201</v>
      </c>
      <c r="V4729" s="20">
        <v>0.63649875517570298</v>
      </c>
      <c r="W4729" s="79">
        <v>7517.9871621378898</v>
      </c>
      <c r="X4729" s="6">
        <v>11000.690276736201</v>
      </c>
      <c r="Y4729" s="6">
        <v>4784.0361688916601</v>
      </c>
      <c r="Z4729" s="71">
        <v>4788.4605645460897</v>
      </c>
      <c r="AA4729" s="20">
        <v>0.63693385759711696</v>
      </c>
    </row>
    <row r="4730" spans="1:27" x14ac:dyDescent="0.2">
      <c r="A4730" s="52" t="s">
        <v>1597</v>
      </c>
      <c r="B4730" s="1" t="s">
        <v>7808</v>
      </c>
      <c r="C4730" s="131" t="s">
        <v>22</v>
      </c>
      <c r="D4730" s="131" t="s">
        <v>22</v>
      </c>
      <c r="E4730" s="131" t="s">
        <v>6357</v>
      </c>
      <c r="F4730" s="131" t="s">
        <v>26350</v>
      </c>
      <c r="G4730" s="131" t="s">
        <v>26350</v>
      </c>
      <c r="H4730" s="79">
        <v>7180</v>
      </c>
      <c r="I4730" s="6">
        <v>11496.471685307801</v>
      </c>
      <c r="J4730" s="6">
        <v>4994.0360684029702</v>
      </c>
      <c r="K4730" s="71">
        <v>4992.6475979854404</v>
      </c>
      <c r="L4730" s="20">
        <v>0.69535481866092497</v>
      </c>
      <c r="M4730" s="79">
        <v>7221.6872353220797</v>
      </c>
      <c r="N4730" s="6">
        <v>11563.220448611301</v>
      </c>
      <c r="O4730" s="6">
        <v>5025.1000515012001</v>
      </c>
      <c r="P4730" s="71">
        <v>5025.8477805577504</v>
      </c>
      <c r="Q4730" s="20">
        <v>0.695938167465322</v>
      </c>
      <c r="R4730" s="79">
        <v>7265.3009342772903</v>
      </c>
      <c r="S4730" s="6">
        <v>11633.0538267631</v>
      </c>
      <c r="T4730" s="6">
        <v>5057.3234951110899</v>
      </c>
      <c r="U4730" s="71">
        <v>5060.2612451489704</v>
      </c>
      <c r="V4730" s="20">
        <v>0.69649712942721098</v>
      </c>
      <c r="W4730" s="79">
        <v>7313.86199300305</v>
      </c>
      <c r="X4730" s="6">
        <v>11710.8088179399</v>
      </c>
      <c r="Y4730" s="6">
        <v>5092.8561338081599</v>
      </c>
      <c r="Z4730" s="71">
        <v>5097.5661338481996</v>
      </c>
      <c r="AA4730" s="20">
        <v>0.69697324597112797</v>
      </c>
    </row>
    <row r="4731" spans="1:27" x14ac:dyDescent="0.2">
      <c r="A4731" s="52" t="s">
        <v>1596</v>
      </c>
      <c r="B4731" s="1" t="s">
        <v>7807</v>
      </c>
      <c r="C4731" s="131" t="s">
        <v>22</v>
      </c>
      <c r="D4731" s="131" t="s">
        <v>22</v>
      </c>
      <c r="E4731" s="131" t="s">
        <v>6357</v>
      </c>
      <c r="F4731" s="131" t="s">
        <v>26350</v>
      </c>
      <c r="G4731" s="131" t="s">
        <v>26350</v>
      </c>
      <c r="H4731" s="79">
        <v>7058.4166666666697</v>
      </c>
      <c r="I4731" s="6">
        <v>13242.2383448204</v>
      </c>
      <c r="J4731" s="6">
        <v>5752.3923626878504</v>
      </c>
      <c r="K4731" s="71">
        <v>5750.7930497241196</v>
      </c>
      <c r="L4731" s="20">
        <v>0.81474264290491705</v>
      </c>
      <c r="M4731" s="79">
        <v>7100.8919965696696</v>
      </c>
      <c r="N4731" s="6">
        <v>13321.9259672593</v>
      </c>
      <c r="O4731" s="6">
        <v>5789.3915593566398</v>
      </c>
      <c r="P4731" s="71">
        <v>5790.25301410268</v>
      </c>
      <c r="Q4731" s="20">
        <v>0.81542614884156195</v>
      </c>
      <c r="R4731" s="79">
        <v>7143.2800289022198</v>
      </c>
      <c r="S4731" s="6">
        <v>13401.4498114334</v>
      </c>
      <c r="T4731" s="6">
        <v>5826.1113555573302</v>
      </c>
      <c r="U4731" s="71">
        <v>5829.4956869872003</v>
      </c>
      <c r="V4731" s="20">
        <v>0.81608108087610298</v>
      </c>
      <c r="W4731" s="79">
        <v>7191.8856793705299</v>
      </c>
      <c r="X4731" s="6">
        <v>13492.6384786378</v>
      </c>
      <c r="Y4731" s="6">
        <v>5867.74728419439</v>
      </c>
      <c r="Z4731" s="71">
        <v>5873.1739228461302</v>
      </c>
      <c r="AA4731" s="20">
        <v>0.81663894348222998</v>
      </c>
    </row>
    <row r="4732" spans="1:27" x14ac:dyDescent="0.2">
      <c r="A4732" s="52" t="s">
        <v>1595</v>
      </c>
      <c r="B4732" s="1" t="s">
        <v>7806</v>
      </c>
      <c r="C4732" s="131" t="s">
        <v>22</v>
      </c>
      <c r="D4732" s="131" t="s">
        <v>22</v>
      </c>
      <c r="E4732" s="131" t="s">
        <v>6357</v>
      </c>
      <c r="F4732" s="131" t="s">
        <v>26203</v>
      </c>
      <c r="G4732" s="131" t="s">
        <v>26203</v>
      </c>
      <c r="H4732" s="79">
        <v>8060.5833333333303</v>
      </c>
      <c r="I4732" s="6">
        <v>21243.695128330299</v>
      </c>
      <c r="J4732" s="6">
        <v>9228.2034524227893</v>
      </c>
      <c r="K4732" s="71">
        <v>9225.6377746172893</v>
      </c>
      <c r="L4732" s="20">
        <v>1.14453723671165</v>
      </c>
      <c r="M4732" s="79">
        <v>8143.2852239911899</v>
      </c>
      <c r="N4732" s="6">
        <v>21461.6562459093</v>
      </c>
      <c r="O4732" s="6">
        <v>9326.7243659245905</v>
      </c>
      <c r="P4732" s="71">
        <v>9328.1121716875296</v>
      </c>
      <c r="Q4732" s="20">
        <v>1.1454974147541399</v>
      </c>
      <c r="R4732" s="79">
        <v>8224.27927024577</v>
      </c>
      <c r="S4732" s="6">
        <v>21675.1163336832</v>
      </c>
      <c r="T4732" s="6">
        <v>9422.9835712969907</v>
      </c>
      <c r="U4732" s="71">
        <v>9428.4572908188493</v>
      </c>
      <c r="V4732" s="20">
        <v>1.1464174526428901</v>
      </c>
      <c r="W4732" s="79">
        <v>8307.0661937128698</v>
      </c>
      <c r="X4732" s="6">
        <v>21893.301555523802</v>
      </c>
      <c r="Y4732" s="6">
        <v>9521.0703931528806</v>
      </c>
      <c r="Z4732" s="71">
        <v>9529.8757158941407</v>
      </c>
      <c r="AA4732" s="20">
        <v>1.1472011289746</v>
      </c>
    </row>
    <row r="4733" spans="1:27" x14ac:dyDescent="0.2">
      <c r="A4733" s="52" t="s">
        <v>1594</v>
      </c>
      <c r="B4733" s="1" t="s">
        <v>7805</v>
      </c>
      <c r="C4733" s="131" t="s">
        <v>22</v>
      </c>
      <c r="D4733" s="131" t="s">
        <v>22</v>
      </c>
      <c r="E4733" s="131" t="s">
        <v>6357</v>
      </c>
      <c r="F4733" s="131" t="s">
        <v>26349</v>
      </c>
      <c r="G4733" s="131" t="s">
        <v>26349</v>
      </c>
      <c r="H4733" s="79">
        <v>6700.75</v>
      </c>
      <c r="I4733" s="6">
        <v>9221.7126207965193</v>
      </c>
      <c r="J4733" s="6">
        <v>4005.8869104648902</v>
      </c>
      <c r="K4733" s="71">
        <v>4004.77317091737</v>
      </c>
      <c r="L4733" s="20">
        <v>0.59766043665520596</v>
      </c>
      <c r="M4733" s="79">
        <v>6802.0873626729499</v>
      </c>
      <c r="N4733" s="6">
        <v>9361.1752236871598</v>
      </c>
      <c r="O4733" s="6">
        <v>4068.1436722337799</v>
      </c>
      <c r="P4733" s="71">
        <v>4068.7490072915398</v>
      </c>
      <c r="Q4733" s="20">
        <v>0.59816182744419799</v>
      </c>
      <c r="R4733" s="79">
        <v>6897.01111751186</v>
      </c>
      <c r="S4733" s="6">
        <v>9491.8112850252692</v>
      </c>
      <c r="T4733" s="6">
        <v>4126.4452943974502</v>
      </c>
      <c r="U4733" s="71">
        <v>4128.84230634096</v>
      </c>
      <c r="V4733" s="20">
        <v>0.59864225763789403</v>
      </c>
      <c r="W4733" s="79">
        <v>6992.9055411266199</v>
      </c>
      <c r="X4733" s="6">
        <v>9623.7832010812708</v>
      </c>
      <c r="Y4733" s="6">
        <v>4185.2398128969498</v>
      </c>
      <c r="Z4733" s="71">
        <v>4189.1104267859801</v>
      </c>
      <c r="AA4733" s="20">
        <v>0.599051481840991</v>
      </c>
    </row>
    <row r="4734" spans="1:27" x14ac:dyDescent="0.2">
      <c r="A4734" s="52" t="s">
        <v>1593</v>
      </c>
      <c r="B4734" s="1" t="s">
        <v>7804</v>
      </c>
      <c r="C4734" s="131" t="s">
        <v>22</v>
      </c>
      <c r="D4734" s="131" t="s">
        <v>22</v>
      </c>
      <c r="E4734" s="131" t="s">
        <v>6357</v>
      </c>
      <c r="F4734" s="131" t="s">
        <v>26203</v>
      </c>
      <c r="G4734" s="131" t="s">
        <v>26203</v>
      </c>
      <c r="H4734" s="79">
        <v>7825.5</v>
      </c>
      <c r="I4734" s="6">
        <v>18974.464164356101</v>
      </c>
      <c r="J4734" s="6">
        <v>8242.4556863401904</v>
      </c>
      <c r="K4734" s="71">
        <v>8240.1640717560203</v>
      </c>
      <c r="L4734" s="20">
        <v>1.0529888277753501</v>
      </c>
      <c r="M4734" s="79">
        <v>7912.4227298524502</v>
      </c>
      <c r="N4734" s="6">
        <v>19185.2254221228</v>
      </c>
      <c r="O4734" s="6">
        <v>8337.4417780256099</v>
      </c>
      <c r="P4734" s="71">
        <v>8338.6823796874305</v>
      </c>
      <c r="Q4734" s="20">
        <v>1.0538722037975501</v>
      </c>
      <c r="R4734" s="79">
        <v>7995.96023333432</v>
      </c>
      <c r="S4734" s="6">
        <v>19387.778532620101</v>
      </c>
      <c r="T4734" s="6">
        <v>8428.5922983915698</v>
      </c>
      <c r="U4734" s="71">
        <v>8433.4883856930592</v>
      </c>
      <c r="V4734" s="20">
        <v>1.0547186503673101</v>
      </c>
      <c r="W4734" s="79">
        <v>8078.6890859082796</v>
      </c>
      <c r="X4734" s="6">
        <v>19588.3709099152</v>
      </c>
      <c r="Y4734" s="6">
        <v>8518.6904244433408</v>
      </c>
      <c r="Z4734" s="71">
        <v>8526.5687212548091</v>
      </c>
      <c r="AA4734" s="20">
        <v>1.05543964256871</v>
      </c>
    </row>
    <row r="4735" spans="1:27" x14ac:dyDescent="0.2">
      <c r="A4735" s="52" t="s">
        <v>1592</v>
      </c>
      <c r="B4735" s="1" t="s">
        <v>7803</v>
      </c>
      <c r="C4735" s="131" t="s">
        <v>22</v>
      </c>
      <c r="D4735" s="131" t="s">
        <v>22</v>
      </c>
      <c r="E4735" s="131" t="s">
        <v>6357</v>
      </c>
      <c r="F4735" s="131" t="s">
        <v>26350</v>
      </c>
      <c r="G4735" s="131" t="s">
        <v>26350</v>
      </c>
      <c r="H4735" s="79">
        <v>6439.8333333333303</v>
      </c>
      <c r="I4735" s="6">
        <v>8431.1409820450699</v>
      </c>
      <c r="J4735" s="6">
        <v>3662.46473828429</v>
      </c>
      <c r="K4735" s="71">
        <v>3661.4464789295898</v>
      </c>
      <c r="L4735" s="20">
        <v>0.56856230424124798</v>
      </c>
      <c r="M4735" s="79">
        <v>6479.6695221672499</v>
      </c>
      <c r="N4735" s="6">
        <v>8483.2952082278607</v>
      </c>
      <c r="O4735" s="6">
        <v>3686.6379376936902</v>
      </c>
      <c r="P4735" s="71">
        <v>3687.1865051408499</v>
      </c>
      <c r="Q4735" s="20">
        <v>0.56903928395218495</v>
      </c>
      <c r="R4735" s="79">
        <v>6518.9536811239304</v>
      </c>
      <c r="S4735" s="6">
        <v>8534.7267073647199</v>
      </c>
      <c r="T4735" s="6">
        <v>3710.3648400737902</v>
      </c>
      <c r="U4735" s="71">
        <v>3712.5201549275898</v>
      </c>
      <c r="V4735" s="20">
        <v>0.56949632357067403</v>
      </c>
      <c r="W4735" s="79">
        <v>6562.73865684665</v>
      </c>
      <c r="X4735" s="6">
        <v>8592.0507535171</v>
      </c>
      <c r="Y4735" s="6">
        <v>3736.5547557233799</v>
      </c>
      <c r="Z4735" s="71">
        <v>3740.01041451025</v>
      </c>
      <c r="AA4735" s="20">
        <v>0.56988562398541498</v>
      </c>
    </row>
    <row r="4736" spans="1:27" x14ac:dyDescent="0.2">
      <c r="A4736" s="52" t="s">
        <v>1591</v>
      </c>
      <c r="B4736" s="1" t="s">
        <v>7802</v>
      </c>
      <c r="C4736" s="131" t="s">
        <v>22</v>
      </c>
      <c r="D4736" s="131" t="s">
        <v>22</v>
      </c>
      <c r="E4736" s="131" t="s">
        <v>6357</v>
      </c>
      <c r="F4736" s="131" t="s">
        <v>26350</v>
      </c>
      <c r="G4736" s="131" t="s">
        <v>26350</v>
      </c>
      <c r="H4736" s="79">
        <v>12221.166666666701</v>
      </c>
      <c r="I4736" s="6">
        <v>19527.8085989846</v>
      </c>
      <c r="J4736" s="6">
        <v>8482.8270055090106</v>
      </c>
      <c r="K4736" s="71">
        <v>8480.4685615184608</v>
      </c>
      <c r="L4736" s="20">
        <v>0.69391644781745898</v>
      </c>
      <c r="M4736" s="79">
        <v>12281.9370256773</v>
      </c>
      <c r="N4736" s="6">
        <v>19624.911598364099</v>
      </c>
      <c r="O4736" s="6">
        <v>8528.5189123493601</v>
      </c>
      <c r="P4736" s="71">
        <v>8529.7879460670501</v>
      </c>
      <c r="Q4736" s="20">
        <v>0.69449858994018798</v>
      </c>
      <c r="R4736" s="79">
        <v>12346.9362222702</v>
      </c>
      <c r="S4736" s="6">
        <v>19728.771721114601</v>
      </c>
      <c r="T4736" s="6">
        <v>8576.8347882422204</v>
      </c>
      <c r="U4736" s="71">
        <v>8581.8169881644608</v>
      </c>
      <c r="V4736" s="20">
        <v>0.69505639566562505</v>
      </c>
      <c r="W4736" s="79">
        <v>12418.997445348299</v>
      </c>
      <c r="X4736" s="6">
        <v>19843.916028533102</v>
      </c>
      <c r="Y4736" s="6">
        <v>8629.8231860698397</v>
      </c>
      <c r="Z4736" s="71">
        <v>8637.8042612237405</v>
      </c>
      <c r="AA4736" s="20">
        <v>0.69553152734233903</v>
      </c>
    </row>
    <row r="4737" spans="1:27" x14ac:dyDescent="0.2">
      <c r="A4737" s="52" t="s">
        <v>1590</v>
      </c>
      <c r="B4737" s="1" t="s">
        <v>7801</v>
      </c>
      <c r="C4737" s="131" t="s">
        <v>22</v>
      </c>
      <c r="D4737" s="131" t="s">
        <v>22</v>
      </c>
      <c r="E4737" s="131" t="s">
        <v>6357</v>
      </c>
      <c r="F4737" s="131" t="s">
        <v>26188</v>
      </c>
      <c r="G4737" s="131" t="s">
        <v>26188</v>
      </c>
      <c r="H4737" s="79">
        <v>4778.5</v>
      </c>
      <c r="I4737" s="6">
        <v>11800.5908187478</v>
      </c>
      <c r="J4737" s="6">
        <v>5126.1445937892204</v>
      </c>
      <c r="K4737" s="71">
        <v>5124.7193938052997</v>
      </c>
      <c r="L4737" s="20">
        <v>1.07245357200069</v>
      </c>
      <c r="M4737" s="79">
        <v>4810.3936660794398</v>
      </c>
      <c r="N4737" s="6">
        <v>11879.352794914599</v>
      </c>
      <c r="O4737" s="6">
        <v>5162.4836356636097</v>
      </c>
      <c r="P4737" s="71">
        <v>5163.2518072380699</v>
      </c>
      <c r="Q4737" s="20">
        <v>1.07335327743482</v>
      </c>
      <c r="R4737" s="79">
        <v>4840.5792985014996</v>
      </c>
      <c r="S4737" s="6">
        <v>11953.8967515575</v>
      </c>
      <c r="T4737" s="6">
        <v>5196.8059118493102</v>
      </c>
      <c r="U4737" s="71">
        <v>5199.8246858666698</v>
      </c>
      <c r="V4737" s="20">
        <v>1.0742153707669599</v>
      </c>
      <c r="W4737" s="79">
        <v>4871.6139869266899</v>
      </c>
      <c r="X4737" s="6">
        <v>12030.5374671153</v>
      </c>
      <c r="Y4737" s="6">
        <v>5231.9013558266997</v>
      </c>
      <c r="Z4737" s="71">
        <v>5236.7399483468898</v>
      </c>
      <c r="AA4737" s="20">
        <v>1.07494969067747</v>
      </c>
    </row>
    <row r="4738" spans="1:27" x14ac:dyDescent="0.2">
      <c r="A4738" s="52" t="s">
        <v>1589</v>
      </c>
      <c r="B4738" s="1" t="s">
        <v>7800</v>
      </c>
      <c r="C4738" s="131" t="s">
        <v>22</v>
      </c>
      <c r="D4738" s="131" t="s">
        <v>22</v>
      </c>
      <c r="E4738" s="131" t="s">
        <v>6357</v>
      </c>
      <c r="F4738" s="131" t="s">
        <v>26226</v>
      </c>
      <c r="G4738" s="131" t="s">
        <v>26226</v>
      </c>
      <c r="H4738" s="79">
        <v>7886.3333333333303</v>
      </c>
      <c r="I4738" s="6">
        <v>17036.789932633801</v>
      </c>
      <c r="J4738" s="6">
        <v>7400.7352640298104</v>
      </c>
      <c r="K4738" s="71">
        <v>7398.6776693626398</v>
      </c>
      <c r="L4738" s="20">
        <v>0.93816446206889204</v>
      </c>
      <c r="M4738" s="79">
        <v>7947.7629236737203</v>
      </c>
      <c r="N4738" s="6">
        <v>17169.495840695399</v>
      </c>
      <c r="O4738" s="6">
        <v>7461.4537374568699</v>
      </c>
      <c r="P4738" s="71">
        <v>7462.5639931147498</v>
      </c>
      <c r="Q4738" s="20">
        <v>0.93895150934689697</v>
      </c>
      <c r="R4738" s="79">
        <v>8005.4797896808204</v>
      </c>
      <c r="S4738" s="6">
        <v>17294.181176728202</v>
      </c>
      <c r="T4738" s="6">
        <v>7518.4272415690903</v>
      </c>
      <c r="U4738" s="71">
        <v>7522.7946228400497</v>
      </c>
      <c r="V4738" s="20">
        <v>0.93970565418665397</v>
      </c>
      <c r="W4738" s="79">
        <v>8058.7262354884197</v>
      </c>
      <c r="X4738" s="6">
        <v>17409.209095729399</v>
      </c>
      <c r="Y4738" s="6">
        <v>7571.0054451671504</v>
      </c>
      <c r="Z4738" s="71">
        <v>7578.0072993356098</v>
      </c>
      <c r="AA4738" s="20">
        <v>0.94034802497250103</v>
      </c>
    </row>
    <row r="4739" spans="1:27" x14ac:dyDescent="0.2">
      <c r="A4739" s="52" t="s">
        <v>1588</v>
      </c>
      <c r="B4739" s="1" t="s">
        <v>18927</v>
      </c>
      <c r="C4739" s="131" t="s">
        <v>22</v>
      </c>
      <c r="D4739" s="131" t="s">
        <v>22</v>
      </c>
      <c r="E4739" s="131" t="s">
        <v>6357</v>
      </c>
      <c r="F4739" s="131" t="s">
        <v>26226</v>
      </c>
      <c r="G4739" s="131" t="s">
        <v>26226</v>
      </c>
      <c r="H4739" s="79">
        <v>8159.25</v>
      </c>
      <c r="I4739" s="6">
        <v>18563.198119458899</v>
      </c>
      <c r="J4739" s="6">
        <v>8063.8028336957505</v>
      </c>
      <c r="K4739" s="71">
        <v>8061.5608891975598</v>
      </c>
      <c r="L4739" s="20">
        <v>0.98802719480314505</v>
      </c>
      <c r="M4739" s="79">
        <v>8228.6229110081604</v>
      </c>
      <c r="N4739" s="6">
        <v>18721.029181280501</v>
      </c>
      <c r="O4739" s="6">
        <v>8135.7131537094001</v>
      </c>
      <c r="P4739" s="71">
        <v>8136.92373838601</v>
      </c>
      <c r="Q4739" s="20">
        <v>0.98885607304966305</v>
      </c>
      <c r="R4739" s="79">
        <v>8293.2732118403292</v>
      </c>
      <c r="S4739" s="6">
        <v>18868.115781498698</v>
      </c>
      <c r="T4739" s="6">
        <v>8202.6754686478507</v>
      </c>
      <c r="U4739" s="71">
        <v>8207.44032305988</v>
      </c>
      <c r="V4739" s="20">
        <v>0.989650300118184</v>
      </c>
      <c r="W4739" s="79">
        <v>8351.8587374645904</v>
      </c>
      <c r="X4739" s="6">
        <v>19001.404345900501</v>
      </c>
      <c r="Y4739" s="6">
        <v>8263.4274180741195</v>
      </c>
      <c r="Z4739" s="71">
        <v>8271.0696413075002</v>
      </c>
      <c r="AA4739" s="20">
        <v>0.99032681242623399</v>
      </c>
    </row>
    <row r="4740" spans="1:27" x14ac:dyDescent="0.2">
      <c r="A4740" s="52" t="s">
        <v>1587</v>
      </c>
      <c r="B4740" s="1" t="s">
        <v>7799</v>
      </c>
      <c r="C4740" s="131" t="s">
        <v>22</v>
      </c>
      <c r="D4740" s="131" t="s">
        <v>22</v>
      </c>
      <c r="E4740" s="131" t="s">
        <v>6357</v>
      </c>
      <c r="F4740" s="131" t="s">
        <v>26203</v>
      </c>
      <c r="G4740" s="131" t="s">
        <v>26203</v>
      </c>
      <c r="H4740" s="79">
        <v>4437.5833333333303</v>
      </c>
      <c r="I4740" s="6">
        <v>5928.9061321911104</v>
      </c>
      <c r="J4740" s="6">
        <v>2575.5007171615798</v>
      </c>
      <c r="K4740" s="71">
        <v>2574.7846617492601</v>
      </c>
      <c r="L4740" s="20">
        <v>0.58022226701829305</v>
      </c>
      <c r="M4740" s="79">
        <v>4483.6586214108602</v>
      </c>
      <c r="N4740" s="6">
        <v>5990.4657779499603</v>
      </c>
      <c r="O4740" s="6">
        <v>2603.31367226574</v>
      </c>
      <c r="P4740" s="71">
        <v>2603.7010423193001</v>
      </c>
      <c r="Q4740" s="20">
        <v>0.580709028534379</v>
      </c>
      <c r="R4740" s="79">
        <v>4525.9297138989796</v>
      </c>
      <c r="S4740" s="6">
        <v>6046.9427656798798</v>
      </c>
      <c r="T4740" s="6">
        <v>2628.8321345259501</v>
      </c>
      <c r="U4740" s="71">
        <v>2630.3591975485601</v>
      </c>
      <c r="V4740" s="20">
        <v>0.58117544103056196</v>
      </c>
      <c r="W4740" s="79">
        <v>4571.7801814852201</v>
      </c>
      <c r="X4740" s="6">
        <v>6108.2020363270203</v>
      </c>
      <c r="Y4740" s="6">
        <v>2656.3659855494102</v>
      </c>
      <c r="Z4740" s="71">
        <v>2658.8226588913599</v>
      </c>
      <c r="AA4740" s="20">
        <v>0.581572725140865</v>
      </c>
    </row>
    <row r="4741" spans="1:27" x14ac:dyDescent="0.2">
      <c r="A4741" s="52" t="s">
        <v>1586</v>
      </c>
      <c r="B4741" s="1" t="s">
        <v>7798</v>
      </c>
      <c r="C4741" s="131" t="s">
        <v>22</v>
      </c>
      <c r="D4741" s="131" t="s">
        <v>22</v>
      </c>
      <c r="E4741" s="131" t="s">
        <v>6357</v>
      </c>
      <c r="F4741" s="131" t="s">
        <v>26188</v>
      </c>
      <c r="G4741" s="131" t="s">
        <v>26188</v>
      </c>
      <c r="H4741" s="79">
        <v>3881.1666666666702</v>
      </c>
      <c r="I4741" s="6">
        <v>8927.6795670747397</v>
      </c>
      <c r="J4741" s="6">
        <v>3878.1597507080601</v>
      </c>
      <c r="K4741" s="71">
        <v>3877.0815225946599</v>
      </c>
      <c r="L4741" s="20">
        <v>0.99894744430660598</v>
      </c>
      <c r="M4741" s="79">
        <v>3903.6316252665401</v>
      </c>
      <c r="N4741" s="6">
        <v>8979.35473825195</v>
      </c>
      <c r="O4741" s="6">
        <v>3902.2135881753002</v>
      </c>
      <c r="P4741" s="71">
        <v>3902.7942330291098</v>
      </c>
      <c r="Q4741" s="20">
        <v>0.99978548379616194</v>
      </c>
      <c r="R4741" s="79">
        <v>3926.0102072811301</v>
      </c>
      <c r="S4741" s="6">
        <v>9030.8312211115008</v>
      </c>
      <c r="T4741" s="6">
        <v>3926.0400231138701</v>
      </c>
      <c r="U4741" s="71">
        <v>3928.3206215841501</v>
      </c>
      <c r="V4741" s="20">
        <v>1.0005884891228101</v>
      </c>
      <c r="W4741" s="79">
        <v>3950.6068911710699</v>
      </c>
      <c r="X4741" s="6">
        <v>9087.4099076358307</v>
      </c>
      <c r="Y4741" s="6">
        <v>3951.97906549667</v>
      </c>
      <c r="Z4741" s="71">
        <v>3955.6339540440099</v>
      </c>
      <c r="AA4741" s="20">
        <v>1.00127247863719</v>
      </c>
    </row>
    <row r="4742" spans="1:27" x14ac:dyDescent="0.2">
      <c r="A4742" s="52" t="s">
        <v>1585</v>
      </c>
      <c r="B4742" s="1" t="s">
        <v>7797</v>
      </c>
      <c r="C4742" s="131" t="s">
        <v>22</v>
      </c>
      <c r="D4742" s="131" t="s">
        <v>22</v>
      </c>
      <c r="E4742" s="131" t="s">
        <v>6357</v>
      </c>
      <c r="F4742" s="131" t="s">
        <v>26350</v>
      </c>
      <c r="G4742" s="131" t="s">
        <v>26350</v>
      </c>
      <c r="H4742" s="79">
        <v>3007.4166666666702</v>
      </c>
      <c r="I4742" s="6">
        <v>3880.3253319251698</v>
      </c>
      <c r="J4742" s="6">
        <v>1685.6027827683199</v>
      </c>
      <c r="K4742" s="71">
        <v>1685.13414185994</v>
      </c>
      <c r="L4742" s="20">
        <v>0.56032612990992603</v>
      </c>
      <c r="M4742" s="79">
        <v>3031.3954116322898</v>
      </c>
      <c r="N4742" s="6">
        <v>3911.2639552789501</v>
      </c>
      <c r="O4742" s="6">
        <v>1699.7421082175699</v>
      </c>
      <c r="P4742" s="71">
        <v>1699.9950278709</v>
      </c>
      <c r="Q4742" s="20">
        <v>0.56079620010888498</v>
      </c>
      <c r="R4742" s="79">
        <v>3055.0263040865402</v>
      </c>
      <c r="S4742" s="6">
        <v>3941.7537612385199</v>
      </c>
      <c r="T4742" s="6">
        <v>1713.6277546306901</v>
      </c>
      <c r="U4742" s="71">
        <v>1714.62318432902</v>
      </c>
      <c r="V4742" s="20">
        <v>0.56124661906689999</v>
      </c>
      <c r="W4742" s="79">
        <v>3079.0875427197102</v>
      </c>
      <c r="X4742" s="6">
        <v>3972.7988222108102</v>
      </c>
      <c r="Y4742" s="6">
        <v>1727.7109689543599</v>
      </c>
      <c r="Z4742" s="71">
        <v>1729.3087990361701</v>
      </c>
      <c r="AA4742" s="20">
        <v>0.56163028008898497</v>
      </c>
    </row>
    <row r="4743" spans="1:27" x14ac:dyDescent="0.2">
      <c r="A4743" s="52" t="s">
        <v>1584</v>
      </c>
      <c r="B4743" s="1" t="s">
        <v>7796</v>
      </c>
      <c r="C4743" s="131" t="s">
        <v>22</v>
      </c>
      <c r="D4743" s="131" t="s">
        <v>22</v>
      </c>
      <c r="E4743" s="131" t="s">
        <v>6357</v>
      </c>
      <c r="F4743" s="131" t="s">
        <v>26188</v>
      </c>
      <c r="G4743" s="131" t="s">
        <v>26188</v>
      </c>
      <c r="H4743" s="79">
        <v>2760.75</v>
      </c>
      <c r="I4743" s="6">
        <v>8876.08752414849</v>
      </c>
      <c r="J4743" s="6">
        <v>3855.7483074175402</v>
      </c>
      <c r="K4743" s="71">
        <v>3854.67631026154</v>
      </c>
      <c r="L4743" s="20">
        <v>1.3962424378381</v>
      </c>
      <c r="M4743" s="79">
        <v>2780.4703596889099</v>
      </c>
      <c r="N4743" s="6">
        <v>8939.4904540068401</v>
      </c>
      <c r="O4743" s="6">
        <v>3884.8895202218</v>
      </c>
      <c r="P4743" s="71">
        <v>3885.4675872743901</v>
      </c>
      <c r="Q4743" s="20">
        <v>1.3974137770377499</v>
      </c>
      <c r="R4743" s="79">
        <v>2801.0105009213999</v>
      </c>
      <c r="S4743" s="6">
        <v>9005.5290635650999</v>
      </c>
      <c r="T4743" s="6">
        <v>3915.04022910088</v>
      </c>
      <c r="U4743" s="71">
        <v>3917.31443789779</v>
      </c>
      <c r="V4743" s="20">
        <v>1.3985361485111101</v>
      </c>
      <c r="W4743" s="79">
        <v>2822.3548895069198</v>
      </c>
      <c r="X4743" s="6">
        <v>9074.1534088461103</v>
      </c>
      <c r="Y4743" s="6">
        <v>3946.2140118420798</v>
      </c>
      <c r="Z4743" s="71">
        <v>3949.8635687244</v>
      </c>
      <c r="AA4743" s="20">
        <v>1.39949216996394</v>
      </c>
    </row>
    <row r="4744" spans="1:27" x14ac:dyDescent="0.2">
      <c r="A4744" s="52" t="s">
        <v>1583</v>
      </c>
      <c r="B4744" s="1" t="s">
        <v>7795</v>
      </c>
      <c r="C4744" s="131" t="s">
        <v>22</v>
      </c>
      <c r="D4744" s="131" t="s">
        <v>22</v>
      </c>
      <c r="E4744" s="131" t="s">
        <v>6357</v>
      </c>
      <c r="F4744" s="131" t="s">
        <v>26188</v>
      </c>
      <c r="G4744" s="131" t="s">
        <v>26188</v>
      </c>
      <c r="H4744" s="79">
        <v>3809.5833333333298</v>
      </c>
      <c r="I4744" s="6">
        <v>10095.464352094499</v>
      </c>
      <c r="J4744" s="6">
        <v>4385.44228887791</v>
      </c>
      <c r="K4744" s="71">
        <v>4384.2230231772901</v>
      </c>
      <c r="L4744" s="20">
        <v>1.1508405617002599</v>
      </c>
      <c r="M4744" s="79">
        <v>3833.9844357216698</v>
      </c>
      <c r="N4744" s="6">
        <v>10160.1277122992</v>
      </c>
      <c r="O4744" s="6">
        <v>4415.3493844757804</v>
      </c>
      <c r="P4744" s="71">
        <v>4416.0063833406302</v>
      </c>
      <c r="Q4744" s="20">
        <v>1.1518060277439299</v>
      </c>
      <c r="R4744" s="79">
        <v>3857.0547068092201</v>
      </c>
      <c r="S4744" s="6">
        <v>10221.264345620701</v>
      </c>
      <c r="T4744" s="6">
        <v>4443.5658163916496</v>
      </c>
      <c r="U4744" s="71">
        <v>4446.1470405625196</v>
      </c>
      <c r="V4744" s="20">
        <v>1.15273113256945</v>
      </c>
      <c r="W4744" s="79">
        <v>3881.0565436441402</v>
      </c>
      <c r="X4744" s="6">
        <v>10284.869644927699</v>
      </c>
      <c r="Y4744" s="6">
        <v>4472.7364497955896</v>
      </c>
      <c r="Z4744" s="71">
        <v>4476.8729477260504</v>
      </c>
      <c r="AA4744" s="20">
        <v>1.1535191248521399</v>
      </c>
    </row>
    <row r="4745" spans="1:27" x14ac:dyDescent="0.2">
      <c r="A4745" s="52" t="s">
        <v>1582</v>
      </c>
      <c r="B4745" s="1" t="s">
        <v>7794</v>
      </c>
      <c r="C4745" s="131" t="s">
        <v>22</v>
      </c>
      <c r="D4745" s="131" t="s">
        <v>22</v>
      </c>
      <c r="E4745" s="131" t="s">
        <v>6357</v>
      </c>
      <c r="F4745" s="131" t="s">
        <v>26349</v>
      </c>
      <c r="G4745" s="131" t="s">
        <v>26349</v>
      </c>
      <c r="H4745" s="79">
        <v>11273.75</v>
      </c>
      <c r="I4745" s="6">
        <v>17784.4233114081</v>
      </c>
      <c r="J4745" s="6">
        <v>7725.5051727238397</v>
      </c>
      <c r="K4745" s="71">
        <v>7723.3572836726198</v>
      </c>
      <c r="L4745" s="20">
        <v>0.68507437930348103</v>
      </c>
      <c r="M4745" s="79">
        <v>11444.8826299171</v>
      </c>
      <c r="N4745" s="6">
        <v>18054.386290260802</v>
      </c>
      <c r="O4745" s="6">
        <v>7846.0060395984401</v>
      </c>
      <c r="P4745" s="71">
        <v>7847.1735161926499</v>
      </c>
      <c r="Q4745" s="20">
        <v>0.68564910361596798</v>
      </c>
      <c r="R4745" s="79">
        <v>11607.867350786701</v>
      </c>
      <c r="S4745" s="6">
        <v>18311.495882830899</v>
      </c>
      <c r="T4745" s="6">
        <v>7960.69198492126</v>
      </c>
      <c r="U4745" s="71">
        <v>7965.3162734807902</v>
      </c>
      <c r="V4745" s="20">
        <v>0.68619980163202998</v>
      </c>
      <c r="W4745" s="79">
        <v>11771.053268990299</v>
      </c>
      <c r="X4745" s="6">
        <v>18568.922865670898</v>
      </c>
      <c r="Y4745" s="6">
        <v>8075.3476710995501</v>
      </c>
      <c r="Z4745" s="71">
        <v>8082.8159535043296</v>
      </c>
      <c r="AA4745" s="20">
        <v>0.68666887905415497</v>
      </c>
    </row>
    <row r="4746" spans="1:27" x14ac:dyDescent="0.2">
      <c r="A4746" s="52" t="s">
        <v>1581</v>
      </c>
      <c r="B4746" s="1" t="s">
        <v>7793</v>
      </c>
      <c r="C4746" s="131" t="s">
        <v>56</v>
      </c>
      <c r="D4746" s="131" t="s">
        <v>56</v>
      </c>
      <c r="E4746" s="131" t="s">
        <v>6357</v>
      </c>
      <c r="F4746" s="131" t="s">
        <v>26200</v>
      </c>
      <c r="G4746" s="131" t="s">
        <v>26200</v>
      </c>
      <c r="H4746" s="79">
        <v>4801.5</v>
      </c>
      <c r="I4746" s="6">
        <v>21874.123945203599</v>
      </c>
      <c r="J4746" s="6">
        <v>9502.0600178287805</v>
      </c>
      <c r="K4746" s="71">
        <v>9498.0200517278408</v>
      </c>
      <c r="L4746" s="20">
        <v>1.9781360099401899</v>
      </c>
      <c r="M4746" s="79">
        <v>4794.6160126374398</v>
      </c>
      <c r="N4746" s="6">
        <v>21842.762663769499</v>
      </c>
      <c r="O4746" s="6">
        <v>9492.3441332314105</v>
      </c>
      <c r="P4746" s="71">
        <v>9486.5142331765401</v>
      </c>
      <c r="Q4746" s="20">
        <v>1.9785764299314901</v>
      </c>
      <c r="R4746" s="79">
        <v>4787.4188614872501</v>
      </c>
      <c r="S4746" s="6">
        <v>21809.974706607802</v>
      </c>
      <c r="T4746" s="6">
        <v>9481.6115487877305</v>
      </c>
      <c r="U4746" s="71">
        <v>9474.3522045499994</v>
      </c>
      <c r="V4746" s="20">
        <v>1.97901050204049</v>
      </c>
      <c r="W4746" s="79">
        <v>4783.1787068631102</v>
      </c>
      <c r="X4746" s="6">
        <v>21790.657895653902</v>
      </c>
      <c r="Y4746" s="6">
        <v>9476.4321960059806</v>
      </c>
      <c r="Z4746" s="71">
        <v>9468.0648186485505</v>
      </c>
      <c r="AA4746" s="20">
        <v>1.9794503611298</v>
      </c>
    </row>
    <row r="4747" spans="1:27" x14ac:dyDescent="0.2">
      <c r="A4747" s="52" t="s">
        <v>1580</v>
      </c>
      <c r="B4747" s="1" t="s">
        <v>7792</v>
      </c>
      <c r="C4747" s="131" t="s">
        <v>56</v>
      </c>
      <c r="D4747" s="131" t="s">
        <v>56</v>
      </c>
      <c r="E4747" s="131" t="s">
        <v>6357</v>
      </c>
      <c r="F4747" s="131" t="s">
        <v>26200</v>
      </c>
      <c r="G4747" s="131" t="s">
        <v>26200</v>
      </c>
      <c r="H4747" s="79">
        <v>10352.5</v>
      </c>
      <c r="I4747" s="6">
        <v>30906.1748833577</v>
      </c>
      <c r="J4747" s="6">
        <v>13425.558408594999</v>
      </c>
      <c r="K4747" s="71">
        <v>13419.8502989056</v>
      </c>
      <c r="L4747" s="20">
        <v>1.2962907798991199</v>
      </c>
      <c r="M4747" s="79">
        <v>10355.0922758087</v>
      </c>
      <c r="N4747" s="6">
        <v>30913.913818831101</v>
      </c>
      <c r="O4747" s="6">
        <v>13434.450256612499</v>
      </c>
      <c r="P4747" s="71">
        <v>13426.199238614299</v>
      </c>
      <c r="Q4747" s="20">
        <v>1.2965793911832399</v>
      </c>
      <c r="R4747" s="79">
        <v>10362.440129873999</v>
      </c>
      <c r="S4747" s="6">
        <v>30935.849975581699</v>
      </c>
      <c r="T4747" s="6">
        <v>13448.970773504499</v>
      </c>
      <c r="U4747" s="71">
        <v>13438.673925971099</v>
      </c>
      <c r="V4747" s="20">
        <v>1.29686384264152</v>
      </c>
      <c r="W4747" s="79">
        <v>10377.648511916899</v>
      </c>
      <c r="X4747" s="6">
        <v>30981.252816934899</v>
      </c>
      <c r="Y4747" s="6">
        <v>13473.2848853343</v>
      </c>
      <c r="Z4747" s="71">
        <v>13461.388418758201</v>
      </c>
      <c r="AA4747" s="20">
        <v>1.2971520863613999</v>
      </c>
    </row>
    <row r="4748" spans="1:27" x14ac:dyDescent="0.2">
      <c r="A4748" s="52" t="s">
        <v>1579</v>
      </c>
      <c r="B4748" s="1" t="s">
        <v>6883</v>
      </c>
      <c r="C4748" s="131" t="s">
        <v>56</v>
      </c>
      <c r="D4748" s="131" t="s">
        <v>56</v>
      </c>
      <c r="E4748" s="131" t="s">
        <v>6357</v>
      </c>
      <c r="F4748" s="131" t="s">
        <v>26200</v>
      </c>
      <c r="G4748" s="131" t="s">
        <v>26200</v>
      </c>
      <c r="H4748" s="79">
        <v>7696.5</v>
      </c>
      <c r="I4748" s="6">
        <v>23489.510992701798</v>
      </c>
      <c r="J4748" s="6">
        <v>10203.7797628482</v>
      </c>
      <c r="K4748" s="71">
        <v>10199.441448391501</v>
      </c>
      <c r="L4748" s="20">
        <v>1.3252051514833401</v>
      </c>
      <c r="M4748" s="79">
        <v>7683.4970610596902</v>
      </c>
      <c r="N4748" s="6">
        <v>23449.8263727868</v>
      </c>
      <c r="O4748" s="6">
        <v>10190.735724297099</v>
      </c>
      <c r="P4748" s="71">
        <v>10184.4768940309</v>
      </c>
      <c r="Q4748" s="20">
        <v>1.32550020037702</v>
      </c>
      <c r="R4748" s="79">
        <v>7671.8668522682701</v>
      </c>
      <c r="S4748" s="6">
        <v>23414.331288364901</v>
      </c>
      <c r="T4748" s="6">
        <v>10179.0853468363</v>
      </c>
      <c r="U4748" s="71">
        <v>10171.2920002963</v>
      </c>
      <c r="V4748" s="20">
        <v>1.3257909966579999</v>
      </c>
      <c r="W4748" s="79">
        <v>7664.1621553422601</v>
      </c>
      <c r="X4748" s="6">
        <v>23390.8167605745</v>
      </c>
      <c r="Y4748" s="6">
        <v>10172.3174262212</v>
      </c>
      <c r="Z4748" s="71">
        <v>10163.335605136601</v>
      </c>
      <c r="AA4748" s="20">
        <v>1.32608566978874</v>
      </c>
    </row>
    <row r="4749" spans="1:27" x14ac:dyDescent="0.2">
      <c r="A4749" s="52" t="s">
        <v>1578</v>
      </c>
      <c r="B4749" s="1" t="s">
        <v>7791</v>
      </c>
      <c r="C4749" s="131" t="s">
        <v>56</v>
      </c>
      <c r="D4749" s="131" t="s">
        <v>56</v>
      </c>
      <c r="E4749" s="131" t="s">
        <v>6357</v>
      </c>
      <c r="F4749" s="131" t="s">
        <v>26200</v>
      </c>
      <c r="G4749" s="131" t="s">
        <v>26200</v>
      </c>
      <c r="H4749" s="79">
        <v>10505.25</v>
      </c>
      <c r="I4749" s="6">
        <v>34708.049244063601</v>
      </c>
      <c r="J4749" s="6">
        <v>15077.0823025882</v>
      </c>
      <c r="K4749" s="71">
        <v>15070.6720187877</v>
      </c>
      <c r="L4749" s="20">
        <v>1.43458480462508</v>
      </c>
      <c r="M4749" s="79">
        <v>10495.086807773299</v>
      </c>
      <c r="N4749" s="6">
        <v>34674.471311479203</v>
      </c>
      <c r="O4749" s="6">
        <v>15068.698927556799</v>
      </c>
      <c r="P4749" s="71">
        <v>15059.444205280401</v>
      </c>
      <c r="Q4749" s="20">
        <v>1.43490420623549</v>
      </c>
      <c r="R4749" s="79">
        <v>10486.2166062136</v>
      </c>
      <c r="S4749" s="6">
        <v>34645.165260453497</v>
      </c>
      <c r="T4749" s="6">
        <v>15061.548830849901</v>
      </c>
      <c r="U4749" s="71">
        <v>15050.0173557253</v>
      </c>
      <c r="V4749" s="20">
        <v>1.4352190042314601</v>
      </c>
      <c r="W4749" s="79">
        <v>10481.7431306171</v>
      </c>
      <c r="X4749" s="6">
        <v>34630.385449283298</v>
      </c>
      <c r="Y4749" s="6">
        <v>15060.238254538401</v>
      </c>
      <c r="Z4749" s="71">
        <v>15046.9405604314</v>
      </c>
      <c r="AA4749" s="20">
        <v>1.4355379990642301</v>
      </c>
    </row>
    <row r="4750" spans="1:27" x14ac:dyDescent="0.2">
      <c r="A4750" s="52" t="s">
        <v>1577</v>
      </c>
      <c r="B4750" s="1" t="s">
        <v>7790</v>
      </c>
      <c r="C4750" s="131" t="s">
        <v>56</v>
      </c>
      <c r="D4750" s="131" t="s">
        <v>56</v>
      </c>
      <c r="E4750" s="131" t="s">
        <v>6357</v>
      </c>
      <c r="F4750" s="131" t="s">
        <v>26200</v>
      </c>
      <c r="G4750" s="131" t="s">
        <v>26200</v>
      </c>
      <c r="H4750" s="79">
        <v>15372.916666666701</v>
      </c>
      <c r="I4750" s="6">
        <v>45649.690139044797</v>
      </c>
      <c r="J4750" s="6">
        <v>19830.1013829449</v>
      </c>
      <c r="K4750" s="71">
        <v>19821.670270405601</v>
      </c>
      <c r="L4750" s="20">
        <v>1.2893890404925701</v>
      </c>
      <c r="M4750" s="79">
        <v>15352.2028989093</v>
      </c>
      <c r="N4750" s="6">
        <v>45588.180856177998</v>
      </c>
      <c r="O4750" s="6">
        <v>19811.537018282699</v>
      </c>
      <c r="P4750" s="71">
        <v>19799.369393602399</v>
      </c>
      <c r="Q4750" s="20">
        <v>1.2896761151462599</v>
      </c>
      <c r="R4750" s="79">
        <v>15339.844508837199</v>
      </c>
      <c r="S4750" s="6">
        <v>45551.482766307301</v>
      </c>
      <c r="T4750" s="6">
        <v>19802.932872295802</v>
      </c>
      <c r="U4750" s="71">
        <v>19787.771282317499</v>
      </c>
      <c r="V4750" s="20">
        <v>1.28995905212193</v>
      </c>
      <c r="W4750" s="79">
        <v>15341.716739967</v>
      </c>
      <c r="X4750" s="6">
        <v>45557.042334006699</v>
      </c>
      <c r="Y4750" s="6">
        <v>19812.0784051634</v>
      </c>
      <c r="Z4750" s="71">
        <v>19794.584992788099</v>
      </c>
      <c r="AA4750" s="20">
        <v>1.29024576116836</v>
      </c>
    </row>
    <row r="4751" spans="1:27" x14ac:dyDescent="0.2">
      <c r="A4751" s="52" t="s">
        <v>1576</v>
      </c>
      <c r="B4751" s="1" t="s">
        <v>7789</v>
      </c>
      <c r="C4751" s="131" t="s">
        <v>56</v>
      </c>
      <c r="D4751" s="131" t="s">
        <v>56</v>
      </c>
      <c r="E4751" s="131" t="s">
        <v>6357</v>
      </c>
      <c r="F4751" s="131" t="s">
        <v>26200</v>
      </c>
      <c r="G4751" s="131" t="s">
        <v>26200</v>
      </c>
      <c r="H4751" s="79">
        <v>6598.3333333333303</v>
      </c>
      <c r="I4751" s="6">
        <v>19227.286482767198</v>
      </c>
      <c r="J4751" s="6">
        <v>8352.28101463249</v>
      </c>
      <c r="K4751" s="71">
        <v>8348.7298970746797</v>
      </c>
      <c r="L4751" s="20">
        <v>1.26527859010983</v>
      </c>
      <c r="M4751" s="79">
        <v>6595.9486660584998</v>
      </c>
      <c r="N4751" s="6">
        <v>19220.337655155301</v>
      </c>
      <c r="O4751" s="6">
        <v>8352.7007177650903</v>
      </c>
      <c r="P4751" s="71">
        <v>8347.5707509529602</v>
      </c>
      <c r="Q4751" s="20">
        <v>1.2655602967178901</v>
      </c>
      <c r="R4751" s="79">
        <v>6597.7606814342098</v>
      </c>
      <c r="S4751" s="6">
        <v>19225.6177974245</v>
      </c>
      <c r="T4751" s="6">
        <v>8358.0949631001004</v>
      </c>
      <c r="U4751" s="71">
        <v>8351.6958095177597</v>
      </c>
      <c r="V4751" s="20">
        <v>1.26583794301891</v>
      </c>
      <c r="W4751" s="79">
        <v>6602.2385090123698</v>
      </c>
      <c r="X4751" s="6">
        <v>19238.666012680798</v>
      </c>
      <c r="Y4751" s="6">
        <v>8366.6089791229297</v>
      </c>
      <c r="Z4751" s="71">
        <v>8359.2215390946203</v>
      </c>
      <c r="AA4751" s="20">
        <v>1.26611929085626</v>
      </c>
    </row>
    <row r="4752" spans="1:27" x14ac:dyDescent="0.2">
      <c r="A4752" s="52" t="s">
        <v>1575</v>
      </c>
      <c r="B4752" s="1" t="s">
        <v>7788</v>
      </c>
      <c r="C4752" s="131" t="s">
        <v>56</v>
      </c>
      <c r="D4752" s="131" t="s">
        <v>56</v>
      </c>
      <c r="E4752" s="131" t="s">
        <v>6357</v>
      </c>
      <c r="F4752" s="131" t="s">
        <v>26200</v>
      </c>
      <c r="G4752" s="131" t="s">
        <v>26200</v>
      </c>
      <c r="H4752" s="79">
        <v>7317.1666666666697</v>
      </c>
      <c r="I4752" s="6">
        <v>22324.892995077498</v>
      </c>
      <c r="J4752" s="6">
        <v>9697.8728685199294</v>
      </c>
      <c r="K4752" s="71">
        <v>9693.74964917943</v>
      </c>
      <c r="L4752" s="20">
        <v>1.32479552411171</v>
      </c>
      <c r="M4752" s="79">
        <v>7315.9764836510703</v>
      </c>
      <c r="N4752" s="6">
        <v>22321.261711319999</v>
      </c>
      <c r="O4752" s="6">
        <v>9700.2884165022606</v>
      </c>
      <c r="P4752" s="71">
        <v>9694.3308035904392</v>
      </c>
      <c r="Q4752" s="20">
        <v>1.3250904818043401</v>
      </c>
      <c r="R4752" s="79">
        <v>7317.8477371429999</v>
      </c>
      <c r="S4752" s="6">
        <v>22326.970961344901</v>
      </c>
      <c r="T4752" s="6">
        <v>9706.3691528444706</v>
      </c>
      <c r="U4752" s="71">
        <v>9698.9377289123204</v>
      </c>
      <c r="V4752" s="20">
        <v>1.32538118819878</v>
      </c>
      <c r="W4752" s="79">
        <v>7322.8079648482699</v>
      </c>
      <c r="X4752" s="6">
        <v>22342.104763511201</v>
      </c>
      <c r="Y4752" s="6">
        <v>9716.2482161543303</v>
      </c>
      <c r="Z4752" s="71">
        <v>9707.66908915364</v>
      </c>
      <c r="AA4752" s="20">
        <v>1.32567577024462</v>
      </c>
    </row>
    <row r="4753" spans="1:27" x14ac:dyDescent="0.2">
      <c r="A4753" s="52" t="s">
        <v>1574</v>
      </c>
      <c r="B4753" s="1" t="s">
        <v>7787</v>
      </c>
      <c r="C4753" s="131" t="s">
        <v>56</v>
      </c>
      <c r="D4753" s="131" t="s">
        <v>56</v>
      </c>
      <c r="E4753" s="131" t="s">
        <v>6357</v>
      </c>
      <c r="F4753" s="131" t="s">
        <v>26200</v>
      </c>
      <c r="G4753" s="131" t="s">
        <v>26200</v>
      </c>
      <c r="H4753" s="79">
        <v>3816.8333333333298</v>
      </c>
      <c r="I4753" s="6">
        <v>18630.382725694199</v>
      </c>
      <c r="J4753" s="6">
        <v>8092.9876441284496</v>
      </c>
      <c r="K4753" s="71">
        <v>8089.5467696574096</v>
      </c>
      <c r="L4753" s="20">
        <v>2.1194393527769302</v>
      </c>
      <c r="M4753" s="79">
        <v>3813.18858086502</v>
      </c>
      <c r="N4753" s="6">
        <v>18612.592288571399</v>
      </c>
      <c r="O4753" s="6">
        <v>8088.5890642259401</v>
      </c>
      <c r="P4753" s="71">
        <v>8083.6213065079801</v>
      </c>
      <c r="Q4753" s="20">
        <v>2.11991123310094</v>
      </c>
      <c r="R4753" s="79">
        <v>3810.6383187783799</v>
      </c>
      <c r="S4753" s="6">
        <v>18600.144179215898</v>
      </c>
      <c r="T4753" s="6">
        <v>8086.1781928311002</v>
      </c>
      <c r="U4753" s="71">
        <v>8079.9872251071702</v>
      </c>
      <c r="V4753" s="20">
        <v>2.1203763120970902</v>
      </c>
      <c r="W4753" s="79">
        <v>3809.1163605554302</v>
      </c>
      <c r="X4753" s="6">
        <v>18592.715333963901</v>
      </c>
      <c r="Y4753" s="6">
        <v>8085.69466078812</v>
      </c>
      <c r="Z4753" s="71">
        <v>8078.5552588460896</v>
      </c>
      <c r="AA4753" s="20">
        <v>2.1208475914524398</v>
      </c>
    </row>
    <row r="4754" spans="1:27" x14ac:dyDescent="0.2">
      <c r="A4754" s="52" t="s">
        <v>1573</v>
      </c>
      <c r="B4754" s="1" t="s">
        <v>7786</v>
      </c>
      <c r="C4754" s="131" t="s">
        <v>56</v>
      </c>
      <c r="D4754" s="131" t="s">
        <v>56</v>
      </c>
      <c r="E4754" s="131" t="s">
        <v>6357</v>
      </c>
      <c r="F4754" s="131" t="s">
        <v>26200</v>
      </c>
      <c r="G4754" s="131" t="s">
        <v>26200</v>
      </c>
      <c r="H4754" s="79">
        <v>4086.25</v>
      </c>
      <c r="I4754" s="6">
        <v>20032.513912202801</v>
      </c>
      <c r="J4754" s="6">
        <v>8702.0696224718595</v>
      </c>
      <c r="K4754" s="71">
        <v>8698.3697862030003</v>
      </c>
      <c r="L4754" s="20">
        <v>2.12869251421303</v>
      </c>
      <c r="M4754" s="79">
        <v>4081.3917608386801</v>
      </c>
      <c r="N4754" s="6">
        <v>20008.696783151001</v>
      </c>
      <c r="O4754" s="6">
        <v>8695.3028079266005</v>
      </c>
      <c r="P4754" s="71">
        <v>8689.96242565584</v>
      </c>
      <c r="Q4754" s="20">
        <v>2.1291664546973399</v>
      </c>
      <c r="R4754" s="79">
        <v>4076.24595232395</v>
      </c>
      <c r="S4754" s="6">
        <v>19983.4698683364</v>
      </c>
      <c r="T4754" s="6">
        <v>8687.5615968075508</v>
      </c>
      <c r="U4754" s="71">
        <v>8680.9101958412393</v>
      </c>
      <c r="V4754" s="20">
        <v>2.1296335641602</v>
      </c>
      <c r="W4754" s="79">
        <v>4074.5578768677901</v>
      </c>
      <c r="X4754" s="6">
        <v>19975.194213381299</v>
      </c>
      <c r="Y4754" s="6">
        <v>8686.9141111573808</v>
      </c>
      <c r="Z4754" s="71">
        <v>8679.2438522523207</v>
      </c>
      <c r="AA4754" s="20">
        <v>2.1301069010521099</v>
      </c>
    </row>
    <row r="4755" spans="1:27" x14ac:dyDescent="0.2">
      <c r="A4755" s="52" t="s">
        <v>1572</v>
      </c>
      <c r="B4755" s="1" t="s">
        <v>7785</v>
      </c>
      <c r="C4755" s="131" t="s">
        <v>56</v>
      </c>
      <c r="D4755" s="131" t="s">
        <v>56</v>
      </c>
      <c r="E4755" s="131" t="s">
        <v>6357</v>
      </c>
      <c r="F4755" s="131" t="s">
        <v>26200</v>
      </c>
      <c r="G4755" s="131" t="s">
        <v>26200</v>
      </c>
      <c r="H4755" s="79">
        <v>5360.1666666666697</v>
      </c>
      <c r="I4755" s="6">
        <v>22359.988153709299</v>
      </c>
      <c r="J4755" s="6">
        <v>9713.1181100889098</v>
      </c>
      <c r="K4755" s="71">
        <v>9708.9884089687694</v>
      </c>
      <c r="L4755" s="20">
        <v>1.8113221123041101</v>
      </c>
      <c r="M4755" s="79">
        <v>5357.7361943280703</v>
      </c>
      <c r="N4755" s="6">
        <v>22349.8494143606</v>
      </c>
      <c r="O4755" s="6">
        <v>9712.7119509890399</v>
      </c>
      <c r="P4755" s="71">
        <v>9706.7467079319795</v>
      </c>
      <c r="Q4755" s="20">
        <v>1.81172539219232</v>
      </c>
      <c r="R4755" s="79">
        <v>5356.7611798014505</v>
      </c>
      <c r="S4755" s="6">
        <v>22345.7821316396</v>
      </c>
      <c r="T4755" s="6">
        <v>9714.5470719806399</v>
      </c>
      <c r="U4755" s="71">
        <v>9707.1093868417502</v>
      </c>
      <c r="V4755" s="20">
        <v>1.8121228595077199</v>
      </c>
      <c r="W4755" s="79">
        <v>5356.9906054849198</v>
      </c>
      <c r="X4755" s="6">
        <v>22346.739183142599</v>
      </c>
      <c r="Y4755" s="6">
        <v>9718.2636561476902</v>
      </c>
      <c r="Z4755" s="71">
        <v>9709.6827495799007</v>
      </c>
      <c r="AA4755" s="20">
        <v>1.81252562579414</v>
      </c>
    </row>
    <row r="4756" spans="1:27" x14ac:dyDescent="0.2">
      <c r="A4756" s="52" t="s">
        <v>1571</v>
      </c>
      <c r="B4756" s="1" t="s">
        <v>7784</v>
      </c>
      <c r="C4756" s="131" t="s">
        <v>56</v>
      </c>
      <c r="D4756" s="131" t="s">
        <v>56</v>
      </c>
      <c r="E4756" s="131" t="s">
        <v>6357</v>
      </c>
      <c r="F4756" s="131" t="s">
        <v>26200</v>
      </c>
      <c r="G4756" s="131" t="s">
        <v>26200</v>
      </c>
      <c r="H4756" s="79">
        <v>10508.75</v>
      </c>
      <c r="I4756" s="6">
        <v>31080.376292728099</v>
      </c>
      <c r="J4756" s="6">
        <v>13501.231027584199</v>
      </c>
      <c r="K4756" s="71">
        <v>13495.490744364601</v>
      </c>
      <c r="L4756" s="20">
        <v>1.2842146539183601</v>
      </c>
      <c r="M4756" s="79">
        <v>10505.800116632199</v>
      </c>
      <c r="N4756" s="6">
        <v>31071.651802651799</v>
      </c>
      <c r="O4756" s="6">
        <v>13502.999425431301</v>
      </c>
      <c r="P4756" s="71">
        <v>13494.7063066835</v>
      </c>
      <c r="Q4756" s="20">
        <v>1.2845005765262401</v>
      </c>
      <c r="R4756" s="79">
        <v>10506.0832624987</v>
      </c>
      <c r="S4756" s="6">
        <v>31072.489226710499</v>
      </c>
      <c r="T4756" s="6">
        <v>13508.3729653432</v>
      </c>
      <c r="U4756" s="71">
        <v>13498.0306380982</v>
      </c>
      <c r="V4756" s="20">
        <v>1.2847823780608301</v>
      </c>
      <c r="W4756" s="79">
        <v>10510.608167009899</v>
      </c>
      <c r="X4756" s="6">
        <v>31085.871953951599</v>
      </c>
      <c r="Y4756" s="6">
        <v>13518.782188035701</v>
      </c>
      <c r="Z4756" s="71">
        <v>13506.8455488407</v>
      </c>
      <c r="AA4756" s="20">
        <v>1.2850679365286599</v>
      </c>
    </row>
    <row r="4757" spans="1:27" x14ac:dyDescent="0.2">
      <c r="A4757" s="52" t="s">
        <v>1570</v>
      </c>
      <c r="B4757" s="1" t="s">
        <v>7783</v>
      </c>
      <c r="C4757" s="131" t="s">
        <v>56</v>
      </c>
      <c r="D4757" s="131" t="s">
        <v>56</v>
      </c>
      <c r="E4757" s="131" t="s">
        <v>6357</v>
      </c>
      <c r="F4757" s="131" t="s">
        <v>26200</v>
      </c>
      <c r="G4757" s="131" t="s">
        <v>26200</v>
      </c>
      <c r="H4757" s="79">
        <v>18184.416666666701</v>
      </c>
      <c r="I4757" s="6">
        <v>41710.502394105097</v>
      </c>
      <c r="J4757" s="6">
        <v>18118.9289278707</v>
      </c>
      <c r="K4757" s="71">
        <v>18111.225350065801</v>
      </c>
      <c r="L4757" s="20">
        <v>0.99597505281898602</v>
      </c>
      <c r="M4757" s="79">
        <v>18172.568061559599</v>
      </c>
      <c r="N4757" s="6">
        <v>41683.324658313897</v>
      </c>
      <c r="O4757" s="6">
        <v>18114.5795687387</v>
      </c>
      <c r="P4757" s="71">
        <v>18103.454162101501</v>
      </c>
      <c r="Q4757" s="20">
        <v>0.99619680062696803</v>
      </c>
      <c r="R4757" s="79">
        <v>18165.224136036399</v>
      </c>
      <c r="S4757" s="6">
        <v>41666.479530491903</v>
      </c>
      <c r="T4757" s="6">
        <v>18113.976693147899</v>
      </c>
      <c r="U4757" s="71">
        <v>18100.108207642799</v>
      </c>
      <c r="V4757" s="20">
        <v>0.99641535232893297</v>
      </c>
      <c r="W4757" s="79">
        <v>18165.053979011402</v>
      </c>
      <c r="X4757" s="6">
        <v>41666.089232847</v>
      </c>
      <c r="Y4757" s="6">
        <v>18119.960919884001</v>
      </c>
      <c r="Z4757" s="71">
        <v>18103.961591488802</v>
      </c>
      <c r="AA4757" s="20">
        <v>0.99663681772742196</v>
      </c>
    </row>
    <row r="4758" spans="1:27" x14ac:dyDescent="0.2">
      <c r="A4758" s="52" t="s">
        <v>1569</v>
      </c>
      <c r="B4758" s="1" t="s">
        <v>7782</v>
      </c>
      <c r="C4758" s="131" t="s">
        <v>56</v>
      </c>
      <c r="D4758" s="131" t="s">
        <v>56</v>
      </c>
      <c r="E4758" s="131" t="s">
        <v>6357</v>
      </c>
      <c r="F4758" s="131" t="s">
        <v>26200</v>
      </c>
      <c r="G4758" s="131" t="s">
        <v>26200</v>
      </c>
      <c r="H4758" s="79">
        <v>20699.75</v>
      </c>
      <c r="I4758" s="6">
        <v>81557.846799234903</v>
      </c>
      <c r="J4758" s="6">
        <v>35428.507086846999</v>
      </c>
      <c r="K4758" s="71">
        <v>35413.444040794901</v>
      </c>
      <c r="L4758" s="20">
        <v>1.71081506012367</v>
      </c>
      <c r="M4758" s="79">
        <v>20659.808192986198</v>
      </c>
      <c r="N4758" s="6">
        <v>81400.474474578194</v>
      </c>
      <c r="O4758" s="6">
        <v>35374.706405735902</v>
      </c>
      <c r="P4758" s="71">
        <v>35352.980370530997</v>
      </c>
      <c r="Q4758" s="20">
        <v>1.7111959627259701</v>
      </c>
      <c r="R4758" s="79">
        <v>20624.963696677201</v>
      </c>
      <c r="S4758" s="6">
        <v>81263.185758928506</v>
      </c>
      <c r="T4758" s="6">
        <v>35328.145536532698</v>
      </c>
      <c r="U4758" s="71">
        <v>35301.097479521399</v>
      </c>
      <c r="V4758" s="20">
        <v>1.7115713752848301</v>
      </c>
      <c r="W4758" s="79">
        <v>20596.6214414442</v>
      </c>
      <c r="X4758" s="6">
        <v>81151.516134404796</v>
      </c>
      <c r="Y4758" s="6">
        <v>35291.584307977799</v>
      </c>
      <c r="Z4758" s="71">
        <v>35260.423001978001</v>
      </c>
      <c r="AA4758" s="20">
        <v>1.7119517927842001</v>
      </c>
    </row>
    <row r="4759" spans="1:27" x14ac:dyDescent="0.2">
      <c r="A4759" s="52" t="s">
        <v>1568</v>
      </c>
      <c r="B4759" s="1" t="s">
        <v>7781</v>
      </c>
      <c r="C4759" s="131" t="s">
        <v>56</v>
      </c>
      <c r="D4759" s="131" t="s">
        <v>56</v>
      </c>
      <c r="E4759" s="131" t="s">
        <v>6357</v>
      </c>
      <c r="F4759" s="131" t="s">
        <v>26200</v>
      </c>
      <c r="G4759" s="131" t="s">
        <v>26200</v>
      </c>
      <c r="H4759" s="79">
        <v>4422.5833333333303</v>
      </c>
      <c r="I4759" s="6">
        <v>12345.549662204199</v>
      </c>
      <c r="J4759" s="6">
        <v>5362.8732349334896</v>
      </c>
      <c r="K4759" s="71">
        <v>5360.5931160927203</v>
      </c>
      <c r="L4759" s="20">
        <v>1.2120954455938799</v>
      </c>
      <c r="M4759" s="79">
        <v>4418.7307298201604</v>
      </c>
      <c r="N4759" s="6">
        <v>12334.795199390101</v>
      </c>
      <c r="O4759" s="6">
        <v>5360.4080513016697</v>
      </c>
      <c r="P4759" s="71">
        <v>5357.1158567969396</v>
      </c>
      <c r="Q4759" s="20">
        <v>1.2123653112971999</v>
      </c>
      <c r="R4759" s="79">
        <v>4416.1020541637099</v>
      </c>
      <c r="S4759" s="6">
        <v>12327.4573058069</v>
      </c>
      <c r="T4759" s="6">
        <v>5359.2066533902998</v>
      </c>
      <c r="U4759" s="71">
        <v>5355.1035190509601</v>
      </c>
      <c r="V4759" s="20">
        <v>1.2126312873593801</v>
      </c>
      <c r="W4759" s="79">
        <v>4420.25197043157</v>
      </c>
      <c r="X4759" s="6">
        <v>12339.041711010301</v>
      </c>
      <c r="Y4759" s="6">
        <v>5366.0652513571004</v>
      </c>
      <c r="Z4759" s="71">
        <v>5361.3271925651397</v>
      </c>
      <c r="AA4759" s="20">
        <v>1.2129008093721101</v>
      </c>
    </row>
    <row r="4760" spans="1:27" x14ac:dyDescent="0.2">
      <c r="A4760" s="52" t="s">
        <v>1567</v>
      </c>
      <c r="B4760" s="1" t="s">
        <v>7780</v>
      </c>
      <c r="C4760" s="131" t="s">
        <v>56</v>
      </c>
      <c r="D4760" s="131" t="s">
        <v>56</v>
      </c>
      <c r="E4760" s="131" t="s">
        <v>6357</v>
      </c>
      <c r="F4760" s="131" t="s">
        <v>26200</v>
      </c>
      <c r="G4760" s="131" t="s">
        <v>26200</v>
      </c>
      <c r="H4760" s="79">
        <v>9396.5833333333303</v>
      </c>
      <c r="I4760" s="6">
        <v>33149.497557052797</v>
      </c>
      <c r="J4760" s="6">
        <v>14400.051683763701</v>
      </c>
      <c r="K4760" s="71">
        <v>14393.9292513074</v>
      </c>
      <c r="L4760" s="20">
        <v>1.53182584996044</v>
      </c>
      <c r="M4760" s="79">
        <v>9387.1955132386502</v>
      </c>
      <c r="N4760" s="6">
        <v>33116.378974664403</v>
      </c>
      <c r="O4760" s="6">
        <v>14391.5891278459</v>
      </c>
      <c r="P4760" s="71">
        <v>14382.750265172101</v>
      </c>
      <c r="Q4760" s="20">
        <v>1.53216690170012</v>
      </c>
      <c r="R4760" s="79">
        <v>9379.9234278949207</v>
      </c>
      <c r="S4760" s="6">
        <v>33090.724333313898</v>
      </c>
      <c r="T4760" s="6">
        <v>14385.7752343675</v>
      </c>
      <c r="U4760" s="71">
        <v>14374.7611473617</v>
      </c>
      <c r="V4760" s="20">
        <v>1.5325030377766899</v>
      </c>
      <c r="W4760" s="79">
        <v>9374.2862087212907</v>
      </c>
      <c r="X4760" s="6">
        <v>33070.837213006802</v>
      </c>
      <c r="Y4760" s="6">
        <v>14382.0139811711</v>
      </c>
      <c r="Z4760" s="71">
        <v>14369.315136748301</v>
      </c>
      <c r="AA4760" s="20">
        <v>1.5328436551659701</v>
      </c>
    </row>
    <row r="4761" spans="1:27" x14ac:dyDescent="0.2">
      <c r="A4761" s="52" t="s">
        <v>1566</v>
      </c>
      <c r="B4761" s="1" t="s">
        <v>7509</v>
      </c>
      <c r="C4761" s="131" t="s">
        <v>56</v>
      </c>
      <c r="D4761" s="131" t="s">
        <v>56</v>
      </c>
      <c r="E4761" s="131" t="s">
        <v>6357</v>
      </c>
      <c r="F4761" s="131" t="s">
        <v>26200</v>
      </c>
      <c r="G4761" s="131" t="s">
        <v>26200</v>
      </c>
      <c r="H4761" s="79">
        <v>7140.5</v>
      </c>
      <c r="I4761" s="6">
        <v>25321.7870864379</v>
      </c>
      <c r="J4761" s="6">
        <v>10999.7155203454</v>
      </c>
      <c r="K4761" s="71">
        <v>10995.038799956499</v>
      </c>
      <c r="L4761" s="20">
        <v>1.5398135704721601</v>
      </c>
      <c r="M4761" s="79">
        <v>7129.8240367501403</v>
      </c>
      <c r="N4761" s="6">
        <v>25283.9277672928</v>
      </c>
      <c r="O4761" s="6">
        <v>10987.7924830911</v>
      </c>
      <c r="P4761" s="71">
        <v>10981.044125562001</v>
      </c>
      <c r="Q4761" s="20">
        <v>1.54015640062939</v>
      </c>
      <c r="R4761" s="79">
        <v>7120.9225158969002</v>
      </c>
      <c r="S4761" s="6">
        <v>25252.361012052799</v>
      </c>
      <c r="T4761" s="6">
        <v>10978.145597458901</v>
      </c>
      <c r="U4761" s="71">
        <v>10969.7404716452</v>
      </c>
      <c r="V4761" s="20">
        <v>1.5404942894907401</v>
      </c>
      <c r="W4761" s="79">
        <v>7116.3042872489596</v>
      </c>
      <c r="X4761" s="6">
        <v>25235.983755202498</v>
      </c>
      <c r="Y4761" s="6">
        <v>10974.753038703901</v>
      </c>
      <c r="Z4761" s="71">
        <v>10965.062693415701</v>
      </c>
      <c r="AA4761" s="20">
        <v>1.5408366830326501</v>
      </c>
    </row>
    <row r="4762" spans="1:27" x14ac:dyDescent="0.2">
      <c r="A4762" s="52" t="s">
        <v>1565</v>
      </c>
      <c r="B4762" s="1" t="s">
        <v>7779</v>
      </c>
      <c r="C4762" s="131" t="s">
        <v>56</v>
      </c>
      <c r="D4762" s="131" t="s">
        <v>56</v>
      </c>
      <c r="E4762" s="131" t="s">
        <v>6357</v>
      </c>
      <c r="F4762" s="131" t="s">
        <v>26200</v>
      </c>
      <c r="G4762" s="131" t="s">
        <v>26200</v>
      </c>
      <c r="H4762" s="79">
        <v>16174.916666666701</v>
      </c>
      <c r="I4762" s="6">
        <v>58961.746412885601</v>
      </c>
      <c r="J4762" s="6">
        <v>25612.822464329602</v>
      </c>
      <c r="K4762" s="71">
        <v>25601.932727334501</v>
      </c>
      <c r="L4762" s="20">
        <v>1.58281697859347</v>
      </c>
      <c r="M4762" s="79">
        <v>16172.3033273576</v>
      </c>
      <c r="N4762" s="6">
        <v>58952.220116533703</v>
      </c>
      <c r="O4762" s="6">
        <v>25619.230011244999</v>
      </c>
      <c r="P4762" s="71">
        <v>25603.495483677099</v>
      </c>
      <c r="Q4762" s="20">
        <v>1.58316938319883</v>
      </c>
      <c r="R4762" s="79">
        <v>16170.1064301274</v>
      </c>
      <c r="S4762" s="6">
        <v>58944.211859054099</v>
      </c>
      <c r="T4762" s="6">
        <v>25625.253005344901</v>
      </c>
      <c r="U4762" s="71">
        <v>25605.633710482602</v>
      </c>
      <c r="V4762" s="20">
        <v>1.5835167085094299</v>
      </c>
      <c r="W4762" s="79">
        <v>16208.366210956299</v>
      </c>
      <c r="X4762" s="6">
        <v>59083.678636010904</v>
      </c>
      <c r="Y4762" s="6">
        <v>25694.610835794701</v>
      </c>
      <c r="Z4762" s="71">
        <v>25671.923341127102</v>
      </c>
      <c r="AA4762" s="20">
        <v>1.58386866430583</v>
      </c>
    </row>
    <row r="4763" spans="1:27" x14ac:dyDescent="0.2">
      <c r="A4763" s="52" t="s">
        <v>1564</v>
      </c>
      <c r="B4763" s="1" t="s">
        <v>7778</v>
      </c>
      <c r="C4763" s="131" t="s">
        <v>56</v>
      </c>
      <c r="D4763" s="131" t="s">
        <v>56</v>
      </c>
      <c r="E4763" s="131" t="s">
        <v>6357</v>
      </c>
      <c r="F4763" s="131" t="s">
        <v>26200</v>
      </c>
      <c r="G4763" s="131" t="s">
        <v>26200</v>
      </c>
      <c r="H4763" s="79">
        <v>14985.666666666701</v>
      </c>
      <c r="I4763" s="6">
        <v>24938.419441698901</v>
      </c>
      <c r="J4763" s="6">
        <v>10833.18165694</v>
      </c>
      <c r="K4763" s="71">
        <v>10828.575741319901</v>
      </c>
      <c r="L4763" s="20">
        <v>0.72259552959404705</v>
      </c>
      <c r="M4763" s="79">
        <v>15003.209320156901</v>
      </c>
      <c r="N4763" s="6">
        <v>24967.613074560901</v>
      </c>
      <c r="O4763" s="6">
        <v>10850.3296555162</v>
      </c>
      <c r="P4763" s="71">
        <v>10843.6657233445</v>
      </c>
      <c r="Q4763" s="20">
        <v>0.72275641110838995</v>
      </c>
      <c r="R4763" s="79">
        <v>15022.664190559501</v>
      </c>
      <c r="S4763" s="6">
        <v>24999.988926037899</v>
      </c>
      <c r="T4763" s="6">
        <v>10868.430014678999</v>
      </c>
      <c r="U4763" s="71">
        <v>10860.1088896894</v>
      </c>
      <c r="V4763" s="20">
        <v>0.72291497379766401</v>
      </c>
      <c r="W4763" s="79">
        <v>15049.431660239699</v>
      </c>
      <c r="X4763" s="6">
        <v>25044.534050464201</v>
      </c>
      <c r="Y4763" s="6">
        <v>10891.4944168401</v>
      </c>
      <c r="Z4763" s="71">
        <v>10881.8775861714</v>
      </c>
      <c r="AA4763" s="20">
        <v>0.72307565041948896</v>
      </c>
    </row>
    <row r="4764" spans="1:27" x14ac:dyDescent="0.2">
      <c r="A4764" s="52" t="s">
        <v>1563</v>
      </c>
      <c r="B4764" s="1" t="s">
        <v>7777</v>
      </c>
      <c r="C4764" s="131" t="s">
        <v>56</v>
      </c>
      <c r="D4764" s="131" t="s">
        <v>56</v>
      </c>
      <c r="E4764" s="131" t="s">
        <v>6357</v>
      </c>
      <c r="F4764" s="131" t="s">
        <v>26200</v>
      </c>
      <c r="G4764" s="131" t="s">
        <v>26200</v>
      </c>
      <c r="H4764" s="79">
        <v>8111.25</v>
      </c>
      <c r="I4764" s="6">
        <v>18005.979875483401</v>
      </c>
      <c r="J4764" s="6">
        <v>7821.7487422702598</v>
      </c>
      <c r="K4764" s="71">
        <v>7818.4231897364298</v>
      </c>
      <c r="L4764" s="20">
        <v>0.96389868266129497</v>
      </c>
      <c r="M4764" s="79">
        <v>8109.4949245170801</v>
      </c>
      <c r="N4764" s="6">
        <v>18002.083823231798</v>
      </c>
      <c r="O4764" s="6">
        <v>7823.2766338131696</v>
      </c>
      <c r="P4764" s="71">
        <v>7818.4718226688801</v>
      </c>
      <c r="Q4764" s="20">
        <v>0.96411328885990599</v>
      </c>
      <c r="R4764" s="79">
        <v>8108.2651153412598</v>
      </c>
      <c r="S4764" s="6">
        <v>17999.353797740001</v>
      </c>
      <c r="T4764" s="6">
        <v>7824.9921485540099</v>
      </c>
      <c r="U4764" s="71">
        <v>7819.00115099293</v>
      </c>
      <c r="V4764" s="20">
        <v>0.964324801886283</v>
      </c>
      <c r="W4764" s="79">
        <v>8111.3219999994899</v>
      </c>
      <c r="X4764" s="6">
        <v>18006.139706648901</v>
      </c>
      <c r="Y4764" s="6">
        <v>7830.6016669603296</v>
      </c>
      <c r="Z4764" s="71">
        <v>7823.6875037258997</v>
      </c>
      <c r="AA4764" s="20">
        <v>0.96453913477068098</v>
      </c>
    </row>
    <row r="4765" spans="1:27" x14ac:dyDescent="0.2">
      <c r="A4765" s="52" t="s">
        <v>1562</v>
      </c>
      <c r="B4765" s="1" t="s">
        <v>7776</v>
      </c>
      <c r="C4765" s="131" t="s">
        <v>56</v>
      </c>
      <c r="D4765" s="131" t="s">
        <v>56</v>
      </c>
      <c r="E4765" s="131" t="s">
        <v>6357</v>
      </c>
      <c r="F4765" s="131" t="s">
        <v>26200</v>
      </c>
      <c r="G4765" s="131" t="s">
        <v>26200</v>
      </c>
      <c r="H4765" s="79">
        <v>25020.666666666701</v>
      </c>
      <c r="I4765" s="6">
        <v>52666.298530795597</v>
      </c>
      <c r="J4765" s="6">
        <v>22878.097006771299</v>
      </c>
      <c r="K4765" s="71">
        <v>22868.369985874</v>
      </c>
      <c r="L4765" s="20">
        <v>0.91397924326053004</v>
      </c>
      <c r="M4765" s="79">
        <v>25008.1852524186</v>
      </c>
      <c r="N4765" s="6">
        <v>52640.026253656397</v>
      </c>
      <c r="O4765" s="6">
        <v>22876.100980159201</v>
      </c>
      <c r="P4765" s="71">
        <v>22862.051196408502</v>
      </c>
      <c r="Q4765" s="20">
        <v>0.91418273519856597</v>
      </c>
      <c r="R4765" s="79">
        <v>25007.290620809901</v>
      </c>
      <c r="S4765" s="6">
        <v>52638.143132954297</v>
      </c>
      <c r="T4765" s="6">
        <v>22883.769126286501</v>
      </c>
      <c r="U4765" s="71">
        <v>22866.248775796499</v>
      </c>
      <c r="V4765" s="20">
        <v>0.91438329415695596</v>
      </c>
      <c r="W4765" s="79">
        <v>25015.465284781902</v>
      </c>
      <c r="X4765" s="6">
        <v>52655.35008027</v>
      </c>
      <c r="Y4765" s="6">
        <v>22899.026600392699</v>
      </c>
      <c r="Z4765" s="71">
        <v>22878.8075144836</v>
      </c>
      <c r="AA4765" s="20">
        <v>0.91458652693547504</v>
      </c>
    </row>
    <row r="4766" spans="1:27" x14ac:dyDescent="0.2">
      <c r="A4766" s="52" t="s">
        <v>1561</v>
      </c>
      <c r="B4766" s="1" t="s">
        <v>7775</v>
      </c>
      <c r="C4766" s="131" t="s">
        <v>56</v>
      </c>
      <c r="D4766" s="131" t="s">
        <v>56</v>
      </c>
      <c r="E4766" s="131" t="s">
        <v>6357</v>
      </c>
      <c r="F4766" s="131" t="s">
        <v>26200</v>
      </c>
      <c r="G4766" s="131" t="s">
        <v>26200</v>
      </c>
      <c r="H4766" s="79">
        <v>18679.333333333299</v>
      </c>
      <c r="I4766" s="6">
        <v>42235.996328703499</v>
      </c>
      <c r="J4766" s="6">
        <v>18347.202065485999</v>
      </c>
      <c r="K4766" s="71">
        <v>18339.401433386</v>
      </c>
      <c r="L4766" s="20">
        <v>0.98180171134155203</v>
      </c>
      <c r="M4766" s="79">
        <v>18680.492539622399</v>
      </c>
      <c r="N4766" s="6">
        <v>42238.617419708004</v>
      </c>
      <c r="O4766" s="6">
        <v>18355.896570025699</v>
      </c>
      <c r="P4766" s="71">
        <v>18344.622954054899</v>
      </c>
      <c r="Q4766" s="20">
        <v>0.98202030354097203</v>
      </c>
      <c r="R4766" s="79">
        <v>18693.285076351502</v>
      </c>
      <c r="S4766" s="6">
        <v>42267.542731156798</v>
      </c>
      <c r="T4766" s="6">
        <v>18375.281342128099</v>
      </c>
      <c r="U4766" s="71">
        <v>18361.212795653501</v>
      </c>
      <c r="V4766" s="20">
        <v>0.98223574511694201</v>
      </c>
      <c r="W4766" s="79">
        <v>18715.739546226399</v>
      </c>
      <c r="X4766" s="6">
        <v>42318.314720192902</v>
      </c>
      <c r="Y4766" s="6">
        <v>18403.604058927202</v>
      </c>
      <c r="Z4766" s="71">
        <v>18387.3542829869</v>
      </c>
      <c r="AA4766" s="20">
        <v>0.98245405892573101</v>
      </c>
    </row>
    <row r="4767" spans="1:27" x14ac:dyDescent="0.2">
      <c r="A4767" s="52" t="s">
        <v>1560</v>
      </c>
      <c r="B4767" s="1" t="s">
        <v>7774</v>
      </c>
      <c r="C4767" s="131" t="s">
        <v>56</v>
      </c>
      <c r="D4767" s="131" t="s">
        <v>56</v>
      </c>
      <c r="E4767" s="131" t="s">
        <v>6357</v>
      </c>
      <c r="F4767" s="131" t="s">
        <v>26200</v>
      </c>
      <c r="G4767" s="131" t="s">
        <v>26200</v>
      </c>
      <c r="H4767" s="79">
        <v>17826.75</v>
      </c>
      <c r="I4767" s="6">
        <v>51495.465526059001</v>
      </c>
      <c r="J4767" s="6">
        <v>22369.4903302374</v>
      </c>
      <c r="K4767" s="71">
        <v>22359.979552315501</v>
      </c>
      <c r="L4767" s="20">
        <v>1.2542936627436601</v>
      </c>
      <c r="M4767" s="79">
        <v>17817.481379752899</v>
      </c>
      <c r="N4767" s="6">
        <v>51468.691609646499</v>
      </c>
      <c r="O4767" s="6">
        <v>22367.066857174399</v>
      </c>
      <c r="P4767" s="71">
        <v>22353.329706216999</v>
      </c>
      <c r="Q4767" s="20">
        <v>1.25457292362423</v>
      </c>
      <c r="R4767" s="79">
        <v>17813.031755965301</v>
      </c>
      <c r="S4767" s="6">
        <v>51455.838147946597</v>
      </c>
      <c r="T4767" s="6">
        <v>22369.776939186799</v>
      </c>
      <c r="U4767" s="71">
        <v>22352.650113173298</v>
      </c>
      <c r="V4767" s="20">
        <v>1.25484815944865</v>
      </c>
      <c r="W4767" s="79">
        <v>17813.929885859201</v>
      </c>
      <c r="X4767" s="6">
        <v>51458.432542156799</v>
      </c>
      <c r="Y4767" s="6">
        <v>22378.5050104318</v>
      </c>
      <c r="Z4767" s="71">
        <v>22358.745527934101</v>
      </c>
      <c r="AA4767" s="20">
        <v>1.2551270646732899</v>
      </c>
    </row>
    <row r="4768" spans="1:27" x14ac:dyDescent="0.2">
      <c r="A4768" s="52" t="s">
        <v>1559</v>
      </c>
      <c r="B4768" s="1" t="s">
        <v>7773</v>
      </c>
      <c r="C4768" s="131" t="s">
        <v>56</v>
      </c>
      <c r="D4768" s="131" t="s">
        <v>56</v>
      </c>
      <c r="E4768" s="131" t="s">
        <v>6357</v>
      </c>
      <c r="F4768" s="131" t="s">
        <v>26200</v>
      </c>
      <c r="G4768" s="131" t="s">
        <v>26200</v>
      </c>
      <c r="H4768" s="79">
        <v>10789.166666666701</v>
      </c>
      <c r="I4768" s="6">
        <v>39639.791891897803</v>
      </c>
      <c r="J4768" s="6">
        <v>17219.4179110724</v>
      </c>
      <c r="K4768" s="71">
        <v>17212.0967760229</v>
      </c>
      <c r="L4768" s="20">
        <v>1.5953129011529701</v>
      </c>
      <c r="M4768" s="79">
        <v>10783.2678521014</v>
      </c>
      <c r="N4768" s="6">
        <v>39618.1194320129</v>
      </c>
      <c r="O4768" s="6">
        <v>17217.090591929202</v>
      </c>
      <c r="P4768" s="71">
        <v>17206.516394873401</v>
      </c>
      <c r="Q4768" s="20">
        <v>1.59566808789974</v>
      </c>
      <c r="R4768" s="79">
        <v>10779.3010791914</v>
      </c>
      <c r="S4768" s="6">
        <v>39603.545363644698</v>
      </c>
      <c r="T4768" s="6">
        <v>17217.142071196598</v>
      </c>
      <c r="U4768" s="71">
        <v>17203.960223317601</v>
      </c>
      <c r="V4768" s="20">
        <v>1.59601815525206</v>
      </c>
      <c r="W4768" s="79">
        <v>10781.3324423509</v>
      </c>
      <c r="X4768" s="6">
        <v>39611.008665991103</v>
      </c>
      <c r="Y4768" s="6">
        <v>17226.237024882899</v>
      </c>
      <c r="Z4768" s="71">
        <v>17211.0268252366</v>
      </c>
      <c r="AA4768" s="20">
        <v>1.59637288964663</v>
      </c>
    </row>
    <row r="4769" spans="1:27" x14ac:dyDescent="0.2">
      <c r="A4769" s="52" t="s">
        <v>1558</v>
      </c>
      <c r="B4769" s="1" t="s">
        <v>7772</v>
      </c>
      <c r="C4769" s="131" t="s">
        <v>56</v>
      </c>
      <c r="D4769" s="131" t="s">
        <v>56</v>
      </c>
      <c r="E4769" s="131" t="s">
        <v>6357</v>
      </c>
      <c r="F4769" s="131" t="s">
        <v>26200</v>
      </c>
      <c r="G4769" s="131" t="s">
        <v>26200</v>
      </c>
      <c r="H4769" s="79">
        <v>17567.75</v>
      </c>
      <c r="I4769" s="6">
        <v>27653.137275147299</v>
      </c>
      <c r="J4769" s="6">
        <v>12012.4477088978</v>
      </c>
      <c r="K4769" s="71">
        <v>12007.3404078029</v>
      </c>
      <c r="L4769" s="20">
        <v>0.68348766391842397</v>
      </c>
      <c r="M4769" s="79">
        <v>17564.425245823899</v>
      </c>
      <c r="N4769" s="6">
        <v>27647.903828426101</v>
      </c>
      <c r="O4769" s="6">
        <v>12015.1201449082</v>
      </c>
      <c r="P4769" s="71">
        <v>12007.7408349497</v>
      </c>
      <c r="Q4769" s="20">
        <v>0.68363983830354202</v>
      </c>
      <c r="R4769" s="79">
        <v>17569.304405224299</v>
      </c>
      <c r="S4769" s="6">
        <v>27655.584041582999</v>
      </c>
      <c r="T4769" s="6">
        <v>12022.916512493601</v>
      </c>
      <c r="U4769" s="71">
        <v>12013.7114855573</v>
      </c>
      <c r="V4769" s="20">
        <v>0.68378981936160099</v>
      </c>
      <c r="W4769" s="79">
        <v>17578.651596199801</v>
      </c>
      <c r="X4769" s="6">
        <v>27670.2973176247</v>
      </c>
      <c r="Y4769" s="6">
        <v>12033.3997086933</v>
      </c>
      <c r="Z4769" s="71">
        <v>12022.7746132805</v>
      </c>
      <c r="AA4769" s="20">
        <v>0.68394179994326698</v>
      </c>
    </row>
    <row r="4770" spans="1:27" x14ac:dyDescent="0.2">
      <c r="A4770" s="52" t="s">
        <v>1557</v>
      </c>
      <c r="B4770" s="1" t="s">
        <v>7771</v>
      </c>
      <c r="C4770" s="131" t="s">
        <v>56</v>
      </c>
      <c r="D4770" s="131" t="s">
        <v>56</v>
      </c>
      <c r="E4770" s="131" t="s">
        <v>6357</v>
      </c>
      <c r="F4770" s="131" t="s">
        <v>26200</v>
      </c>
      <c r="G4770" s="131" t="s">
        <v>26200</v>
      </c>
      <c r="H4770" s="79">
        <v>16757.666666666701</v>
      </c>
      <c r="I4770" s="6">
        <v>49439.921248534702</v>
      </c>
      <c r="J4770" s="6">
        <v>21476.567480240301</v>
      </c>
      <c r="K4770" s="71">
        <v>21467.4363440001</v>
      </c>
      <c r="L4770" s="20">
        <v>1.28105163869275</v>
      </c>
      <c r="M4770" s="79">
        <v>16723.153807983799</v>
      </c>
      <c r="N4770" s="6">
        <v>49338.0984202564</v>
      </c>
      <c r="O4770" s="6">
        <v>21441.161829823799</v>
      </c>
      <c r="P4770" s="71">
        <v>21427.993340694698</v>
      </c>
      <c r="Q4770" s="20">
        <v>1.2813368570744601</v>
      </c>
      <c r="R4770" s="79">
        <v>16691.9878773243</v>
      </c>
      <c r="S4770" s="6">
        <v>49246.149989243298</v>
      </c>
      <c r="T4770" s="6">
        <v>21409.142869380499</v>
      </c>
      <c r="U4770" s="71">
        <v>21392.751527347202</v>
      </c>
      <c r="V4770" s="20">
        <v>1.2816179645330701</v>
      </c>
      <c r="W4770" s="79">
        <v>16665.173876805002</v>
      </c>
      <c r="X4770" s="6">
        <v>49167.0409998834</v>
      </c>
      <c r="Y4770" s="6">
        <v>21382.012995879701</v>
      </c>
      <c r="Z4770" s="71">
        <v>21363.133382994001</v>
      </c>
      <c r="AA4770" s="20">
        <v>1.28190281967161</v>
      </c>
    </row>
    <row r="4771" spans="1:27" x14ac:dyDescent="0.2">
      <c r="A4771" s="52" t="s">
        <v>1556</v>
      </c>
      <c r="B4771" s="1" t="s">
        <v>7770</v>
      </c>
      <c r="C4771" s="131" t="s">
        <v>56</v>
      </c>
      <c r="D4771" s="131" t="s">
        <v>56</v>
      </c>
      <c r="E4771" s="131" t="s">
        <v>6357</v>
      </c>
      <c r="F4771" s="131" t="s">
        <v>26200</v>
      </c>
      <c r="G4771" s="131" t="s">
        <v>26200</v>
      </c>
      <c r="H4771" s="79">
        <v>5502.1666666666697</v>
      </c>
      <c r="I4771" s="6">
        <v>16197.479412601</v>
      </c>
      <c r="J4771" s="6">
        <v>7036.1410542262502</v>
      </c>
      <c r="K4771" s="71">
        <v>7033.1495164663102</v>
      </c>
      <c r="L4771" s="20">
        <v>1.27825090415285</v>
      </c>
      <c r="M4771" s="79">
        <v>5496.1371916469398</v>
      </c>
      <c r="N4771" s="6">
        <v>16179.7296235783</v>
      </c>
      <c r="O4771" s="6">
        <v>7031.3249259624399</v>
      </c>
      <c r="P4771" s="71">
        <v>7027.0065067188598</v>
      </c>
      <c r="Q4771" s="20">
        <v>1.27853549896799</v>
      </c>
      <c r="R4771" s="79">
        <v>5489.3558918971803</v>
      </c>
      <c r="S4771" s="6">
        <v>16159.766585425899</v>
      </c>
      <c r="T4771" s="6">
        <v>7025.2547993862199</v>
      </c>
      <c r="U4771" s="71">
        <v>7019.8760995012799</v>
      </c>
      <c r="V4771" s="20">
        <v>1.27881599184766</v>
      </c>
      <c r="W4771" s="79">
        <v>5484.9067189405996</v>
      </c>
      <c r="X4771" s="6">
        <v>16146.668947398401</v>
      </c>
      <c r="Y4771" s="6">
        <v>7021.9455605282101</v>
      </c>
      <c r="Z4771" s="71">
        <v>7015.7454139885704</v>
      </c>
      <c r="AA4771" s="20">
        <v>1.2791002242137799</v>
      </c>
    </row>
    <row r="4772" spans="1:27" x14ac:dyDescent="0.2">
      <c r="A4772" s="52" t="s">
        <v>1555</v>
      </c>
      <c r="B4772" s="1" t="s">
        <v>7769</v>
      </c>
      <c r="C4772" s="131" t="s">
        <v>56</v>
      </c>
      <c r="D4772" s="131" t="s">
        <v>56</v>
      </c>
      <c r="E4772" s="131" t="s">
        <v>6357</v>
      </c>
      <c r="F4772" s="131" t="s">
        <v>26200</v>
      </c>
      <c r="G4772" s="131" t="s">
        <v>26200</v>
      </c>
      <c r="H4772" s="79">
        <v>9337.5</v>
      </c>
      <c r="I4772" s="6">
        <v>21811.665921274001</v>
      </c>
      <c r="J4772" s="6">
        <v>9474.9284219093206</v>
      </c>
      <c r="K4772" s="71">
        <v>9470.8999912783202</v>
      </c>
      <c r="L4772" s="20">
        <v>1.0142864783162899</v>
      </c>
      <c r="M4772" s="79">
        <v>9341.7424535785594</v>
      </c>
      <c r="N4772" s="6">
        <v>21821.575959308</v>
      </c>
      <c r="O4772" s="6">
        <v>9483.1368963587993</v>
      </c>
      <c r="P4772" s="71">
        <v>9477.3126511000501</v>
      </c>
      <c r="Q4772" s="20">
        <v>1.0145123030521499</v>
      </c>
      <c r="R4772" s="79">
        <v>9348.8723512385495</v>
      </c>
      <c r="S4772" s="6">
        <v>21838.2308397163</v>
      </c>
      <c r="T4772" s="6">
        <v>9493.8955464360297</v>
      </c>
      <c r="U4772" s="71">
        <v>9486.6267972815203</v>
      </c>
      <c r="V4772" s="20">
        <v>1.0147348729202299</v>
      </c>
      <c r="W4772" s="79">
        <v>9357.9502840955902</v>
      </c>
      <c r="X4772" s="6">
        <v>21859.4361771978</v>
      </c>
      <c r="Y4772" s="6">
        <v>9506.3428450891606</v>
      </c>
      <c r="Z4772" s="71">
        <v>9497.9490576142307</v>
      </c>
      <c r="AA4772" s="20">
        <v>1.0149604100543901</v>
      </c>
    </row>
    <row r="4773" spans="1:27" x14ac:dyDescent="0.2">
      <c r="A4773" s="52" t="s">
        <v>1554</v>
      </c>
      <c r="B4773" s="1" t="s">
        <v>7768</v>
      </c>
      <c r="C4773" s="131" t="s">
        <v>56</v>
      </c>
      <c r="D4773" s="131" t="s">
        <v>56</v>
      </c>
      <c r="E4773" s="131" t="s">
        <v>6357</v>
      </c>
      <c r="F4773" s="131" t="s">
        <v>26200</v>
      </c>
      <c r="G4773" s="131" t="s">
        <v>26200</v>
      </c>
      <c r="H4773" s="79">
        <v>14533.166666666701</v>
      </c>
      <c r="I4773" s="6">
        <v>27952.768936116201</v>
      </c>
      <c r="J4773" s="6">
        <v>12142.6068884335</v>
      </c>
      <c r="K4773" s="71">
        <v>12137.444247899301</v>
      </c>
      <c r="L4773" s="20">
        <v>0.83515482387866402</v>
      </c>
      <c r="M4773" s="79">
        <v>14573.508598008</v>
      </c>
      <c r="N4773" s="6">
        <v>28030.361707952201</v>
      </c>
      <c r="O4773" s="6">
        <v>12181.327225249301</v>
      </c>
      <c r="P4773" s="71">
        <v>12173.845836114901</v>
      </c>
      <c r="Q4773" s="20">
        <v>0.83534076603755203</v>
      </c>
      <c r="R4773" s="79">
        <v>14613.1732039895</v>
      </c>
      <c r="S4773" s="6">
        <v>28106.651727283399</v>
      </c>
      <c r="T4773" s="6">
        <v>12219.0125023127</v>
      </c>
      <c r="U4773" s="71">
        <v>12209.6573396863</v>
      </c>
      <c r="V4773" s="20">
        <v>0.83552402816610305</v>
      </c>
      <c r="W4773" s="79">
        <v>14709.9874173391</v>
      </c>
      <c r="X4773" s="6">
        <v>28292.8620280088</v>
      </c>
      <c r="Y4773" s="6">
        <v>12304.143818110801</v>
      </c>
      <c r="Z4773" s="71">
        <v>12293.279664571101</v>
      </c>
      <c r="AA4773" s="20">
        <v>0.83570973351619904</v>
      </c>
    </row>
    <row r="4774" spans="1:27" x14ac:dyDescent="0.2">
      <c r="A4774" s="52" t="s">
        <v>1553</v>
      </c>
      <c r="B4774" s="1" t="s">
        <v>7767</v>
      </c>
      <c r="C4774" s="131" t="s">
        <v>56</v>
      </c>
      <c r="D4774" s="131" t="s">
        <v>56</v>
      </c>
      <c r="E4774" s="131" t="s">
        <v>6357</v>
      </c>
      <c r="F4774" s="131" t="s">
        <v>26200</v>
      </c>
      <c r="G4774" s="131" t="s">
        <v>26200</v>
      </c>
      <c r="H4774" s="79">
        <v>5081.4166666666697</v>
      </c>
      <c r="I4774" s="6">
        <v>10195.125675875601</v>
      </c>
      <c r="J4774" s="6">
        <v>4428.7348971851998</v>
      </c>
      <c r="K4774" s="71">
        <v>4426.8519435076696</v>
      </c>
      <c r="L4774" s="20">
        <v>0.87118459947344196</v>
      </c>
      <c r="M4774" s="79">
        <v>5084.7133567475003</v>
      </c>
      <c r="N4774" s="6">
        <v>10201.7400064636</v>
      </c>
      <c r="O4774" s="6">
        <v>4433.4330958845503</v>
      </c>
      <c r="P4774" s="71">
        <v>4430.7102203244003</v>
      </c>
      <c r="Q4774" s="20">
        <v>0.87137856344345699</v>
      </c>
      <c r="R4774" s="79">
        <v>5089.6304289606196</v>
      </c>
      <c r="S4774" s="6">
        <v>10211.605398825301</v>
      </c>
      <c r="T4774" s="6">
        <v>4439.3667110411998</v>
      </c>
      <c r="U4774" s="71">
        <v>4435.9678277409203</v>
      </c>
      <c r="V4774" s="20">
        <v>0.87156973176278596</v>
      </c>
      <c r="W4774" s="79">
        <v>5099.9639864058699</v>
      </c>
      <c r="X4774" s="6">
        <v>10232.338183350599</v>
      </c>
      <c r="Y4774" s="6">
        <v>4449.8913004579299</v>
      </c>
      <c r="Z4774" s="71">
        <v>4445.9621930744397</v>
      </c>
      <c r="AA4774" s="20">
        <v>0.87176344870773803</v>
      </c>
    </row>
    <row r="4775" spans="1:27" x14ac:dyDescent="0.2">
      <c r="A4775" s="52" t="s">
        <v>1552</v>
      </c>
      <c r="B4775" s="1" t="s">
        <v>7766</v>
      </c>
      <c r="C4775" s="131" t="s">
        <v>56</v>
      </c>
      <c r="D4775" s="131" t="s">
        <v>56</v>
      </c>
      <c r="E4775" s="131" t="s">
        <v>6357</v>
      </c>
      <c r="F4775" s="131" t="s">
        <v>26200</v>
      </c>
      <c r="G4775" s="131" t="s">
        <v>26200</v>
      </c>
      <c r="H4775" s="79">
        <v>4343.3333333333303</v>
      </c>
      <c r="I4775" s="6">
        <v>16403.0188470213</v>
      </c>
      <c r="J4775" s="6">
        <v>7125.4268261632196</v>
      </c>
      <c r="K4775" s="71">
        <v>7122.3973270042598</v>
      </c>
      <c r="L4775" s="20">
        <v>1.6398458926333701</v>
      </c>
      <c r="M4775" s="79">
        <v>4339.8035989869604</v>
      </c>
      <c r="N4775" s="6">
        <v>16389.688463519698</v>
      </c>
      <c r="O4775" s="6">
        <v>7122.5680344106004</v>
      </c>
      <c r="P4775" s="71">
        <v>7118.1935765115004</v>
      </c>
      <c r="Q4775" s="20">
        <v>1.6402109943807299</v>
      </c>
      <c r="R4775" s="79">
        <v>4336.0671277685597</v>
      </c>
      <c r="S4775" s="6">
        <v>16375.577318205</v>
      </c>
      <c r="T4775" s="6">
        <v>7119.0757947700704</v>
      </c>
      <c r="U4775" s="71">
        <v>7113.6252633300501</v>
      </c>
      <c r="V4775" s="20">
        <v>1.6405708338262901</v>
      </c>
      <c r="W4775" s="79">
        <v>4333.9917497960896</v>
      </c>
      <c r="X4775" s="6">
        <v>16367.7394523577</v>
      </c>
      <c r="Y4775" s="6">
        <v>7118.0858267292297</v>
      </c>
      <c r="Z4775" s="71">
        <v>7111.8007915025801</v>
      </c>
      <c r="AA4775" s="20">
        <v>1.6409354705940999</v>
      </c>
    </row>
    <row r="4776" spans="1:27" x14ac:dyDescent="0.2">
      <c r="A4776" s="52" t="s">
        <v>1551</v>
      </c>
      <c r="B4776" s="1" t="s">
        <v>7765</v>
      </c>
      <c r="C4776" s="131" t="s">
        <v>56</v>
      </c>
      <c r="D4776" s="131" t="s">
        <v>56</v>
      </c>
      <c r="E4776" s="131" t="s">
        <v>6357</v>
      </c>
      <c r="F4776" s="131" t="s">
        <v>26200</v>
      </c>
      <c r="G4776" s="131" t="s">
        <v>26200</v>
      </c>
      <c r="H4776" s="79">
        <v>53295</v>
      </c>
      <c r="I4776" s="6">
        <v>80347.697222345203</v>
      </c>
      <c r="J4776" s="6">
        <v>34902.821398178399</v>
      </c>
      <c r="K4776" s="71">
        <v>34887.981856541002</v>
      </c>
      <c r="L4776" s="20">
        <v>0.65462016805593404</v>
      </c>
      <c r="M4776" s="79">
        <v>53304.596763911599</v>
      </c>
      <c r="N4776" s="6">
        <v>80362.165331569093</v>
      </c>
      <c r="O4776" s="6">
        <v>34923.481995443202</v>
      </c>
      <c r="P4776" s="71">
        <v>34902.033088119097</v>
      </c>
      <c r="Q4776" s="20">
        <v>0.65476591526809202</v>
      </c>
      <c r="R4776" s="79">
        <v>53349.798124715096</v>
      </c>
      <c r="S4776" s="6">
        <v>80430.311034765997</v>
      </c>
      <c r="T4776" s="6">
        <v>34966.0637501233</v>
      </c>
      <c r="U4776" s="71">
        <v>34939.292911422097</v>
      </c>
      <c r="V4776" s="20">
        <v>0.65490956178962301</v>
      </c>
      <c r="W4776" s="79">
        <v>53407.555230184698</v>
      </c>
      <c r="X4776" s="6">
        <v>80517.385815190195</v>
      </c>
      <c r="Y4776" s="6">
        <v>35015.8104877359</v>
      </c>
      <c r="Z4776" s="71">
        <v>34984.892680931996</v>
      </c>
      <c r="AA4776" s="20">
        <v>0.65505512338372895</v>
      </c>
    </row>
    <row r="4777" spans="1:27" x14ac:dyDescent="0.2">
      <c r="A4777" s="52" t="s">
        <v>1550</v>
      </c>
      <c r="B4777" s="1" t="s">
        <v>7764</v>
      </c>
      <c r="C4777" s="131" t="s">
        <v>56</v>
      </c>
      <c r="D4777" s="131" t="s">
        <v>56</v>
      </c>
      <c r="E4777" s="131" t="s">
        <v>6357</v>
      </c>
      <c r="F4777" s="131" t="s">
        <v>26200</v>
      </c>
      <c r="G4777" s="131" t="s">
        <v>26200</v>
      </c>
      <c r="H4777" s="79">
        <v>6072.1666666666697</v>
      </c>
      <c r="I4777" s="6">
        <v>14989.2296764607</v>
      </c>
      <c r="J4777" s="6">
        <v>6511.2806512180496</v>
      </c>
      <c r="K4777" s="71">
        <v>6508.5122669881803</v>
      </c>
      <c r="L4777" s="20">
        <v>1.07185995119614</v>
      </c>
      <c r="M4777" s="79">
        <v>6071.4412798653102</v>
      </c>
      <c r="N4777" s="6">
        <v>14987.439048836801</v>
      </c>
      <c r="O4777" s="6">
        <v>6513.1838548685801</v>
      </c>
      <c r="P4777" s="71">
        <v>6509.1836616202199</v>
      </c>
      <c r="Q4777" s="20">
        <v>1.07209859431674</v>
      </c>
      <c r="R4777" s="79">
        <v>6072.3476925081204</v>
      </c>
      <c r="S4777" s="6">
        <v>14989.6765413219</v>
      </c>
      <c r="T4777" s="6">
        <v>6516.5729038525697</v>
      </c>
      <c r="U4777" s="71">
        <v>6511.5836627603803</v>
      </c>
      <c r="V4777" s="20">
        <v>1.072333797815</v>
      </c>
      <c r="W4777" s="79">
        <v>6075.9060236900305</v>
      </c>
      <c r="X4777" s="6">
        <v>14998.460332393301</v>
      </c>
      <c r="Y4777" s="6">
        <v>6522.6067549230902</v>
      </c>
      <c r="Z4777" s="71">
        <v>6516.8475080943599</v>
      </c>
      <c r="AA4777" s="20">
        <v>1.0725721370088801</v>
      </c>
    </row>
    <row r="4778" spans="1:27" x14ac:dyDescent="0.2">
      <c r="A4778" s="52" t="s">
        <v>1549</v>
      </c>
      <c r="B4778" s="1" t="s">
        <v>7688</v>
      </c>
      <c r="C4778" s="131" t="s">
        <v>56</v>
      </c>
      <c r="D4778" s="131" t="s">
        <v>56</v>
      </c>
      <c r="E4778" s="131" t="s">
        <v>6357</v>
      </c>
      <c r="F4778" s="131" t="s">
        <v>26200</v>
      </c>
      <c r="G4778" s="131" t="s">
        <v>26200</v>
      </c>
      <c r="H4778" s="79">
        <v>11231.583333333299</v>
      </c>
      <c r="I4778" s="6">
        <v>36144.161408175401</v>
      </c>
      <c r="J4778" s="6">
        <v>15700.9255252886</v>
      </c>
      <c r="K4778" s="71">
        <v>15694.2500036905</v>
      </c>
      <c r="L4778" s="20">
        <v>1.3973319288931201</v>
      </c>
      <c r="M4778" s="79">
        <v>11231.4877422134</v>
      </c>
      <c r="N4778" s="6">
        <v>36143.853788068198</v>
      </c>
      <c r="O4778" s="6">
        <v>15707.257535999601</v>
      </c>
      <c r="P4778" s="71">
        <v>15697.6106310533</v>
      </c>
      <c r="Q4778" s="20">
        <v>1.39764303637656</v>
      </c>
      <c r="R4778" s="79">
        <v>11234.482379893499</v>
      </c>
      <c r="S4778" s="6">
        <v>36153.4907790832</v>
      </c>
      <c r="T4778" s="6">
        <v>15717.2743348523</v>
      </c>
      <c r="U4778" s="71">
        <v>15705.2408208987</v>
      </c>
      <c r="V4778" s="20">
        <v>1.39794965979088</v>
      </c>
      <c r="W4778" s="79">
        <v>11245.049926600999</v>
      </c>
      <c r="X4778" s="6">
        <v>36187.498015867997</v>
      </c>
      <c r="Y4778" s="6">
        <v>15737.403291475201</v>
      </c>
      <c r="Z4778" s="71">
        <v>15723.5076829548</v>
      </c>
      <c r="AA4778" s="20">
        <v>1.3982603710597801</v>
      </c>
    </row>
    <row r="4779" spans="1:27" x14ac:dyDescent="0.2">
      <c r="A4779" s="52" t="s">
        <v>1548</v>
      </c>
      <c r="B4779" s="1" t="s">
        <v>7763</v>
      </c>
      <c r="C4779" s="131" t="s">
        <v>56</v>
      </c>
      <c r="D4779" s="131" t="s">
        <v>56</v>
      </c>
      <c r="E4779" s="131" t="s">
        <v>6357</v>
      </c>
      <c r="F4779" s="131" t="s">
        <v>26200</v>
      </c>
      <c r="G4779" s="131" t="s">
        <v>26200</v>
      </c>
      <c r="H4779" s="79">
        <v>7513.8333333333303</v>
      </c>
      <c r="I4779" s="6">
        <v>21036.152678320399</v>
      </c>
      <c r="J4779" s="6">
        <v>9138.0475759551591</v>
      </c>
      <c r="K4779" s="71">
        <v>9134.1623760757193</v>
      </c>
      <c r="L4779" s="20">
        <v>1.2156461250682999</v>
      </c>
      <c r="M4779" s="79">
        <v>7502.8720967568497</v>
      </c>
      <c r="N4779" s="6">
        <v>21005.464980585199</v>
      </c>
      <c r="O4779" s="6">
        <v>9128.4745132073003</v>
      </c>
      <c r="P4779" s="71">
        <v>9122.8680904608791</v>
      </c>
      <c r="Q4779" s="20">
        <v>1.21591678130889</v>
      </c>
      <c r="R4779" s="79">
        <v>7493.2535115302599</v>
      </c>
      <c r="S4779" s="6">
        <v>20978.536245490901</v>
      </c>
      <c r="T4779" s="6">
        <v>9120.1541596306506</v>
      </c>
      <c r="U4779" s="71">
        <v>9113.1715556497493</v>
      </c>
      <c r="V4779" s="20">
        <v>1.21618353651412</v>
      </c>
      <c r="W4779" s="79">
        <v>7490.1013621481497</v>
      </c>
      <c r="X4779" s="6">
        <v>20969.711309838902</v>
      </c>
      <c r="Y4779" s="6">
        <v>9119.4147670567399</v>
      </c>
      <c r="Z4779" s="71">
        <v>9111.3626243244707</v>
      </c>
      <c r="AA4779" s="20">
        <v>1.2164538480573199</v>
      </c>
    </row>
    <row r="4780" spans="1:27" x14ac:dyDescent="0.2">
      <c r="A4780" s="52" t="s">
        <v>1547</v>
      </c>
      <c r="B4780" s="1" t="s">
        <v>7762</v>
      </c>
      <c r="C4780" s="131" t="s">
        <v>56</v>
      </c>
      <c r="D4780" s="131" t="s">
        <v>56</v>
      </c>
      <c r="E4780" s="131" t="s">
        <v>6357</v>
      </c>
      <c r="F4780" s="131" t="s">
        <v>26200</v>
      </c>
      <c r="G4780" s="131" t="s">
        <v>26200</v>
      </c>
      <c r="H4780" s="79">
        <v>6778.6666666666697</v>
      </c>
      <c r="I4780" s="6">
        <v>30340.0139463833</v>
      </c>
      <c r="J4780" s="6">
        <v>13179.6196356248</v>
      </c>
      <c r="K4780" s="71">
        <v>13174.0160910828</v>
      </c>
      <c r="L4780" s="20">
        <v>1.9434524131219699</v>
      </c>
      <c r="M4780" s="79">
        <v>6768.9259255936204</v>
      </c>
      <c r="N4780" s="6">
        <v>30296.416254604599</v>
      </c>
      <c r="O4780" s="6">
        <v>13166.100530375999</v>
      </c>
      <c r="P4780" s="71">
        <v>13158.014324363299</v>
      </c>
      <c r="Q4780" s="20">
        <v>1.9438851110206801</v>
      </c>
      <c r="R4780" s="79">
        <v>6760.5633130010401</v>
      </c>
      <c r="S4780" s="6">
        <v>30258.986802005202</v>
      </c>
      <c r="T4780" s="6">
        <v>13154.7130418993</v>
      </c>
      <c r="U4780" s="71">
        <v>13144.6414849885</v>
      </c>
      <c r="V4780" s="20">
        <v>1.9443115723375299</v>
      </c>
      <c r="W4780" s="79">
        <v>6754.3787133494197</v>
      </c>
      <c r="X4780" s="6">
        <v>30231.305718259599</v>
      </c>
      <c r="Y4780" s="6">
        <v>13147.144074661201</v>
      </c>
      <c r="Z4780" s="71">
        <v>13135.5355796739</v>
      </c>
      <c r="AA4780" s="20">
        <v>1.9447437191688199</v>
      </c>
    </row>
    <row r="4781" spans="1:27" x14ac:dyDescent="0.2">
      <c r="A4781" s="52" t="s">
        <v>1546</v>
      </c>
      <c r="B4781" s="1" t="s">
        <v>7761</v>
      </c>
      <c r="C4781" s="131" t="s">
        <v>56</v>
      </c>
      <c r="D4781" s="131" t="s">
        <v>56</v>
      </c>
      <c r="E4781" s="131" t="s">
        <v>6357</v>
      </c>
      <c r="F4781" s="131" t="s">
        <v>26200</v>
      </c>
      <c r="G4781" s="131" t="s">
        <v>26200</v>
      </c>
      <c r="H4781" s="79">
        <v>6633.75</v>
      </c>
      <c r="I4781" s="6">
        <v>13853.203174747299</v>
      </c>
      <c r="J4781" s="6">
        <v>6017.7938250408697</v>
      </c>
      <c r="K4781" s="71">
        <v>6015.2352553191404</v>
      </c>
      <c r="L4781" s="20">
        <v>0.90676242778506</v>
      </c>
      <c r="M4781" s="79">
        <v>6630.32340749179</v>
      </c>
      <c r="N4781" s="6">
        <v>13846.047451029401</v>
      </c>
      <c r="O4781" s="6">
        <v>6017.16226621038</v>
      </c>
      <c r="P4781" s="71">
        <v>6013.4667138648701</v>
      </c>
      <c r="Q4781" s="20">
        <v>0.90696431294287805</v>
      </c>
      <c r="R4781" s="79">
        <v>6628.9278915549903</v>
      </c>
      <c r="S4781" s="6">
        <v>13843.133207078999</v>
      </c>
      <c r="T4781" s="6">
        <v>6018.1276435813797</v>
      </c>
      <c r="U4781" s="71">
        <v>6013.5200238738398</v>
      </c>
      <c r="V4781" s="20">
        <v>0.90716328827997095</v>
      </c>
      <c r="W4781" s="79">
        <v>6634.9814551844902</v>
      </c>
      <c r="X4781" s="6">
        <v>13855.7748120371</v>
      </c>
      <c r="Y4781" s="6">
        <v>6025.66986082532</v>
      </c>
      <c r="Z4781" s="71">
        <v>6020.34939289879</v>
      </c>
      <c r="AA4781" s="20">
        <v>0.90736491632460603</v>
      </c>
    </row>
    <row r="4782" spans="1:27" x14ac:dyDescent="0.2">
      <c r="A4782" s="52" t="s">
        <v>1545</v>
      </c>
      <c r="B4782" s="1" t="s">
        <v>7760</v>
      </c>
      <c r="C4782" s="131" t="s">
        <v>56</v>
      </c>
      <c r="D4782" s="131" t="s">
        <v>56</v>
      </c>
      <c r="E4782" s="131" t="s">
        <v>6357</v>
      </c>
      <c r="F4782" s="131" t="s">
        <v>26200</v>
      </c>
      <c r="G4782" s="131" t="s">
        <v>26200</v>
      </c>
      <c r="H4782" s="79">
        <v>7418.3333333333303</v>
      </c>
      <c r="I4782" s="6">
        <v>20840.0367591838</v>
      </c>
      <c r="J4782" s="6">
        <v>9052.8553534572002</v>
      </c>
      <c r="K4782" s="71">
        <v>9049.0063745330408</v>
      </c>
      <c r="L4782" s="20">
        <v>1.21981663103119</v>
      </c>
      <c r="M4782" s="79">
        <v>7417.7622849685504</v>
      </c>
      <c r="N4782" s="6">
        <v>20838.432535110998</v>
      </c>
      <c r="O4782" s="6">
        <v>9055.8861928440492</v>
      </c>
      <c r="P4782" s="71">
        <v>9050.3243515673803</v>
      </c>
      <c r="Q4782" s="20">
        <v>1.22008821580965</v>
      </c>
      <c r="R4782" s="79">
        <v>7418.3442707173699</v>
      </c>
      <c r="S4782" s="6">
        <v>20840.0674851535</v>
      </c>
      <c r="T4782" s="6">
        <v>9059.95661172779</v>
      </c>
      <c r="U4782" s="71">
        <v>9053.0200964017804</v>
      </c>
      <c r="V4782" s="20">
        <v>1.2203558861695101</v>
      </c>
      <c r="W4782" s="79">
        <v>7421.6650186449097</v>
      </c>
      <c r="X4782" s="6">
        <v>20849.396333800301</v>
      </c>
      <c r="Y4782" s="6">
        <v>9067.0915780069499</v>
      </c>
      <c r="Z4782" s="71">
        <v>9059.0856349264395</v>
      </c>
      <c r="AA4782" s="20">
        <v>1.2206271250680201</v>
      </c>
    </row>
    <row r="4783" spans="1:27" x14ac:dyDescent="0.2">
      <c r="A4783" s="52" t="s">
        <v>1544</v>
      </c>
      <c r="B4783" s="1" t="s">
        <v>7759</v>
      </c>
      <c r="C4783" s="131" t="s">
        <v>56</v>
      </c>
      <c r="D4783" s="131" t="s">
        <v>56</v>
      </c>
      <c r="E4783" s="131" t="s">
        <v>6357</v>
      </c>
      <c r="F4783" s="131" t="s">
        <v>26200</v>
      </c>
      <c r="G4783" s="131" t="s">
        <v>26200</v>
      </c>
      <c r="H4783" s="79">
        <v>16248.25</v>
      </c>
      <c r="I4783" s="6">
        <v>37881.572902761203</v>
      </c>
      <c r="J4783" s="6">
        <v>16455.652358627201</v>
      </c>
      <c r="K4783" s="71">
        <v>16448.655951787699</v>
      </c>
      <c r="L4783" s="20">
        <v>1.01233400223333</v>
      </c>
      <c r="M4783" s="79">
        <v>16228.6659590744</v>
      </c>
      <c r="N4783" s="6">
        <v>37835.914184188303</v>
      </c>
      <c r="O4783" s="6">
        <v>16442.586661780198</v>
      </c>
      <c r="P4783" s="71">
        <v>16432.488140747198</v>
      </c>
      <c r="Q4783" s="20">
        <v>1.01255939226223</v>
      </c>
      <c r="R4783" s="79">
        <v>16215.7694844991</v>
      </c>
      <c r="S4783" s="6">
        <v>37805.847023613198</v>
      </c>
      <c r="T4783" s="6">
        <v>16435.615381167299</v>
      </c>
      <c r="U4783" s="71">
        <v>16423.031888456499</v>
      </c>
      <c r="V4783" s="20">
        <v>1.0127815336888899</v>
      </c>
      <c r="W4783" s="79">
        <v>16219.0660806099</v>
      </c>
      <c r="X4783" s="6">
        <v>37813.532789520497</v>
      </c>
      <c r="Y4783" s="6">
        <v>16444.5415685595</v>
      </c>
      <c r="Z4783" s="71">
        <v>16430.021580242399</v>
      </c>
      <c r="AA4783" s="20">
        <v>1.0130066366697099</v>
      </c>
    </row>
    <row r="4784" spans="1:27" x14ac:dyDescent="0.2">
      <c r="A4784" s="52" t="s">
        <v>1543</v>
      </c>
      <c r="B4784" s="1" t="s">
        <v>7758</v>
      </c>
      <c r="C4784" s="131" t="s">
        <v>56</v>
      </c>
      <c r="D4784" s="131" t="s">
        <v>56</v>
      </c>
      <c r="E4784" s="131" t="s">
        <v>6357</v>
      </c>
      <c r="F4784" s="131" t="s">
        <v>26200</v>
      </c>
      <c r="G4784" s="131" t="s">
        <v>26200</v>
      </c>
      <c r="H4784" s="79">
        <v>15234.166666666701</v>
      </c>
      <c r="I4784" s="6">
        <v>32641.684315180199</v>
      </c>
      <c r="J4784" s="6">
        <v>14179.458991036399</v>
      </c>
      <c r="K4784" s="71">
        <v>14173.430347400599</v>
      </c>
      <c r="L4784" s="20">
        <v>0.93037122788035398</v>
      </c>
      <c r="M4784" s="79">
        <v>15228.9244060249</v>
      </c>
      <c r="N4784" s="6">
        <v>32630.4519175893</v>
      </c>
      <c r="O4784" s="6">
        <v>14180.4168086477</v>
      </c>
      <c r="P4784" s="71">
        <v>14171.707641389199</v>
      </c>
      <c r="Q4784" s="20">
        <v>0.93057836939439798</v>
      </c>
      <c r="R4784" s="79">
        <v>15229.044537391601</v>
      </c>
      <c r="S4784" s="6">
        <v>32630.709318616398</v>
      </c>
      <c r="T4784" s="6">
        <v>14185.789506064501</v>
      </c>
      <c r="U4784" s="71">
        <v>14174.9285328239</v>
      </c>
      <c r="V4784" s="20">
        <v>0.93078252532655503</v>
      </c>
      <c r="W4784" s="79">
        <v>15235.708664082</v>
      </c>
      <c r="X4784" s="6">
        <v>32644.988295893301</v>
      </c>
      <c r="Y4784" s="6">
        <v>14196.818636996801</v>
      </c>
      <c r="Z4784" s="71">
        <v>14184.283313960301</v>
      </c>
      <c r="AA4784" s="20">
        <v>0.93098940303312305</v>
      </c>
    </row>
    <row r="4785" spans="1:27" x14ac:dyDescent="0.2">
      <c r="A4785" s="52" t="s">
        <v>1542</v>
      </c>
      <c r="B4785" s="1" t="s">
        <v>7757</v>
      </c>
      <c r="C4785" s="131" t="s">
        <v>56</v>
      </c>
      <c r="D4785" s="131" t="s">
        <v>56</v>
      </c>
      <c r="E4785" s="131" t="s">
        <v>6357</v>
      </c>
      <c r="F4785" s="131" t="s">
        <v>26200</v>
      </c>
      <c r="G4785" s="131" t="s">
        <v>26200</v>
      </c>
      <c r="H4785" s="79">
        <v>11901.5</v>
      </c>
      <c r="I4785" s="6">
        <v>36047.276560705803</v>
      </c>
      <c r="J4785" s="6">
        <v>15658.839010748399</v>
      </c>
      <c r="K4785" s="71">
        <v>15652.181382964</v>
      </c>
      <c r="L4785" s="20">
        <v>1.31514358551141</v>
      </c>
      <c r="M4785" s="79">
        <v>11884.7381327737</v>
      </c>
      <c r="N4785" s="6">
        <v>35996.508198433999</v>
      </c>
      <c r="O4785" s="6">
        <v>15643.224654039899</v>
      </c>
      <c r="P4785" s="71">
        <v>15633.6170760814</v>
      </c>
      <c r="Q4785" s="20">
        <v>1.31543639425842</v>
      </c>
      <c r="R4785" s="79">
        <v>11868.918939102599</v>
      </c>
      <c r="S4785" s="6">
        <v>35948.595006884003</v>
      </c>
      <c r="T4785" s="6">
        <v>15628.1984809774</v>
      </c>
      <c r="U4785" s="71">
        <v>15616.2331655871</v>
      </c>
      <c r="V4785" s="20">
        <v>1.31572498268051</v>
      </c>
      <c r="W4785" s="79">
        <v>11859.872475349601</v>
      </c>
      <c r="X4785" s="6">
        <v>35921.195067313398</v>
      </c>
      <c r="Y4785" s="6">
        <v>15621.5921100204</v>
      </c>
      <c r="Z4785" s="71">
        <v>15607.7987589569</v>
      </c>
      <c r="AA4785" s="20">
        <v>1.3160174185175499</v>
      </c>
    </row>
    <row r="4786" spans="1:27" x14ac:dyDescent="0.2">
      <c r="A4786" s="52" t="s">
        <v>1541</v>
      </c>
      <c r="B4786" s="1" t="s">
        <v>7756</v>
      </c>
      <c r="C4786" s="131" t="s">
        <v>56</v>
      </c>
      <c r="D4786" s="131" t="s">
        <v>56</v>
      </c>
      <c r="E4786" s="131" t="s">
        <v>6357</v>
      </c>
      <c r="F4786" s="131" t="s">
        <v>26200</v>
      </c>
      <c r="G4786" s="131" t="s">
        <v>26200</v>
      </c>
      <c r="H4786" s="79">
        <v>5001.3333333333303</v>
      </c>
      <c r="I4786" s="6">
        <v>12431.869092804</v>
      </c>
      <c r="J4786" s="6">
        <v>5400.3701610878497</v>
      </c>
      <c r="K4786" s="71">
        <v>5398.0740997766798</v>
      </c>
      <c r="L4786" s="20">
        <v>1.0793269994221599</v>
      </c>
      <c r="M4786" s="79">
        <v>4999.7708856011996</v>
      </c>
      <c r="N4786" s="6">
        <v>12427.9852993483</v>
      </c>
      <c r="O4786" s="6">
        <v>5400.9062479918002</v>
      </c>
      <c r="P4786" s="71">
        <v>5397.5891807648204</v>
      </c>
      <c r="Q4786" s="20">
        <v>1.0795673050357799</v>
      </c>
      <c r="R4786" s="79">
        <v>4999.1716214460303</v>
      </c>
      <c r="S4786" s="6">
        <v>12426.4957018684</v>
      </c>
      <c r="T4786" s="6">
        <v>5402.2623475166001</v>
      </c>
      <c r="U4786" s="71">
        <v>5398.12624872776</v>
      </c>
      <c r="V4786" s="20">
        <v>1.0798041470651401</v>
      </c>
      <c r="W4786" s="79">
        <v>4999.6080437458204</v>
      </c>
      <c r="X4786" s="6">
        <v>12427.580521563201</v>
      </c>
      <c r="Y4786" s="6">
        <v>5404.5694598549599</v>
      </c>
      <c r="Z4786" s="71">
        <v>5399.79740311571</v>
      </c>
      <c r="AA4786" s="20">
        <v>1.0800441466347499</v>
      </c>
    </row>
    <row r="4787" spans="1:27" x14ac:dyDescent="0.2">
      <c r="A4787" s="52" t="s">
        <v>1540</v>
      </c>
      <c r="B4787" s="1" t="s">
        <v>7755</v>
      </c>
      <c r="C4787" s="131" t="s">
        <v>56</v>
      </c>
      <c r="D4787" s="131" t="s">
        <v>56</v>
      </c>
      <c r="E4787" s="131" t="s">
        <v>6357</v>
      </c>
      <c r="F4787" s="131" t="s">
        <v>26200</v>
      </c>
      <c r="G4787" s="131" t="s">
        <v>26200</v>
      </c>
      <c r="H4787" s="79">
        <v>58164.583333333299</v>
      </c>
      <c r="I4787" s="6">
        <v>195581.61777274901</v>
      </c>
      <c r="J4787" s="6">
        <v>84960.123436998707</v>
      </c>
      <c r="K4787" s="71">
        <v>84924.001162673594</v>
      </c>
      <c r="L4787" s="20">
        <v>1.46006377585456</v>
      </c>
      <c r="M4787" s="79">
        <v>58157.152609796402</v>
      </c>
      <c r="N4787" s="6">
        <v>195556.63155523801</v>
      </c>
      <c r="O4787" s="6">
        <v>84984.251893048495</v>
      </c>
      <c r="P4787" s="71">
        <v>84932.057230927094</v>
      </c>
      <c r="Q4787" s="20">
        <v>1.4603888502034501</v>
      </c>
      <c r="R4787" s="79">
        <v>58165.317468882102</v>
      </c>
      <c r="S4787" s="6">
        <v>195584.086344001</v>
      </c>
      <c r="T4787" s="6">
        <v>85027.715840336401</v>
      </c>
      <c r="U4787" s="71">
        <v>84962.616626362302</v>
      </c>
      <c r="V4787" s="20">
        <v>1.46070923917533</v>
      </c>
      <c r="W4787" s="79">
        <v>58198.742538212398</v>
      </c>
      <c r="X4787" s="6">
        <v>195696.47998217601</v>
      </c>
      <c r="Y4787" s="6">
        <v>85105.481093253606</v>
      </c>
      <c r="Z4787" s="71">
        <v>85030.335757882305</v>
      </c>
      <c r="AA4787" s="20">
        <v>1.46103389952202</v>
      </c>
    </row>
    <row r="4788" spans="1:27" x14ac:dyDescent="0.2">
      <c r="A4788" s="52" t="s">
        <v>1539</v>
      </c>
      <c r="B4788" s="1" t="s">
        <v>7754</v>
      </c>
      <c r="C4788" s="131" t="s">
        <v>56</v>
      </c>
      <c r="D4788" s="131" t="s">
        <v>56</v>
      </c>
      <c r="E4788" s="131" t="s">
        <v>6357</v>
      </c>
      <c r="F4788" s="131" t="s">
        <v>26200</v>
      </c>
      <c r="G4788" s="131" t="s">
        <v>26200</v>
      </c>
      <c r="H4788" s="79">
        <v>14388.25</v>
      </c>
      <c r="I4788" s="6">
        <v>46182.807181779099</v>
      </c>
      <c r="J4788" s="6">
        <v>20061.6859780253</v>
      </c>
      <c r="K4788" s="71">
        <v>20053.156403267101</v>
      </c>
      <c r="L4788" s="20">
        <v>1.3937175405811799</v>
      </c>
      <c r="M4788" s="79">
        <v>14381.829880314201</v>
      </c>
      <c r="N4788" s="6">
        <v>46162.200148294804</v>
      </c>
      <c r="O4788" s="6">
        <v>20060.992123562301</v>
      </c>
      <c r="P4788" s="71">
        <v>20048.67129138</v>
      </c>
      <c r="Q4788" s="20">
        <v>1.39402784334297</v>
      </c>
      <c r="R4788" s="79">
        <v>14382.444760108199</v>
      </c>
      <c r="S4788" s="6">
        <v>46164.173763915998</v>
      </c>
      <c r="T4788" s="6">
        <v>20069.292559407499</v>
      </c>
      <c r="U4788" s="71">
        <v>20053.927038203899</v>
      </c>
      <c r="V4788" s="20">
        <v>1.3943336736342999</v>
      </c>
      <c r="W4788" s="79">
        <v>14393.710714885499</v>
      </c>
      <c r="X4788" s="6">
        <v>46200.334757588003</v>
      </c>
      <c r="Y4788" s="6">
        <v>20091.836687977298</v>
      </c>
      <c r="Z4788" s="71">
        <v>20074.096258256999</v>
      </c>
      <c r="AA4788" s="20">
        <v>1.39464358120641</v>
      </c>
    </row>
    <row r="4789" spans="1:27" x14ac:dyDescent="0.2">
      <c r="A4789" s="52" t="s">
        <v>1538</v>
      </c>
      <c r="B4789" s="1" t="s">
        <v>7753</v>
      </c>
      <c r="C4789" s="131" t="s">
        <v>56</v>
      </c>
      <c r="D4789" s="131" t="s">
        <v>56</v>
      </c>
      <c r="E4789" s="131" t="s">
        <v>6357</v>
      </c>
      <c r="F4789" s="131" t="s">
        <v>26200</v>
      </c>
      <c r="G4789" s="131" t="s">
        <v>26200</v>
      </c>
      <c r="H4789" s="79">
        <v>7422.4166666666697</v>
      </c>
      <c r="I4789" s="6">
        <v>20019.064206353902</v>
      </c>
      <c r="J4789" s="6">
        <v>8696.2271067890306</v>
      </c>
      <c r="K4789" s="71">
        <v>8692.5297545673402</v>
      </c>
      <c r="L4789" s="20">
        <v>1.17111853792911</v>
      </c>
      <c r="M4789" s="79">
        <v>7415.4705777765703</v>
      </c>
      <c r="N4789" s="6">
        <v>20000.3298499146</v>
      </c>
      <c r="O4789" s="6">
        <v>8691.6667381289499</v>
      </c>
      <c r="P4789" s="71">
        <v>8686.3285890182306</v>
      </c>
      <c r="Q4789" s="20">
        <v>1.17137928037235</v>
      </c>
      <c r="R4789" s="79">
        <v>7409.99863394975</v>
      </c>
      <c r="S4789" s="6">
        <v>19985.5714228791</v>
      </c>
      <c r="T4789" s="6">
        <v>8688.4752211509895</v>
      </c>
      <c r="U4789" s="71">
        <v>8681.8231206924593</v>
      </c>
      <c r="V4789" s="20">
        <v>1.1716362646702401</v>
      </c>
      <c r="W4789" s="79">
        <v>7407.8115874244204</v>
      </c>
      <c r="X4789" s="6">
        <v>19979.672720774499</v>
      </c>
      <c r="Y4789" s="6">
        <v>8688.8617472431706</v>
      </c>
      <c r="Z4789" s="71">
        <v>8681.1897686396296</v>
      </c>
      <c r="AA4789" s="20">
        <v>1.17189667504191</v>
      </c>
    </row>
    <row r="4790" spans="1:27" x14ac:dyDescent="0.2">
      <c r="A4790" s="52" t="s">
        <v>1537</v>
      </c>
      <c r="B4790" s="1" t="s">
        <v>7752</v>
      </c>
      <c r="C4790" s="131" t="s">
        <v>56</v>
      </c>
      <c r="D4790" s="131" t="s">
        <v>56</v>
      </c>
      <c r="E4790" s="131" t="s">
        <v>6357</v>
      </c>
      <c r="F4790" s="131" t="s">
        <v>26200</v>
      </c>
      <c r="G4790" s="131" t="s">
        <v>26200</v>
      </c>
      <c r="H4790" s="79">
        <v>10228.333333333299</v>
      </c>
      <c r="I4790" s="6">
        <v>45173.3708344646</v>
      </c>
      <c r="J4790" s="6">
        <v>19623.189571020099</v>
      </c>
      <c r="K4790" s="71">
        <v>19614.846430636699</v>
      </c>
      <c r="L4790" s="20">
        <v>1.9176972231354199</v>
      </c>
      <c r="M4790" s="79">
        <v>10218.0234935442</v>
      </c>
      <c r="N4790" s="6">
        <v>45127.837490872698</v>
      </c>
      <c r="O4790" s="6">
        <v>19611.482761859599</v>
      </c>
      <c r="P4790" s="71">
        <v>19599.4380042292</v>
      </c>
      <c r="Q4790" s="20">
        <v>1.9181241867972101</v>
      </c>
      <c r="R4790" s="79">
        <v>10211.6112740344</v>
      </c>
      <c r="S4790" s="6">
        <v>45099.517963111197</v>
      </c>
      <c r="T4790" s="6">
        <v>19606.446871955301</v>
      </c>
      <c r="U4790" s="71">
        <v>19591.435716268301</v>
      </c>
      <c r="V4790" s="20">
        <v>1.9185449965261101</v>
      </c>
      <c r="W4790" s="79">
        <v>10206.6563804077</v>
      </c>
      <c r="X4790" s="6">
        <v>45077.6347060888</v>
      </c>
      <c r="Y4790" s="6">
        <v>19603.591176279999</v>
      </c>
      <c r="Z4790" s="71">
        <v>19586.2818512577</v>
      </c>
      <c r="AA4790" s="20">
        <v>1.91897141642338</v>
      </c>
    </row>
    <row r="4791" spans="1:27" x14ac:dyDescent="0.2">
      <c r="A4791" s="52" t="s">
        <v>1536</v>
      </c>
      <c r="B4791" s="1" t="s">
        <v>7751</v>
      </c>
      <c r="C4791" s="131" t="s">
        <v>56</v>
      </c>
      <c r="D4791" s="131" t="s">
        <v>56</v>
      </c>
      <c r="E4791" s="131" t="s">
        <v>6357</v>
      </c>
      <c r="F4791" s="131" t="s">
        <v>26200</v>
      </c>
      <c r="G4791" s="131" t="s">
        <v>26200</v>
      </c>
      <c r="H4791" s="79">
        <v>13626.083333333299</v>
      </c>
      <c r="I4791" s="6">
        <v>58109.807280410598</v>
      </c>
      <c r="J4791" s="6">
        <v>25242.742419588401</v>
      </c>
      <c r="K4791" s="71">
        <v>25232.010028561799</v>
      </c>
      <c r="L4791" s="20">
        <v>1.8517434108770601</v>
      </c>
      <c r="M4791" s="79">
        <v>13607.020479660499</v>
      </c>
      <c r="N4791" s="6">
        <v>58028.511817434002</v>
      </c>
      <c r="O4791" s="6">
        <v>25217.808396738299</v>
      </c>
      <c r="P4791" s="71">
        <v>25202.320409736101</v>
      </c>
      <c r="Q4791" s="20">
        <v>1.8521556903223599</v>
      </c>
      <c r="R4791" s="79">
        <v>13591.235389474101</v>
      </c>
      <c r="S4791" s="6">
        <v>57961.194707579503</v>
      </c>
      <c r="T4791" s="6">
        <v>25197.898691483399</v>
      </c>
      <c r="U4791" s="71">
        <v>25178.606589109499</v>
      </c>
      <c r="V4791" s="20">
        <v>1.85256202748202</v>
      </c>
      <c r="W4791" s="79">
        <v>13582.6112090927</v>
      </c>
      <c r="X4791" s="6">
        <v>57924.416020141798</v>
      </c>
      <c r="Y4791" s="6">
        <v>25190.464810041201</v>
      </c>
      <c r="Z4791" s="71">
        <v>25168.222459701501</v>
      </c>
      <c r="AA4791" s="20">
        <v>1.8529737818640499</v>
      </c>
    </row>
    <row r="4792" spans="1:27" x14ac:dyDescent="0.2">
      <c r="A4792" s="52" t="s">
        <v>1535</v>
      </c>
      <c r="B4792" s="1" t="s">
        <v>7750</v>
      </c>
      <c r="C4792" s="131" t="s">
        <v>56</v>
      </c>
      <c r="D4792" s="131" t="s">
        <v>56</v>
      </c>
      <c r="E4792" s="131" t="s">
        <v>6357</v>
      </c>
      <c r="F4792" s="131" t="s">
        <v>26200</v>
      </c>
      <c r="G4792" s="131" t="s">
        <v>26200</v>
      </c>
      <c r="H4792" s="79">
        <v>7935</v>
      </c>
      <c r="I4792" s="6">
        <v>23054.7406997662</v>
      </c>
      <c r="J4792" s="6">
        <v>10014.9167287083</v>
      </c>
      <c r="K4792" s="71">
        <v>10010.658712655801</v>
      </c>
      <c r="L4792" s="20">
        <v>1.2615826985073499</v>
      </c>
      <c r="M4792" s="79">
        <v>7941.8795572383997</v>
      </c>
      <c r="N4792" s="6">
        <v>23074.728904965999</v>
      </c>
      <c r="O4792" s="6">
        <v>10027.727303481999</v>
      </c>
      <c r="P4792" s="71">
        <v>10021.568587875399</v>
      </c>
      <c r="Q4792" s="20">
        <v>1.2618635822475499</v>
      </c>
      <c r="R4792" s="79">
        <v>7949.9734988213804</v>
      </c>
      <c r="S4792" s="6">
        <v>23098.245442386899</v>
      </c>
      <c r="T4792" s="6">
        <v>10041.671010141799</v>
      </c>
      <c r="U4792" s="71">
        <v>10033.9828712416</v>
      </c>
      <c r="V4792" s="20">
        <v>1.2621404175409101</v>
      </c>
      <c r="W4792" s="79">
        <v>7959.8027008551699</v>
      </c>
      <c r="X4792" s="6">
        <v>23126.803691180201</v>
      </c>
      <c r="Y4792" s="6">
        <v>10057.502079068499</v>
      </c>
      <c r="Z4792" s="71">
        <v>10048.621636152</v>
      </c>
      <c r="AA4792" s="20">
        <v>1.26242094355837</v>
      </c>
    </row>
    <row r="4793" spans="1:27" x14ac:dyDescent="0.2">
      <c r="A4793" s="52" t="s">
        <v>1534</v>
      </c>
      <c r="B4793" s="1" t="s">
        <v>7749</v>
      </c>
      <c r="C4793" s="131" t="s">
        <v>56</v>
      </c>
      <c r="D4793" s="131" t="s">
        <v>56</v>
      </c>
      <c r="E4793" s="131" t="s">
        <v>6357</v>
      </c>
      <c r="F4793" s="131" t="s">
        <v>26200</v>
      </c>
      <c r="G4793" s="131" t="s">
        <v>26200</v>
      </c>
      <c r="H4793" s="79">
        <v>7975.9166666666697</v>
      </c>
      <c r="I4793" s="6">
        <v>21275.9938421318</v>
      </c>
      <c r="J4793" s="6">
        <v>9242.2339259544005</v>
      </c>
      <c r="K4793" s="71">
        <v>9238.3044294359806</v>
      </c>
      <c r="L4793" s="20">
        <v>1.1582749438751201</v>
      </c>
      <c r="M4793" s="79">
        <v>7982.2338129628197</v>
      </c>
      <c r="N4793" s="6">
        <v>21292.845016901301</v>
      </c>
      <c r="O4793" s="6">
        <v>9253.3630286265306</v>
      </c>
      <c r="P4793" s="71">
        <v>9247.6799032708604</v>
      </c>
      <c r="Q4793" s="20">
        <v>1.1585328267699999</v>
      </c>
      <c r="R4793" s="79">
        <v>7987.0436957982201</v>
      </c>
      <c r="S4793" s="6">
        <v>21305.675521765399</v>
      </c>
      <c r="T4793" s="6">
        <v>9262.37383579774</v>
      </c>
      <c r="U4793" s="71">
        <v>9255.2823450963297</v>
      </c>
      <c r="V4793" s="20">
        <v>1.1587869927349099</v>
      </c>
      <c r="W4793" s="79">
        <v>7996.4538243732304</v>
      </c>
      <c r="X4793" s="6">
        <v>21330.777318334101</v>
      </c>
      <c r="Y4793" s="6">
        <v>9276.43699025772</v>
      </c>
      <c r="Z4793" s="71">
        <v>9268.2462020766307</v>
      </c>
      <c r="AA4793" s="20">
        <v>1.1590445472000299</v>
      </c>
    </row>
    <row r="4794" spans="1:27" x14ac:dyDescent="0.2">
      <c r="A4794" s="52" t="s">
        <v>1533</v>
      </c>
      <c r="B4794" s="1" t="s">
        <v>18928</v>
      </c>
      <c r="C4794" s="131" t="s">
        <v>56</v>
      </c>
      <c r="D4794" s="131" t="s">
        <v>56</v>
      </c>
      <c r="E4794" s="131" t="s">
        <v>6357</v>
      </c>
      <c r="F4794" s="131" t="s">
        <v>26200</v>
      </c>
      <c r="G4794" s="131" t="s">
        <v>26200</v>
      </c>
      <c r="H4794" s="79">
        <v>10708.083333333299</v>
      </c>
      <c r="I4794" s="6">
        <v>32606.599001556398</v>
      </c>
      <c r="J4794" s="6">
        <v>14164.218026112199</v>
      </c>
      <c r="K4794" s="71">
        <v>14158.1958624377</v>
      </c>
      <c r="L4794" s="20">
        <v>1.3221970189907399</v>
      </c>
      <c r="M4794" s="79">
        <v>10705.844605849299</v>
      </c>
      <c r="N4794" s="6">
        <v>32599.781974916499</v>
      </c>
      <c r="O4794" s="6">
        <v>14167.088382437199</v>
      </c>
      <c r="P4794" s="71">
        <v>14158.387401080099</v>
      </c>
      <c r="Q4794" s="20">
        <v>1.3224913981419499</v>
      </c>
      <c r="R4794" s="79">
        <v>10703.697588176101</v>
      </c>
      <c r="S4794" s="6">
        <v>32593.2442088065</v>
      </c>
      <c r="T4794" s="6">
        <v>14169.5020218913</v>
      </c>
      <c r="U4794" s="71">
        <v>14158.6535187308</v>
      </c>
      <c r="V4794" s="20">
        <v>1.32278153433363</v>
      </c>
      <c r="W4794" s="79">
        <v>10705.2813094759</v>
      </c>
      <c r="X4794" s="6">
        <v>32598.066711932799</v>
      </c>
      <c r="Y4794" s="6">
        <v>14176.4131397851</v>
      </c>
      <c r="Z4794" s="71">
        <v>14163.8958341302</v>
      </c>
      <c r="AA4794" s="20">
        <v>1.32307553857487</v>
      </c>
    </row>
    <row r="4795" spans="1:27" x14ac:dyDescent="0.2">
      <c r="A4795" s="52" t="s">
        <v>1532</v>
      </c>
      <c r="B4795" s="1" t="s">
        <v>7748</v>
      </c>
      <c r="C4795" s="131" t="s">
        <v>56</v>
      </c>
      <c r="D4795" s="131" t="s">
        <v>56</v>
      </c>
      <c r="E4795" s="131" t="s">
        <v>6357</v>
      </c>
      <c r="F4795" s="131" t="s">
        <v>26200</v>
      </c>
      <c r="G4795" s="131" t="s">
        <v>26200</v>
      </c>
      <c r="H4795" s="79">
        <v>9570.1666666666697</v>
      </c>
      <c r="I4795" s="6">
        <v>18169.390234604802</v>
      </c>
      <c r="J4795" s="6">
        <v>7892.7337583466397</v>
      </c>
      <c r="K4795" s="71">
        <v>7889.3780252984798</v>
      </c>
      <c r="L4795" s="20">
        <v>0.82437206164627697</v>
      </c>
      <c r="M4795" s="79">
        <v>9573.8321636462606</v>
      </c>
      <c r="N4795" s="6">
        <v>18176.3493448634</v>
      </c>
      <c r="O4795" s="6">
        <v>7899.0082767077502</v>
      </c>
      <c r="P4795" s="71">
        <v>7894.1569535635999</v>
      </c>
      <c r="Q4795" s="20">
        <v>0.82455560308851905</v>
      </c>
      <c r="R4795" s="79">
        <v>9582.2969225120305</v>
      </c>
      <c r="S4795" s="6">
        <v>18192.4200688571</v>
      </c>
      <c r="T4795" s="6">
        <v>7908.9252759661504</v>
      </c>
      <c r="U4795" s="71">
        <v>7902.8700172336703</v>
      </c>
      <c r="V4795" s="20">
        <v>0.82473649910254598</v>
      </c>
      <c r="W4795" s="79">
        <v>9593.6923891087499</v>
      </c>
      <c r="X4795" s="6">
        <v>18214.0548727965</v>
      </c>
      <c r="Y4795" s="6">
        <v>7921.02087247279</v>
      </c>
      <c r="Z4795" s="71">
        <v>7914.0268720594404</v>
      </c>
      <c r="AA4795" s="20">
        <v>0.824919806793456</v>
      </c>
    </row>
    <row r="4796" spans="1:27" x14ac:dyDescent="0.2">
      <c r="A4796" s="52" t="s">
        <v>1531</v>
      </c>
      <c r="B4796" s="1" t="s">
        <v>7747</v>
      </c>
      <c r="C4796" s="131" t="s">
        <v>56</v>
      </c>
      <c r="D4796" s="131" t="s">
        <v>56</v>
      </c>
      <c r="E4796" s="131" t="s">
        <v>6357</v>
      </c>
      <c r="F4796" s="131" t="s">
        <v>26200</v>
      </c>
      <c r="G4796" s="131" t="s">
        <v>26200</v>
      </c>
      <c r="H4796" s="79">
        <v>10392.833333333299</v>
      </c>
      <c r="I4796" s="6">
        <v>28038.4298168639</v>
      </c>
      <c r="J4796" s="6">
        <v>12179.8177423211</v>
      </c>
      <c r="K4796" s="71">
        <v>12174.639280945101</v>
      </c>
      <c r="L4796" s="20">
        <v>1.1714456385918299</v>
      </c>
      <c r="M4796" s="79">
        <v>10383.8677117796</v>
      </c>
      <c r="N4796" s="6">
        <v>28014.241807431201</v>
      </c>
      <c r="O4796" s="6">
        <v>12174.3219006256</v>
      </c>
      <c r="P4796" s="71">
        <v>12166.8448139418</v>
      </c>
      <c r="Q4796" s="20">
        <v>1.1717064538620401</v>
      </c>
      <c r="R4796" s="79">
        <v>10377.996547827999</v>
      </c>
      <c r="S4796" s="6">
        <v>27998.402217483101</v>
      </c>
      <c r="T4796" s="6">
        <v>12171.9523926115</v>
      </c>
      <c r="U4796" s="71">
        <v>12162.6332603091</v>
      </c>
      <c r="V4796" s="20">
        <v>1.1719635099372401</v>
      </c>
      <c r="W4796" s="79">
        <v>10375.317904345</v>
      </c>
      <c r="X4796" s="6">
        <v>27991.175607097499</v>
      </c>
      <c r="Y4796" s="6">
        <v>12172.944892134799</v>
      </c>
      <c r="Z4796" s="71">
        <v>12162.1965829233</v>
      </c>
      <c r="AA4796" s="20">
        <v>1.17222399304314</v>
      </c>
    </row>
    <row r="4797" spans="1:27" x14ac:dyDescent="0.2">
      <c r="A4797" s="52" t="s">
        <v>1530</v>
      </c>
      <c r="B4797" s="1" t="s">
        <v>7746</v>
      </c>
      <c r="C4797" s="131" t="s">
        <v>56</v>
      </c>
      <c r="D4797" s="131" t="s">
        <v>56</v>
      </c>
      <c r="E4797" s="131" t="s">
        <v>6357</v>
      </c>
      <c r="F4797" s="131" t="s">
        <v>26200</v>
      </c>
      <c r="G4797" s="131" t="s">
        <v>26200</v>
      </c>
      <c r="H4797" s="79">
        <v>10617.333333333299</v>
      </c>
      <c r="I4797" s="6">
        <v>44538.126107586002</v>
      </c>
      <c r="J4797" s="6">
        <v>19347.2409873908</v>
      </c>
      <c r="K4797" s="71">
        <v>19339.015171347801</v>
      </c>
      <c r="L4797" s="20">
        <v>1.82145691052503</v>
      </c>
      <c r="M4797" s="79">
        <v>10606.2191997145</v>
      </c>
      <c r="N4797" s="6">
        <v>44491.503978549197</v>
      </c>
      <c r="O4797" s="6">
        <v>19334.9473814472</v>
      </c>
      <c r="P4797" s="71">
        <v>19323.072463174401</v>
      </c>
      <c r="Q4797" s="20">
        <v>1.8218624468646201</v>
      </c>
      <c r="R4797" s="79">
        <v>10598.4697638612</v>
      </c>
      <c r="S4797" s="6">
        <v>44458.996253637502</v>
      </c>
      <c r="T4797" s="6">
        <v>19327.988133717699</v>
      </c>
      <c r="U4797" s="71">
        <v>19313.190172573301</v>
      </c>
      <c r="V4797" s="20">
        <v>1.8222621381086199</v>
      </c>
      <c r="W4797" s="79">
        <v>10596.685953341999</v>
      </c>
      <c r="X4797" s="6">
        <v>44451.513435178102</v>
      </c>
      <c r="Y4797" s="6">
        <v>19331.3003717217</v>
      </c>
      <c r="Z4797" s="71">
        <v>19314.2314705071</v>
      </c>
      <c r="AA4797" s="20">
        <v>1.8226671579727001</v>
      </c>
    </row>
    <row r="4798" spans="1:27" x14ac:dyDescent="0.2">
      <c r="A4798" s="52" t="s">
        <v>1529</v>
      </c>
      <c r="B4798" s="1" t="s">
        <v>7745</v>
      </c>
      <c r="C4798" s="131" t="s">
        <v>56</v>
      </c>
      <c r="D4798" s="131" t="s">
        <v>56</v>
      </c>
      <c r="E4798" s="131" t="s">
        <v>6357</v>
      </c>
      <c r="F4798" s="131" t="s">
        <v>26200</v>
      </c>
      <c r="G4798" s="131" t="s">
        <v>26200</v>
      </c>
      <c r="H4798" s="79">
        <v>9276.9166666666697</v>
      </c>
      <c r="I4798" s="6">
        <v>38793.217865064398</v>
      </c>
      <c r="J4798" s="6">
        <v>16851.6684536469</v>
      </c>
      <c r="K4798" s="71">
        <v>16844.503673676099</v>
      </c>
      <c r="L4798" s="20">
        <v>1.8157437733811801</v>
      </c>
      <c r="M4798" s="79">
        <v>9273.9013800739995</v>
      </c>
      <c r="N4798" s="6">
        <v>38780.6088621038</v>
      </c>
      <c r="O4798" s="6">
        <v>16853.1284564077</v>
      </c>
      <c r="P4798" s="71">
        <v>16842.7777934804</v>
      </c>
      <c r="Q4798" s="20">
        <v>1.81614803772542</v>
      </c>
      <c r="R4798" s="79">
        <v>9273.0303596448994</v>
      </c>
      <c r="S4798" s="6">
        <v>38776.966522037103</v>
      </c>
      <c r="T4798" s="6">
        <v>16857.797340356799</v>
      </c>
      <c r="U4798" s="71">
        <v>16844.8906152337</v>
      </c>
      <c r="V4798" s="20">
        <v>1.8165464753076499</v>
      </c>
      <c r="W4798" s="79">
        <v>9274.3211397585892</v>
      </c>
      <c r="X4798" s="6">
        <v>38782.364168255699</v>
      </c>
      <c r="Y4798" s="6">
        <v>16865.871888823898</v>
      </c>
      <c r="Z4798" s="71">
        <v>16850.979879717801</v>
      </c>
      <c r="AA4798" s="20">
        <v>1.8169502247963401</v>
      </c>
    </row>
    <row r="4799" spans="1:27" x14ac:dyDescent="0.2">
      <c r="A4799" s="52" t="s">
        <v>1528</v>
      </c>
      <c r="B4799" s="1" t="s">
        <v>7744</v>
      </c>
      <c r="C4799" s="131" t="s">
        <v>56</v>
      </c>
      <c r="D4799" s="131" t="s">
        <v>56</v>
      </c>
      <c r="E4799" s="131" t="s">
        <v>6357</v>
      </c>
      <c r="F4799" s="131" t="s">
        <v>26200</v>
      </c>
      <c r="G4799" s="131" t="s">
        <v>26200</v>
      </c>
      <c r="H4799" s="79">
        <v>5470.8333333333303</v>
      </c>
      <c r="I4799" s="6">
        <v>18377.8879781217</v>
      </c>
      <c r="J4799" s="6">
        <v>7983.3046117185404</v>
      </c>
      <c r="K4799" s="71">
        <v>7979.9103708966204</v>
      </c>
      <c r="L4799" s="20">
        <v>1.45862794289047</v>
      </c>
      <c r="M4799" s="79">
        <v>5466.0655882547198</v>
      </c>
      <c r="N4799" s="6">
        <v>18361.871938219901</v>
      </c>
      <c r="O4799" s="6">
        <v>7979.6319747141797</v>
      </c>
      <c r="P4799" s="71">
        <v>7974.7311350233404</v>
      </c>
      <c r="Q4799" s="20">
        <v>1.4589526975598599</v>
      </c>
      <c r="R4799" s="79">
        <v>5461.5477758223997</v>
      </c>
      <c r="S4799" s="6">
        <v>18346.695484153701</v>
      </c>
      <c r="T4799" s="6">
        <v>7975.9945678405102</v>
      </c>
      <c r="U4799" s="71">
        <v>7969.8879592847497</v>
      </c>
      <c r="V4799" s="20">
        <v>1.4592727714598499</v>
      </c>
      <c r="W4799" s="79">
        <v>5466.4424720407396</v>
      </c>
      <c r="X4799" s="6">
        <v>18363.1379844652</v>
      </c>
      <c r="Y4799" s="6">
        <v>7985.8548947433801</v>
      </c>
      <c r="Z4799" s="71">
        <v>7978.8036480248002</v>
      </c>
      <c r="AA4799" s="20">
        <v>1.45959711253417</v>
      </c>
    </row>
    <row r="4800" spans="1:27" x14ac:dyDescent="0.2">
      <c r="A4800" s="52" t="s">
        <v>1527</v>
      </c>
      <c r="B4800" s="1" t="s">
        <v>7743</v>
      </c>
      <c r="C4800" s="131" t="s">
        <v>56</v>
      </c>
      <c r="D4800" s="131" t="s">
        <v>56</v>
      </c>
      <c r="E4800" s="131" t="s">
        <v>6357</v>
      </c>
      <c r="F4800" s="131" t="s">
        <v>26200</v>
      </c>
      <c r="G4800" s="131" t="s">
        <v>26200</v>
      </c>
      <c r="H4800" s="79">
        <v>6388.3333333333303</v>
      </c>
      <c r="I4800" s="6">
        <v>22819.277995832101</v>
      </c>
      <c r="J4800" s="6">
        <v>9912.6323697851003</v>
      </c>
      <c r="K4800" s="71">
        <v>9908.4178417069907</v>
      </c>
      <c r="L4800" s="20">
        <v>1.5510176637162001</v>
      </c>
      <c r="M4800" s="79">
        <v>6376.7292842685501</v>
      </c>
      <c r="N4800" s="6">
        <v>22777.8280576918</v>
      </c>
      <c r="O4800" s="6">
        <v>9898.7012705045508</v>
      </c>
      <c r="P4800" s="71">
        <v>9892.62179864069</v>
      </c>
      <c r="Q4800" s="20">
        <v>1.55136298839687</v>
      </c>
      <c r="R4800" s="79">
        <v>6367.66755529488</v>
      </c>
      <c r="S4800" s="6">
        <v>22745.459347140299</v>
      </c>
      <c r="T4800" s="6">
        <v>9888.3017027519509</v>
      </c>
      <c r="U4800" s="71">
        <v>9880.7309869915098</v>
      </c>
      <c r="V4800" s="20">
        <v>1.5517033358274801</v>
      </c>
      <c r="W4800" s="79">
        <v>6364.4808558034902</v>
      </c>
      <c r="X4800" s="6">
        <v>22734.076381069401</v>
      </c>
      <c r="Y4800" s="6">
        <v>9886.7108278999494</v>
      </c>
      <c r="Z4800" s="71">
        <v>9877.9811880302404</v>
      </c>
      <c r="AA4800" s="20">
        <v>1.5520482207159001</v>
      </c>
    </row>
    <row r="4801" spans="1:27" x14ac:dyDescent="0.2">
      <c r="A4801" s="52" t="s">
        <v>1526</v>
      </c>
      <c r="B4801" s="1" t="s">
        <v>7742</v>
      </c>
      <c r="C4801" s="131" t="s">
        <v>56</v>
      </c>
      <c r="D4801" s="131" t="s">
        <v>56</v>
      </c>
      <c r="E4801" s="131" t="s">
        <v>6357</v>
      </c>
      <c r="F4801" s="131" t="s">
        <v>26200</v>
      </c>
      <c r="G4801" s="131" t="s">
        <v>26200</v>
      </c>
      <c r="H4801" s="79">
        <v>10655.5</v>
      </c>
      <c r="I4801" s="6">
        <v>25841.347408455498</v>
      </c>
      <c r="J4801" s="6">
        <v>11225.4111127751</v>
      </c>
      <c r="K4801" s="71">
        <v>11220.6384339792</v>
      </c>
      <c r="L4801" s="20">
        <v>1.05303725155827</v>
      </c>
      <c r="M4801" s="79">
        <v>10645.105519095199</v>
      </c>
      <c r="N4801" s="6">
        <v>25816.139075463801</v>
      </c>
      <c r="O4801" s="6">
        <v>11219.078834846199</v>
      </c>
      <c r="P4801" s="71">
        <v>11212.188428493801</v>
      </c>
      <c r="Q4801" s="20">
        <v>1.0532717039188999</v>
      </c>
      <c r="R4801" s="79">
        <v>10639.0966979389</v>
      </c>
      <c r="S4801" s="6">
        <v>25801.5666917169</v>
      </c>
      <c r="T4801" s="6">
        <v>11216.905842943501</v>
      </c>
      <c r="U4801" s="71">
        <v>11208.3179166847</v>
      </c>
      <c r="V4801" s="20">
        <v>1.0535027770596399</v>
      </c>
      <c r="W4801" s="79">
        <v>10636.168106507401</v>
      </c>
      <c r="X4801" s="6">
        <v>25794.4643737968</v>
      </c>
      <c r="Y4801" s="6">
        <v>11217.627932166701</v>
      </c>
      <c r="Z4801" s="71">
        <v>11207.7231363509</v>
      </c>
      <c r="AA4801" s="20">
        <v>1.05373693083074</v>
      </c>
    </row>
    <row r="4802" spans="1:27" x14ac:dyDescent="0.2">
      <c r="A4802" s="52" t="s">
        <v>1525</v>
      </c>
      <c r="B4802" s="1" t="s">
        <v>7741</v>
      </c>
      <c r="C4802" s="131" t="s">
        <v>56</v>
      </c>
      <c r="D4802" s="131" t="s">
        <v>56</v>
      </c>
      <c r="E4802" s="131" t="s">
        <v>6357</v>
      </c>
      <c r="F4802" s="131" t="s">
        <v>26200</v>
      </c>
      <c r="G4802" s="131" t="s">
        <v>26200</v>
      </c>
      <c r="H4802" s="79">
        <v>11237.083333333299</v>
      </c>
      <c r="I4802" s="6">
        <v>46132.730857766401</v>
      </c>
      <c r="J4802" s="6">
        <v>20039.932958913199</v>
      </c>
      <c r="K4802" s="71">
        <v>20031.412632829499</v>
      </c>
      <c r="L4802" s="20">
        <v>1.78261671989287</v>
      </c>
      <c r="M4802" s="79">
        <v>11224.8997473257</v>
      </c>
      <c r="N4802" s="6">
        <v>46082.712354076502</v>
      </c>
      <c r="O4802" s="6">
        <v>20026.448622416101</v>
      </c>
      <c r="P4802" s="71">
        <v>20014.149005768799</v>
      </c>
      <c r="Q4802" s="20">
        <v>1.7830136086994599</v>
      </c>
      <c r="R4802" s="79">
        <v>11215.185984460701</v>
      </c>
      <c r="S4802" s="6">
        <v>46042.833464281299</v>
      </c>
      <c r="T4802" s="6">
        <v>20016.541393859301</v>
      </c>
      <c r="U4802" s="71">
        <v>20001.2162601856</v>
      </c>
      <c r="V4802" s="20">
        <v>1.7834047770494901</v>
      </c>
      <c r="W4802" s="79">
        <v>11209.024258318501</v>
      </c>
      <c r="X4802" s="6">
        <v>46017.537108874501</v>
      </c>
      <c r="Y4802" s="6">
        <v>20012.340716267001</v>
      </c>
      <c r="Z4802" s="71">
        <v>19994.670478870099</v>
      </c>
      <c r="AA4802" s="20">
        <v>1.78380116039374</v>
      </c>
    </row>
    <row r="4803" spans="1:27" x14ac:dyDescent="0.2">
      <c r="A4803" s="52" t="s">
        <v>1524</v>
      </c>
      <c r="B4803" s="1" t="s">
        <v>7740</v>
      </c>
      <c r="C4803" s="131" t="s">
        <v>56</v>
      </c>
      <c r="D4803" s="131" t="s">
        <v>56</v>
      </c>
      <c r="E4803" s="131" t="s">
        <v>6357</v>
      </c>
      <c r="F4803" s="131" t="s">
        <v>26200</v>
      </c>
      <c r="G4803" s="131" t="s">
        <v>26200</v>
      </c>
      <c r="H4803" s="79">
        <v>17724.333333333299</v>
      </c>
      <c r="I4803" s="6">
        <v>50419.138200771697</v>
      </c>
      <c r="J4803" s="6">
        <v>21901.936664118901</v>
      </c>
      <c r="K4803" s="71">
        <v>21892.624674771101</v>
      </c>
      <c r="L4803" s="20">
        <v>1.2351733779232601</v>
      </c>
      <c r="M4803" s="79">
        <v>17713.261070602501</v>
      </c>
      <c r="N4803" s="6">
        <v>50387.641730110598</v>
      </c>
      <c r="O4803" s="6">
        <v>21897.2683413134</v>
      </c>
      <c r="P4803" s="71">
        <v>21883.8197258699</v>
      </c>
      <c r="Q4803" s="20">
        <v>1.2354483817883199</v>
      </c>
      <c r="R4803" s="79">
        <v>17705.712050150702</v>
      </c>
      <c r="S4803" s="6">
        <v>50366.167573747</v>
      </c>
      <c r="T4803" s="6">
        <v>21896.0563943585</v>
      </c>
      <c r="U4803" s="71">
        <v>21879.292259907601</v>
      </c>
      <c r="V4803" s="20">
        <v>1.2357194219546399</v>
      </c>
      <c r="W4803" s="79">
        <v>17719.9986139217</v>
      </c>
      <c r="X4803" s="6">
        <v>50406.807535749402</v>
      </c>
      <c r="Y4803" s="6">
        <v>21921.168976037399</v>
      </c>
      <c r="Z4803" s="71">
        <v>21901.813306187702</v>
      </c>
      <c r="AA4803" s="20">
        <v>1.23599407558535</v>
      </c>
    </row>
    <row r="4804" spans="1:27" x14ac:dyDescent="0.2">
      <c r="A4804" s="52" t="s">
        <v>1523</v>
      </c>
      <c r="B4804" s="1" t="s">
        <v>7739</v>
      </c>
      <c r="C4804" s="131" t="s">
        <v>56</v>
      </c>
      <c r="D4804" s="131" t="s">
        <v>56</v>
      </c>
      <c r="E4804" s="131" t="s">
        <v>6357</v>
      </c>
      <c r="F4804" s="131" t="s">
        <v>26200</v>
      </c>
      <c r="G4804" s="131" t="s">
        <v>26200</v>
      </c>
      <c r="H4804" s="79">
        <v>2578.6666666666702</v>
      </c>
      <c r="I4804" s="6">
        <v>8328.0802180278806</v>
      </c>
      <c r="J4804" s="6">
        <v>3617.6954223735002</v>
      </c>
      <c r="K4804" s="71">
        <v>3616.1572962363698</v>
      </c>
      <c r="L4804" s="20">
        <v>1.4023360766170001</v>
      </c>
      <c r="M4804" s="79">
        <v>2573.5439711414801</v>
      </c>
      <c r="N4804" s="6">
        <v>8311.5359241035203</v>
      </c>
      <c r="O4804" s="6">
        <v>3611.9954458952502</v>
      </c>
      <c r="P4804" s="71">
        <v>3609.7770715766701</v>
      </c>
      <c r="Q4804" s="20">
        <v>1.4026482982435999</v>
      </c>
      <c r="R4804" s="79">
        <v>2569.2313454167802</v>
      </c>
      <c r="S4804" s="6">
        <v>8297.6078373717501</v>
      </c>
      <c r="T4804" s="6">
        <v>3607.2804006645301</v>
      </c>
      <c r="U4804" s="71">
        <v>3604.5185821639802</v>
      </c>
      <c r="V4804" s="20">
        <v>1.4029560197426501</v>
      </c>
      <c r="W4804" s="79">
        <v>2567.0907751966902</v>
      </c>
      <c r="X4804" s="6">
        <v>8290.6946365553504</v>
      </c>
      <c r="Y4804" s="6">
        <v>3605.49947400978</v>
      </c>
      <c r="Z4804" s="71">
        <v>3602.31593678427</v>
      </c>
      <c r="AA4804" s="20">
        <v>1.40326784373578</v>
      </c>
    </row>
    <row r="4805" spans="1:27" x14ac:dyDescent="0.2">
      <c r="A4805" s="52" t="s">
        <v>1522</v>
      </c>
      <c r="B4805" s="1" t="s">
        <v>7738</v>
      </c>
      <c r="C4805" s="131" t="s">
        <v>56</v>
      </c>
      <c r="D4805" s="131" t="s">
        <v>56</v>
      </c>
      <c r="E4805" s="131" t="s">
        <v>6357</v>
      </c>
      <c r="F4805" s="131" t="s">
        <v>26200</v>
      </c>
      <c r="G4805" s="131" t="s">
        <v>26200</v>
      </c>
      <c r="H4805" s="79">
        <v>2202</v>
      </c>
      <c r="I4805" s="6">
        <v>5441.8866637423798</v>
      </c>
      <c r="J4805" s="6">
        <v>2363.9407831206199</v>
      </c>
      <c r="K4805" s="71">
        <v>2362.9357125769202</v>
      </c>
      <c r="L4805" s="20">
        <v>1.07308615466708</v>
      </c>
      <c r="M4805" s="79">
        <v>2200.2354821662002</v>
      </c>
      <c r="N4805" s="6">
        <v>5437.52594345733</v>
      </c>
      <c r="O4805" s="6">
        <v>2363.0191969390498</v>
      </c>
      <c r="P4805" s="71">
        <v>2361.5679046605001</v>
      </c>
      <c r="Q4805" s="20">
        <v>1.0733250707944499</v>
      </c>
      <c r="R4805" s="79">
        <v>2198.2601411320102</v>
      </c>
      <c r="S4805" s="6">
        <v>5432.64420774875</v>
      </c>
      <c r="T4805" s="6">
        <v>2361.7735808303901</v>
      </c>
      <c r="U4805" s="71">
        <v>2359.9653515703499</v>
      </c>
      <c r="V4805" s="20">
        <v>1.0735605433645601</v>
      </c>
      <c r="W4805" s="79">
        <v>2198.7557281509598</v>
      </c>
      <c r="X4805" s="6">
        <v>5433.8689708682396</v>
      </c>
      <c r="Y4805" s="6">
        <v>2363.1085904333299</v>
      </c>
      <c r="Z4805" s="71">
        <v>2361.0220434182002</v>
      </c>
      <c r="AA4805" s="20">
        <v>1.0737991552175301</v>
      </c>
    </row>
    <row r="4806" spans="1:27" x14ac:dyDescent="0.2">
      <c r="A4806" s="52" t="s">
        <v>1521</v>
      </c>
      <c r="B4806" s="1" t="s">
        <v>7737</v>
      </c>
      <c r="C4806" s="131" t="s">
        <v>56</v>
      </c>
      <c r="D4806" s="131" t="s">
        <v>56</v>
      </c>
      <c r="E4806" s="131" t="s">
        <v>6357</v>
      </c>
      <c r="F4806" s="131" t="s">
        <v>26200</v>
      </c>
      <c r="G4806" s="131" t="s">
        <v>26200</v>
      </c>
      <c r="H4806" s="79">
        <v>5342.0833333333303</v>
      </c>
      <c r="I4806" s="6">
        <v>16464.019069477701</v>
      </c>
      <c r="J4806" s="6">
        <v>7151.9251570830502</v>
      </c>
      <c r="K4806" s="71">
        <v>7148.8843916977603</v>
      </c>
      <c r="L4806" s="20">
        <v>1.3382203057541999</v>
      </c>
      <c r="M4806" s="79">
        <v>5338.9005541523402</v>
      </c>
      <c r="N4806" s="6">
        <v>16454.209911914899</v>
      </c>
      <c r="O4806" s="6">
        <v>7150.6075183151597</v>
      </c>
      <c r="P4806" s="71">
        <v>7146.2158394444596</v>
      </c>
      <c r="Q4806" s="20">
        <v>1.3385182523930801</v>
      </c>
      <c r="R4806" s="79">
        <v>5338.1599040750598</v>
      </c>
      <c r="S4806" s="6">
        <v>16451.927267441799</v>
      </c>
      <c r="T4806" s="6">
        <v>7152.2679726689703</v>
      </c>
      <c r="U4806" s="71">
        <v>7146.7920285188702</v>
      </c>
      <c r="V4806" s="20">
        <v>1.33881190465335</v>
      </c>
      <c r="W4806" s="79">
        <v>5340.6652303854898</v>
      </c>
      <c r="X4806" s="6">
        <v>16459.648550989099</v>
      </c>
      <c r="Y4806" s="6">
        <v>7158.0557232577003</v>
      </c>
      <c r="Z4806" s="71">
        <v>7151.7353959295297</v>
      </c>
      <c r="AA4806" s="20">
        <v>1.3391094718388299</v>
      </c>
    </row>
    <row r="4807" spans="1:27" x14ac:dyDescent="0.2">
      <c r="A4807" s="52" t="s">
        <v>1520</v>
      </c>
      <c r="B4807" s="1" t="s">
        <v>7736</v>
      </c>
      <c r="C4807" s="131" t="s">
        <v>56</v>
      </c>
      <c r="D4807" s="131" t="s">
        <v>56</v>
      </c>
      <c r="E4807" s="131" t="s">
        <v>6357</v>
      </c>
      <c r="F4807" s="131" t="s">
        <v>26200</v>
      </c>
      <c r="G4807" s="131" t="s">
        <v>26200</v>
      </c>
      <c r="H4807" s="79">
        <v>5221.5833333333303</v>
      </c>
      <c r="I4807" s="6">
        <v>18573.862257059602</v>
      </c>
      <c r="J4807" s="6">
        <v>8068.4353060989697</v>
      </c>
      <c r="K4807" s="71">
        <v>8065.0048704815199</v>
      </c>
      <c r="L4807" s="20">
        <v>1.54455159587255</v>
      </c>
      <c r="M4807" s="79">
        <v>5214.7416859784798</v>
      </c>
      <c r="N4807" s="6">
        <v>18549.525612891</v>
      </c>
      <c r="O4807" s="6">
        <v>8061.1817898755198</v>
      </c>
      <c r="P4807" s="71">
        <v>8056.2308648458902</v>
      </c>
      <c r="Q4807" s="20">
        <v>1.54489548092241</v>
      </c>
      <c r="R4807" s="79">
        <v>5208.8930314000199</v>
      </c>
      <c r="S4807" s="6">
        <v>18528.7211753105</v>
      </c>
      <c r="T4807" s="6">
        <v>8055.1279423017904</v>
      </c>
      <c r="U4807" s="71">
        <v>8048.9607473780998</v>
      </c>
      <c r="V4807" s="20">
        <v>1.5452344094719701</v>
      </c>
      <c r="W4807" s="79">
        <v>5207.2563740873702</v>
      </c>
      <c r="X4807" s="6">
        <v>18522.899368868599</v>
      </c>
      <c r="Y4807" s="6">
        <v>8055.3327386014498</v>
      </c>
      <c r="Z4807" s="71">
        <v>8048.2201452361996</v>
      </c>
      <c r="AA4807" s="20">
        <v>1.54557785656304</v>
      </c>
    </row>
    <row r="4808" spans="1:27" x14ac:dyDescent="0.2">
      <c r="A4808" s="52" t="s">
        <v>1519</v>
      </c>
      <c r="B4808" s="1" t="s">
        <v>7735</v>
      </c>
      <c r="C4808" s="131" t="s">
        <v>56</v>
      </c>
      <c r="D4808" s="131" t="s">
        <v>56</v>
      </c>
      <c r="E4808" s="131" t="s">
        <v>6357</v>
      </c>
      <c r="F4808" s="131" t="s">
        <v>26200</v>
      </c>
      <c r="G4808" s="131" t="s">
        <v>26200</v>
      </c>
      <c r="H4808" s="79">
        <v>3613.5</v>
      </c>
      <c r="I4808" s="6">
        <v>10946.970743518499</v>
      </c>
      <c r="J4808" s="6">
        <v>4755.3343520821099</v>
      </c>
      <c r="K4808" s="71">
        <v>4753.3125389652596</v>
      </c>
      <c r="L4808" s="20">
        <v>1.31543172518756</v>
      </c>
      <c r="M4808" s="79">
        <v>3608.1766898984501</v>
      </c>
      <c r="N4808" s="6">
        <v>10930.843963404899</v>
      </c>
      <c r="O4808" s="6">
        <v>4750.2843007766496</v>
      </c>
      <c r="P4808" s="71">
        <v>4747.3668251439703</v>
      </c>
      <c r="Q4808" s="20">
        <v>1.3157245980871299</v>
      </c>
      <c r="R4808" s="79">
        <v>3602.6304733939101</v>
      </c>
      <c r="S4808" s="6">
        <v>10914.041896209001</v>
      </c>
      <c r="T4808" s="6">
        <v>4744.74212277266</v>
      </c>
      <c r="U4808" s="71">
        <v>4741.1094368931299</v>
      </c>
      <c r="V4808" s="20">
        <v>1.31601324973713</v>
      </c>
      <c r="W4808" s="79">
        <v>3598.4101141634701</v>
      </c>
      <c r="X4808" s="6">
        <v>10901.256466840599</v>
      </c>
      <c r="Y4808" s="6">
        <v>4740.7938876361604</v>
      </c>
      <c r="Z4808" s="71">
        <v>4736.6079228541403</v>
      </c>
      <c r="AA4808" s="20">
        <v>1.3163057496450099</v>
      </c>
    </row>
    <row r="4809" spans="1:27" x14ac:dyDescent="0.2">
      <c r="A4809" s="52" t="s">
        <v>1518</v>
      </c>
      <c r="B4809" s="1" t="s">
        <v>7734</v>
      </c>
      <c r="C4809" s="131" t="s">
        <v>56</v>
      </c>
      <c r="D4809" s="131" t="s">
        <v>56</v>
      </c>
      <c r="E4809" s="131" t="s">
        <v>6357</v>
      </c>
      <c r="F4809" s="131" t="s">
        <v>26200</v>
      </c>
      <c r="G4809" s="131" t="s">
        <v>26200</v>
      </c>
      <c r="H4809" s="79">
        <v>6084.9166666666697</v>
      </c>
      <c r="I4809" s="6">
        <v>18548.449554148101</v>
      </c>
      <c r="J4809" s="6">
        <v>8057.3960969911705</v>
      </c>
      <c r="K4809" s="71">
        <v>8053.9703548854905</v>
      </c>
      <c r="L4809" s="20">
        <v>1.3235958347639101</v>
      </c>
      <c r="M4809" s="79">
        <v>6075.03208784874</v>
      </c>
      <c r="N4809" s="6">
        <v>18518.318720545602</v>
      </c>
      <c r="O4809" s="6">
        <v>8047.6200181330396</v>
      </c>
      <c r="P4809" s="71">
        <v>8042.6774223182701</v>
      </c>
      <c r="Q4809" s="20">
        <v>1.32389052535298</v>
      </c>
      <c r="R4809" s="79">
        <v>6067.3239438945102</v>
      </c>
      <c r="S4809" s="6">
        <v>18494.8222411157</v>
      </c>
      <c r="T4809" s="6">
        <v>8040.3908080190904</v>
      </c>
      <c r="U4809" s="71">
        <v>8034.2348961911302</v>
      </c>
      <c r="V4809" s="20">
        <v>1.3241809684936801</v>
      </c>
      <c r="W4809" s="79">
        <v>6061.8707405858504</v>
      </c>
      <c r="X4809" s="6">
        <v>18478.199422428101</v>
      </c>
      <c r="Y4809" s="6">
        <v>8035.8933984201103</v>
      </c>
      <c r="Z4809" s="71">
        <v>8028.79796935168</v>
      </c>
      <c r="AA4809" s="20">
        <v>1.32447528377613</v>
      </c>
    </row>
    <row r="4810" spans="1:27" x14ac:dyDescent="0.2">
      <c r="A4810" s="52" t="s">
        <v>1517</v>
      </c>
      <c r="B4810" s="1" t="s">
        <v>7733</v>
      </c>
      <c r="C4810" s="131" t="s">
        <v>56</v>
      </c>
      <c r="D4810" s="131" t="s">
        <v>56</v>
      </c>
      <c r="E4810" s="131" t="s">
        <v>6357</v>
      </c>
      <c r="F4810" s="131" t="s">
        <v>26200</v>
      </c>
      <c r="G4810" s="131" t="s">
        <v>26200</v>
      </c>
      <c r="H4810" s="79">
        <v>10374.75</v>
      </c>
      <c r="I4810" s="6">
        <v>30955.7848522434</v>
      </c>
      <c r="J4810" s="6">
        <v>13447.1088443068</v>
      </c>
      <c r="K4810" s="71">
        <v>13441.391572074799</v>
      </c>
      <c r="L4810" s="20">
        <v>1.2955870331405399</v>
      </c>
      <c r="M4810" s="79">
        <v>10361.739993372799</v>
      </c>
      <c r="N4810" s="6">
        <v>30916.9660887957</v>
      </c>
      <c r="O4810" s="6">
        <v>13435.776700402401</v>
      </c>
      <c r="P4810" s="71">
        <v>13427.5248677441</v>
      </c>
      <c r="Q4810" s="20">
        <v>1.2958754877397201</v>
      </c>
      <c r="R4810" s="79">
        <v>10353.6627950783</v>
      </c>
      <c r="S4810" s="6">
        <v>30892.865651425</v>
      </c>
      <c r="T4810" s="6">
        <v>13430.2838804739</v>
      </c>
      <c r="U4810" s="71">
        <v>13420.0013400643</v>
      </c>
      <c r="V4810" s="20">
        <v>1.2961597847713899</v>
      </c>
      <c r="W4810" s="79">
        <v>10351.2633262706</v>
      </c>
      <c r="X4810" s="6">
        <v>30885.706207566502</v>
      </c>
      <c r="Y4810" s="6">
        <v>13431.733089625601</v>
      </c>
      <c r="Z4810" s="71">
        <v>13419.873311915901</v>
      </c>
      <c r="AA4810" s="20">
        <v>1.2964478720058701</v>
      </c>
    </row>
    <row r="4811" spans="1:27" x14ac:dyDescent="0.2">
      <c r="A4811" s="52" t="s">
        <v>1516</v>
      </c>
      <c r="B4811" s="1" t="s">
        <v>7732</v>
      </c>
      <c r="C4811" s="131" t="s">
        <v>56</v>
      </c>
      <c r="D4811" s="131" t="s">
        <v>56</v>
      </c>
      <c r="E4811" s="131" t="s">
        <v>6357</v>
      </c>
      <c r="F4811" s="131" t="s">
        <v>26200</v>
      </c>
      <c r="G4811" s="131" t="s">
        <v>26200</v>
      </c>
      <c r="H4811" s="79">
        <v>6175.1666666666697</v>
      </c>
      <c r="I4811" s="6">
        <v>18150.536774792501</v>
      </c>
      <c r="J4811" s="6">
        <v>7884.5438666221198</v>
      </c>
      <c r="K4811" s="71">
        <v>7881.1916156488796</v>
      </c>
      <c r="L4811" s="20">
        <v>1.2762718872336301</v>
      </c>
      <c r="M4811" s="79">
        <v>6171.85216714337</v>
      </c>
      <c r="N4811" s="6">
        <v>18140.7945364474</v>
      </c>
      <c r="O4811" s="6">
        <v>7883.55700425332</v>
      </c>
      <c r="P4811" s="71">
        <v>7878.7151707961002</v>
      </c>
      <c r="Q4811" s="20">
        <v>1.27655604143266</v>
      </c>
      <c r="R4811" s="79">
        <v>6169.9074735453596</v>
      </c>
      <c r="S4811" s="6">
        <v>18135.078539686201</v>
      </c>
      <c r="T4811" s="6">
        <v>7883.9967690547201</v>
      </c>
      <c r="U4811" s="71">
        <v>7877.9605961719499</v>
      </c>
      <c r="V4811" s="20">
        <v>1.2768361000469099</v>
      </c>
      <c r="W4811" s="79">
        <v>6171.4326982013899</v>
      </c>
      <c r="X4811" s="6">
        <v>18139.561600258199</v>
      </c>
      <c r="Y4811" s="6">
        <v>7888.6248590229898</v>
      </c>
      <c r="Z4811" s="71">
        <v>7881.6594632219803</v>
      </c>
      <c r="AA4811" s="20">
        <v>1.27711989235806</v>
      </c>
    </row>
    <row r="4812" spans="1:27" x14ac:dyDescent="0.2">
      <c r="A4812" s="52" t="s">
        <v>1515</v>
      </c>
      <c r="B4812" s="1" t="s">
        <v>7731</v>
      </c>
      <c r="C4812" s="131" t="s">
        <v>56</v>
      </c>
      <c r="D4812" s="131" t="s">
        <v>56</v>
      </c>
      <c r="E4812" s="131" t="s">
        <v>6357</v>
      </c>
      <c r="F4812" s="131" t="s">
        <v>26200</v>
      </c>
      <c r="G4812" s="131" t="s">
        <v>26200</v>
      </c>
      <c r="H4812" s="79">
        <v>2123.5833333333298</v>
      </c>
      <c r="I4812" s="6">
        <v>6260.8890403569303</v>
      </c>
      <c r="J4812" s="6">
        <v>2719.7131905930701</v>
      </c>
      <c r="K4812" s="71">
        <v>2718.5568572218199</v>
      </c>
      <c r="L4812" s="20">
        <v>1.2801743235357601</v>
      </c>
      <c r="M4812" s="79">
        <v>2125.1218814656199</v>
      </c>
      <c r="N4812" s="6">
        <v>6265.4250898673599</v>
      </c>
      <c r="O4812" s="6">
        <v>2722.8044368513802</v>
      </c>
      <c r="P4812" s="71">
        <v>2721.1321757625501</v>
      </c>
      <c r="Q4812" s="20">
        <v>1.2804593465885701</v>
      </c>
      <c r="R4812" s="79">
        <v>2126.3841826694602</v>
      </c>
      <c r="S4812" s="6">
        <v>6269.1466898859098</v>
      </c>
      <c r="T4812" s="6">
        <v>2725.4324892846998</v>
      </c>
      <c r="U4812" s="71">
        <v>2723.34583423302</v>
      </c>
      <c r="V4812" s="20">
        <v>1.2807402615336101</v>
      </c>
      <c r="W4812" s="79">
        <v>2128.3301704730402</v>
      </c>
      <c r="X4812" s="6">
        <v>6274.8839800223004</v>
      </c>
      <c r="Y4812" s="6">
        <v>2728.85347745032</v>
      </c>
      <c r="Z4812" s="71">
        <v>2726.4439897521402</v>
      </c>
      <c r="AA4812" s="20">
        <v>1.28102492159201</v>
      </c>
    </row>
    <row r="4813" spans="1:27" x14ac:dyDescent="0.2">
      <c r="A4813" s="52" t="s">
        <v>1514</v>
      </c>
      <c r="B4813" s="1" t="s">
        <v>7730</v>
      </c>
      <c r="C4813" s="131" t="s">
        <v>56</v>
      </c>
      <c r="D4813" s="131" t="s">
        <v>56</v>
      </c>
      <c r="E4813" s="131" t="s">
        <v>6357</v>
      </c>
      <c r="F4813" s="131" t="s">
        <v>26200</v>
      </c>
      <c r="G4813" s="131" t="s">
        <v>26200</v>
      </c>
      <c r="H4813" s="79">
        <v>8509</v>
      </c>
      <c r="I4813" s="6">
        <v>22328.4416784102</v>
      </c>
      <c r="J4813" s="6">
        <v>9699.4144069191607</v>
      </c>
      <c r="K4813" s="71">
        <v>9695.2905321668004</v>
      </c>
      <c r="L4813" s="20">
        <v>1.1394159751048101</v>
      </c>
      <c r="M4813" s="79">
        <v>8496.7090307868202</v>
      </c>
      <c r="N4813" s="6">
        <v>22296.188982529598</v>
      </c>
      <c r="O4813" s="6">
        <v>9689.39240606159</v>
      </c>
      <c r="P4813" s="71">
        <v>9683.4414851376496</v>
      </c>
      <c r="Q4813" s="20">
        <v>1.13966965916461</v>
      </c>
      <c r="R4813" s="79">
        <v>8488.3256577951997</v>
      </c>
      <c r="S4813" s="6">
        <v>22274.190198311499</v>
      </c>
      <c r="T4813" s="6">
        <v>9683.4233815144507</v>
      </c>
      <c r="U4813" s="71">
        <v>9676.0095254031403</v>
      </c>
      <c r="V4813" s="20">
        <v>1.1399196868132899</v>
      </c>
      <c r="W4813" s="79">
        <v>8482.3577956349</v>
      </c>
      <c r="X4813" s="6">
        <v>22258.5299489061</v>
      </c>
      <c r="Y4813" s="6">
        <v>9679.9027754754807</v>
      </c>
      <c r="Z4813" s="71">
        <v>9671.3557403012401</v>
      </c>
      <c r="AA4813" s="20">
        <v>1.1401730477908201</v>
      </c>
    </row>
    <row r="4814" spans="1:27" x14ac:dyDescent="0.2">
      <c r="A4814" s="52" t="s">
        <v>1513</v>
      </c>
      <c r="B4814" s="1" t="s">
        <v>7729</v>
      </c>
      <c r="C4814" s="131" t="s">
        <v>56</v>
      </c>
      <c r="D4814" s="131" t="s">
        <v>56</v>
      </c>
      <c r="E4814" s="131" t="s">
        <v>6357</v>
      </c>
      <c r="F4814" s="131" t="s">
        <v>26200</v>
      </c>
      <c r="G4814" s="131" t="s">
        <v>26200</v>
      </c>
      <c r="H4814" s="79">
        <v>5916.3333333333303</v>
      </c>
      <c r="I4814" s="6">
        <v>15086.5788808578</v>
      </c>
      <c r="J4814" s="6">
        <v>6553.5688811460996</v>
      </c>
      <c r="K4814" s="71">
        <v>6550.7825173396895</v>
      </c>
      <c r="L4814" s="20">
        <v>1.1072368895159801</v>
      </c>
      <c r="M4814" s="79">
        <v>5914.1223297585602</v>
      </c>
      <c r="N4814" s="6">
        <v>15080.940848320201</v>
      </c>
      <c r="O4814" s="6">
        <v>6553.8175087444497</v>
      </c>
      <c r="P4814" s="71">
        <v>6549.7923595802904</v>
      </c>
      <c r="Q4814" s="20">
        <v>1.1074834090974399</v>
      </c>
      <c r="R4814" s="79">
        <v>5911.4371742559097</v>
      </c>
      <c r="S4814" s="6">
        <v>15074.0937340662</v>
      </c>
      <c r="T4814" s="6">
        <v>6553.2722141639097</v>
      </c>
      <c r="U4814" s="71">
        <v>6548.2548752187904</v>
      </c>
      <c r="V4814" s="20">
        <v>1.1077263755311799</v>
      </c>
      <c r="W4814" s="79">
        <v>5911.2785053195003</v>
      </c>
      <c r="X4814" s="6">
        <v>15073.689130185699</v>
      </c>
      <c r="Y4814" s="6">
        <v>6555.3226373384095</v>
      </c>
      <c r="Z4814" s="71">
        <v>6549.5345034635702</v>
      </c>
      <c r="AA4814" s="20">
        <v>1.10797258115477</v>
      </c>
    </row>
    <row r="4815" spans="1:27" x14ac:dyDescent="0.2">
      <c r="A4815" s="52" t="s">
        <v>1512</v>
      </c>
      <c r="B4815" s="1" t="s">
        <v>7728</v>
      </c>
      <c r="C4815" s="131" t="s">
        <v>56</v>
      </c>
      <c r="D4815" s="131" t="s">
        <v>56</v>
      </c>
      <c r="E4815" s="131" t="s">
        <v>6357</v>
      </c>
      <c r="F4815" s="131" t="s">
        <v>26200</v>
      </c>
      <c r="G4815" s="131" t="s">
        <v>26200</v>
      </c>
      <c r="H4815" s="79">
        <v>3126.1666666666702</v>
      </c>
      <c r="I4815" s="6">
        <v>6166.6891080558498</v>
      </c>
      <c r="J4815" s="6">
        <v>2678.7929959081298</v>
      </c>
      <c r="K4815" s="71">
        <v>2677.6540604694401</v>
      </c>
      <c r="L4815" s="20">
        <v>0.85652952832631102</v>
      </c>
      <c r="M4815" s="79">
        <v>3126.1155861997499</v>
      </c>
      <c r="N4815" s="6">
        <v>6166.5883465186198</v>
      </c>
      <c r="O4815" s="6">
        <v>2679.8523435051402</v>
      </c>
      <c r="P4815" s="71">
        <v>2678.2064622449202</v>
      </c>
      <c r="Q4815" s="20">
        <v>0.85672022943357296</v>
      </c>
      <c r="R4815" s="79">
        <v>3128.77121603773</v>
      </c>
      <c r="S4815" s="6">
        <v>6171.8268527606397</v>
      </c>
      <c r="T4815" s="6">
        <v>2683.1239169903201</v>
      </c>
      <c r="U4815" s="71">
        <v>2681.0696543741301</v>
      </c>
      <c r="V4815" s="20">
        <v>0.85690818191859697</v>
      </c>
      <c r="W4815" s="79">
        <v>3132.2549850096302</v>
      </c>
      <c r="X4815" s="6">
        <v>6178.69894963348</v>
      </c>
      <c r="Y4815" s="6">
        <v>2687.0240419594302</v>
      </c>
      <c r="Z4815" s="71">
        <v>2684.6514882744</v>
      </c>
      <c r="AA4815" s="20">
        <v>0.85709864015625303</v>
      </c>
    </row>
    <row r="4816" spans="1:27" x14ac:dyDescent="0.2">
      <c r="A4816" s="52" t="s">
        <v>1511</v>
      </c>
      <c r="B4816" s="1" t="s">
        <v>7727</v>
      </c>
      <c r="C4816" s="131" t="s">
        <v>56</v>
      </c>
      <c r="D4816" s="131" t="s">
        <v>56</v>
      </c>
      <c r="E4816" s="131" t="s">
        <v>6357</v>
      </c>
      <c r="F4816" s="131" t="s">
        <v>26200</v>
      </c>
      <c r="G4816" s="131" t="s">
        <v>26200</v>
      </c>
      <c r="H4816" s="79">
        <v>8953.4166666666697</v>
      </c>
      <c r="I4816" s="6">
        <v>35614.257421324699</v>
      </c>
      <c r="J4816" s="6">
        <v>15470.7366729553</v>
      </c>
      <c r="K4816" s="71">
        <v>15464.159020151799</v>
      </c>
      <c r="L4816" s="20">
        <v>1.7271796450314301</v>
      </c>
      <c r="M4816" s="79">
        <v>8937.8695063122104</v>
      </c>
      <c r="N4816" s="6">
        <v>35552.415044090601</v>
      </c>
      <c r="O4816" s="6">
        <v>15450.232352052801</v>
      </c>
      <c r="P4816" s="71">
        <v>15440.743303913299</v>
      </c>
      <c r="Q4816" s="20">
        <v>1.72756419110936</v>
      </c>
      <c r="R4816" s="79">
        <v>8926.0833655304996</v>
      </c>
      <c r="S4816" s="6">
        <v>35505.532980244898</v>
      </c>
      <c r="T4816" s="6">
        <v>15435.582850509099</v>
      </c>
      <c r="U4816" s="71">
        <v>15423.7650061643</v>
      </c>
      <c r="V4816" s="20">
        <v>1.7279431946295301</v>
      </c>
      <c r="W4816" s="79">
        <v>8918.2102743428895</v>
      </c>
      <c r="X4816" s="6">
        <v>35474.215963881703</v>
      </c>
      <c r="Y4816" s="6">
        <v>15427.207562890801</v>
      </c>
      <c r="Z4816" s="71">
        <v>15413.585846976999</v>
      </c>
      <c r="AA4816" s="20">
        <v>1.7283272509643399</v>
      </c>
    </row>
    <row r="4817" spans="1:27" x14ac:dyDescent="0.2">
      <c r="A4817" s="52" t="s">
        <v>1510</v>
      </c>
      <c r="B4817" s="1" t="s">
        <v>7726</v>
      </c>
      <c r="C4817" s="131" t="s">
        <v>56</v>
      </c>
      <c r="D4817" s="131" t="s">
        <v>56</v>
      </c>
      <c r="E4817" s="131" t="s">
        <v>6357</v>
      </c>
      <c r="F4817" s="131" t="s">
        <v>26200</v>
      </c>
      <c r="G4817" s="131" t="s">
        <v>26200</v>
      </c>
      <c r="H4817" s="79">
        <v>12716.5</v>
      </c>
      <c r="I4817" s="6">
        <v>42778.625454355199</v>
      </c>
      <c r="J4817" s="6">
        <v>18582.9186835449</v>
      </c>
      <c r="K4817" s="71">
        <v>18575.017832424499</v>
      </c>
      <c r="L4817" s="20">
        <v>1.4607020667970401</v>
      </c>
      <c r="M4817" s="79">
        <v>12709.1074721928</v>
      </c>
      <c r="N4817" s="6">
        <v>42753.756805102297</v>
      </c>
      <c r="O4817" s="6">
        <v>18579.763870971699</v>
      </c>
      <c r="P4817" s="71">
        <v>18568.352762725899</v>
      </c>
      <c r="Q4817" s="20">
        <v>1.4610272832575399</v>
      </c>
      <c r="R4817" s="79">
        <v>12704.075873628701</v>
      </c>
      <c r="S4817" s="6">
        <v>42736.830381132502</v>
      </c>
      <c r="T4817" s="6">
        <v>18579.2982317196</v>
      </c>
      <c r="U4817" s="71">
        <v>18565.0734851282</v>
      </c>
      <c r="V4817" s="20">
        <v>1.4613478122927399</v>
      </c>
      <c r="W4817" s="79">
        <v>12719.5799909203</v>
      </c>
      <c r="X4817" s="6">
        <v>42788.986621184398</v>
      </c>
      <c r="Y4817" s="6">
        <v>18608.292250429698</v>
      </c>
      <c r="Z4817" s="71">
        <v>18591.861741561301</v>
      </c>
      <c r="AA4817" s="20">
        <v>1.46167261457005</v>
      </c>
    </row>
    <row r="4818" spans="1:27" x14ac:dyDescent="0.2">
      <c r="A4818" s="52" t="s">
        <v>1509</v>
      </c>
      <c r="B4818" s="1" t="s">
        <v>7725</v>
      </c>
      <c r="C4818" s="131" t="s">
        <v>56</v>
      </c>
      <c r="D4818" s="131" t="s">
        <v>56</v>
      </c>
      <c r="E4818" s="131" t="s">
        <v>6357</v>
      </c>
      <c r="F4818" s="131" t="s">
        <v>26200</v>
      </c>
      <c r="G4818" s="131" t="s">
        <v>26200</v>
      </c>
      <c r="H4818" s="79">
        <v>5086.5</v>
      </c>
      <c r="I4818" s="6">
        <v>14430.531175371299</v>
      </c>
      <c r="J4818" s="6">
        <v>6268.58354012362</v>
      </c>
      <c r="K4818" s="71">
        <v>6265.9183427921398</v>
      </c>
      <c r="L4818" s="20">
        <v>1.2318722781464899</v>
      </c>
      <c r="M4818" s="79">
        <v>5084.2138529189697</v>
      </c>
      <c r="N4818" s="6">
        <v>14424.045317369801</v>
      </c>
      <c r="O4818" s="6">
        <v>6268.3463650367303</v>
      </c>
      <c r="P4818" s="71">
        <v>6264.4965432956997</v>
      </c>
      <c r="Q4818" s="20">
        <v>1.2321465470416999</v>
      </c>
      <c r="R4818" s="79">
        <v>5082.4067114683403</v>
      </c>
      <c r="S4818" s="6">
        <v>14418.918410647801</v>
      </c>
      <c r="T4818" s="6">
        <v>6268.4430019996998</v>
      </c>
      <c r="U4818" s="71">
        <v>6263.6437349814296</v>
      </c>
      <c r="V4818" s="20">
        <v>1.23241686283147</v>
      </c>
      <c r="W4818" s="79">
        <v>5081.9263904384898</v>
      </c>
      <c r="X4818" s="6">
        <v>14417.5557275464</v>
      </c>
      <c r="Y4818" s="6">
        <v>6269.9800042054103</v>
      </c>
      <c r="Z4818" s="71">
        <v>6264.4438184728997</v>
      </c>
      <c r="AA4818" s="20">
        <v>1.23269078242835</v>
      </c>
    </row>
    <row r="4819" spans="1:27" x14ac:dyDescent="0.2">
      <c r="A4819" s="52" t="s">
        <v>1508</v>
      </c>
      <c r="B4819" s="1" t="s">
        <v>7724</v>
      </c>
      <c r="C4819" s="131" t="s">
        <v>56</v>
      </c>
      <c r="D4819" s="131" t="s">
        <v>56</v>
      </c>
      <c r="E4819" s="131" t="s">
        <v>6357</v>
      </c>
      <c r="F4819" s="131" t="s">
        <v>26200</v>
      </c>
      <c r="G4819" s="131" t="s">
        <v>26200</v>
      </c>
      <c r="H4819" s="79">
        <v>1477.9166666666699</v>
      </c>
      <c r="I4819" s="6">
        <v>4412.1469174623498</v>
      </c>
      <c r="J4819" s="6">
        <v>1916.62463476159</v>
      </c>
      <c r="K4819" s="71">
        <v>1915.8097484592299</v>
      </c>
      <c r="L4819" s="20">
        <v>1.2962907798991199</v>
      </c>
      <c r="M4819" s="79">
        <v>1477.14039184892</v>
      </c>
      <c r="N4819" s="6">
        <v>4409.8294400149098</v>
      </c>
      <c r="O4819" s="6">
        <v>1916.4067868992199</v>
      </c>
      <c r="P4819" s="71">
        <v>1915.2297899556499</v>
      </c>
      <c r="Q4819" s="20">
        <v>1.2965793911832399</v>
      </c>
      <c r="R4819" s="79">
        <v>1476.3581379022501</v>
      </c>
      <c r="S4819" s="6">
        <v>4407.4941125791202</v>
      </c>
      <c r="T4819" s="6">
        <v>1916.1025008608899</v>
      </c>
      <c r="U4819" s="71">
        <v>1914.635487835</v>
      </c>
      <c r="V4819" s="20">
        <v>1.29686384264152</v>
      </c>
      <c r="W4819" s="79">
        <v>1476.1382981587401</v>
      </c>
      <c r="X4819" s="6">
        <v>4406.8378068018201</v>
      </c>
      <c r="Y4819" s="6">
        <v>1916.4680513516</v>
      </c>
      <c r="Z4819" s="71">
        <v>1914.7758732145701</v>
      </c>
      <c r="AA4819" s="20">
        <v>1.2971520863613999</v>
      </c>
    </row>
    <row r="4820" spans="1:27" x14ac:dyDescent="0.2">
      <c r="A4820" s="52" t="s">
        <v>1507</v>
      </c>
      <c r="B4820" s="1" t="s">
        <v>7723</v>
      </c>
      <c r="C4820" s="131" t="s">
        <v>56</v>
      </c>
      <c r="D4820" s="131" t="s">
        <v>56</v>
      </c>
      <c r="E4820" s="131" t="s">
        <v>6357</v>
      </c>
      <c r="F4820" s="131" t="s">
        <v>26200</v>
      </c>
      <c r="G4820" s="131" t="s">
        <v>26200</v>
      </c>
      <c r="H4820" s="79">
        <v>10914.333333333299</v>
      </c>
      <c r="I4820" s="6">
        <v>34737.170986759003</v>
      </c>
      <c r="J4820" s="6">
        <v>15089.732708502001</v>
      </c>
      <c r="K4820" s="71">
        <v>15083.317046161301</v>
      </c>
      <c r="L4820" s="20">
        <v>1.38197328096033</v>
      </c>
      <c r="M4820" s="79">
        <v>10896.642481974201</v>
      </c>
      <c r="N4820" s="6">
        <v>34680.866115925797</v>
      </c>
      <c r="O4820" s="6">
        <v>15071.4779571789</v>
      </c>
      <c r="P4820" s="71">
        <v>15062.2215281097</v>
      </c>
      <c r="Q4820" s="20">
        <v>1.3822809689339099</v>
      </c>
      <c r="R4820" s="79">
        <v>10882.2248399297</v>
      </c>
      <c r="S4820" s="6">
        <v>34634.978925052201</v>
      </c>
      <c r="T4820" s="6">
        <v>15057.120449951701</v>
      </c>
      <c r="U4820" s="71">
        <v>15045.592365299401</v>
      </c>
      <c r="V4820" s="20">
        <v>1.3825842221246101</v>
      </c>
      <c r="W4820" s="79">
        <v>10871.6757900428</v>
      </c>
      <c r="X4820" s="6">
        <v>34601.404345783099</v>
      </c>
      <c r="Y4820" s="6">
        <v>15047.6348047664</v>
      </c>
      <c r="Z4820" s="71">
        <v>15034.348239090201</v>
      </c>
      <c r="AA4820" s="20">
        <v>1.3828915182386099</v>
      </c>
    </row>
    <row r="4821" spans="1:27" x14ac:dyDescent="0.2">
      <c r="A4821" s="52" t="s">
        <v>1506</v>
      </c>
      <c r="B4821" s="1" t="s">
        <v>7722</v>
      </c>
      <c r="C4821" s="131" t="s">
        <v>56</v>
      </c>
      <c r="D4821" s="131" t="s">
        <v>56</v>
      </c>
      <c r="E4821" s="131" t="s">
        <v>6357</v>
      </c>
      <c r="F4821" s="131" t="s">
        <v>26200</v>
      </c>
      <c r="G4821" s="131" t="s">
        <v>26200</v>
      </c>
      <c r="H4821" s="79">
        <v>5774.4166666666697</v>
      </c>
      <c r="I4821" s="6">
        <v>17721.9654226981</v>
      </c>
      <c r="J4821" s="6">
        <v>7698.3736355433903</v>
      </c>
      <c r="K4821" s="71">
        <v>7695.1005380822398</v>
      </c>
      <c r="L4821" s="20">
        <v>1.3326195496945901</v>
      </c>
      <c r="M4821" s="79">
        <v>5764.6445505609599</v>
      </c>
      <c r="N4821" s="6">
        <v>17691.974323383802</v>
      </c>
      <c r="O4821" s="6">
        <v>7688.5104351938098</v>
      </c>
      <c r="P4821" s="71">
        <v>7683.7883932219902</v>
      </c>
      <c r="Q4821" s="20">
        <v>1.33291624935908</v>
      </c>
      <c r="R4821" s="79">
        <v>5756.0124541200603</v>
      </c>
      <c r="S4821" s="6">
        <v>17665.4819998329</v>
      </c>
      <c r="T4821" s="6">
        <v>7679.8455934829999</v>
      </c>
      <c r="U4821" s="71">
        <v>7673.9657235295799</v>
      </c>
      <c r="V4821" s="20">
        <v>1.33320867261791</v>
      </c>
      <c r="W4821" s="79">
        <v>5751.3868564529903</v>
      </c>
      <c r="X4821" s="6">
        <v>17651.285815759798</v>
      </c>
      <c r="Y4821" s="6">
        <v>7676.2810010766798</v>
      </c>
      <c r="Z4821" s="71">
        <v>7669.5030979049898</v>
      </c>
      <c r="AA4821" s="20">
        <v>1.33350499441711</v>
      </c>
    </row>
    <row r="4822" spans="1:27" x14ac:dyDescent="0.2">
      <c r="A4822" s="52" t="s">
        <v>1505</v>
      </c>
      <c r="B4822" s="1" t="s">
        <v>7721</v>
      </c>
      <c r="C4822" s="131" t="s">
        <v>56</v>
      </c>
      <c r="D4822" s="131" t="s">
        <v>56</v>
      </c>
      <c r="E4822" s="131" t="s">
        <v>6357</v>
      </c>
      <c r="F4822" s="131" t="s">
        <v>26200</v>
      </c>
      <c r="G4822" s="131" t="s">
        <v>26200</v>
      </c>
      <c r="H4822" s="79">
        <v>3080.5</v>
      </c>
      <c r="I4822" s="6">
        <v>11489.9972874753</v>
      </c>
      <c r="J4822" s="6">
        <v>4991.2236075730998</v>
      </c>
      <c r="K4822" s="71">
        <v>4989.1015020360901</v>
      </c>
      <c r="L4822" s="20">
        <v>1.61957523195458</v>
      </c>
      <c r="M4822" s="79">
        <v>3079.1253786799198</v>
      </c>
      <c r="N4822" s="6">
        <v>11484.870069413601</v>
      </c>
      <c r="O4822" s="6">
        <v>4991.0508438180204</v>
      </c>
      <c r="P4822" s="71">
        <v>4987.9854969258504</v>
      </c>
      <c r="Q4822" s="20">
        <v>1.6199358205622301</v>
      </c>
      <c r="R4822" s="79">
        <v>3078.2917740174698</v>
      </c>
      <c r="S4822" s="6">
        <v>11481.760796467501</v>
      </c>
      <c r="T4822" s="6">
        <v>4991.5507575174497</v>
      </c>
      <c r="U4822" s="71">
        <v>4987.7291091570996</v>
      </c>
      <c r="V4822" s="20">
        <v>1.62029121191707</v>
      </c>
      <c r="W4822" s="79">
        <v>3079.6442173103201</v>
      </c>
      <c r="X4822" s="6">
        <v>11486.8052924151</v>
      </c>
      <c r="Y4822" s="6">
        <v>4995.4403406977799</v>
      </c>
      <c r="Z4822" s="71">
        <v>4991.0295314889299</v>
      </c>
      <c r="AA4822" s="20">
        <v>1.62065134129291</v>
      </c>
    </row>
    <row r="4823" spans="1:27" x14ac:dyDescent="0.2">
      <c r="A4823" s="52" t="s">
        <v>1504</v>
      </c>
      <c r="B4823" s="1" t="s">
        <v>7720</v>
      </c>
      <c r="C4823" s="131" t="s">
        <v>56</v>
      </c>
      <c r="D4823" s="131" t="s">
        <v>56</v>
      </c>
      <c r="E4823" s="131" t="s">
        <v>6357</v>
      </c>
      <c r="F4823" s="131" t="s">
        <v>26200</v>
      </c>
      <c r="G4823" s="131" t="s">
        <v>26200</v>
      </c>
      <c r="H4823" s="79">
        <v>7371.6666666666697</v>
      </c>
      <c r="I4823" s="6">
        <v>20460.024649470299</v>
      </c>
      <c r="J4823" s="6">
        <v>8887.7791253511095</v>
      </c>
      <c r="K4823" s="71">
        <v>8884.0003314567603</v>
      </c>
      <c r="L4823" s="20">
        <v>1.20515491722226</v>
      </c>
      <c r="M4823" s="79">
        <v>7370.1110209615099</v>
      </c>
      <c r="N4823" s="6">
        <v>20455.706962451601</v>
      </c>
      <c r="O4823" s="6">
        <v>8889.5627794464599</v>
      </c>
      <c r="P4823" s="71">
        <v>8884.1030887938396</v>
      </c>
      <c r="Q4823" s="20">
        <v>1.2054232376590199</v>
      </c>
      <c r="R4823" s="79">
        <v>7367.3289284309103</v>
      </c>
      <c r="S4823" s="6">
        <v>20447.985278288801</v>
      </c>
      <c r="T4823" s="6">
        <v>8889.5038152118705</v>
      </c>
      <c r="U4823" s="71">
        <v>8882.6978025456392</v>
      </c>
      <c r="V4823" s="20">
        <v>1.20568769072694</v>
      </c>
      <c r="W4823" s="79">
        <v>7368.4861833328196</v>
      </c>
      <c r="X4823" s="6">
        <v>20451.197233588598</v>
      </c>
      <c r="Y4823" s="6">
        <v>8893.9207269139697</v>
      </c>
      <c r="Z4823" s="71">
        <v>8886.0676879885705</v>
      </c>
      <c r="AA4823" s="20">
        <v>1.20595566944109</v>
      </c>
    </row>
    <row r="4824" spans="1:27" x14ac:dyDescent="0.2">
      <c r="A4824" s="52" t="s">
        <v>1503</v>
      </c>
      <c r="B4824" s="1" t="s">
        <v>7719</v>
      </c>
      <c r="C4824" s="131" t="s">
        <v>56</v>
      </c>
      <c r="D4824" s="131" t="s">
        <v>56</v>
      </c>
      <c r="E4824" s="131" t="s">
        <v>6357</v>
      </c>
      <c r="F4824" s="131" t="s">
        <v>26200</v>
      </c>
      <c r="G4824" s="131" t="s">
        <v>26200</v>
      </c>
      <c r="H4824" s="79">
        <v>9548.5</v>
      </c>
      <c r="I4824" s="6">
        <v>24338.9856105832</v>
      </c>
      <c r="J4824" s="6">
        <v>10572.789229145101</v>
      </c>
      <c r="K4824" s="71">
        <v>10568.294023895</v>
      </c>
      <c r="L4824" s="20">
        <v>1.1068014896470699</v>
      </c>
      <c r="M4824" s="79">
        <v>9543.1537099207399</v>
      </c>
      <c r="N4824" s="6">
        <v>24325.357996056398</v>
      </c>
      <c r="O4824" s="6">
        <v>10571.2209035545</v>
      </c>
      <c r="P4824" s="71">
        <v>10564.7283912245</v>
      </c>
      <c r="Q4824" s="20">
        <v>1.1070479122893899</v>
      </c>
      <c r="R4824" s="79">
        <v>9539.0656240896606</v>
      </c>
      <c r="S4824" s="6">
        <v>24314.937525593199</v>
      </c>
      <c r="T4824" s="6">
        <v>10570.612554670601</v>
      </c>
      <c r="U4824" s="71">
        <v>10562.519445715099</v>
      </c>
      <c r="V4824" s="20">
        <v>1.1072907831812</v>
      </c>
      <c r="W4824" s="79">
        <v>9542.1174268339691</v>
      </c>
      <c r="X4824" s="6">
        <v>24322.7165257587</v>
      </c>
      <c r="Y4824" s="6">
        <v>10577.5867384434</v>
      </c>
      <c r="Z4824" s="71">
        <v>10568.247077910801</v>
      </c>
      <c r="AA4824" s="20">
        <v>1.10753689198911</v>
      </c>
    </row>
    <row r="4825" spans="1:27" x14ac:dyDescent="0.2">
      <c r="A4825" s="52" t="s">
        <v>1502</v>
      </c>
      <c r="B4825" s="1" t="s">
        <v>7718</v>
      </c>
      <c r="C4825" s="131" t="s">
        <v>56</v>
      </c>
      <c r="D4825" s="131" t="s">
        <v>56</v>
      </c>
      <c r="E4825" s="131" t="s">
        <v>6357</v>
      </c>
      <c r="F4825" s="131" t="s">
        <v>26200</v>
      </c>
      <c r="G4825" s="131" t="s">
        <v>26200</v>
      </c>
      <c r="H4825" s="79">
        <v>6386.4166666666697</v>
      </c>
      <c r="I4825" s="6">
        <v>18691.525021051199</v>
      </c>
      <c r="J4825" s="6">
        <v>8119.5476911303704</v>
      </c>
      <c r="K4825" s="71">
        <v>8116.0955241933398</v>
      </c>
      <c r="L4825" s="20">
        <v>1.2708371451168501</v>
      </c>
      <c r="M4825" s="79">
        <v>6377.5458695059397</v>
      </c>
      <c r="N4825" s="6">
        <v>18665.562304282099</v>
      </c>
      <c r="O4825" s="6">
        <v>8111.6085707603897</v>
      </c>
      <c r="P4825" s="71">
        <v>8106.6266751834901</v>
      </c>
      <c r="Q4825" s="20">
        <v>1.27112008930349</v>
      </c>
      <c r="R4825" s="79">
        <v>6369.2841978441602</v>
      </c>
      <c r="S4825" s="6">
        <v>18641.382353201301</v>
      </c>
      <c r="T4825" s="6">
        <v>8104.1059690880902</v>
      </c>
      <c r="U4825" s="71">
        <v>8097.9012754380801</v>
      </c>
      <c r="V4825" s="20">
        <v>1.27139895534557</v>
      </c>
      <c r="W4825" s="79">
        <v>6366.3877940146704</v>
      </c>
      <c r="X4825" s="6">
        <v>18632.905266992198</v>
      </c>
      <c r="Y4825" s="6">
        <v>8103.1726633857998</v>
      </c>
      <c r="Z4825" s="71">
        <v>8096.0178289434198</v>
      </c>
      <c r="AA4825" s="20">
        <v>1.27168153918535</v>
      </c>
    </row>
    <row r="4826" spans="1:27" x14ac:dyDescent="0.2">
      <c r="A4826" s="52" t="s">
        <v>1501</v>
      </c>
      <c r="B4826" s="1" t="s">
        <v>7717</v>
      </c>
      <c r="C4826" s="131" t="s">
        <v>56</v>
      </c>
      <c r="D4826" s="131" t="s">
        <v>56</v>
      </c>
      <c r="E4826" s="131" t="s">
        <v>6357</v>
      </c>
      <c r="F4826" s="131" t="s">
        <v>26200</v>
      </c>
      <c r="G4826" s="131" t="s">
        <v>26200</v>
      </c>
      <c r="H4826" s="79">
        <v>5810.0833333333303</v>
      </c>
      <c r="I4826" s="6">
        <v>17876.618603917999</v>
      </c>
      <c r="J4826" s="6">
        <v>7765.5545573293603</v>
      </c>
      <c r="K4826" s="71">
        <v>7762.2528967307398</v>
      </c>
      <c r="L4826" s="20">
        <v>1.3359968267920499</v>
      </c>
      <c r="M4826" s="79">
        <v>5801.9912650002198</v>
      </c>
      <c r="N4826" s="6">
        <v>17851.720713301202</v>
      </c>
      <c r="O4826" s="6">
        <v>7757.9324094412204</v>
      </c>
      <c r="P4826" s="71">
        <v>7753.1677306701304</v>
      </c>
      <c r="Q4826" s="20">
        <v>1.3362942783868199</v>
      </c>
      <c r="R4826" s="79">
        <v>5795.8934008880597</v>
      </c>
      <c r="S4826" s="6">
        <v>17832.958643159</v>
      </c>
      <c r="T4826" s="6">
        <v>7752.6539528173898</v>
      </c>
      <c r="U4826" s="71">
        <v>7746.7183390760001</v>
      </c>
      <c r="V4826" s="20">
        <v>1.3365874427381701</v>
      </c>
      <c r="W4826" s="79">
        <v>5792.7235123294404</v>
      </c>
      <c r="X4826" s="6">
        <v>17823.205445910698</v>
      </c>
      <c r="Y4826" s="6">
        <v>7751.0462847174504</v>
      </c>
      <c r="Z4826" s="71">
        <v>7744.2023662640004</v>
      </c>
      <c r="AA4826" s="20">
        <v>1.33688451551001</v>
      </c>
    </row>
    <row r="4827" spans="1:27" x14ac:dyDescent="0.2">
      <c r="A4827" s="52" t="s">
        <v>1500</v>
      </c>
      <c r="B4827" s="1" t="s">
        <v>7716</v>
      </c>
      <c r="C4827" s="131" t="s">
        <v>56</v>
      </c>
      <c r="D4827" s="131" t="s">
        <v>56</v>
      </c>
      <c r="E4827" s="131" t="s">
        <v>6357</v>
      </c>
      <c r="F4827" s="131" t="s">
        <v>26200</v>
      </c>
      <c r="G4827" s="131" t="s">
        <v>26200</v>
      </c>
      <c r="H4827" s="79">
        <v>3842.8333333333298</v>
      </c>
      <c r="I4827" s="6">
        <v>10304.5910679437</v>
      </c>
      <c r="J4827" s="6">
        <v>4476.28636612226</v>
      </c>
      <c r="K4827" s="71">
        <v>4474.3831951105703</v>
      </c>
      <c r="L4827" s="20">
        <v>1.16434484844791</v>
      </c>
      <c r="M4827" s="79">
        <v>3836.76630140405</v>
      </c>
      <c r="N4827" s="6">
        <v>10288.322268960101</v>
      </c>
      <c r="O4827" s="6">
        <v>4471.0596838808397</v>
      </c>
      <c r="P4827" s="71">
        <v>4468.3136992504296</v>
      </c>
      <c r="Q4827" s="20">
        <v>1.16460408277024</v>
      </c>
      <c r="R4827" s="79">
        <v>3831.6029502175502</v>
      </c>
      <c r="S4827" s="6">
        <v>10274.4766977625</v>
      </c>
      <c r="T4827" s="6">
        <v>4466.6992156455999</v>
      </c>
      <c r="U4827" s="71">
        <v>4463.2794059385797</v>
      </c>
      <c r="V4827" s="20">
        <v>1.16485958068415</v>
      </c>
      <c r="W4827" s="79">
        <v>3830.3415399518799</v>
      </c>
      <c r="X4827" s="6">
        <v>10271.094215143799</v>
      </c>
      <c r="Y4827" s="6">
        <v>4466.7457207894804</v>
      </c>
      <c r="Z4827" s="71">
        <v>4462.8017315082298</v>
      </c>
      <c r="AA4827" s="20">
        <v>1.16511848485561</v>
      </c>
    </row>
    <row r="4828" spans="1:27" x14ac:dyDescent="0.2">
      <c r="A4828" s="52" t="s">
        <v>1499</v>
      </c>
      <c r="B4828" s="1" t="s">
        <v>7715</v>
      </c>
      <c r="C4828" s="131" t="s">
        <v>56</v>
      </c>
      <c r="D4828" s="131" t="s">
        <v>56</v>
      </c>
      <c r="E4828" s="131" t="s">
        <v>6357</v>
      </c>
      <c r="F4828" s="131" t="s">
        <v>26200</v>
      </c>
      <c r="G4828" s="131" t="s">
        <v>26200</v>
      </c>
      <c r="H4828" s="79">
        <v>4480.5833333333303</v>
      </c>
      <c r="I4828" s="6">
        <v>16530.811517160299</v>
      </c>
      <c r="J4828" s="6">
        <v>7180.9396149058402</v>
      </c>
      <c r="K4828" s="71">
        <v>7177.8865135191099</v>
      </c>
      <c r="L4828" s="20">
        <v>1.6019982175354699</v>
      </c>
      <c r="M4828" s="79">
        <v>4474.3974116440904</v>
      </c>
      <c r="N4828" s="6">
        <v>16507.988974224001</v>
      </c>
      <c r="O4828" s="6">
        <v>7173.9786172213999</v>
      </c>
      <c r="P4828" s="71">
        <v>7169.5725845547404</v>
      </c>
      <c r="Q4828" s="20">
        <v>1.6023548927274001</v>
      </c>
      <c r="R4828" s="79">
        <v>4469.2755888597403</v>
      </c>
      <c r="S4828" s="6">
        <v>16489.092352785799</v>
      </c>
      <c r="T4828" s="6">
        <v>7168.4250249879296</v>
      </c>
      <c r="U4828" s="71">
        <v>7162.9367106195396</v>
      </c>
      <c r="V4828" s="20">
        <v>1.6027064270715601</v>
      </c>
      <c r="W4828" s="79">
        <v>4466.37505509518</v>
      </c>
      <c r="X4828" s="6">
        <v>16478.391028115799</v>
      </c>
      <c r="Y4828" s="6">
        <v>7166.2065470890302</v>
      </c>
      <c r="Z4828" s="71">
        <v>7159.8790228520102</v>
      </c>
      <c r="AA4828" s="20">
        <v>1.60306264801567</v>
      </c>
    </row>
    <row r="4829" spans="1:27" x14ac:dyDescent="0.2">
      <c r="A4829" s="52" t="s">
        <v>1498</v>
      </c>
      <c r="B4829" s="1" t="s">
        <v>7714</v>
      </c>
      <c r="C4829" s="131" t="s">
        <v>56</v>
      </c>
      <c r="D4829" s="131" t="s">
        <v>56</v>
      </c>
      <c r="E4829" s="131" t="s">
        <v>6357</v>
      </c>
      <c r="F4829" s="131" t="s">
        <v>26200</v>
      </c>
      <c r="G4829" s="131" t="s">
        <v>26200</v>
      </c>
      <c r="H4829" s="79">
        <v>6710.3333333333303</v>
      </c>
      <c r="I4829" s="6">
        <v>21249.388990459</v>
      </c>
      <c r="J4829" s="6">
        <v>9230.6768506633398</v>
      </c>
      <c r="K4829" s="71">
        <v>9226.7522678365094</v>
      </c>
      <c r="L4829" s="20">
        <v>1.37500654729072</v>
      </c>
      <c r="M4829" s="79">
        <v>6703.4381147321801</v>
      </c>
      <c r="N4829" s="6">
        <v>21227.554131451001</v>
      </c>
      <c r="O4829" s="6">
        <v>9224.9891657137705</v>
      </c>
      <c r="P4829" s="71">
        <v>9219.3234666947992</v>
      </c>
      <c r="Q4829" s="20">
        <v>1.3753126841632899</v>
      </c>
      <c r="R4829" s="79">
        <v>6697.1335990708103</v>
      </c>
      <c r="S4829" s="6">
        <v>21207.589831761201</v>
      </c>
      <c r="T4829" s="6">
        <v>9219.7323186192298</v>
      </c>
      <c r="U4829" s="71">
        <v>9212.6734752637294</v>
      </c>
      <c r="V4829" s="20">
        <v>1.37561440860937</v>
      </c>
      <c r="W4829" s="79">
        <v>6693.2981493887</v>
      </c>
      <c r="X4829" s="6">
        <v>21195.4442410431</v>
      </c>
      <c r="Y4829" s="6">
        <v>9217.5826529097594</v>
      </c>
      <c r="Z4829" s="71">
        <v>9209.4438311691702</v>
      </c>
      <c r="AA4829" s="20">
        <v>1.37592015559777</v>
      </c>
    </row>
    <row r="4830" spans="1:27" x14ac:dyDescent="0.2">
      <c r="A4830" s="52" t="s">
        <v>1497</v>
      </c>
      <c r="B4830" s="1" t="s">
        <v>7713</v>
      </c>
      <c r="C4830" s="131" t="s">
        <v>56</v>
      </c>
      <c r="D4830" s="131" t="s">
        <v>56</v>
      </c>
      <c r="E4830" s="131" t="s">
        <v>6357</v>
      </c>
      <c r="F4830" s="131" t="s">
        <v>26200</v>
      </c>
      <c r="G4830" s="131" t="s">
        <v>26200</v>
      </c>
      <c r="H4830" s="79">
        <v>10035.916666666701</v>
      </c>
      <c r="I4830" s="6">
        <v>24280.5380279661</v>
      </c>
      <c r="J4830" s="6">
        <v>10547.3997580368</v>
      </c>
      <c r="K4830" s="71">
        <v>10542.915347562101</v>
      </c>
      <c r="L4830" s="20">
        <v>1.0505184227544799</v>
      </c>
      <c r="M4830" s="79">
        <v>10032.742408010299</v>
      </c>
      <c r="N4830" s="6">
        <v>24272.858340043698</v>
      </c>
      <c r="O4830" s="6">
        <v>10548.405804136</v>
      </c>
      <c r="P4830" s="71">
        <v>10541.9273041245</v>
      </c>
      <c r="Q4830" s="20">
        <v>1.0507523143131401</v>
      </c>
      <c r="R4830" s="79">
        <v>10028.3560914802</v>
      </c>
      <c r="S4830" s="6">
        <v>24262.246242628898</v>
      </c>
      <c r="T4830" s="6">
        <v>10547.705683672501</v>
      </c>
      <c r="U4830" s="71">
        <v>10539.6301127549</v>
      </c>
      <c r="V4830" s="20">
        <v>1.0509828347349</v>
      </c>
      <c r="W4830" s="79">
        <v>10036.307139967201</v>
      </c>
      <c r="X4830" s="6">
        <v>24281.4827251112</v>
      </c>
      <c r="Y4830" s="6">
        <v>10559.6547733834</v>
      </c>
      <c r="Z4830" s="71">
        <v>10550.330946185</v>
      </c>
      <c r="AA4830" s="20">
        <v>1.0512164284182599</v>
      </c>
    </row>
    <row r="4831" spans="1:27" x14ac:dyDescent="0.2">
      <c r="A4831" s="52" t="s">
        <v>1496</v>
      </c>
      <c r="B4831" s="1" t="s">
        <v>7712</v>
      </c>
      <c r="C4831" s="131" t="s">
        <v>56</v>
      </c>
      <c r="D4831" s="131" t="s">
        <v>56</v>
      </c>
      <c r="E4831" s="131" t="s">
        <v>6357</v>
      </c>
      <c r="F4831" s="131" t="s">
        <v>26200</v>
      </c>
      <c r="G4831" s="131" t="s">
        <v>26200</v>
      </c>
      <c r="H4831" s="79">
        <v>2174.75</v>
      </c>
      <c r="I4831" s="6">
        <v>5022.7690101440403</v>
      </c>
      <c r="J4831" s="6">
        <v>2181.8772129863701</v>
      </c>
      <c r="K4831" s="71">
        <v>2180.9495499364202</v>
      </c>
      <c r="L4831" s="20">
        <v>1.0028506954530101</v>
      </c>
      <c r="M4831" s="79">
        <v>2174.9678267663999</v>
      </c>
      <c r="N4831" s="6">
        <v>5023.2720994792999</v>
      </c>
      <c r="O4831" s="6">
        <v>2182.9943481557998</v>
      </c>
      <c r="P4831" s="71">
        <v>2181.6536214931898</v>
      </c>
      <c r="Q4831" s="20">
        <v>1.0030739740811401</v>
      </c>
      <c r="R4831" s="79">
        <v>2175.3975999538302</v>
      </c>
      <c r="S4831" s="6">
        <v>5024.2646969949901</v>
      </c>
      <c r="T4831" s="6">
        <v>2184.2357369062502</v>
      </c>
      <c r="U4831" s="71">
        <v>2182.5634347845098</v>
      </c>
      <c r="V4831" s="20">
        <v>1.0032940345391701</v>
      </c>
      <c r="W4831" s="79">
        <v>2176.3721172614501</v>
      </c>
      <c r="X4831" s="6">
        <v>5026.5154271168503</v>
      </c>
      <c r="Y4831" s="6">
        <v>2185.9566083477998</v>
      </c>
      <c r="Z4831" s="71">
        <v>2184.02648069526</v>
      </c>
      <c r="AA4831" s="20">
        <v>1.00351702880822</v>
      </c>
    </row>
    <row r="4832" spans="1:27" x14ac:dyDescent="0.2">
      <c r="A4832" s="52" t="s">
        <v>1495</v>
      </c>
      <c r="B4832" s="1" t="s">
        <v>7711</v>
      </c>
      <c r="C4832" s="131" t="s">
        <v>56</v>
      </c>
      <c r="D4832" s="131" t="s">
        <v>56</v>
      </c>
      <c r="E4832" s="131" t="s">
        <v>6357</v>
      </c>
      <c r="F4832" s="131" t="s">
        <v>26200</v>
      </c>
      <c r="G4832" s="131" t="s">
        <v>26200</v>
      </c>
      <c r="H4832" s="79">
        <v>13473.333333333299</v>
      </c>
      <c r="I4832" s="6">
        <v>39118.094699392997</v>
      </c>
      <c r="J4832" s="6">
        <v>16992.7940679081</v>
      </c>
      <c r="K4832" s="71">
        <v>16985.569285927599</v>
      </c>
      <c r="L4832" s="20">
        <v>1.26068055066261</v>
      </c>
      <c r="M4832" s="79">
        <v>13454.865052979099</v>
      </c>
      <c r="N4832" s="6">
        <v>39064.474416872203</v>
      </c>
      <c r="O4832" s="6">
        <v>16976.489661897602</v>
      </c>
      <c r="P4832" s="71">
        <v>16966.0632343869</v>
      </c>
      <c r="Q4832" s="20">
        <v>1.26096123354506</v>
      </c>
      <c r="R4832" s="79">
        <v>13441.536461605099</v>
      </c>
      <c r="S4832" s="6">
        <v>39025.776561881299</v>
      </c>
      <c r="T4832" s="6">
        <v>16965.9643684701</v>
      </c>
      <c r="U4832" s="71">
        <v>16952.974828132799</v>
      </c>
      <c r="V4832" s="20">
        <v>1.2612378708756899</v>
      </c>
      <c r="W4832" s="79">
        <v>13434.1036011983</v>
      </c>
      <c r="X4832" s="6">
        <v>39004.196205328997</v>
      </c>
      <c r="Y4832" s="6">
        <v>16962.343333985998</v>
      </c>
      <c r="Z4832" s="71">
        <v>16947.366143772801</v>
      </c>
      <c r="AA4832" s="20">
        <v>1.2615181962912001</v>
      </c>
    </row>
    <row r="4833" spans="1:27" x14ac:dyDescent="0.2">
      <c r="A4833" s="52" t="s">
        <v>1494</v>
      </c>
      <c r="B4833" s="1" t="s">
        <v>7710</v>
      </c>
      <c r="C4833" s="131" t="s">
        <v>56</v>
      </c>
      <c r="D4833" s="131" t="s">
        <v>56</v>
      </c>
      <c r="E4833" s="131" t="s">
        <v>6357</v>
      </c>
      <c r="F4833" s="131" t="s">
        <v>26200</v>
      </c>
      <c r="G4833" s="131" t="s">
        <v>26200</v>
      </c>
      <c r="H4833" s="79">
        <v>14831.166666666701</v>
      </c>
      <c r="I4833" s="6">
        <v>28812.614933151501</v>
      </c>
      <c r="J4833" s="6">
        <v>12516.1216536595</v>
      </c>
      <c r="K4833" s="71">
        <v>12510.800206825799</v>
      </c>
      <c r="L4833" s="20">
        <v>0.84354794791323096</v>
      </c>
      <c r="M4833" s="79">
        <v>14887.3240691214</v>
      </c>
      <c r="N4833" s="6">
        <v>28921.712325753299</v>
      </c>
      <c r="O4833" s="6">
        <v>12568.6869625581</v>
      </c>
      <c r="P4833" s="71">
        <v>12560.9676692219</v>
      </c>
      <c r="Q4833" s="20">
        <v>0.84373575875030804</v>
      </c>
      <c r="R4833" s="79">
        <v>14940.256932800199</v>
      </c>
      <c r="S4833" s="6">
        <v>29024.545383513501</v>
      </c>
      <c r="T4833" s="6">
        <v>12618.0551976182</v>
      </c>
      <c r="U4833" s="71">
        <v>12608.3945185429</v>
      </c>
      <c r="V4833" s="20">
        <v>0.843920862623325</v>
      </c>
      <c r="W4833" s="79">
        <v>15033.542617986899</v>
      </c>
      <c r="X4833" s="6">
        <v>29205.772159968099</v>
      </c>
      <c r="Y4833" s="6">
        <v>12701.154822</v>
      </c>
      <c r="Z4833" s="71">
        <v>12689.940120826301</v>
      </c>
      <c r="AA4833" s="20">
        <v>0.84410843427173299</v>
      </c>
    </row>
    <row r="4834" spans="1:27" x14ac:dyDescent="0.2">
      <c r="A4834" s="52" t="s">
        <v>1493</v>
      </c>
      <c r="B4834" s="1" t="s">
        <v>7709</v>
      </c>
      <c r="C4834" s="131" t="s">
        <v>56</v>
      </c>
      <c r="D4834" s="131" t="s">
        <v>56</v>
      </c>
      <c r="E4834" s="131" t="s">
        <v>6357</v>
      </c>
      <c r="F4834" s="131" t="s">
        <v>26200</v>
      </c>
      <c r="G4834" s="131" t="s">
        <v>26200</v>
      </c>
      <c r="H4834" s="79">
        <v>5305.3333333333303</v>
      </c>
      <c r="I4834" s="6">
        <v>16161.4220350165</v>
      </c>
      <c r="J4834" s="6">
        <v>7020.4778273582197</v>
      </c>
      <c r="K4834" s="71">
        <v>7017.4929490916402</v>
      </c>
      <c r="L4834" s="20">
        <v>1.32272423016304</v>
      </c>
      <c r="M4834" s="79">
        <v>5295.2324336752599</v>
      </c>
      <c r="N4834" s="6">
        <v>16130.652073536099</v>
      </c>
      <c r="O4834" s="6">
        <v>7009.9969922487398</v>
      </c>
      <c r="P4834" s="71">
        <v>7005.69167195312</v>
      </c>
      <c r="Q4834" s="20">
        <v>1.3230187266946301</v>
      </c>
      <c r="R4834" s="79">
        <v>5287.2633742766202</v>
      </c>
      <c r="S4834" s="6">
        <v>16106.3762506855</v>
      </c>
      <c r="T4834" s="6">
        <v>7002.0440244413203</v>
      </c>
      <c r="U4834" s="71">
        <v>6996.6830952701903</v>
      </c>
      <c r="V4834" s="20">
        <v>1.32330897857485</v>
      </c>
      <c r="W4834" s="79">
        <v>5284.8564226218896</v>
      </c>
      <c r="X4834" s="6">
        <v>16099.044051355801</v>
      </c>
      <c r="Y4834" s="6">
        <v>7001.2342033791901</v>
      </c>
      <c r="Z4834" s="71">
        <v>6995.0523442854201</v>
      </c>
      <c r="AA4834" s="20">
        <v>1.3236031000469599</v>
      </c>
    </row>
    <row r="4835" spans="1:27" x14ac:dyDescent="0.2">
      <c r="A4835" s="52" t="s">
        <v>1492</v>
      </c>
      <c r="B4835" s="1" t="s">
        <v>7708</v>
      </c>
      <c r="C4835" s="131" t="s">
        <v>56</v>
      </c>
      <c r="D4835" s="131" t="s">
        <v>56</v>
      </c>
      <c r="E4835" s="131" t="s">
        <v>6357</v>
      </c>
      <c r="F4835" s="131" t="s">
        <v>26200</v>
      </c>
      <c r="G4835" s="131" t="s">
        <v>26200</v>
      </c>
      <c r="H4835" s="79">
        <v>2948</v>
      </c>
      <c r="I4835" s="6">
        <v>8215.24377895014</v>
      </c>
      <c r="J4835" s="6">
        <v>3568.6795797733298</v>
      </c>
      <c r="K4835" s="71">
        <v>3567.1622935742898</v>
      </c>
      <c r="L4835" s="20">
        <v>1.2100279150523401</v>
      </c>
      <c r="M4835" s="79">
        <v>2946.24579641224</v>
      </c>
      <c r="N4835" s="6">
        <v>8210.3553087631299</v>
      </c>
      <c r="O4835" s="6">
        <v>3568.0247616366901</v>
      </c>
      <c r="P4835" s="71">
        <v>3565.8333927333201</v>
      </c>
      <c r="Q4835" s="20">
        <v>1.21029732043252</v>
      </c>
      <c r="R4835" s="79">
        <v>2945.8087250116901</v>
      </c>
      <c r="S4835" s="6">
        <v>8209.1373141551394</v>
      </c>
      <c r="T4835" s="6">
        <v>3568.8189560300402</v>
      </c>
      <c r="U4835" s="71">
        <v>3566.0865845138001</v>
      </c>
      <c r="V4835" s="20">
        <v>1.21056284280631</v>
      </c>
      <c r="W4835" s="79">
        <v>2946.5074241561802</v>
      </c>
      <c r="X4835" s="6">
        <v>8211.0843914278994</v>
      </c>
      <c r="Y4835" s="6">
        <v>3570.8781654806698</v>
      </c>
      <c r="Z4835" s="71">
        <v>3567.7251977297301</v>
      </c>
      <c r="AA4835" s="20">
        <v>1.2108319050821501</v>
      </c>
    </row>
    <row r="4836" spans="1:27" x14ac:dyDescent="0.2">
      <c r="A4836" s="52" t="s">
        <v>1491</v>
      </c>
      <c r="B4836" s="1" t="s">
        <v>7707</v>
      </c>
      <c r="C4836" s="131" t="s">
        <v>56</v>
      </c>
      <c r="D4836" s="131" t="s">
        <v>56</v>
      </c>
      <c r="E4836" s="131" t="s">
        <v>6357</v>
      </c>
      <c r="F4836" s="131" t="s">
        <v>26200</v>
      </c>
      <c r="G4836" s="131" t="s">
        <v>26200</v>
      </c>
      <c r="H4836" s="79">
        <v>13938.5</v>
      </c>
      <c r="I4836" s="6">
        <v>27514.448814880099</v>
      </c>
      <c r="J4836" s="6">
        <v>11952.201818523399</v>
      </c>
      <c r="K4836" s="71">
        <v>11947.1201320167</v>
      </c>
      <c r="L4836" s="20">
        <v>0.85713097765302604</v>
      </c>
      <c r="M4836" s="79">
        <v>13929.5081742497</v>
      </c>
      <c r="N4836" s="6">
        <v>27496.699047734601</v>
      </c>
      <c r="O4836" s="6">
        <v>11949.4101504809</v>
      </c>
      <c r="P4836" s="71">
        <v>11942.071197540099</v>
      </c>
      <c r="Q4836" s="20">
        <v>0.85732181266933405</v>
      </c>
      <c r="R4836" s="79">
        <v>13924.4173898431</v>
      </c>
      <c r="S4836" s="6">
        <v>27486.6498941682</v>
      </c>
      <c r="T4836" s="6">
        <v>11949.4745216312</v>
      </c>
      <c r="U4836" s="71">
        <v>11940.325723606</v>
      </c>
      <c r="V4836" s="20">
        <v>0.85750989713334103</v>
      </c>
      <c r="W4836" s="79">
        <v>13922.977398614699</v>
      </c>
      <c r="X4836" s="6">
        <v>27483.807366999099</v>
      </c>
      <c r="Y4836" s="6">
        <v>11952.2980099376</v>
      </c>
      <c r="Z4836" s="71">
        <v>11941.7445246524</v>
      </c>
      <c r="AA4836" s="20">
        <v>0.85770048910950203</v>
      </c>
    </row>
    <row r="4837" spans="1:27" x14ac:dyDescent="0.2">
      <c r="A4837" s="52" t="s">
        <v>1490</v>
      </c>
      <c r="B4837" s="1" t="s">
        <v>7706</v>
      </c>
      <c r="C4837" s="131" t="s">
        <v>56</v>
      </c>
      <c r="D4837" s="131" t="s">
        <v>56</v>
      </c>
      <c r="E4837" s="131" t="s">
        <v>6357</v>
      </c>
      <c r="F4837" s="131" t="s">
        <v>26200</v>
      </c>
      <c r="G4837" s="131" t="s">
        <v>26200</v>
      </c>
      <c r="H4837" s="79">
        <v>4498.75</v>
      </c>
      <c r="I4837" s="6">
        <v>13619.2371045399</v>
      </c>
      <c r="J4837" s="6">
        <v>5916.1595997427503</v>
      </c>
      <c r="K4837" s="71">
        <v>5913.6442415798001</v>
      </c>
      <c r="L4837" s="20">
        <v>1.3145083059916201</v>
      </c>
      <c r="M4837" s="79">
        <v>4493.1251030316898</v>
      </c>
      <c r="N4837" s="6">
        <v>13602.2086398553</v>
      </c>
      <c r="O4837" s="6">
        <v>5911.1957296356804</v>
      </c>
      <c r="P4837" s="71">
        <v>5907.5652586134702</v>
      </c>
      <c r="Q4837" s="20">
        <v>1.3148009732974899</v>
      </c>
      <c r="R4837" s="79">
        <v>4488.0819016632204</v>
      </c>
      <c r="S4837" s="6">
        <v>13586.941164400299</v>
      </c>
      <c r="T4837" s="6">
        <v>5906.7513827994699</v>
      </c>
      <c r="U4837" s="71">
        <v>5902.22903537005</v>
      </c>
      <c r="V4837" s="20">
        <v>1.3150894223170899</v>
      </c>
      <c r="W4837" s="79">
        <v>4485.1242047711403</v>
      </c>
      <c r="X4837" s="6">
        <v>13577.987216024299</v>
      </c>
      <c r="Y4837" s="6">
        <v>5904.8641774397001</v>
      </c>
      <c r="Z4837" s="71">
        <v>5899.6503769507499</v>
      </c>
      <c r="AA4837" s="20">
        <v>1.3153817168931199</v>
      </c>
    </row>
    <row r="4838" spans="1:27" x14ac:dyDescent="0.2">
      <c r="A4838" s="52" t="s">
        <v>1489</v>
      </c>
      <c r="B4838" s="1" t="s">
        <v>7705</v>
      </c>
      <c r="C4838" s="131" t="s">
        <v>56</v>
      </c>
      <c r="D4838" s="131" t="s">
        <v>56</v>
      </c>
      <c r="E4838" s="131" t="s">
        <v>6357</v>
      </c>
      <c r="F4838" s="131" t="s">
        <v>26200</v>
      </c>
      <c r="G4838" s="131" t="s">
        <v>26200</v>
      </c>
      <c r="H4838" s="79">
        <v>10555.666666666701</v>
      </c>
      <c r="I4838" s="6">
        <v>18665.427145789599</v>
      </c>
      <c r="J4838" s="6">
        <v>8108.2108450150599</v>
      </c>
      <c r="K4838" s="71">
        <v>8104.7634981353604</v>
      </c>
      <c r="L4838" s="20">
        <v>0.76781161759579597</v>
      </c>
      <c r="M4838" s="79">
        <v>10571.156583653399</v>
      </c>
      <c r="N4838" s="6">
        <v>18692.817733815999</v>
      </c>
      <c r="O4838" s="6">
        <v>8123.4531309296899</v>
      </c>
      <c r="P4838" s="71">
        <v>8118.4639607954196</v>
      </c>
      <c r="Q4838" s="20">
        <v>0.76798256619803595</v>
      </c>
      <c r="R4838" s="79">
        <v>10589.656199740901</v>
      </c>
      <c r="S4838" s="6">
        <v>18725.5303276493</v>
      </c>
      <c r="T4838" s="6">
        <v>8140.6882401391404</v>
      </c>
      <c r="U4838" s="71">
        <v>8134.4555382442004</v>
      </c>
      <c r="V4838" s="20">
        <v>0.76815105087577895</v>
      </c>
      <c r="W4838" s="79">
        <v>10612.484454142301</v>
      </c>
      <c r="X4838" s="6">
        <v>18765.897187730199</v>
      </c>
      <c r="Y4838" s="6">
        <v>8161.0088666580996</v>
      </c>
      <c r="Z4838" s="71">
        <v>8153.8029647540698</v>
      </c>
      <c r="AA4838" s="20">
        <v>0.76832178176444399</v>
      </c>
    </row>
    <row r="4839" spans="1:27" x14ac:dyDescent="0.2">
      <c r="A4839" s="52" t="s">
        <v>1488</v>
      </c>
      <c r="B4839" s="1" t="s">
        <v>7704</v>
      </c>
      <c r="C4839" s="131" t="s">
        <v>56</v>
      </c>
      <c r="D4839" s="131" t="s">
        <v>56</v>
      </c>
      <c r="E4839" s="131" t="s">
        <v>6357</v>
      </c>
      <c r="F4839" s="131" t="s">
        <v>26200</v>
      </c>
      <c r="G4839" s="131" t="s">
        <v>26200</v>
      </c>
      <c r="H4839" s="79">
        <v>5509.1666666666697</v>
      </c>
      <c r="I4839" s="6">
        <v>18686.133071922701</v>
      </c>
      <c r="J4839" s="6">
        <v>8117.2054430768703</v>
      </c>
      <c r="K4839" s="71">
        <v>8113.75427198734</v>
      </c>
      <c r="L4839" s="20">
        <v>1.47277342707379</v>
      </c>
      <c r="M4839" s="79">
        <v>5503.7755893603999</v>
      </c>
      <c r="N4839" s="6">
        <v>18667.847477378</v>
      </c>
      <c r="O4839" s="6">
        <v>8112.6016525314099</v>
      </c>
      <c r="P4839" s="71">
        <v>8107.6191470348303</v>
      </c>
      <c r="Q4839" s="20">
        <v>1.4731013311494801</v>
      </c>
      <c r="R4839" s="79">
        <v>5499.1791140947498</v>
      </c>
      <c r="S4839" s="6">
        <v>18652.257034453902</v>
      </c>
      <c r="T4839" s="6">
        <v>8108.8335996673004</v>
      </c>
      <c r="U4839" s="71">
        <v>8102.6252864323997</v>
      </c>
      <c r="V4839" s="20">
        <v>1.4734245090626099</v>
      </c>
      <c r="W4839" s="79">
        <v>5500.41603082253</v>
      </c>
      <c r="X4839" s="6">
        <v>18656.452440396901</v>
      </c>
      <c r="Y4839" s="6">
        <v>8113.41297798508</v>
      </c>
      <c r="Z4839" s="71">
        <v>8106.2491016823496</v>
      </c>
      <c r="AA4839" s="20">
        <v>1.47375199553226</v>
      </c>
    </row>
    <row r="4840" spans="1:27" x14ac:dyDescent="0.2">
      <c r="A4840" s="52" t="s">
        <v>1487</v>
      </c>
      <c r="B4840" s="1" t="s">
        <v>7703</v>
      </c>
      <c r="C4840" s="131" t="s">
        <v>56</v>
      </c>
      <c r="D4840" s="131" t="s">
        <v>56</v>
      </c>
      <c r="E4840" s="131" t="s">
        <v>6357</v>
      </c>
      <c r="F4840" s="131" t="s">
        <v>26345</v>
      </c>
      <c r="G4840" s="131" t="s">
        <v>26345</v>
      </c>
      <c r="H4840" s="79">
        <v>6371.75</v>
      </c>
      <c r="I4840" s="6">
        <v>22032.9457256079</v>
      </c>
      <c r="J4840" s="6">
        <v>9571.0517677759199</v>
      </c>
      <c r="K4840" s="71">
        <v>9566.9824686323991</v>
      </c>
      <c r="L4840" s="20">
        <v>1.5014685869082101</v>
      </c>
      <c r="M4840" s="79">
        <v>6390.6431284220798</v>
      </c>
      <c r="N4840" s="6">
        <v>22098.276486091399</v>
      </c>
      <c r="O4840" s="6">
        <v>9603.3843514314594</v>
      </c>
      <c r="P4840" s="71">
        <v>9597.4862539571695</v>
      </c>
      <c r="Q4840" s="20">
        <v>1.50180287978729</v>
      </c>
      <c r="R4840" s="79">
        <v>6408.5438435199203</v>
      </c>
      <c r="S4840" s="6">
        <v>22160.1755694202</v>
      </c>
      <c r="T4840" s="6">
        <v>9633.8569589683902</v>
      </c>
      <c r="U4840" s="71">
        <v>9626.4810520729898</v>
      </c>
      <c r="V4840" s="20">
        <v>1.5021323544204099</v>
      </c>
      <c r="W4840" s="79">
        <v>6427.7912442463403</v>
      </c>
      <c r="X4840" s="6">
        <v>22226.731372074701</v>
      </c>
      <c r="Y4840" s="6">
        <v>9666.0740485634906</v>
      </c>
      <c r="Z4840" s="71">
        <v>9657.5392236994194</v>
      </c>
      <c r="AA4840" s="20">
        <v>1.50246622155692</v>
      </c>
    </row>
    <row r="4841" spans="1:27" x14ac:dyDescent="0.2">
      <c r="A4841" s="52" t="s">
        <v>1486</v>
      </c>
      <c r="B4841" s="1" t="s">
        <v>26348</v>
      </c>
      <c r="C4841" s="131" t="s">
        <v>56</v>
      </c>
      <c r="D4841" s="131" t="s">
        <v>56</v>
      </c>
      <c r="E4841" s="131" t="s">
        <v>6357</v>
      </c>
      <c r="F4841" s="131" t="s">
        <v>26200</v>
      </c>
      <c r="G4841" s="131" t="s">
        <v>26200</v>
      </c>
      <c r="H4841" s="79">
        <v>22402.666666666701</v>
      </c>
      <c r="I4841" s="6">
        <v>78584.4943646998</v>
      </c>
      <c r="J4841" s="6">
        <v>34136.890866792397</v>
      </c>
      <c r="K4841" s="71">
        <v>34122.376973843398</v>
      </c>
      <c r="L4841" s="20">
        <v>1.52313907453771</v>
      </c>
      <c r="M4841" s="79">
        <v>22397.590388905301</v>
      </c>
      <c r="N4841" s="6">
        <v>78566.687702347001</v>
      </c>
      <c r="O4841" s="6">
        <v>34143.2102046242</v>
      </c>
      <c r="P4841" s="71">
        <v>34122.240515762103</v>
      </c>
      <c r="Q4841" s="20">
        <v>1.52347819221949</v>
      </c>
      <c r="R4841" s="79">
        <v>22401.219560008201</v>
      </c>
      <c r="S4841" s="6">
        <v>78579.418176818101</v>
      </c>
      <c r="T4841" s="6">
        <v>34161.411414044698</v>
      </c>
      <c r="U4841" s="71">
        <v>34135.2566360489</v>
      </c>
      <c r="V4841" s="20">
        <v>1.52381242211424</v>
      </c>
      <c r="W4841" s="79">
        <v>22414.329784241301</v>
      </c>
      <c r="X4841" s="6">
        <v>78625.406467305904</v>
      </c>
      <c r="Y4841" s="6">
        <v>34193.016880846</v>
      </c>
      <c r="Z4841" s="71">
        <v>34162.825573683898</v>
      </c>
      <c r="AA4841" s="20">
        <v>1.52415110790877</v>
      </c>
    </row>
    <row r="4842" spans="1:27" x14ac:dyDescent="0.2">
      <c r="A4842" s="52" t="s">
        <v>1485</v>
      </c>
      <c r="B4842" s="1" t="s">
        <v>7702</v>
      </c>
      <c r="C4842" s="131" t="s">
        <v>56</v>
      </c>
      <c r="D4842" s="131" t="s">
        <v>56</v>
      </c>
      <c r="E4842" s="131" t="s">
        <v>6357</v>
      </c>
      <c r="F4842" s="131" t="s">
        <v>26200</v>
      </c>
      <c r="G4842" s="131" t="s">
        <v>26200</v>
      </c>
      <c r="H4842" s="79">
        <v>4938.6666666666697</v>
      </c>
      <c r="I4842" s="6">
        <v>14616.7068208661</v>
      </c>
      <c r="J4842" s="6">
        <v>6349.4577347556797</v>
      </c>
      <c r="K4842" s="71">
        <v>6346.75815235358</v>
      </c>
      <c r="L4842" s="20">
        <v>1.2851157165942699</v>
      </c>
      <c r="M4842" s="79">
        <v>4936.8535289798001</v>
      </c>
      <c r="N4842" s="6">
        <v>14611.3405745119</v>
      </c>
      <c r="O4842" s="6">
        <v>6349.7404204811701</v>
      </c>
      <c r="P4842" s="71">
        <v>6345.8406090640701</v>
      </c>
      <c r="Q4842" s="20">
        <v>1.28540183981829</v>
      </c>
      <c r="R4842" s="79">
        <v>4936.4651318802598</v>
      </c>
      <c r="S4842" s="6">
        <v>14610.1910564502</v>
      </c>
      <c r="T4842" s="6">
        <v>6351.5963734182196</v>
      </c>
      <c r="U4842" s="71">
        <v>6346.7334422280401</v>
      </c>
      <c r="V4842" s="20">
        <v>1.2856838390775001</v>
      </c>
      <c r="W4842" s="79">
        <v>4938.9898079858503</v>
      </c>
      <c r="X4842" s="6">
        <v>14617.6632048951</v>
      </c>
      <c r="Y4842" s="6">
        <v>6357.0037622805203</v>
      </c>
      <c r="Z4842" s="71">
        <v>6351.3907374372602</v>
      </c>
      <c r="AA4842" s="20">
        <v>1.28596959790597</v>
      </c>
    </row>
    <row r="4843" spans="1:27" x14ac:dyDescent="0.2">
      <c r="A4843" s="52" t="s">
        <v>1484</v>
      </c>
      <c r="B4843" s="1" t="s">
        <v>7701</v>
      </c>
      <c r="C4843" s="131" t="s">
        <v>56</v>
      </c>
      <c r="D4843" s="131" t="s">
        <v>56</v>
      </c>
      <c r="E4843" s="131" t="s">
        <v>6357</v>
      </c>
      <c r="F4843" s="131" t="s">
        <v>26200</v>
      </c>
      <c r="G4843" s="131" t="s">
        <v>26200</v>
      </c>
      <c r="H4843" s="79">
        <v>16082.416666666701</v>
      </c>
      <c r="I4843" s="6">
        <v>43778.763441118303</v>
      </c>
      <c r="J4843" s="6">
        <v>19017.375907986901</v>
      </c>
      <c r="K4843" s="71">
        <v>19009.290339820302</v>
      </c>
      <c r="L4843" s="20">
        <v>1.1819921553966499</v>
      </c>
      <c r="M4843" s="79">
        <v>16063.7794853544</v>
      </c>
      <c r="N4843" s="6">
        <v>43728.030223046</v>
      </c>
      <c r="O4843" s="6">
        <v>19003.1598811441</v>
      </c>
      <c r="P4843" s="71">
        <v>18991.488736347899</v>
      </c>
      <c r="Q4843" s="20">
        <v>1.1822553187849001</v>
      </c>
      <c r="R4843" s="79">
        <v>16047.057728547101</v>
      </c>
      <c r="S4843" s="6">
        <v>43682.5110793278</v>
      </c>
      <c r="T4843" s="6">
        <v>18990.420993212701</v>
      </c>
      <c r="U4843" s="71">
        <v>18975.881481390301</v>
      </c>
      <c r="V4843" s="20">
        <v>1.18251468913413</v>
      </c>
      <c r="W4843" s="79">
        <v>16042.9803289757</v>
      </c>
      <c r="X4843" s="6">
        <v>43671.411782811003</v>
      </c>
      <c r="Y4843" s="6">
        <v>18992.045795285801</v>
      </c>
      <c r="Z4843" s="71">
        <v>18975.276444683001</v>
      </c>
      <c r="AA4843" s="20">
        <v>1.1827775173675901</v>
      </c>
    </row>
    <row r="4844" spans="1:27" x14ac:dyDescent="0.2">
      <c r="A4844" s="52" t="s">
        <v>1483</v>
      </c>
      <c r="B4844" s="1" t="s">
        <v>7700</v>
      </c>
      <c r="C4844" s="131" t="s">
        <v>56</v>
      </c>
      <c r="D4844" s="131" t="s">
        <v>56</v>
      </c>
      <c r="E4844" s="131" t="s">
        <v>6357</v>
      </c>
      <c r="F4844" s="131" t="s">
        <v>26200</v>
      </c>
      <c r="G4844" s="131" t="s">
        <v>26200</v>
      </c>
      <c r="H4844" s="79">
        <v>6369.1666666666697</v>
      </c>
      <c r="I4844" s="6">
        <v>19325.489459809702</v>
      </c>
      <c r="J4844" s="6">
        <v>8394.9401210783199</v>
      </c>
      <c r="K4844" s="71">
        <v>8391.3708662593708</v>
      </c>
      <c r="L4844" s="20">
        <v>1.3174990238795301</v>
      </c>
      <c r="M4844" s="79">
        <v>6366.3871076236201</v>
      </c>
      <c r="N4844" s="6">
        <v>19317.055650207902</v>
      </c>
      <c r="O4844" s="6">
        <v>8394.7320535923209</v>
      </c>
      <c r="P4844" s="71">
        <v>8389.57627245197</v>
      </c>
      <c r="Q4844" s="20">
        <v>1.31779235705061</v>
      </c>
      <c r="R4844" s="79">
        <v>6363.6457743774399</v>
      </c>
      <c r="S4844" s="6">
        <v>19308.737826302899</v>
      </c>
      <c r="T4844" s="6">
        <v>8394.2303477738496</v>
      </c>
      <c r="U4844" s="71">
        <v>8387.80352809328</v>
      </c>
      <c r="V4844" s="20">
        <v>1.3180814623381301</v>
      </c>
      <c r="W4844" s="79">
        <v>6364.5443311297904</v>
      </c>
      <c r="X4844" s="6">
        <v>19311.464250332199</v>
      </c>
      <c r="Y4844" s="6">
        <v>8398.2678471752697</v>
      </c>
      <c r="Z4844" s="71">
        <v>8390.8524534097105</v>
      </c>
      <c r="AA4844" s="20">
        <v>1.31837442193135</v>
      </c>
    </row>
    <row r="4845" spans="1:27" x14ac:dyDescent="0.2">
      <c r="A4845" s="52" t="s">
        <v>1482</v>
      </c>
      <c r="B4845" s="1" t="s">
        <v>7699</v>
      </c>
      <c r="C4845" s="131" t="s">
        <v>56</v>
      </c>
      <c r="D4845" s="131" t="s">
        <v>56</v>
      </c>
      <c r="E4845" s="131" t="s">
        <v>6357</v>
      </c>
      <c r="F4845" s="131" t="s">
        <v>26200</v>
      </c>
      <c r="G4845" s="131" t="s">
        <v>26200</v>
      </c>
      <c r="H4845" s="79">
        <v>9836.0833333333303</v>
      </c>
      <c r="I4845" s="6">
        <v>35631.463872877102</v>
      </c>
      <c r="J4845" s="6">
        <v>15478.2111087661</v>
      </c>
      <c r="K4845" s="71">
        <v>15471.6302780761</v>
      </c>
      <c r="L4845" s="20">
        <v>1.5729462382292601</v>
      </c>
      <c r="M4845" s="79">
        <v>9822.5101468642206</v>
      </c>
      <c r="N4845" s="6">
        <v>35582.2946571512</v>
      </c>
      <c r="O4845" s="6">
        <v>15463.217319847599</v>
      </c>
      <c r="P4845" s="71">
        <v>15453.720296748101</v>
      </c>
      <c r="Q4845" s="20">
        <v>1.57329644517411</v>
      </c>
      <c r="R4845" s="79">
        <v>9812.56381901036</v>
      </c>
      <c r="S4845" s="6">
        <v>35546.263829678297</v>
      </c>
      <c r="T4845" s="6">
        <v>15453.290073812899</v>
      </c>
      <c r="U4845" s="71">
        <v>15441.458672402499</v>
      </c>
      <c r="V4845" s="20">
        <v>1.57364160449963</v>
      </c>
      <c r="W4845" s="79">
        <v>9810.5967624279001</v>
      </c>
      <c r="X4845" s="6">
        <v>35539.138116812901</v>
      </c>
      <c r="Y4845" s="6">
        <v>15455.4412391394</v>
      </c>
      <c r="Z4845" s="71">
        <v>15441.794593819899</v>
      </c>
      <c r="AA4845" s="20">
        <v>1.57399136543437</v>
      </c>
    </row>
    <row r="4846" spans="1:27" x14ac:dyDescent="0.2">
      <c r="A4846" s="52" t="s">
        <v>1481</v>
      </c>
      <c r="B4846" s="1" t="s">
        <v>7698</v>
      </c>
      <c r="C4846" s="131" t="s">
        <v>56</v>
      </c>
      <c r="D4846" s="131" t="s">
        <v>56</v>
      </c>
      <c r="E4846" s="131" t="s">
        <v>6357</v>
      </c>
      <c r="F4846" s="131" t="s">
        <v>26200</v>
      </c>
      <c r="G4846" s="131" t="s">
        <v>26200</v>
      </c>
      <c r="H4846" s="79">
        <v>5709.75</v>
      </c>
      <c r="I4846" s="6">
        <v>21166.348355579099</v>
      </c>
      <c r="J4846" s="6">
        <v>9194.6042244624296</v>
      </c>
      <c r="K4846" s="71">
        <v>9190.6949785400993</v>
      </c>
      <c r="L4846" s="20">
        <v>1.6096492803608</v>
      </c>
      <c r="M4846" s="79">
        <v>5705.3168830556697</v>
      </c>
      <c r="N4846" s="6">
        <v>21149.9145541789</v>
      </c>
      <c r="O4846" s="6">
        <v>9191.2488556087701</v>
      </c>
      <c r="P4846" s="71">
        <v>9185.6038788300593</v>
      </c>
      <c r="Q4846" s="20">
        <v>1.6100076590154999</v>
      </c>
      <c r="R4846" s="79">
        <v>5704.3458743523097</v>
      </c>
      <c r="S4846" s="6">
        <v>21146.314973028799</v>
      </c>
      <c r="T4846" s="6">
        <v>9193.0938462677896</v>
      </c>
      <c r="U4846" s="71">
        <v>9186.0553979516608</v>
      </c>
      <c r="V4846" s="20">
        <v>1.61036087226998</v>
      </c>
      <c r="W4846" s="79">
        <v>5705.5148130878797</v>
      </c>
      <c r="X4846" s="6">
        <v>21150.648291384801</v>
      </c>
      <c r="Y4846" s="6">
        <v>9198.1015623605399</v>
      </c>
      <c r="Z4846" s="71">
        <v>9189.97994178095</v>
      </c>
      <c r="AA4846" s="20">
        <v>1.61071879450739</v>
      </c>
    </row>
    <row r="4847" spans="1:27" x14ac:dyDescent="0.2">
      <c r="A4847" s="52" t="s">
        <v>1480</v>
      </c>
      <c r="B4847" s="1" t="s">
        <v>7697</v>
      </c>
      <c r="C4847" s="131" t="s">
        <v>56</v>
      </c>
      <c r="D4847" s="131" t="s">
        <v>56</v>
      </c>
      <c r="E4847" s="131" t="s">
        <v>6357</v>
      </c>
      <c r="F4847" s="131" t="s">
        <v>26200</v>
      </c>
      <c r="G4847" s="131" t="s">
        <v>26200</v>
      </c>
      <c r="H4847" s="79">
        <v>7321.1666666666697</v>
      </c>
      <c r="I4847" s="6">
        <v>32924.687803029497</v>
      </c>
      <c r="J4847" s="6">
        <v>14302.3949373416</v>
      </c>
      <c r="K4847" s="71">
        <v>14296.3140253498</v>
      </c>
      <c r="L4847" s="20">
        <v>1.95273713552254</v>
      </c>
      <c r="M4847" s="79">
        <v>7310.2012215323302</v>
      </c>
      <c r="N4847" s="6">
        <v>32875.374097426698</v>
      </c>
      <c r="O4847" s="6">
        <v>14286.8541514264</v>
      </c>
      <c r="P4847" s="71">
        <v>14278.079613690201</v>
      </c>
      <c r="Q4847" s="20">
        <v>1.9531719006084101</v>
      </c>
      <c r="R4847" s="79">
        <v>7299.0628640111099</v>
      </c>
      <c r="S4847" s="6">
        <v>32825.282771723803</v>
      </c>
      <c r="T4847" s="6">
        <v>14270.3778618461</v>
      </c>
      <c r="U4847" s="71">
        <v>14259.452125775901</v>
      </c>
      <c r="V4847" s="20">
        <v>1.9536003993175399</v>
      </c>
      <c r="W4847" s="79">
        <v>7295.25073606552</v>
      </c>
      <c r="X4847" s="6">
        <v>32808.1389026947</v>
      </c>
      <c r="Y4847" s="6">
        <v>14267.7704031387</v>
      </c>
      <c r="Z4847" s="71">
        <v>14255.1724320308</v>
      </c>
      <c r="AA4847" s="20">
        <v>1.9540346107033</v>
      </c>
    </row>
    <row r="4848" spans="1:27" x14ac:dyDescent="0.2">
      <c r="A4848" s="52" t="s">
        <v>1479</v>
      </c>
      <c r="B4848" s="1" t="s">
        <v>7696</v>
      </c>
      <c r="C4848" s="131" t="s">
        <v>56</v>
      </c>
      <c r="D4848" s="131" t="s">
        <v>56</v>
      </c>
      <c r="E4848" s="131" t="s">
        <v>6357</v>
      </c>
      <c r="F4848" s="131" t="s">
        <v>26200</v>
      </c>
      <c r="G4848" s="131" t="s">
        <v>26200</v>
      </c>
      <c r="H4848" s="79">
        <v>3703.4166666666702</v>
      </c>
      <c r="I4848" s="6">
        <v>11413.2834691715</v>
      </c>
      <c r="J4848" s="6">
        <v>4957.8993333052103</v>
      </c>
      <c r="K4848" s="71">
        <v>4955.7913961630602</v>
      </c>
      <c r="L4848" s="20">
        <v>1.33816738493636</v>
      </c>
      <c r="M4848" s="79">
        <v>3695.8218588140298</v>
      </c>
      <c r="N4848" s="6">
        <v>11389.8775975891</v>
      </c>
      <c r="O4848" s="6">
        <v>4949.7693792659002</v>
      </c>
      <c r="P4848" s="71">
        <v>4946.7293861545304</v>
      </c>
      <c r="Q4848" s="20">
        <v>1.3384653197927401</v>
      </c>
      <c r="R4848" s="79">
        <v>3689.1707425313898</v>
      </c>
      <c r="S4848" s="6">
        <v>11369.380018636301</v>
      </c>
      <c r="T4848" s="6">
        <v>4942.6946311220399</v>
      </c>
      <c r="U4848" s="71">
        <v>4938.9103881582096</v>
      </c>
      <c r="V4848" s="20">
        <v>1.33875896044033</v>
      </c>
      <c r="W4848" s="79">
        <v>3685.0774243850001</v>
      </c>
      <c r="X4848" s="6">
        <v>11356.7651268919</v>
      </c>
      <c r="Y4848" s="6">
        <v>4938.88781175447</v>
      </c>
      <c r="Z4848" s="71">
        <v>4934.5269365651302</v>
      </c>
      <c r="AA4848" s="20">
        <v>1.3390565158583201</v>
      </c>
    </row>
    <row r="4849" spans="1:27" x14ac:dyDescent="0.2">
      <c r="A4849" s="52" t="s">
        <v>1478</v>
      </c>
      <c r="B4849" s="1" t="s">
        <v>7695</v>
      </c>
      <c r="C4849" s="131" t="s">
        <v>56</v>
      </c>
      <c r="D4849" s="131" t="s">
        <v>56</v>
      </c>
      <c r="E4849" s="131" t="s">
        <v>6357</v>
      </c>
      <c r="F4849" s="131" t="s">
        <v>26200</v>
      </c>
      <c r="G4849" s="131" t="s">
        <v>26200</v>
      </c>
      <c r="H4849" s="79">
        <v>6319.8333333333303</v>
      </c>
      <c r="I4849" s="6">
        <v>25705.781180439299</v>
      </c>
      <c r="J4849" s="6">
        <v>11166.5215116086</v>
      </c>
      <c r="K4849" s="71">
        <v>11161.7738707509</v>
      </c>
      <c r="L4849" s="20">
        <v>1.7661500362484599</v>
      </c>
      <c r="M4849" s="79">
        <v>6308.80145391524</v>
      </c>
      <c r="N4849" s="6">
        <v>25660.909256865802</v>
      </c>
      <c r="O4849" s="6">
        <v>11151.619654862699</v>
      </c>
      <c r="P4849" s="71">
        <v>11144.770679822899</v>
      </c>
      <c r="Q4849" s="20">
        <v>1.7665432588477601</v>
      </c>
      <c r="R4849" s="79">
        <v>6299.3444095950699</v>
      </c>
      <c r="S4849" s="6">
        <v>25622.4429399416</v>
      </c>
      <c r="T4849" s="6">
        <v>11139.0340500441</v>
      </c>
      <c r="U4849" s="71">
        <v>11130.505744256699</v>
      </c>
      <c r="V4849" s="20">
        <v>1.76693081383245</v>
      </c>
      <c r="W4849" s="79">
        <v>6297.7905459332096</v>
      </c>
      <c r="X4849" s="6">
        <v>25616.122634140898</v>
      </c>
      <c r="Y4849" s="6">
        <v>11140.069768863001</v>
      </c>
      <c r="Z4849" s="71">
        <v>11130.2334543497</v>
      </c>
      <c r="AA4849" s="20">
        <v>1.7673235356385499</v>
      </c>
    </row>
    <row r="4850" spans="1:27" x14ac:dyDescent="0.2">
      <c r="A4850" s="52" t="s">
        <v>1477</v>
      </c>
      <c r="B4850" s="1" t="s">
        <v>7694</v>
      </c>
      <c r="C4850" s="131" t="s">
        <v>56</v>
      </c>
      <c r="D4850" s="131" t="s">
        <v>56</v>
      </c>
      <c r="E4850" s="131" t="s">
        <v>6357</v>
      </c>
      <c r="F4850" s="131" t="s">
        <v>26200</v>
      </c>
      <c r="G4850" s="131" t="s">
        <v>26200</v>
      </c>
      <c r="H4850" s="79">
        <v>5725.0833333333303</v>
      </c>
      <c r="I4850" s="6">
        <v>16054.7456546044</v>
      </c>
      <c r="J4850" s="6">
        <v>6974.1378975077896</v>
      </c>
      <c r="K4850" s="71">
        <v>6971.1727214684497</v>
      </c>
      <c r="L4850" s="20">
        <v>1.2176543668596</v>
      </c>
      <c r="M4850" s="79">
        <v>5713.0316384471098</v>
      </c>
      <c r="N4850" s="6">
        <v>16020.949308797801</v>
      </c>
      <c r="O4850" s="6">
        <v>6962.3227849475597</v>
      </c>
      <c r="P4850" s="71">
        <v>6958.04674465485</v>
      </c>
      <c r="Q4850" s="20">
        <v>1.21792547022305</v>
      </c>
      <c r="R4850" s="79">
        <v>5703.0602463915102</v>
      </c>
      <c r="S4850" s="6">
        <v>15992.986717870401</v>
      </c>
      <c r="T4850" s="6">
        <v>6952.7493545339303</v>
      </c>
      <c r="U4850" s="71">
        <v>6947.4261665185204</v>
      </c>
      <c r="V4850" s="20">
        <v>1.21819266610665</v>
      </c>
      <c r="W4850" s="79">
        <v>5696.0856021862701</v>
      </c>
      <c r="X4850" s="6">
        <v>15973.427851697301</v>
      </c>
      <c r="Y4850" s="6">
        <v>6946.6055912242</v>
      </c>
      <c r="Z4850" s="71">
        <v>6940.4719673948202</v>
      </c>
      <c r="AA4850" s="20">
        <v>1.2184634242032699</v>
      </c>
    </row>
    <row r="4851" spans="1:27" x14ac:dyDescent="0.2">
      <c r="A4851" s="52" t="s">
        <v>1476</v>
      </c>
      <c r="B4851" s="1" t="s">
        <v>7693</v>
      </c>
      <c r="C4851" s="131" t="s">
        <v>56</v>
      </c>
      <c r="D4851" s="131" t="s">
        <v>56</v>
      </c>
      <c r="E4851" s="131" t="s">
        <v>6357</v>
      </c>
      <c r="F4851" s="131" t="s">
        <v>26200</v>
      </c>
      <c r="G4851" s="131" t="s">
        <v>26200</v>
      </c>
      <c r="H4851" s="79">
        <v>2663.5833333333298</v>
      </c>
      <c r="I4851" s="6">
        <v>7944.1439137200096</v>
      </c>
      <c r="J4851" s="6">
        <v>3450.9145347961999</v>
      </c>
      <c r="K4851" s="71">
        <v>3449.44731845452</v>
      </c>
      <c r="L4851" s="20">
        <v>1.2950401345760501</v>
      </c>
      <c r="M4851" s="79">
        <v>2656.4949517724499</v>
      </c>
      <c r="N4851" s="6">
        <v>7923.0027980919303</v>
      </c>
      <c r="O4851" s="6">
        <v>3443.1482082067901</v>
      </c>
      <c r="P4851" s="71">
        <v>3441.0335345659901</v>
      </c>
      <c r="Q4851" s="20">
        <v>1.2953284674115699</v>
      </c>
      <c r="R4851" s="79">
        <v>2649.7334379131999</v>
      </c>
      <c r="S4851" s="6">
        <v>7902.83656619662</v>
      </c>
      <c r="T4851" s="6">
        <v>3435.6585673402701</v>
      </c>
      <c r="U4851" s="71">
        <v>3433.0281465415201</v>
      </c>
      <c r="V4851" s="20">
        <v>1.2956126444345999</v>
      </c>
      <c r="W4851" s="79">
        <v>2644.4269340304099</v>
      </c>
      <c r="X4851" s="6">
        <v>7887.0099051734596</v>
      </c>
      <c r="Y4851" s="6">
        <v>3429.9430037176899</v>
      </c>
      <c r="Z4851" s="71">
        <v>3426.9144770704302</v>
      </c>
      <c r="AA4851" s="20">
        <v>1.2959006100604999</v>
      </c>
    </row>
    <row r="4852" spans="1:27" x14ac:dyDescent="0.2">
      <c r="A4852" s="52" t="s">
        <v>1475</v>
      </c>
      <c r="B4852" s="1" t="s">
        <v>7692</v>
      </c>
      <c r="C4852" s="131" t="s">
        <v>56</v>
      </c>
      <c r="D4852" s="131" t="s">
        <v>56</v>
      </c>
      <c r="E4852" s="131" t="s">
        <v>6357</v>
      </c>
      <c r="F4852" s="131" t="s">
        <v>26200</v>
      </c>
      <c r="G4852" s="131" t="s">
        <v>26200</v>
      </c>
      <c r="H4852" s="79">
        <v>3995.8333333333298</v>
      </c>
      <c r="I4852" s="6">
        <v>14387.9597643376</v>
      </c>
      <c r="J4852" s="6">
        <v>6250.0906348215103</v>
      </c>
      <c r="K4852" s="71">
        <v>6247.4333000704</v>
      </c>
      <c r="L4852" s="20">
        <v>1.5634869572647501</v>
      </c>
      <c r="M4852" s="79">
        <v>3989.63334199463</v>
      </c>
      <c r="N4852" s="6">
        <v>14365.6352031063</v>
      </c>
      <c r="O4852" s="6">
        <v>6242.9627213106096</v>
      </c>
      <c r="P4852" s="71">
        <v>6239.1284894074397</v>
      </c>
      <c r="Q4852" s="20">
        <v>1.56383505815804</v>
      </c>
      <c r="R4852" s="79">
        <v>3983.60181196757</v>
      </c>
      <c r="S4852" s="6">
        <v>14343.917227378201</v>
      </c>
      <c r="T4852" s="6">
        <v>6235.8371831013001</v>
      </c>
      <c r="U4852" s="71">
        <v>6231.0628798629104</v>
      </c>
      <c r="V4852" s="20">
        <v>1.56417814178704</v>
      </c>
      <c r="W4852" s="79">
        <v>3987.4286691805301</v>
      </c>
      <c r="X4852" s="6">
        <v>14357.6967479464</v>
      </c>
      <c r="Y4852" s="6">
        <v>6243.9482265409897</v>
      </c>
      <c r="Z4852" s="71">
        <v>6238.4350260103402</v>
      </c>
      <c r="AA4852" s="20">
        <v>1.5645257993524</v>
      </c>
    </row>
    <row r="4853" spans="1:27" x14ac:dyDescent="0.2">
      <c r="A4853" s="52" t="s">
        <v>1474</v>
      </c>
      <c r="B4853" s="1" t="s">
        <v>7691</v>
      </c>
      <c r="C4853" s="131" t="s">
        <v>56</v>
      </c>
      <c r="D4853" s="131" t="s">
        <v>56</v>
      </c>
      <c r="E4853" s="131" t="s">
        <v>6357</v>
      </c>
      <c r="F4853" s="131" t="s">
        <v>26200</v>
      </c>
      <c r="G4853" s="131" t="s">
        <v>26200</v>
      </c>
      <c r="H4853" s="79">
        <v>1502.1666666666699</v>
      </c>
      <c r="I4853" s="6">
        <v>5542.0261177963603</v>
      </c>
      <c r="J4853" s="6">
        <v>2407.44108991952</v>
      </c>
      <c r="K4853" s="71">
        <v>2406.4175244637099</v>
      </c>
      <c r="L4853" s="20">
        <v>1.60196440106316</v>
      </c>
      <c r="M4853" s="79">
        <v>1502.1200052381801</v>
      </c>
      <c r="N4853" s="6">
        <v>5541.8539672213801</v>
      </c>
      <c r="O4853" s="6">
        <v>2408.3576698947099</v>
      </c>
      <c r="P4853" s="71">
        <v>2406.87853214804</v>
      </c>
      <c r="Q4853" s="20">
        <v>1.6023210687260701</v>
      </c>
      <c r="R4853" s="79">
        <v>1501.8472202457499</v>
      </c>
      <c r="S4853" s="6">
        <v>5540.8475665428696</v>
      </c>
      <c r="T4853" s="6">
        <v>2408.8136269634601</v>
      </c>
      <c r="U4853" s="71">
        <v>2406.9693827405499</v>
      </c>
      <c r="V4853" s="20">
        <v>1.6026725956497101</v>
      </c>
      <c r="W4853" s="79">
        <v>1501.7323808982801</v>
      </c>
      <c r="X4853" s="6">
        <v>5540.42388342092</v>
      </c>
      <c r="Y4853" s="6">
        <v>2409.4477330508798</v>
      </c>
      <c r="Z4853" s="71">
        <v>2407.3202700997999</v>
      </c>
      <c r="AA4853" s="20">
        <v>1.6030288090743701</v>
      </c>
    </row>
    <row r="4854" spans="1:27" x14ac:dyDescent="0.2">
      <c r="A4854" s="52" t="s">
        <v>1473</v>
      </c>
      <c r="B4854" s="1" t="s">
        <v>7690</v>
      </c>
      <c r="C4854" s="131" t="s">
        <v>56</v>
      </c>
      <c r="D4854" s="131" t="s">
        <v>56</v>
      </c>
      <c r="E4854" s="131" t="s">
        <v>6357</v>
      </c>
      <c r="F4854" s="131" t="s">
        <v>26200</v>
      </c>
      <c r="G4854" s="131" t="s">
        <v>26200</v>
      </c>
      <c r="H4854" s="79">
        <v>2461.6666666666702</v>
      </c>
      <c r="I4854" s="6">
        <v>6297.3600055841498</v>
      </c>
      <c r="J4854" s="6">
        <v>2735.5560788095499</v>
      </c>
      <c r="K4854" s="71">
        <v>2734.3930095587898</v>
      </c>
      <c r="L4854" s="20">
        <v>1.1107893065235399</v>
      </c>
      <c r="M4854" s="79">
        <v>2461.2621505318998</v>
      </c>
      <c r="N4854" s="6">
        <v>6296.3251848412801</v>
      </c>
      <c r="O4854" s="6">
        <v>2736.2328817673001</v>
      </c>
      <c r="P4854" s="71">
        <v>2734.5523733487698</v>
      </c>
      <c r="Q4854" s="20">
        <v>1.1110366170291199</v>
      </c>
      <c r="R4854" s="79">
        <v>2461.6205398074198</v>
      </c>
      <c r="S4854" s="6">
        <v>6297.2420052705602</v>
      </c>
      <c r="T4854" s="6">
        <v>2737.6465734549702</v>
      </c>
      <c r="U4854" s="71">
        <v>2735.55056701391</v>
      </c>
      <c r="V4854" s="20">
        <v>1.1112803629871899</v>
      </c>
      <c r="W4854" s="79">
        <v>2463.3433555259699</v>
      </c>
      <c r="X4854" s="6">
        <v>6301.64925948978</v>
      </c>
      <c r="Y4854" s="6">
        <v>2740.4932983908102</v>
      </c>
      <c r="Z4854" s="71">
        <v>2738.0735331142901</v>
      </c>
      <c r="AA4854" s="20">
        <v>1.1115273585276</v>
      </c>
    </row>
    <row r="4855" spans="1:27" x14ac:dyDescent="0.2">
      <c r="A4855" s="52" t="s">
        <v>1472</v>
      </c>
      <c r="B4855" s="1" t="s">
        <v>7689</v>
      </c>
      <c r="C4855" s="131" t="s">
        <v>56</v>
      </c>
      <c r="D4855" s="131" t="s">
        <v>56</v>
      </c>
      <c r="E4855" s="131" t="s">
        <v>6357</v>
      </c>
      <c r="F4855" s="131" t="s">
        <v>26200</v>
      </c>
      <c r="G4855" s="131" t="s">
        <v>26200</v>
      </c>
      <c r="H4855" s="79">
        <v>3783.5833333333298</v>
      </c>
      <c r="I4855" s="6">
        <v>11777.365679906699</v>
      </c>
      <c r="J4855" s="6">
        <v>5116.0556565708202</v>
      </c>
      <c r="K4855" s="71">
        <v>5113.8804765167797</v>
      </c>
      <c r="L4855" s="20">
        <v>1.35159715697644</v>
      </c>
      <c r="M4855" s="79">
        <v>3779.13836662943</v>
      </c>
      <c r="N4855" s="6">
        <v>11763.529590228</v>
      </c>
      <c r="O4855" s="6">
        <v>5112.1496310130397</v>
      </c>
      <c r="P4855" s="71">
        <v>5109.0099090438398</v>
      </c>
      <c r="Q4855" s="20">
        <v>1.35189808189016</v>
      </c>
      <c r="R4855" s="79">
        <v>3775.02625641943</v>
      </c>
      <c r="S4855" s="6">
        <v>11750.729601066199</v>
      </c>
      <c r="T4855" s="6">
        <v>5108.4815544694402</v>
      </c>
      <c r="U4855" s="71">
        <v>5104.5703811477797</v>
      </c>
      <c r="V4855" s="20">
        <v>1.35219466949865</v>
      </c>
      <c r="W4855" s="79">
        <v>3772.93252476712</v>
      </c>
      <c r="X4855" s="6">
        <v>11744.2123286468</v>
      </c>
      <c r="Y4855" s="6">
        <v>5107.38282253131</v>
      </c>
      <c r="Z4855" s="71">
        <v>5102.8731717997798</v>
      </c>
      <c r="AA4855" s="20">
        <v>1.3524952111659501</v>
      </c>
    </row>
    <row r="4856" spans="1:27" x14ac:dyDescent="0.2">
      <c r="A4856" s="52" t="s">
        <v>1471</v>
      </c>
      <c r="B4856" s="1" t="s">
        <v>7688</v>
      </c>
      <c r="C4856" s="131" t="s">
        <v>56</v>
      </c>
      <c r="D4856" s="131" t="s">
        <v>56</v>
      </c>
      <c r="E4856" s="131" t="s">
        <v>6357</v>
      </c>
      <c r="F4856" s="131" t="s">
        <v>26200</v>
      </c>
      <c r="G4856" s="131" t="s">
        <v>26200</v>
      </c>
      <c r="H4856" s="79">
        <v>4752.8333333333303</v>
      </c>
      <c r="I4856" s="6">
        <v>19407.823852379799</v>
      </c>
      <c r="J4856" s="6">
        <v>8430.7059575384392</v>
      </c>
      <c r="K4856" s="71">
        <v>8427.1214962519898</v>
      </c>
      <c r="L4856" s="20">
        <v>1.7730732186945299</v>
      </c>
      <c r="M4856" s="79">
        <v>4746.0597943371604</v>
      </c>
      <c r="N4856" s="6">
        <v>19380.1646347143</v>
      </c>
      <c r="O4856" s="6">
        <v>8422.1577143502891</v>
      </c>
      <c r="P4856" s="71">
        <v>8416.9850892292707</v>
      </c>
      <c r="Q4856" s="20">
        <v>1.7734679826984301</v>
      </c>
      <c r="R4856" s="79">
        <v>4739.3877371192402</v>
      </c>
      <c r="S4856" s="6">
        <v>19352.919809967301</v>
      </c>
      <c r="T4856" s="6">
        <v>8413.4379081766601</v>
      </c>
      <c r="U4856" s="71">
        <v>8406.9963827372394</v>
      </c>
      <c r="V4856" s="20">
        <v>1.7738570568710801</v>
      </c>
      <c r="W4856" s="79">
        <v>4736.1782059873703</v>
      </c>
      <c r="X4856" s="6">
        <v>19339.813940165499</v>
      </c>
      <c r="Y4856" s="6">
        <v>8410.5967045585494</v>
      </c>
      <c r="Z4856" s="71">
        <v>8403.1704248181795</v>
      </c>
      <c r="AA4856" s="20">
        <v>1.7742513181187101</v>
      </c>
    </row>
    <row r="4857" spans="1:27" x14ac:dyDescent="0.2">
      <c r="A4857" s="52" t="s">
        <v>1470</v>
      </c>
      <c r="B4857" s="1" t="s">
        <v>7687</v>
      </c>
      <c r="C4857" s="131" t="s">
        <v>56</v>
      </c>
      <c r="D4857" s="131" t="s">
        <v>56</v>
      </c>
      <c r="E4857" s="131" t="s">
        <v>6357</v>
      </c>
      <c r="F4857" s="131" t="s">
        <v>26200</v>
      </c>
      <c r="G4857" s="131" t="s">
        <v>26200</v>
      </c>
      <c r="H4857" s="79">
        <v>5285.3333333333303</v>
      </c>
      <c r="I4857" s="6">
        <v>16537.760955687299</v>
      </c>
      <c r="J4857" s="6">
        <v>7183.9584321228904</v>
      </c>
      <c r="K4857" s="71">
        <v>7180.90404723352</v>
      </c>
      <c r="L4857" s="20">
        <v>1.35864733487012</v>
      </c>
      <c r="M4857" s="79">
        <v>5280.0333336577796</v>
      </c>
      <c r="N4857" s="6">
        <v>16521.177303877401</v>
      </c>
      <c r="O4857" s="6">
        <v>7179.7099510063799</v>
      </c>
      <c r="P4857" s="71">
        <v>7175.3003983342596</v>
      </c>
      <c r="Q4857" s="20">
        <v>1.3589498294632001</v>
      </c>
      <c r="R4857" s="79">
        <v>5277.3444475309097</v>
      </c>
      <c r="S4857" s="6">
        <v>16512.76380312</v>
      </c>
      <c r="T4857" s="6">
        <v>7178.7158895984603</v>
      </c>
      <c r="U4857" s="71">
        <v>7173.2196963027</v>
      </c>
      <c r="V4857" s="20">
        <v>1.35924796412688</v>
      </c>
      <c r="W4857" s="79">
        <v>5276.8088389995701</v>
      </c>
      <c r="X4857" s="6">
        <v>16511.087888792801</v>
      </c>
      <c r="Y4857" s="6">
        <v>7180.4259242511198</v>
      </c>
      <c r="Z4857" s="71">
        <v>7174.0858447726196</v>
      </c>
      <c r="AA4857" s="20">
        <v>1.3595500734744701</v>
      </c>
    </row>
    <row r="4858" spans="1:27" x14ac:dyDescent="0.2">
      <c r="A4858" s="52" t="s">
        <v>1469</v>
      </c>
      <c r="B4858" s="1" t="s">
        <v>7686</v>
      </c>
      <c r="C4858" s="131" t="s">
        <v>56</v>
      </c>
      <c r="D4858" s="131" t="s">
        <v>56</v>
      </c>
      <c r="E4858" s="131" t="s">
        <v>6357</v>
      </c>
      <c r="F4858" s="131" t="s">
        <v>26200</v>
      </c>
      <c r="G4858" s="131" t="s">
        <v>26200</v>
      </c>
      <c r="H4858" s="79">
        <v>4774.9166666666697</v>
      </c>
      <c r="I4858" s="6">
        <v>18379.294747554599</v>
      </c>
      <c r="J4858" s="6">
        <v>7983.9157085385204</v>
      </c>
      <c r="K4858" s="71">
        <v>7980.5212078981504</v>
      </c>
      <c r="L4858" s="20">
        <v>1.67134251024936</v>
      </c>
      <c r="M4858" s="79">
        <v>4767.8876218143196</v>
      </c>
      <c r="N4858" s="6">
        <v>18352.239011056201</v>
      </c>
      <c r="O4858" s="6">
        <v>7975.4457341247698</v>
      </c>
      <c r="P4858" s="71">
        <v>7970.5474654916097</v>
      </c>
      <c r="Q4858" s="20">
        <v>1.6717146245277099</v>
      </c>
      <c r="R4858" s="79">
        <v>4761.8403398877299</v>
      </c>
      <c r="S4858" s="6">
        <v>18328.962211750801</v>
      </c>
      <c r="T4858" s="6">
        <v>7968.2852512239297</v>
      </c>
      <c r="U4858" s="71">
        <v>7962.1845451018298</v>
      </c>
      <c r="V4858" s="20">
        <v>1.6720813754309001</v>
      </c>
      <c r="W4858" s="79">
        <v>4760.8356487495203</v>
      </c>
      <c r="X4858" s="6">
        <v>18325.0950207926</v>
      </c>
      <c r="Y4858" s="6">
        <v>7969.3105771048404</v>
      </c>
      <c r="Z4858" s="71">
        <v>7962.2739384735596</v>
      </c>
      <c r="AA4858" s="20">
        <v>1.6724530157988</v>
      </c>
    </row>
    <row r="4859" spans="1:27" x14ac:dyDescent="0.2">
      <c r="A4859" s="52" t="s">
        <v>1468</v>
      </c>
      <c r="B4859" s="1" t="s">
        <v>18929</v>
      </c>
      <c r="C4859" s="131" t="s">
        <v>56</v>
      </c>
      <c r="D4859" s="131" t="s">
        <v>56</v>
      </c>
      <c r="E4859" s="131" t="s">
        <v>6357</v>
      </c>
      <c r="F4859" s="131" t="s">
        <v>26200</v>
      </c>
      <c r="G4859" s="131" t="s">
        <v>26200</v>
      </c>
      <c r="H4859" s="79">
        <v>14195.666666666701</v>
      </c>
      <c r="I4859" s="6">
        <v>54112.6352285955</v>
      </c>
      <c r="J4859" s="6">
        <v>23506.3817391296</v>
      </c>
      <c r="K4859" s="71">
        <v>23496.387592049501</v>
      </c>
      <c r="L4859" s="20">
        <v>1.65518028450345</v>
      </c>
      <c r="M4859" s="79">
        <v>14177.093738604301</v>
      </c>
      <c r="N4859" s="6">
        <v>54041.836857165501</v>
      </c>
      <c r="O4859" s="6">
        <v>23485.294462822199</v>
      </c>
      <c r="P4859" s="71">
        <v>23470.870531540699</v>
      </c>
      <c r="Q4859" s="20">
        <v>1.6555488003602099</v>
      </c>
      <c r="R4859" s="79">
        <v>14161.5581269661</v>
      </c>
      <c r="S4859" s="6">
        <v>53982.616469326596</v>
      </c>
      <c r="T4859" s="6">
        <v>23468.261959711101</v>
      </c>
      <c r="U4859" s="71">
        <v>23450.294107795798</v>
      </c>
      <c r="V4859" s="20">
        <v>1.6559120047067599</v>
      </c>
      <c r="W4859" s="79">
        <v>14151.482999972999</v>
      </c>
      <c r="X4859" s="6">
        <v>53944.210969630003</v>
      </c>
      <c r="Y4859" s="6">
        <v>23459.5329828338</v>
      </c>
      <c r="Z4859" s="71">
        <v>23438.818988259001</v>
      </c>
      <c r="AA4859" s="20">
        <v>1.65628005123588</v>
      </c>
    </row>
    <row r="4860" spans="1:27" x14ac:dyDescent="0.2">
      <c r="A4860" s="52" t="s">
        <v>1467</v>
      </c>
      <c r="B4860" s="1" t="s">
        <v>6476</v>
      </c>
      <c r="C4860" s="131" t="s">
        <v>56</v>
      </c>
      <c r="D4860" s="131" t="s">
        <v>56</v>
      </c>
      <c r="E4860" s="131" t="s">
        <v>6357</v>
      </c>
      <c r="F4860" s="131" t="s">
        <v>26200</v>
      </c>
      <c r="G4860" s="131" t="s">
        <v>26200</v>
      </c>
      <c r="H4860" s="79">
        <v>3831.5</v>
      </c>
      <c r="I4860" s="6">
        <v>9843.3853090683206</v>
      </c>
      <c r="J4860" s="6">
        <v>4275.9398373936001</v>
      </c>
      <c r="K4860" s="71">
        <v>4274.1218471935399</v>
      </c>
      <c r="L4860" s="20">
        <v>1.1155218183984199</v>
      </c>
      <c r="M4860" s="79">
        <v>3826.1111855641798</v>
      </c>
      <c r="N4860" s="6">
        <v>9829.5410765612396</v>
      </c>
      <c r="O4860" s="6">
        <v>4271.6843105757198</v>
      </c>
      <c r="P4860" s="71">
        <v>4269.06077604652</v>
      </c>
      <c r="Q4860" s="20">
        <v>1.11577018256907</v>
      </c>
      <c r="R4860" s="79">
        <v>3820.7377685503302</v>
      </c>
      <c r="S4860" s="6">
        <v>9815.7364010833298</v>
      </c>
      <c r="T4860" s="6">
        <v>4267.2676549308599</v>
      </c>
      <c r="U4860" s="71">
        <v>4264.0005347053302</v>
      </c>
      <c r="V4860" s="20">
        <v>1.11601496700549</v>
      </c>
      <c r="W4860" s="79">
        <v>3821.2122777204299</v>
      </c>
      <c r="X4860" s="6">
        <v>9816.9554475648492</v>
      </c>
      <c r="Y4860" s="6">
        <v>4269.2475424807799</v>
      </c>
      <c r="Z4860" s="71">
        <v>4265.4779375829303</v>
      </c>
      <c r="AA4860" s="20">
        <v>1.11626301486908</v>
      </c>
    </row>
    <row r="4861" spans="1:27" x14ac:dyDescent="0.2">
      <c r="A4861" s="52" t="s">
        <v>1466</v>
      </c>
      <c r="B4861" s="1" t="s">
        <v>7685</v>
      </c>
      <c r="C4861" s="131" t="s">
        <v>56</v>
      </c>
      <c r="D4861" s="131" t="s">
        <v>56</v>
      </c>
      <c r="E4861" s="131" t="s">
        <v>6357</v>
      </c>
      <c r="F4861" s="131" t="s">
        <v>26200</v>
      </c>
      <c r="G4861" s="131" t="s">
        <v>26200</v>
      </c>
      <c r="H4861" s="79">
        <v>5223.9166666666697</v>
      </c>
      <c r="I4861" s="6">
        <v>16575.779602152601</v>
      </c>
      <c r="J4861" s="6">
        <v>7200.47362886469</v>
      </c>
      <c r="K4861" s="71">
        <v>7197.4122222521401</v>
      </c>
      <c r="L4861" s="20">
        <v>1.3777808264397</v>
      </c>
      <c r="M4861" s="79">
        <v>5212.7149325651699</v>
      </c>
      <c r="N4861" s="6">
        <v>16540.2358736676</v>
      </c>
      <c r="O4861" s="6">
        <v>7187.9923512650203</v>
      </c>
      <c r="P4861" s="71">
        <v>7183.5777118024398</v>
      </c>
      <c r="Q4861" s="20">
        <v>1.3780875809887001</v>
      </c>
      <c r="R4861" s="79">
        <v>5203.7072214734198</v>
      </c>
      <c r="S4861" s="6">
        <v>16511.6539028392</v>
      </c>
      <c r="T4861" s="6">
        <v>7178.2333744437301</v>
      </c>
      <c r="U4861" s="71">
        <v>7172.7375505728896</v>
      </c>
      <c r="V4861" s="20">
        <v>1.3783899142085001</v>
      </c>
      <c r="W4861" s="79">
        <v>5200.4827244395801</v>
      </c>
      <c r="X4861" s="6">
        <v>16501.422393500299</v>
      </c>
      <c r="Y4861" s="6">
        <v>7176.2225444716196</v>
      </c>
      <c r="Z4861" s="71">
        <v>7169.8861764389603</v>
      </c>
      <c r="AA4861" s="20">
        <v>1.37869627808669</v>
      </c>
    </row>
    <row r="4862" spans="1:27" x14ac:dyDescent="0.2">
      <c r="A4862" s="52" t="s">
        <v>1465</v>
      </c>
      <c r="B4862" s="1" t="s">
        <v>7684</v>
      </c>
      <c r="C4862" s="131" t="s">
        <v>56</v>
      </c>
      <c r="D4862" s="131" t="s">
        <v>56</v>
      </c>
      <c r="E4862" s="131" t="s">
        <v>6357</v>
      </c>
      <c r="F4862" s="131" t="s">
        <v>26200</v>
      </c>
      <c r="G4862" s="131" t="s">
        <v>26200</v>
      </c>
      <c r="H4862" s="79">
        <v>11339.5</v>
      </c>
      <c r="I4862" s="6">
        <v>39343.193797236701</v>
      </c>
      <c r="J4862" s="6">
        <v>17090.576504499801</v>
      </c>
      <c r="K4862" s="71">
        <v>17083.310148615401</v>
      </c>
      <c r="L4862" s="20">
        <v>1.5065311652732001</v>
      </c>
      <c r="M4862" s="79">
        <v>11323.2036968715</v>
      </c>
      <c r="N4862" s="6">
        <v>39286.652625918599</v>
      </c>
      <c r="O4862" s="6">
        <v>17073.043016967102</v>
      </c>
      <c r="P4862" s="71">
        <v>17062.557289413999</v>
      </c>
      <c r="Q4862" s="20">
        <v>1.5068665853046599</v>
      </c>
      <c r="R4862" s="79">
        <v>11310.5608180893</v>
      </c>
      <c r="S4862" s="6">
        <v>39242.787267650099</v>
      </c>
      <c r="T4862" s="6">
        <v>17060.307036983399</v>
      </c>
      <c r="U4862" s="71">
        <v>17047.2452656858</v>
      </c>
      <c r="V4862" s="20">
        <v>1.50719717084423</v>
      </c>
      <c r="W4862" s="79">
        <v>11303.9861727767</v>
      </c>
      <c r="X4862" s="6">
        <v>39219.976072740297</v>
      </c>
      <c r="Y4862" s="6">
        <v>17056.182780806601</v>
      </c>
      <c r="Z4862" s="71">
        <v>17041.122733454202</v>
      </c>
      <c r="AA4862" s="20">
        <v>1.50753216369763</v>
      </c>
    </row>
    <row r="4863" spans="1:27" x14ac:dyDescent="0.2">
      <c r="A4863" s="52" t="s">
        <v>1464</v>
      </c>
      <c r="B4863" s="1" t="s">
        <v>7683</v>
      </c>
      <c r="C4863" s="131" t="s">
        <v>56</v>
      </c>
      <c r="D4863" s="131" t="s">
        <v>56</v>
      </c>
      <c r="E4863" s="131" t="s">
        <v>6357</v>
      </c>
      <c r="F4863" s="131" t="s">
        <v>26200</v>
      </c>
      <c r="G4863" s="131" t="s">
        <v>26200</v>
      </c>
      <c r="H4863" s="79">
        <v>5243.25</v>
      </c>
      <c r="I4863" s="6">
        <v>23387.4198290739</v>
      </c>
      <c r="J4863" s="6">
        <v>10159.4316387125</v>
      </c>
      <c r="K4863" s="71">
        <v>10155.1121796322</v>
      </c>
      <c r="L4863" s="20">
        <v>1.9367972497272099</v>
      </c>
      <c r="M4863" s="79">
        <v>5237.3071607207803</v>
      </c>
      <c r="N4863" s="6">
        <v>23360.91190418</v>
      </c>
      <c r="O4863" s="6">
        <v>10152.0956151025</v>
      </c>
      <c r="P4863" s="71">
        <v>10145.8605163795</v>
      </c>
      <c r="Q4863" s="20">
        <v>1.9372284658941401</v>
      </c>
      <c r="R4863" s="79">
        <v>5230.88165400651</v>
      </c>
      <c r="S4863" s="6">
        <v>23332.251050102699</v>
      </c>
      <c r="T4863" s="6">
        <v>10143.401998024399</v>
      </c>
      <c r="U4863" s="71">
        <v>10135.635971493301</v>
      </c>
      <c r="V4863" s="20">
        <v>1.9376534668357701</v>
      </c>
      <c r="W4863" s="79">
        <v>5226.5432740718998</v>
      </c>
      <c r="X4863" s="6">
        <v>23312.8997864954</v>
      </c>
      <c r="Y4863" s="6">
        <v>10138.4324960224</v>
      </c>
      <c r="Z4863" s="71">
        <v>10129.480594214599</v>
      </c>
      <c r="AA4863" s="20">
        <v>1.93808413382235</v>
      </c>
    </row>
    <row r="4864" spans="1:27" x14ac:dyDescent="0.2">
      <c r="A4864" s="52" t="s">
        <v>1463</v>
      </c>
      <c r="B4864" s="1" t="s">
        <v>7682</v>
      </c>
      <c r="C4864" s="131" t="s">
        <v>56</v>
      </c>
      <c r="D4864" s="131" t="s">
        <v>56</v>
      </c>
      <c r="E4864" s="131" t="s">
        <v>6357</v>
      </c>
      <c r="F4864" s="131" t="s">
        <v>26200</v>
      </c>
      <c r="G4864" s="131" t="s">
        <v>26200</v>
      </c>
      <c r="H4864" s="79">
        <v>4265.3333333333303</v>
      </c>
      <c r="I4864" s="6">
        <v>17325.6178711512</v>
      </c>
      <c r="J4864" s="6">
        <v>7526.2013358822896</v>
      </c>
      <c r="K4864" s="71">
        <v>7523.0014404692101</v>
      </c>
      <c r="L4864" s="20">
        <v>1.7637546359337</v>
      </c>
      <c r="M4864" s="79">
        <v>4259.04808000504</v>
      </c>
      <c r="N4864" s="6">
        <v>17300.087416933598</v>
      </c>
      <c r="O4864" s="6">
        <v>7518.2057244484504</v>
      </c>
      <c r="P4864" s="71">
        <v>7513.5882782886501</v>
      </c>
      <c r="Q4864" s="20">
        <v>1.76414732521164</v>
      </c>
      <c r="R4864" s="79">
        <v>4251.7409473120897</v>
      </c>
      <c r="S4864" s="6">
        <v>17270.406128537601</v>
      </c>
      <c r="T4864" s="6">
        <v>7508.0913390965397</v>
      </c>
      <c r="U4864" s="71">
        <v>7502.34296822958</v>
      </c>
      <c r="V4864" s="20">
        <v>1.7645343545618599</v>
      </c>
      <c r="W4864" s="79">
        <v>4247.4836682086898</v>
      </c>
      <c r="X4864" s="6">
        <v>17253.1132266348</v>
      </c>
      <c r="Y4864" s="6">
        <v>7503.1216792599698</v>
      </c>
      <c r="Z4864" s="71">
        <v>7496.4966700634104</v>
      </c>
      <c r="AA4864" s="20">
        <v>1.7649265437258199</v>
      </c>
    </row>
    <row r="4865" spans="1:27" x14ac:dyDescent="0.2">
      <c r="A4865" s="52" t="s">
        <v>1462</v>
      </c>
      <c r="B4865" s="1" t="s">
        <v>7681</v>
      </c>
      <c r="C4865" s="131" t="s">
        <v>56</v>
      </c>
      <c r="D4865" s="131" t="s">
        <v>56</v>
      </c>
      <c r="E4865" s="131" t="s">
        <v>6357</v>
      </c>
      <c r="F4865" s="131" t="s">
        <v>26200</v>
      </c>
      <c r="G4865" s="131" t="s">
        <v>26200</v>
      </c>
      <c r="H4865" s="79">
        <v>11032.416666666701</v>
      </c>
      <c r="I4865" s="6">
        <v>36994.513829488998</v>
      </c>
      <c r="J4865" s="6">
        <v>16070.316307011801</v>
      </c>
      <c r="K4865" s="71">
        <v>16063.4837324974</v>
      </c>
      <c r="L4865" s="20">
        <v>1.45602583892898</v>
      </c>
      <c r="M4865" s="79">
        <v>11025.1011609538</v>
      </c>
      <c r="N4865" s="6">
        <v>36969.983068419897</v>
      </c>
      <c r="O4865" s="6">
        <v>16066.273634299399</v>
      </c>
      <c r="P4865" s="71">
        <v>16056.406232925499</v>
      </c>
      <c r="Q4865" s="20">
        <v>1.45635001425569</v>
      </c>
      <c r="R4865" s="79">
        <v>11019.0292945314</v>
      </c>
      <c r="S4865" s="6">
        <v>36949.622547863102</v>
      </c>
      <c r="T4865" s="6">
        <v>16063.382584621801</v>
      </c>
      <c r="U4865" s="71">
        <v>16051.084082072501</v>
      </c>
      <c r="V4865" s="20">
        <v>1.45666951716322</v>
      </c>
      <c r="W4865" s="79">
        <v>11025.590292094599</v>
      </c>
      <c r="X4865" s="6">
        <v>36971.623250195204</v>
      </c>
      <c r="Y4865" s="6">
        <v>16078.4076637095</v>
      </c>
      <c r="Z4865" s="71">
        <v>16064.2109595653</v>
      </c>
      <c r="AA4865" s="20">
        <v>1.4569932796326901</v>
      </c>
    </row>
    <row r="4866" spans="1:27" x14ac:dyDescent="0.2">
      <c r="A4866" s="52" t="s">
        <v>1461</v>
      </c>
      <c r="B4866" s="1" t="s">
        <v>7680</v>
      </c>
      <c r="C4866" s="131" t="s">
        <v>56</v>
      </c>
      <c r="D4866" s="131" t="s">
        <v>56</v>
      </c>
      <c r="E4866" s="131" t="s">
        <v>6357</v>
      </c>
      <c r="F4866" s="131" t="s">
        <v>26200</v>
      </c>
      <c r="G4866" s="131" t="s">
        <v>26200</v>
      </c>
      <c r="H4866" s="79">
        <v>5565.75</v>
      </c>
      <c r="I4866" s="6">
        <v>16957.497648907101</v>
      </c>
      <c r="J4866" s="6">
        <v>7366.2909113870101</v>
      </c>
      <c r="K4866" s="71">
        <v>7363.1590046724796</v>
      </c>
      <c r="L4866" s="20">
        <v>1.32294102406189</v>
      </c>
      <c r="M4866" s="79">
        <v>5555.4013548042103</v>
      </c>
      <c r="N4866" s="6">
        <v>16925.967823353199</v>
      </c>
      <c r="O4866" s="6">
        <v>7355.6222644751797</v>
      </c>
      <c r="P4866" s="71">
        <v>7351.1046719773303</v>
      </c>
      <c r="Q4866" s="20">
        <v>1.32323556886133</v>
      </c>
      <c r="R4866" s="79">
        <v>5547.0327688342404</v>
      </c>
      <c r="S4866" s="6">
        <v>16900.470760619399</v>
      </c>
      <c r="T4866" s="6">
        <v>7347.2666016109197</v>
      </c>
      <c r="U4866" s="71">
        <v>7341.64136193588</v>
      </c>
      <c r="V4866" s="20">
        <v>1.3235258683136999</v>
      </c>
      <c r="W4866" s="79">
        <v>5541.3618161508302</v>
      </c>
      <c r="X4866" s="6">
        <v>16883.1927357717</v>
      </c>
      <c r="Y4866" s="6">
        <v>7342.2487737073598</v>
      </c>
      <c r="Z4866" s="71">
        <v>7335.7658099852497</v>
      </c>
      <c r="AA4866" s="20">
        <v>1.3238200379921901</v>
      </c>
    </row>
    <row r="4867" spans="1:27" x14ac:dyDescent="0.2">
      <c r="A4867" s="52" t="s">
        <v>1460</v>
      </c>
      <c r="B4867" s="1" t="s">
        <v>18930</v>
      </c>
      <c r="C4867" s="131" t="s">
        <v>56</v>
      </c>
      <c r="D4867" s="131" t="s">
        <v>56</v>
      </c>
      <c r="E4867" s="131" t="s">
        <v>6357</v>
      </c>
      <c r="F4867" s="131" t="s">
        <v>26200</v>
      </c>
      <c r="G4867" s="131" t="s">
        <v>26200</v>
      </c>
      <c r="H4867" s="79">
        <v>5562.6666666666697</v>
      </c>
      <c r="I4867" s="6">
        <v>15409.3265269616</v>
      </c>
      <c r="J4867" s="6">
        <v>6693.7695818266802</v>
      </c>
      <c r="K4867" s="71">
        <v>6690.9236092536403</v>
      </c>
      <c r="L4867" s="20">
        <v>1.20282663157724</v>
      </c>
      <c r="M4867" s="79">
        <v>5558.1167434119998</v>
      </c>
      <c r="N4867" s="6">
        <v>15396.7226343854</v>
      </c>
      <c r="O4867" s="6">
        <v>6691.0487477813303</v>
      </c>
      <c r="P4867" s="71">
        <v>6686.9393154941799</v>
      </c>
      <c r="Q4867" s="20">
        <v>1.20309443363531</v>
      </c>
      <c r="R4867" s="79">
        <v>5553.6633558772801</v>
      </c>
      <c r="S4867" s="6">
        <v>15384.386158593201</v>
      </c>
      <c r="T4867" s="6">
        <v>6688.1679339193897</v>
      </c>
      <c r="U4867" s="71">
        <v>6683.0473156466096</v>
      </c>
      <c r="V4867" s="20">
        <v>1.20335837579607</v>
      </c>
      <c r="W4867" s="79">
        <v>5551.9738971569504</v>
      </c>
      <c r="X4867" s="6">
        <v>15379.706133232099</v>
      </c>
      <c r="Y4867" s="6">
        <v>6688.4048689112597</v>
      </c>
      <c r="Z4867" s="71">
        <v>6682.4992278113295</v>
      </c>
      <c r="AA4867" s="20">
        <v>1.2036258367917201</v>
      </c>
    </row>
    <row r="4868" spans="1:27" x14ac:dyDescent="0.2">
      <c r="A4868" s="52" t="s">
        <v>1459</v>
      </c>
      <c r="B4868" s="1" t="s">
        <v>7679</v>
      </c>
      <c r="C4868" s="131" t="s">
        <v>56</v>
      </c>
      <c r="D4868" s="131" t="s">
        <v>56</v>
      </c>
      <c r="E4868" s="131" t="s">
        <v>6357</v>
      </c>
      <c r="F4868" s="131" t="s">
        <v>26200</v>
      </c>
      <c r="G4868" s="131" t="s">
        <v>26200</v>
      </c>
      <c r="H4868" s="79">
        <v>2438.6666666666702</v>
      </c>
      <c r="I4868" s="6">
        <v>10994.0436946675</v>
      </c>
      <c r="J4868" s="6">
        <v>4775.7827141813004</v>
      </c>
      <c r="K4868" s="71">
        <v>4773.7522070876203</v>
      </c>
      <c r="L4868" s="20">
        <v>1.9575255086471901</v>
      </c>
      <c r="M4868" s="79">
        <v>2434.9902102912602</v>
      </c>
      <c r="N4868" s="6">
        <v>10977.469423741</v>
      </c>
      <c r="O4868" s="6">
        <v>4770.5466147381803</v>
      </c>
      <c r="P4868" s="71">
        <v>4767.6166946277499</v>
      </c>
      <c r="Q4868" s="20">
        <v>1.95796133983531</v>
      </c>
      <c r="R4868" s="79">
        <v>2431.45577032236</v>
      </c>
      <c r="S4868" s="6">
        <v>10961.535393893701</v>
      </c>
      <c r="T4868" s="6">
        <v>4765.3893221480403</v>
      </c>
      <c r="U4868" s="71">
        <v>4761.7408282882898</v>
      </c>
      <c r="V4868" s="20">
        <v>1.9583908892807</v>
      </c>
      <c r="W4868" s="79">
        <v>2432.1947122779702</v>
      </c>
      <c r="X4868" s="6">
        <v>10964.8667061467</v>
      </c>
      <c r="Y4868" s="6">
        <v>4768.4570322113696</v>
      </c>
      <c r="Z4868" s="71">
        <v>4764.2466417842597</v>
      </c>
      <c r="AA4868" s="20">
        <v>1.95882616541096</v>
      </c>
    </row>
    <row r="4869" spans="1:27" x14ac:dyDescent="0.2">
      <c r="A4869" s="52" t="s">
        <v>1458</v>
      </c>
      <c r="B4869" s="1" t="s">
        <v>18931</v>
      </c>
      <c r="C4869" s="131" t="s">
        <v>56</v>
      </c>
      <c r="D4869" s="131" t="s">
        <v>56</v>
      </c>
      <c r="E4869" s="131" t="s">
        <v>6357</v>
      </c>
      <c r="F4869" s="131" t="s">
        <v>26200</v>
      </c>
      <c r="G4869" s="131" t="s">
        <v>26200</v>
      </c>
      <c r="H4869" s="79">
        <v>7206.25</v>
      </c>
      <c r="I4869" s="6">
        <v>18381.792596826501</v>
      </c>
      <c r="J4869" s="6">
        <v>7985.0007674764702</v>
      </c>
      <c r="K4869" s="71">
        <v>7981.6058055044296</v>
      </c>
      <c r="L4869" s="20">
        <v>1.1075949079624501</v>
      </c>
      <c r="M4869" s="79">
        <v>7200.7205864106299</v>
      </c>
      <c r="N4869" s="6">
        <v>18367.688099510699</v>
      </c>
      <c r="O4869" s="6">
        <v>7982.1595398100799</v>
      </c>
      <c r="P4869" s="71">
        <v>7977.2571477680303</v>
      </c>
      <c r="Q4869" s="20">
        <v>1.10784150725455</v>
      </c>
      <c r="R4869" s="79">
        <v>7195.3993722310097</v>
      </c>
      <c r="S4869" s="6">
        <v>18354.114679852399</v>
      </c>
      <c r="T4869" s="6">
        <v>7979.2199696378902</v>
      </c>
      <c r="U4869" s="71">
        <v>7973.1108916388403</v>
      </c>
      <c r="V4869" s="20">
        <v>1.10808455225004</v>
      </c>
      <c r="W4869" s="79">
        <v>7193.70677999288</v>
      </c>
      <c r="X4869" s="6">
        <v>18349.797194409501</v>
      </c>
      <c r="Y4869" s="6">
        <v>7980.0531840741196</v>
      </c>
      <c r="Z4869" s="71">
        <v>7973.0070600748804</v>
      </c>
      <c r="AA4869" s="20">
        <v>1.1083308374827501</v>
      </c>
    </row>
    <row r="4870" spans="1:27" x14ac:dyDescent="0.2">
      <c r="A4870" s="52" t="s">
        <v>1457</v>
      </c>
      <c r="B4870" s="1" t="s">
        <v>7678</v>
      </c>
      <c r="C4870" s="131" t="s">
        <v>56</v>
      </c>
      <c r="D4870" s="131" t="s">
        <v>56</v>
      </c>
      <c r="E4870" s="131" t="s">
        <v>6357</v>
      </c>
      <c r="F4870" s="131" t="s">
        <v>26200</v>
      </c>
      <c r="G4870" s="131" t="s">
        <v>26200</v>
      </c>
      <c r="H4870" s="79">
        <v>6358.6666666666697</v>
      </c>
      <c r="I4870" s="6">
        <v>17320.542582747701</v>
      </c>
      <c r="J4870" s="6">
        <v>7523.9966443875101</v>
      </c>
      <c r="K4870" s="71">
        <v>7520.7976863373697</v>
      </c>
      <c r="L4870" s="20">
        <v>1.1827633182539401</v>
      </c>
      <c r="M4870" s="79">
        <v>6343.8406062552203</v>
      </c>
      <c r="N4870" s="6">
        <v>17280.157479368001</v>
      </c>
      <c r="O4870" s="6">
        <v>7509.5446485195798</v>
      </c>
      <c r="P4870" s="71">
        <v>7504.9325217209798</v>
      </c>
      <c r="Q4870" s="20">
        <v>1.18302665333692</v>
      </c>
      <c r="R4870" s="79">
        <v>6331.3628926438896</v>
      </c>
      <c r="S4870" s="6">
        <v>17246.169100786501</v>
      </c>
      <c r="T4870" s="6">
        <v>7497.5545968341003</v>
      </c>
      <c r="U4870" s="71">
        <v>7491.8142931442098</v>
      </c>
      <c r="V4870" s="20">
        <v>1.18328619290621</v>
      </c>
      <c r="W4870" s="79">
        <v>6321.9596283144701</v>
      </c>
      <c r="X4870" s="6">
        <v>17220.555297017101</v>
      </c>
      <c r="Y4870" s="6">
        <v>7488.9627211440002</v>
      </c>
      <c r="Z4870" s="71">
        <v>7482.3502138408903</v>
      </c>
      <c r="AA4870" s="20">
        <v>1.18354919261574</v>
      </c>
    </row>
    <row r="4871" spans="1:27" x14ac:dyDescent="0.2">
      <c r="A4871" s="52" t="s">
        <v>1456</v>
      </c>
      <c r="B4871" s="1" t="s">
        <v>7677</v>
      </c>
      <c r="C4871" s="131" t="s">
        <v>56</v>
      </c>
      <c r="D4871" s="131" t="s">
        <v>56</v>
      </c>
      <c r="E4871" s="131" t="s">
        <v>6357</v>
      </c>
      <c r="F4871" s="131" t="s">
        <v>26200</v>
      </c>
      <c r="G4871" s="131" t="s">
        <v>26200</v>
      </c>
      <c r="H4871" s="79">
        <v>5176.5833333333303</v>
      </c>
      <c r="I4871" s="6">
        <v>16082.6789799614</v>
      </c>
      <c r="J4871" s="6">
        <v>6986.2720581582598</v>
      </c>
      <c r="K4871" s="71">
        <v>6983.3017230694504</v>
      </c>
      <c r="L4871" s="20">
        <v>1.3490175417639301</v>
      </c>
      <c r="M4871" s="79">
        <v>5170.04432411368</v>
      </c>
      <c r="N4871" s="6">
        <v>16062.3634978461</v>
      </c>
      <c r="O4871" s="6">
        <v>6980.32040459379</v>
      </c>
      <c r="P4871" s="71">
        <v>6976.0333107275601</v>
      </c>
      <c r="Q4871" s="20">
        <v>1.34931789234195</v>
      </c>
      <c r="R4871" s="79">
        <v>5166.7378602901599</v>
      </c>
      <c r="S4871" s="6">
        <v>16052.0909314044</v>
      </c>
      <c r="T4871" s="6">
        <v>6978.4441662503395</v>
      </c>
      <c r="U4871" s="71">
        <v>6973.1013056842903</v>
      </c>
      <c r="V4871" s="20">
        <v>1.3496139138927901</v>
      </c>
      <c r="W4871" s="79">
        <v>5165.0633283257002</v>
      </c>
      <c r="X4871" s="6">
        <v>16046.8884728923</v>
      </c>
      <c r="Y4871" s="6">
        <v>6978.5525200027696</v>
      </c>
      <c r="Z4871" s="71">
        <v>6972.3906880880004</v>
      </c>
      <c r="AA4871" s="20">
        <v>1.34991388195586</v>
      </c>
    </row>
    <row r="4872" spans="1:27" x14ac:dyDescent="0.2">
      <c r="A4872" s="52" t="s">
        <v>1455</v>
      </c>
      <c r="B4872" s="1" t="s">
        <v>7676</v>
      </c>
      <c r="C4872" s="131" t="s">
        <v>56</v>
      </c>
      <c r="D4872" s="131" t="s">
        <v>56</v>
      </c>
      <c r="E4872" s="131" t="s">
        <v>6357</v>
      </c>
      <c r="F4872" s="131" t="s">
        <v>26200</v>
      </c>
      <c r="G4872" s="131" t="s">
        <v>26200</v>
      </c>
      <c r="H4872" s="79">
        <v>5457.6666666666697</v>
      </c>
      <c r="I4872" s="6">
        <v>16898.260137241701</v>
      </c>
      <c r="J4872" s="6">
        <v>7340.5582972461198</v>
      </c>
      <c r="K4872" s="71">
        <v>7337.4373312000998</v>
      </c>
      <c r="L4872" s="20">
        <v>1.34442753274295</v>
      </c>
      <c r="M4872" s="79">
        <v>5450.6488522752597</v>
      </c>
      <c r="N4872" s="6">
        <v>16876.5312812261</v>
      </c>
      <c r="O4872" s="6">
        <v>7334.1383213563404</v>
      </c>
      <c r="P4872" s="71">
        <v>7329.6339236225504</v>
      </c>
      <c r="Q4872" s="20">
        <v>1.3447268613832899</v>
      </c>
      <c r="R4872" s="79">
        <v>5444.62928409494</v>
      </c>
      <c r="S4872" s="6">
        <v>16857.8932376743</v>
      </c>
      <c r="T4872" s="6">
        <v>7328.7565602786299</v>
      </c>
      <c r="U4872" s="71">
        <v>7323.1454923254796</v>
      </c>
      <c r="V4872" s="20">
        <v>1.34502187572589</v>
      </c>
      <c r="W4872" s="79">
        <v>5441.8334522229698</v>
      </c>
      <c r="X4872" s="6">
        <v>16849.236663874901</v>
      </c>
      <c r="Y4872" s="6">
        <v>7327.4817843620203</v>
      </c>
      <c r="Z4872" s="71">
        <v>7321.0118594049</v>
      </c>
      <c r="AA4872" s="20">
        <v>1.34532082315277</v>
      </c>
    </row>
    <row r="4873" spans="1:27" x14ac:dyDescent="0.2">
      <c r="A4873" s="52" t="s">
        <v>1454</v>
      </c>
      <c r="B4873" s="1" t="s">
        <v>7675</v>
      </c>
      <c r="C4873" s="131" t="s">
        <v>56</v>
      </c>
      <c r="D4873" s="131" t="s">
        <v>56</v>
      </c>
      <c r="E4873" s="131" t="s">
        <v>6357</v>
      </c>
      <c r="F4873" s="131" t="s">
        <v>26200</v>
      </c>
      <c r="G4873" s="131" t="s">
        <v>26200</v>
      </c>
      <c r="H4873" s="79">
        <v>5613.4166666666697</v>
      </c>
      <c r="I4873" s="6">
        <v>25742.534416954099</v>
      </c>
      <c r="J4873" s="6">
        <v>11182.4870177055</v>
      </c>
      <c r="K4873" s="71">
        <v>11177.732588835301</v>
      </c>
      <c r="L4873" s="20">
        <v>1.99125296634585</v>
      </c>
      <c r="M4873" s="79">
        <v>5604.5844600191203</v>
      </c>
      <c r="N4873" s="6">
        <v>25702.030852529198</v>
      </c>
      <c r="O4873" s="6">
        <v>11169.4901203965</v>
      </c>
      <c r="P4873" s="71">
        <v>11162.6301698772</v>
      </c>
      <c r="Q4873" s="20">
        <v>1.99169630674798</v>
      </c>
      <c r="R4873" s="79">
        <v>5595.9651061676404</v>
      </c>
      <c r="S4873" s="6">
        <v>25662.503408487599</v>
      </c>
      <c r="T4873" s="6">
        <v>11156.449833708501</v>
      </c>
      <c r="U4873" s="71">
        <v>11147.9081939886</v>
      </c>
      <c r="V4873" s="20">
        <v>1.9921332571752099</v>
      </c>
      <c r="W4873" s="79">
        <v>5588.3516190259797</v>
      </c>
      <c r="X4873" s="6">
        <v>25627.588762664</v>
      </c>
      <c r="Y4873" s="6">
        <v>11145.056217185</v>
      </c>
      <c r="Z4873" s="71">
        <v>11135.2154998022</v>
      </c>
      <c r="AA4873" s="20">
        <v>1.99257603295603</v>
      </c>
    </row>
    <row r="4874" spans="1:27" x14ac:dyDescent="0.2">
      <c r="A4874" s="52" t="s">
        <v>1453</v>
      </c>
      <c r="B4874" s="1" t="s">
        <v>7674</v>
      </c>
      <c r="C4874" s="131" t="s">
        <v>56</v>
      </c>
      <c r="D4874" s="131" t="s">
        <v>56</v>
      </c>
      <c r="E4874" s="131" t="s">
        <v>6357</v>
      </c>
      <c r="F4874" s="131" t="s">
        <v>26200</v>
      </c>
      <c r="G4874" s="131" t="s">
        <v>26200</v>
      </c>
      <c r="H4874" s="79">
        <v>3136.75</v>
      </c>
      <c r="I4874" s="6">
        <v>9313.3505098491096</v>
      </c>
      <c r="J4874" s="6">
        <v>4045.6941605228199</v>
      </c>
      <c r="K4874" s="71">
        <v>4043.9740632773101</v>
      </c>
      <c r="L4874" s="20">
        <v>1.2892242171921</v>
      </c>
      <c r="M4874" s="79">
        <v>3131.6276130301198</v>
      </c>
      <c r="N4874" s="6">
        <v>9298.1415880996592</v>
      </c>
      <c r="O4874" s="6">
        <v>4040.7507563203599</v>
      </c>
      <c r="P4874" s="71">
        <v>4038.2690539373302</v>
      </c>
      <c r="Q4874" s="20">
        <v>1.2895112551488701</v>
      </c>
      <c r="R4874" s="79">
        <v>3127.7655333287798</v>
      </c>
      <c r="S4874" s="6">
        <v>9286.6746551418091</v>
      </c>
      <c r="T4874" s="6">
        <v>4037.2647306807398</v>
      </c>
      <c r="U4874" s="71">
        <v>4034.1737060898199</v>
      </c>
      <c r="V4874" s="20">
        <v>1.28979415595656</v>
      </c>
      <c r="W4874" s="79">
        <v>3125.2542917843898</v>
      </c>
      <c r="X4874" s="6">
        <v>9279.2185069891602</v>
      </c>
      <c r="Y4874" s="6">
        <v>4035.3937652770401</v>
      </c>
      <c r="Z4874" s="71">
        <v>4031.8306455584102</v>
      </c>
      <c r="AA4874" s="20">
        <v>1.29008082835282</v>
      </c>
    </row>
    <row r="4875" spans="1:27" x14ac:dyDescent="0.2">
      <c r="A4875" s="52" t="s">
        <v>1452</v>
      </c>
      <c r="B4875" s="1" t="s">
        <v>7673</v>
      </c>
      <c r="C4875" s="131" t="s">
        <v>56</v>
      </c>
      <c r="D4875" s="131" t="s">
        <v>56</v>
      </c>
      <c r="E4875" s="131" t="s">
        <v>6357</v>
      </c>
      <c r="F4875" s="131" t="s">
        <v>26200</v>
      </c>
      <c r="G4875" s="131" t="s">
        <v>26200</v>
      </c>
      <c r="H4875" s="79">
        <v>2775.5833333333298</v>
      </c>
      <c r="I4875" s="6">
        <v>7183.0612853830999</v>
      </c>
      <c r="J4875" s="6">
        <v>3120.3023086288599</v>
      </c>
      <c r="K4875" s="71">
        <v>3118.9756578259899</v>
      </c>
      <c r="L4875" s="20">
        <v>1.1237189748074501</v>
      </c>
      <c r="M4875" s="79">
        <v>2776.0423454500301</v>
      </c>
      <c r="N4875" s="6">
        <v>7184.2491842025502</v>
      </c>
      <c r="O4875" s="6">
        <v>3122.1034923596499</v>
      </c>
      <c r="P4875" s="71">
        <v>3120.1859943142799</v>
      </c>
      <c r="Q4875" s="20">
        <v>1.12396916402529</v>
      </c>
      <c r="R4875" s="79">
        <v>2777.9198301668198</v>
      </c>
      <c r="S4875" s="6">
        <v>7189.1080142802302</v>
      </c>
      <c r="T4875" s="6">
        <v>3125.3740772578699</v>
      </c>
      <c r="U4875" s="71">
        <v>3122.9812175439101</v>
      </c>
      <c r="V4875" s="20">
        <v>1.1242157472040399</v>
      </c>
      <c r="W4875" s="79">
        <v>2780.5757535441599</v>
      </c>
      <c r="X4875" s="6">
        <v>7195.9814019964697</v>
      </c>
      <c r="Y4875" s="6">
        <v>3129.42501168541</v>
      </c>
      <c r="Z4875" s="71">
        <v>3126.6618325223099</v>
      </c>
      <c r="AA4875" s="20">
        <v>1.1244656177904999</v>
      </c>
    </row>
    <row r="4876" spans="1:27" x14ac:dyDescent="0.2">
      <c r="A4876" s="52" t="s">
        <v>1451</v>
      </c>
      <c r="B4876" s="1" t="s">
        <v>7672</v>
      </c>
      <c r="C4876" s="131" t="s">
        <v>56</v>
      </c>
      <c r="D4876" s="131" t="s">
        <v>56</v>
      </c>
      <c r="E4876" s="131" t="s">
        <v>6357</v>
      </c>
      <c r="F4876" s="131" t="s">
        <v>26200</v>
      </c>
      <c r="G4876" s="131" t="s">
        <v>26200</v>
      </c>
      <c r="H4876" s="79">
        <v>4136.6666666666697</v>
      </c>
      <c r="I4876" s="6">
        <v>14396.215574993401</v>
      </c>
      <c r="J4876" s="6">
        <v>6253.6769365423597</v>
      </c>
      <c r="K4876" s="71">
        <v>6251.0180770126899</v>
      </c>
      <c r="L4876" s="20">
        <v>1.5111244344107999</v>
      </c>
      <c r="M4876" s="79">
        <v>4130.8400374368903</v>
      </c>
      <c r="N4876" s="6">
        <v>14375.9380382164</v>
      </c>
      <c r="O4876" s="6">
        <v>6247.4400879294399</v>
      </c>
      <c r="P4876" s="71">
        <v>6243.6031061681097</v>
      </c>
      <c r="Q4876" s="20">
        <v>1.5114608771058</v>
      </c>
      <c r="R4876" s="79">
        <v>4125.0568018130898</v>
      </c>
      <c r="S4876" s="6">
        <v>14355.811517645599</v>
      </c>
      <c r="T4876" s="6">
        <v>6241.0080758456297</v>
      </c>
      <c r="U4876" s="71">
        <v>6236.2298136504396</v>
      </c>
      <c r="V4876" s="20">
        <v>1.51179247056899</v>
      </c>
      <c r="W4876" s="79">
        <v>4124.2958996976004</v>
      </c>
      <c r="X4876" s="6">
        <v>14353.1634650543</v>
      </c>
      <c r="Y4876" s="6">
        <v>6241.9767694074799</v>
      </c>
      <c r="Z4876" s="71">
        <v>6236.4653096085103</v>
      </c>
      <c r="AA4876" s="20">
        <v>1.5121284847834899</v>
      </c>
    </row>
    <row r="4877" spans="1:27" x14ac:dyDescent="0.2">
      <c r="A4877" s="52" t="s">
        <v>1450</v>
      </c>
      <c r="B4877" s="1" t="s">
        <v>7671</v>
      </c>
      <c r="C4877" s="131" t="s">
        <v>56</v>
      </c>
      <c r="D4877" s="131" t="s">
        <v>56</v>
      </c>
      <c r="E4877" s="131" t="s">
        <v>6357</v>
      </c>
      <c r="F4877" s="131" t="s">
        <v>26200</v>
      </c>
      <c r="G4877" s="131" t="s">
        <v>26200</v>
      </c>
      <c r="H4877" s="79">
        <v>7374.75</v>
      </c>
      <c r="I4877" s="6">
        <v>34191.722070564603</v>
      </c>
      <c r="J4877" s="6">
        <v>14852.791181091699</v>
      </c>
      <c r="K4877" s="71">
        <v>14846.4762585629</v>
      </c>
      <c r="L4877" s="20">
        <v>2.0131497689498499</v>
      </c>
      <c r="M4877" s="79">
        <v>7362.3382643048899</v>
      </c>
      <c r="N4877" s="6">
        <v>34134.177256530202</v>
      </c>
      <c r="O4877" s="6">
        <v>14833.900006666499</v>
      </c>
      <c r="P4877" s="71">
        <v>14824.789490523301</v>
      </c>
      <c r="Q4877" s="20">
        <v>2.01359798454234</v>
      </c>
      <c r="R4877" s="79">
        <v>7351.36234227766</v>
      </c>
      <c r="S4877" s="6">
        <v>34083.289338238297</v>
      </c>
      <c r="T4877" s="6">
        <v>14817.280357148</v>
      </c>
      <c r="U4877" s="71">
        <v>14805.935899697201</v>
      </c>
      <c r="V4877" s="20">
        <v>2.0140397398926102</v>
      </c>
      <c r="W4877" s="79">
        <v>7343.6428765383298</v>
      </c>
      <c r="X4877" s="6">
        <v>34047.499402702502</v>
      </c>
      <c r="Y4877" s="6">
        <v>14806.749804356101</v>
      </c>
      <c r="Z4877" s="71">
        <v>14793.675932197501</v>
      </c>
      <c r="AA4877" s="20">
        <v>2.01448738465493</v>
      </c>
    </row>
    <row r="4878" spans="1:27" x14ac:dyDescent="0.2">
      <c r="A4878" s="52" t="s">
        <v>1449</v>
      </c>
      <c r="B4878" s="1" t="s">
        <v>7670</v>
      </c>
      <c r="C4878" s="131" t="s">
        <v>56</v>
      </c>
      <c r="D4878" s="131" t="s">
        <v>56</v>
      </c>
      <c r="E4878" s="131" t="s">
        <v>6357</v>
      </c>
      <c r="F4878" s="131" t="s">
        <v>26200</v>
      </c>
      <c r="G4878" s="131" t="s">
        <v>26200</v>
      </c>
      <c r="H4878" s="79">
        <v>4232.5833333333303</v>
      </c>
      <c r="I4878" s="6">
        <v>12222.4385482343</v>
      </c>
      <c r="J4878" s="6">
        <v>5309.3941014726997</v>
      </c>
      <c r="K4878" s="71">
        <v>5307.1367202157699</v>
      </c>
      <c r="L4878" s="20">
        <v>1.25387648683013</v>
      </c>
      <c r="M4878" s="79">
        <v>4225.2258630211099</v>
      </c>
      <c r="N4878" s="6">
        <v>12201.192367904399</v>
      </c>
      <c r="O4878" s="6">
        <v>5302.3474445387601</v>
      </c>
      <c r="P4878" s="71">
        <v>5299.0909090377299</v>
      </c>
      <c r="Q4878" s="20">
        <v>1.25415565482902</v>
      </c>
      <c r="R4878" s="79">
        <v>4218.6652951179904</v>
      </c>
      <c r="S4878" s="6">
        <v>12182.2474041027</v>
      </c>
      <c r="T4878" s="6">
        <v>5296.0784792627101</v>
      </c>
      <c r="U4878" s="71">
        <v>5292.0236773344504</v>
      </c>
      <c r="V4878" s="20">
        <v>1.25443079911047</v>
      </c>
      <c r="W4878" s="79">
        <v>4215.4280389210298</v>
      </c>
      <c r="X4878" s="6">
        <v>12172.899173526701</v>
      </c>
      <c r="Y4878" s="6">
        <v>5293.8123391745003</v>
      </c>
      <c r="Z4878" s="71">
        <v>5289.1380773230903</v>
      </c>
      <c r="AA4878" s="20">
        <v>1.25470961157171</v>
      </c>
    </row>
    <row r="4879" spans="1:27" x14ac:dyDescent="0.2">
      <c r="A4879" s="52" t="s">
        <v>1448</v>
      </c>
      <c r="B4879" s="1" t="s">
        <v>7669</v>
      </c>
      <c r="C4879" s="131" t="s">
        <v>56</v>
      </c>
      <c r="D4879" s="131" t="s">
        <v>56</v>
      </c>
      <c r="E4879" s="131" t="s">
        <v>6357</v>
      </c>
      <c r="F4879" s="131" t="s">
        <v>26200</v>
      </c>
      <c r="G4879" s="131" t="s">
        <v>26200</v>
      </c>
      <c r="H4879" s="79">
        <v>2101.9166666666702</v>
      </c>
      <c r="I4879" s="6">
        <v>6526.3964725068399</v>
      </c>
      <c r="J4879" s="6">
        <v>2835.0488978327298</v>
      </c>
      <c r="K4879" s="71">
        <v>2833.8435274793301</v>
      </c>
      <c r="L4879" s="20">
        <v>1.34821878165769</v>
      </c>
      <c r="M4879" s="79">
        <v>2104.2083307216099</v>
      </c>
      <c r="N4879" s="6">
        <v>6533.5120296750001</v>
      </c>
      <c r="O4879" s="6">
        <v>2839.3086322890799</v>
      </c>
      <c r="P4879" s="71">
        <v>2837.5648179773698</v>
      </c>
      <c r="Q4879" s="20">
        <v>1.3485189543966201</v>
      </c>
      <c r="R4879" s="79">
        <v>2106.8829729300801</v>
      </c>
      <c r="S4879" s="6">
        <v>6541.8167240291396</v>
      </c>
      <c r="T4879" s="6">
        <v>2843.9723491203799</v>
      </c>
      <c r="U4879" s="71">
        <v>2841.7949371710902</v>
      </c>
      <c r="V4879" s="20">
        <v>1.3488148006716101</v>
      </c>
      <c r="W4879" s="79">
        <v>2109.7949751327901</v>
      </c>
      <c r="X4879" s="6">
        <v>6550.8584149796598</v>
      </c>
      <c r="Y4879" s="6">
        <v>2848.8706441291702</v>
      </c>
      <c r="Z4879" s="71">
        <v>2846.3551852276701</v>
      </c>
      <c r="AA4879" s="20">
        <v>1.3491145911220701</v>
      </c>
    </row>
    <row r="4880" spans="1:27" x14ac:dyDescent="0.2">
      <c r="A4880" s="52" t="s">
        <v>1447</v>
      </c>
      <c r="B4880" s="1" t="s">
        <v>6736</v>
      </c>
      <c r="C4880" s="131" t="s">
        <v>56</v>
      </c>
      <c r="D4880" s="131" t="s">
        <v>56</v>
      </c>
      <c r="E4880" s="131" t="s">
        <v>6357</v>
      </c>
      <c r="F4880" s="131" t="s">
        <v>26200</v>
      </c>
      <c r="G4880" s="131" t="s">
        <v>26200</v>
      </c>
      <c r="H4880" s="79">
        <v>7436.9166666666697</v>
      </c>
      <c r="I4880" s="6">
        <v>19046.1613558809</v>
      </c>
      <c r="J4880" s="6">
        <v>8273.6007515635793</v>
      </c>
      <c r="K4880" s="71">
        <v>8270.0830862882303</v>
      </c>
      <c r="L4880" s="20">
        <v>1.1120311625052799</v>
      </c>
      <c r="M4880" s="79">
        <v>7418.9292672103902</v>
      </c>
      <c r="N4880" s="6">
        <v>19000.0950991549</v>
      </c>
      <c r="O4880" s="6">
        <v>8256.98855138211</v>
      </c>
      <c r="P4880" s="71">
        <v>8251.9173679807209</v>
      </c>
      <c r="Q4880" s="20">
        <v>1.1122787495025599</v>
      </c>
      <c r="R4880" s="79">
        <v>7402.5006003867102</v>
      </c>
      <c r="S4880" s="6">
        <v>18958.020802344701</v>
      </c>
      <c r="T4880" s="6">
        <v>8241.7605430422209</v>
      </c>
      <c r="U4880" s="71">
        <v>8235.4504578210508</v>
      </c>
      <c r="V4880" s="20">
        <v>1.1125227679672001</v>
      </c>
      <c r="W4880" s="79">
        <v>7390.7747901368102</v>
      </c>
      <c r="X4880" s="6">
        <v>18927.990658932002</v>
      </c>
      <c r="Y4880" s="6">
        <v>8231.50090029079</v>
      </c>
      <c r="Z4880" s="71">
        <v>8224.2327562439496</v>
      </c>
      <c r="AA4880" s="20">
        <v>1.11277003964718</v>
      </c>
    </row>
    <row r="4881" spans="1:27" x14ac:dyDescent="0.2">
      <c r="A4881" s="52" t="s">
        <v>1446</v>
      </c>
      <c r="B4881" s="1" t="s">
        <v>7668</v>
      </c>
      <c r="C4881" s="131" t="s">
        <v>56</v>
      </c>
      <c r="D4881" s="131" t="s">
        <v>56</v>
      </c>
      <c r="E4881" s="131" t="s">
        <v>6357</v>
      </c>
      <c r="F4881" s="131" t="s">
        <v>26200</v>
      </c>
      <c r="G4881" s="131" t="s">
        <v>26200</v>
      </c>
      <c r="H4881" s="79">
        <v>17447.416666666701</v>
      </c>
      <c r="I4881" s="6">
        <v>68497.067157519297</v>
      </c>
      <c r="J4881" s="6">
        <v>29754.939891831102</v>
      </c>
      <c r="K4881" s="71">
        <v>29742.289061561401</v>
      </c>
      <c r="L4881" s="20">
        <v>1.70468153708876</v>
      </c>
      <c r="M4881" s="79">
        <v>17450.621494569401</v>
      </c>
      <c r="N4881" s="6">
        <v>68509.649038050702</v>
      </c>
      <c r="O4881" s="6">
        <v>29772.660863763402</v>
      </c>
      <c r="P4881" s="71">
        <v>29754.375429231499</v>
      </c>
      <c r="Q4881" s="20">
        <v>1.7050610740993399</v>
      </c>
      <c r="R4881" s="79">
        <v>17450.034807120301</v>
      </c>
      <c r="S4881" s="6">
        <v>68507.345753251095</v>
      </c>
      <c r="T4881" s="6">
        <v>29782.704904926901</v>
      </c>
      <c r="U4881" s="71">
        <v>29759.9025673576</v>
      </c>
      <c r="V4881" s="20">
        <v>1.70543514074908</v>
      </c>
      <c r="W4881" s="79">
        <v>17514.2780994762</v>
      </c>
      <c r="X4881" s="6">
        <v>68759.559430209294</v>
      </c>
      <c r="Y4881" s="6">
        <v>29902.5071151056</v>
      </c>
      <c r="Z4881" s="71">
        <v>29876.104186683799</v>
      </c>
      <c r="AA4881" s="20">
        <v>1.7058141943959</v>
      </c>
    </row>
    <row r="4882" spans="1:27" x14ac:dyDescent="0.2">
      <c r="A4882" s="52" t="s">
        <v>1445</v>
      </c>
      <c r="B4882" s="1" t="s">
        <v>7667</v>
      </c>
      <c r="C4882" s="131" t="s">
        <v>56</v>
      </c>
      <c r="D4882" s="131" t="s">
        <v>56</v>
      </c>
      <c r="E4882" s="131" t="s">
        <v>6357</v>
      </c>
      <c r="F4882" s="131" t="s">
        <v>26200</v>
      </c>
      <c r="G4882" s="131" t="s">
        <v>26200</v>
      </c>
      <c r="H4882" s="79">
        <v>2838.5</v>
      </c>
      <c r="I4882" s="6">
        <v>11051.4671149803</v>
      </c>
      <c r="J4882" s="6">
        <v>4800.7272919668403</v>
      </c>
      <c r="K4882" s="71">
        <v>4798.6861792520203</v>
      </c>
      <c r="L4882" s="20">
        <v>1.6905711394229399</v>
      </c>
      <c r="M4882" s="79">
        <v>2834.5525990074898</v>
      </c>
      <c r="N4882" s="6">
        <v>11036.0982327332</v>
      </c>
      <c r="O4882" s="6">
        <v>4796.0252979818097</v>
      </c>
      <c r="P4882" s="71">
        <v>4793.07972966323</v>
      </c>
      <c r="Q4882" s="20">
        <v>1.6909475348390099</v>
      </c>
      <c r="R4882" s="79">
        <v>2830.59280866168</v>
      </c>
      <c r="S4882" s="6">
        <v>11020.681113554499</v>
      </c>
      <c r="T4882" s="6">
        <v>4791.1021781298105</v>
      </c>
      <c r="U4882" s="71">
        <v>4787.4339979043098</v>
      </c>
      <c r="V4882" s="20">
        <v>1.6913185051748401</v>
      </c>
      <c r="W4882" s="79">
        <v>2828.43118828672</v>
      </c>
      <c r="X4882" s="6">
        <v>11012.2650217846</v>
      </c>
      <c r="Y4882" s="6">
        <v>4789.0698529209403</v>
      </c>
      <c r="Z4882" s="71">
        <v>4784.8412620523904</v>
      </c>
      <c r="AA4882" s="20">
        <v>1.6916944212281599</v>
      </c>
    </row>
    <row r="4883" spans="1:27" x14ac:dyDescent="0.2">
      <c r="A4883" s="52" t="s">
        <v>1444</v>
      </c>
      <c r="B4883" s="1" t="s">
        <v>7666</v>
      </c>
      <c r="C4883" s="131" t="s">
        <v>56</v>
      </c>
      <c r="D4883" s="131" t="s">
        <v>56</v>
      </c>
      <c r="E4883" s="131" t="s">
        <v>6357</v>
      </c>
      <c r="F4883" s="131" t="s">
        <v>26200</v>
      </c>
      <c r="G4883" s="131" t="s">
        <v>26200</v>
      </c>
      <c r="H4883" s="79">
        <v>4041.8333333333298</v>
      </c>
      <c r="I4883" s="6">
        <v>11642.782239832701</v>
      </c>
      <c r="J4883" s="6">
        <v>5057.5929758165103</v>
      </c>
      <c r="K4883" s="71">
        <v>5055.4426521881196</v>
      </c>
      <c r="L4883" s="20">
        <v>1.2507795931354899</v>
      </c>
      <c r="M4883" s="79">
        <v>4035.8853643310099</v>
      </c>
      <c r="N4883" s="6">
        <v>11625.6487011258</v>
      </c>
      <c r="O4883" s="6">
        <v>5052.2298823576102</v>
      </c>
      <c r="P4883" s="71">
        <v>5049.1269612187398</v>
      </c>
      <c r="Q4883" s="20">
        <v>1.2510580716297599</v>
      </c>
      <c r="R4883" s="79">
        <v>4030.44714356024</v>
      </c>
      <c r="S4883" s="6">
        <v>11609.9835276799</v>
      </c>
      <c r="T4883" s="6">
        <v>5047.29397342829</v>
      </c>
      <c r="U4883" s="71">
        <v>5043.4296467541199</v>
      </c>
      <c r="V4883" s="20">
        <v>1.2513325363446099</v>
      </c>
      <c r="W4883" s="79">
        <v>4027.8455180900401</v>
      </c>
      <c r="X4883" s="6">
        <v>11602.4893644324</v>
      </c>
      <c r="Y4883" s="6">
        <v>5045.7496186406497</v>
      </c>
      <c r="Z4883" s="71">
        <v>5041.2943879971999</v>
      </c>
      <c r="AA4883" s="20">
        <v>1.2516106601793699</v>
      </c>
    </row>
    <row r="4884" spans="1:27" x14ac:dyDescent="0.2">
      <c r="A4884" s="52" t="s">
        <v>1443</v>
      </c>
      <c r="B4884" s="1" t="s">
        <v>7665</v>
      </c>
      <c r="C4884" s="131" t="s">
        <v>56</v>
      </c>
      <c r="D4884" s="131" t="s">
        <v>56</v>
      </c>
      <c r="E4884" s="131" t="s">
        <v>6357</v>
      </c>
      <c r="F4884" s="131" t="s">
        <v>26200</v>
      </c>
      <c r="G4884" s="131" t="s">
        <v>26200</v>
      </c>
      <c r="H4884" s="79">
        <v>5676.25</v>
      </c>
      <c r="I4884" s="6">
        <v>16772.294891019101</v>
      </c>
      <c r="J4884" s="6">
        <v>7285.8393364883896</v>
      </c>
      <c r="K4884" s="71">
        <v>7282.7416351603497</v>
      </c>
      <c r="L4884" s="20">
        <v>1.2830198872777501</v>
      </c>
      <c r="M4884" s="79">
        <v>5664.6071108054603</v>
      </c>
      <c r="N4884" s="6">
        <v>16737.892253546499</v>
      </c>
      <c r="O4884" s="6">
        <v>7273.8891037418098</v>
      </c>
      <c r="P4884" s="71">
        <v>7269.42170918786</v>
      </c>
      <c r="Q4884" s="20">
        <v>1.28330554387808</v>
      </c>
      <c r="R4884" s="79">
        <v>5653.2636725555403</v>
      </c>
      <c r="S4884" s="6">
        <v>16704.374439601401</v>
      </c>
      <c r="T4884" s="6">
        <v>7262.0161982036998</v>
      </c>
      <c r="U4884" s="71">
        <v>7256.45622823747</v>
      </c>
      <c r="V4884" s="20">
        <v>1.28358708323916</v>
      </c>
      <c r="W4884" s="79">
        <v>5645.8975412052996</v>
      </c>
      <c r="X4884" s="6">
        <v>16682.608850134398</v>
      </c>
      <c r="Y4884" s="6">
        <v>7255.0178327712902</v>
      </c>
      <c r="Z4884" s="71">
        <v>7248.6118910955602</v>
      </c>
      <c r="AA4884" s="20">
        <v>1.28387237603821</v>
      </c>
    </row>
    <row r="4885" spans="1:27" x14ac:dyDescent="0.2">
      <c r="A4885" s="52" t="s">
        <v>1442</v>
      </c>
      <c r="B4885" s="1" t="s">
        <v>7664</v>
      </c>
      <c r="C4885" s="131" t="s">
        <v>56</v>
      </c>
      <c r="D4885" s="131" t="s">
        <v>56</v>
      </c>
      <c r="E4885" s="131" t="s">
        <v>6357</v>
      </c>
      <c r="F4885" s="131" t="s">
        <v>26200</v>
      </c>
      <c r="G4885" s="131" t="s">
        <v>26200</v>
      </c>
      <c r="H4885" s="79">
        <v>3342</v>
      </c>
      <c r="I4885" s="6">
        <v>8437.3532781835602</v>
      </c>
      <c r="J4885" s="6">
        <v>3665.1633428503201</v>
      </c>
      <c r="K4885" s="71">
        <v>3663.6050349011198</v>
      </c>
      <c r="L4885" s="20">
        <v>1.0962313090667599</v>
      </c>
      <c r="M4885" s="79">
        <v>3342.5689333431001</v>
      </c>
      <c r="N4885" s="6">
        <v>8438.7896311480799</v>
      </c>
      <c r="O4885" s="6">
        <v>3667.29687447781</v>
      </c>
      <c r="P4885" s="71">
        <v>3665.0445357562398</v>
      </c>
      <c r="Q4885" s="20">
        <v>1.0964753783224499</v>
      </c>
      <c r="R4885" s="79">
        <v>3344.3510959574901</v>
      </c>
      <c r="S4885" s="6">
        <v>8443.2889535827908</v>
      </c>
      <c r="T4885" s="6">
        <v>3670.61342935843</v>
      </c>
      <c r="U4885" s="71">
        <v>3667.80312160534</v>
      </c>
      <c r="V4885" s="20">
        <v>1.0967159297475799</v>
      </c>
      <c r="W4885" s="79">
        <v>3348.0739575560001</v>
      </c>
      <c r="X4885" s="6">
        <v>8452.6878460162006</v>
      </c>
      <c r="Y4885" s="6">
        <v>3675.9479053063501</v>
      </c>
      <c r="Z4885" s="71">
        <v>3672.7021644374499</v>
      </c>
      <c r="AA4885" s="20">
        <v>1.09695968816603</v>
      </c>
    </row>
    <row r="4886" spans="1:27" x14ac:dyDescent="0.2">
      <c r="A4886" s="52" t="s">
        <v>1441</v>
      </c>
      <c r="B4886" s="1" t="s">
        <v>7663</v>
      </c>
      <c r="C4886" s="131" t="s">
        <v>56</v>
      </c>
      <c r="D4886" s="131" t="s">
        <v>56</v>
      </c>
      <c r="E4886" s="131" t="s">
        <v>6357</v>
      </c>
      <c r="F4886" s="131" t="s">
        <v>26200</v>
      </c>
      <c r="G4886" s="131" t="s">
        <v>26200</v>
      </c>
      <c r="H4886" s="79">
        <v>4128.75</v>
      </c>
      <c r="I4886" s="6">
        <v>11948.233990332999</v>
      </c>
      <c r="J4886" s="6">
        <v>5190.2803864335201</v>
      </c>
      <c r="K4886" s="71">
        <v>5188.0736484444697</v>
      </c>
      <c r="L4886" s="20">
        <v>1.2565724852423801</v>
      </c>
      <c r="M4886" s="79">
        <v>4124.2158060719403</v>
      </c>
      <c r="N4886" s="6">
        <v>11935.1124378026</v>
      </c>
      <c r="O4886" s="6">
        <v>5186.7154476915002</v>
      </c>
      <c r="P4886" s="71">
        <v>5183.5299297363299</v>
      </c>
      <c r="Q4886" s="20">
        <v>1.2568522534889699</v>
      </c>
      <c r="R4886" s="79">
        <v>4120.3758838501999</v>
      </c>
      <c r="S4886" s="6">
        <v>11924.000045623299</v>
      </c>
      <c r="T4886" s="6">
        <v>5183.8086958474996</v>
      </c>
      <c r="U4886" s="71">
        <v>5179.8398502992404</v>
      </c>
      <c r="V4886" s="20">
        <v>1.2571279893666001</v>
      </c>
      <c r="W4886" s="79">
        <v>4120.5377580838103</v>
      </c>
      <c r="X4886" s="6">
        <v>11924.4684952074</v>
      </c>
      <c r="Y4886" s="6">
        <v>5185.77354154966</v>
      </c>
      <c r="Z4886" s="71">
        <v>5181.1946743964099</v>
      </c>
      <c r="AA4886" s="20">
        <v>1.2574074013111001</v>
      </c>
    </row>
    <row r="4887" spans="1:27" x14ac:dyDescent="0.2">
      <c r="A4887" s="52" t="s">
        <v>1440</v>
      </c>
      <c r="B4887" s="1" t="s">
        <v>7662</v>
      </c>
      <c r="C4887" s="131" t="s">
        <v>56</v>
      </c>
      <c r="D4887" s="131" t="s">
        <v>56</v>
      </c>
      <c r="E4887" s="131" t="s">
        <v>6357</v>
      </c>
      <c r="F4887" s="131" t="s">
        <v>26200</v>
      </c>
      <c r="G4887" s="131" t="s">
        <v>26200</v>
      </c>
      <c r="H4887" s="79">
        <v>11318.666666666701</v>
      </c>
      <c r="I4887" s="6">
        <v>40244.804561076802</v>
      </c>
      <c r="J4887" s="6">
        <v>17482.233770966301</v>
      </c>
      <c r="K4887" s="71">
        <v>17474.800895182401</v>
      </c>
      <c r="L4887" s="20">
        <v>1.5438921747422301</v>
      </c>
      <c r="M4887" s="79">
        <v>11303.597755962601</v>
      </c>
      <c r="N4887" s="6">
        <v>40191.225338002703</v>
      </c>
      <c r="O4887" s="6">
        <v>17466.1487613643</v>
      </c>
      <c r="P4887" s="71">
        <v>17455.421600592101</v>
      </c>
      <c r="Q4887" s="20">
        <v>1.54423591297598</v>
      </c>
      <c r="R4887" s="79">
        <v>11289.629156458101</v>
      </c>
      <c r="S4887" s="6">
        <v>40141.558396338602</v>
      </c>
      <c r="T4887" s="6">
        <v>17451.036454514899</v>
      </c>
      <c r="U4887" s="71">
        <v>17437.675531608798</v>
      </c>
      <c r="V4887" s="20">
        <v>1.5445746968255201</v>
      </c>
      <c r="W4887" s="79">
        <v>11299.746484502301</v>
      </c>
      <c r="X4887" s="6">
        <v>40177.531705016198</v>
      </c>
      <c r="Y4887" s="6">
        <v>17472.609447069699</v>
      </c>
      <c r="Z4887" s="71">
        <v>17457.181708693199</v>
      </c>
      <c r="AA4887" s="20">
        <v>1.5449179972874501</v>
      </c>
    </row>
    <row r="4888" spans="1:27" x14ac:dyDescent="0.2">
      <c r="A4888" s="52" t="s">
        <v>1439</v>
      </c>
      <c r="B4888" s="1" t="s">
        <v>7661</v>
      </c>
      <c r="C4888" s="131" t="s">
        <v>56</v>
      </c>
      <c r="D4888" s="131" t="s">
        <v>56</v>
      </c>
      <c r="E4888" s="131" t="s">
        <v>6357</v>
      </c>
      <c r="F4888" s="131" t="s">
        <v>26200</v>
      </c>
      <c r="G4888" s="131" t="s">
        <v>26200</v>
      </c>
      <c r="H4888" s="79">
        <v>11222.666666666701</v>
      </c>
      <c r="I4888" s="6">
        <v>33075.181038039897</v>
      </c>
      <c r="J4888" s="6">
        <v>14367.7687897952</v>
      </c>
      <c r="K4888" s="71">
        <v>14361.6600829729</v>
      </c>
      <c r="L4888" s="20">
        <v>1.2797012073458101</v>
      </c>
      <c r="M4888" s="79">
        <v>11202.653193244199</v>
      </c>
      <c r="N4888" s="6">
        <v>33016.197796684697</v>
      </c>
      <c r="O4888" s="6">
        <v>14348.052775247401</v>
      </c>
      <c r="P4888" s="71">
        <v>14339.240651235899</v>
      </c>
      <c r="Q4888" s="20">
        <v>1.27998612506217</v>
      </c>
      <c r="R4888" s="79">
        <v>11184.5345618869</v>
      </c>
      <c r="S4888" s="6">
        <v>32962.798989600502</v>
      </c>
      <c r="T4888" s="6">
        <v>14330.1613039227</v>
      </c>
      <c r="U4888" s="71">
        <v>14319.189796246799</v>
      </c>
      <c r="V4888" s="20">
        <v>1.28026693618899</v>
      </c>
      <c r="W4888" s="79">
        <v>11169.7118531292</v>
      </c>
      <c r="X4888" s="6">
        <v>32919.1138486091</v>
      </c>
      <c r="Y4888" s="6">
        <v>14316.0317523577</v>
      </c>
      <c r="Z4888" s="71">
        <v>14303.3911680687</v>
      </c>
      <c r="AA4888" s="20">
        <v>1.2805514910450899</v>
      </c>
    </row>
    <row r="4889" spans="1:27" x14ac:dyDescent="0.2">
      <c r="A4889" s="52" t="s">
        <v>1438</v>
      </c>
      <c r="B4889" s="1" t="s">
        <v>7660</v>
      </c>
      <c r="C4889" s="131" t="s">
        <v>22</v>
      </c>
      <c r="D4889" s="131" t="s">
        <v>22</v>
      </c>
      <c r="E4889" s="131" t="s">
        <v>6357</v>
      </c>
      <c r="F4889" s="131" t="s">
        <v>26224</v>
      </c>
      <c r="G4889" s="131" t="s">
        <v>26224</v>
      </c>
      <c r="H4889" s="79">
        <v>7264.9166666666697</v>
      </c>
      <c r="I4889" s="6">
        <v>36453.781512394002</v>
      </c>
      <c r="J4889" s="6">
        <v>15835.423657436901</v>
      </c>
      <c r="K4889" s="71">
        <v>15831.021002551</v>
      </c>
      <c r="L4889" s="20">
        <v>2.1791056565298002</v>
      </c>
      <c r="M4889" s="79">
        <v>7308.32593982251</v>
      </c>
      <c r="N4889" s="6">
        <v>36671.599862120602</v>
      </c>
      <c r="O4889" s="6">
        <v>15936.6034034148</v>
      </c>
      <c r="P4889" s="71">
        <v>15938.9747515084</v>
      </c>
      <c r="Q4889" s="20">
        <v>2.1809337572997598</v>
      </c>
      <c r="R4889" s="79">
        <v>7350.0988819403401</v>
      </c>
      <c r="S4889" s="6">
        <v>36881.207456393502</v>
      </c>
      <c r="T4889" s="6">
        <v>16033.639986103701</v>
      </c>
      <c r="U4889" s="71">
        <v>16042.9537716509</v>
      </c>
      <c r="V4889" s="20">
        <v>2.1826854344870799</v>
      </c>
      <c r="W4889" s="79">
        <v>7396.1988598095104</v>
      </c>
      <c r="X4889" s="6">
        <v>37112.527180772398</v>
      </c>
      <c r="Y4889" s="6">
        <v>16139.684682084</v>
      </c>
      <c r="Z4889" s="71">
        <v>16154.6110639612</v>
      </c>
      <c r="AA4889" s="20">
        <v>2.1841774903787901</v>
      </c>
    </row>
    <row r="4890" spans="1:27" x14ac:dyDescent="0.2">
      <c r="A4890" s="52" t="s">
        <v>1437</v>
      </c>
      <c r="B4890" s="1" t="s">
        <v>7659</v>
      </c>
      <c r="C4890" s="131" t="s">
        <v>22</v>
      </c>
      <c r="D4890" s="131" t="s">
        <v>22</v>
      </c>
      <c r="E4890" s="131" t="s">
        <v>6357</v>
      </c>
      <c r="F4890" s="131" t="s">
        <v>26224</v>
      </c>
      <c r="G4890" s="131" t="s">
        <v>26224</v>
      </c>
      <c r="H4890" s="79">
        <v>8471</v>
      </c>
      <c r="I4890" s="6">
        <v>32096.371565809401</v>
      </c>
      <c r="J4890" s="6">
        <v>13942.5766141244</v>
      </c>
      <c r="K4890" s="71">
        <v>13938.7002193792</v>
      </c>
      <c r="L4890" s="20">
        <v>1.64546101043315</v>
      </c>
      <c r="M4890" s="79">
        <v>8522.8228186964698</v>
      </c>
      <c r="N4890" s="6">
        <v>32292.7267121285</v>
      </c>
      <c r="O4890" s="6">
        <v>14033.6494824606</v>
      </c>
      <c r="P4890" s="71">
        <v>14035.737673219</v>
      </c>
      <c r="Q4890" s="20">
        <v>1.6468414247013099</v>
      </c>
      <c r="R4890" s="79">
        <v>8571.3419715898108</v>
      </c>
      <c r="S4890" s="6">
        <v>32476.564365218201</v>
      </c>
      <c r="T4890" s="6">
        <v>14118.7769308557</v>
      </c>
      <c r="U4890" s="71">
        <v>14126.978391075399</v>
      </c>
      <c r="V4890" s="20">
        <v>1.6481641308793999</v>
      </c>
      <c r="W4890" s="79">
        <v>8625.6795702310192</v>
      </c>
      <c r="X4890" s="6">
        <v>32682.447939292299</v>
      </c>
      <c r="Y4890" s="6">
        <v>14213.109277346401</v>
      </c>
      <c r="Z4890" s="71">
        <v>14226.253914364701</v>
      </c>
      <c r="AA4890" s="20">
        <v>1.6492907948334199</v>
      </c>
    </row>
    <row r="4891" spans="1:27" x14ac:dyDescent="0.2">
      <c r="A4891" s="52" t="s">
        <v>1436</v>
      </c>
      <c r="B4891" s="1" t="s">
        <v>7658</v>
      </c>
      <c r="C4891" s="131" t="s">
        <v>22</v>
      </c>
      <c r="D4891" s="131" t="s">
        <v>22</v>
      </c>
      <c r="E4891" s="131" t="s">
        <v>6357</v>
      </c>
      <c r="F4891" s="131" t="s">
        <v>26224</v>
      </c>
      <c r="G4891" s="131" t="s">
        <v>26224</v>
      </c>
      <c r="H4891" s="79">
        <v>16934.75</v>
      </c>
      <c r="I4891" s="6">
        <v>48109.186623895897</v>
      </c>
      <c r="J4891" s="6">
        <v>20898.499974414899</v>
      </c>
      <c r="K4891" s="71">
        <v>20892.6896541473</v>
      </c>
      <c r="L4891" s="20">
        <v>1.23371704064998</v>
      </c>
      <c r="M4891" s="79">
        <v>17026.096025857201</v>
      </c>
      <c r="N4891" s="6">
        <v>48368.6875321064</v>
      </c>
      <c r="O4891" s="6">
        <v>21019.878959224101</v>
      </c>
      <c r="P4891" s="71">
        <v>21023.0066928218</v>
      </c>
      <c r="Q4891" s="20">
        <v>1.2347520336367499</v>
      </c>
      <c r="R4891" s="79">
        <v>17115.247111058601</v>
      </c>
      <c r="S4891" s="6">
        <v>48621.9529299231</v>
      </c>
      <c r="T4891" s="6">
        <v>21137.781066994899</v>
      </c>
      <c r="U4891" s="71">
        <v>21150.059798460301</v>
      </c>
      <c r="V4891" s="20">
        <v>1.2357437588379701</v>
      </c>
      <c r="W4891" s="79">
        <v>17216.613082838299</v>
      </c>
      <c r="X4891" s="6">
        <v>48909.919061909801</v>
      </c>
      <c r="Y4891" s="6">
        <v>21270.194499027501</v>
      </c>
      <c r="Z4891" s="71">
        <v>21289.8657040076</v>
      </c>
      <c r="AA4891" s="20">
        <v>1.2365884974919701</v>
      </c>
    </row>
    <row r="4892" spans="1:27" x14ac:dyDescent="0.2">
      <c r="A4892" s="52" t="s">
        <v>1435</v>
      </c>
      <c r="B4892" s="1" t="s">
        <v>7657</v>
      </c>
      <c r="C4892" s="131" t="s">
        <v>22</v>
      </c>
      <c r="D4892" s="131" t="s">
        <v>22</v>
      </c>
      <c r="E4892" s="131" t="s">
        <v>6357</v>
      </c>
      <c r="F4892" s="131" t="s">
        <v>26224</v>
      </c>
      <c r="G4892" s="131" t="s">
        <v>26224</v>
      </c>
      <c r="H4892" s="79">
        <v>21310.25</v>
      </c>
      <c r="I4892" s="6">
        <v>46008.692051857899</v>
      </c>
      <c r="J4892" s="6">
        <v>19986.0508385945</v>
      </c>
      <c r="K4892" s="71">
        <v>19980.494202644699</v>
      </c>
      <c r="L4892" s="20">
        <v>0.93760017844204802</v>
      </c>
      <c r="M4892" s="79">
        <v>21337.321262433201</v>
      </c>
      <c r="N4892" s="6">
        <v>46067.138732527703</v>
      </c>
      <c r="O4892" s="6">
        <v>20019.680697615699</v>
      </c>
      <c r="P4892" s="71">
        <v>20022.6596028727</v>
      </c>
      <c r="Q4892" s="20">
        <v>0.93838675232982105</v>
      </c>
      <c r="R4892" s="79">
        <v>21428.225457189099</v>
      </c>
      <c r="S4892" s="6">
        <v>46263.400301619899</v>
      </c>
      <c r="T4892" s="6">
        <v>20112.430045740901</v>
      </c>
      <c r="U4892" s="71">
        <v>20124.113160769299</v>
      </c>
      <c r="V4892" s="20">
        <v>0.93914044356938098</v>
      </c>
      <c r="W4892" s="79">
        <v>21576.227756344499</v>
      </c>
      <c r="X4892" s="6">
        <v>46582.936309165903</v>
      </c>
      <c r="Y4892" s="6">
        <v>20258.224397746199</v>
      </c>
      <c r="Z4892" s="71">
        <v>20276.959707603299</v>
      </c>
      <c r="AA4892" s="20">
        <v>0.93978242798446698</v>
      </c>
    </row>
    <row r="4893" spans="1:27" x14ac:dyDescent="0.2">
      <c r="A4893" s="52" t="s">
        <v>1434</v>
      </c>
      <c r="B4893" s="1" t="s">
        <v>7656</v>
      </c>
      <c r="C4893" s="131" t="s">
        <v>22</v>
      </c>
      <c r="D4893" s="131" t="s">
        <v>22</v>
      </c>
      <c r="E4893" s="131" t="s">
        <v>6357</v>
      </c>
      <c r="F4893" s="131" t="s">
        <v>26224</v>
      </c>
      <c r="G4893" s="131" t="s">
        <v>26224</v>
      </c>
      <c r="H4893" s="79">
        <v>6306.8333333333303</v>
      </c>
      <c r="I4893" s="6">
        <v>25875.8975414534</v>
      </c>
      <c r="J4893" s="6">
        <v>11240.4195966894</v>
      </c>
      <c r="K4893" s="71">
        <v>11237.2944710642</v>
      </c>
      <c r="L4893" s="20">
        <v>1.78176493291364</v>
      </c>
      <c r="M4893" s="79">
        <v>6325.78380169517</v>
      </c>
      <c r="N4893" s="6">
        <v>25953.648189326399</v>
      </c>
      <c r="O4893" s="6">
        <v>11278.837018841999</v>
      </c>
      <c r="P4893" s="71">
        <v>11280.515296702501</v>
      </c>
      <c r="Q4893" s="20">
        <v>1.7832596956095099</v>
      </c>
      <c r="R4893" s="79">
        <v>6343.6709514121703</v>
      </c>
      <c r="S4893" s="6">
        <v>26027.036216078101</v>
      </c>
      <c r="T4893" s="6">
        <v>11314.925876200899</v>
      </c>
      <c r="U4893" s="71">
        <v>11321.498606609301</v>
      </c>
      <c r="V4893" s="20">
        <v>1.78469196988992</v>
      </c>
      <c r="W4893" s="79">
        <v>6377.6217438329304</v>
      </c>
      <c r="X4893" s="6">
        <v>26166.330720895301</v>
      </c>
      <c r="Y4893" s="6">
        <v>11379.3470615813</v>
      </c>
      <c r="Z4893" s="71">
        <v>11389.8709648111</v>
      </c>
      <c r="AA4893" s="20">
        <v>1.78591196253133</v>
      </c>
    </row>
    <row r="4894" spans="1:27" x14ac:dyDescent="0.2">
      <c r="A4894" s="52" t="s">
        <v>1433</v>
      </c>
      <c r="B4894" s="1" t="s">
        <v>7655</v>
      </c>
      <c r="C4894" s="131" t="s">
        <v>22</v>
      </c>
      <c r="D4894" s="131" t="s">
        <v>22</v>
      </c>
      <c r="E4894" s="131" t="s">
        <v>6357</v>
      </c>
      <c r="F4894" s="131" t="s">
        <v>26224</v>
      </c>
      <c r="G4894" s="131" t="s">
        <v>26224</v>
      </c>
      <c r="H4894" s="79">
        <v>10076.166666666701</v>
      </c>
      <c r="I4894" s="6">
        <v>29756.547834388701</v>
      </c>
      <c r="J4894" s="6">
        <v>12926.163541637699</v>
      </c>
      <c r="K4894" s="71">
        <v>12922.5697358574</v>
      </c>
      <c r="L4894" s="20">
        <v>1.2824886847700701</v>
      </c>
      <c r="M4894" s="79">
        <v>10128.516512558101</v>
      </c>
      <c r="N4894" s="6">
        <v>29911.145385712101</v>
      </c>
      <c r="O4894" s="6">
        <v>12998.6709918908</v>
      </c>
      <c r="P4894" s="71">
        <v>13000.605179050801</v>
      </c>
      <c r="Q4894" s="20">
        <v>1.28356459338656</v>
      </c>
      <c r="R4894" s="79">
        <v>10175.297682698099</v>
      </c>
      <c r="S4894" s="6">
        <v>30049.2977379974</v>
      </c>
      <c r="T4894" s="6">
        <v>13063.553364838899</v>
      </c>
      <c r="U4894" s="71">
        <v>13071.1418559507</v>
      </c>
      <c r="V4894" s="20">
        <v>1.2845955237434099</v>
      </c>
      <c r="W4894" s="79">
        <v>10234.2113397955</v>
      </c>
      <c r="X4894" s="6">
        <v>30223.2792841062</v>
      </c>
      <c r="Y4894" s="6">
        <v>13143.6534981309</v>
      </c>
      <c r="Z4894" s="71">
        <v>13155.8090758413</v>
      </c>
      <c r="AA4894" s="20">
        <v>1.2854736568401</v>
      </c>
    </row>
    <row r="4895" spans="1:27" x14ac:dyDescent="0.2">
      <c r="A4895" s="52" t="s">
        <v>1432</v>
      </c>
      <c r="B4895" s="1" t="s">
        <v>7654</v>
      </c>
      <c r="C4895" s="131" t="s">
        <v>22</v>
      </c>
      <c r="D4895" s="131" t="s">
        <v>22</v>
      </c>
      <c r="E4895" s="131" t="s">
        <v>6357</v>
      </c>
      <c r="F4895" s="131" t="s">
        <v>26224</v>
      </c>
      <c r="G4895" s="131" t="s">
        <v>26224</v>
      </c>
      <c r="H4895" s="79">
        <v>6027.25</v>
      </c>
      <c r="I4895" s="6">
        <v>13384.710327172599</v>
      </c>
      <c r="J4895" s="6">
        <v>5814.28180477758</v>
      </c>
      <c r="K4895" s="71">
        <v>5812.6652849578404</v>
      </c>
      <c r="L4895" s="20">
        <v>0.96439757517239899</v>
      </c>
      <c r="M4895" s="79">
        <v>6065.2815089779697</v>
      </c>
      <c r="N4895" s="6">
        <v>13469.166875511501</v>
      </c>
      <c r="O4895" s="6">
        <v>5853.3789492822298</v>
      </c>
      <c r="P4895" s="71">
        <v>5854.2499252776397</v>
      </c>
      <c r="Q4895" s="20">
        <v>0.96520662999929097</v>
      </c>
      <c r="R4895" s="79">
        <v>6105.2650221528002</v>
      </c>
      <c r="S4895" s="6">
        <v>13557.958238356499</v>
      </c>
      <c r="T4895" s="6">
        <v>5894.1514210851201</v>
      </c>
      <c r="U4895" s="71">
        <v>5897.5752763273904</v>
      </c>
      <c r="V4895" s="20">
        <v>0.96598186236439898</v>
      </c>
      <c r="W4895" s="79">
        <v>6150.4657225151004</v>
      </c>
      <c r="X4895" s="6">
        <v>13658.3354055447</v>
      </c>
      <c r="Y4895" s="6">
        <v>5939.8064069817201</v>
      </c>
      <c r="Z4895" s="71">
        <v>5945.2996877027299</v>
      </c>
      <c r="AA4895" s="20">
        <v>0.966642195230628</v>
      </c>
    </row>
    <row r="4896" spans="1:27" x14ac:dyDescent="0.2">
      <c r="A4896" s="52" t="s">
        <v>1431</v>
      </c>
      <c r="B4896" s="1" t="s">
        <v>7653</v>
      </c>
      <c r="C4896" s="131" t="s">
        <v>22</v>
      </c>
      <c r="D4896" s="131" t="s">
        <v>22</v>
      </c>
      <c r="E4896" s="131" t="s">
        <v>6357</v>
      </c>
      <c r="F4896" s="131" t="s">
        <v>26224</v>
      </c>
      <c r="G4896" s="131" t="s">
        <v>26224</v>
      </c>
      <c r="H4896" s="79">
        <v>10316</v>
      </c>
      <c r="I4896" s="6">
        <v>28588.679628551999</v>
      </c>
      <c r="J4896" s="6">
        <v>12418.8447656916</v>
      </c>
      <c r="K4896" s="71">
        <v>12415.3920075735</v>
      </c>
      <c r="L4896" s="20">
        <v>1.2035083372987101</v>
      </c>
      <c r="M4896" s="79">
        <v>10373.0465469997</v>
      </c>
      <c r="N4896" s="6">
        <v>28746.772441278899</v>
      </c>
      <c r="O4896" s="6">
        <v>12492.6622576423</v>
      </c>
      <c r="P4896" s="71">
        <v>12494.5211512898</v>
      </c>
      <c r="Q4896" s="20">
        <v>1.20451798752447</v>
      </c>
      <c r="R4896" s="79">
        <v>10428.329133521</v>
      </c>
      <c r="S4896" s="6">
        <v>28899.9767990818</v>
      </c>
      <c r="T4896" s="6">
        <v>12563.900575953099</v>
      </c>
      <c r="U4896" s="71">
        <v>12571.198823618801</v>
      </c>
      <c r="V4896" s="20">
        <v>1.2054854294164601</v>
      </c>
      <c r="W4896" s="79">
        <v>10489.4973809036</v>
      </c>
      <c r="X4896" s="6">
        <v>29069.4920596345</v>
      </c>
      <c r="Y4896" s="6">
        <v>12641.888638451999</v>
      </c>
      <c r="Z4896" s="71">
        <v>12653.580171538501</v>
      </c>
      <c r="AA4896" s="20">
        <v>1.2063094838628401</v>
      </c>
    </row>
    <row r="4897" spans="1:27" x14ac:dyDescent="0.2">
      <c r="A4897" s="52" t="s">
        <v>1430</v>
      </c>
      <c r="B4897" s="1" t="s">
        <v>7652</v>
      </c>
      <c r="C4897" s="131" t="s">
        <v>22</v>
      </c>
      <c r="D4897" s="131" t="s">
        <v>22</v>
      </c>
      <c r="E4897" s="131" t="s">
        <v>6357</v>
      </c>
      <c r="F4897" s="131" t="s">
        <v>26224</v>
      </c>
      <c r="G4897" s="131" t="s">
        <v>26224</v>
      </c>
      <c r="H4897" s="79">
        <v>25270.5</v>
      </c>
      <c r="I4897" s="6">
        <v>93419.766015463407</v>
      </c>
      <c r="J4897" s="6">
        <v>40581.2925698951</v>
      </c>
      <c r="K4897" s="71">
        <v>40570.009927265703</v>
      </c>
      <c r="L4897" s="20">
        <v>1.6054296482960599</v>
      </c>
      <c r="M4897" s="79">
        <v>25223.9735855826</v>
      </c>
      <c r="N4897" s="6">
        <v>93247.767568720796</v>
      </c>
      <c r="O4897" s="6">
        <v>40523.257659437499</v>
      </c>
      <c r="P4897" s="71">
        <v>40529.287473154101</v>
      </c>
      <c r="Q4897" s="20">
        <v>1.60677647935374</v>
      </c>
      <c r="R4897" s="79">
        <v>25184.611409527301</v>
      </c>
      <c r="S4897" s="6">
        <v>93102.253816442302</v>
      </c>
      <c r="T4897" s="6">
        <v>40475.031121273802</v>
      </c>
      <c r="U4897" s="71">
        <v>40498.542673248798</v>
      </c>
      <c r="V4897" s="20">
        <v>1.6080670062643201</v>
      </c>
      <c r="W4897" s="79">
        <v>25265.658274928301</v>
      </c>
      <c r="X4897" s="6">
        <v>93401.867168059907</v>
      </c>
      <c r="Y4897" s="6">
        <v>40619.079306229301</v>
      </c>
      <c r="Z4897" s="71">
        <v>40656.6448411928</v>
      </c>
      <c r="AA4897" s="20">
        <v>1.60916626033596</v>
      </c>
    </row>
    <row r="4898" spans="1:27" x14ac:dyDescent="0.2">
      <c r="A4898" s="52" t="s">
        <v>1429</v>
      </c>
      <c r="B4898" s="1" t="s">
        <v>7651</v>
      </c>
      <c r="C4898" s="131" t="s">
        <v>22</v>
      </c>
      <c r="D4898" s="131" t="s">
        <v>22</v>
      </c>
      <c r="E4898" s="131" t="s">
        <v>6357</v>
      </c>
      <c r="F4898" s="131" t="s">
        <v>26224</v>
      </c>
      <c r="G4898" s="131" t="s">
        <v>26224</v>
      </c>
      <c r="H4898" s="79">
        <v>12829.166666666701</v>
      </c>
      <c r="I4898" s="6">
        <v>32432.797220422701</v>
      </c>
      <c r="J4898" s="6">
        <v>14088.7190045434</v>
      </c>
      <c r="K4898" s="71">
        <v>14084.8019784565</v>
      </c>
      <c r="L4898" s="20">
        <v>1.0978734897140501</v>
      </c>
      <c r="M4898" s="79">
        <v>12894.495731663499</v>
      </c>
      <c r="N4898" s="6">
        <v>32597.9524774003</v>
      </c>
      <c r="O4898" s="6">
        <v>14166.293326414199</v>
      </c>
      <c r="P4898" s="71">
        <v>14168.401254422601</v>
      </c>
      <c r="Q4898" s="20">
        <v>1.0987945204891501</v>
      </c>
      <c r="R4898" s="79">
        <v>12955.5095324094</v>
      </c>
      <c r="S4898" s="6">
        <v>32752.198523044201</v>
      </c>
      <c r="T4898" s="6">
        <v>14238.605406094201</v>
      </c>
      <c r="U4898" s="71">
        <v>14246.876473509899</v>
      </c>
      <c r="V4898" s="20">
        <v>1.0996770476583799</v>
      </c>
      <c r="W4898" s="79">
        <v>13032.5412233437</v>
      </c>
      <c r="X4898" s="6">
        <v>32946.9386239823</v>
      </c>
      <c r="Y4898" s="6">
        <v>14328.132332269301</v>
      </c>
      <c r="Z4898" s="71">
        <v>14341.3833454701</v>
      </c>
      <c r="AA4898" s="20">
        <v>1.10042877284608</v>
      </c>
    </row>
    <row r="4899" spans="1:27" x14ac:dyDescent="0.2">
      <c r="A4899" s="52" t="s">
        <v>1428</v>
      </c>
      <c r="B4899" s="1" t="s">
        <v>7650</v>
      </c>
      <c r="C4899" s="131" t="s">
        <v>22</v>
      </c>
      <c r="D4899" s="131" t="s">
        <v>22</v>
      </c>
      <c r="E4899" s="131" t="s">
        <v>6357</v>
      </c>
      <c r="F4899" s="131" t="s">
        <v>26224</v>
      </c>
      <c r="G4899" s="131" t="s">
        <v>26224</v>
      </c>
      <c r="H4899" s="79">
        <v>10971.333333333299</v>
      </c>
      <c r="I4899" s="6">
        <v>45134.932147537002</v>
      </c>
      <c r="J4899" s="6">
        <v>19606.491909842502</v>
      </c>
      <c r="K4899" s="71">
        <v>19601.040801032799</v>
      </c>
      <c r="L4899" s="20">
        <v>1.78656870641972</v>
      </c>
      <c r="M4899" s="79">
        <v>11011.135130311501</v>
      </c>
      <c r="N4899" s="6">
        <v>45298.672629334302</v>
      </c>
      <c r="O4899" s="6">
        <v>19685.723641975699</v>
      </c>
      <c r="P4899" s="71">
        <v>19688.6528548104</v>
      </c>
      <c r="Q4899" s="20">
        <v>1.78806749910928</v>
      </c>
      <c r="R4899" s="79">
        <v>11044.302716387099</v>
      </c>
      <c r="S4899" s="6">
        <v>45435.1206527002</v>
      </c>
      <c r="T4899" s="6">
        <v>19752.345910364002</v>
      </c>
      <c r="U4899" s="71">
        <v>19763.819856019702</v>
      </c>
      <c r="V4899" s="20">
        <v>1.7895036349098701</v>
      </c>
      <c r="W4899" s="79">
        <v>11098.201019407899</v>
      </c>
      <c r="X4899" s="6">
        <v>45656.852704384299</v>
      </c>
      <c r="Y4899" s="6">
        <v>19855.484446957598</v>
      </c>
      <c r="Z4899" s="71">
        <v>19873.847292889899</v>
      </c>
      <c r="AA4899" s="20">
        <v>1.7907269167440401</v>
      </c>
    </row>
    <row r="4900" spans="1:27" x14ac:dyDescent="0.2">
      <c r="A4900" s="52" t="s">
        <v>1427</v>
      </c>
      <c r="B4900" s="1" t="s">
        <v>7649</v>
      </c>
      <c r="C4900" s="131" t="s">
        <v>22</v>
      </c>
      <c r="D4900" s="131" t="s">
        <v>22</v>
      </c>
      <c r="E4900" s="131" t="s">
        <v>6357</v>
      </c>
      <c r="F4900" s="131" t="s">
        <v>26224</v>
      </c>
      <c r="G4900" s="131" t="s">
        <v>26224</v>
      </c>
      <c r="H4900" s="79">
        <v>21237.416666666701</v>
      </c>
      <c r="I4900" s="6">
        <v>57408.9495209534</v>
      </c>
      <c r="J4900" s="6">
        <v>24938.291712853599</v>
      </c>
      <c r="K4900" s="71">
        <v>24931.358226624699</v>
      </c>
      <c r="L4900" s="20">
        <v>1.17393554112238</v>
      </c>
      <c r="M4900" s="79">
        <v>21361.082729867499</v>
      </c>
      <c r="N4900" s="6">
        <v>57743.243417955302</v>
      </c>
      <c r="O4900" s="6">
        <v>25093.837548367599</v>
      </c>
      <c r="P4900" s="71">
        <v>25097.571482275998</v>
      </c>
      <c r="Q4900" s="20">
        <v>1.17492038206397</v>
      </c>
      <c r="R4900" s="79">
        <v>21477.4572653141</v>
      </c>
      <c r="S4900" s="6">
        <v>58057.826869221499</v>
      </c>
      <c r="T4900" s="6">
        <v>25239.908305530898</v>
      </c>
      <c r="U4900" s="71">
        <v>25254.5699228177</v>
      </c>
      <c r="V4900" s="20">
        <v>1.1758640518216099</v>
      </c>
      <c r="W4900" s="79">
        <v>21606.462928795401</v>
      </c>
      <c r="X4900" s="6">
        <v>58406.554764848297</v>
      </c>
      <c r="Y4900" s="6">
        <v>25400.139760892002</v>
      </c>
      <c r="Z4900" s="71">
        <v>25423.630441984798</v>
      </c>
      <c r="AA4900" s="20">
        <v>1.17666785747251</v>
      </c>
    </row>
    <row r="4901" spans="1:27" x14ac:dyDescent="0.2">
      <c r="A4901" s="52" t="s">
        <v>1426</v>
      </c>
      <c r="B4901" s="1" t="s">
        <v>7648</v>
      </c>
      <c r="C4901" s="131" t="s">
        <v>22</v>
      </c>
      <c r="D4901" s="131" t="s">
        <v>22</v>
      </c>
      <c r="E4901" s="131" t="s">
        <v>6357</v>
      </c>
      <c r="F4901" s="131" t="s">
        <v>26224</v>
      </c>
      <c r="G4901" s="131" t="s">
        <v>26224</v>
      </c>
      <c r="H4901" s="79">
        <v>13958.083333333299</v>
      </c>
      <c r="I4901" s="6">
        <v>44150.664465512898</v>
      </c>
      <c r="J4901" s="6">
        <v>19178.9287026653</v>
      </c>
      <c r="K4901" s="71">
        <v>19173.5964674194</v>
      </c>
      <c r="L4901" s="20">
        <v>1.3736553944789001</v>
      </c>
      <c r="M4901" s="79">
        <v>14047.216715881699</v>
      </c>
      <c r="N4901" s="6">
        <v>44432.601316840497</v>
      </c>
      <c r="O4901" s="6">
        <v>19309.349688339</v>
      </c>
      <c r="P4901" s="71">
        <v>19312.222897166099</v>
      </c>
      <c r="Q4901" s="20">
        <v>1.3748077848996101</v>
      </c>
      <c r="R4901" s="79">
        <v>14133.941155304299</v>
      </c>
      <c r="S4901" s="6">
        <v>44706.918465869399</v>
      </c>
      <c r="T4901" s="6">
        <v>19435.769189969302</v>
      </c>
      <c r="U4901" s="71">
        <v>19447.059239286798</v>
      </c>
      <c r="V4901" s="20">
        <v>1.3759119997459801</v>
      </c>
      <c r="W4901" s="79">
        <v>14229.901350112499</v>
      </c>
      <c r="X4901" s="6">
        <v>45010.449134217197</v>
      </c>
      <c r="Y4901" s="6">
        <v>19574.373172884199</v>
      </c>
      <c r="Z4901" s="71">
        <v>19592.476040117399</v>
      </c>
      <c r="AA4901" s="20">
        <v>1.3768525556196201</v>
      </c>
    </row>
    <row r="4902" spans="1:27" x14ac:dyDescent="0.2">
      <c r="A4902" s="52" t="s">
        <v>1425</v>
      </c>
      <c r="B4902" s="1" t="s">
        <v>7647</v>
      </c>
      <c r="C4902" s="131" t="s">
        <v>22</v>
      </c>
      <c r="D4902" s="131" t="s">
        <v>22</v>
      </c>
      <c r="E4902" s="131" t="s">
        <v>6357</v>
      </c>
      <c r="F4902" s="131" t="s">
        <v>26224</v>
      </c>
      <c r="G4902" s="131" t="s">
        <v>26224</v>
      </c>
      <c r="H4902" s="79">
        <v>21543.75</v>
      </c>
      <c r="I4902" s="6">
        <v>76610.160708404204</v>
      </c>
      <c r="J4902" s="6">
        <v>33279.245690037598</v>
      </c>
      <c r="K4902" s="71">
        <v>33269.993204167396</v>
      </c>
      <c r="L4902" s="20">
        <v>1.54429907533124</v>
      </c>
      <c r="M4902" s="79">
        <v>21662.090377937398</v>
      </c>
      <c r="N4902" s="6">
        <v>77030.982309660903</v>
      </c>
      <c r="O4902" s="6">
        <v>33475.829237343198</v>
      </c>
      <c r="P4902" s="71">
        <v>33480.810401888397</v>
      </c>
      <c r="Q4902" s="20">
        <v>1.54559462257568</v>
      </c>
      <c r="R4902" s="79">
        <v>21768.6070291086</v>
      </c>
      <c r="S4902" s="6">
        <v>77409.758417086603</v>
      </c>
      <c r="T4902" s="6">
        <v>33652.916579217497</v>
      </c>
      <c r="U4902" s="71">
        <v>33672.465231197297</v>
      </c>
      <c r="V4902" s="20">
        <v>1.54683600958808</v>
      </c>
      <c r="W4902" s="79">
        <v>21894.782172433799</v>
      </c>
      <c r="X4902" s="6">
        <v>77858.440657065701</v>
      </c>
      <c r="Y4902" s="6">
        <v>33859.474886281198</v>
      </c>
      <c r="Z4902" s="71">
        <v>33890.788970928399</v>
      </c>
      <c r="AA4902" s="20">
        <v>1.5478934069322601</v>
      </c>
    </row>
    <row r="4903" spans="1:27" x14ac:dyDescent="0.2">
      <c r="A4903" s="52" t="s">
        <v>1424</v>
      </c>
      <c r="B4903" s="1" t="s">
        <v>7646</v>
      </c>
      <c r="C4903" s="131" t="s">
        <v>22</v>
      </c>
      <c r="D4903" s="131" t="s">
        <v>22</v>
      </c>
      <c r="E4903" s="131" t="s">
        <v>6357</v>
      </c>
      <c r="F4903" s="131" t="s">
        <v>26224</v>
      </c>
      <c r="G4903" s="131" t="s">
        <v>26224</v>
      </c>
      <c r="H4903" s="79">
        <v>10367.5</v>
      </c>
      <c r="I4903" s="6">
        <v>30412.0475218625</v>
      </c>
      <c r="J4903" s="6">
        <v>13210.9108251242</v>
      </c>
      <c r="K4903" s="71">
        <v>13207.2378522786</v>
      </c>
      <c r="L4903" s="20">
        <v>1.27390767805918</v>
      </c>
      <c r="M4903" s="79">
        <v>10424.486854429901</v>
      </c>
      <c r="N4903" s="6">
        <v>30579.212887191101</v>
      </c>
      <c r="O4903" s="6">
        <v>13288.997207758401</v>
      </c>
      <c r="P4903" s="71">
        <v>13290.974595122399</v>
      </c>
      <c r="Q4903" s="20">
        <v>1.2749763878760501</v>
      </c>
      <c r="R4903" s="79">
        <v>10477.078285768401</v>
      </c>
      <c r="S4903" s="6">
        <v>30733.484708663</v>
      </c>
      <c r="T4903" s="6">
        <v>13360.995024898501</v>
      </c>
      <c r="U4903" s="71">
        <v>13368.756296978199</v>
      </c>
      <c r="V4903" s="20">
        <v>1.2760004203784301</v>
      </c>
      <c r="W4903" s="79">
        <v>10537.0540017984</v>
      </c>
      <c r="X4903" s="6">
        <v>30909.417607246101</v>
      </c>
      <c r="Y4903" s="6">
        <v>13442.044823783001</v>
      </c>
      <c r="Z4903" s="71">
        <v>13454.476361214</v>
      </c>
      <c r="AA4903" s="20">
        <v>1.2768726779721999</v>
      </c>
    </row>
    <row r="4904" spans="1:27" x14ac:dyDescent="0.2">
      <c r="A4904" s="52" t="s">
        <v>1423</v>
      </c>
      <c r="B4904" s="1" t="s">
        <v>7645</v>
      </c>
      <c r="C4904" s="131" t="s">
        <v>22</v>
      </c>
      <c r="D4904" s="131" t="s">
        <v>22</v>
      </c>
      <c r="E4904" s="131" t="s">
        <v>6357</v>
      </c>
      <c r="F4904" s="131" t="s">
        <v>26224</v>
      </c>
      <c r="G4904" s="131" t="s">
        <v>26224</v>
      </c>
      <c r="H4904" s="79">
        <v>11956.666666666701</v>
      </c>
      <c r="I4904" s="6">
        <v>31537.8491839376</v>
      </c>
      <c r="J4904" s="6">
        <v>13699.9560087397</v>
      </c>
      <c r="K4904" s="71">
        <v>13696.1470687603</v>
      </c>
      <c r="L4904" s="20">
        <v>1.1454820520290101</v>
      </c>
      <c r="M4904" s="79">
        <v>12026.3836113658</v>
      </c>
      <c r="N4904" s="6">
        <v>31721.740108455499</v>
      </c>
      <c r="O4904" s="6">
        <v>13785.512311308699</v>
      </c>
      <c r="P4904" s="71">
        <v>13787.563579543999</v>
      </c>
      <c r="Q4904" s="20">
        <v>1.14644302269834</v>
      </c>
      <c r="R4904" s="79">
        <v>12092.358105572401</v>
      </c>
      <c r="S4904" s="6">
        <v>31895.759649710599</v>
      </c>
      <c r="T4904" s="6">
        <v>13866.279402902201</v>
      </c>
      <c r="U4904" s="71">
        <v>13874.3341897634</v>
      </c>
      <c r="V4904" s="20">
        <v>1.1473638200782199</v>
      </c>
      <c r="W4904" s="79">
        <v>12167.7365993843</v>
      </c>
      <c r="X4904" s="6">
        <v>32094.583923718499</v>
      </c>
      <c r="Y4904" s="6">
        <v>13957.455982676</v>
      </c>
      <c r="Z4904" s="71">
        <v>13970.3641851679</v>
      </c>
      <c r="AA4904" s="20">
        <v>1.1481481433346299</v>
      </c>
    </row>
    <row r="4905" spans="1:27" x14ac:dyDescent="0.2">
      <c r="A4905" s="52" t="s">
        <v>1422</v>
      </c>
      <c r="B4905" s="1" t="s">
        <v>7644</v>
      </c>
      <c r="C4905" s="131" t="s">
        <v>22</v>
      </c>
      <c r="D4905" s="131" t="s">
        <v>22</v>
      </c>
      <c r="E4905" s="131" t="s">
        <v>6357</v>
      </c>
      <c r="F4905" s="131" t="s">
        <v>26224</v>
      </c>
      <c r="G4905" s="131" t="s">
        <v>26224</v>
      </c>
      <c r="H4905" s="79">
        <v>4328.8333333333303</v>
      </c>
      <c r="I4905" s="6">
        <v>10039.191638284299</v>
      </c>
      <c r="J4905" s="6">
        <v>4360.9975748710904</v>
      </c>
      <c r="K4905" s="71">
        <v>4359.7851054294097</v>
      </c>
      <c r="L4905" s="20">
        <v>1.0071501417847899</v>
      </c>
      <c r="M4905" s="79">
        <v>4355.3014519066701</v>
      </c>
      <c r="N4905" s="6">
        <v>10100.5750398157</v>
      </c>
      <c r="O4905" s="6">
        <v>4389.4692121748503</v>
      </c>
      <c r="P4905" s="71">
        <v>4390.1223601000902</v>
      </c>
      <c r="Q4905" s="20">
        <v>1.0079950627018399</v>
      </c>
      <c r="R4905" s="79">
        <v>4378.7539757140103</v>
      </c>
      <c r="S4905" s="6">
        <v>10154.964840201499</v>
      </c>
      <c r="T4905" s="6">
        <v>4414.7429422380901</v>
      </c>
      <c r="U4905" s="71">
        <v>4417.3074234816504</v>
      </c>
      <c r="V4905" s="20">
        <v>1.00880466177855</v>
      </c>
      <c r="W4905" s="79">
        <v>4406.4526973468601</v>
      </c>
      <c r="X4905" s="6">
        <v>10219.202188511201</v>
      </c>
      <c r="Y4905" s="6">
        <v>4444.1786521744598</v>
      </c>
      <c r="Z4905" s="71">
        <v>4448.2887391432896</v>
      </c>
      <c r="AA4905" s="20">
        <v>1.00949426776364</v>
      </c>
    </row>
    <row r="4906" spans="1:27" x14ac:dyDescent="0.2">
      <c r="A4906" s="52" t="s">
        <v>1421</v>
      </c>
      <c r="B4906" s="1" t="s">
        <v>7643</v>
      </c>
      <c r="C4906" s="131" t="s">
        <v>22</v>
      </c>
      <c r="D4906" s="131" t="s">
        <v>22</v>
      </c>
      <c r="E4906" s="131" t="s">
        <v>6357</v>
      </c>
      <c r="F4906" s="131" t="s">
        <v>26224</v>
      </c>
      <c r="G4906" s="131" t="s">
        <v>26224</v>
      </c>
      <c r="H4906" s="79">
        <v>7981.25</v>
      </c>
      <c r="I4906" s="6">
        <v>45792.678715000802</v>
      </c>
      <c r="J4906" s="6">
        <v>19892.2152318927</v>
      </c>
      <c r="K4906" s="71">
        <v>19886.684684653999</v>
      </c>
      <c r="L4906" s="20">
        <v>2.4916754499174898</v>
      </c>
      <c r="M4906" s="79">
        <v>8027.6206030863696</v>
      </c>
      <c r="N4906" s="6">
        <v>46058.7315424345</v>
      </c>
      <c r="O4906" s="6">
        <v>20016.0271331474</v>
      </c>
      <c r="P4906" s="71">
        <v>20019.005494758301</v>
      </c>
      <c r="Q4906" s="20">
        <v>2.4937657725206299</v>
      </c>
      <c r="R4906" s="79">
        <v>8071.8320725004596</v>
      </c>
      <c r="S4906" s="6">
        <v>46312.396270941601</v>
      </c>
      <c r="T4906" s="6">
        <v>20133.730425719099</v>
      </c>
      <c r="U4906" s="71">
        <v>20145.425913931002</v>
      </c>
      <c r="V4906" s="20">
        <v>2.4957687093817902</v>
      </c>
      <c r="W4906" s="79">
        <v>8118.3424634929697</v>
      </c>
      <c r="X4906" s="6">
        <v>46579.2511359852</v>
      </c>
      <c r="Y4906" s="6">
        <v>20256.621770879901</v>
      </c>
      <c r="Z4906" s="71">
        <v>20275.355598587801</v>
      </c>
      <c r="AA4906" s="20">
        <v>2.49747478500238</v>
      </c>
    </row>
    <row r="4907" spans="1:27" x14ac:dyDescent="0.2">
      <c r="A4907" s="52" t="s">
        <v>1420</v>
      </c>
      <c r="B4907" s="1" t="s">
        <v>7642</v>
      </c>
      <c r="C4907" s="131" t="s">
        <v>22</v>
      </c>
      <c r="D4907" s="131" t="s">
        <v>22</v>
      </c>
      <c r="E4907" s="131" t="s">
        <v>6357</v>
      </c>
      <c r="F4907" s="131" t="s">
        <v>26224</v>
      </c>
      <c r="G4907" s="131" t="s">
        <v>26224</v>
      </c>
      <c r="H4907" s="79">
        <v>7271.25</v>
      </c>
      <c r="I4907" s="6">
        <v>17491.071765418299</v>
      </c>
      <c r="J4907" s="6">
        <v>7598.0740580743804</v>
      </c>
      <c r="K4907" s="71">
        <v>7595.9615981491297</v>
      </c>
      <c r="L4907" s="20">
        <v>1.0446569156815</v>
      </c>
      <c r="M4907" s="79">
        <v>7311.27855470139</v>
      </c>
      <c r="N4907" s="6">
        <v>17587.360893552799</v>
      </c>
      <c r="O4907" s="6">
        <v>7643.0479315627399</v>
      </c>
      <c r="P4907" s="71">
        <v>7644.1852082259902</v>
      </c>
      <c r="Q4907" s="20">
        <v>1.04553330187516</v>
      </c>
      <c r="R4907" s="79">
        <v>7350.2897579907003</v>
      </c>
      <c r="S4907" s="6">
        <v>17681.202771687698</v>
      </c>
      <c r="T4907" s="6">
        <v>7686.6800008575801</v>
      </c>
      <c r="U4907" s="71">
        <v>7691.1451185202204</v>
      </c>
      <c r="V4907" s="20">
        <v>1.04637305082551</v>
      </c>
      <c r="W4907" s="79">
        <v>7393.4647675890601</v>
      </c>
      <c r="X4907" s="6">
        <v>17785.0607316475</v>
      </c>
      <c r="Y4907" s="6">
        <v>7734.4577172642803</v>
      </c>
      <c r="Z4907" s="71">
        <v>7741.6107361599397</v>
      </c>
      <c r="AA4907" s="20">
        <v>1.04708833808163</v>
      </c>
    </row>
    <row r="4908" spans="1:27" x14ac:dyDescent="0.2">
      <c r="A4908" s="52" t="s">
        <v>1419</v>
      </c>
      <c r="B4908" s="1" t="s">
        <v>26347</v>
      </c>
      <c r="C4908" s="131" t="s">
        <v>22</v>
      </c>
      <c r="D4908" s="131" t="s">
        <v>22</v>
      </c>
      <c r="E4908" s="131" t="s">
        <v>6357</v>
      </c>
      <c r="F4908" s="131" t="s">
        <v>26224</v>
      </c>
      <c r="G4908" s="131" t="s">
        <v>26224</v>
      </c>
      <c r="H4908" s="79">
        <v>13621.083333333299</v>
      </c>
      <c r="I4908" s="6">
        <v>41488.9436067516</v>
      </c>
      <c r="J4908" s="6">
        <v>18022.684392538202</v>
      </c>
      <c r="K4908" s="71">
        <v>18017.673622936101</v>
      </c>
      <c r="L4908" s="20">
        <v>1.3227783122685599</v>
      </c>
      <c r="M4908" s="79">
        <v>13649.936500133999</v>
      </c>
      <c r="N4908" s="6">
        <v>41576.828496739799</v>
      </c>
      <c r="O4908" s="6">
        <v>18068.298874758199</v>
      </c>
      <c r="P4908" s="71">
        <v>18070.9874166644</v>
      </c>
      <c r="Q4908" s="20">
        <v>1.32388802076016</v>
      </c>
      <c r="R4908" s="79">
        <v>13678.0799231865</v>
      </c>
      <c r="S4908" s="6">
        <v>41662.5515529279</v>
      </c>
      <c r="T4908" s="6">
        <v>18112.2690544213</v>
      </c>
      <c r="U4908" s="71">
        <v>18122.790295380601</v>
      </c>
      <c r="V4908" s="20">
        <v>1.3249513379914899</v>
      </c>
      <c r="W4908" s="79">
        <v>13738.905961488301</v>
      </c>
      <c r="X4908" s="6">
        <v>41847.823752735298</v>
      </c>
      <c r="Y4908" s="6">
        <v>18198.9945527206</v>
      </c>
      <c r="Z4908" s="71">
        <v>18215.8254355926</v>
      </c>
      <c r="AA4908" s="20">
        <v>1.32585705780748</v>
      </c>
    </row>
    <row r="4909" spans="1:27" x14ac:dyDescent="0.2">
      <c r="A4909" s="52" t="s">
        <v>1418</v>
      </c>
      <c r="B4909" s="1" t="s">
        <v>7641</v>
      </c>
      <c r="C4909" s="131" t="s">
        <v>22</v>
      </c>
      <c r="D4909" s="131" t="s">
        <v>22</v>
      </c>
      <c r="E4909" s="131" t="s">
        <v>6357</v>
      </c>
      <c r="F4909" s="131" t="s">
        <v>26224</v>
      </c>
      <c r="G4909" s="131" t="s">
        <v>26224</v>
      </c>
      <c r="H4909" s="79">
        <v>3371.3333333333298</v>
      </c>
      <c r="I4909" s="6">
        <v>12901.1564850213</v>
      </c>
      <c r="J4909" s="6">
        <v>5604.2273293854096</v>
      </c>
      <c r="K4909" s="71">
        <v>5602.6692101100698</v>
      </c>
      <c r="L4909" s="20">
        <v>1.6618556090894001</v>
      </c>
      <c r="M4909" s="79">
        <v>3392.4007129093202</v>
      </c>
      <c r="N4909" s="6">
        <v>12981.7754964824</v>
      </c>
      <c r="O4909" s="6">
        <v>5641.5702706580796</v>
      </c>
      <c r="P4909" s="71">
        <v>5642.40972976789</v>
      </c>
      <c r="Q4909" s="20">
        <v>1.6632497771552901</v>
      </c>
      <c r="R4909" s="79">
        <v>3413.6058104905701</v>
      </c>
      <c r="S4909" s="6">
        <v>13062.9215165069</v>
      </c>
      <c r="T4909" s="6">
        <v>5678.9404471108401</v>
      </c>
      <c r="U4909" s="71">
        <v>5682.2392883911598</v>
      </c>
      <c r="V4909" s="20">
        <v>1.66458566215487</v>
      </c>
      <c r="W4909" s="79">
        <v>3435.7775378964502</v>
      </c>
      <c r="X4909" s="6">
        <v>13147.766560447901</v>
      </c>
      <c r="Y4909" s="6">
        <v>5717.76762939542</v>
      </c>
      <c r="Z4909" s="71">
        <v>5723.0555631315801</v>
      </c>
      <c r="AA4909" s="20">
        <v>1.66572355165798</v>
      </c>
    </row>
    <row r="4910" spans="1:27" x14ac:dyDescent="0.2">
      <c r="A4910" s="52" t="s">
        <v>1417</v>
      </c>
      <c r="B4910" s="1" t="s">
        <v>7640</v>
      </c>
      <c r="C4910" s="131" t="s">
        <v>22</v>
      </c>
      <c r="D4910" s="131" t="s">
        <v>22</v>
      </c>
      <c r="E4910" s="131" t="s">
        <v>6357</v>
      </c>
      <c r="F4910" s="131" t="s">
        <v>26224</v>
      </c>
      <c r="G4910" s="131" t="s">
        <v>26224</v>
      </c>
      <c r="H4910" s="79">
        <v>19434.75</v>
      </c>
      <c r="I4910" s="6">
        <v>52008.278998946298</v>
      </c>
      <c r="J4910" s="6">
        <v>22592.2551097336</v>
      </c>
      <c r="K4910" s="71">
        <v>22585.973881994101</v>
      </c>
      <c r="L4910" s="20">
        <v>1.1621437827599601</v>
      </c>
      <c r="M4910" s="79">
        <v>19476.004086127101</v>
      </c>
      <c r="N4910" s="6">
        <v>52118.676818375199</v>
      </c>
      <c r="O4910" s="6">
        <v>22649.534939519901</v>
      </c>
      <c r="P4910" s="71">
        <v>22652.905164036401</v>
      </c>
      <c r="Q4910" s="20">
        <v>1.1631187313301199</v>
      </c>
      <c r="R4910" s="79">
        <v>19579.537640148199</v>
      </c>
      <c r="S4910" s="6">
        <v>52395.737339518098</v>
      </c>
      <c r="T4910" s="6">
        <v>22778.386263561701</v>
      </c>
      <c r="U4910" s="71">
        <v>22791.618006631601</v>
      </c>
      <c r="V4910" s="20">
        <v>1.1640529222659901</v>
      </c>
      <c r="W4910" s="79">
        <v>19728.675456849101</v>
      </c>
      <c r="X4910" s="6">
        <v>52794.836951309997</v>
      </c>
      <c r="Y4910" s="6">
        <v>22959.687360704502</v>
      </c>
      <c r="Z4910" s="71">
        <v>22980.921050710102</v>
      </c>
      <c r="AA4910" s="20">
        <v>1.16484865397955</v>
      </c>
    </row>
    <row r="4911" spans="1:27" x14ac:dyDescent="0.2">
      <c r="A4911" s="52" t="s">
        <v>1416</v>
      </c>
      <c r="B4911" s="1" t="s">
        <v>7639</v>
      </c>
      <c r="C4911" s="131" t="s">
        <v>22</v>
      </c>
      <c r="D4911" s="131" t="s">
        <v>22</v>
      </c>
      <c r="E4911" s="131" t="s">
        <v>6357</v>
      </c>
      <c r="F4911" s="131" t="s">
        <v>26224</v>
      </c>
      <c r="G4911" s="131" t="s">
        <v>26224</v>
      </c>
      <c r="H4911" s="79">
        <v>5664.75</v>
      </c>
      <c r="I4911" s="6">
        <v>15076.444737756699</v>
      </c>
      <c r="J4911" s="6">
        <v>6549.1666369137301</v>
      </c>
      <c r="K4911" s="71">
        <v>6547.3458002176803</v>
      </c>
      <c r="L4911" s="20">
        <v>1.15580489875417</v>
      </c>
      <c r="M4911" s="79">
        <v>5698.1663369308399</v>
      </c>
      <c r="N4911" s="6">
        <v>15165.380623202</v>
      </c>
      <c r="O4911" s="6">
        <v>6590.51302267959</v>
      </c>
      <c r="P4911" s="71">
        <v>6591.4936833697502</v>
      </c>
      <c r="Q4911" s="20">
        <v>1.1567745294919001</v>
      </c>
      <c r="R4911" s="79">
        <v>5729.9305036916503</v>
      </c>
      <c r="S4911" s="6">
        <v>15249.9193415585</v>
      </c>
      <c r="T4911" s="6">
        <v>6629.71018041551</v>
      </c>
      <c r="U4911" s="71">
        <v>6633.5613145880598</v>
      </c>
      <c r="V4911" s="20">
        <v>1.15770362490683</v>
      </c>
      <c r="W4911" s="79">
        <v>5767.6217204053401</v>
      </c>
      <c r="X4911" s="6">
        <v>15350.232602670299</v>
      </c>
      <c r="Y4911" s="6">
        <v>6675.58726995287</v>
      </c>
      <c r="Z4911" s="71">
        <v>6681.7610191188896</v>
      </c>
      <c r="AA4911" s="20">
        <v>1.15849501632179</v>
      </c>
    </row>
    <row r="4912" spans="1:27" x14ac:dyDescent="0.2">
      <c r="A4912" s="52" t="s">
        <v>1415</v>
      </c>
      <c r="B4912" s="1" t="s">
        <v>7638</v>
      </c>
      <c r="C4912" s="131" t="s">
        <v>22</v>
      </c>
      <c r="D4912" s="131" t="s">
        <v>22</v>
      </c>
      <c r="E4912" s="131" t="s">
        <v>6357</v>
      </c>
      <c r="F4912" s="131" t="s">
        <v>26224</v>
      </c>
      <c r="G4912" s="131" t="s">
        <v>26224</v>
      </c>
      <c r="H4912" s="79">
        <v>12570.333333333299</v>
      </c>
      <c r="I4912" s="6">
        <v>36806.772477352402</v>
      </c>
      <c r="J4912" s="6">
        <v>15988.761973668001</v>
      </c>
      <c r="K4912" s="71">
        <v>15984.316686787901</v>
      </c>
      <c r="L4912" s="20">
        <v>1.2715905189563701</v>
      </c>
      <c r="M4912" s="79">
        <v>12643.621925154601</v>
      </c>
      <c r="N4912" s="6">
        <v>37021.366351104101</v>
      </c>
      <c r="O4912" s="6">
        <v>16088.603584472899</v>
      </c>
      <c r="P4912" s="71">
        <v>16090.9975500171</v>
      </c>
      <c r="Q4912" s="20">
        <v>1.27265728485633</v>
      </c>
      <c r="R4912" s="79">
        <v>12713.973504493901</v>
      </c>
      <c r="S4912" s="6">
        <v>37227.360456868897</v>
      </c>
      <c r="T4912" s="6">
        <v>16184.1256391641</v>
      </c>
      <c r="U4912" s="71">
        <v>16193.5268403638</v>
      </c>
      <c r="V4912" s="20">
        <v>1.27367945470706</v>
      </c>
      <c r="W4912" s="79">
        <v>12792.786825680199</v>
      </c>
      <c r="X4912" s="6">
        <v>37458.131105837601</v>
      </c>
      <c r="Y4912" s="6">
        <v>16289.982675757999</v>
      </c>
      <c r="Z4912" s="71">
        <v>16305.0480569585</v>
      </c>
      <c r="AA4912" s="20">
        <v>1.27455012571834</v>
      </c>
    </row>
    <row r="4913" spans="1:27" x14ac:dyDescent="0.2">
      <c r="A4913" s="52" t="s">
        <v>1414</v>
      </c>
      <c r="B4913" s="1" t="s">
        <v>7637</v>
      </c>
      <c r="C4913" s="131" t="s">
        <v>22</v>
      </c>
      <c r="D4913" s="131" t="s">
        <v>22</v>
      </c>
      <c r="E4913" s="131" t="s">
        <v>6357</v>
      </c>
      <c r="F4913" s="131" t="s">
        <v>26224</v>
      </c>
      <c r="G4913" s="131" t="s">
        <v>26224</v>
      </c>
      <c r="H4913" s="79">
        <v>4394.0833333333303</v>
      </c>
      <c r="I4913" s="6">
        <v>20053.451872032201</v>
      </c>
      <c r="J4913" s="6">
        <v>8711.1650153409992</v>
      </c>
      <c r="K4913" s="71">
        <v>8708.7430875134305</v>
      </c>
      <c r="L4913" s="20">
        <v>1.9819248809983301</v>
      </c>
      <c r="M4913" s="79">
        <v>4420.5057317106302</v>
      </c>
      <c r="N4913" s="6">
        <v>20174.036816378401</v>
      </c>
      <c r="O4913" s="6">
        <v>8767.1556462581793</v>
      </c>
      <c r="P4913" s="71">
        <v>8768.4601888449597</v>
      </c>
      <c r="Q4913" s="20">
        <v>1.9835875623787</v>
      </c>
      <c r="R4913" s="79">
        <v>4445.0131360921096</v>
      </c>
      <c r="S4913" s="6">
        <v>20285.8822268976</v>
      </c>
      <c r="T4913" s="6">
        <v>8819.0315572271393</v>
      </c>
      <c r="U4913" s="71">
        <v>8824.1544468972206</v>
      </c>
      <c r="V4913" s="20">
        <v>1.98518073551861</v>
      </c>
      <c r="W4913" s="79">
        <v>4472.3517399743696</v>
      </c>
      <c r="X4913" s="6">
        <v>20410.6484945382</v>
      </c>
      <c r="Y4913" s="6">
        <v>8876.2866849274706</v>
      </c>
      <c r="Z4913" s="71">
        <v>8884.4956956560309</v>
      </c>
      <c r="AA4913" s="20">
        <v>1.98653777972011</v>
      </c>
    </row>
    <row r="4914" spans="1:27" x14ac:dyDescent="0.2">
      <c r="A4914" s="52" t="s">
        <v>1413</v>
      </c>
      <c r="B4914" s="1" t="s">
        <v>6809</v>
      </c>
      <c r="C4914" s="131" t="s">
        <v>22</v>
      </c>
      <c r="D4914" s="131" t="s">
        <v>22</v>
      </c>
      <c r="E4914" s="131" t="s">
        <v>6357</v>
      </c>
      <c r="F4914" s="131" t="s">
        <v>26224</v>
      </c>
      <c r="G4914" s="131" t="s">
        <v>26224</v>
      </c>
      <c r="H4914" s="79">
        <v>10269.75</v>
      </c>
      <c r="I4914" s="6">
        <v>25920.778847822501</v>
      </c>
      <c r="J4914" s="6">
        <v>11259.915914249999</v>
      </c>
      <c r="K4914" s="71">
        <v>11256.785368147301</v>
      </c>
      <c r="L4914" s="20">
        <v>1.0961109440976999</v>
      </c>
      <c r="M4914" s="79">
        <v>10335.576970248499</v>
      </c>
      <c r="N4914" s="6">
        <v>26086.925671068799</v>
      </c>
      <c r="O4914" s="6">
        <v>11336.756236359701</v>
      </c>
      <c r="P4914" s="71">
        <v>11338.4431325325</v>
      </c>
      <c r="Q4914" s="20">
        <v>1.0970304962336199</v>
      </c>
      <c r="R4914" s="79">
        <v>10400.065554992399</v>
      </c>
      <c r="S4914" s="6">
        <v>26249.6944184438</v>
      </c>
      <c r="T4914" s="6">
        <v>11411.7237226625</v>
      </c>
      <c r="U4914" s="71">
        <v>11418.3526819986</v>
      </c>
      <c r="V4914" s="20">
        <v>1.0979116065780401</v>
      </c>
      <c r="W4914" s="79">
        <v>10471.131100099699</v>
      </c>
      <c r="X4914" s="6">
        <v>26429.063368849402</v>
      </c>
      <c r="Y4914" s="6">
        <v>11493.605572542099</v>
      </c>
      <c r="Z4914" s="71">
        <v>11504.2351448851</v>
      </c>
      <c r="AA4914" s="20">
        <v>1.0986621249327699</v>
      </c>
    </row>
    <row r="4915" spans="1:27" x14ac:dyDescent="0.2">
      <c r="A4915" s="52" t="s">
        <v>1412</v>
      </c>
      <c r="B4915" s="1" t="s">
        <v>7636</v>
      </c>
      <c r="C4915" s="131" t="s">
        <v>22</v>
      </c>
      <c r="D4915" s="131" t="s">
        <v>22</v>
      </c>
      <c r="E4915" s="131" t="s">
        <v>6357</v>
      </c>
      <c r="F4915" s="131" t="s">
        <v>26224</v>
      </c>
      <c r="G4915" s="131" t="s">
        <v>26224</v>
      </c>
      <c r="H4915" s="79">
        <v>8377.5</v>
      </c>
      <c r="I4915" s="6">
        <v>38876.9734258022</v>
      </c>
      <c r="J4915" s="6">
        <v>16888.051641698301</v>
      </c>
      <c r="K4915" s="71">
        <v>16883.3563291709</v>
      </c>
      <c r="L4915" s="20">
        <v>2.01532155525764</v>
      </c>
      <c r="M4915" s="79">
        <v>8425.3055135991599</v>
      </c>
      <c r="N4915" s="6">
        <v>39098.821671913996</v>
      </c>
      <c r="O4915" s="6">
        <v>16991.416160432</v>
      </c>
      <c r="P4915" s="71">
        <v>16993.944463439901</v>
      </c>
      <c r="Q4915" s="20">
        <v>2.0170122538595399</v>
      </c>
      <c r="R4915" s="79">
        <v>8471.7607299853098</v>
      </c>
      <c r="S4915" s="6">
        <v>39314.403672861103</v>
      </c>
      <c r="T4915" s="6">
        <v>17091.4413662921</v>
      </c>
      <c r="U4915" s="71">
        <v>17101.369618374501</v>
      </c>
      <c r="V4915" s="20">
        <v>2.0186322729636501</v>
      </c>
      <c r="W4915" s="79">
        <v>8524.3673101150398</v>
      </c>
      <c r="X4915" s="6">
        <v>39558.531947134499</v>
      </c>
      <c r="Y4915" s="6">
        <v>17203.415682338102</v>
      </c>
      <c r="Z4915" s="71">
        <v>17219.325829105201</v>
      </c>
      <c r="AA4915" s="20">
        <v>2.0200121842089902</v>
      </c>
    </row>
    <row r="4916" spans="1:27" x14ac:dyDescent="0.2">
      <c r="A4916" s="52" t="s">
        <v>1411</v>
      </c>
      <c r="B4916" s="1" t="s">
        <v>7635</v>
      </c>
      <c r="C4916" s="131" t="s">
        <v>22</v>
      </c>
      <c r="D4916" s="131" t="s">
        <v>22</v>
      </c>
      <c r="E4916" s="131" t="s">
        <v>6357</v>
      </c>
      <c r="F4916" s="131" t="s">
        <v>26224</v>
      </c>
      <c r="G4916" s="131" t="s">
        <v>26224</v>
      </c>
      <c r="H4916" s="79">
        <v>3805.25</v>
      </c>
      <c r="I4916" s="6">
        <v>9985.6053354694504</v>
      </c>
      <c r="J4916" s="6">
        <v>4337.7198305026304</v>
      </c>
      <c r="K4916" s="71">
        <v>4336.5138328723197</v>
      </c>
      <c r="L4916" s="20">
        <v>1.13961338489516</v>
      </c>
      <c r="M4916" s="79">
        <v>3830.80347453377</v>
      </c>
      <c r="N4916" s="6">
        <v>10052.661878835601</v>
      </c>
      <c r="O4916" s="6">
        <v>4368.6472941997799</v>
      </c>
      <c r="P4916" s="71">
        <v>4369.2973438477902</v>
      </c>
      <c r="Q4916" s="20">
        <v>1.1405694322075699</v>
      </c>
      <c r="R4916" s="79">
        <v>3854.4467662531802</v>
      </c>
      <c r="S4916" s="6">
        <v>10114.705786579199</v>
      </c>
      <c r="T4916" s="6">
        <v>4397.2408262153403</v>
      </c>
      <c r="U4916" s="71">
        <v>4399.7951406498996</v>
      </c>
      <c r="V4916" s="20">
        <v>1.1414855120510199</v>
      </c>
      <c r="W4916" s="79">
        <v>3880.8225748264099</v>
      </c>
      <c r="X4916" s="6">
        <v>10183.920270467601</v>
      </c>
      <c r="Y4916" s="6">
        <v>4428.8350721097504</v>
      </c>
      <c r="Z4916" s="71">
        <v>4432.9309689540596</v>
      </c>
      <c r="AA4916" s="20">
        <v>1.14226581697112</v>
      </c>
    </row>
    <row r="4917" spans="1:27" x14ac:dyDescent="0.2">
      <c r="A4917" s="52" t="s">
        <v>1410</v>
      </c>
      <c r="B4917" s="1" t="s">
        <v>7634</v>
      </c>
      <c r="C4917" s="131" t="s">
        <v>22</v>
      </c>
      <c r="D4917" s="131" t="s">
        <v>22</v>
      </c>
      <c r="E4917" s="131" t="s">
        <v>6357</v>
      </c>
      <c r="F4917" s="131" t="s">
        <v>26224</v>
      </c>
      <c r="G4917" s="131" t="s">
        <v>26224</v>
      </c>
      <c r="H4917" s="79">
        <v>2738.9166666666702</v>
      </c>
      <c r="I4917" s="6">
        <v>7126.4716182105303</v>
      </c>
      <c r="J4917" s="6">
        <v>3095.71991094245</v>
      </c>
      <c r="K4917" s="71">
        <v>3094.8592212200701</v>
      </c>
      <c r="L4917" s="20">
        <v>1.129957424001</v>
      </c>
      <c r="M4917" s="79">
        <v>2758.0993588229899</v>
      </c>
      <c r="N4917" s="6">
        <v>7176.3836556509596</v>
      </c>
      <c r="O4917" s="6">
        <v>3118.6853210893401</v>
      </c>
      <c r="P4917" s="71">
        <v>3119.1493778462</v>
      </c>
      <c r="Q4917" s="20">
        <v>1.1309053707105401</v>
      </c>
      <c r="R4917" s="79">
        <v>2778.4389051891499</v>
      </c>
      <c r="S4917" s="6">
        <v>7229.3057476845697</v>
      </c>
      <c r="T4917" s="6">
        <v>3142.8495350889202</v>
      </c>
      <c r="U4917" s="71">
        <v>3144.67518582091</v>
      </c>
      <c r="V4917" s="20">
        <v>1.1318136885960499</v>
      </c>
      <c r="W4917" s="79">
        <v>2798.9374406235802</v>
      </c>
      <c r="X4917" s="6">
        <v>7282.6415182708797</v>
      </c>
      <c r="Y4917" s="6">
        <v>3167.1122040549599</v>
      </c>
      <c r="Z4917" s="71">
        <v>3170.0412282048601</v>
      </c>
      <c r="AA4917" s="20">
        <v>1.1325873819811401</v>
      </c>
    </row>
    <row r="4918" spans="1:27" x14ac:dyDescent="0.2">
      <c r="A4918" s="52" t="s">
        <v>1409</v>
      </c>
      <c r="B4918" s="1" t="s">
        <v>7633</v>
      </c>
      <c r="C4918" s="131" t="s">
        <v>22</v>
      </c>
      <c r="D4918" s="131" t="s">
        <v>22</v>
      </c>
      <c r="E4918" s="131" t="s">
        <v>6357</v>
      </c>
      <c r="F4918" s="131" t="s">
        <v>26224</v>
      </c>
      <c r="G4918" s="131" t="s">
        <v>26224</v>
      </c>
      <c r="H4918" s="79">
        <v>4796.75</v>
      </c>
      <c r="I4918" s="6">
        <v>10075.4910035678</v>
      </c>
      <c r="J4918" s="6">
        <v>4376.7659205381697</v>
      </c>
      <c r="K4918" s="71">
        <v>4375.5490670910103</v>
      </c>
      <c r="L4918" s="20">
        <v>0.91219035119424796</v>
      </c>
      <c r="M4918" s="79">
        <v>4827.4703625821903</v>
      </c>
      <c r="N4918" s="6">
        <v>10140.0185976311</v>
      </c>
      <c r="O4918" s="6">
        <v>4406.61044244804</v>
      </c>
      <c r="P4918" s="71">
        <v>4407.2661409684597</v>
      </c>
      <c r="Q4918" s="20">
        <v>0.91295560820616595</v>
      </c>
      <c r="R4918" s="79">
        <v>4858.0477205821999</v>
      </c>
      <c r="S4918" s="6">
        <v>10204.2458130253</v>
      </c>
      <c r="T4918" s="6">
        <v>4436.1672238957599</v>
      </c>
      <c r="U4918" s="71">
        <v>4438.7441502961901</v>
      </c>
      <c r="V4918" s="20">
        <v>0.91368887371988206</v>
      </c>
      <c r="W4918" s="79">
        <v>4891.0699775209396</v>
      </c>
      <c r="X4918" s="6">
        <v>10273.608496655601</v>
      </c>
      <c r="Y4918" s="6">
        <v>4467.8391443282298</v>
      </c>
      <c r="Z4918" s="71">
        <v>4471.9711131087697</v>
      </c>
      <c r="AA4918" s="20">
        <v>0.91431345976681699</v>
      </c>
    </row>
    <row r="4919" spans="1:27" x14ac:dyDescent="0.2">
      <c r="A4919" s="52" t="s">
        <v>1408</v>
      </c>
      <c r="B4919" s="1" t="s">
        <v>7632</v>
      </c>
      <c r="C4919" s="131" t="s">
        <v>22</v>
      </c>
      <c r="D4919" s="131" t="s">
        <v>22</v>
      </c>
      <c r="E4919" s="131" t="s">
        <v>6357</v>
      </c>
      <c r="F4919" s="131" t="s">
        <v>26224</v>
      </c>
      <c r="G4919" s="131" t="s">
        <v>26224</v>
      </c>
      <c r="H4919" s="79">
        <v>3974.75</v>
      </c>
      <c r="I4919" s="6">
        <v>10251.045819773901</v>
      </c>
      <c r="J4919" s="6">
        <v>4453.0264557800801</v>
      </c>
      <c r="K4919" s="71">
        <v>4451.7883999435599</v>
      </c>
      <c r="L4919" s="20">
        <v>1.12001720861527</v>
      </c>
      <c r="M4919" s="79">
        <v>4001.24843027716</v>
      </c>
      <c r="N4919" s="6">
        <v>10319.3863752612</v>
      </c>
      <c r="O4919" s="6">
        <v>4484.5594042111097</v>
      </c>
      <c r="P4919" s="71">
        <v>4485.2267014465897</v>
      </c>
      <c r="Q4919" s="20">
        <v>1.1209568162544501</v>
      </c>
      <c r="R4919" s="79">
        <v>4026.2978140307</v>
      </c>
      <c r="S4919" s="6">
        <v>10383.989779403501</v>
      </c>
      <c r="T4919" s="6">
        <v>4514.3086472748701</v>
      </c>
      <c r="U4919" s="71">
        <v>4516.9309652682496</v>
      </c>
      <c r="V4919" s="20">
        <v>1.12185714368366</v>
      </c>
      <c r="W4919" s="79">
        <v>4053.7599348684598</v>
      </c>
      <c r="X4919" s="6">
        <v>10454.8157329895</v>
      </c>
      <c r="Y4919" s="6">
        <v>4546.6434694095196</v>
      </c>
      <c r="Z4919" s="71">
        <v>4550.8483183901999</v>
      </c>
      <c r="AA4919" s="20">
        <v>1.1226240309017901</v>
      </c>
    </row>
    <row r="4920" spans="1:27" x14ac:dyDescent="0.2">
      <c r="A4920" s="52" t="s">
        <v>1407</v>
      </c>
      <c r="B4920" s="1" t="s">
        <v>7631</v>
      </c>
      <c r="C4920" s="131" t="s">
        <v>22</v>
      </c>
      <c r="D4920" s="131" t="s">
        <v>22</v>
      </c>
      <c r="E4920" s="131" t="s">
        <v>6357</v>
      </c>
      <c r="F4920" s="131" t="s">
        <v>26224</v>
      </c>
      <c r="G4920" s="131" t="s">
        <v>26224</v>
      </c>
      <c r="H4920" s="79">
        <v>10499.166666666701</v>
      </c>
      <c r="I4920" s="6">
        <v>35085.260940069398</v>
      </c>
      <c r="J4920" s="6">
        <v>15240.9420385873</v>
      </c>
      <c r="K4920" s="71">
        <v>15236.7046648748</v>
      </c>
      <c r="L4920" s="20">
        <v>1.45122990696482</v>
      </c>
      <c r="M4920" s="79">
        <v>10558.2307975027</v>
      </c>
      <c r="N4920" s="6">
        <v>35282.636646958701</v>
      </c>
      <c r="O4920" s="6">
        <v>15332.9930895699</v>
      </c>
      <c r="P4920" s="71">
        <v>15335.274621149299</v>
      </c>
      <c r="Q4920" s="20">
        <v>1.4524473763896599</v>
      </c>
      <c r="R4920" s="79">
        <v>10611.213963874899</v>
      </c>
      <c r="S4920" s="6">
        <v>35459.691481558097</v>
      </c>
      <c r="T4920" s="6">
        <v>15415.653836871599</v>
      </c>
      <c r="U4920" s="71">
        <v>15424.6086402744</v>
      </c>
      <c r="V4920" s="20">
        <v>1.4536139496184299</v>
      </c>
      <c r="W4920" s="79">
        <v>10675.5149589378</v>
      </c>
      <c r="X4920" s="6">
        <v>35674.567315242202</v>
      </c>
      <c r="Y4920" s="6">
        <v>15514.337378137199</v>
      </c>
      <c r="Z4920" s="71">
        <v>15528.6854232719</v>
      </c>
      <c r="AA4920" s="20">
        <v>1.4546076215528001</v>
      </c>
    </row>
    <row r="4921" spans="1:27" x14ac:dyDescent="0.2">
      <c r="A4921" s="52" t="s">
        <v>1406</v>
      </c>
      <c r="B4921" s="1" t="s">
        <v>7630</v>
      </c>
      <c r="C4921" s="131" t="s">
        <v>22</v>
      </c>
      <c r="D4921" s="131" t="s">
        <v>22</v>
      </c>
      <c r="E4921" s="131" t="s">
        <v>6357</v>
      </c>
      <c r="F4921" s="131" t="s">
        <v>26224</v>
      </c>
      <c r="G4921" s="131" t="s">
        <v>26224</v>
      </c>
      <c r="H4921" s="79">
        <v>4651.9166666666697</v>
      </c>
      <c r="I4921" s="6">
        <v>15508.2652119795</v>
      </c>
      <c r="J4921" s="6">
        <v>6736.7482778183603</v>
      </c>
      <c r="K4921" s="71">
        <v>6734.87528860364</v>
      </c>
      <c r="L4921" s="20">
        <v>1.4477635287111701</v>
      </c>
      <c r="M4921" s="79">
        <v>4675.2456737807897</v>
      </c>
      <c r="N4921" s="6">
        <v>15586.037978643701</v>
      </c>
      <c r="O4921" s="6">
        <v>6773.3206849471298</v>
      </c>
      <c r="P4921" s="71">
        <v>6774.3285472053003</v>
      </c>
      <c r="Q4921" s="20">
        <v>1.44897809011329</v>
      </c>
      <c r="R4921" s="79">
        <v>4696.8666954976597</v>
      </c>
      <c r="S4921" s="6">
        <v>15658.116771744601</v>
      </c>
      <c r="T4921" s="6">
        <v>6807.1688671083202</v>
      </c>
      <c r="U4921" s="71">
        <v>6811.1230853062598</v>
      </c>
      <c r="V4921" s="20">
        <v>1.45014187688897</v>
      </c>
      <c r="W4921" s="79">
        <v>4723.7479413256997</v>
      </c>
      <c r="X4921" s="6">
        <v>15747.731766896401</v>
      </c>
      <c r="Y4921" s="6">
        <v>6848.4537293225503</v>
      </c>
      <c r="Z4921" s="71">
        <v>6854.7873496903503</v>
      </c>
      <c r="AA4921" s="20">
        <v>1.45113317535875</v>
      </c>
    </row>
    <row r="4922" spans="1:27" x14ac:dyDescent="0.2">
      <c r="A4922" s="52" t="s">
        <v>1405</v>
      </c>
      <c r="B4922" s="1" t="s">
        <v>7629</v>
      </c>
      <c r="C4922" s="131" t="s">
        <v>22</v>
      </c>
      <c r="D4922" s="131" t="s">
        <v>22</v>
      </c>
      <c r="E4922" s="131" t="s">
        <v>6357</v>
      </c>
      <c r="F4922" s="131" t="s">
        <v>26224</v>
      </c>
      <c r="G4922" s="131" t="s">
        <v>26224</v>
      </c>
      <c r="H4922" s="79">
        <v>7651.5</v>
      </c>
      <c r="I4922" s="6">
        <v>28166.680603899698</v>
      </c>
      <c r="J4922" s="6">
        <v>12235.5295357991</v>
      </c>
      <c r="K4922" s="71">
        <v>12232.127744027801</v>
      </c>
      <c r="L4922" s="20">
        <v>1.59865748467983</v>
      </c>
      <c r="M4922" s="79">
        <v>7693.4474028086397</v>
      </c>
      <c r="N4922" s="6">
        <v>28321.0972669166</v>
      </c>
      <c r="O4922" s="6">
        <v>12307.6739708482</v>
      </c>
      <c r="P4922" s="71">
        <v>12309.5053384533</v>
      </c>
      <c r="Q4922" s="20">
        <v>1.59999863441706</v>
      </c>
      <c r="R4922" s="79">
        <v>7736.6949648173704</v>
      </c>
      <c r="S4922" s="6">
        <v>28480.300072379199</v>
      </c>
      <c r="T4922" s="6">
        <v>12381.4514098174</v>
      </c>
      <c r="U4922" s="71">
        <v>12388.643674536699</v>
      </c>
      <c r="V4922" s="20">
        <v>1.60128371751427</v>
      </c>
      <c r="W4922" s="79">
        <v>7785.94883534989</v>
      </c>
      <c r="X4922" s="6">
        <v>28661.613284141</v>
      </c>
      <c r="Y4922" s="6">
        <v>12464.508240913599</v>
      </c>
      <c r="Z4922" s="71">
        <v>12476.035728196</v>
      </c>
      <c r="AA4922" s="20">
        <v>1.60237833461634</v>
      </c>
    </row>
    <row r="4923" spans="1:27" x14ac:dyDescent="0.2">
      <c r="A4923" s="52" t="s">
        <v>1404</v>
      </c>
      <c r="B4923" s="1" t="s">
        <v>7628</v>
      </c>
      <c r="C4923" s="131" t="s">
        <v>22</v>
      </c>
      <c r="D4923" s="131" t="s">
        <v>22</v>
      </c>
      <c r="E4923" s="131" t="s">
        <v>6357</v>
      </c>
      <c r="F4923" s="131" t="s">
        <v>26224</v>
      </c>
      <c r="G4923" s="131" t="s">
        <v>26224</v>
      </c>
      <c r="H4923" s="79">
        <v>5435.6666666666697</v>
      </c>
      <c r="I4923" s="6">
        <v>14384.813490844899</v>
      </c>
      <c r="J4923" s="6">
        <v>6248.7239021635096</v>
      </c>
      <c r="K4923" s="71">
        <v>6246.9865962717304</v>
      </c>
      <c r="L4923" s="20">
        <v>1.14925858765041</v>
      </c>
      <c r="M4923" s="79">
        <v>5468.0134381323696</v>
      </c>
      <c r="N4923" s="6">
        <v>14470.415184822599</v>
      </c>
      <c r="O4923" s="6">
        <v>6288.4976044220402</v>
      </c>
      <c r="P4923" s="71">
        <v>6289.4333255684296</v>
      </c>
      <c r="Q4923" s="20">
        <v>1.1502227265404501</v>
      </c>
      <c r="R4923" s="79">
        <v>5499.5217459509504</v>
      </c>
      <c r="S4923" s="6">
        <v>14553.797989394099</v>
      </c>
      <c r="T4923" s="6">
        <v>6327.0801984540803</v>
      </c>
      <c r="U4923" s="71">
        <v>6330.7555378130701</v>
      </c>
      <c r="V4923" s="20">
        <v>1.1511465596938699</v>
      </c>
      <c r="W4923" s="79">
        <v>5535.1131305016397</v>
      </c>
      <c r="X4923" s="6">
        <v>14647.986146990699</v>
      </c>
      <c r="Y4923" s="6">
        <v>6370.1907576493004</v>
      </c>
      <c r="Z4923" s="71">
        <v>6376.0820685238496</v>
      </c>
      <c r="AA4923" s="20">
        <v>1.15193346878278</v>
      </c>
    </row>
    <row r="4924" spans="1:27" x14ac:dyDescent="0.2">
      <c r="A4924" s="52" t="s">
        <v>1403</v>
      </c>
      <c r="B4924" s="1" t="s">
        <v>7627</v>
      </c>
      <c r="C4924" s="131" t="s">
        <v>22</v>
      </c>
      <c r="D4924" s="131" t="s">
        <v>22</v>
      </c>
      <c r="E4924" s="131" t="s">
        <v>6357</v>
      </c>
      <c r="F4924" s="131" t="s">
        <v>26224</v>
      </c>
      <c r="G4924" s="131" t="s">
        <v>26224</v>
      </c>
      <c r="H4924" s="79">
        <v>8217.4166666666697</v>
      </c>
      <c r="I4924" s="6">
        <v>25997.945910478102</v>
      </c>
      <c r="J4924" s="6">
        <v>11293.437076633099</v>
      </c>
      <c r="K4924" s="71">
        <v>11290.2972107854</v>
      </c>
      <c r="L4924" s="20">
        <v>1.37394727184563</v>
      </c>
      <c r="M4924" s="79">
        <v>8261.7785262803609</v>
      </c>
      <c r="N4924" s="6">
        <v>26138.296250920699</v>
      </c>
      <c r="O4924" s="6">
        <v>11359.080666185</v>
      </c>
      <c r="P4924" s="71">
        <v>11360.770884207101</v>
      </c>
      <c r="Q4924" s="20">
        <v>1.3750999071288299</v>
      </c>
      <c r="R4924" s="79">
        <v>8304.0472967569294</v>
      </c>
      <c r="S4924" s="6">
        <v>26272.024556680099</v>
      </c>
      <c r="T4924" s="6">
        <v>11421.4314687482</v>
      </c>
      <c r="U4924" s="71">
        <v>11428.066067219601</v>
      </c>
      <c r="V4924" s="20">
        <v>1.3762043566012301</v>
      </c>
      <c r="W4924" s="79">
        <v>8350.8047008738195</v>
      </c>
      <c r="X4924" s="6">
        <v>26419.9538284275</v>
      </c>
      <c r="Y4924" s="6">
        <v>11489.643969246001</v>
      </c>
      <c r="Z4924" s="71">
        <v>11500.269877799699</v>
      </c>
      <c r="AA4924" s="20">
        <v>1.3771451123262799</v>
      </c>
    </row>
    <row r="4925" spans="1:27" x14ac:dyDescent="0.2">
      <c r="A4925" s="52" t="s">
        <v>1402</v>
      </c>
      <c r="B4925" s="1" t="s">
        <v>7626</v>
      </c>
      <c r="C4925" s="131" t="s">
        <v>22</v>
      </c>
      <c r="D4925" s="131" t="s">
        <v>22</v>
      </c>
      <c r="E4925" s="131" t="s">
        <v>6357</v>
      </c>
      <c r="F4925" s="131" t="s">
        <v>26224</v>
      </c>
      <c r="G4925" s="131" t="s">
        <v>26224</v>
      </c>
      <c r="H4925" s="79">
        <v>3019</v>
      </c>
      <c r="I4925" s="6">
        <v>7844.47424588184</v>
      </c>
      <c r="J4925" s="6">
        <v>3407.6183018532101</v>
      </c>
      <c r="K4925" s="71">
        <v>3406.6708963596402</v>
      </c>
      <c r="L4925" s="20">
        <v>1.1284103664656</v>
      </c>
      <c r="M4925" s="79">
        <v>3036.8330569304499</v>
      </c>
      <c r="N4925" s="6">
        <v>7890.8110977587003</v>
      </c>
      <c r="O4925" s="6">
        <v>3429.1584623811</v>
      </c>
      <c r="P4925" s="71">
        <v>3429.66871718112</v>
      </c>
      <c r="Q4925" s="20">
        <v>1.12935701531375</v>
      </c>
      <c r="R4925" s="79">
        <v>3053.5211114127901</v>
      </c>
      <c r="S4925" s="6">
        <v>7934.1728114389298</v>
      </c>
      <c r="T4925" s="6">
        <v>3449.2816049082599</v>
      </c>
      <c r="U4925" s="71">
        <v>3451.28525904969</v>
      </c>
      <c r="V4925" s="20">
        <v>1.1302640895948699</v>
      </c>
      <c r="W4925" s="79">
        <v>3072.1176576522498</v>
      </c>
      <c r="X4925" s="6">
        <v>7982.4934898217798</v>
      </c>
      <c r="Y4925" s="6">
        <v>3471.4673909153798</v>
      </c>
      <c r="Z4925" s="71">
        <v>3474.6778903130898</v>
      </c>
      <c r="AA4925" s="20">
        <v>1.1310367236938701</v>
      </c>
    </row>
    <row r="4926" spans="1:27" x14ac:dyDescent="0.2">
      <c r="A4926" s="52" t="s">
        <v>1401</v>
      </c>
      <c r="B4926" s="1" t="s">
        <v>18932</v>
      </c>
      <c r="C4926" s="131" t="s">
        <v>22</v>
      </c>
      <c r="D4926" s="131" t="s">
        <v>22</v>
      </c>
      <c r="E4926" s="131" t="s">
        <v>6357</v>
      </c>
      <c r="F4926" s="131" t="s">
        <v>26224</v>
      </c>
      <c r="G4926" s="131" t="s">
        <v>26224</v>
      </c>
      <c r="H4926" s="79">
        <v>6922.4166666666697</v>
      </c>
      <c r="I4926" s="6">
        <v>25515.342874086298</v>
      </c>
      <c r="J4926" s="6">
        <v>11083.7956286798</v>
      </c>
      <c r="K4926" s="71">
        <v>11080.7140485443</v>
      </c>
      <c r="L4926" s="20">
        <v>1.6007002441648699</v>
      </c>
      <c r="M4926" s="79">
        <v>6925.5158080750498</v>
      </c>
      <c r="N4926" s="6">
        <v>25526.766002663699</v>
      </c>
      <c r="O4926" s="6">
        <v>11093.3241932657</v>
      </c>
      <c r="P4926" s="71">
        <v>11094.974867032999</v>
      </c>
      <c r="Q4926" s="20">
        <v>1.602043107619</v>
      </c>
      <c r="R4926" s="79">
        <v>6926.2809199187104</v>
      </c>
      <c r="S4926" s="6">
        <v>25529.586129213199</v>
      </c>
      <c r="T4926" s="6">
        <v>11098.665722211101</v>
      </c>
      <c r="U4926" s="71">
        <v>11105.112829199101</v>
      </c>
      <c r="V4926" s="20">
        <v>1.6033298327913299</v>
      </c>
      <c r="W4926" s="79">
        <v>6951.8890678191301</v>
      </c>
      <c r="X4926" s="6">
        <v>25623.975228499199</v>
      </c>
      <c r="Y4926" s="6">
        <v>11143.4847450586</v>
      </c>
      <c r="Z4926" s="71">
        <v>11153.790516950899</v>
      </c>
      <c r="AA4926" s="20">
        <v>1.60442584859168</v>
      </c>
    </row>
    <row r="4927" spans="1:27" x14ac:dyDescent="0.2">
      <c r="A4927" s="52" t="s">
        <v>1400</v>
      </c>
      <c r="B4927" s="1" t="s">
        <v>7625</v>
      </c>
      <c r="C4927" s="131" t="s">
        <v>22</v>
      </c>
      <c r="D4927" s="131" t="s">
        <v>22</v>
      </c>
      <c r="E4927" s="131" t="s">
        <v>6357</v>
      </c>
      <c r="F4927" s="131" t="s">
        <v>26224</v>
      </c>
      <c r="G4927" s="131" t="s">
        <v>26224</v>
      </c>
      <c r="H4927" s="79">
        <v>4042.8333333333298</v>
      </c>
      <c r="I4927" s="6">
        <v>16731.1354057965</v>
      </c>
      <c r="J4927" s="6">
        <v>7267.9597679229</v>
      </c>
      <c r="K4927" s="71">
        <v>7265.9390882571397</v>
      </c>
      <c r="L4927" s="20">
        <v>1.7972393341939601</v>
      </c>
      <c r="M4927" s="79">
        <v>4065.3492410979302</v>
      </c>
      <c r="N4927" s="6">
        <v>16824.316764149298</v>
      </c>
      <c r="O4927" s="6">
        <v>7311.4471365243999</v>
      </c>
      <c r="P4927" s="71">
        <v>7312.53507137414</v>
      </c>
      <c r="Q4927" s="20">
        <v>1.79874707871327</v>
      </c>
      <c r="R4927" s="79">
        <v>4085.0036104370802</v>
      </c>
      <c r="S4927" s="6">
        <v>16905.655737986701</v>
      </c>
      <c r="T4927" s="6">
        <v>7349.5207051551397</v>
      </c>
      <c r="U4927" s="71">
        <v>7353.7899702616496</v>
      </c>
      <c r="V4927" s="20">
        <v>1.80019179211321</v>
      </c>
      <c r="W4927" s="79">
        <v>4110.3236966433997</v>
      </c>
      <c r="X4927" s="6">
        <v>17010.442098411499</v>
      </c>
      <c r="Y4927" s="6">
        <v>7397.58762409065</v>
      </c>
      <c r="Z4927" s="71">
        <v>7404.4290971443297</v>
      </c>
      <c r="AA4927" s="20">
        <v>1.8014223802351601</v>
      </c>
    </row>
    <row r="4928" spans="1:27" x14ac:dyDescent="0.2">
      <c r="A4928" s="52" t="s">
        <v>1399</v>
      </c>
      <c r="B4928" s="1" t="s">
        <v>7624</v>
      </c>
      <c r="C4928" s="131" t="s">
        <v>22</v>
      </c>
      <c r="D4928" s="131" t="s">
        <v>22</v>
      </c>
      <c r="E4928" s="131" t="s">
        <v>6357</v>
      </c>
      <c r="F4928" s="131" t="s">
        <v>26224</v>
      </c>
      <c r="G4928" s="131" t="s">
        <v>26224</v>
      </c>
      <c r="H4928" s="79">
        <v>4605.5</v>
      </c>
      <c r="I4928" s="6">
        <v>17533.587268978801</v>
      </c>
      <c r="J4928" s="6">
        <v>7616.5426773220497</v>
      </c>
      <c r="K4928" s="71">
        <v>7614.4250826458401</v>
      </c>
      <c r="L4928" s="20">
        <v>1.65333298939221</v>
      </c>
      <c r="M4928" s="79">
        <v>4625.6078932497903</v>
      </c>
      <c r="N4928" s="6">
        <v>17610.139977933399</v>
      </c>
      <c r="O4928" s="6">
        <v>7652.9471788012597</v>
      </c>
      <c r="P4928" s="71">
        <v>7654.0859284610096</v>
      </c>
      <c r="Q4928" s="20">
        <v>1.6547200076406701</v>
      </c>
      <c r="R4928" s="79">
        <v>4643.7782328924905</v>
      </c>
      <c r="S4928" s="6">
        <v>17679.316231506898</v>
      </c>
      <c r="T4928" s="6">
        <v>7685.8598512972603</v>
      </c>
      <c r="U4928" s="71">
        <v>7690.3244925429999</v>
      </c>
      <c r="V4928" s="20">
        <v>1.65604904172026</v>
      </c>
      <c r="W4928" s="79">
        <v>4669.2087563288296</v>
      </c>
      <c r="X4928" s="6">
        <v>17776.132712229199</v>
      </c>
      <c r="Y4928" s="6">
        <v>7730.5750547459002</v>
      </c>
      <c r="Z4928" s="71">
        <v>7737.72448285869</v>
      </c>
      <c r="AA4928" s="20">
        <v>1.6571810956986399</v>
      </c>
    </row>
    <row r="4929" spans="1:27" x14ac:dyDescent="0.2">
      <c r="A4929" s="52" t="s">
        <v>1398</v>
      </c>
      <c r="B4929" s="1" t="s">
        <v>7623</v>
      </c>
      <c r="C4929" s="131" t="s">
        <v>22</v>
      </c>
      <c r="D4929" s="131" t="s">
        <v>22</v>
      </c>
      <c r="E4929" s="131" t="s">
        <v>6357</v>
      </c>
      <c r="F4929" s="131" t="s">
        <v>26224</v>
      </c>
      <c r="G4929" s="131" t="s">
        <v>26224</v>
      </c>
      <c r="H4929" s="79">
        <v>3421.8333333333298</v>
      </c>
      <c r="I4929" s="6">
        <v>7944.49652074392</v>
      </c>
      <c r="J4929" s="6">
        <v>3451.0677063294802</v>
      </c>
      <c r="K4929" s="71">
        <v>3450.1082207844302</v>
      </c>
      <c r="L4929" s="20">
        <v>1.00826308142353</v>
      </c>
      <c r="M4929" s="79">
        <v>3439.9805300089001</v>
      </c>
      <c r="N4929" s="6">
        <v>7986.6290055279896</v>
      </c>
      <c r="O4929" s="6">
        <v>3470.7986417243901</v>
      </c>
      <c r="P4929" s="71">
        <v>3471.31509253477</v>
      </c>
      <c r="Q4929" s="20">
        <v>1.00910893601069</v>
      </c>
      <c r="R4929" s="79">
        <v>3455.9101925005598</v>
      </c>
      <c r="S4929" s="6">
        <v>8023.6130243020098</v>
      </c>
      <c r="T4929" s="6">
        <v>3488.16460989184</v>
      </c>
      <c r="U4929" s="71">
        <v>3490.1908507927401</v>
      </c>
      <c r="V4929" s="20">
        <v>1.0099194297255101</v>
      </c>
      <c r="W4929" s="79">
        <v>3477.0965428896998</v>
      </c>
      <c r="X4929" s="6">
        <v>8072.8015354180397</v>
      </c>
      <c r="Y4929" s="6">
        <v>3510.7410133523299</v>
      </c>
      <c r="Z4929" s="71">
        <v>3513.9878339730199</v>
      </c>
      <c r="AA4929" s="20">
        <v>1.0106097977517401</v>
      </c>
    </row>
    <row r="4930" spans="1:27" x14ac:dyDescent="0.2">
      <c r="A4930" s="52" t="s">
        <v>1397</v>
      </c>
      <c r="B4930" s="1" t="s">
        <v>7622</v>
      </c>
      <c r="C4930" s="131" t="s">
        <v>22</v>
      </c>
      <c r="D4930" s="131" t="s">
        <v>22</v>
      </c>
      <c r="E4930" s="131" t="s">
        <v>6357</v>
      </c>
      <c r="F4930" s="131" t="s">
        <v>26224</v>
      </c>
      <c r="G4930" s="131" t="s">
        <v>26224</v>
      </c>
      <c r="H4930" s="79">
        <v>12537.916666666701</v>
      </c>
      <c r="I4930" s="6">
        <v>41627.072213726402</v>
      </c>
      <c r="J4930" s="6">
        <v>18082.687084163299</v>
      </c>
      <c r="K4930" s="71">
        <v>18077.659632270301</v>
      </c>
      <c r="L4930" s="20">
        <v>1.4418391917001401</v>
      </c>
      <c r="M4930" s="79">
        <v>12594.739262065201</v>
      </c>
      <c r="N4930" s="6">
        <v>41815.728618527297</v>
      </c>
      <c r="O4930" s="6">
        <v>18172.119174616098</v>
      </c>
      <c r="P4930" s="71">
        <v>18174.823164862399</v>
      </c>
      <c r="Q4930" s="20">
        <v>1.44304878304263</v>
      </c>
      <c r="R4930" s="79">
        <v>12644.341139730401</v>
      </c>
      <c r="S4930" s="6">
        <v>41980.411555764702</v>
      </c>
      <c r="T4930" s="6">
        <v>18250.454683443801</v>
      </c>
      <c r="U4930" s="71">
        <v>18261.0561950911</v>
      </c>
      <c r="V4930" s="20">
        <v>1.4442078075315501</v>
      </c>
      <c r="W4930" s="79">
        <v>12709.6544127876</v>
      </c>
      <c r="X4930" s="6">
        <v>42197.257815502096</v>
      </c>
      <c r="Y4930" s="6">
        <v>18350.9582161695</v>
      </c>
      <c r="Z4930" s="71">
        <v>18367.929638817601</v>
      </c>
      <c r="AA4930" s="20">
        <v>1.4451950495473</v>
      </c>
    </row>
    <row r="4931" spans="1:27" x14ac:dyDescent="0.2">
      <c r="A4931" s="52" t="s">
        <v>1396</v>
      </c>
      <c r="B4931" s="1" t="s">
        <v>7621</v>
      </c>
      <c r="C4931" s="131" t="s">
        <v>22</v>
      </c>
      <c r="D4931" s="131" t="s">
        <v>22</v>
      </c>
      <c r="E4931" s="131" t="s">
        <v>6357</v>
      </c>
      <c r="F4931" s="131" t="s">
        <v>26224</v>
      </c>
      <c r="G4931" s="131" t="s">
        <v>26224</v>
      </c>
      <c r="H4931" s="79">
        <v>6907.9166666666697</v>
      </c>
      <c r="I4931" s="6">
        <v>24533.498613874901</v>
      </c>
      <c r="J4931" s="6">
        <v>10657.2851493545</v>
      </c>
      <c r="K4931" s="71">
        <v>10654.3221500974</v>
      </c>
      <c r="L4931" s="20">
        <v>1.5423350720932301</v>
      </c>
      <c r="M4931" s="79">
        <v>6948.84012023985</v>
      </c>
      <c r="N4931" s="6">
        <v>24678.838452202301</v>
      </c>
      <c r="O4931" s="6">
        <v>10724.8350862363</v>
      </c>
      <c r="P4931" s="71">
        <v>10726.430929252099</v>
      </c>
      <c r="Q4931" s="20">
        <v>1.54362897169116</v>
      </c>
      <c r="R4931" s="79">
        <v>6987.4770638495202</v>
      </c>
      <c r="S4931" s="6">
        <v>24816.057739612999</v>
      </c>
      <c r="T4931" s="6">
        <v>10788.4682501722</v>
      </c>
      <c r="U4931" s="71">
        <v>10794.7351664652</v>
      </c>
      <c r="V4931" s="20">
        <v>1.54486877993675</v>
      </c>
      <c r="W4931" s="79">
        <v>7029.44631188328</v>
      </c>
      <c r="X4931" s="6">
        <v>24965.111721898302</v>
      </c>
      <c r="Y4931" s="6">
        <v>10856.9548304215</v>
      </c>
      <c r="Z4931" s="71">
        <v>10866.9956123212</v>
      </c>
      <c r="AA4931" s="20">
        <v>1.5459248325078701</v>
      </c>
    </row>
    <row r="4932" spans="1:27" x14ac:dyDescent="0.2">
      <c r="A4932" s="52" t="s">
        <v>1395</v>
      </c>
      <c r="B4932" s="1" t="s">
        <v>7620</v>
      </c>
      <c r="C4932" s="131" t="s">
        <v>22</v>
      </c>
      <c r="D4932" s="131" t="s">
        <v>22</v>
      </c>
      <c r="E4932" s="131" t="s">
        <v>6357</v>
      </c>
      <c r="F4932" s="131" t="s">
        <v>26224</v>
      </c>
      <c r="G4932" s="131" t="s">
        <v>26224</v>
      </c>
      <c r="H4932" s="79">
        <v>5699.8333333333303</v>
      </c>
      <c r="I4932" s="6">
        <v>18883.4680120782</v>
      </c>
      <c r="J4932" s="6">
        <v>8202.9272049937899</v>
      </c>
      <c r="K4932" s="71">
        <v>8200.6465803436604</v>
      </c>
      <c r="L4932" s="20">
        <v>1.43875199514787</v>
      </c>
      <c r="M4932" s="79">
        <v>5727.5118708937798</v>
      </c>
      <c r="N4932" s="6">
        <v>18975.166619401902</v>
      </c>
      <c r="O4932" s="6">
        <v>8246.1552281355907</v>
      </c>
      <c r="P4932" s="71">
        <v>8247.3822464647201</v>
      </c>
      <c r="Q4932" s="20">
        <v>1.4399589965716999</v>
      </c>
      <c r="R4932" s="79">
        <v>5753.7527416611001</v>
      </c>
      <c r="S4932" s="6">
        <v>19062.1022567732</v>
      </c>
      <c r="T4932" s="6">
        <v>8287.0086432165408</v>
      </c>
      <c r="U4932" s="71">
        <v>8291.8224859495804</v>
      </c>
      <c r="V4932" s="20">
        <v>1.44111553941328</v>
      </c>
      <c r="W4932" s="79">
        <v>5785.6678787259598</v>
      </c>
      <c r="X4932" s="6">
        <v>19167.836658925102</v>
      </c>
      <c r="Y4932" s="6">
        <v>8335.8063493185891</v>
      </c>
      <c r="Z4932" s="71">
        <v>8343.5155103880406</v>
      </c>
      <c r="AA4932" s="20">
        <v>1.44210066759403</v>
      </c>
    </row>
    <row r="4933" spans="1:27" x14ac:dyDescent="0.2">
      <c r="A4933" s="52" t="s">
        <v>1394</v>
      </c>
      <c r="B4933" s="1" t="s">
        <v>7619</v>
      </c>
      <c r="C4933" s="131" t="s">
        <v>22</v>
      </c>
      <c r="D4933" s="131" t="s">
        <v>22</v>
      </c>
      <c r="E4933" s="131" t="s">
        <v>6357</v>
      </c>
      <c r="F4933" s="131" t="s">
        <v>26224</v>
      </c>
      <c r="G4933" s="131" t="s">
        <v>26224</v>
      </c>
      <c r="H4933" s="79">
        <v>6796.25</v>
      </c>
      <c r="I4933" s="6">
        <v>21797.394867074199</v>
      </c>
      <c r="J4933" s="6">
        <v>9468.7291147341002</v>
      </c>
      <c r="K4933" s="71">
        <v>9466.0965646108598</v>
      </c>
      <c r="L4933" s="20">
        <v>1.39284113512759</v>
      </c>
      <c r="M4933" s="79">
        <v>6842.4276066931398</v>
      </c>
      <c r="N4933" s="6">
        <v>21945.4988254493</v>
      </c>
      <c r="O4933" s="6">
        <v>9536.9908208598499</v>
      </c>
      <c r="P4933" s="71">
        <v>9538.4099140272992</v>
      </c>
      <c r="Q4933" s="20">
        <v>1.3940096208978501</v>
      </c>
      <c r="R4933" s="79">
        <v>6886.8703300650204</v>
      </c>
      <c r="S4933" s="6">
        <v>22088.038548135301</v>
      </c>
      <c r="T4933" s="6">
        <v>9602.49629838482</v>
      </c>
      <c r="U4933" s="71">
        <v>9608.0742951041593</v>
      </c>
      <c r="V4933" s="20">
        <v>1.3951292582291801</v>
      </c>
      <c r="W4933" s="79">
        <v>6934.0241617308902</v>
      </c>
      <c r="X4933" s="6">
        <v>22239.273521586299</v>
      </c>
      <c r="Y4933" s="6">
        <v>9671.5284423687608</v>
      </c>
      <c r="Z4933" s="71">
        <v>9680.4729124566493</v>
      </c>
      <c r="AA4933" s="20">
        <v>1.3960829507753201</v>
      </c>
    </row>
    <row r="4934" spans="1:27" x14ac:dyDescent="0.2">
      <c r="A4934" s="52" t="s">
        <v>1393</v>
      </c>
      <c r="B4934" s="1" t="s">
        <v>7618</v>
      </c>
      <c r="C4934" s="131" t="s">
        <v>28</v>
      </c>
      <c r="D4934" s="131" t="s">
        <v>28</v>
      </c>
      <c r="E4934" s="131" t="s">
        <v>6357</v>
      </c>
      <c r="F4934" s="131" t="s">
        <v>26271</v>
      </c>
      <c r="G4934" s="131" t="s">
        <v>26271</v>
      </c>
      <c r="H4934" s="79">
        <v>6563.9166666666697</v>
      </c>
      <c r="I4934" s="6">
        <v>12078.224784796599</v>
      </c>
      <c r="J4934" s="6">
        <v>5246.74803441123</v>
      </c>
      <c r="K4934" s="71">
        <v>5253.1107668657496</v>
      </c>
      <c r="L4934" s="20">
        <v>0.80030125817142905</v>
      </c>
      <c r="M4934" s="79">
        <v>6588.3674861501004</v>
      </c>
      <c r="N4934" s="6">
        <v>12123.216595157801</v>
      </c>
      <c r="O4934" s="6">
        <v>5268.4610318922196</v>
      </c>
      <c r="P4934" s="71">
        <v>5273.1176675870802</v>
      </c>
      <c r="Q4934" s="20">
        <v>0.80036787241636098</v>
      </c>
      <c r="R4934" s="79">
        <v>6613.1514972049999</v>
      </c>
      <c r="S4934" s="6">
        <v>12168.8215093869</v>
      </c>
      <c r="T4934" s="6">
        <v>5290.2417407931198</v>
      </c>
      <c r="U4934" s="71">
        <v>5293.4065171319298</v>
      </c>
      <c r="V4934" s="20">
        <v>0.80043630020711798</v>
      </c>
      <c r="W4934" s="79">
        <v>6637.3917509890998</v>
      </c>
      <c r="X4934" s="6">
        <v>12213.425859032501</v>
      </c>
      <c r="Y4934" s="6">
        <v>5311.4367904032697</v>
      </c>
      <c r="Z4934" s="71">
        <v>5313.3090296126502</v>
      </c>
      <c r="AA4934" s="20">
        <v>0.80051159084001</v>
      </c>
    </row>
    <row r="4935" spans="1:27" x14ac:dyDescent="0.2">
      <c r="A4935" s="52" t="s">
        <v>1392</v>
      </c>
      <c r="B4935" s="1" t="s">
        <v>7617</v>
      </c>
      <c r="C4935" s="131" t="s">
        <v>28</v>
      </c>
      <c r="D4935" s="131" t="s">
        <v>28</v>
      </c>
      <c r="E4935" s="131" t="s">
        <v>6357</v>
      </c>
      <c r="F4935" s="131" t="s">
        <v>26271</v>
      </c>
      <c r="G4935" s="131" t="s">
        <v>26271</v>
      </c>
      <c r="H4935" s="79">
        <v>18923.583333333299</v>
      </c>
      <c r="I4935" s="6">
        <v>31883.162367311801</v>
      </c>
      <c r="J4935" s="6">
        <v>13849.959117508201</v>
      </c>
      <c r="K4935" s="71">
        <v>13866.7549658685</v>
      </c>
      <c r="L4935" s="20">
        <v>0.73277638392315603</v>
      </c>
      <c r="M4935" s="79">
        <v>18989.616550715102</v>
      </c>
      <c r="N4935" s="6">
        <v>31994.417606572399</v>
      </c>
      <c r="O4935" s="6">
        <v>13904.0114539931</v>
      </c>
      <c r="P4935" s="71">
        <v>13916.300795348499</v>
      </c>
      <c r="Q4935" s="20">
        <v>0.73283737763648604</v>
      </c>
      <c r="R4935" s="79">
        <v>19059.696962434398</v>
      </c>
      <c r="S4935" s="6">
        <v>32112.491710522801</v>
      </c>
      <c r="T4935" s="6">
        <v>13960.5009340334</v>
      </c>
      <c r="U4935" s="71">
        <v>13968.8525113712</v>
      </c>
      <c r="V4935" s="20">
        <v>0.73290003187894603</v>
      </c>
      <c r="W4935" s="79">
        <v>19128.1627963762</v>
      </c>
      <c r="X4935" s="6">
        <v>32227.845513326902</v>
      </c>
      <c r="Y4935" s="6">
        <v>14015.409460919</v>
      </c>
      <c r="Z4935" s="71">
        <v>14020.3497812436</v>
      </c>
      <c r="AA4935" s="20">
        <v>0.73296896991590499</v>
      </c>
    </row>
    <row r="4936" spans="1:27" x14ac:dyDescent="0.2">
      <c r="A4936" s="52" t="s">
        <v>1391</v>
      </c>
      <c r="B4936" s="1" t="s">
        <v>7616</v>
      </c>
      <c r="C4936" s="131" t="s">
        <v>28</v>
      </c>
      <c r="D4936" s="131" t="s">
        <v>28</v>
      </c>
      <c r="E4936" s="131" t="s">
        <v>6357</v>
      </c>
      <c r="F4936" s="131" t="s">
        <v>26271</v>
      </c>
      <c r="G4936" s="131" t="s">
        <v>26271</v>
      </c>
      <c r="H4936" s="79">
        <v>12925.416666666701</v>
      </c>
      <c r="I4936" s="6">
        <v>26195.1834861434</v>
      </c>
      <c r="J4936" s="6">
        <v>11379.1165436799</v>
      </c>
      <c r="K4936" s="71">
        <v>11392.9160007267</v>
      </c>
      <c r="L4936" s="20">
        <v>0.88143510530750702</v>
      </c>
      <c r="M4936" s="79">
        <v>12959.603785051801</v>
      </c>
      <c r="N4936" s="6">
        <v>26264.468512851199</v>
      </c>
      <c r="O4936" s="6">
        <v>11413.912124492201</v>
      </c>
      <c r="P4936" s="71">
        <v>11424.0005412604</v>
      </c>
      <c r="Q4936" s="20">
        <v>0.88150847284678902</v>
      </c>
      <c r="R4936" s="79">
        <v>12988.193286804801</v>
      </c>
      <c r="S4936" s="6">
        <v>26322.409178402901</v>
      </c>
      <c r="T4936" s="6">
        <v>11443.3355478512</v>
      </c>
      <c r="U4936" s="71">
        <v>11450.1812837085</v>
      </c>
      <c r="V4936" s="20">
        <v>0.88158383778759797</v>
      </c>
      <c r="W4936" s="79">
        <v>13020.4028312999</v>
      </c>
      <c r="X4936" s="6">
        <v>26387.686372153199</v>
      </c>
      <c r="Y4936" s="6">
        <v>11475.611333655799</v>
      </c>
      <c r="Z4936" s="71">
        <v>11479.6563953478</v>
      </c>
      <c r="AA4936" s="20">
        <v>0.88166676131952404</v>
      </c>
    </row>
    <row r="4937" spans="1:27" x14ac:dyDescent="0.2">
      <c r="A4937" s="52" t="s">
        <v>1390</v>
      </c>
      <c r="B4937" s="1" t="s">
        <v>7615</v>
      </c>
      <c r="C4937" s="131" t="s">
        <v>28</v>
      </c>
      <c r="D4937" s="131" t="s">
        <v>28</v>
      </c>
      <c r="E4937" s="131" t="s">
        <v>6357</v>
      </c>
      <c r="F4937" s="131" t="s">
        <v>26271</v>
      </c>
      <c r="G4937" s="131" t="s">
        <v>26271</v>
      </c>
      <c r="H4937" s="79">
        <v>8730.4166666666697</v>
      </c>
      <c r="I4937" s="6">
        <v>25986.981473068201</v>
      </c>
      <c r="J4937" s="6">
        <v>11288.674154808499</v>
      </c>
      <c r="K4937" s="71">
        <v>11302.3639323512</v>
      </c>
      <c r="L4937" s="20">
        <v>1.29459616463718</v>
      </c>
      <c r="M4937" s="79">
        <v>8750.4679712036304</v>
      </c>
      <c r="N4937" s="6">
        <v>26046.666239489699</v>
      </c>
      <c r="O4937" s="6">
        <v>11319.260446791301</v>
      </c>
      <c r="P4937" s="71">
        <v>11329.265203762499</v>
      </c>
      <c r="Q4937" s="20">
        <v>1.2947039222411001</v>
      </c>
      <c r="R4937" s="79">
        <v>8771.4630351958895</v>
      </c>
      <c r="S4937" s="6">
        <v>26109.1602028163</v>
      </c>
      <c r="T4937" s="6">
        <v>11350.6282441111</v>
      </c>
      <c r="U4937" s="71">
        <v>11357.418519765401</v>
      </c>
      <c r="V4937" s="20">
        <v>1.2948146135021299</v>
      </c>
      <c r="W4937" s="79">
        <v>8793.3330067242005</v>
      </c>
      <c r="X4937" s="6">
        <v>26174.258418242</v>
      </c>
      <c r="Y4937" s="6">
        <v>11382.7946989466</v>
      </c>
      <c r="Z4937" s="71">
        <v>11386.8070435134</v>
      </c>
      <c r="AA4937" s="20">
        <v>1.2949364063439901</v>
      </c>
    </row>
    <row r="4938" spans="1:27" x14ac:dyDescent="0.2">
      <c r="A4938" s="52" t="s">
        <v>1389</v>
      </c>
      <c r="B4938" s="1" t="s">
        <v>7614</v>
      </c>
      <c r="C4938" s="131" t="s">
        <v>28</v>
      </c>
      <c r="D4938" s="131" t="s">
        <v>28</v>
      </c>
      <c r="E4938" s="131" t="s">
        <v>6357</v>
      </c>
      <c r="F4938" s="131" t="s">
        <v>26271</v>
      </c>
      <c r="G4938" s="131" t="s">
        <v>26271</v>
      </c>
      <c r="H4938" s="79">
        <v>11756</v>
      </c>
      <c r="I4938" s="6">
        <v>26050.256087925802</v>
      </c>
      <c r="J4938" s="6">
        <v>11316.1604756088</v>
      </c>
      <c r="K4938" s="71">
        <v>11329.883585818499</v>
      </c>
      <c r="L4938" s="20">
        <v>0.96375328222341605</v>
      </c>
      <c r="M4938" s="79">
        <v>11787.7103582032</v>
      </c>
      <c r="N4938" s="6">
        <v>26120.523436669599</v>
      </c>
      <c r="O4938" s="6">
        <v>11351.357024643699</v>
      </c>
      <c r="P4938" s="71">
        <v>11361.390150823399</v>
      </c>
      <c r="Q4938" s="20">
        <v>0.96383350163646897</v>
      </c>
      <c r="R4938" s="79">
        <v>11819.2609126557</v>
      </c>
      <c r="S4938" s="6">
        <v>26190.4366744379</v>
      </c>
      <c r="T4938" s="6">
        <v>11385.962165509</v>
      </c>
      <c r="U4938" s="71">
        <v>11392.7735789418</v>
      </c>
      <c r="V4938" s="20">
        <v>0.96391590499053503</v>
      </c>
      <c r="W4938" s="79">
        <v>11852.6168942521</v>
      </c>
      <c r="X4938" s="6">
        <v>26264.350579052702</v>
      </c>
      <c r="Y4938" s="6">
        <v>11421.9744363094</v>
      </c>
      <c r="Z4938" s="71">
        <v>11426.0005914219</v>
      </c>
      <c r="AA4938" s="20">
        <v>0.96400657284071001</v>
      </c>
    </row>
    <row r="4939" spans="1:27" x14ac:dyDescent="0.2">
      <c r="A4939" s="52" t="s">
        <v>1388</v>
      </c>
      <c r="B4939" s="1" t="s">
        <v>7613</v>
      </c>
      <c r="C4939" s="131" t="s">
        <v>28</v>
      </c>
      <c r="D4939" s="131" t="s">
        <v>28</v>
      </c>
      <c r="E4939" s="131" t="s">
        <v>6357</v>
      </c>
      <c r="F4939" s="131" t="s">
        <v>26271</v>
      </c>
      <c r="G4939" s="131" t="s">
        <v>26271</v>
      </c>
      <c r="H4939" s="79">
        <v>8576.25</v>
      </c>
      <c r="I4939" s="6">
        <v>16825.1896944406</v>
      </c>
      <c r="J4939" s="6">
        <v>7308.8166953988903</v>
      </c>
      <c r="K4939" s="71">
        <v>7317.6800989560998</v>
      </c>
      <c r="L4939" s="20">
        <v>0.85324939209515804</v>
      </c>
      <c r="M4939" s="79">
        <v>8600.9812499374402</v>
      </c>
      <c r="N4939" s="6">
        <v>16873.708332724</v>
      </c>
      <c r="O4939" s="6">
        <v>7332.9115352091303</v>
      </c>
      <c r="P4939" s="71">
        <v>7339.3928771789097</v>
      </c>
      <c r="Q4939" s="20">
        <v>0.853320413555405</v>
      </c>
      <c r="R4939" s="79">
        <v>8622.9336875734607</v>
      </c>
      <c r="S4939" s="6">
        <v>16916.775399038699</v>
      </c>
      <c r="T4939" s="6">
        <v>7354.3548376136796</v>
      </c>
      <c r="U4939" s="71">
        <v>7358.7544263882</v>
      </c>
      <c r="V4939" s="20">
        <v>0.85339336854612802</v>
      </c>
      <c r="W4939" s="79">
        <v>8646.2812095662193</v>
      </c>
      <c r="X4939" s="6">
        <v>16962.5793910426</v>
      </c>
      <c r="Y4939" s="6">
        <v>7376.7728463417998</v>
      </c>
      <c r="Z4939" s="71">
        <v>7379.3731000785201</v>
      </c>
      <c r="AA4939" s="20">
        <v>0.85347364042636098</v>
      </c>
    </row>
    <row r="4940" spans="1:27" x14ac:dyDescent="0.2">
      <c r="A4940" s="52" t="s">
        <v>1387</v>
      </c>
      <c r="B4940" s="1" t="s">
        <v>7612</v>
      </c>
      <c r="C4940" s="131" t="s">
        <v>28</v>
      </c>
      <c r="D4940" s="131" t="s">
        <v>28</v>
      </c>
      <c r="E4940" s="131" t="s">
        <v>6357</v>
      </c>
      <c r="F4940" s="131" t="s">
        <v>26271</v>
      </c>
      <c r="G4940" s="131" t="s">
        <v>26271</v>
      </c>
      <c r="H4940" s="79">
        <v>16782.416666666701</v>
      </c>
      <c r="I4940" s="6">
        <v>43599.435121041599</v>
      </c>
      <c r="J4940" s="6">
        <v>18939.476172914801</v>
      </c>
      <c r="K4940" s="71">
        <v>18962.444079688099</v>
      </c>
      <c r="L4940" s="20">
        <v>1.12989949280376</v>
      </c>
      <c r="M4940" s="79">
        <v>16829.271467832801</v>
      </c>
      <c r="N4940" s="6">
        <v>43721.160311407599</v>
      </c>
      <c r="O4940" s="6">
        <v>19000.174381258399</v>
      </c>
      <c r="P4940" s="71">
        <v>19016.968069148799</v>
      </c>
      <c r="Q4940" s="20">
        <v>1.12999354163949</v>
      </c>
      <c r="R4940" s="79">
        <v>16863.680069835202</v>
      </c>
      <c r="S4940" s="6">
        <v>43810.551228127501</v>
      </c>
      <c r="T4940" s="6">
        <v>19046.084833721401</v>
      </c>
      <c r="U4940" s="71">
        <v>19057.478755130302</v>
      </c>
      <c r="V4940" s="20">
        <v>1.1300901509166601</v>
      </c>
      <c r="W4940" s="79">
        <v>16904.237322106299</v>
      </c>
      <c r="X4940" s="6">
        <v>43915.915868048003</v>
      </c>
      <c r="Y4940" s="6">
        <v>19098.376976128999</v>
      </c>
      <c r="Z4940" s="71">
        <v>19105.109002061199</v>
      </c>
      <c r="AA4940" s="20">
        <v>1.1301964494474299</v>
      </c>
    </row>
    <row r="4941" spans="1:27" x14ac:dyDescent="0.2">
      <c r="A4941" s="52" t="s">
        <v>1386</v>
      </c>
      <c r="B4941" s="1" t="s">
        <v>7611</v>
      </c>
      <c r="C4941" s="131" t="s">
        <v>28</v>
      </c>
      <c r="D4941" s="131" t="s">
        <v>28</v>
      </c>
      <c r="E4941" s="131" t="s">
        <v>6357</v>
      </c>
      <c r="F4941" s="131" t="s">
        <v>26271</v>
      </c>
      <c r="G4941" s="131" t="s">
        <v>26271</v>
      </c>
      <c r="H4941" s="79">
        <v>9132.6666666666697</v>
      </c>
      <c r="I4941" s="6">
        <v>29115.940736599801</v>
      </c>
      <c r="J4941" s="6">
        <v>12647.885558652601</v>
      </c>
      <c r="K4941" s="71">
        <v>12663.223652153099</v>
      </c>
      <c r="L4941" s="20">
        <v>1.3865855521008501</v>
      </c>
      <c r="M4941" s="79">
        <v>9152.5032708706694</v>
      </c>
      <c r="N4941" s="6">
        <v>29179.1820015556</v>
      </c>
      <c r="O4941" s="6">
        <v>12680.5771480721</v>
      </c>
      <c r="P4941" s="71">
        <v>12691.7851323054</v>
      </c>
      <c r="Q4941" s="20">
        <v>1.38670096657589</v>
      </c>
      <c r="R4941" s="79">
        <v>9168.5620635693904</v>
      </c>
      <c r="S4941" s="6">
        <v>29230.379190020099</v>
      </c>
      <c r="T4941" s="6">
        <v>12707.538850082699</v>
      </c>
      <c r="U4941" s="71">
        <v>12715.1408690919</v>
      </c>
      <c r="V4941" s="20">
        <v>1.3868195231632501</v>
      </c>
      <c r="W4941" s="79">
        <v>9188.9462616761593</v>
      </c>
      <c r="X4941" s="6">
        <v>29295.366244262001</v>
      </c>
      <c r="Y4941" s="6">
        <v>12740.1179533125</v>
      </c>
      <c r="Z4941" s="71">
        <v>12744.6087435272</v>
      </c>
      <c r="AA4941" s="20">
        <v>1.3869499701701899</v>
      </c>
    </row>
    <row r="4942" spans="1:27" x14ac:dyDescent="0.2">
      <c r="A4942" s="52" t="s">
        <v>1385</v>
      </c>
      <c r="B4942" s="1" t="s">
        <v>7610</v>
      </c>
      <c r="C4942" s="131" t="s">
        <v>28</v>
      </c>
      <c r="D4942" s="131" t="s">
        <v>28</v>
      </c>
      <c r="E4942" s="131" t="s">
        <v>6357</v>
      </c>
      <c r="F4942" s="131" t="s">
        <v>26271</v>
      </c>
      <c r="G4942" s="131" t="s">
        <v>26271</v>
      </c>
      <c r="H4942" s="79">
        <v>27633.916666666701</v>
      </c>
      <c r="I4942" s="6">
        <v>50024.784951223097</v>
      </c>
      <c r="J4942" s="6">
        <v>21730.630683828102</v>
      </c>
      <c r="K4942" s="71">
        <v>21756.983424268899</v>
      </c>
      <c r="L4942" s="20">
        <v>0.78732898006141805</v>
      </c>
      <c r="M4942" s="79">
        <v>27723.8715161605</v>
      </c>
      <c r="N4942" s="6">
        <v>50187.627303811998</v>
      </c>
      <c r="O4942" s="6">
        <v>21810.346838055601</v>
      </c>
      <c r="P4942" s="71">
        <v>21829.6243536316</v>
      </c>
      <c r="Q4942" s="20">
        <v>0.78739451453982201</v>
      </c>
      <c r="R4942" s="79">
        <v>27810.649815569999</v>
      </c>
      <c r="S4942" s="6">
        <v>50344.7192505946</v>
      </c>
      <c r="T4942" s="6">
        <v>21886.732006263599</v>
      </c>
      <c r="U4942" s="71">
        <v>21899.8252853577</v>
      </c>
      <c r="V4942" s="20">
        <v>0.78746183316784302</v>
      </c>
      <c r="W4942" s="79">
        <v>27901.943802607901</v>
      </c>
      <c r="X4942" s="6">
        <v>50509.985800537601</v>
      </c>
      <c r="Y4942" s="6">
        <v>21966.039664891701</v>
      </c>
      <c r="Z4942" s="71">
        <v>21973.7825191058</v>
      </c>
      <c r="AA4942" s="20">
        <v>0.78753590339652002</v>
      </c>
    </row>
    <row r="4943" spans="1:27" x14ac:dyDescent="0.2">
      <c r="A4943" s="52" t="s">
        <v>1384</v>
      </c>
      <c r="B4943" s="1" t="s">
        <v>7609</v>
      </c>
      <c r="C4943" s="131" t="s">
        <v>28</v>
      </c>
      <c r="D4943" s="131" t="s">
        <v>28</v>
      </c>
      <c r="E4943" s="131" t="s">
        <v>6357</v>
      </c>
      <c r="F4943" s="131" t="s">
        <v>26271</v>
      </c>
      <c r="G4943" s="131" t="s">
        <v>26271</v>
      </c>
      <c r="H4943" s="79">
        <v>7240.25</v>
      </c>
      <c r="I4943" s="6">
        <v>20591.798624535098</v>
      </c>
      <c r="J4943" s="6">
        <v>8945.0213821377292</v>
      </c>
      <c r="K4943" s="71">
        <v>8955.8690114656893</v>
      </c>
      <c r="L4943" s="20">
        <v>1.23695576968553</v>
      </c>
      <c r="M4943" s="79">
        <v>7260.0499072207404</v>
      </c>
      <c r="N4943" s="6">
        <v>20648.111003565398</v>
      </c>
      <c r="O4943" s="6">
        <v>8973.1769906609807</v>
      </c>
      <c r="P4943" s="71">
        <v>8981.1081143834708</v>
      </c>
      <c r="Q4943" s="20">
        <v>1.23705872950694</v>
      </c>
      <c r="R4943" s="79">
        <v>7277.4114156038304</v>
      </c>
      <c r="S4943" s="6">
        <v>20697.488398606001</v>
      </c>
      <c r="T4943" s="6">
        <v>8997.9721513232998</v>
      </c>
      <c r="U4943" s="71">
        <v>9003.3549997368591</v>
      </c>
      <c r="V4943" s="20">
        <v>1.23716449236776</v>
      </c>
      <c r="W4943" s="79">
        <v>7293.0940105339796</v>
      </c>
      <c r="X4943" s="6">
        <v>20742.090841437701</v>
      </c>
      <c r="Y4943" s="6">
        <v>9020.4260194220296</v>
      </c>
      <c r="Z4943" s="71">
        <v>9023.6056478248993</v>
      </c>
      <c r="AA4943" s="20">
        <v>1.2372808625243801</v>
      </c>
    </row>
    <row r="4944" spans="1:27" x14ac:dyDescent="0.2">
      <c r="A4944" s="52" t="s">
        <v>1383</v>
      </c>
      <c r="B4944" s="1" t="s">
        <v>18933</v>
      </c>
      <c r="C4944" s="131" t="s">
        <v>28</v>
      </c>
      <c r="D4944" s="131" t="s">
        <v>28</v>
      </c>
      <c r="E4944" s="131" t="s">
        <v>6357</v>
      </c>
      <c r="F4944" s="131" t="s">
        <v>26271</v>
      </c>
      <c r="G4944" s="131" t="s">
        <v>26271</v>
      </c>
      <c r="H4944" s="79">
        <v>11428.75</v>
      </c>
      <c r="I4944" s="6">
        <v>37401.984587538303</v>
      </c>
      <c r="J4944" s="6">
        <v>16247.3204973598</v>
      </c>
      <c r="K4944" s="71">
        <v>16267.023626374101</v>
      </c>
      <c r="L4944" s="20">
        <v>1.4233423275838699</v>
      </c>
      <c r="M4944" s="79">
        <v>11461.126515078</v>
      </c>
      <c r="N4944" s="6">
        <v>37507.940699794199</v>
      </c>
      <c r="O4944" s="6">
        <v>16300.0572011819</v>
      </c>
      <c r="P4944" s="71">
        <v>16314.464335966</v>
      </c>
      <c r="Q4944" s="20">
        <v>1.4234608015628401</v>
      </c>
      <c r="R4944" s="79">
        <v>11491.769810726801</v>
      </c>
      <c r="S4944" s="6">
        <v>37608.224639119901</v>
      </c>
      <c r="T4944" s="6">
        <v>16349.701540902999</v>
      </c>
      <c r="U4944" s="71">
        <v>16359.4824074718</v>
      </c>
      <c r="V4944" s="20">
        <v>1.42358250094788</v>
      </c>
      <c r="W4944" s="79">
        <v>11523.413801612</v>
      </c>
      <c r="X4944" s="6">
        <v>37711.783476208402</v>
      </c>
      <c r="Y4944" s="6">
        <v>16400.292309394899</v>
      </c>
      <c r="Z4944" s="71">
        <v>16406.073281948698</v>
      </c>
      <c r="AA4944" s="20">
        <v>1.4237164059537399</v>
      </c>
    </row>
    <row r="4945" spans="1:27" x14ac:dyDescent="0.2">
      <c r="A4945" s="52" t="s">
        <v>1382</v>
      </c>
      <c r="B4945" s="1" t="s">
        <v>7608</v>
      </c>
      <c r="C4945" s="131" t="s">
        <v>28</v>
      </c>
      <c r="D4945" s="131" t="s">
        <v>28</v>
      </c>
      <c r="E4945" s="131" t="s">
        <v>6357</v>
      </c>
      <c r="F4945" s="131" t="s">
        <v>26271</v>
      </c>
      <c r="G4945" s="131" t="s">
        <v>26271</v>
      </c>
      <c r="H4945" s="79">
        <v>8109.0833333333303</v>
      </c>
      <c r="I4945" s="6">
        <v>13976.876557835199</v>
      </c>
      <c r="J4945" s="6">
        <v>6071.5172066790501</v>
      </c>
      <c r="K4945" s="71">
        <v>6078.8801368837703</v>
      </c>
      <c r="L4945" s="20">
        <v>0.74963838537653504</v>
      </c>
      <c r="M4945" s="79">
        <v>8134.8394123942799</v>
      </c>
      <c r="N4945" s="6">
        <v>14021.2699279426</v>
      </c>
      <c r="O4945" s="6">
        <v>6093.3097790657903</v>
      </c>
      <c r="P4945" s="71">
        <v>6098.6954739860603</v>
      </c>
      <c r="Q4945" s="20">
        <v>0.74970078262320194</v>
      </c>
      <c r="R4945" s="79">
        <v>8158.2980676289899</v>
      </c>
      <c r="S4945" s="6">
        <v>14061.703441195599</v>
      </c>
      <c r="T4945" s="6">
        <v>6113.1482973831298</v>
      </c>
      <c r="U4945" s="71">
        <v>6116.8053603369799</v>
      </c>
      <c r="V4945" s="20">
        <v>0.74976487860962404</v>
      </c>
      <c r="W4945" s="79">
        <v>8182.5219053145001</v>
      </c>
      <c r="X4945" s="6">
        <v>14103.455828632001</v>
      </c>
      <c r="Y4945" s="6">
        <v>6133.3826417445198</v>
      </c>
      <c r="Z4945" s="71">
        <v>6135.5446103268696</v>
      </c>
      <c r="AA4945" s="20">
        <v>0.74983540298766205</v>
      </c>
    </row>
    <row r="4946" spans="1:27" x14ac:dyDescent="0.2">
      <c r="A4946" s="52" t="s">
        <v>1381</v>
      </c>
      <c r="B4946" s="1" t="s">
        <v>7607</v>
      </c>
      <c r="C4946" s="131" t="s">
        <v>28</v>
      </c>
      <c r="D4946" s="131" t="s">
        <v>28</v>
      </c>
      <c r="E4946" s="131" t="s">
        <v>6357</v>
      </c>
      <c r="F4946" s="131" t="s">
        <v>26271</v>
      </c>
      <c r="G4946" s="131" t="s">
        <v>26271</v>
      </c>
      <c r="H4946" s="79">
        <v>8054.4166666666697</v>
      </c>
      <c r="I4946" s="6">
        <v>16424.7684077132</v>
      </c>
      <c r="J4946" s="6">
        <v>7134.8747762422199</v>
      </c>
      <c r="K4946" s="71">
        <v>7143.5272403971603</v>
      </c>
      <c r="L4946" s="20">
        <v>0.886908082364395</v>
      </c>
      <c r="M4946" s="79">
        <v>8077.2169240409103</v>
      </c>
      <c r="N4946" s="6">
        <v>16471.263264200799</v>
      </c>
      <c r="O4946" s="6">
        <v>7158.0184988314404</v>
      </c>
      <c r="P4946" s="71">
        <v>7164.3452580585499</v>
      </c>
      <c r="Q4946" s="20">
        <v>0.88698190545492195</v>
      </c>
      <c r="R4946" s="79">
        <v>8102.5284279349298</v>
      </c>
      <c r="S4946" s="6">
        <v>16522.879117553799</v>
      </c>
      <c r="T4946" s="6">
        <v>7183.1133950263902</v>
      </c>
      <c r="U4946" s="71">
        <v>7187.4105421938402</v>
      </c>
      <c r="V4946" s="20">
        <v>0.88705773834917301</v>
      </c>
      <c r="W4946" s="79">
        <v>8127.5318209823899</v>
      </c>
      <c r="X4946" s="6">
        <v>16573.8666635435</v>
      </c>
      <c r="Y4946" s="6">
        <v>7207.7274772891997</v>
      </c>
      <c r="Z4946" s="71">
        <v>7210.2681438782902</v>
      </c>
      <c r="AA4946" s="20">
        <v>0.88714117676709003</v>
      </c>
    </row>
    <row r="4947" spans="1:27" x14ac:dyDescent="0.2">
      <c r="A4947" s="52" t="s">
        <v>1380</v>
      </c>
      <c r="B4947" s="1" t="s">
        <v>7606</v>
      </c>
      <c r="C4947" s="131" t="s">
        <v>28</v>
      </c>
      <c r="D4947" s="131" t="s">
        <v>28</v>
      </c>
      <c r="E4947" s="131" t="s">
        <v>6357</v>
      </c>
      <c r="F4947" s="131" t="s">
        <v>26271</v>
      </c>
      <c r="G4947" s="131" t="s">
        <v>26271</v>
      </c>
      <c r="H4947" s="79">
        <v>7001.25</v>
      </c>
      <c r="I4947" s="6">
        <v>17017.627110016601</v>
      </c>
      <c r="J4947" s="6">
        <v>7392.4109859432701</v>
      </c>
      <c r="K4947" s="71">
        <v>7401.3757643143599</v>
      </c>
      <c r="L4947" s="20">
        <v>1.05715061800598</v>
      </c>
      <c r="M4947" s="79">
        <v>7020.5074748968</v>
      </c>
      <c r="N4947" s="6">
        <v>17064.435398090001</v>
      </c>
      <c r="O4947" s="6">
        <v>7415.7969727265499</v>
      </c>
      <c r="P4947" s="71">
        <v>7422.3515746643898</v>
      </c>
      <c r="Q4947" s="20">
        <v>1.0572386114827801</v>
      </c>
      <c r="R4947" s="79">
        <v>7042.8763785473102</v>
      </c>
      <c r="S4947" s="6">
        <v>17118.8064977057</v>
      </c>
      <c r="T4947" s="6">
        <v>7442.1853107849802</v>
      </c>
      <c r="U4947" s="71">
        <v>7446.6374423008201</v>
      </c>
      <c r="V4947" s="20">
        <v>1.05732900054634</v>
      </c>
      <c r="W4947" s="79">
        <v>7064.1642889479899</v>
      </c>
      <c r="X4947" s="6">
        <v>17170.550075088398</v>
      </c>
      <c r="Y4947" s="6">
        <v>7467.2161957603603</v>
      </c>
      <c r="Z4947" s="71">
        <v>7469.8483300581502</v>
      </c>
      <c r="AA4947" s="20">
        <v>1.0574284550183599</v>
      </c>
    </row>
    <row r="4948" spans="1:27" x14ac:dyDescent="0.2">
      <c r="A4948" s="52" t="s">
        <v>1379</v>
      </c>
      <c r="B4948" s="1" t="s">
        <v>7605</v>
      </c>
      <c r="C4948" s="131" t="s">
        <v>28</v>
      </c>
      <c r="D4948" s="131" t="s">
        <v>28</v>
      </c>
      <c r="E4948" s="131" t="s">
        <v>6357</v>
      </c>
      <c r="F4948" s="131" t="s">
        <v>26271</v>
      </c>
      <c r="G4948" s="131" t="s">
        <v>26271</v>
      </c>
      <c r="H4948" s="79">
        <v>8694.8333333333303</v>
      </c>
      <c r="I4948" s="6">
        <v>28180.075030460299</v>
      </c>
      <c r="J4948" s="6">
        <v>12241.348038309299</v>
      </c>
      <c r="K4948" s="71">
        <v>12256.1931236726</v>
      </c>
      <c r="L4948" s="20">
        <v>1.4095949460797701</v>
      </c>
      <c r="M4948" s="79">
        <v>8718.3939368767096</v>
      </c>
      <c r="N4948" s="6">
        <v>28256.435272245501</v>
      </c>
      <c r="O4948" s="6">
        <v>12279.573408881501</v>
      </c>
      <c r="P4948" s="71">
        <v>12290.4269578604</v>
      </c>
      <c r="Q4948" s="20">
        <v>1.40971227577535</v>
      </c>
      <c r="R4948" s="79">
        <v>8741.3237983888102</v>
      </c>
      <c r="S4948" s="6">
        <v>28330.751270387998</v>
      </c>
      <c r="T4948" s="6">
        <v>12316.4369534898</v>
      </c>
      <c r="U4948" s="71">
        <v>12323.8050039795</v>
      </c>
      <c r="V4948" s="20">
        <v>1.4098327997243401</v>
      </c>
      <c r="W4948" s="79">
        <v>8768.5298375156108</v>
      </c>
      <c r="X4948" s="6">
        <v>28418.926419293399</v>
      </c>
      <c r="Y4948" s="6">
        <v>12358.967342120999</v>
      </c>
      <c r="Z4948" s="71">
        <v>12363.3237797778</v>
      </c>
      <c r="AA4948" s="20">
        <v>1.4099654114059199</v>
      </c>
    </row>
    <row r="4949" spans="1:27" x14ac:dyDescent="0.2">
      <c r="A4949" s="52" t="s">
        <v>1378</v>
      </c>
      <c r="B4949" s="1" t="s">
        <v>7604</v>
      </c>
      <c r="C4949" s="131" t="s">
        <v>28</v>
      </c>
      <c r="D4949" s="131" t="s">
        <v>28</v>
      </c>
      <c r="E4949" s="131" t="s">
        <v>6357</v>
      </c>
      <c r="F4949" s="131" t="s">
        <v>26271</v>
      </c>
      <c r="G4949" s="131" t="s">
        <v>26271</v>
      </c>
      <c r="H4949" s="79">
        <v>7275.5</v>
      </c>
      <c r="I4949" s="6">
        <v>13944.081860729701</v>
      </c>
      <c r="J4949" s="6">
        <v>6057.2712793476003</v>
      </c>
      <c r="K4949" s="71">
        <v>6064.6169335132299</v>
      </c>
      <c r="L4949" s="20">
        <v>0.83356703092752704</v>
      </c>
      <c r="M4949" s="79">
        <v>7296.72784685646</v>
      </c>
      <c r="N4949" s="6">
        <v>13984.7667393351</v>
      </c>
      <c r="O4949" s="6">
        <v>6077.4463631803401</v>
      </c>
      <c r="P4949" s="71">
        <v>6082.8180369000702</v>
      </c>
      <c r="Q4949" s="20">
        <v>0.83363641409767497</v>
      </c>
      <c r="R4949" s="79">
        <v>7329.84022532375</v>
      </c>
      <c r="S4949" s="6">
        <v>14048.2292801847</v>
      </c>
      <c r="T4949" s="6">
        <v>6107.2905757502504</v>
      </c>
      <c r="U4949" s="71">
        <v>6110.9441344447996</v>
      </c>
      <c r="V4949" s="20">
        <v>0.83370768619651503</v>
      </c>
      <c r="W4949" s="79">
        <v>7366.0682211144103</v>
      </c>
      <c r="X4949" s="6">
        <v>14117.663152627199</v>
      </c>
      <c r="Y4949" s="6">
        <v>6139.5611951030896</v>
      </c>
      <c r="Z4949" s="71">
        <v>6141.7253415763398</v>
      </c>
      <c r="AA4949" s="20">
        <v>0.83378610640225104</v>
      </c>
    </row>
    <row r="4950" spans="1:27" x14ac:dyDescent="0.2">
      <c r="A4950" s="52" t="s">
        <v>1377</v>
      </c>
      <c r="B4950" s="1" t="s">
        <v>7603</v>
      </c>
      <c r="C4950" s="131" t="s">
        <v>28</v>
      </c>
      <c r="D4950" s="131" t="s">
        <v>28</v>
      </c>
      <c r="E4950" s="131" t="s">
        <v>6357</v>
      </c>
      <c r="F4950" s="131" t="s">
        <v>26271</v>
      </c>
      <c r="G4950" s="131" t="s">
        <v>26271</v>
      </c>
      <c r="H4950" s="79">
        <v>5928.0833333333303</v>
      </c>
      <c r="I4950" s="6">
        <v>15711.236585951799</v>
      </c>
      <c r="J4950" s="6">
        <v>6824.9184912731798</v>
      </c>
      <c r="K4950" s="71">
        <v>6833.1950713755696</v>
      </c>
      <c r="L4950" s="20">
        <v>1.15268201999672</v>
      </c>
      <c r="M4950" s="79">
        <v>5945.5184531922496</v>
      </c>
      <c r="N4950" s="6">
        <v>15757.4449938983</v>
      </c>
      <c r="O4950" s="6">
        <v>6847.8100890894702</v>
      </c>
      <c r="P4950" s="71">
        <v>6853.8626643480702</v>
      </c>
      <c r="Q4950" s="20">
        <v>1.1527779651693999</v>
      </c>
      <c r="R4950" s="79">
        <v>5960.1397705798299</v>
      </c>
      <c r="S4950" s="6">
        <v>15796.1959634373</v>
      </c>
      <c r="T4950" s="6">
        <v>6867.1970549541402</v>
      </c>
      <c r="U4950" s="71">
        <v>6871.3052117867201</v>
      </c>
      <c r="V4950" s="20">
        <v>1.15287652241052</v>
      </c>
      <c r="W4950" s="79">
        <v>5976.8188671566904</v>
      </c>
      <c r="X4950" s="6">
        <v>15840.400678119</v>
      </c>
      <c r="Y4950" s="6">
        <v>6888.7540570172896</v>
      </c>
      <c r="Z4950" s="71">
        <v>6891.1822880135796</v>
      </c>
      <c r="AA4950" s="20">
        <v>1.1529849642727901</v>
      </c>
    </row>
    <row r="4951" spans="1:27" x14ac:dyDescent="0.2">
      <c r="A4951" s="52" t="s">
        <v>1376</v>
      </c>
      <c r="B4951" s="1" t="s">
        <v>7602</v>
      </c>
      <c r="C4951" s="131" t="s">
        <v>28</v>
      </c>
      <c r="D4951" s="131" t="s">
        <v>28</v>
      </c>
      <c r="E4951" s="131" t="s">
        <v>6357</v>
      </c>
      <c r="F4951" s="131" t="s">
        <v>26271</v>
      </c>
      <c r="G4951" s="131" t="s">
        <v>26271</v>
      </c>
      <c r="H4951" s="79">
        <v>9358.0833333333303</v>
      </c>
      <c r="I4951" s="6">
        <v>19362.100880124399</v>
      </c>
      <c r="J4951" s="6">
        <v>8410.8440226032199</v>
      </c>
      <c r="K4951" s="71">
        <v>8421.0438549339397</v>
      </c>
      <c r="L4951" s="20">
        <v>0.89986844046775305</v>
      </c>
      <c r="M4951" s="79">
        <v>9387.4632588665208</v>
      </c>
      <c r="N4951" s="6">
        <v>19422.888657039999</v>
      </c>
      <c r="O4951" s="6">
        <v>8440.7245563251108</v>
      </c>
      <c r="P4951" s="71">
        <v>8448.1850612090893</v>
      </c>
      <c r="Q4951" s="20">
        <v>0.89994334233262896</v>
      </c>
      <c r="R4951" s="79">
        <v>9414.2504699578403</v>
      </c>
      <c r="S4951" s="6">
        <v>19478.312045032199</v>
      </c>
      <c r="T4951" s="6">
        <v>8467.9506015710394</v>
      </c>
      <c r="U4951" s="71">
        <v>8473.0163756916008</v>
      </c>
      <c r="V4951" s="20">
        <v>0.90002028337042494</v>
      </c>
      <c r="W4951" s="79">
        <v>9441.6087663242306</v>
      </c>
      <c r="X4951" s="6">
        <v>19534.917022278802</v>
      </c>
      <c r="Y4951" s="6">
        <v>8495.4441257668404</v>
      </c>
      <c r="Z4951" s="71">
        <v>8498.4387022291103</v>
      </c>
      <c r="AA4951" s="20">
        <v>0.90010494107114802</v>
      </c>
    </row>
    <row r="4952" spans="1:27" x14ac:dyDescent="0.2">
      <c r="A4952" s="52" t="s">
        <v>1375</v>
      </c>
      <c r="B4952" s="1" t="s">
        <v>7601</v>
      </c>
      <c r="C4952" s="131" t="s">
        <v>28</v>
      </c>
      <c r="D4952" s="131" t="s">
        <v>28</v>
      </c>
      <c r="E4952" s="131" t="s">
        <v>6357</v>
      </c>
      <c r="F4952" s="131" t="s">
        <v>26271</v>
      </c>
      <c r="G4952" s="131" t="s">
        <v>26271</v>
      </c>
      <c r="H4952" s="79">
        <v>7780.5</v>
      </c>
      <c r="I4952" s="6">
        <v>20540.8779991886</v>
      </c>
      <c r="J4952" s="6">
        <v>8922.9016008198505</v>
      </c>
      <c r="K4952" s="71">
        <v>8933.7224054843191</v>
      </c>
      <c r="L4952" s="20">
        <v>1.1482195752823501</v>
      </c>
      <c r="M4952" s="79">
        <v>7797.4603609850801</v>
      </c>
      <c r="N4952" s="6">
        <v>20585.654132575499</v>
      </c>
      <c r="O4952" s="6">
        <v>8946.0347228971805</v>
      </c>
      <c r="P4952" s="71">
        <v>8953.9418563780891</v>
      </c>
      <c r="Q4952" s="20">
        <v>1.1483151490169199</v>
      </c>
      <c r="R4952" s="79">
        <v>7813.5573560598305</v>
      </c>
      <c r="S4952" s="6">
        <v>20628.150940233601</v>
      </c>
      <c r="T4952" s="6">
        <v>8967.8285654223</v>
      </c>
      <c r="U4952" s="71">
        <v>8973.1933810668306</v>
      </c>
      <c r="V4952" s="20">
        <v>1.14841332470768</v>
      </c>
      <c r="W4952" s="79">
        <v>7831.3383470840399</v>
      </c>
      <c r="X4952" s="6">
        <v>20675.093574683</v>
      </c>
      <c r="Y4952" s="6">
        <v>8991.2899071137708</v>
      </c>
      <c r="Z4952" s="71">
        <v>8994.4592652688807</v>
      </c>
      <c r="AA4952" s="20">
        <v>1.14852134675268</v>
      </c>
    </row>
    <row r="4953" spans="1:27" x14ac:dyDescent="0.2">
      <c r="A4953" s="52" t="s">
        <v>1374</v>
      </c>
      <c r="B4953" s="1" t="s">
        <v>7600</v>
      </c>
      <c r="C4953" s="131" t="s">
        <v>28</v>
      </c>
      <c r="D4953" s="131" t="s">
        <v>28</v>
      </c>
      <c r="E4953" s="131" t="s">
        <v>6357</v>
      </c>
      <c r="F4953" s="131" t="s">
        <v>26271</v>
      </c>
      <c r="G4953" s="131" t="s">
        <v>26271</v>
      </c>
      <c r="H4953" s="79">
        <v>9797.8333333333303</v>
      </c>
      <c r="I4953" s="6">
        <v>19166.144547414398</v>
      </c>
      <c r="J4953" s="6">
        <v>8325.7211240154393</v>
      </c>
      <c r="K4953" s="71">
        <v>8335.8177277889899</v>
      </c>
      <c r="L4953" s="20">
        <v>0.85078174369731296</v>
      </c>
      <c r="M4953" s="79">
        <v>9827.8930228340705</v>
      </c>
      <c r="N4953" s="6">
        <v>19224.946155323101</v>
      </c>
      <c r="O4953" s="6">
        <v>8354.7034621159091</v>
      </c>
      <c r="P4953" s="71">
        <v>8362.0879355183297</v>
      </c>
      <c r="Q4953" s="20">
        <v>0.85085255975923901</v>
      </c>
      <c r="R4953" s="79">
        <v>9855.3474309832109</v>
      </c>
      <c r="S4953" s="6">
        <v>19278.651412102699</v>
      </c>
      <c r="T4953" s="6">
        <v>8381.1506584950093</v>
      </c>
      <c r="U4953" s="71">
        <v>8386.1645063673095</v>
      </c>
      <c r="V4953" s="20">
        <v>0.85092530375975395</v>
      </c>
      <c r="W4953" s="79">
        <v>9880.8759343253005</v>
      </c>
      <c r="X4953" s="6">
        <v>19328.589288007301</v>
      </c>
      <c r="Y4953" s="6">
        <v>8405.7152707069108</v>
      </c>
      <c r="Z4953" s="71">
        <v>8408.6782184616695</v>
      </c>
      <c r="AA4953" s="20">
        <v>0.851005343488897</v>
      </c>
    </row>
    <row r="4954" spans="1:27" x14ac:dyDescent="0.2">
      <c r="A4954" s="52" t="s">
        <v>1373</v>
      </c>
      <c r="B4954" s="1" t="s">
        <v>7599</v>
      </c>
      <c r="C4954" s="131" t="s">
        <v>28</v>
      </c>
      <c r="D4954" s="131" t="s">
        <v>28</v>
      </c>
      <c r="E4954" s="131" t="s">
        <v>6357</v>
      </c>
      <c r="F4954" s="131" t="s">
        <v>26271</v>
      </c>
      <c r="G4954" s="131" t="s">
        <v>26271</v>
      </c>
      <c r="H4954" s="79">
        <v>22714.083333333299</v>
      </c>
      <c r="I4954" s="6">
        <v>54028.551646493899</v>
      </c>
      <c r="J4954" s="6">
        <v>23469.8560594888</v>
      </c>
      <c r="K4954" s="71">
        <v>23498.317958911699</v>
      </c>
      <c r="L4954" s="20">
        <v>1.03452636032322</v>
      </c>
      <c r="M4954" s="79">
        <v>22782.007446507501</v>
      </c>
      <c r="N4954" s="6">
        <v>54190.118433179399</v>
      </c>
      <c r="O4954" s="6">
        <v>23549.734102157501</v>
      </c>
      <c r="P4954" s="71">
        <v>23570.549010298801</v>
      </c>
      <c r="Q4954" s="20">
        <v>1.03461247063687</v>
      </c>
      <c r="R4954" s="79">
        <v>22844.296585506301</v>
      </c>
      <c r="S4954" s="6">
        <v>54338.2816636309</v>
      </c>
      <c r="T4954" s="6">
        <v>23622.8829191199</v>
      </c>
      <c r="U4954" s="71">
        <v>23637.014814140901</v>
      </c>
      <c r="V4954" s="20">
        <v>1.0347009252689201</v>
      </c>
      <c r="W4954" s="79">
        <v>22908.112373304899</v>
      </c>
      <c r="X4954" s="6">
        <v>54490.076236906803</v>
      </c>
      <c r="Y4954" s="6">
        <v>23696.921648117499</v>
      </c>
      <c r="Z4954" s="71">
        <v>23705.2746244593</v>
      </c>
      <c r="AA4954" s="20">
        <v>1.0347982512991101</v>
      </c>
    </row>
    <row r="4955" spans="1:27" x14ac:dyDescent="0.2">
      <c r="A4955" s="52" t="s">
        <v>1372</v>
      </c>
      <c r="B4955" s="1" t="s">
        <v>26346</v>
      </c>
      <c r="C4955" s="131" t="s">
        <v>28</v>
      </c>
      <c r="D4955" s="131" t="s">
        <v>28</v>
      </c>
      <c r="E4955" s="131" t="s">
        <v>6357</v>
      </c>
      <c r="F4955" s="131" t="s">
        <v>26271</v>
      </c>
      <c r="G4955" s="131" t="s">
        <v>26271</v>
      </c>
      <c r="H4955" s="79">
        <v>4877.3333333333303</v>
      </c>
      <c r="I4955" s="6">
        <v>15670.474917809899</v>
      </c>
      <c r="J4955" s="6">
        <v>6807.2117333668102</v>
      </c>
      <c r="K4955" s="71">
        <v>6815.4668404801396</v>
      </c>
      <c r="L4955" s="20">
        <v>1.3973756507271999</v>
      </c>
      <c r="M4955" s="79">
        <v>4889.2939537688198</v>
      </c>
      <c r="N4955" s="6">
        <v>15708.9034175096</v>
      </c>
      <c r="O4955" s="6">
        <v>6826.7150767531703</v>
      </c>
      <c r="P4955" s="71">
        <v>6832.7490067590397</v>
      </c>
      <c r="Q4955" s="20">
        <v>1.3974919633318701</v>
      </c>
      <c r="R4955" s="79">
        <v>4901.3277629468203</v>
      </c>
      <c r="S4955" s="6">
        <v>15747.5670666805</v>
      </c>
      <c r="T4955" s="6">
        <v>6846.0562551459498</v>
      </c>
      <c r="U4955" s="71">
        <v>6850.1517649377502</v>
      </c>
      <c r="V4955" s="20">
        <v>1.3976114425000701</v>
      </c>
      <c r="W4955" s="79">
        <v>4912.80141257994</v>
      </c>
      <c r="X4955" s="6">
        <v>15784.4309688385</v>
      </c>
      <c r="Y4955" s="6">
        <v>6864.4136650214696</v>
      </c>
      <c r="Z4955" s="71">
        <v>6866.8333162232402</v>
      </c>
      <c r="AA4955" s="20">
        <v>1.39774290461644</v>
      </c>
    </row>
    <row r="4956" spans="1:27" x14ac:dyDescent="0.2">
      <c r="A4956" s="52" t="s">
        <v>1371</v>
      </c>
      <c r="B4956" s="1" t="s">
        <v>7598</v>
      </c>
      <c r="C4956" s="131" t="s">
        <v>28</v>
      </c>
      <c r="D4956" s="131" t="s">
        <v>28</v>
      </c>
      <c r="E4956" s="131" t="s">
        <v>6357</v>
      </c>
      <c r="F4956" s="131" t="s">
        <v>26271</v>
      </c>
      <c r="G4956" s="131" t="s">
        <v>26271</v>
      </c>
      <c r="H4956" s="79">
        <v>6007.1666666666697</v>
      </c>
      <c r="I4956" s="6">
        <v>18800.895478704198</v>
      </c>
      <c r="J4956" s="6">
        <v>8167.0579208153904</v>
      </c>
      <c r="K4956" s="71">
        <v>8176.9621136887599</v>
      </c>
      <c r="L4956" s="20">
        <v>1.3612011398089101</v>
      </c>
      <c r="M4956" s="79">
        <v>6020.6059205167803</v>
      </c>
      <c r="N4956" s="6">
        <v>18842.956906489999</v>
      </c>
      <c r="O4956" s="6">
        <v>8188.7000375064099</v>
      </c>
      <c r="P4956" s="71">
        <v>8195.9377854290706</v>
      </c>
      <c r="Q4956" s="20">
        <v>1.36131444137529</v>
      </c>
      <c r="R4956" s="79">
        <v>6031.95692287563</v>
      </c>
      <c r="S4956" s="6">
        <v>18878.482641128201</v>
      </c>
      <c r="T4956" s="6">
        <v>8207.1823301784098</v>
      </c>
      <c r="U4956" s="71">
        <v>8212.0921051413407</v>
      </c>
      <c r="V4956" s="20">
        <v>1.3614308275309099</v>
      </c>
      <c r="W4956" s="79">
        <v>6045.1117386219103</v>
      </c>
      <c r="X4956" s="6">
        <v>18919.653850387302</v>
      </c>
      <c r="Y4956" s="6">
        <v>8227.8753465657192</v>
      </c>
      <c r="Z4956" s="71">
        <v>8230.7756071621607</v>
      </c>
      <c r="AA4956" s="20">
        <v>1.36155888642656</v>
      </c>
    </row>
    <row r="4957" spans="1:27" x14ac:dyDescent="0.2">
      <c r="A4957" s="52" t="s">
        <v>1370</v>
      </c>
      <c r="B4957" s="1" t="s">
        <v>7597</v>
      </c>
      <c r="C4957" s="131" t="s">
        <v>28</v>
      </c>
      <c r="D4957" s="131" t="s">
        <v>28</v>
      </c>
      <c r="E4957" s="131" t="s">
        <v>6357</v>
      </c>
      <c r="F4957" s="131" t="s">
        <v>26271</v>
      </c>
      <c r="G4957" s="131" t="s">
        <v>26271</v>
      </c>
      <c r="H4957" s="79">
        <v>4474.75</v>
      </c>
      <c r="I4957" s="6">
        <v>10983.014131083501</v>
      </c>
      <c r="J4957" s="6">
        <v>4770.9915017236999</v>
      </c>
      <c r="K4957" s="71">
        <v>4776.7772841300903</v>
      </c>
      <c r="L4957" s="20">
        <v>1.0674959012526</v>
      </c>
      <c r="M4957" s="79">
        <v>4484.7957517834302</v>
      </c>
      <c r="N4957" s="6">
        <v>11007.6708457145</v>
      </c>
      <c r="O4957" s="6">
        <v>4783.6714330177101</v>
      </c>
      <c r="P4957" s="71">
        <v>4787.8995776338797</v>
      </c>
      <c r="Q4957" s="20">
        <v>1.06758475583418</v>
      </c>
      <c r="R4957" s="79">
        <v>4492.8710676057899</v>
      </c>
      <c r="S4957" s="6">
        <v>11027.491239655999</v>
      </c>
      <c r="T4957" s="6">
        <v>4794.0627945982596</v>
      </c>
      <c r="U4957" s="71">
        <v>4796.9307422729598</v>
      </c>
      <c r="V4957" s="20">
        <v>1.0676760294457299</v>
      </c>
      <c r="W4957" s="79">
        <v>4502.3856128990101</v>
      </c>
      <c r="X4957" s="6">
        <v>11050.844138791401</v>
      </c>
      <c r="Y4957" s="6">
        <v>4805.8473356499198</v>
      </c>
      <c r="Z4957" s="71">
        <v>4807.5413585991</v>
      </c>
      <c r="AA4957" s="20">
        <v>1.06777645717991</v>
      </c>
    </row>
    <row r="4958" spans="1:27" x14ac:dyDescent="0.2">
      <c r="A4958" s="52" t="s">
        <v>1369</v>
      </c>
      <c r="B4958" s="1" t="s">
        <v>7596</v>
      </c>
      <c r="C4958" s="131" t="s">
        <v>28</v>
      </c>
      <c r="D4958" s="131" t="s">
        <v>28</v>
      </c>
      <c r="E4958" s="131" t="s">
        <v>6357</v>
      </c>
      <c r="F4958" s="131" t="s">
        <v>26271</v>
      </c>
      <c r="G4958" s="131" t="s">
        <v>26271</v>
      </c>
      <c r="H4958" s="79">
        <v>8901.25</v>
      </c>
      <c r="I4958" s="6">
        <v>26532.9305705999</v>
      </c>
      <c r="J4958" s="6">
        <v>11525.832959633</v>
      </c>
      <c r="K4958" s="71">
        <v>11539.8103397085</v>
      </c>
      <c r="L4958" s="20">
        <v>1.2964258210598001</v>
      </c>
      <c r="M4958" s="79">
        <v>8924.7735539994992</v>
      </c>
      <c r="N4958" s="6">
        <v>26603.049803858401</v>
      </c>
      <c r="O4958" s="6">
        <v>11561.0514850569</v>
      </c>
      <c r="P4958" s="71">
        <v>11571.269953920901</v>
      </c>
      <c r="Q4958" s="20">
        <v>1.29653373095785</v>
      </c>
      <c r="R4958" s="79">
        <v>8941.5935309160195</v>
      </c>
      <c r="S4958" s="6">
        <v>26653.186950857398</v>
      </c>
      <c r="T4958" s="6">
        <v>11587.137014362601</v>
      </c>
      <c r="U4958" s="71">
        <v>11594.068776435999</v>
      </c>
      <c r="V4958" s="20">
        <v>1.2966445786591501</v>
      </c>
      <c r="W4958" s="79">
        <v>8960.1631381691404</v>
      </c>
      <c r="X4958" s="6">
        <v>26708.539412587001</v>
      </c>
      <c r="Y4958" s="6">
        <v>11615.1455366666</v>
      </c>
      <c r="Z4958" s="71">
        <v>11619.2397830551</v>
      </c>
      <c r="AA4958" s="20">
        <v>1.2967665436311799</v>
      </c>
    </row>
    <row r="4959" spans="1:27" x14ac:dyDescent="0.2">
      <c r="A4959" s="52" t="s">
        <v>1368</v>
      </c>
      <c r="B4959" s="1" t="s">
        <v>7595</v>
      </c>
      <c r="C4959" s="131" t="s">
        <v>28</v>
      </c>
      <c r="D4959" s="131" t="s">
        <v>28</v>
      </c>
      <c r="E4959" s="131" t="s">
        <v>6357</v>
      </c>
      <c r="F4959" s="131" t="s">
        <v>26271</v>
      </c>
      <c r="G4959" s="131" t="s">
        <v>26271</v>
      </c>
      <c r="H4959" s="79">
        <v>4459.5</v>
      </c>
      <c r="I4959" s="6">
        <v>11567.4312079868</v>
      </c>
      <c r="J4959" s="6">
        <v>5024.8606922837498</v>
      </c>
      <c r="K4959" s="71">
        <v>5030.9543419113998</v>
      </c>
      <c r="L4959" s="20">
        <v>1.1281431420364201</v>
      </c>
      <c r="M4959" s="79">
        <v>4473.1798173977804</v>
      </c>
      <c r="N4959" s="6">
        <v>11602.9150843601</v>
      </c>
      <c r="O4959" s="6">
        <v>5042.3503942609996</v>
      </c>
      <c r="P4959" s="71">
        <v>5046.8071775018398</v>
      </c>
      <c r="Q4959" s="20">
        <v>1.1282370446797201</v>
      </c>
      <c r="R4959" s="79">
        <v>4487.0822644172604</v>
      </c>
      <c r="S4959" s="6">
        <v>11638.976436422099</v>
      </c>
      <c r="T4959" s="6">
        <v>5059.89827499493</v>
      </c>
      <c r="U4959" s="71">
        <v>5062.9252531789298</v>
      </c>
      <c r="V4959" s="20">
        <v>1.12833350378444</v>
      </c>
      <c r="W4959" s="79">
        <v>4500.3659481189597</v>
      </c>
      <c r="X4959" s="6">
        <v>11673.432787449799</v>
      </c>
      <c r="Y4959" s="6">
        <v>5076.6018554659904</v>
      </c>
      <c r="Z4959" s="71">
        <v>5078.3913172292096</v>
      </c>
      <c r="AA4959" s="20">
        <v>1.12843963708148</v>
      </c>
    </row>
    <row r="4960" spans="1:27" x14ac:dyDescent="0.2">
      <c r="A4960" s="52" t="s">
        <v>1367</v>
      </c>
      <c r="B4960" s="1" t="s">
        <v>7594</v>
      </c>
      <c r="C4960" s="131" t="s">
        <v>28</v>
      </c>
      <c r="D4960" s="131" t="s">
        <v>28</v>
      </c>
      <c r="E4960" s="131" t="s">
        <v>6357</v>
      </c>
      <c r="F4960" s="131" t="s">
        <v>26271</v>
      </c>
      <c r="G4960" s="131" t="s">
        <v>26271</v>
      </c>
      <c r="H4960" s="79">
        <v>5819.75</v>
      </c>
      <c r="I4960" s="6">
        <v>15008.530745996901</v>
      </c>
      <c r="J4960" s="6">
        <v>6519.6649833906604</v>
      </c>
      <c r="K4960" s="71">
        <v>6527.5713824992799</v>
      </c>
      <c r="L4960" s="20">
        <v>1.12162401864329</v>
      </c>
      <c r="M4960" s="79">
        <v>5832.3180637932301</v>
      </c>
      <c r="N4960" s="6">
        <v>15040.9424770607</v>
      </c>
      <c r="O4960" s="6">
        <v>6536.4351697698103</v>
      </c>
      <c r="P4960" s="71">
        <v>6542.21253001685</v>
      </c>
      <c r="Q4960" s="20">
        <v>1.1217173786578301</v>
      </c>
      <c r="R4960" s="79">
        <v>5842.4810443230599</v>
      </c>
      <c r="S4960" s="6">
        <v>15067.151748206799</v>
      </c>
      <c r="T4960" s="6">
        <v>6550.2542733280698</v>
      </c>
      <c r="U4960" s="71">
        <v>6554.1728257786199</v>
      </c>
      <c r="V4960" s="20">
        <v>1.12181328036093</v>
      </c>
      <c r="W4960" s="79">
        <v>5854.4355320102504</v>
      </c>
      <c r="X4960" s="6">
        <v>15097.9811302259</v>
      </c>
      <c r="Y4960" s="6">
        <v>6565.8868659353302</v>
      </c>
      <c r="Z4960" s="71">
        <v>6568.2012888155796</v>
      </c>
      <c r="AA4960" s="20">
        <v>1.12191880035277</v>
      </c>
    </row>
    <row r="4961" spans="1:27" x14ac:dyDescent="0.2">
      <c r="A4961" s="52" t="s">
        <v>1366</v>
      </c>
      <c r="B4961" s="1" t="s">
        <v>7593</v>
      </c>
      <c r="C4961" s="131" t="s">
        <v>28</v>
      </c>
      <c r="D4961" s="131" t="s">
        <v>28</v>
      </c>
      <c r="E4961" s="131" t="s">
        <v>6357</v>
      </c>
      <c r="F4961" s="131" t="s">
        <v>26271</v>
      </c>
      <c r="G4961" s="131" t="s">
        <v>26271</v>
      </c>
      <c r="H4961" s="79">
        <v>3800.6666666666702</v>
      </c>
      <c r="I4961" s="6">
        <v>11102.818572317499</v>
      </c>
      <c r="J4961" s="6">
        <v>4823.0342255310297</v>
      </c>
      <c r="K4961" s="71">
        <v>4828.8831201596304</v>
      </c>
      <c r="L4961" s="20">
        <v>1.2705358148113399</v>
      </c>
      <c r="M4961" s="79">
        <v>3812.04643213384</v>
      </c>
      <c r="N4961" s="6">
        <v>11136.0620746971</v>
      </c>
      <c r="O4961" s="6">
        <v>4839.4672015270598</v>
      </c>
      <c r="P4961" s="71">
        <v>4843.74466236018</v>
      </c>
      <c r="Q4961" s="20">
        <v>1.27064156971688</v>
      </c>
      <c r="R4961" s="79">
        <v>3821.7291382159701</v>
      </c>
      <c r="S4961" s="6">
        <v>11164.3479882875</v>
      </c>
      <c r="T4961" s="6">
        <v>4853.5595407343499</v>
      </c>
      <c r="U4961" s="71">
        <v>4856.4630810915096</v>
      </c>
      <c r="V4961" s="20">
        <v>1.2707502037568701</v>
      </c>
      <c r="W4961" s="79">
        <v>3833.05239032277</v>
      </c>
      <c r="X4961" s="6">
        <v>11197.4263992128</v>
      </c>
      <c r="Y4961" s="6">
        <v>4869.59377500353</v>
      </c>
      <c r="Z4961" s="71">
        <v>4871.3102680654001</v>
      </c>
      <c r="AA4961" s="20">
        <v>1.2708697330524099</v>
      </c>
    </row>
    <row r="4962" spans="1:27" x14ac:dyDescent="0.2">
      <c r="A4962" s="52" t="s">
        <v>1365</v>
      </c>
      <c r="B4962" s="1" t="s">
        <v>7592</v>
      </c>
      <c r="C4962" s="131" t="s">
        <v>28</v>
      </c>
      <c r="D4962" s="131" t="s">
        <v>28</v>
      </c>
      <c r="E4962" s="131" t="s">
        <v>6357</v>
      </c>
      <c r="F4962" s="131" t="s">
        <v>26271</v>
      </c>
      <c r="G4962" s="131" t="s">
        <v>26271</v>
      </c>
      <c r="H4962" s="79">
        <v>7827.3333333333303</v>
      </c>
      <c r="I4962" s="6">
        <v>15472.210285084901</v>
      </c>
      <c r="J4962" s="6">
        <v>6721.0861155233197</v>
      </c>
      <c r="K4962" s="71">
        <v>6729.2367780816203</v>
      </c>
      <c r="L4962" s="20">
        <v>0.85971000486520999</v>
      </c>
      <c r="M4962" s="79">
        <v>7846.8399666496898</v>
      </c>
      <c r="N4962" s="6">
        <v>15510.7688490008</v>
      </c>
      <c r="O4962" s="6">
        <v>6740.6105148932002</v>
      </c>
      <c r="P4962" s="71">
        <v>6746.5683396429404</v>
      </c>
      <c r="Q4962" s="20">
        <v>0.85978156408400297</v>
      </c>
      <c r="R4962" s="79">
        <v>7865.0847698340704</v>
      </c>
      <c r="S4962" s="6">
        <v>15546.8331661133</v>
      </c>
      <c r="T4962" s="6">
        <v>6758.7897224949702</v>
      </c>
      <c r="U4962" s="71">
        <v>6762.8330269110602</v>
      </c>
      <c r="V4962" s="20">
        <v>0.85985507147353102</v>
      </c>
      <c r="W4962" s="79">
        <v>7884.1835483895402</v>
      </c>
      <c r="X4962" s="6">
        <v>15584.585527666701</v>
      </c>
      <c r="Y4962" s="6">
        <v>6777.5038625724501</v>
      </c>
      <c r="Z4962" s="71">
        <v>6779.89287876034</v>
      </c>
      <c r="AA4962" s="20">
        <v>0.85993595115441301</v>
      </c>
    </row>
    <row r="4963" spans="1:27" x14ac:dyDescent="0.2">
      <c r="A4963" s="52" t="s">
        <v>1364</v>
      </c>
      <c r="B4963" s="1" t="s">
        <v>7591</v>
      </c>
      <c r="C4963" s="131" t="s">
        <v>28</v>
      </c>
      <c r="D4963" s="131" t="s">
        <v>28</v>
      </c>
      <c r="E4963" s="131" t="s">
        <v>6357</v>
      </c>
      <c r="F4963" s="131" t="s">
        <v>26271</v>
      </c>
      <c r="G4963" s="131" t="s">
        <v>26271</v>
      </c>
      <c r="H4963" s="79">
        <v>6089.4166666666697</v>
      </c>
      <c r="I4963" s="6">
        <v>12449.921992903601</v>
      </c>
      <c r="J4963" s="6">
        <v>5408.2122918479999</v>
      </c>
      <c r="K4963" s="71">
        <v>5414.7708320417696</v>
      </c>
      <c r="L4963" s="20">
        <v>0.88921010475143003</v>
      </c>
      <c r="M4963" s="79">
        <v>6105.0674775041898</v>
      </c>
      <c r="N4963" s="6">
        <v>12481.920357397101</v>
      </c>
      <c r="O4963" s="6">
        <v>5424.3451389291104</v>
      </c>
      <c r="P4963" s="71">
        <v>5429.13955594052</v>
      </c>
      <c r="Q4963" s="20">
        <v>0.88928411945415498</v>
      </c>
      <c r="R4963" s="79">
        <v>6119.8603455254397</v>
      </c>
      <c r="S4963" s="6">
        <v>12512.164642358601</v>
      </c>
      <c r="T4963" s="6">
        <v>5439.5058393798799</v>
      </c>
      <c r="U4963" s="71">
        <v>5442.7599098399396</v>
      </c>
      <c r="V4963" s="20">
        <v>0.88936014917716899</v>
      </c>
      <c r="W4963" s="79">
        <v>6133.5986868591499</v>
      </c>
      <c r="X4963" s="6">
        <v>12540.2529285245</v>
      </c>
      <c r="Y4963" s="6">
        <v>5453.5690095721902</v>
      </c>
      <c r="Z4963" s="71">
        <v>5455.4913492579799</v>
      </c>
      <c r="AA4963" s="20">
        <v>0.88944380416443403</v>
      </c>
    </row>
    <row r="4964" spans="1:27" x14ac:dyDescent="0.2">
      <c r="A4964" s="52" t="s">
        <v>1363</v>
      </c>
      <c r="B4964" s="1" t="s">
        <v>7590</v>
      </c>
      <c r="C4964" s="131" t="s">
        <v>28</v>
      </c>
      <c r="D4964" s="131" t="s">
        <v>28</v>
      </c>
      <c r="E4964" s="131" t="s">
        <v>6357</v>
      </c>
      <c r="F4964" s="131" t="s">
        <v>26271</v>
      </c>
      <c r="G4964" s="131" t="s">
        <v>26271</v>
      </c>
      <c r="H4964" s="79">
        <v>6899</v>
      </c>
      <c r="I4964" s="6">
        <v>25046.393486458401</v>
      </c>
      <c r="J4964" s="6">
        <v>10880.085288657599</v>
      </c>
      <c r="K4964" s="71">
        <v>10893.2795703956</v>
      </c>
      <c r="L4964" s="20">
        <v>1.5789650051305399</v>
      </c>
      <c r="M4964" s="79">
        <v>6912.4789526459699</v>
      </c>
      <c r="N4964" s="6">
        <v>25095.327991713599</v>
      </c>
      <c r="O4964" s="6">
        <v>10905.831515021</v>
      </c>
      <c r="P4964" s="71">
        <v>10915.4708544804</v>
      </c>
      <c r="Q4964" s="20">
        <v>1.5790964325905299</v>
      </c>
      <c r="R4964" s="79">
        <v>6926.0605899412503</v>
      </c>
      <c r="S4964" s="6">
        <v>25144.6352872475</v>
      </c>
      <c r="T4964" s="6">
        <v>10931.313196681</v>
      </c>
      <c r="U4964" s="71">
        <v>10937.852625889</v>
      </c>
      <c r="V4964" s="20">
        <v>1.57923143810987</v>
      </c>
      <c r="W4964" s="79">
        <v>6939.3598721050603</v>
      </c>
      <c r="X4964" s="6">
        <v>25192.917509912</v>
      </c>
      <c r="Y4964" s="6">
        <v>10956.0241707924</v>
      </c>
      <c r="Z4964" s="71">
        <v>10959.886082143499</v>
      </c>
      <c r="AA4964" s="20">
        <v>1.5793799837648099</v>
      </c>
    </row>
    <row r="4965" spans="1:27" x14ac:dyDescent="0.2">
      <c r="A4965" s="52" t="s">
        <v>1362</v>
      </c>
      <c r="B4965" s="1" t="s">
        <v>7589</v>
      </c>
      <c r="C4965" s="131" t="s">
        <v>28</v>
      </c>
      <c r="D4965" s="131" t="s">
        <v>28</v>
      </c>
      <c r="E4965" s="131" t="s">
        <v>6357</v>
      </c>
      <c r="F4965" s="131" t="s">
        <v>26271</v>
      </c>
      <c r="G4965" s="131" t="s">
        <v>26271</v>
      </c>
      <c r="H4965" s="79">
        <v>10023.583333333299</v>
      </c>
      <c r="I4965" s="6">
        <v>18856.583791031801</v>
      </c>
      <c r="J4965" s="6">
        <v>8191.2487724058301</v>
      </c>
      <c r="K4965" s="71">
        <v>8201.1823015300506</v>
      </c>
      <c r="L4965" s="20">
        <v>0.81818866854302397</v>
      </c>
      <c r="M4965" s="79">
        <v>10052.0774590772</v>
      </c>
      <c r="N4965" s="6">
        <v>18910.187562435</v>
      </c>
      <c r="O4965" s="6">
        <v>8217.9168784507692</v>
      </c>
      <c r="P4965" s="71">
        <v>8225.1804502684208</v>
      </c>
      <c r="Q4965" s="20">
        <v>0.81825677167270205</v>
      </c>
      <c r="R4965" s="79">
        <v>10081.2693226591</v>
      </c>
      <c r="S4965" s="6">
        <v>18965.1039334915</v>
      </c>
      <c r="T4965" s="6">
        <v>8244.8398450123896</v>
      </c>
      <c r="U4965" s="71">
        <v>8249.7721477949999</v>
      </c>
      <c r="V4965" s="20">
        <v>0.81832672888248903</v>
      </c>
      <c r="W4965" s="79">
        <v>10111.5755300072</v>
      </c>
      <c r="X4965" s="6">
        <v>19022.116632368201</v>
      </c>
      <c r="Y4965" s="6">
        <v>8272.4348826157893</v>
      </c>
      <c r="Z4965" s="71">
        <v>8275.3508500941698</v>
      </c>
      <c r="AA4965" s="20">
        <v>0.81840370232474102</v>
      </c>
    </row>
    <row r="4966" spans="1:27" x14ac:dyDescent="0.2">
      <c r="A4966" s="52" t="s">
        <v>1361</v>
      </c>
      <c r="B4966" s="1" t="s">
        <v>7588</v>
      </c>
      <c r="C4966" s="131" t="s">
        <v>28</v>
      </c>
      <c r="D4966" s="131" t="s">
        <v>28</v>
      </c>
      <c r="E4966" s="131" t="s">
        <v>6357</v>
      </c>
      <c r="F4966" s="131" t="s">
        <v>26271</v>
      </c>
      <c r="G4966" s="131" t="s">
        <v>26271</v>
      </c>
      <c r="H4966" s="79">
        <v>4548.5833333333303</v>
      </c>
      <c r="I4966" s="6">
        <v>13266.243945390501</v>
      </c>
      <c r="J4966" s="6">
        <v>5762.8203303611399</v>
      </c>
      <c r="K4966" s="71">
        <v>5769.80890379845</v>
      </c>
      <c r="L4966" s="20">
        <v>1.2684848184522901</v>
      </c>
      <c r="M4966" s="79">
        <v>4559.5257187629904</v>
      </c>
      <c r="N4966" s="6">
        <v>13298.158135769499</v>
      </c>
      <c r="O4966" s="6">
        <v>5779.06262618662</v>
      </c>
      <c r="P4966" s="71">
        <v>5784.1705674136801</v>
      </c>
      <c r="Q4966" s="20">
        <v>1.26859040264015</v>
      </c>
      <c r="R4966" s="79">
        <v>4568.7946479927105</v>
      </c>
      <c r="S4966" s="6">
        <v>13325.191580528601</v>
      </c>
      <c r="T4966" s="6">
        <v>5792.9590510469498</v>
      </c>
      <c r="U4966" s="71">
        <v>5796.42456748925</v>
      </c>
      <c r="V4966" s="20">
        <v>1.2686988613147401</v>
      </c>
      <c r="W4966" s="79">
        <v>4576.8905585827197</v>
      </c>
      <c r="X4966" s="6">
        <v>13348.803838890501</v>
      </c>
      <c r="Y4966" s="6">
        <v>5805.1957441018603</v>
      </c>
      <c r="Z4966" s="71">
        <v>5807.2420294139401</v>
      </c>
      <c r="AA4966" s="20">
        <v>1.2688181976569299</v>
      </c>
    </row>
    <row r="4967" spans="1:27" x14ac:dyDescent="0.2">
      <c r="A4967" s="52" t="s">
        <v>1360</v>
      </c>
      <c r="B4967" s="1" t="s">
        <v>7587</v>
      </c>
      <c r="C4967" s="131" t="s">
        <v>28</v>
      </c>
      <c r="D4967" s="131" t="s">
        <v>28</v>
      </c>
      <c r="E4967" s="131" t="s">
        <v>6357</v>
      </c>
      <c r="F4967" s="131" t="s">
        <v>26271</v>
      </c>
      <c r="G4967" s="131" t="s">
        <v>26271</v>
      </c>
      <c r="H4967" s="79">
        <v>2448.75</v>
      </c>
      <c r="I4967" s="6">
        <v>7741.72201669483</v>
      </c>
      <c r="J4967" s="6">
        <v>3362.98301263448</v>
      </c>
      <c r="K4967" s="71">
        <v>3367.0613028474199</v>
      </c>
      <c r="L4967" s="20">
        <v>1.3750122727299301</v>
      </c>
      <c r="M4967" s="79">
        <v>2456.0310476884702</v>
      </c>
      <c r="N4967" s="6">
        <v>7764.7410456665302</v>
      </c>
      <c r="O4967" s="6">
        <v>3374.3714220339498</v>
      </c>
      <c r="P4967" s="71">
        <v>3377.3539283705099</v>
      </c>
      <c r="Q4967" s="20">
        <v>1.37512672388615</v>
      </c>
      <c r="R4967" s="79">
        <v>2463.4233548758102</v>
      </c>
      <c r="S4967" s="6">
        <v>7788.1118214935304</v>
      </c>
      <c r="T4967" s="6">
        <v>3385.7834308973602</v>
      </c>
      <c r="U4967" s="71">
        <v>3387.8089049334199</v>
      </c>
      <c r="V4967" s="20">
        <v>1.3752442909287099</v>
      </c>
      <c r="W4967" s="79">
        <v>2471.0319638351698</v>
      </c>
      <c r="X4967" s="6">
        <v>7812.1664352749103</v>
      </c>
      <c r="Y4967" s="6">
        <v>3397.3946946577398</v>
      </c>
      <c r="Z4967" s="71">
        <v>3398.5922492570098</v>
      </c>
      <c r="AA4967" s="20">
        <v>1.37537364914625</v>
      </c>
    </row>
    <row r="4968" spans="1:27" x14ac:dyDescent="0.2">
      <c r="A4968" s="52" t="s">
        <v>1359</v>
      </c>
      <c r="B4968" s="1" t="s">
        <v>7586</v>
      </c>
      <c r="C4968" s="131" t="s">
        <v>28</v>
      </c>
      <c r="D4968" s="131" t="s">
        <v>28</v>
      </c>
      <c r="E4968" s="131" t="s">
        <v>6357</v>
      </c>
      <c r="F4968" s="131" t="s">
        <v>26271</v>
      </c>
      <c r="G4968" s="131" t="s">
        <v>26271</v>
      </c>
      <c r="H4968" s="79">
        <v>6302.8333333333303</v>
      </c>
      <c r="I4968" s="6">
        <v>19170.736999174998</v>
      </c>
      <c r="J4968" s="6">
        <v>8327.7160725842405</v>
      </c>
      <c r="K4968" s="71">
        <v>8337.8150956323298</v>
      </c>
      <c r="L4968" s="20">
        <v>1.3228677730595799</v>
      </c>
      <c r="M4968" s="79">
        <v>6315.6974881219403</v>
      </c>
      <c r="N4968" s="6">
        <v>19209.864692249899</v>
      </c>
      <c r="O4968" s="6">
        <v>8348.1494176606702</v>
      </c>
      <c r="P4968" s="71">
        <v>8355.5280981385295</v>
      </c>
      <c r="Q4968" s="20">
        <v>1.32297788389215</v>
      </c>
      <c r="R4968" s="79">
        <v>6325.1519759319899</v>
      </c>
      <c r="S4968" s="6">
        <v>19238.621521073201</v>
      </c>
      <c r="T4968" s="6">
        <v>8363.7481680204601</v>
      </c>
      <c r="U4968" s="71">
        <v>8368.7516052172505</v>
      </c>
      <c r="V4968" s="20">
        <v>1.32309099244752</v>
      </c>
      <c r="W4968" s="79">
        <v>6336.4419314181396</v>
      </c>
      <c r="X4968" s="6">
        <v>19272.961119775999</v>
      </c>
      <c r="Y4968" s="6">
        <v>8381.5234098206693</v>
      </c>
      <c r="Z4968" s="71">
        <v>8384.4778301369406</v>
      </c>
      <c r="AA4968" s="20">
        <v>1.32321544502191</v>
      </c>
    </row>
    <row r="4969" spans="1:27" x14ac:dyDescent="0.2">
      <c r="A4969" s="52" t="s">
        <v>1358</v>
      </c>
      <c r="B4969" s="1" t="s">
        <v>7585</v>
      </c>
      <c r="C4969" s="131" t="s">
        <v>28</v>
      </c>
      <c r="D4969" s="131" t="s">
        <v>28</v>
      </c>
      <c r="E4969" s="131" t="s">
        <v>6357</v>
      </c>
      <c r="F4969" s="131" t="s">
        <v>26271</v>
      </c>
      <c r="G4969" s="131" t="s">
        <v>26271</v>
      </c>
      <c r="H4969" s="79">
        <v>2929.0833333333298</v>
      </c>
      <c r="I4969" s="6">
        <v>5395.8427465864297</v>
      </c>
      <c r="J4969" s="6">
        <v>2343.9394305924998</v>
      </c>
      <c r="K4969" s="71">
        <v>2346.7819264372902</v>
      </c>
      <c r="L4969" s="20">
        <v>0.80120012282703601</v>
      </c>
      <c r="M4969" s="79">
        <v>2940.0471047935498</v>
      </c>
      <c r="N4969" s="6">
        <v>5416.03977752632</v>
      </c>
      <c r="O4969" s="6">
        <v>2353.6818212480498</v>
      </c>
      <c r="P4969" s="71">
        <v>2355.7621704651801</v>
      </c>
      <c r="Q4969" s="20">
        <v>0.80126681189028104</v>
      </c>
      <c r="R4969" s="79">
        <v>2947.5875585940298</v>
      </c>
      <c r="S4969" s="6">
        <v>5429.9305065753097</v>
      </c>
      <c r="T4969" s="6">
        <v>2360.5938334564398</v>
      </c>
      <c r="U4969" s="71">
        <v>2362.00600928425</v>
      </c>
      <c r="V4969" s="20">
        <v>0.80133531653624901</v>
      </c>
      <c r="W4969" s="79">
        <v>2954.21575464948</v>
      </c>
      <c r="X4969" s="6">
        <v>5442.1407100890901</v>
      </c>
      <c r="Y4969" s="6">
        <v>2366.7058464797001</v>
      </c>
      <c r="Z4969" s="71">
        <v>2367.5400914604202</v>
      </c>
      <c r="AA4969" s="20">
        <v>0.80141069173240898</v>
      </c>
    </row>
    <row r="4970" spans="1:27" x14ac:dyDescent="0.2">
      <c r="A4970" s="52" t="s">
        <v>1357</v>
      </c>
      <c r="B4970" s="1" t="s">
        <v>7584</v>
      </c>
      <c r="C4970" s="131" t="s">
        <v>28</v>
      </c>
      <c r="D4970" s="131" t="s">
        <v>28</v>
      </c>
      <c r="E4970" s="131" t="s">
        <v>6357</v>
      </c>
      <c r="F4970" s="131" t="s">
        <v>26271</v>
      </c>
      <c r="G4970" s="131" t="s">
        <v>26271</v>
      </c>
      <c r="H4970" s="79">
        <v>6655.5833333333303</v>
      </c>
      <c r="I4970" s="6">
        <v>14718.6776928323</v>
      </c>
      <c r="J4970" s="6">
        <v>6393.7536045203597</v>
      </c>
      <c r="K4970" s="71">
        <v>6401.5073108731103</v>
      </c>
      <c r="L4970" s="20">
        <v>0.961825130911107</v>
      </c>
      <c r="M4970" s="79">
        <v>6670.75623640719</v>
      </c>
      <c r="N4970" s="6">
        <v>14752.2322377646</v>
      </c>
      <c r="O4970" s="6">
        <v>6410.96857983467</v>
      </c>
      <c r="P4970" s="71">
        <v>6416.6350439020298</v>
      </c>
      <c r="Q4970" s="20">
        <v>0.96190518983166695</v>
      </c>
      <c r="R4970" s="79">
        <v>6681.2900716497898</v>
      </c>
      <c r="S4970" s="6">
        <v>14775.527585150399</v>
      </c>
      <c r="T4970" s="6">
        <v>6423.4743448991103</v>
      </c>
      <c r="U4970" s="71">
        <v>6427.3170539123703</v>
      </c>
      <c r="V4970" s="20">
        <v>0.96198742832389705</v>
      </c>
      <c r="W4970" s="79">
        <v>6691.5948692213296</v>
      </c>
      <c r="X4970" s="6">
        <v>14798.3164207113</v>
      </c>
      <c r="Y4970" s="6">
        <v>6435.5671520997303</v>
      </c>
      <c r="Z4970" s="71">
        <v>6437.8356383177197</v>
      </c>
      <c r="AA4970" s="20">
        <v>0.96207791477771598</v>
      </c>
    </row>
    <row r="4971" spans="1:27" x14ac:dyDescent="0.2">
      <c r="A4971" s="52" t="s">
        <v>1356</v>
      </c>
      <c r="B4971" s="1" t="s">
        <v>7583</v>
      </c>
      <c r="C4971" s="131" t="s">
        <v>28</v>
      </c>
      <c r="D4971" s="131" t="s">
        <v>28</v>
      </c>
      <c r="E4971" s="131" t="s">
        <v>6357</v>
      </c>
      <c r="F4971" s="131" t="s">
        <v>26271</v>
      </c>
      <c r="G4971" s="131" t="s">
        <v>26271</v>
      </c>
      <c r="H4971" s="79">
        <v>2698.3333333333298</v>
      </c>
      <c r="I4971" s="6">
        <v>7271.2246684021602</v>
      </c>
      <c r="J4971" s="6">
        <v>3158.6002427047802</v>
      </c>
      <c r="K4971" s="71">
        <v>3162.4306778892601</v>
      </c>
      <c r="L4971" s="20">
        <v>1.17199407457292</v>
      </c>
      <c r="M4971" s="79">
        <v>2705.1137633032299</v>
      </c>
      <c r="N4971" s="6">
        <v>7289.4959579609604</v>
      </c>
      <c r="O4971" s="6">
        <v>3167.8412321687301</v>
      </c>
      <c r="P4971" s="71">
        <v>3170.64119262551</v>
      </c>
      <c r="Q4971" s="20">
        <v>1.17209162721268</v>
      </c>
      <c r="R4971" s="79">
        <v>2709.8071282416499</v>
      </c>
      <c r="S4971" s="6">
        <v>7302.1432133969302</v>
      </c>
      <c r="T4971" s="6">
        <v>3174.5147050569299</v>
      </c>
      <c r="U4971" s="71">
        <v>3176.4137920019198</v>
      </c>
      <c r="V4971" s="20">
        <v>1.1721918356835399</v>
      </c>
      <c r="W4971" s="79">
        <v>2714.96644378356</v>
      </c>
      <c r="X4971" s="6">
        <v>7316.0460703853496</v>
      </c>
      <c r="Y4971" s="6">
        <v>3181.6393456707201</v>
      </c>
      <c r="Z4971" s="71">
        <v>3182.7608482260798</v>
      </c>
      <c r="AA4971" s="20">
        <v>1.1723020943826501</v>
      </c>
    </row>
    <row r="4972" spans="1:27" x14ac:dyDescent="0.2">
      <c r="A4972" s="52" t="s">
        <v>1355</v>
      </c>
      <c r="B4972" s="1" t="s">
        <v>7582</v>
      </c>
      <c r="C4972" s="131" t="s">
        <v>28</v>
      </c>
      <c r="D4972" s="131" t="s">
        <v>28</v>
      </c>
      <c r="E4972" s="131" t="s">
        <v>6357</v>
      </c>
      <c r="F4972" s="131" t="s">
        <v>26271</v>
      </c>
      <c r="G4972" s="131" t="s">
        <v>26271</v>
      </c>
      <c r="H4972" s="79">
        <v>3261.4166666666702</v>
      </c>
      <c r="I4972" s="6">
        <v>7141.98284418819</v>
      </c>
      <c r="J4972" s="6">
        <v>3102.4579453688398</v>
      </c>
      <c r="K4972" s="71">
        <v>3106.2202967774301</v>
      </c>
      <c r="L4972" s="20">
        <v>0.95241443036842899</v>
      </c>
      <c r="M4972" s="79">
        <v>3270.2827982640902</v>
      </c>
      <c r="N4972" s="6">
        <v>7161.3982597069498</v>
      </c>
      <c r="O4972" s="6">
        <v>3112.1730251191402</v>
      </c>
      <c r="P4972" s="71">
        <v>3114.92378210674</v>
      </c>
      <c r="Q4972" s="20">
        <v>0.95249370597557403</v>
      </c>
      <c r="R4972" s="79">
        <v>3277.9991446399999</v>
      </c>
      <c r="S4972" s="6">
        <v>7178.2958287908996</v>
      </c>
      <c r="T4972" s="6">
        <v>3120.6736159238999</v>
      </c>
      <c r="U4972" s="71">
        <v>3122.5404935647898</v>
      </c>
      <c r="V4972" s="20">
        <v>0.95257513982899999</v>
      </c>
      <c r="W4972" s="79">
        <v>3286.78984800945</v>
      </c>
      <c r="X4972" s="6">
        <v>7197.5460685087</v>
      </c>
      <c r="Y4972" s="6">
        <v>3130.1054618206699</v>
      </c>
      <c r="Z4972" s="71">
        <v>3131.2087990919899</v>
      </c>
      <c r="AA4972" s="20">
        <v>0.95266474094421305</v>
      </c>
    </row>
    <row r="4973" spans="1:27" x14ac:dyDescent="0.2">
      <c r="A4973" s="52" t="s">
        <v>1354</v>
      </c>
      <c r="B4973" s="1" t="s">
        <v>11209</v>
      </c>
      <c r="C4973" s="131" t="s">
        <v>28</v>
      </c>
      <c r="D4973" s="131" t="s">
        <v>28</v>
      </c>
      <c r="E4973" s="131" t="s">
        <v>6357</v>
      </c>
      <c r="F4973" s="131" t="s">
        <v>26271</v>
      </c>
      <c r="G4973" s="131" t="s">
        <v>26271</v>
      </c>
      <c r="H4973" s="79">
        <v>3726</v>
      </c>
      <c r="I4973" s="6">
        <v>10619.1838720581</v>
      </c>
      <c r="J4973" s="6">
        <v>4612.9446255963703</v>
      </c>
      <c r="K4973" s="71">
        <v>4618.5387445225497</v>
      </c>
      <c r="L4973" s="20">
        <v>1.23954340969473</v>
      </c>
      <c r="M4973" s="79">
        <v>3733.8681989338502</v>
      </c>
      <c r="N4973" s="6">
        <v>10641.6084161323</v>
      </c>
      <c r="O4973" s="6">
        <v>4624.5894245131803</v>
      </c>
      <c r="P4973" s="71">
        <v>4628.6769612830103</v>
      </c>
      <c r="Q4973" s="20">
        <v>1.2396465849021301</v>
      </c>
      <c r="R4973" s="79">
        <v>3758.0094304733502</v>
      </c>
      <c r="S4973" s="6">
        <v>10710.4114694377</v>
      </c>
      <c r="T4973" s="6">
        <v>4656.2163618705099</v>
      </c>
      <c r="U4973" s="71">
        <v>4659.0018458034601</v>
      </c>
      <c r="V4973" s="20">
        <v>1.23975256901275</v>
      </c>
      <c r="W4973" s="79">
        <v>3784.99686788586</v>
      </c>
      <c r="X4973" s="6">
        <v>10787.326273549101</v>
      </c>
      <c r="Y4973" s="6">
        <v>4691.2473453989096</v>
      </c>
      <c r="Z4973" s="71">
        <v>4692.9009727633202</v>
      </c>
      <c r="AA4973" s="20">
        <v>1.23986918260901</v>
      </c>
    </row>
    <row r="4974" spans="1:27" x14ac:dyDescent="0.2">
      <c r="A4974" s="52" t="s">
        <v>1353</v>
      </c>
      <c r="B4974" s="1" t="s">
        <v>7581</v>
      </c>
      <c r="C4974" s="131" t="s">
        <v>28</v>
      </c>
      <c r="D4974" s="131" t="s">
        <v>28</v>
      </c>
      <c r="E4974" s="131" t="s">
        <v>6357</v>
      </c>
      <c r="F4974" s="131" t="s">
        <v>26271</v>
      </c>
      <c r="G4974" s="131" t="s">
        <v>26271</v>
      </c>
      <c r="H4974" s="79">
        <v>3867.25</v>
      </c>
      <c r="I4974" s="6">
        <v>8879.4665036516599</v>
      </c>
      <c r="J4974" s="6">
        <v>3857.2161269342701</v>
      </c>
      <c r="K4974" s="71">
        <v>3861.8937737497799</v>
      </c>
      <c r="L4974" s="20">
        <v>0.99861497802050103</v>
      </c>
      <c r="M4974" s="79">
        <v>3878.5290050685098</v>
      </c>
      <c r="N4974" s="6">
        <v>8905.36385905934</v>
      </c>
      <c r="O4974" s="6">
        <v>3870.05891530594</v>
      </c>
      <c r="P4974" s="71">
        <v>3873.4795450452798</v>
      </c>
      <c r="Q4974" s="20">
        <v>0.99869809919775598</v>
      </c>
      <c r="R4974" s="79">
        <v>3889.0880616168001</v>
      </c>
      <c r="S4974" s="6">
        <v>8929.6081641678193</v>
      </c>
      <c r="T4974" s="6">
        <v>3882.03457521071</v>
      </c>
      <c r="U4974" s="71">
        <v>3884.3569211018898</v>
      </c>
      <c r="V4974" s="20">
        <v>0.99878348331538003</v>
      </c>
      <c r="W4974" s="79">
        <v>3898.3878894648201</v>
      </c>
      <c r="X4974" s="6">
        <v>8950.9611953569492</v>
      </c>
      <c r="Y4974" s="6">
        <v>3892.6395551278201</v>
      </c>
      <c r="Z4974" s="71">
        <v>3894.0116796000998</v>
      </c>
      <c r="AA4974" s="20">
        <v>0.99887743087943004</v>
      </c>
    </row>
    <row r="4975" spans="1:27" x14ac:dyDescent="0.2">
      <c r="A4975" s="52" t="s">
        <v>1352</v>
      </c>
      <c r="B4975" s="1" t="s">
        <v>7139</v>
      </c>
      <c r="C4975" s="131" t="s">
        <v>28</v>
      </c>
      <c r="D4975" s="131" t="s">
        <v>28</v>
      </c>
      <c r="E4975" s="131" t="s">
        <v>6357</v>
      </c>
      <c r="F4975" s="131" t="s">
        <v>26265</v>
      </c>
      <c r="G4975" s="131" t="s">
        <v>26265</v>
      </c>
      <c r="H4975" s="79">
        <v>10384.666666666701</v>
      </c>
      <c r="I4975" s="6">
        <v>39824.203163863203</v>
      </c>
      <c r="J4975" s="6">
        <v>17299.5256666364</v>
      </c>
      <c r="K4975" s="71">
        <v>17320.504805082699</v>
      </c>
      <c r="L4975" s="20">
        <v>1.6678922262068501</v>
      </c>
      <c r="M4975" s="79">
        <v>10383.4734393651</v>
      </c>
      <c r="N4975" s="6">
        <v>39819.627251317899</v>
      </c>
      <c r="O4975" s="6">
        <v>17304.6610881995</v>
      </c>
      <c r="P4975" s="71">
        <v>17319.956162420101</v>
      </c>
      <c r="Q4975" s="20">
        <v>1.6680310556540601</v>
      </c>
      <c r="R4975" s="79">
        <v>10382.6740356263</v>
      </c>
      <c r="S4975" s="6">
        <v>39816.561614458602</v>
      </c>
      <c r="T4975" s="6">
        <v>17309.748200775699</v>
      </c>
      <c r="U4975" s="71">
        <v>17320.1033951545</v>
      </c>
      <c r="V4975" s="20">
        <v>1.66817366467672</v>
      </c>
      <c r="W4975" s="79">
        <v>10382.569306626299</v>
      </c>
      <c r="X4975" s="6">
        <v>39816.159988763196</v>
      </c>
      <c r="Y4975" s="6">
        <v>17315.454276123299</v>
      </c>
      <c r="Z4975" s="71">
        <v>17321.557835989199</v>
      </c>
      <c r="AA4975" s="20">
        <v>1.6683305764146701</v>
      </c>
    </row>
    <row r="4976" spans="1:27" x14ac:dyDescent="0.2">
      <c r="A4976" s="52" t="s">
        <v>1351</v>
      </c>
      <c r="B4976" s="1" t="s">
        <v>7580</v>
      </c>
      <c r="C4976" s="131" t="s">
        <v>28</v>
      </c>
      <c r="D4976" s="131" t="s">
        <v>28</v>
      </c>
      <c r="E4976" s="131" t="s">
        <v>6357</v>
      </c>
      <c r="F4976" s="131" t="s">
        <v>26265</v>
      </c>
      <c r="G4976" s="131" t="s">
        <v>26265</v>
      </c>
      <c r="H4976" s="79">
        <v>9340.9166666666697</v>
      </c>
      <c r="I4976" s="6">
        <v>31458.527208163599</v>
      </c>
      <c r="J4976" s="6">
        <v>13665.4987579521</v>
      </c>
      <c r="K4976" s="71">
        <v>13682.0709111953</v>
      </c>
      <c r="L4976" s="20">
        <v>1.46474606288055</v>
      </c>
      <c r="M4976" s="79">
        <v>9343.8361080970208</v>
      </c>
      <c r="N4976" s="6">
        <v>31468.359361789098</v>
      </c>
      <c r="O4976" s="6">
        <v>13675.399076956601</v>
      </c>
      <c r="P4976" s="71">
        <v>13687.4863546451</v>
      </c>
      <c r="Q4976" s="20">
        <v>1.46486798315994</v>
      </c>
      <c r="R4976" s="79">
        <v>9344.6335225888797</v>
      </c>
      <c r="S4976" s="6">
        <v>31471.044910368899</v>
      </c>
      <c r="T4976" s="6">
        <v>13681.6400242851</v>
      </c>
      <c r="U4976" s="71">
        <v>13689.824778923299</v>
      </c>
      <c r="V4976" s="20">
        <v>1.4649932226695299</v>
      </c>
      <c r="W4976" s="79">
        <v>9351.5117609517802</v>
      </c>
      <c r="X4976" s="6">
        <v>31494.209580005201</v>
      </c>
      <c r="Y4976" s="6">
        <v>13696.362132840701</v>
      </c>
      <c r="Z4976" s="71">
        <v>13701.1899915206</v>
      </c>
      <c r="AA4976" s="20">
        <v>1.46513102285037</v>
      </c>
    </row>
    <row r="4977" spans="1:27" x14ac:dyDescent="0.2">
      <c r="A4977" s="52" t="s">
        <v>1350</v>
      </c>
      <c r="B4977" s="1" t="s">
        <v>7579</v>
      </c>
      <c r="C4977" s="131" t="s">
        <v>28</v>
      </c>
      <c r="D4977" s="131" t="s">
        <v>28</v>
      </c>
      <c r="E4977" s="131" t="s">
        <v>6357</v>
      </c>
      <c r="F4977" s="131" t="s">
        <v>26265</v>
      </c>
      <c r="G4977" s="131" t="s">
        <v>26265</v>
      </c>
      <c r="H4977" s="79">
        <v>11826.75</v>
      </c>
      <c r="I4977" s="6">
        <v>26738.712112972898</v>
      </c>
      <c r="J4977" s="6">
        <v>11615.2239026069</v>
      </c>
      <c r="K4977" s="71">
        <v>11629.309687097901</v>
      </c>
      <c r="L4977" s="20">
        <v>0.98330561541403605</v>
      </c>
      <c r="M4977" s="79">
        <v>11843.646336562801</v>
      </c>
      <c r="N4977" s="6">
        <v>26776.9124874728</v>
      </c>
      <c r="O4977" s="6">
        <v>11636.608064149001</v>
      </c>
      <c r="P4977" s="71">
        <v>11646.8933152215</v>
      </c>
      <c r="Q4977" s="20">
        <v>0.983387462294119</v>
      </c>
      <c r="R4977" s="79">
        <v>11858.8540080083</v>
      </c>
      <c r="S4977" s="6">
        <v>26811.295014260799</v>
      </c>
      <c r="T4977" s="6">
        <v>11655.8725016838</v>
      </c>
      <c r="U4977" s="71">
        <v>11662.8453833231</v>
      </c>
      <c r="V4977" s="20">
        <v>0.98347153742234605</v>
      </c>
      <c r="W4977" s="79">
        <v>11876.2317525424</v>
      </c>
      <c r="X4977" s="6">
        <v>26850.5837882917</v>
      </c>
      <c r="Y4977" s="6">
        <v>11676.9185176219</v>
      </c>
      <c r="Z4977" s="71">
        <v>11681.034538494599</v>
      </c>
      <c r="AA4977" s="20">
        <v>0.98356404471426295</v>
      </c>
    </row>
    <row r="4978" spans="1:27" x14ac:dyDescent="0.2">
      <c r="A4978" s="52" t="s">
        <v>1349</v>
      </c>
      <c r="B4978" s="1" t="s">
        <v>7578</v>
      </c>
      <c r="C4978" s="131" t="s">
        <v>28</v>
      </c>
      <c r="D4978" s="131" t="s">
        <v>28</v>
      </c>
      <c r="E4978" s="131" t="s">
        <v>6357</v>
      </c>
      <c r="F4978" s="131" t="s">
        <v>26265</v>
      </c>
      <c r="G4978" s="131" t="s">
        <v>26265</v>
      </c>
      <c r="H4978" s="79">
        <v>40624</v>
      </c>
      <c r="I4978" s="6">
        <v>119895.220635046</v>
      </c>
      <c r="J4978" s="6">
        <v>52082.158132547404</v>
      </c>
      <c r="K4978" s="71">
        <v>52145.3181767649</v>
      </c>
      <c r="L4978" s="20">
        <v>1.2836086593335201</v>
      </c>
      <c r="M4978" s="79">
        <v>40649.414852879803</v>
      </c>
      <c r="N4978" s="6">
        <v>119970.228497232</v>
      </c>
      <c r="O4978" s="6">
        <v>52136.202373660999</v>
      </c>
      <c r="P4978" s="71">
        <v>52182.2840091705</v>
      </c>
      <c r="Q4978" s="20">
        <v>1.28371550237638</v>
      </c>
      <c r="R4978" s="79">
        <v>40679.4980976437</v>
      </c>
      <c r="S4978" s="6">
        <v>120059.014369337</v>
      </c>
      <c r="T4978" s="6">
        <v>52194.142932017603</v>
      </c>
      <c r="U4978" s="71">
        <v>52225.3669850324</v>
      </c>
      <c r="V4978" s="20">
        <v>1.2838252541777899</v>
      </c>
      <c r="W4978" s="79">
        <v>40710.711789714602</v>
      </c>
      <c r="X4978" s="6">
        <v>120151.136575365</v>
      </c>
      <c r="Y4978" s="6">
        <v>52251.937710269398</v>
      </c>
      <c r="Z4978" s="71">
        <v>52270.356102581602</v>
      </c>
      <c r="AA4978" s="20">
        <v>1.28394601333862</v>
      </c>
    </row>
    <row r="4979" spans="1:27" x14ac:dyDescent="0.2">
      <c r="A4979" s="52" t="s">
        <v>1348</v>
      </c>
      <c r="B4979" s="1" t="s">
        <v>7577</v>
      </c>
      <c r="C4979" s="131" t="s">
        <v>28</v>
      </c>
      <c r="D4979" s="131" t="s">
        <v>28</v>
      </c>
      <c r="E4979" s="131" t="s">
        <v>6357</v>
      </c>
      <c r="F4979" s="131" t="s">
        <v>26265</v>
      </c>
      <c r="G4979" s="131" t="s">
        <v>26265</v>
      </c>
      <c r="H4979" s="79">
        <v>12089.666666666701</v>
      </c>
      <c r="I4979" s="6">
        <v>41318.3928802343</v>
      </c>
      <c r="J4979" s="6">
        <v>17948.597620262801</v>
      </c>
      <c r="K4979" s="71">
        <v>17970.363888405001</v>
      </c>
      <c r="L4979" s="20">
        <v>1.4864234377902601</v>
      </c>
      <c r="M4979" s="79">
        <v>12089.7036901457</v>
      </c>
      <c r="N4979" s="6">
        <v>41318.5194139671</v>
      </c>
      <c r="O4979" s="6">
        <v>17956.043902978199</v>
      </c>
      <c r="P4979" s="71">
        <v>17971.914715056198</v>
      </c>
      <c r="Q4979" s="20">
        <v>1.4865471624176401</v>
      </c>
      <c r="R4979" s="79">
        <v>12089.622920293699</v>
      </c>
      <c r="S4979" s="6">
        <v>41318.243369923199</v>
      </c>
      <c r="T4979" s="6">
        <v>17962.585412499</v>
      </c>
      <c r="U4979" s="71">
        <v>17973.331153068601</v>
      </c>
      <c r="V4979" s="20">
        <v>1.48667425539786</v>
      </c>
      <c r="W4979" s="79">
        <v>12092.1438114555</v>
      </c>
      <c r="X4979" s="6">
        <v>41326.858923544503</v>
      </c>
      <c r="Y4979" s="6">
        <v>17972.4347166675</v>
      </c>
      <c r="Z4979" s="71">
        <v>17978.769856911498</v>
      </c>
      <c r="AA4979" s="20">
        <v>1.4868140949398301</v>
      </c>
    </row>
    <row r="4980" spans="1:27" x14ac:dyDescent="0.2">
      <c r="A4980" s="52" t="s">
        <v>1347</v>
      </c>
      <c r="B4980" s="1" t="s">
        <v>7576</v>
      </c>
      <c r="C4980" s="131" t="s">
        <v>28</v>
      </c>
      <c r="D4980" s="131" t="s">
        <v>28</v>
      </c>
      <c r="E4980" s="131" t="s">
        <v>6357</v>
      </c>
      <c r="F4980" s="131" t="s">
        <v>26265</v>
      </c>
      <c r="G4980" s="131" t="s">
        <v>26265</v>
      </c>
      <c r="H4980" s="79">
        <v>9787.4166666666697</v>
      </c>
      <c r="I4980" s="6">
        <v>34744.4545863733</v>
      </c>
      <c r="J4980" s="6">
        <v>15092.896684387601</v>
      </c>
      <c r="K4980" s="71">
        <v>15111.199843398899</v>
      </c>
      <c r="L4980" s="20">
        <v>1.5439416097266701</v>
      </c>
      <c r="M4980" s="79">
        <v>9798.3938027296608</v>
      </c>
      <c r="N4980" s="6">
        <v>34783.422438506197</v>
      </c>
      <c r="O4980" s="6">
        <v>15116.046491020399</v>
      </c>
      <c r="P4980" s="71">
        <v>15129.407114023799</v>
      </c>
      <c r="Q4980" s="20">
        <v>1.5440701219631501</v>
      </c>
      <c r="R4980" s="79">
        <v>9812.7821113177906</v>
      </c>
      <c r="S4980" s="6">
        <v>34834.499648288896</v>
      </c>
      <c r="T4980" s="6">
        <v>15143.8595690526</v>
      </c>
      <c r="U4980" s="71">
        <v>15152.9190659132</v>
      </c>
      <c r="V4980" s="20">
        <v>1.5442021328932001</v>
      </c>
      <c r="W4980" s="79">
        <v>9828.9134509259402</v>
      </c>
      <c r="X4980" s="6">
        <v>34891.7644624397</v>
      </c>
      <c r="Y4980" s="6">
        <v>15173.908089909901</v>
      </c>
      <c r="Z4980" s="71">
        <v>15179.256771783799</v>
      </c>
      <c r="AA4980" s="20">
        <v>1.5443473836219199</v>
      </c>
    </row>
    <row r="4981" spans="1:27" x14ac:dyDescent="0.2">
      <c r="A4981" s="52" t="s">
        <v>1346</v>
      </c>
      <c r="B4981" s="1" t="s">
        <v>7575</v>
      </c>
      <c r="C4981" s="131" t="s">
        <v>28</v>
      </c>
      <c r="D4981" s="131" t="s">
        <v>28</v>
      </c>
      <c r="E4981" s="131" t="s">
        <v>6357</v>
      </c>
      <c r="F4981" s="131" t="s">
        <v>26265</v>
      </c>
      <c r="G4981" s="131" t="s">
        <v>26265</v>
      </c>
      <c r="H4981" s="79">
        <v>5219.9166666666697</v>
      </c>
      <c r="I4981" s="6">
        <v>15659.1754718636</v>
      </c>
      <c r="J4981" s="6">
        <v>6802.30328474419</v>
      </c>
      <c r="K4981" s="71">
        <v>6810.55243938083</v>
      </c>
      <c r="L4981" s="20">
        <v>1.3047243613814099</v>
      </c>
      <c r="M4981" s="79">
        <v>5227.32182695138</v>
      </c>
      <c r="N4981" s="6">
        <v>15681.3901376716</v>
      </c>
      <c r="O4981" s="6">
        <v>6814.7584609863397</v>
      </c>
      <c r="P4981" s="71">
        <v>6820.7818228958704</v>
      </c>
      <c r="Q4981" s="20">
        <v>1.3048329620205901</v>
      </c>
      <c r="R4981" s="79">
        <v>5234.2650657154099</v>
      </c>
      <c r="S4981" s="6">
        <v>15702.219089758701</v>
      </c>
      <c r="T4981" s="6">
        <v>6826.3417938739904</v>
      </c>
      <c r="U4981" s="71">
        <v>6830.4255099021802</v>
      </c>
      <c r="V4981" s="20">
        <v>1.3049445192681699</v>
      </c>
      <c r="W4981" s="79">
        <v>5242.7198507271396</v>
      </c>
      <c r="X4981" s="6">
        <v>15727.5825142212</v>
      </c>
      <c r="Y4981" s="6">
        <v>6839.6911197817799</v>
      </c>
      <c r="Z4981" s="71">
        <v>6842.1020564830496</v>
      </c>
      <c r="AA4981" s="20">
        <v>1.3050672649491399</v>
      </c>
    </row>
    <row r="4982" spans="1:27" x14ac:dyDescent="0.2">
      <c r="A4982" s="52" t="s">
        <v>1345</v>
      </c>
      <c r="B4982" s="1" t="s">
        <v>7574</v>
      </c>
      <c r="C4982" s="131" t="s">
        <v>28</v>
      </c>
      <c r="D4982" s="131" t="s">
        <v>28</v>
      </c>
      <c r="E4982" s="131" t="s">
        <v>6357</v>
      </c>
      <c r="F4982" s="131" t="s">
        <v>26265</v>
      </c>
      <c r="G4982" s="131" t="s">
        <v>26265</v>
      </c>
      <c r="H4982" s="79">
        <v>9696.1666666666697</v>
      </c>
      <c r="I4982" s="6">
        <v>30794.443487181801</v>
      </c>
      <c r="J4982" s="6">
        <v>13377.022593629399</v>
      </c>
      <c r="K4982" s="71">
        <v>13393.2449117668</v>
      </c>
      <c r="L4982" s="20">
        <v>1.3812927698334601</v>
      </c>
      <c r="M4982" s="79">
        <v>9697.09064484593</v>
      </c>
      <c r="N4982" s="6">
        <v>30797.377986433199</v>
      </c>
      <c r="O4982" s="6">
        <v>13383.8065609407</v>
      </c>
      <c r="P4982" s="71">
        <v>13395.6361086943</v>
      </c>
      <c r="Q4982" s="20">
        <v>1.3814077437560299</v>
      </c>
      <c r="R4982" s="79">
        <v>9697.4056521723305</v>
      </c>
      <c r="S4982" s="6">
        <v>30798.378430798901</v>
      </c>
      <c r="T4982" s="6">
        <v>13389.2067524922</v>
      </c>
      <c r="U4982" s="71">
        <v>13397.216565049301</v>
      </c>
      <c r="V4982" s="20">
        <v>1.38152584779705</v>
      </c>
      <c r="W4982" s="79">
        <v>9699.2964078920104</v>
      </c>
      <c r="X4982" s="6">
        <v>30804.383357504401</v>
      </c>
      <c r="Y4982" s="6">
        <v>13396.366994747201</v>
      </c>
      <c r="Z4982" s="71">
        <v>13401.0891075277</v>
      </c>
      <c r="AA4982" s="20">
        <v>1.38165579687034</v>
      </c>
    </row>
    <row r="4983" spans="1:27" x14ac:dyDescent="0.2">
      <c r="A4983" s="52" t="s">
        <v>1344</v>
      </c>
      <c r="B4983" s="1" t="s">
        <v>7573</v>
      </c>
      <c r="C4983" s="131" t="s">
        <v>28</v>
      </c>
      <c r="D4983" s="131" t="s">
        <v>28</v>
      </c>
      <c r="E4983" s="131" t="s">
        <v>6357</v>
      </c>
      <c r="F4983" s="131" t="s">
        <v>26265</v>
      </c>
      <c r="G4983" s="131" t="s">
        <v>26265</v>
      </c>
      <c r="H4983" s="79">
        <v>8932.9166666666697</v>
      </c>
      <c r="I4983" s="6">
        <v>35937.354513847204</v>
      </c>
      <c r="J4983" s="6">
        <v>15611.089172210901</v>
      </c>
      <c r="K4983" s="71">
        <v>15630.0207433622</v>
      </c>
      <c r="L4983" s="20">
        <v>1.74971079733519</v>
      </c>
      <c r="M4983" s="79">
        <v>8931.9475531590106</v>
      </c>
      <c r="N4983" s="6">
        <v>35933.455745170802</v>
      </c>
      <c r="O4983" s="6">
        <v>15615.8235604131</v>
      </c>
      <c r="P4983" s="71">
        <v>15629.6259214737</v>
      </c>
      <c r="Q4983" s="20">
        <v>1.7498564370707601</v>
      </c>
      <c r="R4983" s="79">
        <v>8932.3592963953597</v>
      </c>
      <c r="S4983" s="6">
        <v>35935.1121988472</v>
      </c>
      <c r="T4983" s="6">
        <v>15622.337000159099</v>
      </c>
      <c r="U4983" s="71">
        <v>15631.682736123001</v>
      </c>
      <c r="V4983" s="20">
        <v>1.7500060417891099</v>
      </c>
      <c r="W4983" s="79">
        <v>8932.1330179038705</v>
      </c>
      <c r="X4983" s="6">
        <v>35934.201874630497</v>
      </c>
      <c r="Y4983" s="6">
        <v>15627.2485765767</v>
      </c>
      <c r="Z4983" s="71">
        <v>15632.757057365299</v>
      </c>
      <c r="AA4983" s="20">
        <v>1.75017065084347</v>
      </c>
    </row>
    <row r="4984" spans="1:27" x14ac:dyDescent="0.2">
      <c r="A4984" s="52" t="s">
        <v>1343</v>
      </c>
      <c r="B4984" s="1" t="s">
        <v>7572</v>
      </c>
      <c r="C4984" s="131" t="s">
        <v>28</v>
      </c>
      <c r="D4984" s="131" t="s">
        <v>28</v>
      </c>
      <c r="E4984" s="131" t="s">
        <v>6357</v>
      </c>
      <c r="F4984" s="131" t="s">
        <v>26265</v>
      </c>
      <c r="G4984" s="131" t="s">
        <v>26265</v>
      </c>
      <c r="H4984" s="79">
        <v>14222.333333333299</v>
      </c>
      <c r="I4984" s="6">
        <v>59110.867592333299</v>
      </c>
      <c r="J4984" s="6">
        <v>25677.6002995741</v>
      </c>
      <c r="K4984" s="71">
        <v>25708.739530905401</v>
      </c>
      <c r="L4984" s="20">
        <v>1.8076316261447101</v>
      </c>
      <c r="M4984" s="79">
        <v>14230.498122393699</v>
      </c>
      <c r="N4984" s="6">
        <v>59144.802091951402</v>
      </c>
      <c r="O4984" s="6">
        <v>25702.921548467799</v>
      </c>
      <c r="P4984" s="71">
        <v>25725.6395948233</v>
      </c>
      <c r="Q4984" s="20">
        <v>1.80778208700511</v>
      </c>
      <c r="R4984" s="79">
        <v>14239.687183416099</v>
      </c>
      <c r="S4984" s="6">
        <v>59182.993671114898</v>
      </c>
      <c r="T4984" s="6">
        <v>25729.0603878537</v>
      </c>
      <c r="U4984" s="71">
        <v>25744.452259440099</v>
      </c>
      <c r="V4984" s="20">
        <v>1.8079366441014799</v>
      </c>
      <c r="W4984" s="79">
        <v>14250.0821990927</v>
      </c>
      <c r="X4984" s="6">
        <v>59226.197439503798</v>
      </c>
      <c r="Y4984" s="6">
        <v>25756.590138320698</v>
      </c>
      <c r="Z4984" s="71">
        <v>25765.669131417999</v>
      </c>
      <c r="AA4984" s="20">
        <v>1.8081067022236901</v>
      </c>
    </row>
    <row r="4985" spans="1:27" x14ac:dyDescent="0.2">
      <c r="A4985" s="52" t="s">
        <v>1342</v>
      </c>
      <c r="B4985" s="1" t="s">
        <v>7571</v>
      </c>
      <c r="C4985" s="131" t="s">
        <v>28</v>
      </c>
      <c r="D4985" s="131" t="s">
        <v>28</v>
      </c>
      <c r="E4985" s="131" t="s">
        <v>6357</v>
      </c>
      <c r="F4985" s="131" t="s">
        <v>26265</v>
      </c>
      <c r="G4985" s="131" t="s">
        <v>26265</v>
      </c>
      <c r="H4985" s="79">
        <v>6624.8333333333303</v>
      </c>
      <c r="I4985" s="6">
        <v>21578.575813823401</v>
      </c>
      <c r="J4985" s="6">
        <v>9373.6747124530302</v>
      </c>
      <c r="K4985" s="71">
        <v>9385.0421697656093</v>
      </c>
      <c r="L4985" s="20">
        <v>1.4166457777200401</v>
      </c>
      <c r="M4985" s="79">
        <v>6627.7351052633603</v>
      </c>
      <c r="N4985" s="6">
        <v>21588.027539238301</v>
      </c>
      <c r="O4985" s="6">
        <v>9381.6423185345793</v>
      </c>
      <c r="P4985" s="71">
        <v>9389.9344725872597</v>
      </c>
      <c r="Q4985" s="20">
        <v>1.41676369430189</v>
      </c>
      <c r="R4985" s="79">
        <v>6628.9614067164903</v>
      </c>
      <c r="S4985" s="6">
        <v>21592.021879555399</v>
      </c>
      <c r="T4985" s="6">
        <v>9386.8593049235697</v>
      </c>
      <c r="U4985" s="71">
        <v>9392.4747969331092</v>
      </c>
      <c r="V4985" s="20">
        <v>1.4168848211149101</v>
      </c>
      <c r="W4985" s="79">
        <v>6633.8087576067601</v>
      </c>
      <c r="X4985" s="6">
        <v>21607.810794297598</v>
      </c>
      <c r="Y4985" s="6">
        <v>9396.9147180786804</v>
      </c>
      <c r="Z4985" s="71">
        <v>9400.2270557523898</v>
      </c>
      <c r="AA4985" s="20">
        <v>1.41701809612366</v>
      </c>
    </row>
    <row r="4986" spans="1:27" x14ac:dyDescent="0.2">
      <c r="A4986" s="52" t="s">
        <v>1341</v>
      </c>
      <c r="B4986" s="1" t="s">
        <v>7570</v>
      </c>
      <c r="C4986" s="131" t="s">
        <v>28</v>
      </c>
      <c r="D4986" s="131" t="s">
        <v>28</v>
      </c>
      <c r="E4986" s="131" t="s">
        <v>6357</v>
      </c>
      <c r="F4986" s="131" t="s">
        <v>26200</v>
      </c>
      <c r="G4986" s="131" t="s">
        <v>26200</v>
      </c>
      <c r="H4986" s="79">
        <v>10720.583333333299</v>
      </c>
      <c r="I4986" s="6">
        <v>22468.969184827401</v>
      </c>
      <c r="J4986" s="6">
        <v>9760.4591739451407</v>
      </c>
      <c r="K4986" s="71">
        <v>9772.2956848562408</v>
      </c>
      <c r="L4986" s="20">
        <v>0.91154514460714098</v>
      </c>
      <c r="M4986" s="79">
        <v>10715.1809019993</v>
      </c>
      <c r="N4986" s="6">
        <v>22457.646380891001</v>
      </c>
      <c r="O4986" s="6">
        <v>9759.5579438048808</v>
      </c>
      <c r="P4986" s="71">
        <v>9768.1841262160397</v>
      </c>
      <c r="Q4986" s="20">
        <v>0.91162101839955301</v>
      </c>
      <c r="R4986" s="79">
        <v>10713.097404616199</v>
      </c>
      <c r="S4986" s="6">
        <v>22453.279637306099</v>
      </c>
      <c r="T4986" s="6">
        <v>9761.2802573650406</v>
      </c>
      <c r="U4986" s="71">
        <v>9767.1197388686505</v>
      </c>
      <c r="V4986" s="20">
        <v>0.91169895782521604</v>
      </c>
      <c r="W4986" s="79">
        <v>10716.844163957199</v>
      </c>
      <c r="X4986" s="6">
        <v>22461.132364863799</v>
      </c>
      <c r="Y4986" s="6">
        <v>9768.0115451493493</v>
      </c>
      <c r="Z4986" s="71">
        <v>9771.4546915020492</v>
      </c>
      <c r="AA4986" s="20">
        <v>0.91178471404532402</v>
      </c>
    </row>
    <row r="4987" spans="1:27" x14ac:dyDescent="0.2">
      <c r="A4987" s="52" t="s">
        <v>1340</v>
      </c>
      <c r="B4987" s="1" t="s">
        <v>7569</v>
      </c>
      <c r="C4987" s="131" t="s">
        <v>28</v>
      </c>
      <c r="D4987" s="131" t="s">
        <v>28</v>
      </c>
      <c r="E4987" s="131" t="s">
        <v>6357</v>
      </c>
      <c r="F4987" s="131" t="s">
        <v>26265</v>
      </c>
      <c r="G4987" s="131" t="s">
        <v>26265</v>
      </c>
      <c r="H4987" s="79">
        <v>3583.5833333333298</v>
      </c>
      <c r="I4987" s="6">
        <v>9798.1553463097607</v>
      </c>
      <c r="J4987" s="6">
        <v>4256.2920644444903</v>
      </c>
      <c r="K4987" s="71">
        <v>4261.4536707340903</v>
      </c>
      <c r="L4987" s="20">
        <v>1.1891599202104299</v>
      </c>
      <c r="M4987" s="79">
        <v>3580.5152684664499</v>
      </c>
      <c r="N4987" s="6">
        <v>9789.7667103043805</v>
      </c>
      <c r="O4987" s="6">
        <v>4254.3993188371296</v>
      </c>
      <c r="P4987" s="71">
        <v>4258.1596556049999</v>
      </c>
      <c r="Q4987" s="20">
        <v>1.1892589016744499</v>
      </c>
      <c r="R4987" s="79">
        <v>3577.9204222019898</v>
      </c>
      <c r="S4987" s="6">
        <v>9782.6719382748106</v>
      </c>
      <c r="T4987" s="6">
        <v>4252.8932965633203</v>
      </c>
      <c r="U4987" s="71">
        <v>4255.4375009184196</v>
      </c>
      <c r="V4987" s="20">
        <v>1.18936057786871</v>
      </c>
      <c r="W4987" s="79">
        <v>3576.89466318531</v>
      </c>
      <c r="X4987" s="6">
        <v>9779.8673303562991</v>
      </c>
      <c r="Y4987" s="6">
        <v>4253.1184733316304</v>
      </c>
      <c r="Z4987" s="71">
        <v>4254.6176637545104</v>
      </c>
      <c r="AA4987" s="20">
        <v>1.1894724514939099</v>
      </c>
    </row>
    <row r="4988" spans="1:27" x14ac:dyDescent="0.2">
      <c r="A4988" s="52" t="s">
        <v>1339</v>
      </c>
      <c r="B4988" s="1" t="s">
        <v>7568</v>
      </c>
      <c r="C4988" s="131" t="s">
        <v>28</v>
      </c>
      <c r="D4988" s="131" t="s">
        <v>28</v>
      </c>
      <c r="E4988" s="131" t="s">
        <v>6357</v>
      </c>
      <c r="F4988" s="131" t="s">
        <v>26265</v>
      </c>
      <c r="G4988" s="131" t="s">
        <v>26265</v>
      </c>
      <c r="H4988" s="79">
        <v>21836.833333333299</v>
      </c>
      <c r="I4988" s="6">
        <v>63989.828946169597</v>
      </c>
      <c r="J4988" s="6">
        <v>27797.007857333101</v>
      </c>
      <c r="K4988" s="71">
        <v>27830.717294659298</v>
      </c>
      <c r="L4988" s="20">
        <v>1.27448503497879</v>
      </c>
      <c r="M4988" s="79">
        <v>21846.685742196401</v>
      </c>
      <c r="N4988" s="6">
        <v>64018.700071768901</v>
      </c>
      <c r="O4988" s="6">
        <v>27821.0014638545</v>
      </c>
      <c r="P4988" s="71">
        <v>27845.591617924001</v>
      </c>
      <c r="Q4988" s="20">
        <v>1.27459111860344</v>
      </c>
      <c r="R4988" s="79">
        <v>21856.5488258728</v>
      </c>
      <c r="S4988" s="6">
        <v>64047.602478436602</v>
      </c>
      <c r="T4988" s="6">
        <v>27843.887739481099</v>
      </c>
      <c r="U4988" s="71">
        <v>27860.544762244099</v>
      </c>
      <c r="V4988" s="20">
        <v>1.27470009031179</v>
      </c>
      <c r="W4988" s="79">
        <v>21870.730011095398</v>
      </c>
      <c r="X4988" s="6">
        <v>64089.158486251101</v>
      </c>
      <c r="Y4988" s="6">
        <v>27871.4193854226</v>
      </c>
      <c r="Z4988" s="71">
        <v>27881.243839003298</v>
      </c>
      <c r="AA4988" s="20">
        <v>1.2748199911415301</v>
      </c>
    </row>
    <row r="4989" spans="1:27" x14ac:dyDescent="0.2">
      <c r="A4989" s="52" t="s">
        <v>1338</v>
      </c>
      <c r="B4989" s="1" t="s">
        <v>7567</v>
      </c>
      <c r="C4989" s="131" t="s">
        <v>28</v>
      </c>
      <c r="D4989" s="131" t="s">
        <v>28</v>
      </c>
      <c r="E4989" s="131" t="s">
        <v>6357</v>
      </c>
      <c r="F4989" s="131" t="s">
        <v>26265</v>
      </c>
      <c r="G4989" s="131" t="s">
        <v>26265</v>
      </c>
      <c r="H4989" s="79">
        <v>3092.6666666666702</v>
      </c>
      <c r="I4989" s="6">
        <v>9196.0913504064993</v>
      </c>
      <c r="J4989" s="6">
        <v>3994.7571002110499</v>
      </c>
      <c r="K4989" s="71">
        <v>3999.6015429940398</v>
      </c>
      <c r="L4989" s="20">
        <v>1.29325335513927</v>
      </c>
      <c r="M4989" s="79">
        <v>3091.9087802195399</v>
      </c>
      <c r="N4989" s="6">
        <v>9193.8377635340094</v>
      </c>
      <c r="O4989" s="6">
        <v>3995.4227997596499</v>
      </c>
      <c r="P4989" s="71">
        <v>3998.95423490035</v>
      </c>
      <c r="Q4989" s="20">
        <v>1.2933610009724801</v>
      </c>
      <c r="R4989" s="79">
        <v>3091.2741792373699</v>
      </c>
      <c r="S4989" s="6">
        <v>9191.9507678658392</v>
      </c>
      <c r="T4989" s="6">
        <v>3996.0847148566199</v>
      </c>
      <c r="U4989" s="71">
        <v>3998.4752888555199</v>
      </c>
      <c r="V4989" s="20">
        <v>1.2934715774198799</v>
      </c>
      <c r="W4989" s="79">
        <v>3092.57847931487</v>
      </c>
      <c r="X4989" s="6">
        <v>9195.8291239752398</v>
      </c>
      <c r="Y4989" s="6">
        <v>3999.12896603223</v>
      </c>
      <c r="Z4989" s="71">
        <v>4000.5386271745901</v>
      </c>
      <c r="AA4989" s="20">
        <v>1.2935932439330899</v>
      </c>
    </row>
    <row r="4990" spans="1:27" x14ac:dyDescent="0.2">
      <c r="A4990" s="52" t="s">
        <v>1337</v>
      </c>
      <c r="B4990" s="1" t="s">
        <v>7566</v>
      </c>
      <c r="C4990" s="131" t="s">
        <v>56</v>
      </c>
      <c r="D4990" s="131" t="s">
        <v>56</v>
      </c>
      <c r="E4990" s="131" t="s">
        <v>6357</v>
      </c>
      <c r="F4990" s="131" t="s">
        <v>26200</v>
      </c>
      <c r="G4990" s="131" t="s">
        <v>26200</v>
      </c>
      <c r="H4990" s="79">
        <v>12765.416666666701</v>
      </c>
      <c r="I4990" s="6">
        <v>28709.0120816577</v>
      </c>
      <c r="J4990" s="6">
        <v>12471.1168564216</v>
      </c>
      <c r="K4990" s="71">
        <v>12465.814544160199</v>
      </c>
      <c r="L4990" s="20">
        <v>0.97653017286237198</v>
      </c>
      <c r="M4990" s="79">
        <v>12769.917995837901</v>
      </c>
      <c r="N4990" s="6">
        <v>28719.135426389501</v>
      </c>
      <c r="O4990" s="6">
        <v>12480.6518695708</v>
      </c>
      <c r="P4990" s="71">
        <v>12472.986644627599</v>
      </c>
      <c r="Q4990" s="20">
        <v>0.97674759138570399</v>
      </c>
      <c r="R4990" s="79">
        <v>12780.3800498858</v>
      </c>
      <c r="S4990" s="6">
        <v>28742.664249921199</v>
      </c>
      <c r="T4990" s="6">
        <v>12495.510928420001</v>
      </c>
      <c r="U4990" s="71">
        <v>12485.944072111901</v>
      </c>
      <c r="V4990" s="20">
        <v>0.97696187620207198</v>
      </c>
      <c r="W4990" s="79">
        <v>12794.991525081001</v>
      </c>
      <c r="X4990" s="6">
        <v>28775.5249883416</v>
      </c>
      <c r="Y4990" s="6">
        <v>12514.046742520901</v>
      </c>
      <c r="Z4990" s="71">
        <v>12502.997251615699</v>
      </c>
      <c r="AA4990" s="20">
        <v>0.97717901782952299</v>
      </c>
    </row>
    <row r="4991" spans="1:27" x14ac:dyDescent="0.2">
      <c r="A4991" s="52" t="s">
        <v>1336</v>
      </c>
      <c r="B4991" s="1" t="s">
        <v>7565</v>
      </c>
      <c r="C4991" s="131" t="s">
        <v>28</v>
      </c>
      <c r="D4991" s="131" t="s">
        <v>28</v>
      </c>
      <c r="E4991" s="131" t="s">
        <v>6357</v>
      </c>
      <c r="F4991" s="131" t="s">
        <v>26265</v>
      </c>
      <c r="G4991" s="131" t="s">
        <v>26265</v>
      </c>
      <c r="H4991" s="79">
        <v>11077.5</v>
      </c>
      <c r="I4991" s="6">
        <v>23301.974374891699</v>
      </c>
      <c r="J4991" s="6">
        <v>10122.3143655396</v>
      </c>
      <c r="K4991" s="71">
        <v>10134.589698318399</v>
      </c>
      <c r="L4991" s="20">
        <v>0.91488058662318805</v>
      </c>
      <c r="M4991" s="79">
        <v>11091.9779994945</v>
      </c>
      <c r="N4991" s="6">
        <v>23332.4294390506</v>
      </c>
      <c r="O4991" s="6">
        <v>10139.7178145041</v>
      </c>
      <c r="P4991" s="71">
        <v>10148.680008895401</v>
      </c>
      <c r="Q4991" s="20">
        <v>0.91495673804599098</v>
      </c>
      <c r="R4991" s="79">
        <v>11113.2655219854</v>
      </c>
      <c r="S4991" s="6">
        <v>23377.208613375798</v>
      </c>
      <c r="T4991" s="6">
        <v>10162.9467318845</v>
      </c>
      <c r="U4991" s="71">
        <v>10169.0265019452</v>
      </c>
      <c r="V4991" s="20">
        <v>0.91503496266042095</v>
      </c>
      <c r="W4991" s="79">
        <v>11135.165407357401</v>
      </c>
      <c r="X4991" s="6">
        <v>23423.2759180703</v>
      </c>
      <c r="Y4991" s="6">
        <v>10186.4334298141</v>
      </c>
      <c r="Z4991" s="71">
        <v>10190.0240665521</v>
      </c>
      <c r="AA4991" s="20">
        <v>0.91512103267178802</v>
      </c>
    </row>
    <row r="4992" spans="1:27" x14ac:dyDescent="0.2">
      <c r="A4992" s="52" t="s">
        <v>1335</v>
      </c>
      <c r="B4992" s="1" t="s">
        <v>7564</v>
      </c>
      <c r="C4992" s="131" t="s">
        <v>28</v>
      </c>
      <c r="D4992" s="131" t="s">
        <v>28</v>
      </c>
      <c r="E4992" s="131" t="s">
        <v>6357</v>
      </c>
      <c r="F4992" s="131" t="s">
        <v>26265</v>
      </c>
      <c r="G4992" s="131" t="s">
        <v>26265</v>
      </c>
      <c r="H4992" s="79">
        <v>3671</v>
      </c>
      <c r="I4992" s="6">
        <v>13801.0136292346</v>
      </c>
      <c r="J4992" s="6">
        <v>5995.1228282499897</v>
      </c>
      <c r="K4992" s="71">
        <v>6002.39311497578</v>
      </c>
      <c r="L4992" s="20">
        <v>1.6350839321644699</v>
      </c>
      <c r="M4992" s="79">
        <v>3678.5541171240998</v>
      </c>
      <c r="N4992" s="6">
        <v>13829.4131044147</v>
      </c>
      <c r="O4992" s="6">
        <v>6009.9333755737698</v>
      </c>
      <c r="P4992" s="71">
        <v>6015.24537657578</v>
      </c>
      <c r="Q4992" s="20">
        <v>1.6352200307653799</v>
      </c>
      <c r="R4992" s="79">
        <v>3686.6403286909299</v>
      </c>
      <c r="S4992" s="6">
        <v>13859.8129725822</v>
      </c>
      <c r="T4992" s="6">
        <v>6025.3789613547297</v>
      </c>
      <c r="U4992" s="71">
        <v>6028.98351814127</v>
      </c>
      <c r="V4992" s="20">
        <v>1.63535983459555</v>
      </c>
      <c r="W4992" s="79">
        <v>3695.0910417117402</v>
      </c>
      <c r="X4992" s="6">
        <v>13891.5831729573</v>
      </c>
      <c r="Y4992" s="6">
        <v>6041.2423830472499</v>
      </c>
      <c r="Z4992" s="71">
        <v>6043.3718729214997</v>
      </c>
      <c r="AA4992" s="20">
        <v>1.6355136597992801</v>
      </c>
    </row>
    <row r="4993" spans="1:27" x14ac:dyDescent="0.2">
      <c r="A4993" s="52" t="s">
        <v>1334</v>
      </c>
      <c r="B4993" s="1" t="s">
        <v>18934</v>
      </c>
      <c r="C4993" s="131" t="s">
        <v>28</v>
      </c>
      <c r="D4993" s="131" t="s">
        <v>28</v>
      </c>
      <c r="E4993" s="131" t="s">
        <v>6357</v>
      </c>
      <c r="F4993" s="131" t="s">
        <v>26265</v>
      </c>
      <c r="G4993" s="131" t="s">
        <v>26265</v>
      </c>
      <c r="H4993" s="79">
        <v>6197.1666666666697</v>
      </c>
      <c r="I4993" s="6">
        <v>23235.247419916999</v>
      </c>
      <c r="J4993" s="6">
        <v>10093.328357571299</v>
      </c>
      <c r="K4993" s="71">
        <v>10105.568539012</v>
      </c>
      <c r="L4993" s="20">
        <v>1.63067561073803</v>
      </c>
      <c r="M4993" s="79">
        <v>6197.5311973854696</v>
      </c>
      <c r="N4993" s="6">
        <v>23236.6141673194</v>
      </c>
      <c r="O4993" s="6">
        <v>10098.0787807201</v>
      </c>
      <c r="P4993" s="71">
        <v>10107.004171610401</v>
      </c>
      <c r="Q4993" s="20">
        <v>1.6308113424058599</v>
      </c>
      <c r="R4993" s="79">
        <v>6196.9226550395497</v>
      </c>
      <c r="S4993" s="6">
        <v>23234.3325388376</v>
      </c>
      <c r="T4993" s="6">
        <v>10100.833159695199</v>
      </c>
      <c r="U4993" s="71">
        <v>10106.875771612</v>
      </c>
      <c r="V4993" s="20">
        <v>1.63095076931334</v>
      </c>
      <c r="W4993" s="79">
        <v>6199.2396745798096</v>
      </c>
      <c r="X4993" s="6">
        <v>23243.0198188787</v>
      </c>
      <c r="Y4993" s="6">
        <v>10108.042740093601</v>
      </c>
      <c r="Z4993" s="71">
        <v>10111.6057447371</v>
      </c>
      <c r="AA4993" s="20">
        <v>1.6311041797916099</v>
      </c>
    </row>
    <row r="4994" spans="1:27" x14ac:dyDescent="0.2">
      <c r="A4994" s="52" t="s">
        <v>1333</v>
      </c>
      <c r="B4994" s="1" t="s">
        <v>7563</v>
      </c>
      <c r="C4994" s="131" t="s">
        <v>28</v>
      </c>
      <c r="D4994" s="131" t="s">
        <v>28</v>
      </c>
      <c r="E4994" s="131" t="s">
        <v>6357</v>
      </c>
      <c r="F4994" s="131" t="s">
        <v>26265</v>
      </c>
      <c r="G4994" s="131" t="s">
        <v>26265</v>
      </c>
      <c r="H4994" s="79">
        <v>8087.8333333333303</v>
      </c>
      <c r="I4994" s="6">
        <v>21297.783572831799</v>
      </c>
      <c r="J4994" s="6">
        <v>9251.6993257757695</v>
      </c>
      <c r="K4994" s="71">
        <v>9262.9188635110495</v>
      </c>
      <c r="L4994" s="20">
        <v>1.1452905224115699</v>
      </c>
      <c r="M4994" s="79">
        <v>8084.1659606592502</v>
      </c>
      <c r="N4994" s="6">
        <v>21288.126238626901</v>
      </c>
      <c r="O4994" s="6">
        <v>9251.3123600385698</v>
      </c>
      <c r="P4994" s="71">
        <v>9259.48931932503</v>
      </c>
      <c r="Q4994" s="20">
        <v>1.1453858523421401</v>
      </c>
      <c r="R4994" s="79">
        <v>8081.1378672503897</v>
      </c>
      <c r="S4994" s="6">
        <v>21280.1523257874</v>
      </c>
      <c r="T4994" s="6">
        <v>9251.2779481132202</v>
      </c>
      <c r="U4994" s="71">
        <v>9256.8123314152508</v>
      </c>
      <c r="V4994" s="20">
        <v>1.1454837775914399</v>
      </c>
      <c r="W4994" s="79">
        <v>8080.7852393247504</v>
      </c>
      <c r="X4994" s="6">
        <v>21279.223746657201</v>
      </c>
      <c r="Y4994" s="6">
        <v>9254.0171106562193</v>
      </c>
      <c r="Z4994" s="71">
        <v>9257.27907806025</v>
      </c>
      <c r="AA4994" s="20">
        <v>1.1455915240774099</v>
      </c>
    </row>
    <row r="4995" spans="1:27" x14ac:dyDescent="0.2">
      <c r="A4995" s="52" t="s">
        <v>1332</v>
      </c>
      <c r="B4995" s="1" t="s">
        <v>7562</v>
      </c>
      <c r="C4995" s="131" t="s">
        <v>28</v>
      </c>
      <c r="D4995" s="131" t="s">
        <v>28</v>
      </c>
      <c r="E4995" s="131" t="s">
        <v>6357</v>
      </c>
      <c r="F4995" s="131" t="s">
        <v>26265</v>
      </c>
      <c r="G4995" s="131" t="s">
        <v>26265</v>
      </c>
      <c r="H4995" s="79">
        <v>6235.75</v>
      </c>
      <c r="I4995" s="6">
        <v>16864.998216963199</v>
      </c>
      <c r="J4995" s="6">
        <v>7326.1094094375503</v>
      </c>
      <c r="K4995" s="71">
        <v>7334.9937838727501</v>
      </c>
      <c r="L4995" s="20">
        <v>1.1762809259307601</v>
      </c>
      <c r="M4995" s="79">
        <v>6243.4236692874301</v>
      </c>
      <c r="N4995" s="6">
        <v>16885.752162976099</v>
      </c>
      <c r="O4995" s="6">
        <v>7338.1454968281196</v>
      </c>
      <c r="P4995" s="71">
        <v>7344.6314649405904</v>
      </c>
      <c r="Q4995" s="20">
        <v>1.1763788353928699</v>
      </c>
      <c r="R4995" s="79">
        <v>6251.9877390667998</v>
      </c>
      <c r="S4995" s="6">
        <v>16908.914255997599</v>
      </c>
      <c r="T4995" s="6">
        <v>7350.9373047807703</v>
      </c>
      <c r="U4995" s="71">
        <v>7355.3348490878298</v>
      </c>
      <c r="V4995" s="20">
        <v>1.1764794104003999</v>
      </c>
      <c r="W4995" s="79">
        <v>6261.9372139696598</v>
      </c>
      <c r="X4995" s="6">
        <v>16935.8232687862</v>
      </c>
      <c r="Y4995" s="6">
        <v>7365.1370077358897</v>
      </c>
      <c r="Z4995" s="71">
        <v>7367.7331599320796</v>
      </c>
      <c r="AA4995" s="20">
        <v>1.1765900723973299</v>
      </c>
    </row>
    <row r="4996" spans="1:27" x14ac:dyDescent="0.2">
      <c r="A4996" s="52" t="s">
        <v>1331</v>
      </c>
      <c r="B4996" s="1" t="s">
        <v>7561</v>
      </c>
      <c r="C4996" s="131" t="s">
        <v>28</v>
      </c>
      <c r="D4996" s="131" t="s">
        <v>28</v>
      </c>
      <c r="E4996" s="131" t="s">
        <v>6357</v>
      </c>
      <c r="F4996" s="131" t="s">
        <v>26265</v>
      </c>
      <c r="G4996" s="131" t="s">
        <v>26265</v>
      </c>
      <c r="H4996" s="79">
        <v>381.08333333333297</v>
      </c>
      <c r="I4996" s="6">
        <v>1238.51680941463</v>
      </c>
      <c r="J4996" s="6">
        <v>538.00833741404097</v>
      </c>
      <c r="K4996" s="71">
        <v>538.66078023897103</v>
      </c>
      <c r="L4996" s="20">
        <v>1.41349865796362</v>
      </c>
      <c r="M4996" s="79">
        <v>381.11286303815598</v>
      </c>
      <c r="N4996" s="6">
        <v>1238.6127806434999</v>
      </c>
      <c r="O4996" s="6">
        <v>538.271597904994</v>
      </c>
      <c r="P4996" s="71">
        <v>538.74736012875599</v>
      </c>
      <c r="Q4996" s="20">
        <v>1.41361631259037</v>
      </c>
      <c r="R4996" s="79">
        <v>381.26879281389</v>
      </c>
      <c r="S4996" s="6">
        <v>1239.11955076815</v>
      </c>
      <c r="T4996" s="6">
        <v>538.69160331177795</v>
      </c>
      <c r="U4996" s="71">
        <v>539.01386428275202</v>
      </c>
      <c r="V4996" s="20">
        <v>1.4137371703166499</v>
      </c>
      <c r="W4996" s="79">
        <v>381.50846780758502</v>
      </c>
      <c r="X4996" s="6">
        <v>1239.8984919668901</v>
      </c>
      <c r="Y4996" s="6">
        <v>539.21336589831697</v>
      </c>
      <c r="Z4996" s="71">
        <v>539.40343431966699</v>
      </c>
      <c r="AA4996" s="20">
        <v>1.4138701492511001</v>
      </c>
    </row>
    <row r="4997" spans="1:27" x14ac:dyDescent="0.2">
      <c r="A4997" s="52" t="s">
        <v>1330</v>
      </c>
      <c r="B4997" s="1" t="s">
        <v>7560</v>
      </c>
      <c r="C4997" s="131" t="s">
        <v>28</v>
      </c>
      <c r="D4997" s="131" t="s">
        <v>28</v>
      </c>
      <c r="E4997" s="131" t="s">
        <v>6357</v>
      </c>
      <c r="F4997" s="131" t="s">
        <v>26265</v>
      </c>
      <c r="G4997" s="131" t="s">
        <v>26265</v>
      </c>
      <c r="H4997" s="79">
        <v>3646.8333333333298</v>
      </c>
      <c r="I4997" s="6">
        <v>11658.5522788693</v>
      </c>
      <c r="J4997" s="6">
        <v>5064.4434379326103</v>
      </c>
      <c r="K4997" s="71">
        <v>5070.5850895642998</v>
      </c>
      <c r="L4997" s="20">
        <v>1.3904076841728401</v>
      </c>
      <c r="M4997" s="79">
        <v>3647.5069558774399</v>
      </c>
      <c r="N4997" s="6">
        <v>11660.7057810804</v>
      </c>
      <c r="O4997" s="6">
        <v>5067.46485388375</v>
      </c>
      <c r="P4997" s="71">
        <v>5071.94383504698</v>
      </c>
      <c r="Q4997" s="20">
        <v>1.39052341678863</v>
      </c>
      <c r="R4997" s="79">
        <v>3647.5229320030398</v>
      </c>
      <c r="S4997" s="6">
        <v>11660.756855116</v>
      </c>
      <c r="T4997" s="6">
        <v>5069.3670374397998</v>
      </c>
      <c r="U4997" s="71">
        <v>5072.3996801126495</v>
      </c>
      <c r="V4997" s="20">
        <v>1.39064230017798</v>
      </c>
      <c r="W4997" s="79">
        <v>3648.7866500773698</v>
      </c>
      <c r="X4997" s="6">
        <v>11664.7968322382</v>
      </c>
      <c r="Y4997" s="6">
        <v>5072.8462073161199</v>
      </c>
      <c r="Z4997" s="71">
        <v>5074.6343452432502</v>
      </c>
      <c r="AA4997" s="20">
        <v>1.3907731067629401</v>
      </c>
    </row>
    <row r="4998" spans="1:27" x14ac:dyDescent="0.2">
      <c r="A4998" s="52" t="s">
        <v>1329</v>
      </c>
      <c r="B4998" s="1" t="s">
        <v>7559</v>
      </c>
      <c r="C4998" s="131" t="s">
        <v>28</v>
      </c>
      <c r="D4998" s="131" t="s">
        <v>28</v>
      </c>
      <c r="E4998" s="131" t="s">
        <v>6357</v>
      </c>
      <c r="F4998" s="131" t="s">
        <v>26265</v>
      </c>
      <c r="G4998" s="131" t="s">
        <v>26265</v>
      </c>
      <c r="H4998" s="79">
        <v>13837.083333333299</v>
      </c>
      <c r="I4998" s="6">
        <v>52065.580694264601</v>
      </c>
      <c r="J4998" s="6">
        <v>22617.1468105122</v>
      </c>
      <c r="K4998" s="71">
        <v>22644.574629247902</v>
      </c>
      <c r="L4998" s="20">
        <v>1.63651356891791</v>
      </c>
      <c r="M4998" s="79">
        <v>13853.5946293289</v>
      </c>
      <c r="N4998" s="6">
        <v>52127.708687087397</v>
      </c>
      <c r="O4998" s="6">
        <v>22653.459974429701</v>
      </c>
      <c r="P4998" s="71">
        <v>22673.482692580299</v>
      </c>
      <c r="Q4998" s="20">
        <v>1.63664978651673</v>
      </c>
      <c r="R4998" s="79">
        <v>13869.6947799633</v>
      </c>
      <c r="S4998" s="6">
        <v>52188.289639868599</v>
      </c>
      <c r="T4998" s="6">
        <v>22688.200991399499</v>
      </c>
      <c r="U4998" s="71">
        <v>22701.773732530401</v>
      </c>
      <c r="V4998" s="20">
        <v>1.6367897125844699</v>
      </c>
      <c r="W4998" s="79">
        <v>13889.467357380399</v>
      </c>
      <c r="X4998" s="6">
        <v>52262.689041840997</v>
      </c>
      <c r="Y4998" s="6">
        <v>22728.2641697904</v>
      </c>
      <c r="Z4998" s="71">
        <v>22736.275702078001</v>
      </c>
      <c r="AA4998" s="20">
        <v>1.6369436722853701</v>
      </c>
    </row>
    <row r="4999" spans="1:27" x14ac:dyDescent="0.2">
      <c r="A4999" s="52" t="s">
        <v>1328</v>
      </c>
      <c r="B4999" s="1" t="s">
        <v>7558</v>
      </c>
      <c r="C4999" s="131" t="s">
        <v>28</v>
      </c>
      <c r="D4999" s="131" t="s">
        <v>28</v>
      </c>
      <c r="E4999" s="131" t="s">
        <v>6357</v>
      </c>
      <c r="F4999" s="131" t="s">
        <v>26265</v>
      </c>
      <c r="G4999" s="131" t="s">
        <v>26265</v>
      </c>
      <c r="H4999" s="79">
        <v>6781.6666666666697</v>
      </c>
      <c r="I4999" s="6">
        <v>22480.606316581201</v>
      </c>
      <c r="J4999" s="6">
        <v>9765.5143123651706</v>
      </c>
      <c r="K4999" s="71">
        <v>9777.3569536437008</v>
      </c>
      <c r="L4999" s="20">
        <v>1.4417336377946</v>
      </c>
      <c r="M4999" s="79">
        <v>6789.7016905389501</v>
      </c>
      <c r="N4999" s="6">
        <v>22507.241687692102</v>
      </c>
      <c r="O4999" s="6">
        <v>9781.1108822676597</v>
      </c>
      <c r="P4999" s="71">
        <v>9789.7561146788194</v>
      </c>
      <c r="Q4999" s="20">
        <v>1.4418536426011599</v>
      </c>
      <c r="R4999" s="79">
        <v>6797.78684796364</v>
      </c>
      <c r="S4999" s="6">
        <v>22534.0432469556</v>
      </c>
      <c r="T4999" s="6">
        <v>9796.3912184860801</v>
      </c>
      <c r="U4999" s="71">
        <v>9802.2517043869193</v>
      </c>
      <c r="V4999" s="20">
        <v>1.4419769144899399</v>
      </c>
      <c r="W4999" s="79">
        <v>6807.9209309793996</v>
      </c>
      <c r="X4999" s="6">
        <v>22567.636807632502</v>
      </c>
      <c r="Y4999" s="6">
        <v>9814.3287392103903</v>
      </c>
      <c r="Z4999" s="71">
        <v>9817.7882120054892</v>
      </c>
      <c r="AA4999" s="20">
        <v>1.4421125497109799</v>
      </c>
    </row>
    <row r="5000" spans="1:27" x14ac:dyDescent="0.2">
      <c r="A5000" s="52" t="s">
        <v>1327</v>
      </c>
      <c r="B5000" s="1" t="s">
        <v>7557</v>
      </c>
      <c r="C5000" s="131" t="s">
        <v>28</v>
      </c>
      <c r="D5000" s="131" t="s">
        <v>28</v>
      </c>
      <c r="E5000" s="131" t="s">
        <v>6357</v>
      </c>
      <c r="F5000" s="131" t="s">
        <v>26265</v>
      </c>
      <c r="G5000" s="131" t="s">
        <v>26265</v>
      </c>
      <c r="H5000" s="79">
        <v>3547.1666666666702</v>
      </c>
      <c r="I5000" s="6">
        <v>11694.005915572399</v>
      </c>
      <c r="J5000" s="6">
        <v>5079.8444014019096</v>
      </c>
      <c r="K5000" s="71">
        <v>5086.0047297852698</v>
      </c>
      <c r="L5000" s="20">
        <v>1.43382175345166</v>
      </c>
      <c r="M5000" s="79">
        <v>3545.32379872928</v>
      </c>
      <c r="N5000" s="6">
        <v>11687.930500857899</v>
      </c>
      <c r="O5000" s="6">
        <v>5079.2960683247602</v>
      </c>
      <c r="P5000" s="71">
        <v>5083.7855067458404</v>
      </c>
      <c r="Q5000" s="20">
        <v>1.4339410997009601</v>
      </c>
      <c r="R5000" s="79">
        <v>3542.6124931879599</v>
      </c>
      <c r="S5000" s="6">
        <v>11678.9920928217</v>
      </c>
      <c r="T5000" s="6">
        <v>5077.2945771435998</v>
      </c>
      <c r="U5000" s="71">
        <v>5080.3319623010602</v>
      </c>
      <c r="V5000" s="20">
        <v>1.4340636951035299</v>
      </c>
      <c r="W5000" s="79">
        <v>3541.44283735606</v>
      </c>
      <c r="X5000" s="6">
        <v>11675.1360681398</v>
      </c>
      <c r="Y5000" s="6">
        <v>5077.3425868402801</v>
      </c>
      <c r="Z5000" s="71">
        <v>5079.1323097054101</v>
      </c>
      <c r="AA5000" s="20">
        <v>1.4341985859913899</v>
      </c>
    </row>
    <row r="5001" spans="1:27" x14ac:dyDescent="0.2">
      <c r="A5001" s="52" t="s">
        <v>1326</v>
      </c>
      <c r="B5001" s="1" t="s">
        <v>7556</v>
      </c>
      <c r="C5001" s="131" t="s">
        <v>28</v>
      </c>
      <c r="D5001" s="131" t="s">
        <v>28</v>
      </c>
      <c r="E5001" s="131" t="s">
        <v>6357</v>
      </c>
      <c r="F5001" s="131" t="s">
        <v>26265</v>
      </c>
      <c r="G5001" s="131" t="s">
        <v>26265</v>
      </c>
      <c r="H5001" s="79">
        <v>5860.25</v>
      </c>
      <c r="I5001" s="6">
        <v>14235.8844305987</v>
      </c>
      <c r="J5001" s="6">
        <v>6184.0295229781796</v>
      </c>
      <c r="K5001" s="71">
        <v>6191.5288968927498</v>
      </c>
      <c r="L5001" s="20">
        <v>1.05652982328275</v>
      </c>
      <c r="M5001" s="79">
        <v>5859.3272199017701</v>
      </c>
      <c r="N5001" s="6">
        <v>14233.6427871819</v>
      </c>
      <c r="O5001" s="6">
        <v>6185.6019627739197</v>
      </c>
      <c r="P5001" s="71">
        <v>6191.0692320048702</v>
      </c>
      <c r="Q5001" s="20">
        <v>1.0566177650868001</v>
      </c>
      <c r="R5001" s="79">
        <v>5857.4813420058199</v>
      </c>
      <c r="S5001" s="6">
        <v>14229.1587285838</v>
      </c>
      <c r="T5001" s="6">
        <v>6185.9473724927202</v>
      </c>
      <c r="U5001" s="71">
        <v>6189.6479859687797</v>
      </c>
      <c r="V5001" s="20">
        <v>1.0567081010708299</v>
      </c>
      <c r="W5001" s="79">
        <v>5858.37878448011</v>
      </c>
      <c r="X5001" s="6">
        <v>14231.338821130499</v>
      </c>
      <c r="Y5001" s="6">
        <v>6188.9970483052202</v>
      </c>
      <c r="Z5001" s="71">
        <v>6191.1786205234002</v>
      </c>
      <c r="AA5001" s="20">
        <v>1.05680749713981</v>
      </c>
    </row>
    <row r="5002" spans="1:27" x14ac:dyDescent="0.2">
      <c r="A5002" s="52" t="s">
        <v>1325</v>
      </c>
      <c r="B5002" s="1" t="s">
        <v>7555</v>
      </c>
      <c r="C5002" s="131" t="s">
        <v>28</v>
      </c>
      <c r="D5002" s="131" t="s">
        <v>28</v>
      </c>
      <c r="E5002" s="131" t="s">
        <v>6357</v>
      </c>
      <c r="F5002" s="131" t="s">
        <v>26265</v>
      </c>
      <c r="G5002" s="131" t="s">
        <v>26265</v>
      </c>
      <c r="H5002" s="79">
        <v>8334.3333333333303</v>
      </c>
      <c r="I5002" s="6">
        <v>21258.705071493401</v>
      </c>
      <c r="J5002" s="6">
        <v>9234.7237309563207</v>
      </c>
      <c r="K5002" s="71">
        <v>9245.9226823841691</v>
      </c>
      <c r="L5002" s="20">
        <v>1.1093775965745101</v>
      </c>
      <c r="M5002" s="79">
        <v>8334.6179459802006</v>
      </c>
      <c r="N5002" s="6">
        <v>21259.431043935001</v>
      </c>
      <c r="O5002" s="6">
        <v>9238.8421122417094</v>
      </c>
      <c r="P5002" s="71">
        <v>9247.0080494477806</v>
      </c>
      <c r="Q5002" s="20">
        <v>1.1094699372402099</v>
      </c>
      <c r="R5002" s="79">
        <v>8334.5810759977794</v>
      </c>
      <c r="S5002" s="6">
        <v>21259.336998250699</v>
      </c>
      <c r="T5002" s="6">
        <v>9242.2287468821596</v>
      </c>
      <c r="U5002" s="71">
        <v>9247.7577166890496</v>
      </c>
      <c r="V5002" s="20">
        <v>1.10956479184312</v>
      </c>
      <c r="W5002" s="79">
        <v>8336.1521050467709</v>
      </c>
      <c r="X5002" s="6">
        <v>21263.344282561899</v>
      </c>
      <c r="Y5002" s="6">
        <v>9247.1113685015498</v>
      </c>
      <c r="Z5002" s="71">
        <v>9250.3709016863995</v>
      </c>
      <c r="AA5002" s="20">
        <v>1.1096691597177299</v>
      </c>
    </row>
    <row r="5003" spans="1:27" x14ac:dyDescent="0.2">
      <c r="A5003" s="52" t="s">
        <v>1324</v>
      </c>
      <c r="B5003" s="1" t="s">
        <v>7554</v>
      </c>
      <c r="C5003" s="131" t="s">
        <v>28</v>
      </c>
      <c r="D5003" s="131" t="s">
        <v>28</v>
      </c>
      <c r="E5003" s="131" t="s">
        <v>6357</v>
      </c>
      <c r="F5003" s="131" t="s">
        <v>26265</v>
      </c>
      <c r="G5003" s="131" t="s">
        <v>26265</v>
      </c>
      <c r="H5003" s="79">
        <v>0.16666666666666699</v>
      </c>
      <c r="I5003" s="6">
        <v>0.54166490680718604</v>
      </c>
      <c r="J5003" s="6">
        <v>0.23529776401226299</v>
      </c>
      <c r="K5003" s="71">
        <v>0.235583109660604</v>
      </c>
      <c r="L5003" s="20">
        <v>1.41349865796362</v>
      </c>
      <c r="M5003" s="79">
        <v>0.16833349141953</v>
      </c>
      <c r="N5003" s="6">
        <v>0.54708206965372697</v>
      </c>
      <c r="O5003" s="6">
        <v>0.237748830320233</v>
      </c>
      <c r="P5003" s="71">
        <v>0.237958969425938</v>
      </c>
      <c r="Q5003" s="20">
        <v>1.41361631259037</v>
      </c>
      <c r="R5003" s="79">
        <v>0.168423351661486</v>
      </c>
      <c r="S5003" s="6">
        <v>0.54737411449123596</v>
      </c>
      <c r="T5003" s="6">
        <v>0.23796399561596601</v>
      </c>
      <c r="U5003" s="71">
        <v>0.23810635259315399</v>
      </c>
      <c r="V5003" s="20">
        <v>1.4137371703166499</v>
      </c>
      <c r="W5003" s="79">
        <v>0.168106386102506</v>
      </c>
      <c r="X5003" s="6">
        <v>0.54634397977144</v>
      </c>
      <c r="Y5003" s="6">
        <v>0.237596850209499</v>
      </c>
      <c r="Z5003" s="71">
        <v>0.23768060120881199</v>
      </c>
      <c r="AA5003" s="20">
        <v>1.4138701492511001</v>
      </c>
    </row>
    <row r="5004" spans="1:27" x14ac:dyDescent="0.2">
      <c r="A5004" s="52" t="s">
        <v>1323</v>
      </c>
      <c r="B5004" s="1" t="s">
        <v>7553</v>
      </c>
      <c r="C5004" s="131" t="s">
        <v>28</v>
      </c>
      <c r="D5004" s="131" t="s">
        <v>28</v>
      </c>
      <c r="E5004" s="131" t="s">
        <v>6357</v>
      </c>
      <c r="F5004" s="131" t="s">
        <v>26265</v>
      </c>
      <c r="G5004" s="131" t="s">
        <v>26265</v>
      </c>
      <c r="H5004" s="79">
        <v>4141.4166666666697</v>
      </c>
      <c r="I5004" s="6">
        <v>16273.057007092</v>
      </c>
      <c r="J5004" s="6">
        <v>7068.9717559565597</v>
      </c>
      <c r="K5004" s="71">
        <v>7077.5442995048197</v>
      </c>
      <c r="L5004" s="20">
        <v>1.7089669717298399</v>
      </c>
      <c r="M5004" s="79">
        <v>4138.6781301210804</v>
      </c>
      <c r="N5004" s="6">
        <v>16262.2963507975</v>
      </c>
      <c r="O5004" s="6">
        <v>7067.2064580187698</v>
      </c>
      <c r="P5004" s="71">
        <v>7073.4529511893898</v>
      </c>
      <c r="Q5004" s="20">
        <v>1.7091092200935301</v>
      </c>
      <c r="R5004" s="79">
        <v>4137.2692002289396</v>
      </c>
      <c r="S5004" s="6">
        <v>16256.760178444099</v>
      </c>
      <c r="T5004" s="6">
        <v>7067.4215411679497</v>
      </c>
      <c r="U5004" s="71">
        <v>7071.6494781065203</v>
      </c>
      <c r="V5004" s="20">
        <v>1.7092553411112801</v>
      </c>
      <c r="W5004" s="79">
        <v>4138.3674189034</v>
      </c>
      <c r="X5004" s="6">
        <v>16261.075459067701</v>
      </c>
      <c r="Y5004" s="6">
        <v>7071.6992465255498</v>
      </c>
      <c r="Z5004" s="71">
        <v>7074.1919642455796</v>
      </c>
      <c r="AA5004" s="20">
        <v>1.70941611707356</v>
      </c>
    </row>
    <row r="5005" spans="1:27" x14ac:dyDescent="0.2">
      <c r="A5005" s="52" t="s">
        <v>1322</v>
      </c>
      <c r="B5005" s="1" t="s">
        <v>7552</v>
      </c>
      <c r="C5005" s="131" t="s">
        <v>28</v>
      </c>
      <c r="D5005" s="131" t="s">
        <v>28</v>
      </c>
      <c r="E5005" s="131" t="s">
        <v>6357</v>
      </c>
      <c r="F5005" s="131" t="s">
        <v>26265</v>
      </c>
      <c r="G5005" s="131" t="s">
        <v>26265</v>
      </c>
      <c r="H5005" s="79">
        <v>4860.25</v>
      </c>
      <c r="I5005" s="6">
        <v>18389.039038052299</v>
      </c>
      <c r="J5005" s="6">
        <v>7988.1486018590404</v>
      </c>
      <c r="K5005" s="71">
        <v>7997.8358313633498</v>
      </c>
      <c r="L5005" s="20">
        <v>1.64556058461259</v>
      </c>
      <c r="M5005" s="79">
        <v>4858.4862419638303</v>
      </c>
      <c r="N5005" s="6">
        <v>18382.365756764098</v>
      </c>
      <c r="O5005" s="6">
        <v>7988.5380998788596</v>
      </c>
      <c r="P5005" s="71">
        <v>7995.5989306300999</v>
      </c>
      <c r="Q5005" s="20">
        <v>1.64569755525298</v>
      </c>
      <c r="R5005" s="79">
        <v>4855.0498326751103</v>
      </c>
      <c r="S5005" s="6">
        <v>18369.363902011599</v>
      </c>
      <c r="T5005" s="6">
        <v>7985.8493767270902</v>
      </c>
      <c r="U5005" s="71">
        <v>7990.6267438855502</v>
      </c>
      <c r="V5005" s="20">
        <v>1.64583825486354</v>
      </c>
      <c r="W5005" s="79">
        <v>4855.0134358821397</v>
      </c>
      <c r="X5005" s="6">
        <v>18369.226192624901</v>
      </c>
      <c r="Y5005" s="6">
        <v>7988.5025656901198</v>
      </c>
      <c r="Z5005" s="71">
        <v>7991.31844928582</v>
      </c>
      <c r="AA5005" s="20">
        <v>1.6459930656883599</v>
      </c>
    </row>
    <row r="5006" spans="1:27" x14ac:dyDescent="0.2">
      <c r="A5006" s="52" t="s">
        <v>1321</v>
      </c>
      <c r="B5006" s="1" t="s">
        <v>7551</v>
      </c>
      <c r="C5006" s="131" t="s">
        <v>28</v>
      </c>
      <c r="D5006" s="131" t="s">
        <v>28</v>
      </c>
      <c r="E5006" s="131" t="s">
        <v>6357</v>
      </c>
      <c r="F5006" s="131" t="s">
        <v>26265</v>
      </c>
      <c r="G5006" s="131" t="s">
        <v>26265</v>
      </c>
      <c r="H5006" s="79">
        <v>3864.0833333333298</v>
      </c>
      <c r="I5006" s="6">
        <v>14986.1517422094</v>
      </c>
      <c r="J5006" s="6">
        <v>6509.9436049408996</v>
      </c>
      <c r="K5006" s="71">
        <v>6517.8382149318204</v>
      </c>
      <c r="L5006" s="20">
        <v>1.6867747542362701</v>
      </c>
      <c r="M5006" s="79">
        <v>3866.9951672842399</v>
      </c>
      <c r="N5006" s="6">
        <v>14997.4447661098</v>
      </c>
      <c r="O5006" s="6">
        <v>6517.5321011557598</v>
      </c>
      <c r="P5006" s="71">
        <v>6523.2927535438002</v>
      </c>
      <c r="Q5006" s="20">
        <v>1.6869151553983099</v>
      </c>
      <c r="R5006" s="79">
        <v>3868.4506716693199</v>
      </c>
      <c r="S5006" s="6">
        <v>15003.089677902401</v>
      </c>
      <c r="T5006" s="6">
        <v>6522.4040958836504</v>
      </c>
      <c r="U5006" s="71">
        <v>6526.3059875487597</v>
      </c>
      <c r="V5006" s="20">
        <v>1.6870593789250801</v>
      </c>
      <c r="W5006" s="79">
        <v>3869.4788479691802</v>
      </c>
      <c r="X5006" s="6">
        <v>15007.077274628</v>
      </c>
      <c r="Y5006" s="6">
        <v>6526.3541346128404</v>
      </c>
      <c r="Z5006" s="71">
        <v>6528.6546225198299</v>
      </c>
      <c r="AA5006" s="20">
        <v>1.68721806709094</v>
      </c>
    </row>
    <row r="5007" spans="1:27" x14ac:dyDescent="0.2">
      <c r="A5007" s="52" t="s">
        <v>1320</v>
      </c>
      <c r="B5007" s="1" t="s">
        <v>18935</v>
      </c>
      <c r="C5007" s="131" t="s">
        <v>28</v>
      </c>
      <c r="D5007" s="131" t="s">
        <v>28</v>
      </c>
      <c r="E5007" s="131" t="s">
        <v>6357</v>
      </c>
      <c r="F5007" s="131" t="s">
        <v>26265</v>
      </c>
      <c r="G5007" s="131" t="s">
        <v>26265</v>
      </c>
      <c r="H5007" s="79">
        <v>16655.666666666701</v>
      </c>
      <c r="I5007" s="6">
        <v>56587.304460923398</v>
      </c>
      <c r="J5007" s="6">
        <v>24581.371330884602</v>
      </c>
      <c r="K5007" s="71">
        <v>24611.181165113001</v>
      </c>
      <c r="L5007" s="20">
        <v>1.4776461163435699</v>
      </c>
      <c r="M5007" s="79">
        <v>16663.1678545379</v>
      </c>
      <c r="N5007" s="6">
        <v>56612.789601229502</v>
      </c>
      <c r="O5007" s="6">
        <v>24602.569258716401</v>
      </c>
      <c r="P5007" s="71">
        <v>24624.314736475899</v>
      </c>
      <c r="Q5007" s="20">
        <v>1.4777691103777599</v>
      </c>
      <c r="R5007" s="79">
        <v>16668.896412887199</v>
      </c>
      <c r="S5007" s="6">
        <v>56632.252267114804</v>
      </c>
      <c r="T5007" s="6">
        <v>24620.157719259099</v>
      </c>
      <c r="U5007" s="71">
        <v>24634.8862130454</v>
      </c>
      <c r="V5007" s="20">
        <v>1.4778954528746999</v>
      </c>
      <c r="W5007" s="79">
        <v>16680.994479960402</v>
      </c>
      <c r="X5007" s="6">
        <v>56673.355215352298</v>
      </c>
      <c r="Y5007" s="6">
        <v>24646.397120738799</v>
      </c>
      <c r="Z5007" s="71">
        <v>24655.084779630401</v>
      </c>
      <c r="AA5007" s="20">
        <v>1.47803446666502</v>
      </c>
    </row>
    <row r="5008" spans="1:27" x14ac:dyDescent="0.2">
      <c r="A5008" s="52" t="s">
        <v>1319</v>
      </c>
      <c r="B5008" s="1" t="s">
        <v>7550</v>
      </c>
      <c r="C5008" s="131" t="s">
        <v>28</v>
      </c>
      <c r="D5008" s="131" t="s">
        <v>28</v>
      </c>
      <c r="E5008" s="131" t="s">
        <v>6357</v>
      </c>
      <c r="F5008" s="131" t="s">
        <v>26265</v>
      </c>
      <c r="G5008" s="131" t="s">
        <v>26265</v>
      </c>
      <c r="H5008" s="79">
        <v>2038.5833333333301</v>
      </c>
      <c r="I5008" s="6">
        <v>6157.1206259995197</v>
      </c>
      <c r="J5008" s="6">
        <v>2674.63647329691</v>
      </c>
      <c r="K5008" s="71">
        <v>2677.8800055155498</v>
      </c>
      <c r="L5008" s="20">
        <v>1.3135984983929501</v>
      </c>
      <c r="M5008" s="79">
        <v>2040.7164191157599</v>
      </c>
      <c r="N5008" s="6">
        <v>6163.5631717877004</v>
      </c>
      <c r="O5008" s="6">
        <v>2678.53767465802</v>
      </c>
      <c r="P5008" s="71">
        <v>2680.90515428259</v>
      </c>
      <c r="Q5008" s="20">
        <v>1.3137078376839</v>
      </c>
      <c r="R5008" s="79">
        <v>2041.43543037771</v>
      </c>
      <c r="S5008" s="6">
        <v>6165.7347970525998</v>
      </c>
      <c r="T5008" s="6">
        <v>2680.4754725728399</v>
      </c>
      <c r="U5008" s="71">
        <v>2682.0790108926399</v>
      </c>
      <c r="V5008" s="20">
        <v>1.3138201536927301</v>
      </c>
      <c r="W5008" s="79">
        <v>2042.1341348005201</v>
      </c>
      <c r="X5008" s="6">
        <v>6167.8450896969198</v>
      </c>
      <c r="Y5008" s="6">
        <v>2682.3038601160802</v>
      </c>
      <c r="Z5008" s="71">
        <v>2683.2493508856201</v>
      </c>
      <c r="AA5008" s="20">
        <v>1.31394373423356</v>
      </c>
    </row>
    <row r="5009" spans="1:27" x14ac:dyDescent="0.2">
      <c r="A5009" s="52" t="s">
        <v>1318</v>
      </c>
      <c r="B5009" s="1" t="s">
        <v>7549</v>
      </c>
      <c r="C5009" s="131" t="s">
        <v>28</v>
      </c>
      <c r="D5009" s="131" t="s">
        <v>28</v>
      </c>
      <c r="E5009" s="131" t="s">
        <v>6357</v>
      </c>
      <c r="F5009" s="131" t="s">
        <v>26265</v>
      </c>
      <c r="G5009" s="131" t="s">
        <v>26265</v>
      </c>
      <c r="H5009" s="79">
        <v>10957.166666666701</v>
      </c>
      <c r="I5009" s="6">
        <v>41124.356076588097</v>
      </c>
      <c r="J5009" s="6">
        <v>17864.3085598857</v>
      </c>
      <c r="K5009" s="71">
        <v>17885.9726106665</v>
      </c>
      <c r="L5009" s="20">
        <v>1.63235379681486</v>
      </c>
      <c r="M5009" s="79">
        <v>10957.4623267033</v>
      </c>
      <c r="N5009" s="6">
        <v>41125.465745628702</v>
      </c>
      <c r="O5009" s="6">
        <v>17872.147379252699</v>
      </c>
      <c r="P5009" s="71">
        <v>17887.944037693698</v>
      </c>
      <c r="Q5009" s="20">
        <v>1.63248966816896</v>
      </c>
      <c r="R5009" s="79">
        <v>10958.465674667201</v>
      </c>
      <c r="S5009" s="6">
        <v>41129.231503711198</v>
      </c>
      <c r="T5009" s="6">
        <v>17880.4148865061</v>
      </c>
      <c r="U5009" s="71">
        <v>17891.111470279298</v>
      </c>
      <c r="V5009" s="20">
        <v>1.63262923856561</v>
      </c>
      <c r="W5009" s="79">
        <v>10965.962446633001</v>
      </c>
      <c r="X5009" s="6">
        <v>41157.368332247897</v>
      </c>
      <c r="Y5009" s="6">
        <v>17898.7257858048</v>
      </c>
      <c r="Z5009" s="71">
        <v>17905.034944237101</v>
      </c>
      <c r="AA5009" s="20">
        <v>1.63278280692404</v>
      </c>
    </row>
    <row r="5010" spans="1:27" x14ac:dyDescent="0.2">
      <c r="A5010" s="52" t="s">
        <v>1317</v>
      </c>
      <c r="B5010" s="1" t="s">
        <v>7548</v>
      </c>
      <c r="C5010" s="131" t="s">
        <v>28</v>
      </c>
      <c r="D5010" s="131" t="s">
        <v>28</v>
      </c>
      <c r="E5010" s="131" t="s">
        <v>6357</v>
      </c>
      <c r="F5010" s="131" t="s">
        <v>26265</v>
      </c>
      <c r="G5010" s="131" t="s">
        <v>26265</v>
      </c>
      <c r="H5010" s="79">
        <v>3425</v>
      </c>
      <c r="I5010" s="6">
        <v>8806.8534432032793</v>
      </c>
      <c r="J5010" s="6">
        <v>3825.6732107385301</v>
      </c>
      <c r="K5010" s="71">
        <v>3830.3126054528798</v>
      </c>
      <c r="L5010" s="20">
        <v>1.11833944684756</v>
      </c>
      <c r="M5010" s="79">
        <v>3423.8178931795301</v>
      </c>
      <c r="N5010" s="6">
        <v>8803.8138398391802</v>
      </c>
      <c r="O5010" s="6">
        <v>3825.9276969242601</v>
      </c>
      <c r="P5010" s="71">
        <v>3829.3093203948802</v>
      </c>
      <c r="Q5010" s="20">
        <v>1.1184325334659599</v>
      </c>
      <c r="R5010" s="79">
        <v>3422.8692476669999</v>
      </c>
      <c r="S5010" s="6">
        <v>8801.3745458250396</v>
      </c>
      <c r="T5010" s="6">
        <v>3826.2866262571902</v>
      </c>
      <c r="U5010" s="71">
        <v>3828.5756221053098</v>
      </c>
      <c r="V5010" s="20">
        <v>1.11852815432983</v>
      </c>
      <c r="W5010" s="79">
        <v>3423.19202054574</v>
      </c>
      <c r="X5010" s="6">
        <v>8802.2045059530592</v>
      </c>
      <c r="Y5010" s="6">
        <v>3827.9474890328602</v>
      </c>
      <c r="Z5010" s="71">
        <v>3829.2968100665498</v>
      </c>
      <c r="AA5010" s="20">
        <v>1.11863336531617</v>
      </c>
    </row>
    <row r="5011" spans="1:27" x14ac:dyDescent="0.2">
      <c r="A5011" s="52" t="s">
        <v>1316</v>
      </c>
      <c r="B5011" s="1" t="s">
        <v>7547</v>
      </c>
      <c r="C5011" s="131" t="s">
        <v>28</v>
      </c>
      <c r="D5011" s="131" t="s">
        <v>28</v>
      </c>
      <c r="E5011" s="131" t="s">
        <v>6357</v>
      </c>
      <c r="F5011" s="131" t="s">
        <v>26265</v>
      </c>
      <c r="G5011" s="131" t="s">
        <v>26265</v>
      </c>
      <c r="H5011" s="79">
        <v>3394.1666666666702</v>
      </c>
      <c r="I5011" s="6">
        <v>13328.5600367478</v>
      </c>
      <c r="J5011" s="6">
        <v>5789.8902711567998</v>
      </c>
      <c r="K5011" s="71">
        <v>5796.91167231706</v>
      </c>
      <c r="L5011" s="20">
        <v>1.70790424914816</v>
      </c>
      <c r="M5011" s="79">
        <v>3392.1151631635898</v>
      </c>
      <c r="N5011" s="6">
        <v>13320.503983438801</v>
      </c>
      <c r="O5011" s="6">
        <v>5788.7735990745996</v>
      </c>
      <c r="P5011" s="71">
        <v>5793.8901235411904</v>
      </c>
      <c r="Q5011" s="20">
        <v>1.7080464090545899</v>
      </c>
      <c r="R5011" s="79">
        <v>3390.1980038689098</v>
      </c>
      <c r="S5011" s="6">
        <v>13312.975486677</v>
      </c>
      <c r="T5011" s="6">
        <v>5787.6482582513299</v>
      </c>
      <c r="U5011" s="71">
        <v>5791.1105976230501</v>
      </c>
      <c r="V5011" s="20">
        <v>1.7081924392068599</v>
      </c>
      <c r="W5011" s="79">
        <v>3389.41825875631</v>
      </c>
      <c r="X5011" s="6">
        <v>13309.913503996901</v>
      </c>
      <c r="Y5011" s="6">
        <v>5788.2829173545697</v>
      </c>
      <c r="Z5011" s="71">
        <v>5790.3232410297796</v>
      </c>
      <c r="AA5011" s="20">
        <v>1.7083531151904601</v>
      </c>
    </row>
    <row r="5012" spans="1:27" x14ac:dyDescent="0.2">
      <c r="A5012" s="52" t="s">
        <v>1315</v>
      </c>
      <c r="B5012" s="1" t="s">
        <v>7546</v>
      </c>
      <c r="C5012" s="131" t="s">
        <v>28</v>
      </c>
      <c r="D5012" s="131" t="s">
        <v>28</v>
      </c>
      <c r="E5012" s="131" t="s">
        <v>6357</v>
      </c>
      <c r="F5012" s="131" t="s">
        <v>26265</v>
      </c>
      <c r="G5012" s="131" t="s">
        <v>26265</v>
      </c>
      <c r="H5012" s="79">
        <v>3669.4166666666702</v>
      </c>
      <c r="I5012" s="6">
        <v>15251.9698777624</v>
      </c>
      <c r="J5012" s="6">
        <v>6625.41428089482</v>
      </c>
      <c r="K5012" s="71">
        <v>6633.4489221989597</v>
      </c>
      <c r="L5012" s="20">
        <v>1.80776660837071</v>
      </c>
      <c r="M5012" s="79">
        <v>3670.77211113048</v>
      </c>
      <c r="N5012" s="6">
        <v>15257.603797268201</v>
      </c>
      <c r="O5012" s="6">
        <v>6630.5910164192601</v>
      </c>
      <c r="P5012" s="71">
        <v>6636.4515982131097</v>
      </c>
      <c r="Q5012" s="20">
        <v>1.8079170804665601</v>
      </c>
      <c r="R5012" s="79">
        <v>3672.0927026976501</v>
      </c>
      <c r="S5012" s="6">
        <v>15263.0928503338</v>
      </c>
      <c r="T5012" s="6">
        <v>6635.4371972792196</v>
      </c>
      <c r="U5012" s="71">
        <v>6639.4067086302202</v>
      </c>
      <c r="V5012" s="20">
        <v>1.8080716491042499</v>
      </c>
      <c r="W5012" s="79">
        <v>3677.5236463872502</v>
      </c>
      <c r="X5012" s="6">
        <v>15285.666626246</v>
      </c>
      <c r="Y5012" s="6">
        <v>6647.5084895560703</v>
      </c>
      <c r="Z5012" s="71">
        <v>6649.8516834092497</v>
      </c>
      <c r="AA5012" s="20">
        <v>1.8082417199253</v>
      </c>
    </row>
    <row r="5013" spans="1:27" x14ac:dyDescent="0.2">
      <c r="A5013" s="52" t="s">
        <v>1314</v>
      </c>
      <c r="B5013" s="1" t="s">
        <v>7545</v>
      </c>
      <c r="C5013" s="131" t="s">
        <v>28</v>
      </c>
      <c r="D5013" s="131" t="s">
        <v>28</v>
      </c>
      <c r="E5013" s="131" t="s">
        <v>6357</v>
      </c>
      <c r="F5013" s="131" t="s">
        <v>26265</v>
      </c>
      <c r="G5013" s="131" t="s">
        <v>26265</v>
      </c>
      <c r="H5013" s="79">
        <v>3477.4166666666702</v>
      </c>
      <c r="I5013" s="6">
        <v>13233.549131167099</v>
      </c>
      <c r="J5013" s="6">
        <v>5748.6177918822996</v>
      </c>
      <c r="K5013" s="71">
        <v>5755.5891418981901</v>
      </c>
      <c r="L5013" s="20">
        <v>1.6551335930115301</v>
      </c>
      <c r="M5013" s="79">
        <v>3481.7352066712801</v>
      </c>
      <c r="N5013" s="6">
        <v>13249.983633214</v>
      </c>
      <c r="O5013" s="6">
        <v>5758.1271353907396</v>
      </c>
      <c r="P5013" s="71">
        <v>5763.2165723614098</v>
      </c>
      <c r="Q5013" s="20">
        <v>1.65527136047527</v>
      </c>
      <c r="R5013" s="79">
        <v>3485.0258117141002</v>
      </c>
      <c r="S5013" s="6">
        <v>13262.5062578171</v>
      </c>
      <c r="T5013" s="6">
        <v>5765.7073972621101</v>
      </c>
      <c r="U5013" s="71">
        <v>5769.1566109732103</v>
      </c>
      <c r="V5013" s="20">
        <v>1.6554128786023701</v>
      </c>
      <c r="W5013" s="79">
        <v>3489.7169507948802</v>
      </c>
      <c r="X5013" s="6">
        <v>13280.358711364501</v>
      </c>
      <c r="Y5013" s="6">
        <v>5775.4299787334003</v>
      </c>
      <c r="Z5013" s="71">
        <v>5777.4657718500102</v>
      </c>
      <c r="AA5013" s="20">
        <v>1.65556859003537</v>
      </c>
    </row>
    <row r="5014" spans="1:27" x14ac:dyDescent="0.2">
      <c r="A5014" s="52" t="s">
        <v>1313</v>
      </c>
      <c r="B5014" s="1" t="s">
        <v>7544</v>
      </c>
      <c r="C5014" s="131" t="s">
        <v>28</v>
      </c>
      <c r="D5014" s="131" t="s">
        <v>28</v>
      </c>
      <c r="E5014" s="131" t="s">
        <v>6357</v>
      </c>
      <c r="F5014" s="131" t="s">
        <v>26265</v>
      </c>
      <c r="G5014" s="131" t="s">
        <v>26265</v>
      </c>
      <c r="H5014" s="79">
        <v>5134.0833333333303</v>
      </c>
      <c r="I5014" s="6">
        <v>16630.326624219801</v>
      </c>
      <c r="J5014" s="6">
        <v>7224.1687070664402</v>
      </c>
      <c r="K5014" s="71">
        <v>7232.9294579902398</v>
      </c>
      <c r="L5014" s="20">
        <v>1.4088063999721301</v>
      </c>
      <c r="M5014" s="79">
        <v>5134.1475962534496</v>
      </c>
      <c r="N5014" s="6">
        <v>16630.534784719301</v>
      </c>
      <c r="O5014" s="6">
        <v>7227.2341061544303</v>
      </c>
      <c r="P5014" s="71">
        <v>7233.6220429940704</v>
      </c>
      <c r="Q5014" s="20">
        <v>1.40892366403192</v>
      </c>
      <c r="R5014" s="79">
        <v>5135.5030774955203</v>
      </c>
      <c r="S5014" s="6">
        <v>16634.925460585899</v>
      </c>
      <c r="T5014" s="6">
        <v>7231.8241301090502</v>
      </c>
      <c r="U5014" s="71">
        <v>7236.1504174537104</v>
      </c>
      <c r="V5014" s="20">
        <v>1.40904412055822</v>
      </c>
      <c r="W5014" s="79">
        <v>5137.8944930140897</v>
      </c>
      <c r="X5014" s="6">
        <v>16642.671735545999</v>
      </c>
      <c r="Y5014" s="6">
        <v>7237.6497771433696</v>
      </c>
      <c r="Z5014" s="71">
        <v>7240.20099110509</v>
      </c>
      <c r="AA5014" s="20">
        <v>1.40917665805506</v>
      </c>
    </row>
    <row r="5015" spans="1:27" x14ac:dyDescent="0.2">
      <c r="A5015" s="52" t="s">
        <v>1312</v>
      </c>
      <c r="B5015" s="1" t="s">
        <v>7543</v>
      </c>
      <c r="C5015" s="131" t="s">
        <v>28</v>
      </c>
      <c r="D5015" s="131" t="s">
        <v>28</v>
      </c>
      <c r="E5015" s="131" t="s">
        <v>6357</v>
      </c>
      <c r="F5015" s="131" t="s">
        <v>26265</v>
      </c>
      <c r="G5015" s="131" t="s">
        <v>26265</v>
      </c>
      <c r="H5015" s="79">
        <v>7073.8333333333303</v>
      </c>
      <c r="I5015" s="6">
        <v>23139.674006034202</v>
      </c>
      <c r="J5015" s="6">
        <v>10051.8115262185</v>
      </c>
      <c r="K5015" s="71">
        <v>10064.001360189</v>
      </c>
      <c r="L5015" s="20">
        <v>1.4227082949163401</v>
      </c>
      <c r="M5015" s="79">
        <v>7075.4115946748198</v>
      </c>
      <c r="N5015" s="6">
        <v>23144.836758846901</v>
      </c>
      <c r="O5015" s="6">
        <v>10058.194506084699</v>
      </c>
      <c r="P5015" s="71">
        <v>10067.0846444533</v>
      </c>
      <c r="Q5015" s="20">
        <v>1.42282671612067</v>
      </c>
      <c r="R5015" s="79">
        <v>7076.04102416564</v>
      </c>
      <c r="S5015" s="6">
        <v>23146.8957263884</v>
      </c>
      <c r="T5015" s="6">
        <v>10062.821107784999</v>
      </c>
      <c r="U5015" s="71">
        <v>10068.840979787799</v>
      </c>
      <c r="V5015" s="20">
        <v>1.4229483612943099</v>
      </c>
      <c r="W5015" s="79">
        <v>7083.4518623503</v>
      </c>
      <c r="X5015" s="6">
        <v>23171.137798773201</v>
      </c>
      <c r="Y5015" s="6">
        <v>10076.782321390099</v>
      </c>
      <c r="Z5015" s="71">
        <v>10080.3343069848</v>
      </c>
      <c r="AA5015" s="20">
        <v>1.4230822066517299</v>
      </c>
    </row>
    <row r="5016" spans="1:27" x14ac:dyDescent="0.2">
      <c r="A5016" s="52" t="s">
        <v>1311</v>
      </c>
      <c r="B5016" s="1" t="s">
        <v>7542</v>
      </c>
      <c r="C5016" s="131" t="s">
        <v>28</v>
      </c>
      <c r="D5016" s="131" t="s">
        <v>28</v>
      </c>
      <c r="E5016" s="131" t="s">
        <v>6357</v>
      </c>
      <c r="F5016" s="131" t="s">
        <v>26265</v>
      </c>
      <c r="G5016" s="131" t="s">
        <v>26265</v>
      </c>
      <c r="H5016" s="79">
        <v>2163.0833333333298</v>
      </c>
      <c r="I5016" s="6">
        <v>6627.63090579858</v>
      </c>
      <c r="J5016" s="6">
        <v>2879.02486063786</v>
      </c>
      <c r="K5016" s="71">
        <v>2882.5162546971901</v>
      </c>
      <c r="L5016" s="20">
        <v>1.33259602636538</v>
      </c>
      <c r="M5016" s="79">
        <v>2165.6763502549002</v>
      </c>
      <c r="N5016" s="6">
        <v>6635.5758420031898</v>
      </c>
      <c r="O5016" s="6">
        <v>2883.6631329116499</v>
      </c>
      <c r="P5016" s="71">
        <v>2886.2119168156</v>
      </c>
      <c r="Q5016" s="20">
        <v>1.3327069469433399</v>
      </c>
      <c r="R5016" s="79">
        <v>2167.8602235195299</v>
      </c>
      <c r="S5016" s="6">
        <v>6642.2671727161596</v>
      </c>
      <c r="T5016" s="6">
        <v>2887.6419153241</v>
      </c>
      <c r="U5016" s="71">
        <v>2889.36938663001</v>
      </c>
      <c r="V5016" s="20">
        <v>1.3328208872890801</v>
      </c>
      <c r="W5016" s="79">
        <v>2170.5092647267202</v>
      </c>
      <c r="X5016" s="6">
        <v>6650.3837658704497</v>
      </c>
      <c r="Y5016" s="6">
        <v>2892.1527351985001</v>
      </c>
      <c r="Z5016" s="71">
        <v>2893.1721960269001</v>
      </c>
      <c r="AA5016" s="20">
        <v>1.3329462550767599</v>
      </c>
    </row>
    <row r="5017" spans="1:27" x14ac:dyDescent="0.2">
      <c r="A5017" s="52" t="s">
        <v>1310</v>
      </c>
      <c r="B5017" s="1" t="s">
        <v>7541</v>
      </c>
      <c r="C5017" s="131" t="s">
        <v>28</v>
      </c>
      <c r="D5017" s="131" t="s">
        <v>28</v>
      </c>
      <c r="E5017" s="131" t="s">
        <v>6357</v>
      </c>
      <c r="F5017" s="131" t="s">
        <v>26265</v>
      </c>
      <c r="G5017" s="131" t="s">
        <v>26265</v>
      </c>
      <c r="H5017" s="79">
        <v>3427.75</v>
      </c>
      <c r="I5017" s="6">
        <v>14462.6546866922</v>
      </c>
      <c r="J5017" s="6">
        <v>6282.5379061736303</v>
      </c>
      <c r="K5017" s="71">
        <v>6290.1567412253999</v>
      </c>
      <c r="L5017" s="20">
        <v>1.8350687014004501</v>
      </c>
      <c r="M5017" s="79">
        <v>3428.3256489702098</v>
      </c>
      <c r="N5017" s="6">
        <v>14465.083513846101</v>
      </c>
      <c r="O5017" s="6">
        <v>6286.1805872711702</v>
      </c>
      <c r="P5017" s="71">
        <v>6291.7367549508599</v>
      </c>
      <c r="Q5017" s="20">
        <v>1.83522144602592</v>
      </c>
      <c r="R5017" s="79">
        <v>3428.2230787204799</v>
      </c>
      <c r="S5017" s="6">
        <v>14464.6507407142</v>
      </c>
      <c r="T5017" s="6">
        <v>6288.3245559557899</v>
      </c>
      <c r="U5017" s="71">
        <v>6292.0864144379802</v>
      </c>
      <c r="V5017" s="20">
        <v>1.83537834906192</v>
      </c>
      <c r="W5017" s="79">
        <v>3430.0728863714298</v>
      </c>
      <c r="X5017" s="6">
        <v>14472.4556066736</v>
      </c>
      <c r="Y5017" s="6">
        <v>6293.8551430199204</v>
      </c>
      <c r="Z5017" s="71">
        <v>6296.0736768822098</v>
      </c>
      <c r="AA5017" s="20">
        <v>1.8355509884055701</v>
      </c>
    </row>
    <row r="5018" spans="1:27" x14ac:dyDescent="0.2">
      <c r="A5018" s="52" t="s">
        <v>1309</v>
      </c>
      <c r="B5018" s="1" t="s">
        <v>7540</v>
      </c>
      <c r="C5018" s="131" t="s">
        <v>28</v>
      </c>
      <c r="D5018" s="131" t="s">
        <v>28</v>
      </c>
      <c r="E5018" s="131" t="s">
        <v>6357</v>
      </c>
      <c r="F5018" s="131" t="s">
        <v>26265</v>
      </c>
      <c r="G5018" s="131" t="s">
        <v>26265</v>
      </c>
      <c r="H5018" s="79">
        <v>4058.25</v>
      </c>
      <c r="I5018" s="6">
        <v>12930.345824276499</v>
      </c>
      <c r="J5018" s="6">
        <v>5616.9070990611099</v>
      </c>
      <c r="K5018" s="71">
        <v>5623.7187234918702</v>
      </c>
      <c r="L5018" s="20">
        <v>1.3857497008542801</v>
      </c>
      <c r="M5018" s="79">
        <v>4062.3089041601502</v>
      </c>
      <c r="N5018" s="6">
        <v>12943.278254377699</v>
      </c>
      <c r="O5018" s="6">
        <v>5624.8402866417</v>
      </c>
      <c r="P5018" s="71">
        <v>5629.8119153389898</v>
      </c>
      <c r="Q5018" s="20">
        <v>1.38586504575602</v>
      </c>
      <c r="R5018" s="79">
        <v>4064.4781504050702</v>
      </c>
      <c r="S5018" s="6">
        <v>12950.189879862801</v>
      </c>
      <c r="T5018" s="6">
        <v>5629.93178926976</v>
      </c>
      <c r="U5018" s="71">
        <v>5633.2997780666501</v>
      </c>
      <c r="V5018" s="20">
        <v>1.38598353087597</v>
      </c>
      <c r="W5018" s="79">
        <v>4069.6167617301599</v>
      </c>
      <c r="X5018" s="6">
        <v>12966.5624595437</v>
      </c>
      <c r="Y5018" s="6">
        <v>5638.96466786575</v>
      </c>
      <c r="Z5018" s="71">
        <v>5640.95235804603</v>
      </c>
      <c r="AA5018" s="20">
        <v>1.3861138992478099</v>
      </c>
    </row>
    <row r="5019" spans="1:27" x14ac:dyDescent="0.2">
      <c r="A5019" s="52" t="s">
        <v>1308</v>
      </c>
      <c r="B5019" s="1" t="s">
        <v>7539</v>
      </c>
      <c r="C5019" s="131" t="s">
        <v>28</v>
      </c>
      <c r="D5019" s="131" t="s">
        <v>28</v>
      </c>
      <c r="E5019" s="131" t="s">
        <v>6357</v>
      </c>
      <c r="F5019" s="131" t="s">
        <v>26265</v>
      </c>
      <c r="G5019" s="131" t="s">
        <v>26265</v>
      </c>
      <c r="H5019" s="79">
        <v>5428.4166666666697</v>
      </c>
      <c r="I5019" s="6">
        <v>21009.345366760899</v>
      </c>
      <c r="J5019" s="6">
        <v>9126.4025526393307</v>
      </c>
      <c r="K5019" s="71">
        <v>9137.4701429512497</v>
      </c>
      <c r="L5019" s="20">
        <v>1.6832661720792601</v>
      </c>
      <c r="M5019" s="79">
        <v>5430.7373977122097</v>
      </c>
      <c r="N5019" s="6">
        <v>21018.3271828287</v>
      </c>
      <c r="O5019" s="6">
        <v>9134.0641197916702</v>
      </c>
      <c r="P5019" s="71">
        <v>9142.1374468528302</v>
      </c>
      <c r="Q5019" s="20">
        <v>1.68340628119933</v>
      </c>
      <c r="R5019" s="79">
        <v>5431.1895371476303</v>
      </c>
      <c r="S5019" s="6">
        <v>21020.077076791498</v>
      </c>
      <c r="T5019" s="6">
        <v>9138.2135123398803</v>
      </c>
      <c r="U5019" s="71">
        <v>9143.6802572108809</v>
      </c>
      <c r="V5019" s="20">
        <v>1.6835502047334101</v>
      </c>
      <c r="W5019" s="79">
        <v>5432.78028945798</v>
      </c>
      <c r="X5019" s="6">
        <v>21026.233690539699</v>
      </c>
      <c r="Y5019" s="6">
        <v>9143.9955076123206</v>
      </c>
      <c r="Z5019" s="71">
        <v>9147.2186932766308</v>
      </c>
      <c r="AA5019" s="20">
        <v>1.68370856281936</v>
      </c>
    </row>
    <row r="5020" spans="1:27" x14ac:dyDescent="0.2">
      <c r="A5020" s="52" t="s">
        <v>1307</v>
      </c>
      <c r="B5020" s="1" t="s">
        <v>7538</v>
      </c>
      <c r="C5020" s="131" t="s">
        <v>28</v>
      </c>
      <c r="D5020" s="131" t="s">
        <v>28</v>
      </c>
      <c r="E5020" s="131" t="s">
        <v>6357</v>
      </c>
      <c r="F5020" s="131" t="s">
        <v>26265</v>
      </c>
      <c r="G5020" s="131" t="s">
        <v>26265</v>
      </c>
      <c r="H5020" s="79">
        <v>9335</v>
      </c>
      <c r="I5020" s="6">
        <v>24185.371022469299</v>
      </c>
      <c r="J5020" s="6">
        <v>10506.059469382801</v>
      </c>
      <c r="K5020" s="71">
        <v>10518.8001699304</v>
      </c>
      <c r="L5020" s="20">
        <v>1.1268130872983799</v>
      </c>
      <c r="M5020" s="79">
        <v>9344.5662115447794</v>
      </c>
      <c r="N5020" s="6">
        <v>24210.155422628901</v>
      </c>
      <c r="O5020" s="6">
        <v>10521.1566104593</v>
      </c>
      <c r="P5020" s="71">
        <v>10530.455947234699</v>
      </c>
      <c r="Q5020" s="20">
        <v>1.12690687923264</v>
      </c>
      <c r="R5020" s="79">
        <v>9351.5238888199492</v>
      </c>
      <c r="S5020" s="6">
        <v>24228.181561499201</v>
      </c>
      <c r="T5020" s="6">
        <v>10532.8964929995</v>
      </c>
      <c r="U5020" s="71">
        <v>10539.197577757701</v>
      </c>
      <c r="V5020" s="20">
        <v>1.12700322461429</v>
      </c>
      <c r="W5020" s="79">
        <v>9358.7420904535702</v>
      </c>
      <c r="X5020" s="6">
        <v>24246.882673938901</v>
      </c>
      <c r="Y5020" s="6">
        <v>10544.607727053601</v>
      </c>
      <c r="Z5020" s="71">
        <v>10548.324617381601</v>
      </c>
      <c r="AA5020" s="20">
        <v>1.12710923278263</v>
      </c>
    </row>
    <row r="5021" spans="1:27" x14ac:dyDescent="0.2">
      <c r="A5021" s="52" t="s">
        <v>1306</v>
      </c>
      <c r="B5021" s="1" t="s">
        <v>7537</v>
      </c>
      <c r="C5021" s="131" t="s">
        <v>28</v>
      </c>
      <c r="D5021" s="131" t="s">
        <v>28</v>
      </c>
      <c r="E5021" s="131" t="s">
        <v>6357</v>
      </c>
      <c r="F5021" s="131" t="s">
        <v>26265</v>
      </c>
      <c r="G5021" s="131" t="s">
        <v>26265</v>
      </c>
      <c r="H5021" s="79">
        <v>2638.5833333333298</v>
      </c>
      <c r="I5021" s="6">
        <v>10058.4466249177</v>
      </c>
      <c r="J5021" s="6">
        <v>4369.3618887559096</v>
      </c>
      <c r="K5021" s="71">
        <v>4374.6606148454403</v>
      </c>
      <c r="L5021" s="20">
        <v>1.6579581018269001</v>
      </c>
      <c r="M5021" s="79">
        <v>2641.1515648347599</v>
      </c>
      <c r="N5021" s="6">
        <v>10068.2368859079</v>
      </c>
      <c r="O5021" s="6">
        <v>4375.41582111566</v>
      </c>
      <c r="P5021" s="71">
        <v>4379.2831207633499</v>
      </c>
      <c r="Q5021" s="20">
        <v>1.65809610439276</v>
      </c>
      <c r="R5021" s="79">
        <v>2643.1884032437301</v>
      </c>
      <c r="S5021" s="6">
        <v>10076.0014428053</v>
      </c>
      <c r="T5021" s="6">
        <v>4380.4146006991496</v>
      </c>
      <c r="U5021" s="71">
        <v>4383.03509200403</v>
      </c>
      <c r="V5021" s="20">
        <v>1.6582378640225399</v>
      </c>
      <c r="W5021" s="79">
        <v>2646.2012780685</v>
      </c>
      <c r="X5021" s="6">
        <v>10087.4867122791</v>
      </c>
      <c r="Y5021" s="6">
        <v>4386.89755558459</v>
      </c>
      <c r="Z5021" s="71">
        <v>4388.44390206958</v>
      </c>
      <c r="AA5021" s="20">
        <v>1.65839384117929</v>
      </c>
    </row>
    <row r="5022" spans="1:27" x14ac:dyDescent="0.2">
      <c r="A5022" s="52" t="s">
        <v>1305</v>
      </c>
      <c r="B5022" s="1" t="s">
        <v>7536</v>
      </c>
      <c r="C5022" s="131" t="s">
        <v>28</v>
      </c>
      <c r="D5022" s="131" t="s">
        <v>28</v>
      </c>
      <c r="E5022" s="131" t="s">
        <v>6357</v>
      </c>
      <c r="F5022" s="131" t="s">
        <v>26265</v>
      </c>
      <c r="G5022" s="131" t="s">
        <v>26265</v>
      </c>
      <c r="H5022" s="79">
        <v>6024.1666666666697</v>
      </c>
      <c r="I5022" s="6">
        <v>19557.387637825999</v>
      </c>
      <c r="J5022" s="6">
        <v>8495.6760596263503</v>
      </c>
      <c r="K5022" s="71">
        <v>8505.9787677863696</v>
      </c>
      <c r="L5022" s="20">
        <v>1.4119760023991801</v>
      </c>
      <c r="M5022" s="79">
        <v>6023.0751160832697</v>
      </c>
      <c r="N5022" s="6">
        <v>19553.843931440199</v>
      </c>
      <c r="O5022" s="6">
        <v>8497.6345978708505</v>
      </c>
      <c r="P5022" s="71">
        <v>8505.1454038445099</v>
      </c>
      <c r="Q5022" s="20">
        <v>1.41209353028546</v>
      </c>
      <c r="R5022" s="79">
        <v>6019.4774927382696</v>
      </c>
      <c r="S5022" s="6">
        <v>19542.164288723401</v>
      </c>
      <c r="T5022" s="6">
        <v>8495.7095595406208</v>
      </c>
      <c r="U5022" s="71">
        <v>8500.7919398764898</v>
      </c>
      <c r="V5022" s="20">
        <v>1.4122142578208201</v>
      </c>
      <c r="W5022" s="79">
        <v>6020.1624368470102</v>
      </c>
      <c r="X5022" s="6">
        <v>19544.387951876601</v>
      </c>
      <c r="Y5022" s="6">
        <v>8499.5628918268903</v>
      </c>
      <c r="Z5022" s="71">
        <v>8502.5589201214098</v>
      </c>
      <c r="AA5022" s="20">
        <v>1.4123470935070901</v>
      </c>
    </row>
    <row r="5023" spans="1:27" x14ac:dyDescent="0.2">
      <c r="A5023" s="52" t="s">
        <v>1304</v>
      </c>
      <c r="B5023" s="1" t="s">
        <v>7535</v>
      </c>
      <c r="C5023" s="131" t="s">
        <v>56</v>
      </c>
      <c r="D5023" s="131" t="s">
        <v>56</v>
      </c>
      <c r="E5023" s="131" t="s">
        <v>6357</v>
      </c>
      <c r="F5023" s="131" t="s">
        <v>26345</v>
      </c>
      <c r="G5023" s="131" t="s">
        <v>26345</v>
      </c>
      <c r="H5023" s="79">
        <v>3619.25</v>
      </c>
      <c r="I5023" s="6">
        <v>8460.9865164062194</v>
      </c>
      <c r="J5023" s="6">
        <v>3675.4295573313998</v>
      </c>
      <c r="K5023" s="71">
        <v>3673.8668845225402</v>
      </c>
      <c r="L5023" s="20">
        <v>1.01509066367964</v>
      </c>
      <c r="M5023" s="79">
        <v>3630.0525312810901</v>
      </c>
      <c r="N5023" s="6">
        <v>8486.2403871010792</v>
      </c>
      <c r="O5023" s="6">
        <v>3687.9178422473801</v>
      </c>
      <c r="P5023" s="71">
        <v>3685.65283877415</v>
      </c>
      <c r="Q5023" s="20">
        <v>1.0153166674625</v>
      </c>
      <c r="R5023" s="79">
        <v>3639.36799774869</v>
      </c>
      <c r="S5023" s="6">
        <v>8508.0178371739803</v>
      </c>
      <c r="T5023" s="6">
        <v>3698.7534954728799</v>
      </c>
      <c r="U5023" s="71">
        <v>3695.9216430250099</v>
      </c>
      <c r="V5023" s="20">
        <v>1.01553941379693</v>
      </c>
      <c r="W5023" s="79">
        <v>3648.5369301990299</v>
      </c>
      <c r="X5023" s="6">
        <v>8529.4527239135405</v>
      </c>
      <c r="Y5023" s="6">
        <v>3709.3318060546599</v>
      </c>
      <c r="Z5023" s="71">
        <v>3706.0565883014801</v>
      </c>
      <c r="AA5023" s="20">
        <v>1.0157651297500601</v>
      </c>
    </row>
    <row r="5024" spans="1:27" x14ac:dyDescent="0.2">
      <c r="A5024" s="52" t="s">
        <v>1303</v>
      </c>
      <c r="B5024" s="1" t="s">
        <v>7534</v>
      </c>
      <c r="C5024" s="131" t="s">
        <v>56</v>
      </c>
      <c r="D5024" s="131" t="s">
        <v>56</v>
      </c>
      <c r="E5024" s="131" t="s">
        <v>6357</v>
      </c>
      <c r="F5024" s="131" t="s">
        <v>26345</v>
      </c>
      <c r="G5024" s="131" t="s">
        <v>26345</v>
      </c>
      <c r="H5024" s="79">
        <v>6424.75</v>
      </c>
      <c r="I5024" s="6">
        <v>22886.3016135422</v>
      </c>
      <c r="J5024" s="6">
        <v>9941.7472472397894</v>
      </c>
      <c r="K5024" s="71">
        <v>9937.5203404650892</v>
      </c>
      <c r="L5024" s="20">
        <v>1.54675595789176</v>
      </c>
      <c r="M5024" s="79">
        <v>6445.0854883416696</v>
      </c>
      <c r="N5024" s="6">
        <v>22958.7408710458</v>
      </c>
      <c r="O5024" s="6">
        <v>9977.3216679745001</v>
      </c>
      <c r="P5024" s="71">
        <v>9971.1939099283209</v>
      </c>
      <c r="Q5024" s="20">
        <v>1.54710033372946</v>
      </c>
      <c r="R5024" s="79">
        <v>6464.4403179185902</v>
      </c>
      <c r="S5024" s="6">
        <v>23027.6868171723</v>
      </c>
      <c r="T5024" s="6">
        <v>10010.9965373512</v>
      </c>
      <c r="U5024" s="71">
        <v>10003.331883547</v>
      </c>
      <c r="V5024" s="20">
        <v>1.54743974599302</v>
      </c>
      <c r="W5024" s="79">
        <v>6483.1655843989001</v>
      </c>
      <c r="X5024" s="6">
        <v>23094.3901280346</v>
      </c>
      <c r="Y5024" s="6">
        <v>10043.405903778599</v>
      </c>
      <c r="Z5024" s="71">
        <v>10034.5379073203</v>
      </c>
      <c r="AA5024" s="20">
        <v>1.5477836832468801</v>
      </c>
    </row>
    <row r="5025" spans="1:27" x14ac:dyDescent="0.2">
      <c r="A5025" s="52" t="s">
        <v>1302</v>
      </c>
      <c r="B5025" s="1" t="s">
        <v>7533</v>
      </c>
      <c r="C5025" s="131" t="s">
        <v>56</v>
      </c>
      <c r="D5025" s="131" t="s">
        <v>56</v>
      </c>
      <c r="E5025" s="131" t="s">
        <v>6357</v>
      </c>
      <c r="F5025" s="131" t="s">
        <v>26345</v>
      </c>
      <c r="G5025" s="131" t="s">
        <v>26345</v>
      </c>
      <c r="H5025" s="79">
        <v>39520.333333333299</v>
      </c>
      <c r="I5025" s="6">
        <v>64625.491788047999</v>
      </c>
      <c r="J5025" s="6">
        <v>28073.138068982302</v>
      </c>
      <c r="K5025" s="71">
        <v>28061.202286011801</v>
      </c>
      <c r="L5025" s="20">
        <v>0.71004467622603895</v>
      </c>
      <c r="M5025" s="79">
        <v>39660.608215005297</v>
      </c>
      <c r="N5025" s="6">
        <v>64854.875815179097</v>
      </c>
      <c r="O5025" s="6">
        <v>28184.383515589001</v>
      </c>
      <c r="P5025" s="71">
        <v>28167.0735511905</v>
      </c>
      <c r="Q5025" s="20">
        <v>0.71020276336896204</v>
      </c>
      <c r="R5025" s="79">
        <v>39791.921648856602</v>
      </c>
      <c r="S5025" s="6">
        <v>65069.605664986797</v>
      </c>
      <c r="T5025" s="6">
        <v>28288.190740600799</v>
      </c>
      <c r="U5025" s="71">
        <v>28266.532638136701</v>
      </c>
      <c r="V5025" s="20">
        <v>0.71035857196278296</v>
      </c>
      <c r="W5025" s="79">
        <v>39931.608164828402</v>
      </c>
      <c r="X5025" s="6">
        <v>65298.027569090998</v>
      </c>
      <c r="Y5025" s="6">
        <v>28397.138523974401</v>
      </c>
      <c r="Z5025" s="71">
        <v>28372.064786413001</v>
      </c>
      <c r="AA5025" s="20">
        <v>0.71051645777199102</v>
      </c>
    </row>
    <row r="5026" spans="1:27" x14ac:dyDescent="0.2">
      <c r="A5026" s="52" t="s">
        <v>1301</v>
      </c>
      <c r="B5026" s="1" t="s">
        <v>7532</v>
      </c>
      <c r="C5026" s="131" t="s">
        <v>56</v>
      </c>
      <c r="D5026" s="131" t="s">
        <v>56</v>
      </c>
      <c r="E5026" s="131" t="s">
        <v>6357</v>
      </c>
      <c r="F5026" s="131" t="s">
        <v>26345</v>
      </c>
      <c r="G5026" s="131" t="s">
        <v>26345</v>
      </c>
      <c r="H5026" s="79">
        <v>8573.1666666666697</v>
      </c>
      <c r="I5026" s="6">
        <v>16106.117284612599</v>
      </c>
      <c r="J5026" s="6">
        <v>6996.45359402546</v>
      </c>
      <c r="K5026" s="71">
        <v>6993.4789300795701</v>
      </c>
      <c r="L5026" s="20">
        <v>0.81574046113799703</v>
      </c>
      <c r="M5026" s="79">
        <v>8599.7024473779202</v>
      </c>
      <c r="N5026" s="6">
        <v>16155.969155338</v>
      </c>
      <c r="O5026" s="6">
        <v>7020.9991926852099</v>
      </c>
      <c r="P5026" s="71">
        <v>7016.6871151831501</v>
      </c>
      <c r="Q5026" s="20">
        <v>0.81592208080671003</v>
      </c>
      <c r="R5026" s="79">
        <v>8626.1098398241393</v>
      </c>
      <c r="S5026" s="6">
        <v>16205.5798273868</v>
      </c>
      <c r="T5026" s="6">
        <v>7045.1715287683801</v>
      </c>
      <c r="U5026" s="71">
        <v>7039.7775801681801</v>
      </c>
      <c r="V5026" s="20">
        <v>0.81610108274620596</v>
      </c>
      <c r="W5026" s="79">
        <v>8654.7834093761594</v>
      </c>
      <c r="X5026" s="6">
        <v>16259.4478894611</v>
      </c>
      <c r="Y5026" s="6">
        <v>7070.99144077249</v>
      </c>
      <c r="Z5026" s="71">
        <v>7064.7479883367796</v>
      </c>
      <c r="AA5026" s="20">
        <v>0.81628247111108398</v>
      </c>
    </row>
    <row r="5027" spans="1:27" x14ac:dyDescent="0.2">
      <c r="A5027" s="52" t="s">
        <v>1300</v>
      </c>
      <c r="B5027" s="1" t="s">
        <v>7031</v>
      </c>
      <c r="C5027" s="131" t="s">
        <v>56</v>
      </c>
      <c r="D5027" s="131" t="s">
        <v>56</v>
      </c>
      <c r="E5027" s="131" t="s">
        <v>6357</v>
      </c>
      <c r="F5027" s="131" t="s">
        <v>26345</v>
      </c>
      <c r="G5027" s="131" t="s">
        <v>26345</v>
      </c>
      <c r="H5027" s="79">
        <v>6711</v>
      </c>
      <c r="I5027" s="6">
        <v>15750.498885646</v>
      </c>
      <c r="J5027" s="6">
        <v>6841.9739275990896</v>
      </c>
      <c r="K5027" s="71">
        <v>6839.0649433704903</v>
      </c>
      <c r="L5027" s="20">
        <v>1.0190828406154799</v>
      </c>
      <c r="M5027" s="79">
        <v>6731.5370655528204</v>
      </c>
      <c r="N5027" s="6">
        <v>15798.6987110229</v>
      </c>
      <c r="O5027" s="6">
        <v>6865.73797146172</v>
      </c>
      <c r="P5027" s="71">
        <v>6861.5212505322297</v>
      </c>
      <c r="Q5027" s="20">
        <v>1.01930973323234</v>
      </c>
      <c r="R5027" s="79">
        <v>6752.3431651174096</v>
      </c>
      <c r="S5027" s="6">
        <v>15847.529950481499</v>
      </c>
      <c r="T5027" s="6">
        <v>6889.5138586621097</v>
      </c>
      <c r="U5027" s="71">
        <v>6884.2390852258304</v>
      </c>
      <c r="V5027" s="20">
        <v>1.0195333555897701</v>
      </c>
      <c r="W5027" s="79">
        <v>6773.9731801469097</v>
      </c>
      <c r="X5027" s="6">
        <v>15898.2948927581</v>
      </c>
      <c r="Y5027" s="6">
        <v>6913.93138769708</v>
      </c>
      <c r="Z5027" s="71">
        <v>6907.8266141127096</v>
      </c>
      <c r="AA5027" s="20">
        <v>1.01975995924491</v>
      </c>
    </row>
    <row r="5028" spans="1:27" x14ac:dyDescent="0.2">
      <c r="A5028" s="52" t="s">
        <v>1299</v>
      </c>
      <c r="B5028" s="1" t="s">
        <v>7531</v>
      </c>
      <c r="C5028" s="131" t="s">
        <v>56</v>
      </c>
      <c r="D5028" s="131" t="s">
        <v>56</v>
      </c>
      <c r="E5028" s="131" t="s">
        <v>6357</v>
      </c>
      <c r="F5028" s="131" t="s">
        <v>26345</v>
      </c>
      <c r="G5028" s="131" t="s">
        <v>26345</v>
      </c>
      <c r="H5028" s="79">
        <v>13654.25</v>
      </c>
      <c r="I5028" s="6">
        <v>62142.852910780799</v>
      </c>
      <c r="J5028" s="6">
        <v>26994.686485116199</v>
      </c>
      <c r="K5028" s="71">
        <v>26983.209224595801</v>
      </c>
      <c r="L5028" s="20">
        <v>1.97617659150783</v>
      </c>
      <c r="M5028" s="79">
        <v>13692.812871318099</v>
      </c>
      <c r="N5028" s="6">
        <v>62318.359206632696</v>
      </c>
      <c r="O5028" s="6">
        <v>27082.073843565799</v>
      </c>
      <c r="P5028" s="71">
        <v>27065.440883195799</v>
      </c>
      <c r="Q5028" s="20">
        <v>1.9766165752464899</v>
      </c>
      <c r="R5028" s="79">
        <v>13724.1470562794</v>
      </c>
      <c r="S5028" s="6">
        <v>62460.9665008546</v>
      </c>
      <c r="T5028" s="6">
        <v>27154.1177506967</v>
      </c>
      <c r="U5028" s="71">
        <v>27133.3279211187</v>
      </c>
      <c r="V5028" s="20">
        <v>1.9770502173906701</v>
      </c>
      <c r="W5028" s="79">
        <v>13755.125516636301</v>
      </c>
      <c r="X5028" s="6">
        <v>62601.954830888302</v>
      </c>
      <c r="Y5028" s="6">
        <v>27224.656691556898</v>
      </c>
      <c r="Z5028" s="71">
        <v>27200.618216817398</v>
      </c>
      <c r="AA5028" s="20">
        <v>1.9774896407829401</v>
      </c>
    </row>
    <row r="5029" spans="1:27" x14ac:dyDescent="0.2">
      <c r="A5029" s="52" t="s">
        <v>1298</v>
      </c>
      <c r="B5029" s="1" t="s">
        <v>7530</v>
      </c>
      <c r="C5029" s="131" t="s">
        <v>56</v>
      </c>
      <c r="D5029" s="131" t="s">
        <v>56</v>
      </c>
      <c r="E5029" s="131" t="s">
        <v>6357</v>
      </c>
      <c r="F5029" s="131" t="s">
        <v>26200</v>
      </c>
      <c r="G5029" s="131" t="s">
        <v>26200</v>
      </c>
      <c r="H5029" s="79">
        <v>11129.083333333299</v>
      </c>
      <c r="I5029" s="6">
        <v>31915.730595010398</v>
      </c>
      <c r="J5029" s="6">
        <v>13864.106667144601</v>
      </c>
      <c r="K5029" s="71">
        <v>13858.2121010347</v>
      </c>
      <c r="L5029" s="20">
        <v>1.2452249377563001</v>
      </c>
      <c r="M5029" s="79">
        <v>11125.573402021701</v>
      </c>
      <c r="N5029" s="6">
        <v>31905.664894287798</v>
      </c>
      <c r="O5029" s="6">
        <v>13865.441640241401</v>
      </c>
      <c r="P5029" s="71">
        <v>13856.9259208528</v>
      </c>
      <c r="Q5029" s="20">
        <v>1.2455021795402299</v>
      </c>
      <c r="R5029" s="79">
        <v>11125.011933706801</v>
      </c>
      <c r="S5029" s="6">
        <v>31904.054728298499</v>
      </c>
      <c r="T5029" s="6">
        <v>13869.8855837435</v>
      </c>
      <c r="U5029" s="71">
        <v>13859.266473956901</v>
      </c>
      <c r="V5029" s="20">
        <v>1.24577542536974</v>
      </c>
      <c r="W5029" s="79">
        <v>11128.745916198501</v>
      </c>
      <c r="X5029" s="6">
        <v>31914.7629578698</v>
      </c>
      <c r="Y5029" s="6">
        <v>13879.254525958</v>
      </c>
      <c r="Z5029" s="71">
        <v>13866.999601567</v>
      </c>
      <c r="AA5029" s="20">
        <v>1.2460523140691799</v>
      </c>
    </row>
    <row r="5030" spans="1:27" x14ac:dyDescent="0.2">
      <c r="A5030" s="52" t="s">
        <v>1297</v>
      </c>
      <c r="B5030" s="1" t="s">
        <v>7529</v>
      </c>
      <c r="C5030" s="131" t="s">
        <v>56</v>
      </c>
      <c r="D5030" s="131" t="s">
        <v>56</v>
      </c>
      <c r="E5030" s="131" t="s">
        <v>6357</v>
      </c>
      <c r="F5030" s="131" t="s">
        <v>26345</v>
      </c>
      <c r="G5030" s="131" t="s">
        <v>26345</v>
      </c>
      <c r="H5030" s="79">
        <v>10955.25</v>
      </c>
      <c r="I5030" s="6">
        <v>13306.4469343439</v>
      </c>
      <c r="J5030" s="6">
        <v>5780.2843995457297</v>
      </c>
      <c r="K5030" s="71">
        <v>5777.8268110876297</v>
      </c>
      <c r="L5030" s="20">
        <v>0.52740255230027899</v>
      </c>
      <c r="M5030" s="79">
        <v>10997.0255423703</v>
      </c>
      <c r="N5030" s="6">
        <v>13357.1882718491</v>
      </c>
      <c r="O5030" s="6">
        <v>5804.7157166186798</v>
      </c>
      <c r="P5030" s="71">
        <v>5801.1506422808898</v>
      </c>
      <c r="Q5030" s="20">
        <v>0.52751997528147199</v>
      </c>
      <c r="R5030" s="79">
        <v>11032.429931020401</v>
      </c>
      <c r="S5030" s="6">
        <v>13400.191089568099</v>
      </c>
      <c r="T5030" s="6">
        <v>5825.5641420948796</v>
      </c>
      <c r="U5030" s="71">
        <v>5821.1039535215696</v>
      </c>
      <c r="V5030" s="20">
        <v>0.52763570581618802</v>
      </c>
      <c r="W5030" s="79">
        <v>11071.93407514</v>
      </c>
      <c r="X5030" s="6">
        <v>13448.173545232199</v>
      </c>
      <c r="Y5030" s="6">
        <v>5848.4101476776304</v>
      </c>
      <c r="Z5030" s="71">
        <v>5843.2461942366599</v>
      </c>
      <c r="AA5030" s="20">
        <v>0.52775297925198195</v>
      </c>
    </row>
    <row r="5031" spans="1:27" x14ac:dyDescent="0.2">
      <c r="A5031" s="52" t="s">
        <v>1296</v>
      </c>
      <c r="B5031" s="1" t="s">
        <v>7528</v>
      </c>
      <c r="C5031" s="131" t="s">
        <v>56</v>
      </c>
      <c r="D5031" s="131" t="s">
        <v>56</v>
      </c>
      <c r="E5031" s="131" t="s">
        <v>6357</v>
      </c>
      <c r="F5031" s="131" t="s">
        <v>26345</v>
      </c>
      <c r="G5031" s="131" t="s">
        <v>26345</v>
      </c>
      <c r="H5031" s="79">
        <v>11169.416666666701</v>
      </c>
      <c r="I5031" s="6">
        <v>56650.038352006901</v>
      </c>
      <c r="J5031" s="6">
        <v>24608.622762746301</v>
      </c>
      <c r="K5031" s="71">
        <v>24598.159978722</v>
      </c>
      <c r="L5031" s="20">
        <v>2.20227794457085</v>
      </c>
      <c r="M5031" s="79">
        <v>11196.219066374601</v>
      </c>
      <c r="N5031" s="6">
        <v>56785.9771406379</v>
      </c>
      <c r="O5031" s="6">
        <v>24677.832436225501</v>
      </c>
      <c r="P5031" s="71">
        <v>24662.676085522799</v>
      </c>
      <c r="Q5031" s="20">
        <v>2.2027682684051602</v>
      </c>
      <c r="R5031" s="79">
        <v>11219.027798700299</v>
      </c>
      <c r="S5031" s="6">
        <v>56901.660492738702</v>
      </c>
      <c r="T5031" s="6">
        <v>24737.279548962</v>
      </c>
      <c r="U5031" s="71">
        <v>24718.3401074096</v>
      </c>
      <c r="V5031" s="20">
        <v>2.2032515250807401</v>
      </c>
      <c r="W5031" s="79">
        <v>11241.066546584099</v>
      </c>
      <c r="X5031" s="6">
        <v>57013.438569437603</v>
      </c>
      <c r="Y5031" s="6">
        <v>24794.2943004115</v>
      </c>
      <c r="Z5031" s="71">
        <v>24772.401755576899</v>
      </c>
      <c r="AA5031" s="20">
        <v>2.2037412244574401</v>
      </c>
    </row>
    <row r="5032" spans="1:27" x14ac:dyDescent="0.2">
      <c r="A5032" s="52" t="s">
        <v>1295</v>
      </c>
      <c r="B5032" s="1" t="s">
        <v>7527</v>
      </c>
      <c r="C5032" s="131" t="s">
        <v>56</v>
      </c>
      <c r="D5032" s="131" t="s">
        <v>56</v>
      </c>
      <c r="E5032" s="131" t="s">
        <v>6357</v>
      </c>
      <c r="F5032" s="131" t="s">
        <v>26345</v>
      </c>
      <c r="G5032" s="131" t="s">
        <v>26345</v>
      </c>
      <c r="H5032" s="79">
        <v>6202</v>
      </c>
      <c r="I5032" s="6">
        <v>23962.490645255399</v>
      </c>
      <c r="J5032" s="6">
        <v>10409.240839005301</v>
      </c>
      <c r="K5032" s="71">
        <v>10404.8151691982</v>
      </c>
      <c r="L5032" s="20">
        <v>1.6776548160590501</v>
      </c>
      <c r="M5032" s="79">
        <v>6218.84329294294</v>
      </c>
      <c r="N5032" s="6">
        <v>24027.567596171299</v>
      </c>
      <c r="O5032" s="6">
        <v>10441.808292210701</v>
      </c>
      <c r="P5032" s="71">
        <v>10435.395261047701</v>
      </c>
      <c r="Q5032" s="20">
        <v>1.67802833573402</v>
      </c>
      <c r="R5032" s="79">
        <v>6232.67687692034</v>
      </c>
      <c r="S5032" s="6">
        <v>24081.0160203327</v>
      </c>
      <c r="T5032" s="6">
        <v>10468.9181292701</v>
      </c>
      <c r="U5032" s="71">
        <v>10460.9028799524</v>
      </c>
      <c r="V5032" s="20">
        <v>1.6783964717775199</v>
      </c>
      <c r="W5032" s="79">
        <v>6246.7844584516397</v>
      </c>
      <c r="X5032" s="6">
        <v>24135.5230810342</v>
      </c>
      <c r="Y5032" s="6">
        <v>10496.1791005941</v>
      </c>
      <c r="Z5032" s="71">
        <v>10486.911320323101</v>
      </c>
      <c r="AA5032" s="20">
        <v>1.67876951575218</v>
      </c>
    </row>
    <row r="5033" spans="1:27" x14ac:dyDescent="0.2">
      <c r="A5033" s="52" t="s">
        <v>1294</v>
      </c>
      <c r="B5033" s="1" t="s">
        <v>7526</v>
      </c>
      <c r="C5033" s="131" t="s">
        <v>56</v>
      </c>
      <c r="D5033" s="131" t="s">
        <v>56</v>
      </c>
      <c r="E5033" s="131" t="s">
        <v>6357</v>
      </c>
      <c r="F5033" s="131" t="s">
        <v>26345</v>
      </c>
      <c r="G5033" s="131" t="s">
        <v>26345</v>
      </c>
      <c r="H5033" s="79">
        <v>12292.75</v>
      </c>
      <c r="I5033" s="6">
        <v>23698.031027025401</v>
      </c>
      <c r="J5033" s="6">
        <v>10294.3602992859</v>
      </c>
      <c r="K5033" s="71">
        <v>10289.9834729386</v>
      </c>
      <c r="L5033" s="20">
        <v>0.83707742148328101</v>
      </c>
      <c r="M5033" s="79">
        <v>12333.299927259401</v>
      </c>
      <c r="N5033" s="6">
        <v>23776.2033997115</v>
      </c>
      <c r="O5033" s="6">
        <v>10332.571402523299</v>
      </c>
      <c r="P5033" s="71">
        <v>10326.225461231999</v>
      </c>
      <c r="Q5033" s="20">
        <v>0.83726379169687204</v>
      </c>
      <c r="R5033" s="79">
        <v>12373.225746641099</v>
      </c>
      <c r="S5033" s="6">
        <v>23853.172613799899</v>
      </c>
      <c r="T5033" s="6">
        <v>10369.866080665901</v>
      </c>
      <c r="U5033" s="71">
        <v>10361.926667920299</v>
      </c>
      <c r="V5033" s="20">
        <v>0.83744747571046696</v>
      </c>
      <c r="W5033" s="79">
        <v>12412.0915763308</v>
      </c>
      <c r="X5033" s="6">
        <v>23928.0983739332</v>
      </c>
      <c r="Y5033" s="6">
        <v>10405.973188407699</v>
      </c>
      <c r="Z5033" s="71">
        <v>10396.7850569846</v>
      </c>
      <c r="AA5033" s="20">
        <v>0.83763360857011104</v>
      </c>
    </row>
    <row r="5034" spans="1:27" x14ac:dyDescent="0.2">
      <c r="A5034" s="52" t="s">
        <v>1293</v>
      </c>
      <c r="B5034" s="1" t="s">
        <v>7525</v>
      </c>
      <c r="C5034" s="131" t="s">
        <v>56</v>
      </c>
      <c r="D5034" s="131" t="s">
        <v>56</v>
      </c>
      <c r="E5034" s="131" t="s">
        <v>6357</v>
      </c>
      <c r="F5034" s="131" t="s">
        <v>26345</v>
      </c>
      <c r="G5034" s="131" t="s">
        <v>26345</v>
      </c>
      <c r="H5034" s="79">
        <v>12714.666666666701</v>
      </c>
      <c r="I5034" s="6">
        <v>17724.575566265801</v>
      </c>
      <c r="J5034" s="6">
        <v>7699.5074748183797</v>
      </c>
      <c r="K5034" s="71">
        <v>7696.2338952857499</v>
      </c>
      <c r="L5034" s="20">
        <v>0.60530363060657599</v>
      </c>
      <c r="M5034" s="79">
        <v>12757.953653327</v>
      </c>
      <c r="N5034" s="6">
        <v>17784.918749945798</v>
      </c>
      <c r="O5034" s="6">
        <v>7728.9018680804302</v>
      </c>
      <c r="P5034" s="71">
        <v>7724.15501895735</v>
      </c>
      <c r="Q5034" s="20">
        <v>0.60543839779062403</v>
      </c>
      <c r="R5034" s="79">
        <v>12795.2018921092</v>
      </c>
      <c r="S5034" s="6">
        <v>17836.8437622417</v>
      </c>
      <c r="T5034" s="6">
        <v>7754.3429593595001</v>
      </c>
      <c r="U5034" s="71">
        <v>7748.4060524750803</v>
      </c>
      <c r="V5034" s="20">
        <v>0.60557122254190698</v>
      </c>
      <c r="W5034" s="79">
        <v>12836.956452525001</v>
      </c>
      <c r="X5034" s="6">
        <v>17895.050703935802</v>
      </c>
      <c r="Y5034" s="6">
        <v>7782.29071614031</v>
      </c>
      <c r="Z5034" s="71">
        <v>7775.4192098835001</v>
      </c>
      <c r="AA5034" s="20">
        <v>0.60570581809164503</v>
      </c>
    </row>
    <row r="5035" spans="1:27" x14ac:dyDescent="0.2">
      <c r="A5035" s="52" t="s">
        <v>1292</v>
      </c>
      <c r="B5035" s="1" t="s">
        <v>7524</v>
      </c>
      <c r="C5035" s="131" t="s">
        <v>56</v>
      </c>
      <c r="D5035" s="131" t="s">
        <v>56</v>
      </c>
      <c r="E5035" s="131" t="s">
        <v>6357</v>
      </c>
      <c r="F5035" s="131" t="s">
        <v>26345</v>
      </c>
      <c r="G5035" s="131" t="s">
        <v>26345</v>
      </c>
      <c r="H5035" s="79">
        <v>56815.75</v>
      </c>
      <c r="I5035" s="6">
        <v>89451.1706227963</v>
      </c>
      <c r="J5035" s="6">
        <v>38857.345512537802</v>
      </c>
      <c r="K5035" s="71">
        <v>38840.824636185898</v>
      </c>
      <c r="L5035" s="20">
        <v>0.68362777286554999</v>
      </c>
      <c r="M5035" s="79">
        <v>57014.407319486498</v>
      </c>
      <c r="N5035" s="6">
        <v>89763.938293395593</v>
      </c>
      <c r="O5035" s="6">
        <v>39009.2684772145</v>
      </c>
      <c r="P5035" s="71">
        <v>38985.310207977302</v>
      </c>
      <c r="Q5035" s="20">
        <v>0.68377997844507699</v>
      </c>
      <c r="R5035" s="79">
        <v>57221.874633385502</v>
      </c>
      <c r="S5035" s="6">
        <v>90090.576489568906</v>
      </c>
      <c r="T5035" s="6">
        <v>39165.742371156499</v>
      </c>
      <c r="U5035" s="71">
        <v>39135.756159979603</v>
      </c>
      <c r="V5035" s="20">
        <v>0.68392999024793</v>
      </c>
      <c r="W5035" s="79">
        <v>57440.007053547401</v>
      </c>
      <c r="X5035" s="6">
        <v>90434.005914231297</v>
      </c>
      <c r="Y5035" s="6">
        <v>39328.400701033497</v>
      </c>
      <c r="Z5035" s="71">
        <v>39293.675019181603</v>
      </c>
      <c r="AA5035" s="20">
        <v>0.68408200198427604</v>
      </c>
    </row>
    <row r="5036" spans="1:27" x14ac:dyDescent="0.2">
      <c r="A5036" s="52" t="s">
        <v>1291</v>
      </c>
      <c r="B5036" s="1" t="s">
        <v>7523</v>
      </c>
      <c r="C5036" s="131" t="s">
        <v>56</v>
      </c>
      <c r="D5036" s="131" t="s">
        <v>56</v>
      </c>
      <c r="E5036" s="131" t="s">
        <v>6357</v>
      </c>
      <c r="F5036" s="131" t="s">
        <v>26345</v>
      </c>
      <c r="G5036" s="131" t="s">
        <v>26345</v>
      </c>
      <c r="H5036" s="79">
        <v>11292.5</v>
      </c>
      <c r="I5036" s="6">
        <v>23079.6833655142</v>
      </c>
      <c r="J5036" s="6">
        <v>10025.7517549492</v>
      </c>
      <c r="K5036" s="71">
        <v>10021.489132196801</v>
      </c>
      <c r="L5036" s="20">
        <v>0.88744645846329695</v>
      </c>
      <c r="M5036" s="79">
        <v>11329.379928136899</v>
      </c>
      <c r="N5036" s="6">
        <v>23155.0587973443</v>
      </c>
      <c r="O5036" s="6">
        <v>10062.636760421099</v>
      </c>
      <c r="P5036" s="71">
        <v>10056.456604520899</v>
      </c>
      <c r="Q5036" s="20">
        <v>0.887644043037638</v>
      </c>
      <c r="R5036" s="79">
        <v>11363.759412039801</v>
      </c>
      <c r="S5036" s="6">
        <v>23225.323805336298</v>
      </c>
      <c r="T5036" s="6">
        <v>10096.9167263771</v>
      </c>
      <c r="U5036" s="71">
        <v>10089.186290060599</v>
      </c>
      <c r="V5036" s="20">
        <v>0.88783877977662695</v>
      </c>
      <c r="W5036" s="79">
        <v>11396.919662541701</v>
      </c>
      <c r="X5036" s="6">
        <v>23293.096936344002</v>
      </c>
      <c r="Y5036" s="6">
        <v>10129.820531773999</v>
      </c>
      <c r="Z5036" s="71">
        <v>10120.8762340468</v>
      </c>
      <c r="AA5036" s="20">
        <v>0.88803611271484195</v>
      </c>
    </row>
    <row r="5037" spans="1:27" x14ac:dyDescent="0.2">
      <c r="A5037" s="52" t="s">
        <v>1290</v>
      </c>
      <c r="B5037" s="1" t="s">
        <v>7522</v>
      </c>
      <c r="C5037" s="131" t="s">
        <v>56</v>
      </c>
      <c r="D5037" s="131" t="s">
        <v>56</v>
      </c>
      <c r="E5037" s="131" t="s">
        <v>6357</v>
      </c>
      <c r="F5037" s="131" t="s">
        <v>26200</v>
      </c>
      <c r="G5037" s="131" t="s">
        <v>26200</v>
      </c>
      <c r="H5037" s="79">
        <v>4808.8333333333303</v>
      </c>
      <c r="I5037" s="6">
        <v>9875.5151227741899</v>
      </c>
      <c r="J5037" s="6">
        <v>4289.8969411825201</v>
      </c>
      <c r="K5037" s="71">
        <v>4288.0730168770096</v>
      </c>
      <c r="L5037" s="20">
        <v>0.89170755558389203</v>
      </c>
      <c r="M5037" s="79">
        <v>4809.9743286417397</v>
      </c>
      <c r="N5037" s="6">
        <v>9877.8582932777408</v>
      </c>
      <c r="O5037" s="6">
        <v>4292.6818215450503</v>
      </c>
      <c r="P5037" s="71">
        <v>4290.0453910031601</v>
      </c>
      <c r="Q5037" s="20">
        <v>0.89190608886567602</v>
      </c>
      <c r="R5037" s="79">
        <v>4813.4028701569996</v>
      </c>
      <c r="S5037" s="6">
        <v>9884.8992138578596</v>
      </c>
      <c r="T5037" s="6">
        <v>4297.3353158599202</v>
      </c>
      <c r="U5037" s="71">
        <v>4294.0451751277997</v>
      </c>
      <c r="V5037" s="20">
        <v>0.89210176063815405</v>
      </c>
      <c r="W5037" s="79">
        <v>4819.5776875317397</v>
      </c>
      <c r="X5037" s="6">
        <v>9897.5799407905197</v>
      </c>
      <c r="Y5037" s="6">
        <v>4304.3099323842398</v>
      </c>
      <c r="Z5037" s="71">
        <v>4300.5093685515003</v>
      </c>
      <c r="AA5037" s="20">
        <v>0.89230004107557503</v>
      </c>
    </row>
    <row r="5038" spans="1:27" x14ac:dyDescent="0.2">
      <c r="A5038" s="52" t="s">
        <v>1289</v>
      </c>
      <c r="B5038" s="1" t="s">
        <v>7521</v>
      </c>
      <c r="C5038" s="131" t="s">
        <v>56</v>
      </c>
      <c r="D5038" s="131" t="s">
        <v>56</v>
      </c>
      <c r="E5038" s="131" t="s">
        <v>6357</v>
      </c>
      <c r="F5038" s="131" t="s">
        <v>26345</v>
      </c>
      <c r="G5038" s="131" t="s">
        <v>26345</v>
      </c>
      <c r="H5038" s="79">
        <v>4046.25</v>
      </c>
      <c r="I5038" s="6">
        <v>10863.470614751001</v>
      </c>
      <c r="J5038" s="6">
        <v>4719.0621229847102</v>
      </c>
      <c r="K5038" s="71">
        <v>4717.0557316370096</v>
      </c>
      <c r="L5038" s="20">
        <v>1.1657845490607399</v>
      </c>
      <c r="M5038" s="79">
        <v>4060.9156725037101</v>
      </c>
      <c r="N5038" s="6">
        <v>10902.8453697191</v>
      </c>
      <c r="O5038" s="6">
        <v>4738.1167791767703</v>
      </c>
      <c r="P5038" s="71">
        <v>4735.2067764542398</v>
      </c>
      <c r="Q5038" s="20">
        <v>1.16604410392369</v>
      </c>
      <c r="R5038" s="79">
        <v>4073.9275800383398</v>
      </c>
      <c r="S5038" s="6">
        <v>10937.7800561928</v>
      </c>
      <c r="T5038" s="6">
        <v>4755.0619885623701</v>
      </c>
      <c r="U5038" s="71">
        <v>4751.4214015514899</v>
      </c>
      <c r="V5038" s="20">
        <v>1.1662999177581801</v>
      </c>
      <c r="W5038" s="79">
        <v>4087.1340785656698</v>
      </c>
      <c r="X5038" s="6">
        <v>10973.2371853063</v>
      </c>
      <c r="Y5038" s="6">
        <v>4772.0972287847499</v>
      </c>
      <c r="Z5038" s="71">
        <v>4767.8836241840199</v>
      </c>
      <c r="AA5038" s="20">
        <v>1.16655914206202</v>
      </c>
    </row>
    <row r="5039" spans="1:27" x14ac:dyDescent="0.2">
      <c r="A5039" s="52" t="s">
        <v>1288</v>
      </c>
      <c r="B5039" s="1" t="s">
        <v>7520</v>
      </c>
      <c r="C5039" s="131" t="s">
        <v>56</v>
      </c>
      <c r="D5039" s="131" t="s">
        <v>56</v>
      </c>
      <c r="E5039" s="131" t="s">
        <v>6357</v>
      </c>
      <c r="F5039" s="131" t="s">
        <v>26345</v>
      </c>
      <c r="G5039" s="131" t="s">
        <v>26345</v>
      </c>
      <c r="H5039" s="79">
        <v>10731.333333333299</v>
      </c>
      <c r="I5039" s="6">
        <v>30135.9083539065</v>
      </c>
      <c r="J5039" s="6">
        <v>13090.9567207329</v>
      </c>
      <c r="K5039" s="71">
        <v>13085.390872771301</v>
      </c>
      <c r="L5039" s="20">
        <v>1.21936300609784</v>
      </c>
      <c r="M5039" s="79">
        <v>10764.7302743521</v>
      </c>
      <c r="N5039" s="6">
        <v>30229.6941978998</v>
      </c>
      <c r="O5039" s="6">
        <v>13137.1047145414</v>
      </c>
      <c r="P5039" s="71">
        <v>13129.0363168494</v>
      </c>
      <c r="Q5039" s="20">
        <v>1.21963448987946</v>
      </c>
      <c r="R5039" s="79">
        <v>10792.7418348667</v>
      </c>
      <c r="S5039" s="6">
        <v>30308.356726990802</v>
      </c>
      <c r="T5039" s="6">
        <v>13176.175994387901</v>
      </c>
      <c r="U5039" s="71">
        <v>13166.088004937201</v>
      </c>
      <c r="V5039" s="20">
        <v>1.2199020606981701</v>
      </c>
      <c r="W5039" s="79">
        <v>10819.255398495899</v>
      </c>
      <c r="X5039" s="6">
        <v>30382.812556368801</v>
      </c>
      <c r="Y5039" s="6">
        <v>13213.0321394203</v>
      </c>
      <c r="Z5039" s="71">
        <v>13201.365467443</v>
      </c>
      <c r="AA5039" s="20">
        <v>1.2201731987284701</v>
      </c>
    </row>
    <row r="5040" spans="1:27" x14ac:dyDescent="0.2">
      <c r="A5040" s="52" t="s">
        <v>1287</v>
      </c>
      <c r="B5040" s="1" t="s">
        <v>7519</v>
      </c>
      <c r="C5040" s="131" t="s">
        <v>56</v>
      </c>
      <c r="D5040" s="131" t="s">
        <v>56</v>
      </c>
      <c r="E5040" s="131" t="s">
        <v>6357</v>
      </c>
      <c r="F5040" s="131" t="s">
        <v>26345</v>
      </c>
      <c r="G5040" s="131" t="s">
        <v>26345</v>
      </c>
      <c r="H5040" s="79">
        <v>8278.8333333333303</v>
      </c>
      <c r="I5040" s="6">
        <v>31175.269701798301</v>
      </c>
      <c r="J5040" s="6">
        <v>13542.4524666937</v>
      </c>
      <c r="K5040" s="71">
        <v>13536.6946574622</v>
      </c>
      <c r="L5040" s="20">
        <v>1.6350968925728899</v>
      </c>
      <c r="M5040" s="79">
        <v>8299.3958822844706</v>
      </c>
      <c r="N5040" s="6">
        <v>31252.701265340798</v>
      </c>
      <c r="O5040" s="6">
        <v>13581.679207445801</v>
      </c>
      <c r="P5040" s="71">
        <v>13573.3377660436</v>
      </c>
      <c r="Q5040" s="20">
        <v>1.6354609369841799</v>
      </c>
      <c r="R5040" s="79">
        <v>8319.4495767040498</v>
      </c>
      <c r="S5040" s="6">
        <v>31328.216655840399</v>
      </c>
      <c r="T5040" s="6">
        <v>13619.5472412421</v>
      </c>
      <c r="U5040" s="71">
        <v>13609.1197963634</v>
      </c>
      <c r="V5040" s="20">
        <v>1.6358197343333101</v>
      </c>
      <c r="W5040" s="79">
        <v>8338.5395392052105</v>
      </c>
      <c r="X5040" s="6">
        <v>31400.102959816901</v>
      </c>
      <c r="Y5040" s="6">
        <v>13655.436566954701</v>
      </c>
      <c r="Z5040" s="71">
        <v>13643.3792664461</v>
      </c>
      <c r="AA5040" s="20">
        <v>1.6361833151116201</v>
      </c>
    </row>
    <row r="5041" spans="1:27" x14ac:dyDescent="0.2">
      <c r="A5041" s="52" t="s">
        <v>1286</v>
      </c>
      <c r="B5041" s="1" t="s">
        <v>7518</v>
      </c>
      <c r="C5041" s="131" t="s">
        <v>56</v>
      </c>
      <c r="D5041" s="131" t="s">
        <v>56</v>
      </c>
      <c r="E5041" s="131" t="s">
        <v>6357</v>
      </c>
      <c r="F5041" s="131" t="s">
        <v>26345</v>
      </c>
      <c r="G5041" s="131" t="s">
        <v>26345</v>
      </c>
      <c r="H5041" s="79">
        <v>5966.8333333333303</v>
      </c>
      <c r="I5041" s="6">
        <v>7688.6519662939099</v>
      </c>
      <c r="J5041" s="6">
        <v>3339.9295269121699</v>
      </c>
      <c r="K5041" s="71">
        <v>3338.50949777712</v>
      </c>
      <c r="L5041" s="20">
        <v>0.55951110266927595</v>
      </c>
      <c r="M5041" s="79">
        <v>5988.6937311219099</v>
      </c>
      <c r="N5041" s="6">
        <v>7716.82050747004</v>
      </c>
      <c r="O5041" s="6">
        <v>3353.5462980964298</v>
      </c>
      <c r="P5041" s="71">
        <v>3351.4866551385999</v>
      </c>
      <c r="Q5041" s="20">
        <v>0.55963567442456896</v>
      </c>
      <c r="R5041" s="79">
        <v>6006.3776067526196</v>
      </c>
      <c r="S5041" s="6">
        <v>7739.6073288113002</v>
      </c>
      <c r="T5041" s="6">
        <v>3364.6967141922501</v>
      </c>
      <c r="U5041" s="71">
        <v>3362.12062345301</v>
      </c>
      <c r="V5041" s="20">
        <v>0.55975845069633501</v>
      </c>
      <c r="W5041" s="79">
        <v>6023.7818800189798</v>
      </c>
      <c r="X5041" s="6">
        <v>7762.0338643613704</v>
      </c>
      <c r="Y5041" s="6">
        <v>3375.5927870995301</v>
      </c>
      <c r="Z5041" s="71">
        <v>3372.6122499025701</v>
      </c>
      <c r="AA5041" s="20">
        <v>0.55988286380182495</v>
      </c>
    </row>
    <row r="5042" spans="1:27" x14ac:dyDescent="0.2">
      <c r="A5042" s="52" t="s">
        <v>1285</v>
      </c>
      <c r="B5042" s="1" t="s">
        <v>7517</v>
      </c>
      <c r="C5042" s="131" t="s">
        <v>56</v>
      </c>
      <c r="D5042" s="131" t="s">
        <v>56</v>
      </c>
      <c r="E5042" s="131" t="s">
        <v>6357</v>
      </c>
      <c r="F5042" s="131" t="s">
        <v>26345</v>
      </c>
      <c r="G5042" s="131" t="s">
        <v>26345</v>
      </c>
      <c r="H5042" s="79">
        <v>3704.8333333333298</v>
      </c>
      <c r="I5042" s="6">
        <v>5474.4957255478002</v>
      </c>
      <c r="J5042" s="6">
        <v>2378.1060709820399</v>
      </c>
      <c r="K5042" s="71">
        <v>2377.0949778198001</v>
      </c>
      <c r="L5042" s="20">
        <v>0.64161994992661897</v>
      </c>
      <c r="M5042" s="79">
        <v>3716.4131232497798</v>
      </c>
      <c r="N5042" s="6">
        <v>5491.6067544920597</v>
      </c>
      <c r="O5042" s="6">
        <v>2386.5214286506698</v>
      </c>
      <c r="P5042" s="71">
        <v>2385.0557020385099</v>
      </c>
      <c r="Q5042" s="20">
        <v>0.64176280271901698</v>
      </c>
      <c r="R5042" s="79">
        <v>3727.16530118218</v>
      </c>
      <c r="S5042" s="6">
        <v>5507.4948516978502</v>
      </c>
      <c r="T5042" s="6">
        <v>2394.3139546570001</v>
      </c>
      <c r="U5042" s="71">
        <v>2392.4808117233702</v>
      </c>
      <c r="V5042" s="20">
        <v>0.64190359653877604</v>
      </c>
      <c r="W5042" s="79">
        <v>3738.8544318561699</v>
      </c>
      <c r="X5042" s="6">
        <v>5524.7674494512703</v>
      </c>
      <c r="Y5042" s="6">
        <v>2402.6389833722201</v>
      </c>
      <c r="Z5042" s="71">
        <v>2400.51753232274</v>
      </c>
      <c r="AA5042" s="20">
        <v>0.64204626739934301</v>
      </c>
    </row>
    <row r="5043" spans="1:27" x14ac:dyDescent="0.2">
      <c r="A5043" s="52" t="s">
        <v>1284</v>
      </c>
      <c r="B5043" s="1" t="s">
        <v>7516</v>
      </c>
      <c r="C5043" s="131" t="s">
        <v>28</v>
      </c>
      <c r="D5043" s="131" t="s">
        <v>28</v>
      </c>
      <c r="E5043" s="131" t="s">
        <v>6357</v>
      </c>
      <c r="F5043" s="131" t="s">
        <v>26276</v>
      </c>
      <c r="G5043" s="131" t="s">
        <v>26276</v>
      </c>
      <c r="H5043" s="79">
        <v>7037.8333333333303</v>
      </c>
      <c r="I5043" s="6">
        <v>15774.7978240133</v>
      </c>
      <c r="J5043" s="6">
        <v>6852.52932041452</v>
      </c>
      <c r="K5043" s="71">
        <v>6860.8393841752704</v>
      </c>
      <c r="L5043" s="20">
        <v>0.97485107407705096</v>
      </c>
      <c r="M5043" s="79">
        <v>7061.0042657638396</v>
      </c>
      <c r="N5043" s="6">
        <v>15826.733804473901</v>
      </c>
      <c r="O5043" s="6">
        <v>6877.9213549897404</v>
      </c>
      <c r="P5043" s="71">
        <v>6884.0005446988898</v>
      </c>
      <c r="Q5043" s="20">
        <v>0.97493221723102796</v>
      </c>
      <c r="R5043" s="79">
        <v>7085.16743498295</v>
      </c>
      <c r="S5043" s="6">
        <v>15880.893812414601</v>
      </c>
      <c r="T5043" s="6">
        <v>6904.0183770245903</v>
      </c>
      <c r="U5043" s="71">
        <v>6908.1485614420299</v>
      </c>
      <c r="V5043" s="20">
        <v>0.97501556947449197</v>
      </c>
      <c r="W5043" s="79">
        <v>7108.8683983418696</v>
      </c>
      <c r="X5043" s="6">
        <v>15934.017819124299</v>
      </c>
      <c r="Y5043" s="6">
        <v>6929.4667557053499</v>
      </c>
      <c r="Z5043" s="71">
        <v>6931.90933760401</v>
      </c>
      <c r="AA5043" s="20">
        <v>0.97510728138122005</v>
      </c>
    </row>
    <row r="5044" spans="1:27" x14ac:dyDescent="0.2">
      <c r="A5044" s="52" t="s">
        <v>1283</v>
      </c>
      <c r="B5044" s="1" t="s">
        <v>7515</v>
      </c>
      <c r="C5044" s="131" t="s">
        <v>28</v>
      </c>
      <c r="D5044" s="131" t="s">
        <v>28</v>
      </c>
      <c r="E5044" s="131" t="s">
        <v>6357</v>
      </c>
      <c r="F5044" s="131" t="s">
        <v>26276</v>
      </c>
      <c r="G5044" s="131" t="s">
        <v>26276</v>
      </c>
      <c r="H5044" s="79">
        <v>9942.3333333333303</v>
      </c>
      <c r="I5044" s="6">
        <v>42562.050936478197</v>
      </c>
      <c r="J5044" s="6">
        <v>18488.8393013327</v>
      </c>
      <c r="K5044" s="71">
        <v>18511.260720676099</v>
      </c>
      <c r="L5044" s="20">
        <v>1.86186281429672</v>
      </c>
      <c r="M5044" s="79">
        <v>9970.0661448801202</v>
      </c>
      <c r="N5044" s="6">
        <v>42680.772095595697</v>
      </c>
      <c r="O5044" s="6">
        <v>18548.046455470601</v>
      </c>
      <c r="P5044" s="71">
        <v>18564.440520961802</v>
      </c>
      <c r="Q5044" s="20">
        <v>1.8620177891693399</v>
      </c>
      <c r="R5044" s="79">
        <v>9994.03338675343</v>
      </c>
      <c r="S5044" s="6">
        <v>42783.373259248001</v>
      </c>
      <c r="T5044" s="6">
        <v>18599.532161221599</v>
      </c>
      <c r="U5044" s="71">
        <v>18610.658941845399</v>
      </c>
      <c r="V5044" s="20">
        <v>1.8621769831700701</v>
      </c>
      <c r="W5044" s="79">
        <v>10019.616194017</v>
      </c>
      <c r="X5044" s="6">
        <v>42892.8904831576</v>
      </c>
      <c r="Y5044" s="6">
        <v>18653.4784906803</v>
      </c>
      <c r="Z5044" s="71">
        <v>18660.053693436101</v>
      </c>
      <c r="AA5044" s="20">
        <v>1.8623521432466199</v>
      </c>
    </row>
    <row r="5045" spans="1:27" x14ac:dyDescent="0.2">
      <c r="A5045" s="52" t="s">
        <v>1282</v>
      </c>
      <c r="B5045" s="1" t="s">
        <v>7514</v>
      </c>
      <c r="C5045" s="131" t="s">
        <v>28</v>
      </c>
      <c r="D5045" s="131" t="s">
        <v>28</v>
      </c>
      <c r="E5045" s="131" t="s">
        <v>6357</v>
      </c>
      <c r="F5045" s="131" t="s">
        <v>26276</v>
      </c>
      <c r="G5045" s="131" t="s">
        <v>26276</v>
      </c>
      <c r="H5045" s="79">
        <v>4324.4166666666697</v>
      </c>
      <c r="I5045" s="6">
        <v>12874.005442926</v>
      </c>
      <c r="J5045" s="6">
        <v>5592.4329904586102</v>
      </c>
      <c r="K5045" s="71">
        <v>5599.2149351326798</v>
      </c>
      <c r="L5045" s="20">
        <v>1.2947908045707901</v>
      </c>
      <c r="M5045" s="79">
        <v>4336.7049378723405</v>
      </c>
      <c r="N5045" s="6">
        <v>12910.5882430076</v>
      </c>
      <c r="O5045" s="6">
        <v>5610.6339867142997</v>
      </c>
      <c r="P5045" s="71">
        <v>5615.5930588864503</v>
      </c>
      <c r="Q5045" s="20">
        <v>1.29489857837586</v>
      </c>
      <c r="R5045" s="79">
        <v>4347.0442638355098</v>
      </c>
      <c r="S5045" s="6">
        <v>12941.368935291899</v>
      </c>
      <c r="T5045" s="6">
        <v>5626.0969948218399</v>
      </c>
      <c r="U5045" s="71">
        <v>5629.4626895332403</v>
      </c>
      <c r="V5045" s="20">
        <v>1.2950092862790901</v>
      </c>
      <c r="W5045" s="79">
        <v>4357.1328472912201</v>
      </c>
      <c r="X5045" s="6">
        <v>12971.403154547799</v>
      </c>
      <c r="Y5045" s="6">
        <v>5641.0698139429096</v>
      </c>
      <c r="Z5045" s="71">
        <v>5643.0582461704298</v>
      </c>
      <c r="AA5045" s="20">
        <v>1.2951310974322601</v>
      </c>
    </row>
    <row r="5046" spans="1:27" x14ac:dyDescent="0.2">
      <c r="A5046" s="52" t="s">
        <v>1281</v>
      </c>
      <c r="B5046" s="1" t="s">
        <v>7513</v>
      </c>
      <c r="C5046" s="131" t="s">
        <v>28</v>
      </c>
      <c r="D5046" s="131" t="s">
        <v>28</v>
      </c>
      <c r="E5046" s="131" t="s">
        <v>6357</v>
      </c>
      <c r="F5046" s="131" t="s">
        <v>26276</v>
      </c>
      <c r="G5046" s="131" t="s">
        <v>26276</v>
      </c>
      <c r="H5046" s="79">
        <v>8892.9166666666697</v>
      </c>
      <c r="I5046" s="6">
        <v>20754.2103588436</v>
      </c>
      <c r="J5046" s="6">
        <v>9015.5725983082593</v>
      </c>
      <c r="K5046" s="71">
        <v>9026.5057851110396</v>
      </c>
      <c r="L5046" s="20">
        <v>1.01502196899529</v>
      </c>
      <c r="M5046" s="79">
        <v>8925.4915483633304</v>
      </c>
      <c r="N5046" s="6">
        <v>20830.2333299889</v>
      </c>
      <c r="O5046" s="6">
        <v>9052.3230136877901</v>
      </c>
      <c r="P5046" s="71">
        <v>9060.3240922213208</v>
      </c>
      <c r="Q5046" s="20">
        <v>1.0151064558324201</v>
      </c>
      <c r="R5046" s="79">
        <v>8955.5021552396993</v>
      </c>
      <c r="S5046" s="6">
        <v>20900.271819210699</v>
      </c>
      <c r="T5046" s="6">
        <v>9086.1296869725793</v>
      </c>
      <c r="U5046" s="71">
        <v>9091.5652737857399</v>
      </c>
      <c r="V5046" s="20">
        <v>1.0151932427894499</v>
      </c>
      <c r="W5046" s="79">
        <v>8984.36563097607</v>
      </c>
      <c r="X5046" s="6">
        <v>20967.6331439114</v>
      </c>
      <c r="Y5046" s="6">
        <v>9118.5110036826409</v>
      </c>
      <c r="Z5046" s="71">
        <v>9121.7252062620792</v>
      </c>
      <c r="AA5046" s="20">
        <v>1.01528873388817</v>
      </c>
    </row>
    <row r="5047" spans="1:27" x14ac:dyDescent="0.2">
      <c r="A5047" s="52" t="s">
        <v>1280</v>
      </c>
      <c r="B5047" s="1" t="s">
        <v>7512</v>
      </c>
      <c r="C5047" s="131" t="s">
        <v>28</v>
      </c>
      <c r="D5047" s="131" t="s">
        <v>28</v>
      </c>
      <c r="E5047" s="131" t="s">
        <v>6357</v>
      </c>
      <c r="F5047" s="131" t="s">
        <v>26276</v>
      </c>
      <c r="G5047" s="131" t="s">
        <v>26276</v>
      </c>
      <c r="H5047" s="79">
        <v>9685</v>
      </c>
      <c r="I5047" s="6">
        <v>32858.532107569903</v>
      </c>
      <c r="J5047" s="6">
        <v>14273.6570829546</v>
      </c>
      <c r="K5047" s="71">
        <v>14290.9667499276</v>
      </c>
      <c r="L5047" s="20">
        <v>1.47557736189237</v>
      </c>
      <c r="M5047" s="79">
        <v>9715.7525796036207</v>
      </c>
      <c r="N5047" s="6">
        <v>32962.867122985102</v>
      </c>
      <c r="O5047" s="6">
        <v>14324.8765353456</v>
      </c>
      <c r="P5047" s="71">
        <v>14337.537866803699</v>
      </c>
      <c r="Q5047" s="20">
        <v>1.47570018373076</v>
      </c>
      <c r="R5047" s="79">
        <v>9745.1213186744608</v>
      </c>
      <c r="S5047" s="6">
        <v>33062.507149388599</v>
      </c>
      <c r="T5047" s="6">
        <v>14373.508169385501</v>
      </c>
      <c r="U5047" s="71">
        <v>14382.1068196531</v>
      </c>
      <c r="V5047" s="20">
        <v>1.4758263493439401</v>
      </c>
      <c r="W5047" s="79">
        <v>9778.3021000025092</v>
      </c>
      <c r="X5047" s="6">
        <v>33175.080383113098</v>
      </c>
      <c r="Y5047" s="6">
        <v>14427.3477814693</v>
      </c>
      <c r="Z5047" s="71">
        <v>14432.433306774399</v>
      </c>
      <c r="AA5047" s="20">
        <v>1.4759651685102499</v>
      </c>
    </row>
    <row r="5048" spans="1:27" x14ac:dyDescent="0.2">
      <c r="A5048" s="52" t="s">
        <v>1279</v>
      </c>
      <c r="B5048" s="1" t="s">
        <v>7511</v>
      </c>
      <c r="C5048" s="131" t="s">
        <v>28</v>
      </c>
      <c r="D5048" s="131" t="s">
        <v>28</v>
      </c>
      <c r="E5048" s="131" t="s">
        <v>6357</v>
      </c>
      <c r="F5048" s="131" t="s">
        <v>26276</v>
      </c>
      <c r="G5048" s="131" t="s">
        <v>26276</v>
      </c>
      <c r="H5048" s="79">
        <v>5704.9166666666697</v>
      </c>
      <c r="I5048" s="6">
        <v>13551.6365979443</v>
      </c>
      <c r="J5048" s="6">
        <v>5886.7941233233796</v>
      </c>
      <c r="K5048" s="71">
        <v>5893.93303980573</v>
      </c>
      <c r="L5048" s="20">
        <v>1.03313218828304</v>
      </c>
      <c r="M5048" s="79">
        <v>5725.3010281121797</v>
      </c>
      <c r="N5048" s="6">
        <v>13600.058244522401</v>
      </c>
      <c r="O5048" s="6">
        <v>5910.2612190686496</v>
      </c>
      <c r="P5048" s="71">
        <v>5915.4851228219604</v>
      </c>
      <c r="Q5048" s="20">
        <v>1.03321818255074</v>
      </c>
      <c r="R5048" s="79">
        <v>5744.1872720185402</v>
      </c>
      <c r="S5048" s="6">
        <v>13644.921216073701</v>
      </c>
      <c r="T5048" s="6">
        <v>5931.9574793190995</v>
      </c>
      <c r="U5048" s="71">
        <v>5935.5061486603499</v>
      </c>
      <c r="V5048" s="20">
        <v>1.03330651797754</v>
      </c>
      <c r="W5048" s="79">
        <v>5763.34443812878</v>
      </c>
      <c r="X5048" s="6">
        <v>13690.427744659701</v>
      </c>
      <c r="Y5048" s="6">
        <v>5953.7628867305602</v>
      </c>
      <c r="Z5048" s="71">
        <v>5955.86154077837</v>
      </c>
      <c r="AA5048" s="20">
        <v>1.0334037128469999</v>
      </c>
    </row>
    <row r="5049" spans="1:27" x14ac:dyDescent="0.2">
      <c r="A5049" s="52" t="s">
        <v>1278</v>
      </c>
      <c r="B5049" s="1" t="s">
        <v>7510</v>
      </c>
      <c r="C5049" s="131" t="s">
        <v>28</v>
      </c>
      <c r="D5049" s="131" t="s">
        <v>28</v>
      </c>
      <c r="E5049" s="131" t="s">
        <v>6357</v>
      </c>
      <c r="F5049" s="131" t="s">
        <v>26276</v>
      </c>
      <c r="G5049" s="131" t="s">
        <v>26276</v>
      </c>
      <c r="H5049" s="79">
        <v>8885.8333333333303</v>
      </c>
      <c r="I5049" s="6">
        <v>17517.717559325501</v>
      </c>
      <c r="J5049" s="6">
        <v>7609.6489185608398</v>
      </c>
      <c r="K5049" s="71">
        <v>7618.8771414188996</v>
      </c>
      <c r="L5049" s="20">
        <v>0.85741841599012303</v>
      </c>
      <c r="M5049" s="79">
        <v>8918.1230983906607</v>
      </c>
      <c r="N5049" s="6">
        <v>17581.374277059502</v>
      </c>
      <c r="O5049" s="6">
        <v>7640.4462906978597</v>
      </c>
      <c r="P5049" s="71">
        <v>7647.1994534728301</v>
      </c>
      <c r="Q5049" s="20">
        <v>0.85748978446516699</v>
      </c>
      <c r="R5049" s="79">
        <v>8949.8950355517609</v>
      </c>
      <c r="S5049" s="6">
        <v>17644.010138055601</v>
      </c>
      <c r="T5049" s="6">
        <v>7670.5109722676498</v>
      </c>
      <c r="U5049" s="71">
        <v>7675.0996948291204</v>
      </c>
      <c r="V5049" s="20">
        <v>0.85756309591802404</v>
      </c>
      <c r="W5049" s="79">
        <v>8982.8521861855406</v>
      </c>
      <c r="X5049" s="6">
        <v>17708.982553664198</v>
      </c>
      <c r="Y5049" s="6">
        <v>7701.3724520691403</v>
      </c>
      <c r="Z5049" s="71">
        <v>7704.08712458428</v>
      </c>
      <c r="AA5049" s="20">
        <v>0.85764376001111997</v>
      </c>
    </row>
    <row r="5050" spans="1:27" x14ac:dyDescent="0.2">
      <c r="A5050" s="52" t="s">
        <v>1277</v>
      </c>
      <c r="B5050" s="1" t="s">
        <v>7508</v>
      </c>
      <c r="C5050" s="131" t="s">
        <v>28</v>
      </c>
      <c r="D5050" s="131" t="s">
        <v>28</v>
      </c>
      <c r="E5050" s="131" t="s">
        <v>6357</v>
      </c>
      <c r="F5050" s="131" t="s">
        <v>26276</v>
      </c>
      <c r="G5050" s="131" t="s">
        <v>26276</v>
      </c>
      <c r="H5050" s="79">
        <v>10295.666666666701</v>
      </c>
      <c r="I5050" s="6">
        <v>30761.4217808008</v>
      </c>
      <c r="J5050" s="6">
        <v>13362.6780540853</v>
      </c>
      <c r="K5050" s="71">
        <v>13378.8829765966</v>
      </c>
      <c r="L5050" s="20">
        <v>1.2994673788257201</v>
      </c>
      <c r="M5050" s="79">
        <v>10331.838902316</v>
      </c>
      <c r="N5050" s="6">
        <v>30869.497288059199</v>
      </c>
      <c r="O5050" s="6">
        <v>13415.147890800001</v>
      </c>
      <c r="P5050" s="71">
        <v>13427.005140220999</v>
      </c>
      <c r="Q5050" s="20">
        <v>1.2995755418922801</v>
      </c>
      <c r="R5050" s="79">
        <v>10365.206902747999</v>
      </c>
      <c r="S5050" s="6">
        <v>30969.194293459801</v>
      </c>
      <c r="T5050" s="6">
        <v>13463.4667953354</v>
      </c>
      <c r="U5050" s="71">
        <v>13471.5210324081</v>
      </c>
      <c r="V5050" s="20">
        <v>1.2996866496544901</v>
      </c>
      <c r="W5050" s="79">
        <v>10398.5458321726</v>
      </c>
      <c r="X5050" s="6">
        <v>31068.8044404231</v>
      </c>
      <c r="Y5050" s="6">
        <v>13511.359780897699</v>
      </c>
      <c r="Z5050" s="71">
        <v>13516.1224277204</v>
      </c>
      <c r="AA5050" s="20">
        <v>1.29980890076977</v>
      </c>
    </row>
    <row r="5051" spans="1:27" x14ac:dyDescent="0.2">
      <c r="A5051" s="52" t="s">
        <v>1276</v>
      </c>
      <c r="B5051" s="1" t="s">
        <v>7477</v>
      </c>
      <c r="C5051" s="131" t="s">
        <v>28</v>
      </c>
      <c r="D5051" s="131" t="s">
        <v>28</v>
      </c>
      <c r="E5051" s="131" t="s">
        <v>6357</v>
      </c>
      <c r="F5051" s="131" t="s">
        <v>26276</v>
      </c>
      <c r="G5051" s="131" t="s">
        <v>26276</v>
      </c>
      <c r="H5051" s="79">
        <v>3176.25</v>
      </c>
      <c r="I5051" s="6">
        <v>11033.810322527601</v>
      </c>
      <c r="J5051" s="6">
        <v>4793.0572292923998</v>
      </c>
      <c r="K5051" s="71">
        <v>4798.8697708112904</v>
      </c>
      <c r="L5051" s="20">
        <v>1.51086021906692</v>
      </c>
      <c r="M5051" s="79">
        <v>3187.0302934060501</v>
      </c>
      <c r="N5051" s="6">
        <v>11071.2594252945</v>
      </c>
      <c r="O5051" s="6">
        <v>4811.3055143658003</v>
      </c>
      <c r="P5051" s="71">
        <v>4815.5580839229297</v>
      </c>
      <c r="Q5051" s="20">
        <v>1.5109859777254999</v>
      </c>
      <c r="R5051" s="79">
        <v>3196.4011625482199</v>
      </c>
      <c r="S5051" s="6">
        <v>11103.812402129501</v>
      </c>
      <c r="T5051" s="6">
        <v>4827.2424578147602</v>
      </c>
      <c r="U5051" s="71">
        <v>4830.1302545281596</v>
      </c>
      <c r="V5051" s="20">
        <v>1.5111151601126001</v>
      </c>
      <c r="W5051" s="79">
        <v>3208.2858655259101</v>
      </c>
      <c r="X5051" s="6">
        <v>11145.098056090999</v>
      </c>
      <c r="Y5051" s="6">
        <v>4846.8369588533496</v>
      </c>
      <c r="Z5051" s="71">
        <v>4848.5454303185898</v>
      </c>
      <c r="AA5051" s="20">
        <v>1.5112572986147501</v>
      </c>
    </row>
    <row r="5052" spans="1:27" x14ac:dyDescent="0.2">
      <c r="A5052" s="52" t="s">
        <v>1275</v>
      </c>
      <c r="B5052" s="1" t="s">
        <v>18936</v>
      </c>
      <c r="C5052" s="131" t="s">
        <v>28</v>
      </c>
      <c r="D5052" s="131" t="s">
        <v>28</v>
      </c>
      <c r="E5052" s="131" t="s">
        <v>6357</v>
      </c>
      <c r="F5052" s="131" t="s">
        <v>26276</v>
      </c>
      <c r="G5052" s="131" t="s">
        <v>26276</v>
      </c>
      <c r="H5052" s="79">
        <v>22193.583333333299</v>
      </c>
      <c r="I5052" s="6">
        <v>59738.524790431198</v>
      </c>
      <c r="J5052" s="6">
        <v>25950.252881313601</v>
      </c>
      <c r="K5052" s="71">
        <v>25981.722758488599</v>
      </c>
      <c r="L5052" s="20">
        <v>1.1706862460315599</v>
      </c>
      <c r="M5052" s="79">
        <v>22268.183806964</v>
      </c>
      <c r="N5052" s="6">
        <v>59939.327075327201</v>
      </c>
      <c r="O5052" s="6">
        <v>26048.203172443002</v>
      </c>
      <c r="P5052" s="71">
        <v>26071.226402935899</v>
      </c>
      <c r="Q5052" s="20">
        <v>1.1707836898123001</v>
      </c>
      <c r="R5052" s="79">
        <v>22345.715128122301</v>
      </c>
      <c r="S5052" s="6">
        <v>60148.018329979001</v>
      </c>
      <c r="T5052" s="6">
        <v>26148.5926923812</v>
      </c>
      <c r="U5052" s="71">
        <v>26164.235540383401</v>
      </c>
      <c r="V5052" s="20">
        <v>1.17088378646049</v>
      </c>
      <c r="W5052" s="79">
        <v>22427.046467573098</v>
      </c>
      <c r="X5052" s="6">
        <v>60366.938103548098</v>
      </c>
      <c r="Y5052" s="6">
        <v>26252.6812434085</v>
      </c>
      <c r="Z5052" s="71">
        <v>26261.935104673299</v>
      </c>
      <c r="AA5052" s="20">
        <v>1.1709939221218899</v>
      </c>
    </row>
    <row r="5053" spans="1:27" x14ac:dyDescent="0.2">
      <c r="A5053" s="52" t="s">
        <v>1274</v>
      </c>
      <c r="B5053" s="1" t="s">
        <v>7507</v>
      </c>
      <c r="C5053" s="131" t="s">
        <v>28</v>
      </c>
      <c r="D5053" s="131" t="s">
        <v>28</v>
      </c>
      <c r="E5053" s="131" t="s">
        <v>6357</v>
      </c>
      <c r="F5053" s="131" t="s">
        <v>26276</v>
      </c>
      <c r="G5053" s="131" t="s">
        <v>26276</v>
      </c>
      <c r="H5053" s="79">
        <v>7011.0833333333303</v>
      </c>
      <c r="I5053" s="6">
        <v>17149.236133234699</v>
      </c>
      <c r="J5053" s="6">
        <v>7449.5815880958098</v>
      </c>
      <c r="K5053" s="71">
        <v>7458.6156972682502</v>
      </c>
      <c r="L5053" s="20">
        <v>1.0638321273129301</v>
      </c>
      <c r="M5053" s="79">
        <v>7032.4993266280298</v>
      </c>
      <c r="N5053" s="6">
        <v>17201.620038628102</v>
      </c>
      <c r="O5053" s="6">
        <v>7475.4141483478897</v>
      </c>
      <c r="P5053" s="71">
        <v>7482.0214441305397</v>
      </c>
      <c r="Q5053" s="20">
        <v>1.0639206769349301</v>
      </c>
      <c r="R5053" s="79">
        <v>7053.1279838372902</v>
      </c>
      <c r="S5053" s="6">
        <v>17252.078105773198</v>
      </c>
      <c r="T5053" s="6">
        <v>7500.1234622581997</v>
      </c>
      <c r="U5053" s="71">
        <v>7504.6102540598804</v>
      </c>
      <c r="V5053" s="20">
        <v>1.0640116372845001</v>
      </c>
      <c r="W5053" s="79">
        <v>7075.9640953329899</v>
      </c>
      <c r="X5053" s="6">
        <v>17307.9356458687</v>
      </c>
      <c r="Y5053" s="6">
        <v>7526.9631319218997</v>
      </c>
      <c r="Z5053" s="71">
        <v>7529.6163265393297</v>
      </c>
      <c r="AA5053" s="20">
        <v>1.0641117203386501</v>
      </c>
    </row>
    <row r="5054" spans="1:27" x14ac:dyDescent="0.2">
      <c r="A5054" s="52" t="s">
        <v>1273</v>
      </c>
      <c r="B5054" s="1" t="s">
        <v>7384</v>
      </c>
      <c r="C5054" s="131" t="s">
        <v>28</v>
      </c>
      <c r="D5054" s="131" t="s">
        <v>28</v>
      </c>
      <c r="E5054" s="131" t="s">
        <v>6357</v>
      </c>
      <c r="F5054" s="131" t="s">
        <v>26276</v>
      </c>
      <c r="G5054" s="131" t="s">
        <v>26276</v>
      </c>
      <c r="H5054" s="79">
        <v>10134.25</v>
      </c>
      <c r="I5054" s="6">
        <v>20363.988587871499</v>
      </c>
      <c r="J5054" s="6">
        <v>8846.0613210873198</v>
      </c>
      <c r="K5054" s="71">
        <v>8856.7889415282607</v>
      </c>
      <c r="L5054" s="20">
        <v>0.873946166862694</v>
      </c>
      <c r="M5054" s="79">
        <v>10172.492911621401</v>
      </c>
      <c r="N5054" s="6">
        <v>20440.834749731101</v>
      </c>
      <c r="O5054" s="6">
        <v>8883.0996702079992</v>
      </c>
      <c r="P5054" s="71">
        <v>8890.9511772714395</v>
      </c>
      <c r="Q5054" s="20">
        <v>0.87401891104923901</v>
      </c>
      <c r="R5054" s="79">
        <v>10213.4082814509</v>
      </c>
      <c r="S5054" s="6">
        <v>20523.051008879698</v>
      </c>
      <c r="T5054" s="6">
        <v>8922.1376952444498</v>
      </c>
      <c r="U5054" s="71">
        <v>8927.4751772827003</v>
      </c>
      <c r="V5054" s="20">
        <v>0.874093635666785</v>
      </c>
      <c r="W5054" s="79">
        <v>10254.237050962</v>
      </c>
      <c r="X5054" s="6">
        <v>20605.093251411799</v>
      </c>
      <c r="Y5054" s="6">
        <v>8960.8478103053894</v>
      </c>
      <c r="Z5054" s="71">
        <v>8964.0064378635798</v>
      </c>
      <c r="AA5054" s="20">
        <v>0.87417585465537895</v>
      </c>
    </row>
    <row r="5055" spans="1:27" x14ac:dyDescent="0.2">
      <c r="A5055" s="52" t="s">
        <v>1272</v>
      </c>
      <c r="B5055" s="1" t="s">
        <v>7506</v>
      </c>
      <c r="C5055" s="131" t="s">
        <v>28</v>
      </c>
      <c r="D5055" s="131" t="s">
        <v>28</v>
      </c>
      <c r="E5055" s="131" t="s">
        <v>6357</v>
      </c>
      <c r="F5055" s="131" t="s">
        <v>26276</v>
      </c>
      <c r="G5055" s="131" t="s">
        <v>26276</v>
      </c>
      <c r="H5055" s="79">
        <v>4673.1666666666697</v>
      </c>
      <c r="I5055" s="6">
        <v>15386.530070839501</v>
      </c>
      <c r="J5055" s="6">
        <v>6683.8668632168301</v>
      </c>
      <c r="K5055" s="71">
        <v>6691.9723899799501</v>
      </c>
      <c r="L5055" s="20">
        <v>1.4319995128171401</v>
      </c>
      <c r="M5055" s="79">
        <v>4686.8967777243297</v>
      </c>
      <c r="N5055" s="6">
        <v>15431.736839982001</v>
      </c>
      <c r="O5055" s="6">
        <v>6706.2650871332198</v>
      </c>
      <c r="P5055" s="71">
        <v>6712.1925549829302</v>
      </c>
      <c r="Q5055" s="20">
        <v>1.43211870738957</v>
      </c>
      <c r="R5055" s="79">
        <v>4699.8338994920496</v>
      </c>
      <c r="S5055" s="6">
        <v>15474.332670027899</v>
      </c>
      <c r="T5055" s="6">
        <v>6727.2710458241299</v>
      </c>
      <c r="U5055" s="71">
        <v>6731.29549485193</v>
      </c>
      <c r="V5055" s="20">
        <v>1.43224114698595</v>
      </c>
      <c r="W5055" s="79">
        <v>4714.6682491256997</v>
      </c>
      <c r="X5055" s="6">
        <v>15523.1751751214</v>
      </c>
      <c r="Y5055" s="6">
        <v>6750.7974159467904</v>
      </c>
      <c r="Z5055" s="71">
        <v>6753.1770183247199</v>
      </c>
      <c r="AA5055" s="20">
        <v>1.4323758664413</v>
      </c>
    </row>
    <row r="5056" spans="1:27" x14ac:dyDescent="0.2">
      <c r="A5056" s="52" t="s">
        <v>1271</v>
      </c>
      <c r="B5056" s="1" t="s">
        <v>7505</v>
      </c>
      <c r="C5056" s="131" t="s">
        <v>28</v>
      </c>
      <c r="D5056" s="131" t="s">
        <v>28</v>
      </c>
      <c r="E5056" s="131" t="s">
        <v>6357</v>
      </c>
      <c r="F5056" s="131" t="s">
        <v>26276</v>
      </c>
      <c r="G5056" s="131" t="s">
        <v>26276</v>
      </c>
      <c r="H5056" s="79">
        <v>14876.75</v>
      </c>
      <c r="I5056" s="6">
        <v>36041.044984957101</v>
      </c>
      <c r="J5056" s="6">
        <v>15656.132031171999</v>
      </c>
      <c r="K5056" s="71">
        <v>15675.118225808001</v>
      </c>
      <c r="L5056" s="20">
        <v>1.0536654999114701</v>
      </c>
      <c r="M5056" s="79">
        <v>14925.8646676671</v>
      </c>
      <c r="N5056" s="6">
        <v>36160.032260189299</v>
      </c>
      <c r="O5056" s="6">
        <v>15714.288314444901</v>
      </c>
      <c r="P5056" s="71">
        <v>15728.177705567199</v>
      </c>
      <c r="Q5056" s="20">
        <v>1.0537532032993799</v>
      </c>
      <c r="R5056" s="79">
        <v>14970.038178148699</v>
      </c>
      <c r="S5056" s="6">
        <v>36267.048878631598</v>
      </c>
      <c r="T5056" s="6">
        <v>15766.642287021999</v>
      </c>
      <c r="U5056" s="71">
        <v>15776.074350601901</v>
      </c>
      <c r="V5056" s="20">
        <v>1.0538432943764799</v>
      </c>
      <c r="W5056" s="79">
        <v>15014.96565545</v>
      </c>
      <c r="X5056" s="6">
        <v>36375.892089042303</v>
      </c>
      <c r="Y5056" s="6">
        <v>15819.333064734699</v>
      </c>
      <c r="Z5056" s="71">
        <v>15824.909253777099</v>
      </c>
      <c r="AA5056" s="20">
        <v>1.05394242097604</v>
      </c>
    </row>
    <row r="5057" spans="1:27" x14ac:dyDescent="0.2">
      <c r="A5057" s="52" t="s">
        <v>1270</v>
      </c>
      <c r="B5057" s="1" t="s">
        <v>7504</v>
      </c>
      <c r="C5057" s="131" t="s">
        <v>28</v>
      </c>
      <c r="D5057" s="131" t="s">
        <v>28</v>
      </c>
      <c r="E5057" s="131" t="s">
        <v>6357</v>
      </c>
      <c r="F5057" s="131" t="s">
        <v>26276</v>
      </c>
      <c r="G5057" s="131" t="s">
        <v>26276</v>
      </c>
      <c r="H5057" s="79">
        <v>7888.0833333333303</v>
      </c>
      <c r="I5057" s="6">
        <v>23651.275792153301</v>
      </c>
      <c r="J5057" s="6">
        <v>10274.049952274299</v>
      </c>
      <c r="K5057" s="71">
        <v>10286.509294831299</v>
      </c>
      <c r="L5057" s="20">
        <v>1.30405687416646</v>
      </c>
      <c r="M5057" s="79">
        <v>7916.4118270761601</v>
      </c>
      <c r="N5057" s="6">
        <v>23736.2146790761</v>
      </c>
      <c r="O5057" s="6">
        <v>10315.193257479899</v>
      </c>
      <c r="P5057" s="71">
        <v>10324.3105493857</v>
      </c>
      <c r="Q5057" s="20">
        <v>1.3041654192463701</v>
      </c>
      <c r="R5057" s="79">
        <v>7942.8390598927999</v>
      </c>
      <c r="S5057" s="6">
        <v>23815.452910387401</v>
      </c>
      <c r="T5057" s="6">
        <v>10353.4679151336</v>
      </c>
      <c r="U5057" s="71">
        <v>10359.661660502499</v>
      </c>
      <c r="V5057" s="20">
        <v>1.3042769194221</v>
      </c>
      <c r="W5057" s="79">
        <v>7970.4232994591202</v>
      </c>
      <c r="X5057" s="6">
        <v>23898.160258919499</v>
      </c>
      <c r="Y5057" s="6">
        <v>10392.9535485986</v>
      </c>
      <c r="Z5057" s="71">
        <v>10396.616982035301</v>
      </c>
      <c r="AA5057" s="20">
        <v>1.3043996023072999</v>
      </c>
    </row>
    <row r="5058" spans="1:27" x14ac:dyDescent="0.2">
      <c r="A5058" s="52" t="s">
        <v>1269</v>
      </c>
      <c r="B5058" s="1" t="s">
        <v>7503</v>
      </c>
      <c r="C5058" s="131" t="s">
        <v>28</v>
      </c>
      <c r="D5058" s="131" t="s">
        <v>28</v>
      </c>
      <c r="E5058" s="131" t="s">
        <v>6357</v>
      </c>
      <c r="F5058" s="131" t="s">
        <v>26276</v>
      </c>
      <c r="G5058" s="131" t="s">
        <v>26276</v>
      </c>
      <c r="H5058" s="79">
        <v>2532.8333333333298</v>
      </c>
      <c r="I5058" s="6">
        <v>5693.99654767638</v>
      </c>
      <c r="J5058" s="6">
        <v>2473.4566318115099</v>
      </c>
      <c r="K5058" s="71">
        <v>2476.4561931937001</v>
      </c>
      <c r="L5058" s="20">
        <v>0.97774147260394795</v>
      </c>
      <c r="M5058" s="79">
        <v>2542.3159762534401</v>
      </c>
      <c r="N5058" s="6">
        <v>5715.3142298702096</v>
      </c>
      <c r="O5058" s="6">
        <v>2483.7393664249998</v>
      </c>
      <c r="P5058" s="71">
        <v>2485.9346696303201</v>
      </c>
      <c r="Q5058" s="20">
        <v>0.97782285634447197</v>
      </c>
      <c r="R5058" s="79">
        <v>2550.0177243805201</v>
      </c>
      <c r="S5058" s="6">
        <v>5732.6283289345001</v>
      </c>
      <c r="T5058" s="6">
        <v>2492.18789566341</v>
      </c>
      <c r="U5058" s="71">
        <v>2493.6787948832398</v>
      </c>
      <c r="V5058" s="20">
        <v>0.97790645572435297</v>
      </c>
      <c r="W5058" s="79">
        <v>2558.0288320280401</v>
      </c>
      <c r="X5058" s="6">
        <v>5750.6378910670301</v>
      </c>
      <c r="Y5058" s="6">
        <v>2500.86667045278</v>
      </c>
      <c r="Z5058" s="71">
        <v>2501.7482060565399</v>
      </c>
      <c r="AA5058" s="20">
        <v>0.9779984395536</v>
      </c>
    </row>
    <row r="5059" spans="1:27" x14ac:dyDescent="0.2">
      <c r="A5059" s="52" t="s">
        <v>1268</v>
      </c>
      <c r="B5059" s="1" t="s">
        <v>7502</v>
      </c>
      <c r="C5059" s="131" t="s">
        <v>28</v>
      </c>
      <c r="D5059" s="131" t="s">
        <v>28</v>
      </c>
      <c r="E5059" s="131" t="s">
        <v>6357</v>
      </c>
      <c r="F5059" s="131" t="s">
        <v>26276</v>
      </c>
      <c r="G5059" s="131" t="s">
        <v>26276</v>
      </c>
      <c r="H5059" s="79">
        <v>5719.3333333333303</v>
      </c>
      <c r="I5059" s="6">
        <v>24294.296003995201</v>
      </c>
      <c r="J5059" s="6">
        <v>10553.3761854485</v>
      </c>
      <c r="K5059" s="71">
        <v>10566.1742669877</v>
      </c>
      <c r="L5059" s="20">
        <v>1.8474485838071499</v>
      </c>
      <c r="M5059" s="79">
        <v>5732.1485116434296</v>
      </c>
      <c r="N5059" s="6">
        <v>24348.731672816</v>
      </c>
      <c r="O5059" s="6">
        <v>10581.3785464716</v>
      </c>
      <c r="P5059" s="71">
        <v>10590.731111621501</v>
      </c>
      <c r="Q5059" s="20">
        <v>1.84760235889022</v>
      </c>
      <c r="R5059" s="79">
        <v>5744.7607268708698</v>
      </c>
      <c r="S5059" s="6">
        <v>24402.305205279299</v>
      </c>
      <c r="T5059" s="6">
        <v>10608.5945519836</v>
      </c>
      <c r="U5059" s="71">
        <v>10614.9409215204</v>
      </c>
      <c r="V5059" s="20">
        <v>1.8477603204376201</v>
      </c>
      <c r="W5059" s="79">
        <v>5758.9176403101801</v>
      </c>
      <c r="X5059" s="6">
        <v>24462.4402289879</v>
      </c>
      <c r="Y5059" s="6">
        <v>10638.350493542801</v>
      </c>
      <c r="Z5059" s="71">
        <v>10642.100427450199</v>
      </c>
      <c r="AA5059" s="20">
        <v>1.8479341244541601</v>
      </c>
    </row>
    <row r="5060" spans="1:27" x14ac:dyDescent="0.2">
      <c r="A5060" s="52" t="s">
        <v>1267</v>
      </c>
      <c r="B5060" s="1" t="s">
        <v>18937</v>
      </c>
      <c r="C5060" s="131" t="s">
        <v>28</v>
      </c>
      <c r="D5060" s="131" t="s">
        <v>28</v>
      </c>
      <c r="E5060" s="131" t="s">
        <v>6357</v>
      </c>
      <c r="F5060" s="131" t="s">
        <v>26276</v>
      </c>
      <c r="G5060" s="131" t="s">
        <v>26276</v>
      </c>
      <c r="H5060" s="79">
        <v>8860.0833333333303</v>
      </c>
      <c r="I5060" s="6">
        <v>32646.415609871299</v>
      </c>
      <c r="J5060" s="6">
        <v>14181.514252597</v>
      </c>
      <c r="K5060" s="71">
        <v>14198.71217794</v>
      </c>
      <c r="L5060" s="20">
        <v>1.6025483783568699</v>
      </c>
      <c r="M5060" s="79">
        <v>8891.0042707048706</v>
      </c>
      <c r="N5060" s="6">
        <v>32760.3488240974</v>
      </c>
      <c r="O5060" s="6">
        <v>14236.8669087287</v>
      </c>
      <c r="P5060" s="71">
        <v>14249.4504511008</v>
      </c>
      <c r="Q5060" s="20">
        <v>1.6026817688134001</v>
      </c>
      <c r="R5060" s="79">
        <v>8921.5843117423701</v>
      </c>
      <c r="S5060" s="6">
        <v>32873.025950431103</v>
      </c>
      <c r="T5060" s="6">
        <v>14291.1336068983</v>
      </c>
      <c r="U5060" s="71">
        <v>14299.6829783089</v>
      </c>
      <c r="V5060" s="20">
        <v>1.60281879077106</v>
      </c>
      <c r="W5060" s="79">
        <v>8953.8937827912305</v>
      </c>
      <c r="X5060" s="6">
        <v>32992.075442440699</v>
      </c>
      <c r="Y5060" s="6">
        <v>14347.761661577</v>
      </c>
      <c r="Z5060" s="71">
        <v>14352.819133408</v>
      </c>
      <c r="AA5060" s="20">
        <v>1.6029695550993801</v>
      </c>
    </row>
    <row r="5061" spans="1:27" x14ac:dyDescent="0.2">
      <c r="A5061" s="52" t="s">
        <v>1266</v>
      </c>
      <c r="B5061" s="1" t="s">
        <v>7501</v>
      </c>
      <c r="C5061" s="131" t="s">
        <v>28</v>
      </c>
      <c r="D5061" s="131" t="s">
        <v>28</v>
      </c>
      <c r="E5061" s="131" t="s">
        <v>6357</v>
      </c>
      <c r="F5061" s="131" t="s">
        <v>26276</v>
      </c>
      <c r="G5061" s="131" t="s">
        <v>26276</v>
      </c>
      <c r="H5061" s="79">
        <v>5749.25</v>
      </c>
      <c r="I5061" s="6">
        <v>20543.743912147002</v>
      </c>
      <c r="J5061" s="6">
        <v>8924.14654562334</v>
      </c>
      <c r="K5061" s="71">
        <v>8934.9688600326299</v>
      </c>
      <c r="L5061" s="20">
        <v>1.5541103378758301</v>
      </c>
      <c r="M5061" s="79">
        <v>5764.6594719601899</v>
      </c>
      <c r="N5061" s="6">
        <v>20598.8064413067</v>
      </c>
      <c r="O5061" s="6">
        <v>8951.7504028477906</v>
      </c>
      <c r="P5061" s="71">
        <v>8959.6625882478693</v>
      </c>
      <c r="Q5061" s="20">
        <v>1.5542396965212699</v>
      </c>
      <c r="R5061" s="79">
        <v>5778.2510927550402</v>
      </c>
      <c r="S5061" s="6">
        <v>20647.373259058699</v>
      </c>
      <c r="T5061" s="6">
        <v>8976.1852261987406</v>
      </c>
      <c r="U5061" s="71">
        <v>8981.5550410405795</v>
      </c>
      <c r="V5061" s="20">
        <v>1.55437257690341</v>
      </c>
      <c r="W5061" s="79">
        <v>5790.5548630953599</v>
      </c>
      <c r="X5061" s="6">
        <v>20691.338212230901</v>
      </c>
      <c r="Y5061" s="6">
        <v>8998.3544577578505</v>
      </c>
      <c r="Z5061" s="71">
        <v>9001.5263061108508</v>
      </c>
      <c r="AA5061" s="20">
        <v>1.55451878428435</v>
      </c>
    </row>
    <row r="5062" spans="1:27" x14ac:dyDescent="0.2">
      <c r="A5062" s="52" t="s">
        <v>1265</v>
      </c>
      <c r="B5062" s="1" t="s">
        <v>7500</v>
      </c>
      <c r="C5062" s="131" t="s">
        <v>28</v>
      </c>
      <c r="D5062" s="131" t="s">
        <v>28</v>
      </c>
      <c r="E5062" s="131" t="s">
        <v>6357</v>
      </c>
      <c r="F5062" s="131" t="s">
        <v>26276</v>
      </c>
      <c r="G5062" s="131" t="s">
        <v>26276</v>
      </c>
      <c r="H5062" s="79">
        <v>4999.6666666666697</v>
      </c>
      <c r="I5062" s="6">
        <v>8668.4522461009292</v>
      </c>
      <c r="J5062" s="6">
        <v>3765.5521067025302</v>
      </c>
      <c r="K5062" s="71">
        <v>3770.1185925412601</v>
      </c>
      <c r="L5062" s="20">
        <v>0.75407399010759302</v>
      </c>
      <c r="M5062" s="79">
        <v>5013.3674965735299</v>
      </c>
      <c r="N5062" s="6">
        <v>8692.2068276956197</v>
      </c>
      <c r="O5062" s="6">
        <v>3777.4259490796298</v>
      </c>
      <c r="P5062" s="71">
        <v>3780.7647033007802</v>
      </c>
      <c r="Q5062" s="20">
        <v>0.75413675655830203</v>
      </c>
      <c r="R5062" s="79">
        <v>5026.4998930164102</v>
      </c>
      <c r="S5062" s="6">
        <v>8714.9758559192305</v>
      </c>
      <c r="T5062" s="6">
        <v>3788.72588503529</v>
      </c>
      <c r="U5062" s="71">
        <v>3790.99241095654</v>
      </c>
      <c r="V5062" s="20">
        <v>0.75420123180019805</v>
      </c>
      <c r="W5062" s="79">
        <v>5038.5341390823796</v>
      </c>
      <c r="X5062" s="6">
        <v>8735.8409043905995</v>
      </c>
      <c r="Y5062" s="6">
        <v>3799.08694826806</v>
      </c>
      <c r="Z5062" s="71">
        <v>3800.4260961907498</v>
      </c>
      <c r="AA5062" s="20">
        <v>0.75427217347045405</v>
      </c>
    </row>
    <row r="5063" spans="1:27" x14ac:dyDescent="0.2">
      <c r="A5063" s="52" t="s">
        <v>1264</v>
      </c>
      <c r="B5063" s="1" t="s">
        <v>7499</v>
      </c>
      <c r="C5063" s="131" t="s">
        <v>28</v>
      </c>
      <c r="D5063" s="131" t="s">
        <v>28</v>
      </c>
      <c r="E5063" s="131" t="s">
        <v>6357</v>
      </c>
      <c r="F5063" s="131" t="s">
        <v>26276</v>
      </c>
      <c r="G5063" s="131" t="s">
        <v>26276</v>
      </c>
      <c r="H5063" s="79">
        <v>6436.75</v>
      </c>
      <c r="I5063" s="6">
        <v>18901.485604190799</v>
      </c>
      <c r="J5063" s="6">
        <v>8210.7539980603196</v>
      </c>
      <c r="K5063" s="71">
        <v>8220.7111811758296</v>
      </c>
      <c r="L5063" s="20">
        <v>1.27715247309214</v>
      </c>
      <c r="M5063" s="79">
        <v>6454.1444320086002</v>
      </c>
      <c r="N5063" s="6">
        <v>18952.564270630199</v>
      </c>
      <c r="O5063" s="6">
        <v>8236.3327859810506</v>
      </c>
      <c r="P5063" s="71">
        <v>8243.6126350705308</v>
      </c>
      <c r="Q5063" s="20">
        <v>1.2772587787448999</v>
      </c>
      <c r="R5063" s="79">
        <v>6468.7882530121296</v>
      </c>
      <c r="S5063" s="6">
        <v>18995.565781002399</v>
      </c>
      <c r="T5063" s="6">
        <v>8258.08274919004</v>
      </c>
      <c r="U5063" s="71">
        <v>8263.0229742627507</v>
      </c>
      <c r="V5063" s="20">
        <v>1.2773679785259899</v>
      </c>
      <c r="W5063" s="79">
        <v>6485.2789661726301</v>
      </c>
      <c r="X5063" s="6">
        <v>19043.990681364601</v>
      </c>
      <c r="Y5063" s="6">
        <v>8281.9475803580499</v>
      </c>
      <c r="Z5063" s="71">
        <v>8284.8669009866899</v>
      </c>
      <c r="AA5063" s="20">
        <v>1.27748813030261</v>
      </c>
    </row>
    <row r="5064" spans="1:27" x14ac:dyDescent="0.2">
      <c r="A5064" s="52" t="s">
        <v>1263</v>
      </c>
      <c r="B5064" s="1" t="s">
        <v>7498</v>
      </c>
      <c r="C5064" s="131" t="s">
        <v>28</v>
      </c>
      <c r="D5064" s="131" t="s">
        <v>28</v>
      </c>
      <c r="E5064" s="131" t="s">
        <v>6357</v>
      </c>
      <c r="F5064" s="131" t="s">
        <v>26276</v>
      </c>
      <c r="G5064" s="131" t="s">
        <v>26276</v>
      </c>
      <c r="H5064" s="79">
        <v>5059.75</v>
      </c>
      <c r="I5064" s="6">
        <v>17163.793653376601</v>
      </c>
      <c r="J5064" s="6">
        <v>7455.90533529801</v>
      </c>
      <c r="K5064" s="71">
        <v>7464.94711328003</v>
      </c>
      <c r="L5064" s="20">
        <v>1.4753588839923</v>
      </c>
      <c r="M5064" s="79">
        <v>5077.0468761311304</v>
      </c>
      <c r="N5064" s="6">
        <v>17222.468491612301</v>
      </c>
      <c r="O5064" s="6">
        <v>7484.4743891890903</v>
      </c>
      <c r="P5064" s="71">
        <v>7491.0896930486097</v>
      </c>
      <c r="Q5064" s="20">
        <v>1.47548168764537</v>
      </c>
      <c r="R5064" s="79">
        <v>5090.4413701972899</v>
      </c>
      <c r="S5064" s="6">
        <v>17267.9055847973</v>
      </c>
      <c r="T5064" s="6">
        <v>7507.0042592293903</v>
      </c>
      <c r="U5064" s="71">
        <v>7511.4951673237601</v>
      </c>
      <c r="V5064" s="20">
        <v>1.4756078345781301</v>
      </c>
      <c r="W5064" s="79">
        <v>5104.2257934311501</v>
      </c>
      <c r="X5064" s="6">
        <v>17314.665404159299</v>
      </c>
      <c r="Y5064" s="6">
        <v>7529.8898034543299</v>
      </c>
      <c r="Z5064" s="71">
        <v>7532.5440297001896</v>
      </c>
      <c r="AA5064" s="20">
        <v>1.47574663319051</v>
      </c>
    </row>
    <row r="5065" spans="1:27" x14ac:dyDescent="0.2">
      <c r="A5065" s="52" t="s">
        <v>1262</v>
      </c>
      <c r="B5065" s="1" t="s">
        <v>7497</v>
      </c>
      <c r="C5065" s="131" t="s">
        <v>28</v>
      </c>
      <c r="D5065" s="131" t="s">
        <v>28</v>
      </c>
      <c r="E5065" s="131" t="s">
        <v>6357</v>
      </c>
      <c r="F5065" s="131" t="s">
        <v>26276</v>
      </c>
      <c r="G5065" s="131" t="s">
        <v>26276</v>
      </c>
      <c r="H5065" s="79">
        <v>3857.0833333333298</v>
      </c>
      <c r="I5065" s="6">
        <v>16100.568764103</v>
      </c>
      <c r="J5065" s="6">
        <v>6994.0433317893903</v>
      </c>
      <c r="K5065" s="71">
        <v>7002.5250096217596</v>
      </c>
      <c r="L5065" s="20">
        <v>1.81549746387515</v>
      </c>
      <c r="M5065" s="79">
        <v>3866.0512847161299</v>
      </c>
      <c r="N5065" s="6">
        <v>16138.003557555299</v>
      </c>
      <c r="O5065" s="6">
        <v>7013.1917720151396</v>
      </c>
      <c r="P5065" s="71">
        <v>7019.3905232145598</v>
      </c>
      <c r="Q5065" s="20">
        <v>1.8156485794600601</v>
      </c>
      <c r="R5065" s="79">
        <v>3874.23038788146</v>
      </c>
      <c r="S5065" s="6">
        <v>16172.1454729773</v>
      </c>
      <c r="T5065" s="6">
        <v>7030.6363646904801</v>
      </c>
      <c r="U5065" s="71">
        <v>7034.8422956675404</v>
      </c>
      <c r="V5065" s="20">
        <v>1.81580380910553</v>
      </c>
      <c r="W5065" s="79">
        <v>3881.8737367579702</v>
      </c>
      <c r="X5065" s="6">
        <v>16204.0509967991</v>
      </c>
      <c r="Y5065" s="6">
        <v>7046.9001581827397</v>
      </c>
      <c r="Z5065" s="71">
        <v>7049.3841344214397</v>
      </c>
      <c r="AA5065" s="20">
        <v>1.81597460722895</v>
      </c>
    </row>
    <row r="5066" spans="1:27" x14ac:dyDescent="0.2">
      <c r="A5066" s="52" t="s">
        <v>1261</v>
      </c>
      <c r="B5066" s="1" t="s">
        <v>7496</v>
      </c>
      <c r="C5066" s="131" t="s">
        <v>28</v>
      </c>
      <c r="D5066" s="131" t="s">
        <v>28</v>
      </c>
      <c r="E5066" s="131" t="s">
        <v>6357</v>
      </c>
      <c r="F5066" s="131" t="s">
        <v>26276</v>
      </c>
      <c r="G5066" s="131" t="s">
        <v>26276</v>
      </c>
      <c r="H5066" s="79">
        <v>2336.6666666666702</v>
      </c>
      <c r="I5066" s="6">
        <v>8872.1134639375905</v>
      </c>
      <c r="J5066" s="6">
        <v>3854.0219864579899</v>
      </c>
      <c r="K5066" s="71">
        <v>3858.6957597386699</v>
      </c>
      <c r="L5066" s="20">
        <v>1.6513676575201099</v>
      </c>
      <c r="M5066" s="79">
        <v>2342.8485282791198</v>
      </c>
      <c r="N5066" s="6">
        <v>8895.5854372517297</v>
      </c>
      <c r="O5066" s="6">
        <v>3865.80944621146</v>
      </c>
      <c r="P5066" s="71">
        <v>3869.2263199717099</v>
      </c>
      <c r="Q5066" s="20">
        <v>1.6515051115207</v>
      </c>
      <c r="R5066" s="79">
        <v>2348.6315539386301</v>
      </c>
      <c r="S5066" s="6">
        <v>8917.5430662743092</v>
      </c>
      <c r="T5066" s="6">
        <v>3876.7894260042999</v>
      </c>
      <c r="U5066" s="71">
        <v>3879.1086340948</v>
      </c>
      <c r="V5066" s="20">
        <v>1.6516463076507499</v>
      </c>
      <c r="W5066" s="79">
        <v>2354.6878427554502</v>
      </c>
      <c r="X5066" s="6">
        <v>8940.5382509618303</v>
      </c>
      <c r="Y5066" s="6">
        <v>3888.1067720280198</v>
      </c>
      <c r="Z5066" s="71">
        <v>3889.4772987303199</v>
      </c>
      <c r="AA5066" s="20">
        <v>1.6518016647925899</v>
      </c>
    </row>
    <row r="5067" spans="1:27" x14ac:dyDescent="0.2">
      <c r="A5067" s="52" t="s">
        <v>1260</v>
      </c>
      <c r="B5067" s="1" t="s">
        <v>7495</v>
      </c>
      <c r="C5067" s="131" t="s">
        <v>28</v>
      </c>
      <c r="D5067" s="131" t="s">
        <v>28</v>
      </c>
      <c r="E5067" s="131" t="s">
        <v>6357</v>
      </c>
      <c r="F5067" s="131" t="s">
        <v>26276</v>
      </c>
      <c r="G5067" s="131" t="s">
        <v>26276</v>
      </c>
      <c r="H5067" s="79">
        <v>2172.5833333333298</v>
      </c>
      <c r="I5067" s="6">
        <v>6460.33447116771</v>
      </c>
      <c r="J5067" s="6">
        <v>2806.3517439172301</v>
      </c>
      <c r="K5067" s="71">
        <v>2809.7550072724998</v>
      </c>
      <c r="L5067" s="20">
        <v>1.2932783586080301</v>
      </c>
      <c r="M5067" s="79">
        <v>2180.4579098178001</v>
      </c>
      <c r="N5067" s="6">
        <v>6483.7500967632704</v>
      </c>
      <c r="O5067" s="6">
        <v>2817.6832820893801</v>
      </c>
      <c r="P5067" s="71">
        <v>2820.1737483695301</v>
      </c>
      <c r="Q5067" s="20">
        <v>1.2933860065224401</v>
      </c>
      <c r="R5067" s="79">
        <v>2187.6063248645801</v>
      </c>
      <c r="S5067" s="6">
        <v>6505.0064285376902</v>
      </c>
      <c r="T5067" s="6">
        <v>2827.9695372170499</v>
      </c>
      <c r="U5067" s="71">
        <v>2829.6613107723601</v>
      </c>
      <c r="V5067" s="20">
        <v>1.29349658510771</v>
      </c>
      <c r="W5067" s="79">
        <v>2194.4441224524098</v>
      </c>
      <c r="X5067" s="6">
        <v>6525.3391167185</v>
      </c>
      <c r="Y5067" s="6">
        <v>2837.7726818363599</v>
      </c>
      <c r="Z5067" s="71">
        <v>2838.7729741286098</v>
      </c>
      <c r="AA5067" s="20">
        <v>1.29361825397319</v>
      </c>
    </row>
    <row r="5068" spans="1:27" x14ac:dyDescent="0.2">
      <c r="A5068" s="52" t="s">
        <v>1259</v>
      </c>
      <c r="B5068" s="1" t="s">
        <v>7494</v>
      </c>
      <c r="C5068" s="131" t="s">
        <v>28</v>
      </c>
      <c r="D5068" s="131" t="s">
        <v>28</v>
      </c>
      <c r="E5068" s="131" t="s">
        <v>6357</v>
      </c>
      <c r="F5068" s="131" t="s">
        <v>26276</v>
      </c>
      <c r="G5068" s="131" t="s">
        <v>26276</v>
      </c>
      <c r="H5068" s="79">
        <v>2966.4166666666702</v>
      </c>
      <c r="I5068" s="6">
        <v>12349.115976888999</v>
      </c>
      <c r="J5068" s="6">
        <v>5364.4224323442204</v>
      </c>
      <c r="K5068" s="71">
        <v>5370.9278685660802</v>
      </c>
      <c r="L5068" s="20">
        <v>1.8105777010083199</v>
      </c>
      <c r="M5068" s="79">
        <v>2973.48724227098</v>
      </c>
      <c r="N5068" s="6">
        <v>12378.5506005352</v>
      </c>
      <c r="O5068" s="6">
        <v>5379.4231059332897</v>
      </c>
      <c r="P5068" s="71">
        <v>5384.1778176984999</v>
      </c>
      <c r="Q5068" s="20">
        <v>1.8107284070895699</v>
      </c>
      <c r="R5068" s="79">
        <v>2979.6638934655598</v>
      </c>
      <c r="S5068" s="6">
        <v>12404.263839948901</v>
      </c>
      <c r="T5068" s="6">
        <v>5392.5973258206404</v>
      </c>
      <c r="U5068" s="71">
        <v>5395.8233342447702</v>
      </c>
      <c r="V5068" s="20">
        <v>1.8108832160828201</v>
      </c>
      <c r="W5068" s="79">
        <v>2986.6854774028802</v>
      </c>
      <c r="X5068" s="6">
        <v>12433.4945125505</v>
      </c>
      <c r="Y5068" s="6">
        <v>5407.1413663511903</v>
      </c>
      <c r="Z5068" s="71">
        <v>5409.0473406621404</v>
      </c>
      <c r="AA5068" s="20">
        <v>1.81105355136546</v>
      </c>
    </row>
    <row r="5069" spans="1:27" x14ac:dyDescent="0.2">
      <c r="A5069" s="52" t="s">
        <v>1258</v>
      </c>
      <c r="B5069" s="1" t="s">
        <v>7493</v>
      </c>
      <c r="C5069" s="131" t="s">
        <v>28</v>
      </c>
      <c r="D5069" s="131" t="s">
        <v>28</v>
      </c>
      <c r="E5069" s="131" t="s">
        <v>6357</v>
      </c>
      <c r="F5069" s="131" t="s">
        <v>26276</v>
      </c>
      <c r="G5069" s="131" t="s">
        <v>26276</v>
      </c>
      <c r="H5069" s="79">
        <v>3437.5</v>
      </c>
      <c r="I5069" s="6">
        <v>12546.732586145999</v>
      </c>
      <c r="J5069" s="6">
        <v>5450.2665505536397</v>
      </c>
      <c r="K5069" s="71">
        <v>5456.8760899558702</v>
      </c>
      <c r="L5069" s="20">
        <v>1.5874548625326199</v>
      </c>
      <c r="M5069" s="79">
        <v>3445.56196654118</v>
      </c>
      <c r="N5069" s="6">
        <v>12576.1584300182</v>
      </c>
      <c r="O5069" s="6">
        <v>5465.2987595650002</v>
      </c>
      <c r="P5069" s="71">
        <v>5470.1293742611797</v>
      </c>
      <c r="Q5069" s="20">
        <v>1.5875869966583001</v>
      </c>
      <c r="R5069" s="79">
        <v>3451.8398214912499</v>
      </c>
      <c r="S5069" s="6">
        <v>12599.0723404977</v>
      </c>
      <c r="T5069" s="6">
        <v>5477.2878655142104</v>
      </c>
      <c r="U5069" s="71">
        <v>5480.5645382802104</v>
      </c>
      <c r="V5069" s="20">
        <v>1.5877227280820101</v>
      </c>
      <c r="W5069" s="79">
        <v>3458.7371938691099</v>
      </c>
      <c r="X5069" s="6">
        <v>12624.2474639223</v>
      </c>
      <c r="Y5069" s="6">
        <v>5490.0969805652603</v>
      </c>
      <c r="Z5069" s="71">
        <v>5492.0321960702004</v>
      </c>
      <c r="AA5069" s="20">
        <v>1.58787207244461</v>
      </c>
    </row>
    <row r="5070" spans="1:27" x14ac:dyDescent="0.2">
      <c r="A5070" s="52" t="s">
        <v>1257</v>
      </c>
      <c r="B5070" s="1" t="s">
        <v>7492</v>
      </c>
      <c r="C5070" s="131" t="s">
        <v>28</v>
      </c>
      <c r="D5070" s="131" t="s">
        <v>28</v>
      </c>
      <c r="E5070" s="131" t="s">
        <v>6357</v>
      </c>
      <c r="F5070" s="131" t="s">
        <v>26276</v>
      </c>
      <c r="G5070" s="131" t="s">
        <v>26276</v>
      </c>
      <c r="H5070" s="79">
        <v>9909.8333333333303</v>
      </c>
      <c r="I5070" s="6">
        <v>34275.041905902202</v>
      </c>
      <c r="J5070" s="6">
        <v>14888.9850912129</v>
      </c>
      <c r="K5070" s="71">
        <v>14907.040966592</v>
      </c>
      <c r="L5070" s="20">
        <v>1.5042675759691899</v>
      </c>
      <c r="M5070" s="79">
        <v>9938.1974804826004</v>
      </c>
      <c r="N5070" s="6">
        <v>34373.144699306002</v>
      </c>
      <c r="O5070" s="6">
        <v>14937.749562621701</v>
      </c>
      <c r="P5070" s="71">
        <v>14950.952594283701</v>
      </c>
      <c r="Q5070" s="20">
        <v>1.5043927858794901</v>
      </c>
      <c r="R5070" s="79">
        <v>9966.8807010492201</v>
      </c>
      <c r="S5070" s="6">
        <v>34472.3510687624</v>
      </c>
      <c r="T5070" s="6">
        <v>14986.4200396534</v>
      </c>
      <c r="U5070" s="71">
        <v>14995.3853516125</v>
      </c>
      <c r="V5070" s="20">
        <v>1.50452140457886</v>
      </c>
      <c r="W5070" s="79">
        <v>9995.4662705706105</v>
      </c>
      <c r="X5070" s="6">
        <v>34571.219693520601</v>
      </c>
      <c r="Y5070" s="6">
        <v>15034.507949584</v>
      </c>
      <c r="Z5070" s="71">
        <v>15039.807494017599</v>
      </c>
      <c r="AA5070" s="20">
        <v>1.5046629228592301</v>
      </c>
    </row>
    <row r="5071" spans="1:27" x14ac:dyDescent="0.2">
      <c r="A5071" s="52" t="s">
        <v>1256</v>
      </c>
      <c r="B5071" s="1" t="s">
        <v>7491</v>
      </c>
      <c r="C5071" s="131" t="s">
        <v>28</v>
      </c>
      <c r="D5071" s="131" t="s">
        <v>28</v>
      </c>
      <c r="E5071" s="131" t="s">
        <v>6357</v>
      </c>
      <c r="F5071" s="131" t="s">
        <v>26276</v>
      </c>
      <c r="G5071" s="131" t="s">
        <v>26276</v>
      </c>
      <c r="H5071" s="79">
        <v>8847.1666666666697</v>
      </c>
      <c r="I5071" s="6">
        <v>27025.395036971699</v>
      </c>
      <c r="J5071" s="6">
        <v>11739.758185979599</v>
      </c>
      <c r="K5071" s="71">
        <v>11753.994993222601</v>
      </c>
      <c r="L5071" s="20">
        <v>1.3285603669599599</v>
      </c>
      <c r="M5071" s="79">
        <v>8868.8853903064301</v>
      </c>
      <c r="N5071" s="6">
        <v>27091.7391116543</v>
      </c>
      <c r="O5071" s="6">
        <v>11773.4242125931</v>
      </c>
      <c r="P5071" s="71">
        <v>11783.8303913818</v>
      </c>
      <c r="Q5071" s="20">
        <v>1.3286709516238999</v>
      </c>
      <c r="R5071" s="79">
        <v>8886.2266282600795</v>
      </c>
      <c r="S5071" s="6">
        <v>27144.711303067099</v>
      </c>
      <c r="T5071" s="6">
        <v>11800.8210299158</v>
      </c>
      <c r="U5071" s="71">
        <v>11807.8806239767</v>
      </c>
      <c r="V5071" s="20">
        <v>1.3287845469105199</v>
      </c>
      <c r="W5071" s="79">
        <v>8908.6279684191995</v>
      </c>
      <c r="X5071" s="6">
        <v>27213.140562961002</v>
      </c>
      <c r="Y5071" s="6">
        <v>11834.589052803</v>
      </c>
      <c r="Z5071" s="71">
        <v>11838.7606512848</v>
      </c>
      <c r="AA5071" s="20">
        <v>1.3289095350319799</v>
      </c>
    </row>
    <row r="5072" spans="1:27" x14ac:dyDescent="0.2">
      <c r="A5072" s="52" t="s">
        <v>1255</v>
      </c>
      <c r="B5072" s="1" t="s">
        <v>7490</v>
      </c>
      <c r="C5072" s="131" t="s">
        <v>28</v>
      </c>
      <c r="D5072" s="131" t="s">
        <v>28</v>
      </c>
      <c r="E5072" s="131" t="s">
        <v>6357</v>
      </c>
      <c r="F5072" s="131" t="s">
        <v>26276</v>
      </c>
      <c r="G5072" s="131" t="s">
        <v>26276</v>
      </c>
      <c r="H5072" s="79">
        <v>8021.5</v>
      </c>
      <c r="I5072" s="6">
        <v>26524.019975921801</v>
      </c>
      <c r="J5072" s="6">
        <v>11521.9622215116</v>
      </c>
      <c r="K5072" s="71">
        <v>11535.9349075422</v>
      </c>
      <c r="L5072" s="20">
        <v>1.438126897406</v>
      </c>
      <c r="M5072" s="79">
        <v>8048.8799363135104</v>
      </c>
      <c r="N5072" s="6">
        <v>26614.554910499999</v>
      </c>
      <c r="O5072" s="6">
        <v>11566.0513302328</v>
      </c>
      <c r="P5072" s="71">
        <v>11576.2742183109</v>
      </c>
      <c r="Q5072" s="20">
        <v>1.43824660200025</v>
      </c>
      <c r="R5072" s="79">
        <v>8075.3385277544603</v>
      </c>
      <c r="S5072" s="6">
        <v>26702.043311411799</v>
      </c>
      <c r="T5072" s="6">
        <v>11608.3767011892</v>
      </c>
      <c r="U5072" s="71">
        <v>11615.3211694604</v>
      </c>
      <c r="V5072" s="20">
        <v>1.43836956550357</v>
      </c>
      <c r="W5072" s="79">
        <v>8103.3677388495498</v>
      </c>
      <c r="X5072" s="6">
        <v>26794.725148349498</v>
      </c>
      <c r="Y5072" s="6">
        <v>11652.6264280251</v>
      </c>
      <c r="Z5072" s="71">
        <v>11656.733886129499</v>
      </c>
      <c r="AA5072" s="20">
        <v>1.4385048614101801</v>
      </c>
    </row>
    <row r="5073" spans="1:27" x14ac:dyDescent="0.2">
      <c r="A5073" s="52" t="s">
        <v>1254</v>
      </c>
      <c r="B5073" s="1" t="s">
        <v>7076</v>
      </c>
      <c r="C5073" s="131" t="s">
        <v>28</v>
      </c>
      <c r="D5073" s="131" t="s">
        <v>28</v>
      </c>
      <c r="E5073" s="131" t="s">
        <v>6357</v>
      </c>
      <c r="F5073" s="131" t="s">
        <v>26276</v>
      </c>
      <c r="G5073" s="131" t="s">
        <v>26276</v>
      </c>
      <c r="H5073" s="79">
        <v>6224.3333333333303</v>
      </c>
      <c r="I5073" s="6">
        <v>18394.409749823299</v>
      </c>
      <c r="J5073" s="6">
        <v>7990.4816244621097</v>
      </c>
      <c r="K5073" s="71">
        <v>8000.1716832234197</v>
      </c>
      <c r="L5073" s="20">
        <v>1.2853057917672699</v>
      </c>
      <c r="M5073" s="79">
        <v>6241.7425356076301</v>
      </c>
      <c r="N5073" s="6">
        <v>18445.858151266701</v>
      </c>
      <c r="O5073" s="6">
        <v>8016.1303814843905</v>
      </c>
      <c r="P5073" s="71">
        <v>8023.2156002310303</v>
      </c>
      <c r="Q5073" s="20">
        <v>1.28541277607343</v>
      </c>
      <c r="R5073" s="79">
        <v>6257.5050197015298</v>
      </c>
      <c r="S5073" s="6">
        <v>18492.440102388398</v>
      </c>
      <c r="T5073" s="6">
        <v>8039.3552032386497</v>
      </c>
      <c r="U5073" s="71">
        <v>8044.1645791373503</v>
      </c>
      <c r="V5073" s="20">
        <v>1.2855226729839799</v>
      </c>
      <c r="W5073" s="79">
        <v>6275.6190677268196</v>
      </c>
      <c r="X5073" s="6">
        <v>18545.9714934244</v>
      </c>
      <c r="Y5073" s="6">
        <v>8065.3664615398702</v>
      </c>
      <c r="Z5073" s="71">
        <v>8068.2094390473003</v>
      </c>
      <c r="AA5073" s="20">
        <v>1.2856435918074001</v>
      </c>
    </row>
    <row r="5074" spans="1:27" x14ac:dyDescent="0.2">
      <c r="A5074" s="52" t="s">
        <v>1253</v>
      </c>
      <c r="B5074" s="1" t="s">
        <v>7489</v>
      </c>
      <c r="C5074" s="131" t="s">
        <v>28</v>
      </c>
      <c r="D5074" s="131" t="s">
        <v>28</v>
      </c>
      <c r="E5074" s="131" t="s">
        <v>6357</v>
      </c>
      <c r="F5074" s="131" t="s">
        <v>26276</v>
      </c>
      <c r="G5074" s="131" t="s">
        <v>26276</v>
      </c>
      <c r="H5074" s="79">
        <v>5146.6666666666697</v>
      </c>
      <c r="I5074" s="6">
        <v>16751.536630521801</v>
      </c>
      <c r="J5074" s="6">
        <v>7276.82200452093</v>
      </c>
      <c r="K5074" s="71">
        <v>7285.6466081097196</v>
      </c>
      <c r="L5074" s="20">
        <v>1.41560491090215</v>
      </c>
      <c r="M5074" s="79">
        <v>5162.6311846240096</v>
      </c>
      <c r="N5074" s="6">
        <v>16803.498458375001</v>
      </c>
      <c r="O5074" s="6">
        <v>7302.3999969421802</v>
      </c>
      <c r="P5074" s="71">
        <v>7308.8543706725904</v>
      </c>
      <c r="Q5074" s="20">
        <v>1.4157227408459301</v>
      </c>
      <c r="R5074" s="79">
        <v>5178.6150740646199</v>
      </c>
      <c r="S5074" s="6">
        <v>16855.523337156599</v>
      </c>
      <c r="T5074" s="6">
        <v>7327.7262759055302</v>
      </c>
      <c r="U5074" s="71">
        <v>7332.1099347006302</v>
      </c>
      <c r="V5074" s="20">
        <v>1.41584377866219</v>
      </c>
      <c r="W5074" s="79">
        <v>5196.3243359551197</v>
      </c>
      <c r="X5074" s="6">
        <v>16913.164013825899</v>
      </c>
      <c r="Y5074" s="6">
        <v>7355.2828356282298</v>
      </c>
      <c r="Z5074" s="71">
        <v>7357.8755143071503</v>
      </c>
      <c r="AA5074" s="20">
        <v>1.4159769557484201</v>
      </c>
    </row>
    <row r="5075" spans="1:27" x14ac:dyDescent="0.2">
      <c r="A5075" s="52" t="s">
        <v>1252</v>
      </c>
      <c r="B5075" s="1" t="s">
        <v>7488</v>
      </c>
      <c r="C5075" s="131" t="s">
        <v>28</v>
      </c>
      <c r="D5075" s="131" t="s">
        <v>28</v>
      </c>
      <c r="E5075" s="131" t="s">
        <v>6357</v>
      </c>
      <c r="F5075" s="131" t="s">
        <v>26276</v>
      </c>
      <c r="G5075" s="131" t="s">
        <v>26276</v>
      </c>
      <c r="H5075" s="79">
        <v>1945.75</v>
      </c>
      <c r="I5075" s="6">
        <v>5357.24045557503</v>
      </c>
      <c r="J5075" s="6">
        <v>2327.17070024541</v>
      </c>
      <c r="K5075" s="71">
        <v>2329.99286064735</v>
      </c>
      <c r="L5075" s="20">
        <v>1.19747802166123</v>
      </c>
      <c r="M5075" s="79">
        <v>1952.15076654176</v>
      </c>
      <c r="N5075" s="6">
        <v>5374.8637090578504</v>
      </c>
      <c r="O5075" s="6">
        <v>2335.7876831313301</v>
      </c>
      <c r="P5075" s="71">
        <v>2337.8522162530599</v>
      </c>
      <c r="Q5075" s="20">
        <v>1.19757769549458</v>
      </c>
      <c r="R5075" s="79">
        <v>1958.9017104260599</v>
      </c>
      <c r="S5075" s="6">
        <v>5393.4511070741901</v>
      </c>
      <c r="T5075" s="6">
        <v>2344.7348744133601</v>
      </c>
      <c r="U5075" s="71">
        <v>2346.1375629510298</v>
      </c>
      <c r="V5075" s="20">
        <v>1.1976800829076499</v>
      </c>
      <c r="W5075" s="79">
        <v>1966.2902282698001</v>
      </c>
      <c r="X5075" s="6">
        <v>5413.7939397604196</v>
      </c>
      <c r="Y5075" s="6">
        <v>2354.3782587454598</v>
      </c>
      <c r="Z5075" s="71">
        <v>2355.2081583495901</v>
      </c>
      <c r="AA5075" s="20">
        <v>1.19779273908207</v>
      </c>
    </row>
    <row r="5076" spans="1:27" x14ac:dyDescent="0.2">
      <c r="A5076" s="52" t="s">
        <v>1251</v>
      </c>
      <c r="B5076" s="1" t="s">
        <v>7487</v>
      </c>
      <c r="C5076" s="131" t="s">
        <v>28</v>
      </c>
      <c r="D5076" s="131" t="s">
        <v>28</v>
      </c>
      <c r="E5076" s="131" t="s">
        <v>6357</v>
      </c>
      <c r="F5076" s="131" t="s">
        <v>26276</v>
      </c>
      <c r="G5076" s="131" t="s">
        <v>26276</v>
      </c>
      <c r="H5076" s="79">
        <v>3741.0833333333298</v>
      </c>
      <c r="I5076" s="6">
        <v>19787.6418849289</v>
      </c>
      <c r="J5076" s="6">
        <v>8595.6978790515404</v>
      </c>
      <c r="K5076" s="71">
        <v>8606.1218836932003</v>
      </c>
      <c r="L5076" s="20">
        <v>2.3004357606824799</v>
      </c>
      <c r="M5076" s="79">
        <v>3750.4249191148701</v>
      </c>
      <c r="N5076" s="6">
        <v>19837.052159336701</v>
      </c>
      <c r="O5076" s="6">
        <v>8620.71014476653</v>
      </c>
      <c r="P5076" s="71">
        <v>8628.3297335481893</v>
      </c>
      <c r="Q5076" s="20">
        <v>2.3006272408153001</v>
      </c>
      <c r="R5076" s="79">
        <v>3756.9472498466398</v>
      </c>
      <c r="S5076" s="6">
        <v>19871.550600904498</v>
      </c>
      <c r="T5076" s="6">
        <v>8638.9061062400706</v>
      </c>
      <c r="U5076" s="71">
        <v>8644.0741509113304</v>
      </c>
      <c r="V5076" s="20">
        <v>2.3008239339171399</v>
      </c>
      <c r="W5076" s="79">
        <v>3765.2282968442601</v>
      </c>
      <c r="X5076" s="6">
        <v>19915.351387420302</v>
      </c>
      <c r="Y5076" s="6">
        <v>8660.8893584696707</v>
      </c>
      <c r="Z5076" s="71">
        <v>8663.9422530601296</v>
      </c>
      <c r="AA5076" s="20">
        <v>2.3010403539996802</v>
      </c>
    </row>
    <row r="5077" spans="1:27" x14ac:dyDescent="0.2">
      <c r="A5077" s="52" t="s">
        <v>1250</v>
      </c>
      <c r="B5077" s="1" t="s">
        <v>7486</v>
      </c>
      <c r="C5077" s="131" t="s">
        <v>28</v>
      </c>
      <c r="D5077" s="131" t="s">
        <v>28</v>
      </c>
      <c r="E5077" s="131" t="s">
        <v>6357</v>
      </c>
      <c r="F5077" s="131" t="s">
        <v>26276</v>
      </c>
      <c r="G5077" s="131" t="s">
        <v>26276</v>
      </c>
      <c r="H5077" s="79">
        <v>4672.3333333333303</v>
      </c>
      <c r="I5077" s="6">
        <v>14183.765415044099</v>
      </c>
      <c r="J5077" s="6">
        <v>6161.3891642095105</v>
      </c>
      <c r="K5077" s="71">
        <v>6168.8610821561997</v>
      </c>
      <c r="L5077" s="20">
        <v>1.3202955872489599</v>
      </c>
      <c r="M5077" s="79">
        <v>4685.6578014645102</v>
      </c>
      <c r="N5077" s="6">
        <v>14224.2143977621</v>
      </c>
      <c r="O5077" s="6">
        <v>6181.5046094138097</v>
      </c>
      <c r="P5077" s="71">
        <v>6186.9682571162302</v>
      </c>
      <c r="Q5077" s="20">
        <v>1.32040548398188</v>
      </c>
      <c r="R5077" s="79">
        <v>4697.7265826606399</v>
      </c>
      <c r="S5077" s="6">
        <v>14260.851501564201</v>
      </c>
      <c r="T5077" s="6">
        <v>6199.7254060001997</v>
      </c>
      <c r="U5077" s="71">
        <v>6203.4342618962801</v>
      </c>
      <c r="V5077" s="20">
        <v>1.3205183726088301</v>
      </c>
      <c r="W5077" s="79">
        <v>4709.4984850883102</v>
      </c>
      <c r="X5077" s="6">
        <v>14296.587372832601</v>
      </c>
      <c r="Y5077" s="6">
        <v>6217.37267051238</v>
      </c>
      <c r="Z5077" s="71">
        <v>6219.5642449116203</v>
      </c>
      <c r="AA5077" s="20">
        <v>1.32064258319748</v>
      </c>
    </row>
    <row r="5078" spans="1:27" x14ac:dyDescent="0.2">
      <c r="A5078" s="52" t="s">
        <v>1249</v>
      </c>
      <c r="B5078" s="1" t="s">
        <v>7485</v>
      </c>
      <c r="C5078" s="131" t="s">
        <v>28</v>
      </c>
      <c r="D5078" s="131" t="s">
        <v>28</v>
      </c>
      <c r="E5078" s="131" t="s">
        <v>6357</v>
      </c>
      <c r="F5078" s="131" t="s">
        <v>26276</v>
      </c>
      <c r="G5078" s="131" t="s">
        <v>26276</v>
      </c>
      <c r="H5078" s="79">
        <v>3098.0833333333298</v>
      </c>
      <c r="I5078" s="6">
        <v>10006.4810192563</v>
      </c>
      <c r="J5078" s="6">
        <v>4346.7881708280502</v>
      </c>
      <c r="K5078" s="71">
        <v>4352.0595217650598</v>
      </c>
      <c r="L5078" s="20">
        <v>1.40475870191734</v>
      </c>
      <c r="M5078" s="79">
        <v>3107.58231690408</v>
      </c>
      <c r="N5078" s="6">
        <v>10037.1617300623</v>
      </c>
      <c r="O5078" s="6">
        <v>4361.9112989166697</v>
      </c>
      <c r="P5078" s="71">
        <v>4365.7666623196501</v>
      </c>
      <c r="Q5078" s="20">
        <v>1.40487562906106</v>
      </c>
      <c r="R5078" s="79">
        <v>3116.7784006099</v>
      </c>
      <c r="S5078" s="6">
        <v>10066.8641063876</v>
      </c>
      <c r="T5078" s="6">
        <v>4376.44225888452</v>
      </c>
      <c r="U5078" s="71">
        <v>4379.0603738190903</v>
      </c>
      <c r="V5078" s="20">
        <v>1.4049957394989001</v>
      </c>
      <c r="W5078" s="79">
        <v>3127.2659927443501</v>
      </c>
      <c r="X5078" s="6">
        <v>10100.7379181414</v>
      </c>
      <c r="Y5078" s="6">
        <v>4392.6603074239802</v>
      </c>
      <c r="Z5078" s="71">
        <v>4394.2086852331404</v>
      </c>
      <c r="AA5078" s="20">
        <v>1.40512789619695</v>
      </c>
    </row>
    <row r="5079" spans="1:27" x14ac:dyDescent="0.2">
      <c r="A5079" s="52" t="s">
        <v>1248</v>
      </c>
      <c r="B5079" s="1" t="s">
        <v>7484</v>
      </c>
      <c r="C5079" s="131" t="s">
        <v>28</v>
      </c>
      <c r="D5079" s="131" t="s">
        <v>28</v>
      </c>
      <c r="E5079" s="131" t="s">
        <v>6357</v>
      </c>
      <c r="F5079" s="131" t="s">
        <v>26276</v>
      </c>
      <c r="G5079" s="131" t="s">
        <v>26276</v>
      </c>
      <c r="H5079" s="79">
        <v>7120.5</v>
      </c>
      <c r="I5079" s="6">
        <v>26878.900999909401</v>
      </c>
      <c r="J5079" s="6">
        <v>11676.121574250299</v>
      </c>
      <c r="K5079" s="71">
        <v>11690.281209360701</v>
      </c>
      <c r="L5079" s="20">
        <v>1.6417781348726499</v>
      </c>
      <c r="M5079" s="79">
        <v>7136.48537332048</v>
      </c>
      <c r="N5079" s="6">
        <v>26939.243569522099</v>
      </c>
      <c r="O5079" s="6">
        <v>11707.153284002899</v>
      </c>
      <c r="P5079" s="71">
        <v>11717.5008878929</v>
      </c>
      <c r="Q5079" s="20">
        <v>1.6419147906753</v>
      </c>
      <c r="R5079" s="79">
        <v>7151.0690786044397</v>
      </c>
      <c r="S5079" s="6">
        <v>26994.2950364893</v>
      </c>
      <c r="T5079" s="6">
        <v>11735.429454295199</v>
      </c>
      <c r="U5079" s="71">
        <v>11742.4499292154</v>
      </c>
      <c r="V5079" s="20">
        <v>1.64205516687681</v>
      </c>
      <c r="W5079" s="79">
        <v>7168.56169848834</v>
      </c>
      <c r="X5079" s="6">
        <v>27060.327253059499</v>
      </c>
      <c r="Y5079" s="6">
        <v>11768.1328229423</v>
      </c>
      <c r="Z5079" s="71">
        <v>11772.2809961319</v>
      </c>
      <c r="AA5079" s="20">
        <v>1.6422096218568301</v>
      </c>
    </row>
    <row r="5080" spans="1:27" x14ac:dyDescent="0.2">
      <c r="A5080" s="52" t="s">
        <v>1247</v>
      </c>
      <c r="B5080" s="1" t="s">
        <v>7483</v>
      </c>
      <c r="C5080" s="131" t="s">
        <v>28</v>
      </c>
      <c r="D5080" s="131" t="s">
        <v>28</v>
      </c>
      <c r="E5080" s="131" t="s">
        <v>6357</v>
      </c>
      <c r="F5080" s="131" t="s">
        <v>26276</v>
      </c>
      <c r="G5080" s="131" t="s">
        <v>26276</v>
      </c>
      <c r="H5080" s="79">
        <v>4049.3333333333298</v>
      </c>
      <c r="I5080" s="6">
        <v>5831.50815923961</v>
      </c>
      <c r="J5080" s="6">
        <v>2533.1913023059901</v>
      </c>
      <c r="K5080" s="71">
        <v>2536.2633039357602</v>
      </c>
      <c r="L5080" s="20">
        <v>0.62634095421528502</v>
      </c>
      <c r="M5080" s="79">
        <v>4063.7499664532102</v>
      </c>
      <c r="N5080" s="6">
        <v>5852.2697776954901</v>
      </c>
      <c r="O5080" s="6">
        <v>2543.2569838127101</v>
      </c>
      <c r="P5080" s="71">
        <v>2545.50489286629</v>
      </c>
      <c r="Q5080" s="20">
        <v>0.62639308862006005</v>
      </c>
      <c r="R5080" s="79">
        <v>4080.4721379264702</v>
      </c>
      <c r="S5080" s="6">
        <v>5876.3516379325301</v>
      </c>
      <c r="T5080" s="6">
        <v>2554.6697923532201</v>
      </c>
      <c r="U5080" s="71">
        <v>2556.1980700593099</v>
      </c>
      <c r="V5080" s="20">
        <v>0.62644664236287795</v>
      </c>
      <c r="W5080" s="79">
        <v>4096.8468211469699</v>
      </c>
      <c r="X5080" s="6">
        <v>5899.9330749111195</v>
      </c>
      <c r="Y5080" s="6">
        <v>2565.7929197502299</v>
      </c>
      <c r="Z5080" s="71">
        <v>2566.6973413403002</v>
      </c>
      <c r="AA5080" s="20">
        <v>0.62650556718196104</v>
      </c>
    </row>
    <row r="5081" spans="1:27" x14ac:dyDescent="0.2">
      <c r="A5081" s="52" t="s">
        <v>1246</v>
      </c>
      <c r="B5081" s="1" t="s">
        <v>7482</v>
      </c>
      <c r="C5081" s="131" t="s">
        <v>28</v>
      </c>
      <c r="D5081" s="131" t="s">
        <v>28</v>
      </c>
      <c r="E5081" s="131" t="s">
        <v>6357</v>
      </c>
      <c r="F5081" s="131" t="s">
        <v>26276</v>
      </c>
      <c r="G5081" s="131" t="s">
        <v>26276</v>
      </c>
      <c r="H5081" s="79">
        <v>1716.4166666666699</v>
      </c>
      <c r="I5081" s="6">
        <v>4391.5642145658103</v>
      </c>
      <c r="J5081" s="6">
        <v>1907.6835645389799</v>
      </c>
      <c r="K5081" s="71">
        <v>1909.9970128024499</v>
      </c>
      <c r="L5081" s="20">
        <v>1.1127816746919099</v>
      </c>
      <c r="M5081" s="79">
        <v>1721.3674779738601</v>
      </c>
      <c r="N5081" s="6">
        <v>4404.2311888454096</v>
      </c>
      <c r="O5081" s="6">
        <v>1913.9739203491799</v>
      </c>
      <c r="P5081" s="71">
        <v>1915.66562485692</v>
      </c>
      <c r="Q5081" s="20">
        <v>1.1128742987010301</v>
      </c>
      <c r="R5081" s="79">
        <v>1724.8031494011</v>
      </c>
      <c r="S5081" s="6">
        <v>4413.0215787232901</v>
      </c>
      <c r="T5081" s="6">
        <v>1918.50549708318</v>
      </c>
      <c r="U5081" s="71">
        <v>1919.6532028215099</v>
      </c>
      <c r="V5081" s="20">
        <v>1.1129694443612601</v>
      </c>
      <c r="W5081" s="79">
        <v>1728.8300515618</v>
      </c>
      <c r="X5081" s="6">
        <v>4423.3246710713802</v>
      </c>
      <c r="Y5081" s="6">
        <v>1923.63794278505</v>
      </c>
      <c r="Z5081" s="71">
        <v>1924.3160098548899</v>
      </c>
      <c r="AA5081" s="20">
        <v>1.1130741324842699</v>
      </c>
    </row>
    <row r="5082" spans="1:27" x14ac:dyDescent="0.2">
      <c r="A5082" s="52" t="s">
        <v>1245</v>
      </c>
      <c r="B5082" s="1" t="s">
        <v>7481</v>
      </c>
      <c r="C5082" s="131" t="s">
        <v>28</v>
      </c>
      <c r="D5082" s="131" t="s">
        <v>28</v>
      </c>
      <c r="E5082" s="131" t="s">
        <v>6357</v>
      </c>
      <c r="F5082" s="131" t="s">
        <v>26276</v>
      </c>
      <c r="G5082" s="131" t="s">
        <v>26276</v>
      </c>
      <c r="H5082" s="79">
        <v>3992.9166666666702</v>
      </c>
      <c r="I5082" s="6">
        <v>15656.952162179599</v>
      </c>
      <c r="J5082" s="6">
        <v>6801.33748505738</v>
      </c>
      <c r="K5082" s="71">
        <v>6809.5854684685301</v>
      </c>
      <c r="L5082" s="20">
        <v>1.70541637528169</v>
      </c>
      <c r="M5082" s="79">
        <v>4003.4308911042799</v>
      </c>
      <c r="N5082" s="6">
        <v>15698.1803476853</v>
      </c>
      <c r="O5082" s="6">
        <v>6822.0550861418797</v>
      </c>
      <c r="P5082" s="71">
        <v>6828.0848973209304</v>
      </c>
      <c r="Q5082" s="20">
        <v>1.7055583281063</v>
      </c>
      <c r="R5082" s="79">
        <v>4012.38674064103</v>
      </c>
      <c r="S5082" s="6">
        <v>15733.297861892101</v>
      </c>
      <c r="T5082" s="6">
        <v>6839.8528982538101</v>
      </c>
      <c r="U5082" s="71">
        <v>6843.9446970172603</v>
      </c>
      <c r="V5082" s="20">
        <v>1.70570414553903</v>
      </c>
      <c r="W5082" s="79">
        <v>4020.1203846947501</v>
      </c>
      <c r="X5082" s="6">
        <v>15763.6228862031</v>
      </c>
      <c r="Y5082" s="6">
        <v>6855.3645401548902</v>
      </c>
      <c r="Z5082" s="71">
        <v>6857.7810016121402</v>
      </c>
      <c r="AA5082" s="20">
        <v>1.7058645874687799</v>
      </c>
    </row>
    <row r="5083" spans="1:27" x14ac:dyDescent="0.2">
      <c r="A5083" s="52" t="s">
        <v>1244</v>
      </c>
      <c r="B5083" s="1" t="s">
        <v>26344</v>
      </c>
      <c r="C5083" s="131" t="s">
        <v>28</v>
      </c>
      <c r="D5083" s="131" t="s">
        <v>28</v>
      </c>
      <c r="E5083" s="131" t="s">
        <v>6357</v>
      </c>
      <c r="F5083" s="131" t="s">
        <v>26276</v>
      </c>
      <c r="G5083" s="131" t="s">
        <v>26276</v>
      </c>
      <c r="H5083" s="79">
        <v>4087.0833333333298</v>
      </c>
      <c r="I5083" s="6">
        <v>17037.5419747548</v>
      </c>
      <c r="J5083" s="6">
        <v>7401.06194908415</v>
      </c>
      <c r="K5083" s="71">
        <v>7410.0372184800699</v>
      </c>
      <c r="L5083" s="20">
        <v>1.8130379574219799</v>
      </c>
      <c r="M5083" s="79">
        <v>4098.3442103176803</v>
      </c>
      <c r="N5083" s="6">
        <v>17084.4844147898</v>
      </c>
      <c r="O5083" s="6">
        <v>7424.5097976094203</v>
      </c>
      <c r="P5083" s="71">
        <v>7431.0721005535197</v>
      </c>
      <c r="Q5083" s="20">
        <v>1.81318886828627</v>
      </c>
      <c r="R5083" s="79">
        <v>4108.8957423911597</v>
      </c>
      <c r="S5083" s="6">
        <v>17128.469857693199</v>
      </c>
      <c r="T5083" s="6">
        <v>7446.38633471511</v>
      </c>
      <c r="U5083" s="71">
        <v>7450.8409794055397</v>
      </c>
      <c r="V5083" s="20">
        <v>1.8133438876376899</v>
      </c>
      <c r="W5083" s="79">
        <v>4120.75874350701</v>
      </c>
      <c r="X5083" s="6">
        <v>17177.922331003399</v>
      </c>
      <c r="Y5083" s="6">
        <v>7470.4222799293002</v>
      </c>
      <c r="Z5083" s="71">
        <v>7473.0555443462599</v>
      </c>
      <c r="AA5083" s="20">
        <v>1.813514454376</v>
      </c>
    </row>
    <row r="5084" spans="1:27" x14ac:dyDescent="0.2">
      <c r="A5084" s="52" t="s">
        <v>1243</v>
      </c>
      <c r="B5084" s="1" t="s">
        <v>7480</v>
      </c>
      <c r="C5084" s="131" t="s">
        <v>56</v>
      </c>
      <c r="D5084" s="131" t="s">
        <v>56</v>
      </c>
      <c r="E5084" s="131" t="s">
        <v>6357</v>
      </c>
      <c r="F5084" s="131" t="s">
        <v>26276</v>
      </c>
      <c r="G5084" s="131" t="s">
        <v>26276</v>
      </c>
      <c r="H5084" s="79">
        <v>1675.4166666666699</v>
      </c>
      <c r="I5084" s="6">
        <v>3301.1233882691699</v>
      </c>
      <c r="J5084" s="6">
        <v>1433.99903192329</v>
      </c>
      <c r="K5084" s="71">
        <v>1433.3893422910501</v>
      </c>
      <c r="L5084" s="20">
        <v>0.85554200982306094</v>
      </c>
      <c r="M5084" s="79">
        <v>1681.3313721552399</v>
      </c>
      <c r="N5084" s="6">
        <v>3312.7773087604301</v>
      </c>
      <c r="O5084" s="6">
        <v>1439.6540737804</v>
      </c>
      <c r="P5084" s="71">
        <v>1438.7698834006701</v>
      </c>
      <c r="Q5084" s="20">
        <v>0.85573249106531402</v>
      </c>
      <c r="R5084" s="79">
        <v>1686.9934167033</v>
      </c>
      <c r="S5084" s="6">
        <v>3323.9334038709098</v>
      </c>
      <c r="T5084" s="6">
        <v>1445.0381430289001</v>
      </c>
      <c r="U5084" s="71">
        <v>1443.9317879263999</v>
      </c>
      <c r="V5084" s="20">
        <v>0.85592022685429903</v>
      </c>
      <c r="W5084" s="79">
        <v>1692.4807134535999</v>
      </c>
      <c r="X5084" s="6">
        <v>3334.74518818771</v>
      </c>
      <c r="Y5084" s="6">
        <v>1450.2309576032101</v>
      </c>
      <c r="Z5084" s="71">
        <v>1448.95045145631</v>
      </c>
      <c r="AA5084" s="20">
        <v>0.85611046550695802</v>
      </c>
    </row>
    <row r="5085" spans="1:27" x14ac:dyDescent="0.2">
      <c r="A5085" s="52" t="s">
        <v>1242</v>
      </c>
      <c r="B5085" s="1" t="s">
        <v>7479</v>
      </c>
      <c r="C5085" s="131" t="s">
        <v>28</v>
      </c>
      <c r="D5085" s="131" t="s">
        <v>28</v>
      </c>
      <c r="E5085" s="131" t="s">
        <v>6357</v>
      </c>
      <c r="F5085" s="131" t="s">
        <v>26276</v>
      </c>
      <c r="G5085" s="131" t="s">
        <v>26276</v>
      </c>
      <c r="H5085" s="79">
        <v>5549.9166666666697</v>
      </c>
      <c r="I5085" s="6">
        <v>19993.9071118711</v>
      </c>
      <c r="J5085" s="6">
        <v>8685.2989332883208</v>
      </c>
      <c r="K5085" s="71">
        <v>8695.8315971474603</v>
      </c>
      <c r="L5085" s="20">
        <v>1.5668400301171099</v>
      </c>
      <c r="M5085" s="79">
        <v>5566.5176241200998</v>
      </c>
      <c r="N5085" s="6">
        <v>20053.713055136101</v>
      </c>
      <c r="O5085" s="6">
        <v>8714.8658069783196</v>
      </c>
      <c r="P5085" s="71">
        <v>8722.5686171437701</v>
      </c>
      <c r="Q5085" s="20">
        <v>1.5669704483370901</v>
      </c>
      <c r="R5085" s="79">
        <v>5579.4288717741001</v>
      </c>
      <c r="S5085" s="6">
        <v>20100.226597914701</v>
      </c>
      <c r="T5085" s="6">
        <v>8738.3201130580292</v>
      </c>
      <c r="U5085" s="71">
        <v>8743.5476300770497</v>
      </c>
      <c r="V5085" s="20">
        <v>1.56710441714025</v>
      </c>
      <c r="W5085" s="79">
        <v>5593.7910124289001</v>
      </c>
      <c r="X5085" s="6">
        <v>20151.967069605798</v>
      </c>
      <c r="Y5085" s="6">
        <v>8763.7899904505794</v>
      </c>
      <c r="Z5085" s="71">
        <v>8766.8791566951095</v>
      </c>
      <c r="AA5085" s="20">
        <v>1.5672518221034499</v>
      </c>
    </row>
    <row r="5086" spans="1:27" x14ac:dyDescent="0.2">
      <c r="A5086" s="52" t="s">
        <v>1241</v>
      </c>
      <c r="B5086" s="1" t="s">
        <v>7478</v>
      </c>
      <c r="C5086" s="131" t="s">
        <v>28</v>
      </c>
      <c r="D5086" s="131" t="s">
        <v>28</v>
      </c>
      <c r="E5086" s="131" t="s">
        <v>6357</v>
      </c>
      <c r="F5086" s="131" t="s">
        <v>26276</v>
      </c>
      <c r="G5086" s="131" t="s">
        <v>26276</v>
      </c>
      <c r="H5086" s="79">
        <v>9109.6666666666697</v>
      </c>
      <c r="I5086" s="6">
        <v>32562.8913215791</v>
      </c>
      <c r="J5086" s="6">
        <v>14145.2315286678</v>
      </c>
      <c r="K5086" s="71">
        <v>14162.3854539437</v>
      </c>
      <c r="L5086" s="20">
        <v>1.5546546292155301</v>
      </c>
      <c r="M5086" s="79">
        <v>9138.4059818952701</v>
      </c>
      <c r="N5086" s="6">
        <v>32665.6212273692</v>
      </c>
      <c r="O5086" s="6">
        <v>14195.7005525814</v>
      </c>
      <c r="P5086" s="71">
        <v>14208.2477092381</v>
      </c>
      <c r="Q5086" s="20">
        <v>1.55478403316585</v>
      </c>
      <c r="R5086" s="79">
        <v>9165.3403269579503</v>
      </c>
      <c r="S5086" s="6">
        <v>32761.899190459</v>
      </c>
      <c r="T5086" s="6">
        <v>14242.822648957999</v>
      </c>
      <c r="U5086" s="71">
        <v>14251.3431193497</v>
      </c>
      <c r="V5086" s="20">
        <v>1.55491696008628</v>
      </c>
      <c r="W5086" s="79">
        <v>9193.0501342870994</v>
      </c>
      <c r="X5086" s="6">
        <v>32860.949076433702</v>
      </c>
      <c r="Y5086" s="6">
        <v>14290.736760239701</v>
      </c>
      <c r="Z5086" s="71">
        <v>14295.774131246701</v>
      </c>
      <c r="AA5086" s="20">
        <v>1.55506321867299</v>
      </c>
    </row>
    <row r="5087" spans="1:27" x14ac:dyDescent="0.2">
      <c r="A5087" s="52" t="s">
        <v>1240</v>
      </c>
      <c r="B5087" s="1" t="s">
        <v>7436</v>
      </c>
      <c r="C5087" s="131" t="s">
        <v>28</v>
      </c>
      <c r="D5087" s="131" t="s">
        <v>28</v>
      </c>
      <c r="E5087" s="131" t="s">
        <v>6357</v>
      </c>
      <c r="F5087" s="131" t="s">
        <v>26276</v>
      </c>
      <c r="G5087" s="131" t="s">
        <v>26276</v>
      </c>
      <c r="H5087" s="79">
        <v>3324.5833333333298</v>
      </c>
      <c r="I5087" s="6">
        <v>7624.0220464079302</v>
      </c>
      <c r="J5087" s="6">
        <v>3311.8544652894798</v>
      </c>
      <c r="K5087" s="71">
        <v>3315.8707519022</v>
      </c>
      <c r="L5087" s="20">
        <v>0.99737934635484204</v>
      </c>
      <c r="M5087" s="79">
        <v>3334.6353602990898</v>
      </c>
      <c r="N5087" s="6">
        <v>7647.0736193462999</v>
      </c>
      <c r="O5087" s="6">
        <v>3323.23596260985</v>
      </c>
      <c r="P5087" s="71">
        <v>3326.1732718377798</v>
      </c>
      <c r="Q5087" s="20">
        <v>0.99746236468249005</v>
      </c>
      <c r="R5087" s="79">
        <v>3342.7684263695601</v>
      </c>
      <c r="S5087" s="6">
        <v>7665.7245806275096</v>
      </c>
      <c r="T5087" s="6">
        <v>3332.5771208474898</v>
      </c>
      <c r="U5087" s="71">
        <v>3334.57076532275</v>
      </c>
      <c r="V5087" s="20">
        <v>0.99754764315046696</v>
      </c>
      <c r="W5087" s="79">
        <v>3351.1507033911798</v>
      </c>
      <c r="X5087" s="6">
        <v>7684.9470390243796</v>
      </c>
      <c r="Y5087" s="6">
        <v>3342.06887621031</v>
      </c>
      <c r="Z5087" s="71">
        <v>3343.24692889877</v>
      </c>
      <c r="AA5087" s="20">
        <v>0.99764147446892903</v>
      </c>
    </row>
    <row r="5088" spans="1:27" x14ac:dyDescent="0.2">
      <c r="A5088" s="52" t="s">
        <v>1239</v>
      </c>
      <c r="B5088" s="1" t="s">
        <v>18938</v>
      </c>
      <c r="C5088" s="131" t="s">
        <v>28</v>
      </c>
      <c r="D5088" s="131" t="s">
        <v>28</v>
      </c>
      <c r="E5088" s="131" t="s">
        <v>6357</v>
      </c>
      <c r="F5088" s="131" t="s">
        <v>26276</v>
      </c>
      <c r="G5088" s="131" t="s">
        <v>26276</v>
      </c>
      <c r="H5088" s="79">
        <v>3394.9166666666702</v>
      </c>
      <c r="I5088" s="6">
        <v>11974.436750872101</v>
      </c>
      <c r="J5088" s="6">
        <v>5201.6627944284301</v>
      </c>
      <c r="K5088" s="71">
        <v>5207.9708520028598</v>
      </c>
      <c r="L5088" s="20">
        <v>1.53404968762204</v>
      </c>
      <c r="M5088" s="79">
        <v>3403.6812626487399</v>
      </c>
      <c r="N5088" s="6">
        <v>12005.350941274701</v>
      </c>
      <c r="O5088" s="6">
        <v>5217.2394274931303</v>
      </c>
      <c r="P5088" s="71">
        <v>5221.8507899383803</v>
      </c>
      <c r="Q5088" s="20">
        <v>1.53417737648993</v>
      </c>
      <c r="R5088" s="79">
        <v>3413.4152430198601</v>
      </c>
      <c r="S5088" s="6">
        <v>12039.684311938199</v>
      </c>
      <c r="T5088" s="6">
        <v>5234.10097221458</v>
      </c>
      <c r="U5088" s="71">
        <v>5237.2321635142298</v>
      </c>
      <c r="V5088" s="20">
        <v>1.53430854163551</v>
      </c>
      <c r="W5088" s="79">
        <v>3424.8414016445199</v>
      </c>
      <c r="X5088" s="6">
        <v>12079.986277255901</v>
      </c>
      <c r="Y5088" s="6">
        <v>5253.4059060203799</v>
      </c>
      <c r="Z5088" s="71">
        <v>5255.25768980472</v>
      </c>
      <c r="AA5088" s="20">
        <v>1.53445286175333</v>
      </c>
    </row>
    <row r="5089" spans="1:27" x14ac:dyDescent="0.2">
      <c r="A5089" s="52" t="s">
        <v>1238</v>
      </c>
      <c r="B5089" s="1" t="s">
        <v>7476</v>
      </c>
      <c r="C5089" s="131" t="s">
        <v>28</v>
      </c>
      <c r="D5089" s="131" t="s">
        <v>28</v>
      </c>
      <c r="E5089" s="131" t="s">
        <v>6357</v>
      </c>
      <c r="F5089" s="131" t="s">
        <v>26276</v>
      </c>
      <c r="G5089" s="131" t="s">
        <v>26276</v>
      </c>
      <c r="H5089" s="79">
        <v>4680</v>
      </c>
      <c r="I5089" s="6">
        <v>14634.3601450879</v>
      </c>
      <c r="J5089" s="6">
        <v>6357.1262908399904</v>
      </c>
      <c r="K5089" s="71">
        <v>6364.8355792416796</v>
      </c>
      <c r="L5089" s="20">
        <v>1.36000760240207</v>
      </c>
      <c r="M5089" s="79">
        <v>4692.3928597152899</v>
      </c>
      <c r="N5089" s="6">
        <v>14673.1126178018</v>
      </c>
      <c r="O5089" s="6">
        <v>6376.58507844621</v>
      </c>
      <c r="P5089" s="71">
        <v>6382.2211519614002</v>
      </c>
      <c r="Q5089" s="20">
        <v>1.3601208046226201</v>
      </c>
      <c r="R5089" s="79">
        <v>4703.8932647750298</v>
      </c>
      <c r="S5089" s="6">
        <v>14709.0743847801</v>
      </c>
      <c r="T5089" s="6">
        <v>6394.5846538031301</v>
      </c>
      <c r="U5089" s="71">
        <v>6398.4100801636696</v>
      </c>
      <c r="V5089" s="20">
        <v>1.36023708872775</v>
      </c>
      <c r="W5089" s="79">
        <v>4715.7741901619002</v>
      </c>
      <c r="X5089" s="6">
        <v>14746.2260388332</v>
      </c>
      <c r="Y5089" s="6">
        <v>6412.9138217461305</v>
      </c>
      <c r="Z5089" s="71">
        <v>6415.1743228454097</v>
      </c>
      <c r="AA5089" s="20">
        <v>1.3603650353379599</v>
      </c>
    </row>
    <row r="5090" spans="1:27" x14ac:dyDescent="0.2">
      <c r="A5090" s="52" t="s">
        <v>1237</v>
      </c>
      <c r="B5090" s="1" t="s">
        <v>7475</v>
      </c>
      <c r="C5090" s="131" t="s">
        <v>28</v>
      </c>
      <c r="D5090" s="131" t="s">
        <v>28</v>
      </c>
      <c r="E5090" s="131" t="s">
        <v>6357</v>
      </c>
      <c r="F5090" s="131" t="s">
        <v>26261</v>
      </c>
      <c r="G5090" s="131" t="s">
        <v>26261</v>
      </c>
      <c r="H5090" s="79">
        <v>3472.1666666666702</v>
      </c>
      <c r="I5090" s="6">
        <v>12029.9026265629</v>
      </c>
      <c r="J5090" s="6">
        <v>5225.7570201480803</v>
      </c>
      <c r="K5090" s="71">
        <v>5232.0942967951496</v>
      </c>
      <c r="L5090" s="20">
        <v>1.5068672673532799</v>
      </c>
      <c r="M5090" s="79">
        <v>3486.3622045244401</v>
      </c>
      <c r="N5090" s="6">
        <v>12079.085443678299</v>
      </c>
      <c r="O5090" s="6">
        <v>5249.2826851195196</v>
      </c>
      <c r="P5090" s="71">
        <v>5253.92236964523</v>
      </c>
      <c r="Q5090" s="20">
        <v>1.5069926936526901</v>
      </c>
      <c r="R5090" s="79">
        <v>3498.13066237565</v>
      </c>
      <c r="S5090" s="6">
        <v>12119.8592358392</v>
      </c>
      <c r="T5090" s="6">
        <v>5268.9560096279401</v>
      </c>
      <c r="U5090" s="71">
        <v>5272.1080522238199</v>
      </c>
      <c r="V5090" s="20">
        <v>1.5071215346322799</v>
      </c>
      <c r="W5090" s="79">
        <v>3510.5656662301299</v>
      </c>
      <c r="X5090" s="6">
        <v>12162.9423882024</v>
      </c>
      <c r="Y5090" s="6">
        <v>5289.4822817036402</v>
      </c>
      <c r="Z5090" s="71">
        <v>5291.3467821233799</v>
      </c>
      <c r="AA5090" s="20">
        <v>1.50726329748606</v>
      </c>
    </row>
    <row r="5091" spans="1:27" x14ac:dyDescent="0.2">
      <c r="A5091" s="52" t="s">
        <v>1236</v>
      </c>
      <c r="B5091" s="1" t="s">
        <v>7474</v>
      </c>
      <c r="C5091" s="131" t="s">
        <v>28</v>
      </c>
      <c r="D5091" s="131" t="s">
        <v>28</v>
      </c>
      <c r="E5091" s="131" t="s">
        <v>6357</v>
      </c>
      <c r="F5091" s="131" t="s">
        <v>26261</v>
      </c>
      <c r="G5091" s="131" t="s">
        <v>26261</v>
      </c>
      <c r="H5091" s="79">
        <v>2971</v>
      </c>
      <c r="I5091" s="6">
        <v>9622.0379938349706</v>
      </c>
      <c r="J5091" s="6">
        <v>4179.7871649756598</v>
      </c>
      <c r="K5091" s="71">
        <v>4184.85599375744</v>
      </c>
      <c r="L5091" s="20">
        <v>1.4085681567679</v>
      </c>
      <c r="M5091" s="79">
        <v>2985.1412692218901</v>
      </c>
      <c r="N5091" s="6">
        <v>9667.8366574950305</v>
      </c>
      <c r="O5091" s="6">
        <v>4201.4114235206998</v>
      </c>
      <c r="P5091" s="71">
        <v>4205.1249258670496</v>
      </c>
      <c r="Q5091" s="20">
        <v>1.4086854009971701</v>
      </c>
      <c r="R5091" s="79">
        <v>2999.2339899568401</v>
      </c>
      <c r="S5091" s="6">
        <v>9713.4780894533706</v>
      </c>
      <c r="T5091" s="6">
        <v>4222.81214310414</v>
      </c>
      <c r="U5091" s="71">
        <v>4225.3383520390998</v>
      </c>
      <c r="V5091" s="20">
        <v>1.4088058371530801</v>
      </c>
      <c r="W5091" s="79">
        <v>3012.1276404188702</v>
      </c>
      <c r="X5091" s="6">
        <v>9755.23614890303</v>
      </c>
      <c r="Y5091" s="6">
        <v>4242.4067397957697</v>
      </c>
      <c r="Z5091" s="71">
        <v>4243.9021544178004</v>
      </c>
      <c r="AA5091" s="20">
        <v>1.40893835223651</v>
      </c>
    </row>
    <row r="5092" spans="1:27" x14ac:dyDescent="0.2">
      <c r="A5092" s="52" t="s">
        <v>1235</v>
      </c>
      <c r="B5092" s="1" t="s">
        <v>7473</v>
      </c>
      <c r="C5092" s="131" t="s">
        <v>28</v>
      </c>
      <c r="D5092" s="131" t="s">
        <v>28</v>
      </c>
      <c r="E5092" s="131" t="s">
        <v>6357</v>
      </c>
      <c r="F5092" s="131" t="s">
        <v>26261</v>
      </c>
      <c r="G5092" s="131" t="s">
        <v>26261</v>
      </c>
      <c r="H5092" s="79">
        <v>4727.0833333333303</v>
      </c>
      <c r="I5092" s="6">
        <v>10187.2922307918</v>
      </c>
      <c r="J5092" s="6">
        <v>4425.33206992137</v>
      </c>
      <c r="K5092" s="71">
        <v>4430.6986710614701</v>
      </c>
      <c r="L5092" s="20">
        <v>0.93730073252953205</v>
      </c>
      <c r="M5092" s="79">
        <v>4749.8629855720001</v>
      </c>
      <c r="N5092" s="6">
        <v>10236.384442184501</v>
      </c>
      <c r="O5092" s="6">
        <v>4448.4887420601999</v>
      </c>
      <c r="P5092" s="71">
        <v>4452.4206286849903</v>
      </c>
      <c r="Q5092" s="20">
        <v>0.93737875012594796</v>
      </c>
      <c r="R5092" s="79">
        <v>4770.5487861762003</v>
      </c>
      <c r="S5092" s="6">
        <v>10280.964213879401</v>
      </c>
      <c r="T5092" s="6">
        <v>4469.51958149034</v>
      </c>
      <c r="U5092" s="71">
        <v>4472.1933779840301</v>
      </c>
      <c r="V5092" s="20">
        <v>0.937458891719812</v>
      </c>
      <c r="W5092" s="79">
        <v>4791.9900308679998</v>
      </c>
      <c r="X5092" s="6">
        <v>10327.1720359263</v>
      </c>
      <c r="Y5092" s="6">
        <v>4491.1331288654401</v>
      </c>
      <c r="Z5092" s="71">
        <v>4492.71621756068</v>
      </c>
      <c r="AA5092" s="20">
        <v>0.93754707097061596</v>
      </c>
    </row>
    <row r="5093" spans="1:27" x14ac:dyDescent="0.2">
      <c r="A5093" s="52" t="s">
        <v>1234</v>
      </c>
      <c r="B5093" s="1" t="s">
        <v>7472</v>
      </c>
      <c r="C5093" s="131" t="s">
        <v>28</v>
      </c>
      <c r="D5093" s="131" t="s">
        <v>28</v>
      </c>
      <c r="E5093" s="131" t="s">
        <v>6357</v>
      </c>
      <c r="F5093" s="131" t="s">
        <v>26261</v>
      </c>
      <c r="G5093" s="131" t="s">
        <v>26261</v>
      </c>
      <c r="H5093" s="79">
        <v>1204.5</v>
      </c>
      <c r="I5093" s="6">
        <v>3716.5606335668899</v>
      </c>
      <c r="J5093" s="6">
        <v>1614.4638426900699</v>
      </c>
      <c r="K5093" s="71">
        <v>1616.4217033346399</v>
      </c>
      <c r="L5093" s="20">
        <v>1.34198563996234</v>
      </c>
      <c r="M5093" s="79">
        <v>1208.8361648862799</v>
      </c>
      <c r="N5093" s="6">
        <v>3729.94014350213</v>
      </c>
      <c r="O5093" s="6">
        <v>1620.9431006273001</v>
      </c>
      <c r="P5093" s="71">
        <v>1622.3758039264301</v>
      </c>
      <c r="Q5093" s="20">
        <v>1.3420973420985101</v>
      </c>
      <c r="R5093" s="79">
        <v>1212.9262400003499</v>
      </c>
      <c r="S5093" s="6">
        <v>3742.56032794155</v>
      </c>
      <c r="T5093" s="6">
        <v>1627.03092070502</v>
      </c>
      <c r="U5093" s="71">
        <v>1628.0042578817799</v>
      </c>
      <c r="V5093" s="20">
        <v>1.3422120852800701</v>
      </c>
      <c r="W5093" s="79">
        <v>1217.6077690939601</v>
      </c>
      <c r="X5093" s="6">
        <v>3757.0054808964801</v>
      </c>
      <c r="Y5093" s="6">
        <v>1633.8656625341901</v>
      </c>
      <c r="Z5093" s="71">
        <v>1634.44158718075</v>
      </c>
      <c r="AA5093" s="20">
        <v>1.3423383364225401</v>
      </c>
    </row>
    <row r="5094" spans="1:27" x14ac:dyDescent="0.2">
      <c r="A5094" s="52" t="s">
        <v>1233</v>
      </c>
      <c r="B5094" s="1" t="s">
        <v>7471</v>
      </c>
      <c r="C5094" s="131" t="s">
        <v>28</v>
      </c>
      <c r="D5094" s="131" t="s">
        <v>28</v>
      </c>
      <c r="E5094" s="131" t="s">
        <v>6357</v>
      </c>
      <c r="F5094" s="131" t="s">
        <v>26261</v>
      </c>
      <c r="G5094" s="131" t="s">
        <v>26261</v>
      </c>
      <c r="H5094" s="79">
        <v>12796.416666666701</v>
      </c>
      <c r="I5094" s="6">
        <v>25133.509699271301</v>
      </c>
      <c r="J5094" s="6">
        <v>10917.928334840801</v>
      </c>
      <c r="K5094" s="71">
        <v>10931.168508848899</v>
      </c>
      <c r="L5094" s="20">
        <v>0.85423668153315302</v>
      </c>
      <c r="M5094" s="79">
        <v>12863.8017172011</v>
      </c>
      <c r="N5094" s="6">
        <v>25265.861033657398</v>
      </c>
      <c r="O5094" s="6">
        <v>10979.941111189501</v>
      </c>
      <c r="P5094" s="71">
        <v>10989.645953912301</v>
      </c>
      <c r="Q5094" s="20">
        <v>0.85430778517188</v>
      </c>
      <c r="R5094" s="79">
        <v>12930.976178847301</v>
      </c>
      <c r="S5094" s="6">
        <v>25397.798749293401</v>
      </c>
      <c r="T5094" s="6">
        <v>11041.372820213701</v>
      </c>
      <c r="U5094" s="71">
        <v>11047.978090286701</v>
      </c>
      <c r="V5094" s="20">
        <v>0.85438082457835696</v>
      </c>
      <c r="W5094" s="79">
        <v>13001.202292619801</v>
      </c>
      <c r="X5094" s="6">
        <v>25535.730231021498</v>
      </c>
      <c r="Y5094" s="6">
        <v>11105.108311485999</v>
      </c>
      <c r="Z5094" s="71">
        <v>11109.0227738106</v>
      </c>
      <c r="AA5094" s="20">
        <v>0.85446118934067194</v>
      </c>
    </row>
    <row r="5095" spans="1:27" x14ac:dyDescent="0.2">
      <c r="A5095" s="52" t="s">
        <v>1232</v>
      </c>
      <c r="B5095" s="1" t="s">
        <v>7470</v>
      </c>
      <c r="C5095" s="131" t="s">
        <v>28</v>
      </c>
      <c r="D5095" s="131" t="s">
        <v>28</v>
      </c>
      <c r="E5095" s="131" t="s">
        <v>6357</v>
      </c>
      <c r="F5095" s="131" t="s">
        <v>26261</v>
      </c>
      <c r="G5095" s="131" t="s">
        <v>26261</v>
      </c>
      <c r="H5095" s="79">
        <v>13388.5</v>
      </c>
      <c r="I5095" s="6">
        <v>40942.080452466304</v>
      </c>
      <c r="J5095" s="6">
        <v>17785.1285239432</v>
      </c>
      <c r="K5095" s="71">
        <v>17806.6965530776</v>
      </c>
      <c r="L5095" s="20">
        <v>1.32999936909121</v>
      </c>
      <c r="M5095" s="79">
        <v>13444.7014177973</v>
      </c>
      <c r="N5095" s="6">
        <v>41113.9445872836</v>
      </c>
      <c r="O5095" s="6">
        <v>17867.140558389099</v>
      </c>
      <c r="P5095" s="71">
        <v>17882.932791450301</v>
      </c>
      <c r="Q5095" s="20">
        <v>1.3301100735325999</v>
      </c>
      <c r="R5095" s="79">
        <v>13500.4260574821</v>
      </c>
      <c r="S5095" s="6">
        <v>41284.350732942803</v>
      </c>
      <c r="T5095" s="6">
        <v>17947.851015850902</v>
      </c>
      <c r="U5095" s="71">
        <v>17958.5879418763</v>
      </c>
      <c r="V5095" s="20">
        <v>1.3302237918575499</v>
      </c>
      <c r="W5095" s="79">
        <v>13556.4570249141</v>
      </c>
      <c r="X5095" s="6">
        <v>41455.693629938702</v>
      </c>
      <c r="Y5095" s="6">
        <v>18028.463009410301</v>
      </c>
      <c r="Z5095" s="71">
        <v>18034.817899181799</v>
      </c>
      <c r="AA5095" s="20">
        <v>1.3303489153572601</v>
      </c>
    </row>
    <row r="5096" spans="1:27" x14ac:dyDescent="0.2">
      <c r="A5096" s="52" t="s">
        <v>1231</v>
      </c>
      <c r="B5096" s="1" t="s">
        <v>7469</v>
      </c>
      <c r="C5096" s="131" t="s">
        <v>28</v>
      </c>
      <c r="D5096" s="131" t="s">
        <v>28</v>
      </c>
      <c r="E5096" s="131" t="s">
        <v>6357</v>
      </c>
      <c r="F5096" s="131" t="s">
        <v>26261</v>
      </c>
      <c r="G5096" s="131" t="s">
        <v>26261</v>
      </c>
      <c r="H5096" s="79">
        <v>11415.25</v>
      </c>
      <c r="I5096" s="6">
        <v>21265.405935686402</v>
      </c>
      <c r="J5096" s="6">
        <v>9237.6345681579496</v>
      </c>
      <c r="K5096" s="71">
        <v>9248.8370495586896</v>
      </c>
      <c r="L5096" s="20">
        <v>0.81021765178674898</v>
      </c>
      <c r="M5096" s="79">
        <v>11476.031657880299</v>
      </c>
      <c r="N5096" s="6">
        <v>21378.6357491612</v>
      </c>
      <c r="O5096" s="6">
        <v>9290.6456364444402</v>
      </c>
      <c r="P5096" s="71">
        <v>9298.8573612417094</v>
      </c>
      <c r="Q5096" s="20">
        <v>0.81028509143719696</v>
      </c>
      <c r="R5096" s="79">
        <v>11539.114582050401</v>
      </c>
      <c r="S5096" s="6">
        <v>21496.152578848501</v>
      </c>
      <c r="T5096" s="6">
        <v>9345.1813350504199</v>
      </c>
      <c r="U5096" s="71">
        <v>9350.7718940872601</v>
      </c>
      <c r="V5096" s="20">
        <v>0.81035436710480002</v>
      </c>
      <c r="W5096" s="79">
        <v>11603.2063021133</v>
      </c>
      <c r="X5096" s="6">
        <v>21615.548688811301</v>
      </c>
      <c r="Y5096" s="6">
        <v>9400.2798130220999</v>
      </c>
      <c r="Z5096" s="71">
        <v>9403.5933368650003</v>
      </c>
      <c r="AA5096" s="20">
        <v>0.81043059065082201</v>
      </c>
    </row>
    <row r="5097" spans="1:27" x14ac:dyDescent="0.2">
      <c r="A5097" s="52" t="s">
        <v>1230</v>
      </c>
      <c r="B5097" s="1" t="s">
        <v>26343</v>
      </c>
      <c r="C5097" s="131" t="s">
        <v>28</v>
      </c>
      <c r="D5097" s="131" t="s">
        <v>28</v>
      </c>
      <c r="E5097" s="131" t="s">
        <v>6357</v>
      </c>
      <c r="F5097" s="131" t="s">
        <v>26261</v>
      </c>
      <c r="G5097" s="131" t="s">
        <v>26261</v>
      </c>
      <c r="H5097" s="79">
        <v>36242.666666666701</v>
      </c>
      <c r="I5097" s="6">
        <v>101706.95495922799</v>
      </c>
      <c r="J5097" s="6">
        <v>44181.2249338154</v>
      </c>
      <c r="K5097" s="71">
        <v>44234.803514666499</v>
      </c>
      <c r="L5097" s="20">
        <v>1.22051735104113</v>
      </c>
      <c r="M5097" s="79">
        <v>36402.565262085802</v>
      </c>
      <c r="N5097" s="6">
        <v>102155.674679328</v>
      </c>
      <c r="O5097" s="6">
        <v>44394.421811259701</v>
      </c>
      <c r="P5097" s="71">
        <v>44433.660717651503</v>
      </c>
      <c r="Q5097" s="20">
        <v>1.22061894258673</v>
      </c>
      <c r="R5097" s="79">
        <v>36557.228343978299</v>
      </c>
      <c r="S5097" s="6">
        <v>102589.702099236</v>
      </c>
      <c r="T5097" s="6">
        <v>44599.579655454603</v>
      </c>
      <c r="U5097" s="71">
        <v>44626.260420026498</v>
      </c>
      <c r="V5097" s="20">
        <v>1.22072329992099</v>
      </c>
      <c r="W5097" s="79">
        <v>36724.953944111498</v>
      </c>
      <c r="X5097" s="6">
        <v>103060.386561148</v>
      </c>
      <c r="Y5097" s="6">
        <v>44819.425371074904</v>
      </c>
      <c r="Z5097" s="71">
        <v>44835.223861922597</v>
      </c>
      <c r="AA5097" s="20">
        <v>1.2208381235863</v>
      </c>
    </row>
    <row r="5098" spans="1:27" x14ac:dyDescent="0.2">
      <c r="A5098" s="52" t="s">
        <v>1229</v>
      </c>
      <c r="B5098" s="1" t="s">
        <v>7468</v>
      </c>
      <c r="C5098" s="131" t="s">
        <v>28</v>
      </c>
      <c r="D5098" s="131" t="s">
        <v>28</v>
      </c>
      <c r="E5098" s="131" t="s">
        <v>6357</v>
      </c>
      <c r="F5098" s="131" t="s">
        <v>26261</v>
      </c>
      <c r="G5098" s="131" t="s">
        <v>26261</v>
      </c>
      <c r="H5098" s="79">
        <v>11765.583333333299</v>
      </c>
      <c r="I5098" s="6">
        <v>35420.665504217301</v>
      </c>
      <c r="J5098" s="6">
        <v>15386.640870082099</v>
      </c>
      <c r="K5098" s="71">
        <v>15405.300252729799</v>
      </c>
      <c r="L5098" s="20">
        <v>1.3093528655808</v>
      </c>
      <c r="M5098" s="79">
        <v>11802.8616100662</v>
      </c>
      <c r="N5098" s="6">
        <v>35532.8929504322</v>
      </c>
      <c r="O5098" s="6">
        <v>15441.7485153669</v>
      </c>
      <c r="P5098" s="71">
        <v>15455.3970166831</v>
      </c>
      <c r="Q5098" s="20">
        <v>1.3094618514803</v>
      </c>
      <c r="R5098" s="79">
        <v>11840.175918519801</v>
      </c>
      <c r="S5098" s="6">
        <v>35645.228871296596</v>
      </c>
      <c r="T5098" s="6">
        <v>15496.313878019801</v>
      </c>
      <c r="U5098" s="71">
        <v>15505.584223289999</v>
      </c>
      <c r="V5098" s="20">
        <v>1.30957380447675</v>
      </c>
      <c r="W5098" s="79">
        <v>11885.939345517399</v>
      </c>
      <c r="X5098" s="6">
        <v>35783.001134182698</v>
      </c>
      <c r="Y5098" s="6">
        <v>15561.4936291262</v>
      </c>
      <c r="Z5098" s="71">
        <v>15566.978931819</v>
      </c>
      <c r="AA5098" s="20">
        <v>1.30969698559751</v>
      </c>
    </row>
    <row r="5099" spans="1:27" x14ac:dyDescent="0.2">
      <c r="A5099" s="52" t="s">
        <v>1228</v>
      </c>
      <c r="B5099" s="1" t="s">
        <v>7467</v>
      </c>
      <c r="C5099" s="131" t="s">
        <v>28</v>
      </c>
      <c r="D5099" s="131" t="s">
        <v>28</v>
      </c>
      <c r="E5099" s="131" t="s">
        <v>6357</v>
      </c>
      <c r="F5099" s="131" t="s">
        <v>26261</v>
      </c>
      <c r="G5099" s="131" t="s">
        <v>26261</v>
      </c>
      <c r="H5099" s="79">
        <v>7229.8333333333303</v>
      </c>
      <c r="I5099" s="6">
        <v>27446.7409203727</v>
      </c>
      <c r="J5099" s="6">
        <v>11922.789693086899</v>
      </c>
      <c r="K5099" s="71">
        <v>11937.2484626774</v>
      </c>
      <c r="L5099" s="20">
        <v>1.6511097714577101</v>
      </c>
      <c r="M5099" s="79">
        <v>7253.4517007155901</v>
      </c>
      <c r="N5099" s="6">
        <v>27536.403735629399</v>
      </c>
      <c r="O5099" s="6">
        <v>11966.664861663799</v>
      </c>
      <c r="P5099" s="71">
        <v>11977.241840103299</v>
      </c>
      <c r="Q5099" s="20">
        <v>1.6512472039927799</v>
      </c>
      <c r="R5099" s="79">
        <v>7276.2816547850798</v>
      </c>
      <c r="S5099" s="6">
        <v>27623.073483835102</v>
      </c>
      <c r="T5099" s="6">
        <v>12008.782957368199</v>
      </c>
      <c r="U5099" s="71">
        <v>12015.966960297201</v>
      </c>
      <c r="V5099" s="20">
        <v>1.6513883780729199</v>
      </c>
      <c r="W5099" s="79">
        <v>7302.63974867669</v>
      </c>
      <c r="X5099" s="6">
        <v>27723.137170070098</v>
      </c>
      <c r="Y5099" s="6">
        <v>12056.3789726211</v>
      </c>
      <c r="Z5099" s="71">
        <v>12060.628750285099</v>
      </c>
      <c r="AA5099" s="20">
        <v>1.6515437109533799</v>
      </c>
    </row>
    <row r="5100" spans="1:27" x14ac:dyDescent="0.2">
      <c r="A5100" s="52" t="s">
        <v>1227</v>
      </c>
      <c r="B5100" s="1" t="s">
        <v>7466</v>
      </c>
      <c r="C5100" s="131" t="s">
        <v>28</v>
      </c>
      <c r="D5100" s="131" t="s">
        <v>28</v>
      </c>
      <c r="E5100" s="131" t="s">
        <v>6357</v>
      </c>
      <c r="F5100" s="131" t="s">
        <v>26261</v>
      </c>
      <c r="G5100" s="131" t="s">
        <v>26261</v>
      </c>
      <c r="H5100" s="79">
        <v>4333.4166666666697</v>
      </c>
      <c r="I5100" s="6">
        <v>13786.4570736482</v>
      </c>
      <c r="J5100" s="6">
        <v>5988.7995000480896</v>
      </c>
      <c r="K5100" s="71">
        <v>5996.0621184724296</v>
      </c>
      <c r="L5100" s="20">
        <v>1.38368003349299</v>
      </c>
      <c r="M5100" s="79">
        <v>4344.4813783382097</v>
      </c>
      <c r="N5100" s="6">
        <v>13821.658667269499</v>
      </c>
      <c r="O5100" s="6">
        <v>6006.5634819813304</v>
      </c>
      <c r="P5100" s="71">
        <v>6011.8725044348203</v>
      </c>
      <c r="Q5100" s="20">
        <v>1.3837952061229499</v>
      </c>
      <c r="R5100" s="79">
        <v>4355.8857432495297</v>
      </c>
      <c r="S5100" s="6">
        <v>13857.9408435282</v>
      </c>
      <c r="T5100" s="6">
        <v>6024.56507685013</v>
      </c>
      <c r="U5100" s="71">
        <v>6028.1691467473102</v>
      </c>
      <c r="V5100" s="20">
        <v>1.3839135142810799</v>
      </c>
      <c r="W5100" s="79">
        <v>4368.7583588902498</v>
      </c>
      <c r="X5100" s="6">
        <v>13898.894155108301</v>
      </c>
      <c r="Y5100" s="6">
        <v>6044.4218201698804</v>
      </c>
      <c r="Z5100" s="71">
        <v>6046.55243077042</v>
      </c>
      <c r="AA5100" s="20">
        <v>1.38404368794303</v>
      </c>
    </row>
    <row r="5101" spans="1:27" x14ac:dyDescent="0.2">
      <c r="A5101" s="52" t="s">
        <v>1226</v>
      </c>
      <c r="B5101" s="1" t="s">
        <v>7465</v>
      </c>
      <c r="C5101" s="131" t="s">
        <v>28</v>
      </c>
      <c r="D5101" s="131" t="s">
        <v>28</v>
      </c>
      <c r="E5101" s="131" t="s">
        <v>6357</v>
      </c>
      <c r="F5101" s="131" t="s">
        <v>26261</v>
      </c>
      <c r="G5101" s="131" t="s">
        <v>26261</v>
      </c>
      <c r="H5101" s="79">
        <v>23084.083333333299</v>
      </c>
      <c r="I5101" s="6">
        <v>83837.192286648904</v>
      </c>
      <c r="J5101" s="6">
        <v>36418.648574434403</v>
      </c>
      <c r="K5101" s="71">
        <v>36462.813477287498</v>
      </c>
      <c r="L5101" s="20">
        <v>1.57956514671888</v>
      </c>
      <c r="M5101" s="79">
        <v>23142.396244504402</v>
      </c>
      <c r="N5101" s="6">
        <v>84048.9741744567</v>
      </c>
      <c r="O5101" s="6">
        <v>36525.6812606569</v>
      </c>
      <c r="P5101" s="71">
        <v>36557.965221781102</v>
      </c>
      <c r="Q5101" s="20">
        <v>1.5796966241325301</v>
      </c>
      <c r="R5101" s="79">
        <v>23196.147300487301</v>
      </c>
      <c r="S5101" s="6">
        <v>84244.188233900801</v>
      </c>
      <c r="T5101" s="6">
        <v>36624.098781499102</v>
      </c>
      <c r="U5101" s="71">
        <v>36646.0083816521</v>
      </c>
      <c r="V5101" s="20">
        <v>1.5798316809655</v>
      </c>
      <c r="W5101" s="79">
        <v>23266.637951275799</v>
      </c>
      <c r="X5101" s="6">
        <v>84500.197457192393</v>
      </c>
      <c r="Y5101" s="6">
        <v>36747.8758827153</v>
      </c>
      <c r="Z5101" s="71">
        <v>36760.829216587903</v>
      </c>
      <c r="AA5101" s="20">
        <v>1.5799802830804801</v>
      </c>
    </row>
    <row r="5102" spans="1:27" x14ac:dyDescent="0.2">
      <c r="A5102" s="52" t="s">
        <v>1225</v>
      </c>
      <c r="B5102" s="1" t="s">
        <v>7464</v>
      </c>
      <c r="C5102" s="131" t="s">
        <v>28</v>
      </c>
      <c r="D5102" s="131" t="s">
        <v>28</v>
      </c>
      <c r="E5102" s="131" t="s">
        <v>6357</v>
      </c>
      <c r="F5102" s="131" t="s">
        <v>26261</v>
      </c>
      <c r="G5102" s="131" t="s">
        <v>26261</v>
      </c>
      <c r="H5102" s="79">
        <v>6325.3333333333303</v>
      </c>
      <c r="I5102" s="6">
        <v>21574.298685398298</v>
      </c>
      <c r="J5102" s="6">
        <v>9371.8167394845696</v>
      </c>
      <c r="K5102" s="71">
        <v>9383.1819436329406</v>
      </c>
      <c r="L5102" s="20">
        <v>1.4834288485928999</v>
      </c>
      <c r="M5102" s="79">
        <v>6350.8164193636003</v>
      </c>
      <c r="N5102" s="6">
        <v>21661.215797978799</v>
      </c>
      <c r="O5102" s="6">
        <v>9413.4481916821805</v>
      </c>
      <c r="P5102" s="71">
        <v>9421.7684579982506</v>
      </c>
      <c r="Q5102" s="20">
        <v>1.48355232396127</v>
      </c>
      <c r="R5102" s="79">
        <v>6374.7391188840102</v>
      </c>
      <c r="S5102" s="6">
        <v>21742.810780822601</v>
      </c>
      <c r="T5102" s="6">
        <v>9452.4128787776099</v>
      </c>
      <c r="U5102" s="71">
        <v>9458.0675868399503</v>
      </c>
      <c r="V5102" s="20">
        <v>1.4836791608965001</v>
      </c>
      <c r="W5102" s="79">
        <v>6399.5376779355202</v>
      </c>
      <c r="X5102" s="6">
        <v>21827.393124827398</v>
      </c>
      <c r="Y5102" s="6">
        <v>9492.4077994106101</v>
      </c>
      <c r="Z5102" s="71">
        <v>9495.7537976357107</v>
      </c>
      <c r="AA5102" s="20">
        <v>1.48381871871392</v>
      </c>
    </row>
    <row r="5103" spans="1:27" x14ac:dyDescent="0.2">
      <c r="A5103" s="52" t="s">
        <v>1224</v>
      </c>
      <c r="B5103" s="1" t="s">
        <v>7463</v>
      </c>
      <c r="C5103" s="131" t="s">
        <v>28</v>
      </c>
      <c r="D5103" s="131" t="s">
        <v>28</v>
      </c>
      <c r="E5103" s="131" t="s">
        <v>6357</v>
      </c>
      <c r="F5103" s="131" t="s">
        <v>26261</v>
      </c>
      <c r="G5103" s="131" t="s">
        <v>26261</v>
      </c>
      <c r="H5103" s="79">
        <v>4194.8333333333303</v>
      </c>
      <c r="I5103" s="6">
        <v>11143.000147811899</v>
      </c>
      <c r="J5103" s="6">
        <v>4840.4889927672002</v>
      </c>
      <c r="K5103" s="71">
        <v>4846.3590547957301</v>
      </c>
      <c r="L5103" s="20">
        <v>1.15531623539967</v>
      </c>
      <c r="M5103" s="79">
        <v>4208.3125377426804</v>
      </c>
      <c r="N5103" s="6">
        <v>11178.805807963399</v>
      </c>
      <c r="O5103" s="6">
        <v>4858.0426094069298</v>
      </c>
      <c r="P5103" s="71">
        <v>4862.33648848949</v>
      </c>
      <c r="Q5103" s="20">
        <v>1.15541239983512</v>
      </c>
      <c r="R5103" s="79">
        <v>4221.9641409230098</v>
      </c>
      <c r="S5103" s="6">
        <v>11215.0694218352</v>
      </c>
      <c r="T5103" s="6">
        <v>4875.6100445321099</v>
      </c>
      <c r="U5103" s="71">
        <v>4878.5267761414098</v>
      </c>
      <c r="V5103" s="20">
        <v>1.1555111823083499</v>
      </c>
      <c r="W5103" s="79">
        <v>4233.8502248998502</v>
      </c>
      <c r="X5103" s="6">
        <v>11246.643175781101</v>
      </c>
      <c r="Y5103" s="6">
        <v>4890.9974172564898</v>
      </c>
      <c r="Z5103" s="71">
        <v>4892.7214549319597</v>
      </c>
      <c r="AA5103" s="20">
        <v>1.1556198719919799</v>
      </c>
    </row>
    <row r="5104" spans="1:27" x14ac:dyDescent="0.2">
      <c r="A5104" s="52" t="s">
        <v>1223</v>
      </c>
      <c r="B5104" s="1" t="s">
        <v>7462</v>
      </c>
      <c r="C5104" s="131" t="s">
        <v>28</v>
      </c>
      <c r="D5104" s="131" t="s">
        <v>28</v>
      </c>
      <c r="E5104" s="131" t="s">
        <v>6357</v>
      </c>
      <c r="F5104" s="131" t="s">
        <v>26261</v>
      </c>
      <c r="G5104" s="131" t="s">
        <v>26261</v>
      </c>
      <c r="H5104" s="79">
        <v>5010.1666666666697</v>
      </c>
      <c r="I5104" s="6">
        <v>13297.431066929799</v>
      </c>
      <c r="J5104" s="6">
        <v>5776.3679312338299</v>
      </c>
      <c r="K5104" s="71">
        <v>5783.3729338495996</v>
      </c>
      <c r="L5104" s="20">
        <v>1.1543274542795501</v>
      </c>
      <c r="M5104" s="79">
        <v>5028.3657936883801</v>
      </c>
      <c r="N5104" s="6">
        <v>13345.7331800431</v>
      </c>
      <c r="O5104" s="6">
        <v>5799.7376066984898</v>
      </c>
      <c r="P5104" s="71">
        <v>5804.8638219246604</v>
      </c>
      <c r="Q5104" s="20">
        <v>1.1544235364123601</v>
      </c>
      <c r="R5104" s="79">
        <v>5044.7764082517697</v>
      </c>
      <c r="S5104" s="6">
        <v>13389.288420904501</v>
      </c>
      <c r="T5104" s="6">
        <v>5820.8243443416204</v>
      </c>
      <c r="U5104" s="71">
        <v>5824.3065306120998</v>
      </c>
      <c r="V5104" s="20">
        <v>1.1545222343422901</v>
      </c>
      <c r="W5104" s="79">
        <v>5063.7918398775601</v>
      </c>
      <c r="X5104" s="6">
        <v>13439.757079548899</v>
      </c>
      <c r="Y5104" s="6">
        <v>5844.7499522508097</v>
      </c>
      <c r="Z5104" s="71">
        <v>5846.8101801065504</v>
      </c>
      <c r="AA5104" s="20">
        <v>1.1546308310035001</v>
      </c>
    </row>
    <row r="5105" spans="1:27" x14ac:dyDescent="0.2">
      <c r="A5105" s="52" t="s">
        <v>1222</v>
      </c>
      <c r="B5105" s="1" t="s">
        <v>7461</v>
      </c>
      <c r="C5105" s="131" t="s">
        <v>28</v>
      </c>
      <c r="D5105" s="131" t="s">
        <v>28</v>
      </c>
      <c r="E5105" s="131" t="s">
        <v>6357</v>
      </c>
      <c r="F5105" s="131" t="s">
        <v>26261</v>
      </c>
      <c r="G5105" s="131" t="s">
        <v>26261</v>
      </c>
      <c r="H5105" s="79">
        <v>9464.1666666666697</v>
      </c>
      <c r="I5105" s="6">
        <v>37096.532659977602</v>
      </c>
      <c r="J5105" s="6">
        <v>16114.6330098283</v>
      </c>
      <c r="K5105" s="71">
        <v>16134.175228698299</v>
      </c>
      <c r="L5105" s="20">
        <v>1.7047644866107201</v>
      </c>
      <c r="M5105" s="79">
        <v>9485.9057630241605</v>
      </c>
      <c r="N5105" s="6">
        <v>37181.743025182201</v>
      </c>
      <c r="O5105" s="6">
        <v>16158.2994651967</v>
      </c>
      <c r="P5105" s="71">
        <v>16172.5813045427</v>
      </c>
      <c r="Q5105" s="20">
        <v>1.7049063851744199</v>
      </c>
      <c r="R5105" s="79">
        <v>9506.3891834289097</v>
      </c>
      <c r="S5105" s="6">
        <v>37262.031538771997</v>
      </c>
      <c r="T5105" s="6">
        <v>16199.198454928601</v>
      </c>
      <c r="U5105" s="71">
        <v>16208.8892861778</v>
      </c>
      <c r="V5105" s="20">
        <v>1.7050521468690201</v>
      </c>
      <c r="W5105" s="79">
        <v>9535.0029990734602</v>
      </c>
      <c r="X5105" s="6">
        <v>37374.188623909104</v>
      </c>
      <c r="Y5105" s="6">
        <v>16253.477342042601</v>
      </c>
      <c r="Z5105" s="71">
        <v>16259.2065634886</v>
      </c>
      <c r="AA5105" s="20">
        <v>1.7052125274704699</v>
      </c>
    </row>
    <row r="5106" spans="1:27" x14ac:dyDescent="0.2">
      <c r="A5106" s="52" t="s">
        <v>1221</v>
      </c>
      <c r="B5106" s="1" t="s">
        <v>7460</v>
      </c>
      <c r="C5106" s="131" t="s">
        <v>28</v>
      </c>
      <c r="D5106" s="131" t="s">
        <v>28</v>
      </c>
      <c r="E5106" s="131" t="s">
        <v>6357</v>
      </c>
      <c r="F5106" s="131" t="s">
        <v>26261</v>
      </c>
      <c r="G5106" s="131" t="s">
        <v>26261</v>
      </c>
      <c r="H5106" s="79">
        <v>5809.75</v>
      </c>
      <c r="I5106" s="6">
        <v>14438.7468055359</v>
      </c>
      <c r="J5106" s="6">
        <v>6272.1523875482699</v>
      </c>
      <c r="K5106" s="71">
        <v>6279.7586280794003</v>
      </c>
      <c r="L5106" s="20">
        <v>1.0808999747113699</v>
      </c>
      <c r="M5106" s="79">
        <v>5834.7551862940099</v>
      </c>
      <c r="N5106" s="6">
        <v>14500.8912271934</v>
      </c>
      <c r="O5106" s="6">
        <v>6301.74176618194</v>
      </c>
      <c r="P5106" s="71">
        <v>6307.3116879239096</v>
      </c>
      <c r="Q5106" s="20">
        <v>1.0809899450006</v>
      </c>
      <c r="R5106" s="79">
        <v>5861.2579769949798</v>
      </c>
      <c r="S5106" s="6">
        <v>14566.7575871179</v>
      </c>
      <c r="T5106" s="6">
        <v>6332.7142201848801</v>
      </c>
      <c r="U5106" s="71">
        <v>6336.5026338541302</v>
      </c>
      <c r="V5106" s="20">
        <v>1.08108236469448</v>
      </c>
      <c r="W5106" s="79">
        <v>5891.6226726527602</v>
      </c>
      <c r="X5106" s="6">
        <v>14642.221789954399</v>
      </c>
      <c r="Y5106" s="6">
        <v>6367.6839247271701</v>
      </c>
      <c r="Z5106" s="71">
        <v>6369.9284826476096</v>
      </c>
      <c r="AA5106" s="20">
        <v>1.0811840534552599</v>
      </c>
    </row>
    <row r="5107" spans="1:27" x14ac:dyDescent="0.2">
      <c r="A5107" s="52" t="s">
        <v>1220</v>
      </c>
      <c r="B5107" s="1" t="s">
        <v>7459</v>
      </c>
      <c r="C5107" s="131" t="s">
        <v>28</v>
      </c>
      <c r="D5107" s="131" t="s">
        <v>28</v>
      </c>
      <c r="E5107" s="131" t="s">
        <v>6357</v>
      </c>
      <c r="F5107" s="131" t="s">
        <v>26261</v>
      </c>
      <c r="G5107" s="131" t="s">
        <v>26261</v>
      </c>
      <c r="H5107" s="79">
        <v>6941.75</v>
      </c>
      <c r="I5107" s="6">
        <v>21477.896287643001</v>
      </c>
      <c r="J5107" s="6">
        <v>9329.9397997895994</v>
      </c>
      <c r="K5107" s="71">
        <v>9341.2542197643197</v>
      </c>
      <c r="L5107" s="20">
        <v>1.34566272478328</v>
      </c>
      <c r="M5107" s="79">
        <v>6970.8182477637201</v>
      </c>
      <c r="N5107" s="6">
        <v>21567.8339562039</v>
      </c>
      <c r="O5107" s="6">
        <v>9372.8666685677508</v>
      </c>
      <c r="P5107" s="71">
        <v>9381.1510660849508</v>
      </c>
      <c r="Q5107" s="20">
        <v>1.34577473298698</v>
      </c>
      <c r="R5107" s="79">
        <v>6998.8755681735302</v>
      </c>
      <c r="S5107" s="6">
        <v>21654.643797795899</v>
      </c>
      <c r="T5107" s="6">
        <v>9414.0833944139904</v>
      </c>
      <c r="U5107" s="71">
        <v>9419.7151726649699</v>
      </c>
      <c r="V5107" s="20">
        <v>1.34588979056863</v>
      </c>
      <c r="W5107" s="79">
        <v>7028.9633934200401</v>
      </c>
      <c r="X5107" s="6">
        <v>21747.736056976199</v>
      </c>
      <c r="Y5107" s="6">
        <v>9457.7661283771595</v>
      </c>
      <c r="Z5107" s="71">
        <v>9461.0999156888392</v>
      </c>
      <c r="AA5107" s="20">
        <v>1.3460163876433899</v>
      </c>
    </row>
    <row r="5108" spans="1:27" x14ac:dyDescent="0.2">
      <c r="A5108" s="52" t="s">
        <v>1219</v>
      </c>
      <c r="B5108" s="1" t="s">
        <v>7458</v>
      </c>
      <c r="C5108" s="131" t="s">
        <v>28</v>
      </c>
      <c r="D5108" s="131" t="s">
        <v>28</v>
      </c>
      <c r="E5108" s="131" t="s">
        <v>6357</v>
      </c>
      <c r="F5108" s="131" t="s">
        <v>26261</v>
      </c>
      <c r="G5108" s="131" t="s">
        <v>26261</v>
      </c>
      <c r="H5108" s="79">
        <v>12257.833333333299</v>
      </c>
      <c r="I5108" s="6">
        <v>41369.708193730999</v>
      </c>
      <c r="J5108" s="6">
        <v>17970.888853040899</v>
      </c>
      <c r="K5108" s="71">
        <v>17992.682153765902</v>
      </c>
      <c r="L5108" s="20">
        <v>1.4678517536078299</v>
      </c>
      <c r="M5108" s="79">
        <v>12292.0141059779</v>
      </c>
      <c r="N5108" s="6">
        <v>41485.066964868602</v>
      </c>
      <c r="O5108" s="6">
        <v>18028.421499715401</v>
      </c>
      <c r="P5108" s="71">
        <v>18044.356284194098</v>
      </c>
      <c r="Q5108" s="20">
        <v>1.46797393239393</v>
      </c>
      <c r="R5108" s="79">
        <v>12322.0282933135</v>
      </c>
      <c r="S5108" s="6">
        <v>41586.363673510103</v>
      </c>
      <c r="T5108" s="6">
        <v>18079.147334333</v>
      </c>
      <c r="U5108" s="71">
        <v>18089.962805631501</v>
      </c>
      <c r="V5108" s="20">
        <v>1.4680994374479699</v>
      </c>
      <c r="W5108" s="79">
        <v>12356.5355207911</v>
      </c>
      <c r="X5108" s="6">
        <v>41702.824216944202</v>
      </c>
      <c r="Y5108" s="6">
        <v>18135.936416708599</v>
      </c>
      <c r="Z5108" s="71">
        <v>18142.329190001001</v>
      </c>
      <c r="AA5108" s="20">
        <v>1.4682375298055601</v>
      </c>
    </row>
    <row r="5109" spans="1:27" x14ac:dyDescent="0.2">
      <c r="A5109" s="52" t="s">
        <v>1218</v>
      </c>
      <c r="B5109" s="1" t="s">
        <v>7457</v>
      </c>
      <c r="C5109" s="131" t="s">
        <v>28</v>
      </c>
      <c r="D5109" s="131" t="s">
        <v>28</v>
      </c>
      <c r="E5109" s="131" t="s">
        <v>6357</v>
      </c>
      <c r="F5109" s="131" t="s">
        <v>26261</v>
      </c>
      <c r="G5109" s="131" t="s">
        <v>26261</v>
      </c>
      <c r="H5109" s="79">
        <v>4688.1666666666697</v>
      </c>
      <c r="I5109" s="6">
        <v>14609.535327998699</v>
      </c>
      <c r="J5109" s="6">
        <v>6346.3424577363703</v>
      </c>
      <c r="K5109" s="71">
        <v>6354.0386685813601</v>
      </c>
      <c r="L5109" s="20">
        <v>1.35533549047205</v>
      </c>
      <c r="M5109" s="79">
        <v>4706.6061938696203</v>
      </c>
      <c r="N5109" s="6">
        <v>14666.997646055401</v>
      </c>
      <c r="O5109" s="6">
        <v>6373.9276574470996</v>
      </c>
      <c r="P5109" s="71">
        <v>6379.5613821470597</v>
      </c>
      <c r="Q5109" s="20">
        <v>1.35544830380253</v>
      </c>
      <c r="R5109" s="79">
        <v>4722.4229290479898</v>
      </c>
      <c r="S5109" s="6">
        <v>14716.2866683517</v>
      </c>
      <c r="T5109" s="6">
        <v>6397.7201031617697</v>
      </c>
      <c r="U5109" s="71">
        <v>6401.5474052392301</v>
      </c>
      <c r="V5109" s="20">
        <v>1.3555641884302301</v>
      </c>
      <c r="W5109" s="79">
        <v>4738.8462838245996</v>
      </c>
      <c r="X5109" s="6">
        <v>14767.4660736231</v>
      </c>
      <c r="Y5109" s="6">
        <v>6422.1507961638599</v>
      </c>
      <c r="Z5109" s="71">
        <v>6424.4145532231296</v>
      </c>
      <c r="AA5109" s="20">
        <v>1.35569169549812</v>
      </c>
    </row>
    <row r="5110" spans="1:27" x14ac:dyDescent="0.2">
      <c r="A5110" s="52" t="s">
        <v>1217</v>
      </c>
      <c r="B5110" s="1" t="s">
        <v>7455</v>
      </c>
      <c r="C5110" s="131" t="s">
        <v>28</v>
      </c>
      <c r="D5110" s="131" t="s">
        <v>28</v>
      </c>
      <c r="E5110" s="131" t="s">
        <v>6357</v>
      </c>
      <c r="F5110" s="131" t="s">
        <v>26261</v>
      </c>
      <c r="G5110" s="131" t="s">
        <v>26261</v>
      </c>
      <c r="H5110" s="79">
        <v>7162.0833333333303</v>
      </c>
      <c r="I5110" s="6">
        <v>15536.4054254783</v>
      </c>
      <c r="J5110" s="6">
        <v>6748.9723101155996</v>
      </c>
      <c r="K5110" s="71">
        <v>6757.1567902679899</v>
      </c>
      <c r="L5110" s="20">
        <v>0.94346246417145796</v>
      </c>
      <c r="M5110" s="79">
        <v>7194.9097239490002</v>
      </c>
      <c r="N5110" s="6">
        <v>15607.614330698199</v>
      </c>
      <c r="O5110" s="6">
        <v>6782.69725337821</v>
      </c>
      <c r="P5110" s="71">
        <v>6788.69227734182</v>
      </c>
      <c r="Q5110" s="20">
        <v>0.94354099464861296</v>
      </c>
      <c r="R5110" s="79">
        <v>7226.7757289708397</v>
      </c>
      <c r="S5110" s="6">
        <v>15676.739911938699</v>
      </c>
      <c r="T5110" s="6">
        <v>6815.2650425287002</v>
      </c>
      <c r="U5110" s="71">
        <v>6819.3421321223504</v>
      </c>
      <c r="V5110" s="20">
        <v>0.943621663086186</v>
      </c>
      <c r="W5110" s="79">
        <v>7263.3611797332196</v>
      </c>
      <c r="X5110" s="6">
        <v>15756.1031878549</v>
      </c>
      <c r="Y5110" s="6">
        <v>6852.0943354702704</v>
      </c>
      <c r="Z5110" s="71">
        <v>6854.5096442063896</v>
      </c>
      <c r="AA5110" s="20">
        <v>0.94371042201954103</v>
      </c>
    </row>
    <row r="5111" spans="1:27" x14ac:dyDescent="0.2">
      <c r="A5111" s="52" t="s">
        <v>1216</v>
      </c>
      <c r="B5111" s="1" t="s">
        <v>7454</v>
      </c>
      <c r="C5111" s="131" t="s">
        <v>28</v>
      </c>
      <c r="D5111" s="131" t="s">
        <v>28</v>
      </c>
      <c r="E5111" s="131" t="s">
        <v>6357</v>
      </c>
      <c r="F5111" s="131" t="s">
        <v>26261</v>
      </c>
      <c r="G5111" s="131" t="s">
        <v>26261</v>
      </c>
      <c r="H5111" s="79">
        <v>18353.916666666701</v>
      </c>
      <c r="I5111" s="6">
        <v>58829.813920369597</v>
      </c>
      <c r="J5111" s="6">
        <v>25555.5113479928</v>
      </c>
      <c r="K5111" s="71">
        <v>25586.502522026502</v>
      </c>
      <c r="L5111" s="20">
        <v>1.3940622585747799</v>
      </c>
      <c r="M5111" s="79">
        <v>18407.028949719701</v>
      </c>
      <c r="N5111" s="6">
        <v>59000.054735212601</v>
      </c>
      <c r="O5111" s="6">
        <v>25640.017796607699</v>
      </c>
      <c r="P5111" s="71">
        <v>25662.680244211599</v>
      </c>
      <c r="Q5111" s="20">
        <v>1.39417829538441</v>
      </c>
      <c r="R5111" s="79">
        <v>18459.034625436299</v>
      </c>
      <c r="S5111" s="6">
        <v>59166.748541269197</v>
      </c>
      <c r="T5111" s="6">
        <v>25721.998022453099</v>
      </c>
      <c r="U5111" s="71">
        <v>25737.385669127201</v>
      </c>
      <c r="V5111" s="20">
        <v>1.3942974912491599</v>
      </c>
      <c r="W5111" s="79">
        <v>18519.1958280008</v>
      </c>
      <c r="X5111" s="6">
        <v>59359.5832596767</v>
      </c>
      <c r="Y5111" s="6">
        <v>25814.597642583802</v>
      </c>
      <c r="Z5111" s="71">
        <v>25823.697082864899</v>
      </c>
      <c r="AA5111" s="20">
        <v>1.39442864164867</v>
      </c>
    </row>
    <row r="5112" spans="1:27" x14ac:dyDescent="0.2">
      <c r="A5112" s="52" t="s">
        <v>1215</v>
      </c>
      <c r="B5112" s="1" t="s">
        <v>7453</v>
      </c>
      <c r="C5112" s="131" t="s">
        <v>28</v>
      </c>
      <c r="D5112" s="131" t="s">
        <v>28</v>
      </c>
      <c r="E5112" s="131" t="s">
        <v>6357</v>
      </c>
      <c r="F5112" s="131" t="s">
        <v>26261</v>
      </c>
      <c r="G5112" s="131" t="s">
        <v>26261</v>
      </c>
      <c r="H5112" s="79">
        <v>6157.0833333333303</v>
      </c>
      <c r="I5112" s="6">
        <v>19460.982061590599</v>
      </c>
      <c r="J5112" s="6">
        <v>8453.7977392082394</v>
      </c>
      <c r="K5112" s="71">
        <v>8464.0496615201992</v>
      </c>
      <c r="L5112" s="20">
        <v>1.37468492844613</v>
      </c>
      <c r="M5112" s="79">
        <v>6182.3281717458503</v>
      </c>
      <c r="N5112" s="6">
        <v>19540.774606355099</v>
      </c>
      <c r="O5112" s="6">
        <v>8491.9549806352898</v>
      </c>
      <c r="P5112" s="71">
        <v>8499.4607665645508</v>
      </c>
      <c r="Q5112" s="20">
        <v>1.3747993523553701</v>
      </c>
      <c r="R5112" s="79">
        <v>6207.3759341324003</v>
      </c>
      <c r="S5112" s="6">
        <v>19619.944243681399</v>
      </c>
      <c r="T5112" s="6">
        <v>8529.5234143989492</v>
      </c>
      <c r="U5112" s="71">
        <v>8534.6260231653996</v>
      </c>
      <c r="V5112" s="20">
        <v>1.3749168914091701</v>
      </c>
      <c r="W5112" s="79">
        <v>6234.2398839544603</v>
      </c>
      <c r="X5112" s="6">
        <v>19704.854389814998</v>
      </c>
      <c r="Y5112" s="6">
        <v>8569.3473529542207</v>
      </c>
      <c r="Z5112" s="71">
        <v>8572.3679797160694</v>
      </c>
      <c r="AA5112" s="20">
        <v>1.3750462188308501</v>
      </c>
    </row>
    <row r="5113" spans="1:27" x14ac:dyDescent="0.2">
      <c r="A5113" s="52" t="s">
        <v>1214</v>
      </c>
      <c r="B5113" s="1" t="s">
        <v>7452</v>
      </c>
      <c r="C5113" s="131" t="s">
        <v>28</v>
      </c>
      <c r="D5113" s="131" t="s">
        <v>28</v>
      </c>
      <c r="E5113" s="131" t="s">
        <v>6357</v>
      </c>
      <c r="F5113" s="131" t="s">
        <v>26261</v>
      </c>
      <c r="G5113" s="131" t="s">
        <v>26261</v>
      </c>
      <c r="H5113" s="79">
        <v>38520.416666666701</v>
      </c>
      <c r="I5113" s="6">
        <v>119187.833343251</v>
      </c>
      <c r="J5113" s="6">
        <v>51774.871014703</v>
      </c>
      <c r="K5113" s="71">
        <v>51837.658411767501</v>
      </c>
      <c r="L5113" s="20">
        <v>1.3457190471313001</v>
      </c>
      <c r="M5113" s="79">
        <v>38665.179334731598</v>
      </c>
      <c r="N5113" s="6">
        <v>119635.75032465201</v>
      </c>
      <c r="O5113" s="6">
        <v>51990.8461305858</v>
      </c>
      <c r="P5113" s="71">
        <v>52036.799290044</v>
      </c>
      <c r="Q5113" s="20">
        <v>1.3458310600230701</v>
      </c>
      <c r="R5113" s="79">
        <v>38803.761528990603</v>
      </c>
      <c r="S5113" s="6">
        <v>120064.544011299</v>
      </c>
      <c r="T5113" s="6">
        <v>52196.546874149099</v>
      </c>
      <c r="U5113" s="71">
        <v>52227.772365272001</v>
      </c>
      <c r="V5113" s="20">
        <v>1.3459461224204301</v>
      </c>
      <c r="W5113" s="79">
        <v>38962.093329416202</v>
      </c>
      <c r="X5113" s="6">
        <v>120554.445883476</v>
      </c>
      <c r="Y5113" s="6">
        <v>52427.330914579303</v>
      </c>
      <c r="Z5113" s="71">
        <v>52445.811131600502</v>
      </c>
      <c r="AA5113" s="20">
        <v>1.34607272479387</v>
      </c>
    </row>
    <row r="5114" spans="1:27" x14ac:dyDescent="0.2">
      <c r="A5114" s="52" t="s">
        <v>1213</v>
      </c>
      <c r="B5114" s="1" t="s">
        <v>7451</v>
      </c>
      <c r="C5114" s="131" t="s">
        <v>28</v>
      </c>
      <c r="D5114" s="131" t="s">
        <v>28</v>
      </c>
      <c r="E5114" s="131" t="s">
        <v>6357</v>
      </c>
      <c r="F5114" s="131" t="s">
        <v>26261</v>
      </c>
      <c r="G5114" s="131" t="s">
        <v>26261</v>
      </c>
      <c r="H5114" s="79">
        <v>4052.9166666666702</v>
      </c>
      <c r="I5114" s="6">
        <v>13085.5370495016</v>
      </c>
      <c r="J5114" s="6">
        <v>5684.3217457012797</v>
      </c>
      <c r="K5114" s="71">
        <v>5691.2151238883298</v>
      </c>
      <c r="L5114" s="20">
        <v>1.4042270275863</v>
      </c>
      <c r="M5114" s="79">
        <v>4069.9482265018601</v>
      </c>
      <c r="N5114" s="6">
        <v>13140.5263635102</v>
      </c>
      <c r="O5114" s="6">
        <v>5710.55961438134</v>
      </c>
      <c r="P5114" s="71">
        <v>5715.6070078377998</v>
      </c>
      <c r="Q5114" s="20">
        <v>1.4043439104753399</v>
      </c>
      <c r="R5114" s="79">
        <v>4085.62454893739</v>
      </c>
      <c r="S5114" s="6">
        <v>13191.1400609783</v>
      </c>
      <c r="T5114" s="6">
        <v>5734.68184288881</v>
      </c>
      <c r="U5114" s="71">
        <v>5738.1124962117101</v>
      </c>
      <c r="V5114" s="20">
        <v>1.4044639754536701</v>
      </c>
      <c r="W5114" s="79">
        <v>4102.2633729561103</v>
      </c>
      <c r="X5114" s="6">
        <v>13244.8613599993</v>
      </c>
      <c r="Y5114" s="6">
        <v>5759.99270992943</v>
      </c>
      <c r="Z5114" s="71">
        <v>5762.0230615316004</v>
      </c>
      <c r="AA5114" s="20">
        <v>1.40459608213294</v>
      </c>
    </row>
    <row r="5115" spans="1:27" x14ac:dyDescent="0.2">
      <c r="A5115" s="52" t="s">
        <v>1212</v>
      </c>
      <c r="B5115" s="1" t="s">
        <v>7450</v>
      </c>
      <c r="C5115" s="131" t="s">
        <v>28</v>
      </c>
      <c r="D5115" s="131" t="s">
        <v>28</v>
      </c>
      <c r="E5115" s="131" t="s">
        <v>6357</v>
      </c>
      <c r="F5115" s="131" t="s">
        <v>26261</v>
      </c>
      <c r="G5115" s="131" t="s">
        <v>26261</v>
      </c>
      <c r="H5115" s="79">
        <v>4176.0833333333303</v>
      </c>
      <c r="I5115" s="6">
        <v>13310.7127531116</v>
      </c>
      <c r="J5115" s="6">
        <v>5782.1374596297501</v>
      </c>
      <c r="K5115" s="71">
        <v>5789.1494589538297</v>
      </c>
      <c r="L5115" s="20">
        <v>1.38626291595885</v>
      </c>
      <c r="M5115" s="79">
        <v>4191.3252553338198</v>
      </c>
      <c r="N5115" s="6">
        <v>13359.2943616094</v>
      </c>
      <c r="O5115" s="6">
        <v>5805.6309730396397</v>
      </c>
      <c r="P5115" s="71">
        <v>5810.7623972367001</v>
      </c>
      <c r="Q5115" s="20">
        <v>1.3863783035788</v>
      </c>
      <c r="R5115" s="79">
        <v>4203.8644286238796</v>
      </c>
      <c r="S5115" s="6">
        <v>13399.2613164096</v>
      </c>
      <c r="T5115" s="6">
        <v>5825.1599349357602</v>
      </c>
      <c r="U5115" s="71">
        <v>5828.64471488253</v>
      </c>
      <c r="V5115" s="20">
        <v>1.38649683257995</v>
      </c>
      <c r="W5115" s="79">
        <v>4217.6154116402304</v>
      </c>
      <c r="X5115" s="6">
        <v>13443.0907542809</v>
      </c>
      <c r="Y5115" s="6">
        <v>5846.19971768296</v>
      </c>
      <c r="Z5115" s="71">
        <v>5848.2604565694801</v>
      </c>
      <c r="AA5115" s="20">
        <v>1.38662724923397</v>
      </c>
    </row>
    <row r="5116" spans="1:27" x14ac:dyDescent="0.2">
      <c r="A5116" s="52" t="s">
        <v>1211</v>
      </c>
      <c r="B5116" s="1" t="s">
        <v>7449</v>
      </c>
      <c r="C5116" s="131" t="s">
        <v>28</v>
      </c>
      <c r="D5116" s="131" t="s">
        <v>28</v>
      </c>
      <c r="E5116" s="131" t="s">
        <v>6357</v>
      </c>
      <c r="F5116" s="131" t="s">
        <v>26261</v>
      </c>
      <c r="G5116" s="131" t="s">
        <v>26261</v>
      </c>
      <c r="H5116" s="79">
        <v>5863.3333333333303</v>
      </c>
      <c r="I5116" s="6">
        <v>22664.395097752898</v>
      </c>
      <c r="J5116" s="6">
        <v>9845.3516596194604</v>
      </c>
      <c r="K5116" s="71">
        <v>9857.2911196659497</v>
      </c>
      <c r="L5116" s="20">
        <v>1.681175290449</v>
      </c>
      <c r="M5116" s="79">
        <v>5882.9271926440997</v>
      </c>
      <c r="N5116" s="6">
        <v>22740.1340918817</v>
      </c>
      <c r="O5116" s="6">
        <v>9882.3203712234808</v>
      </c>
      <c r="P5116" s="71">
        <v>9891.0550596856701</v>
      </c>
      <c r="Q5116" s="20">
        <v>1.6813152255314801</v>
      </c>
      <c r="R5116" s="79">
        <v>5901.5641840295802</v>
      </c>
      <c r="S5116" s="6">
        <v>22812.1743652519</v>
      </c>
      <c r="T5116" s="6">
        <v>9917.3052158102801</v>
      </c>
      <c r="U5116" s="71">
        <v>9923.2380359779709</v>
      </c>
      <c r="V5116" s="20">
        <v>1.6814589702898699</v>
      </c>
      <c r="W5116" s="79">
        <v>5922.6519098852496</v>
      </c>
      <c r="X5116" s="6">
        <v>22893.687819005099</v>
      </c>
      <c r="Y5116" s="6">
        <v>9956.1234622750799</v>
      </c>
      <c r="Z5116" s="71">
        <v>9959.6329165819006</v>
      </c>
      <c r="AA5116" s="20">
        <v>1.68161713167014</v>
      </c>
    </row>
    <row r="5117" spans="1:27" x14ac:dyDescent="0.2">
      <c r="A5117" s="52" t="s">
        <v>1210</v>
      </c>
      <c r="B5117" s="1" t="s">
        <v>7448</v>
      </c>
      <c r="C5117" s="131" t="s">
        <v>28</v>
      </c>
      <c r="D5117" s="131" t="s">
        <v>28</v>
      </c>
      <c r="E5117" s="131" t="s">
        <v>6357</v>
      </c>
      <c r="F5117" s="131" t="s">
        <v>26261</v>
      </c>
      <c r="G5117" s="131" t="s">
        <v>26261</v>
      </c>
      <c r="H5117" s="79">
        <v>466.91666666666703</v>
      </c>
      <c r="I5117" s="6">
        <v>1440.70079077593</v>
      </c>
      <c r="J5117" s="6">
        <v>625.83650965770505</v>
      </c>
      <c r="K5117" s="71">
        <v>626.59546172575006</v>
      </c>
      <c r="L5117" s="20">
        <v>1.34198563996234</v>
      </c>
      <c r="M5117" s="79">
        <v>468.44199487999498</v>
      </c>
      <c r="N5117" s="6">
        <v>1445.4072870739101</v>
      </c>
      <c r="O5117" s="6">
        <v>628.13956241642495</v>
      </c>
      <c r="P5117" s="71">
        <v>628.69475625576399</v>
      </c>
      <c r="Q5117" s="20">
        <v>1.3420973420985101</v>
      </c>
      <c r="R5117" s="79">
        <v>469.86700551162602</v>
      </c>
      <c r="S5117" s="6">
        <v>1449.80424715356</v>
      </c>
      <c r="T5117" s="6">
        <v>630.28411899661103</v>
      </c>
      <c r="U5117" s="71">
        <v>630.66117327206098</v>
      </c>
      <c r="V5117" s="20">
        <v>1.3422120852800701</v>
      </c>
      <c r="W5117" s="79">
        <v>471.54771449149501</v>
      </c>
      <c r="X5117" s="6">
        <v>1454.9901805956999</v>
      </c>
      <c r="Y5117" s="6">
        <v>632.75353402797896</v>
      </c>
      <c r="Z5117" s="71">
        <v>632.97657461436404</v>
      </c>
      <c r="AA5117" s="20">
        <v>1.3423383364225401</v>
      </c>
    </row>
    <row r="5118" spans="1:27" x14ac:dyDescent="0.2">
      <c r="A5118" s="52" t="s">
        <v>1209</v>
      </c>
      <c r="B5118" s="1" t="s">
        <v>7447</v>
      </c>
      <c r="C5118" s="131" t="s">
        <v>28</v>
      </c>
      <c r="D5118" s="131" t="s">
        <v>28</v>
      </c>
      <c r="E5118" s="131" t="s">
        <v>6357</v>
      </c>
      <c r="F5118" s="131" t="s">
        <v>26261</v>
      </c>
      <c r="G5118" s="131" t="s">
        <v>26261</v>
      </c>
      <c r="H5118" s="79">
        <v>4418.8333333333303</v>
      </c>
      <c r="I5118" s="6">
        <v>14218.4825328119</v>
      </c>
      <c r="J5118" s="6">
        <v>6176.4701858541703</v>
      </c>
      <c r="K5118" s="71">
        <v>6183.96039255901</v>
      </c>
      <c r="L5118" s="20">
        <v>1.39945545035847</v>
      </c>
      <c r="M5118" s="79">
        <v>4434.8245870474302</v>
      </c>
      <c r="N5118" s="6">
        <v>14269.9375989934</v>
      </c>
      <c r="O5118" s="6">
        <v>6201.3748230695201</v>
      </c>
      <c r="P5118" s="71">
        <v>6206.8560334616204</v>
      </c>
      <c r="Q5118" s="20">
        <v>1.3995719360783001</v>
      </c>
      <c r="R5118" s="79">
        <v>4450.2799407006296</v>
      </c>
      <c r="S5118" s="6">
        <v>14319.6682992438</v>
      </c>
      <c r="T5118" s="6">
        <v>6225.2952672972997</v>
      </c>
      <c r="U5118" s="71">
        <v>6229.0194198274403</v>
      </c>
      <c r="V5118" s="20">
        <v>1.3996915930746501</v>
      </c>
      <c r="W5118" s="79">
        <v>4467.4302020636696</v>
      </c>
      <c r="X5118" s="6">
        <v>14374.8527049972</v>
      </c>
      <c r="Y5118" s="6">
        <v>6251.4090964480902</v>
      </c>
      <c r="Z5118" s="71">
        <v>6253.6126684166702</v>
      </c>
      <c r="AA5118" s="20">
        <v>1.39982325085413</v>
      </c>
    </row>
    <row r="5119" spans="1:27" x14ac:dyDescent="0.2">
      <c r="A5119" s="52" t="s">
        <v>1208</v>
      </c>
      <c r="B5119" s="1" t="s">
        <v>7446</v>
      </c>
      <c r="C5119" s="131" t="s">
        <v>28</v>
      </c>
      <c r="D5119" s="131" t="s">
        <v>28</v>
      </c>
      <c r="E5119" s="131" t="s">
        <v>6357</v>
      </c>
      <c r="F5119" s="131" t="s">
        <v>26261</v>
      </c>
      <c r="G5119" s="131" t="s">
        <v>26261</v>
      </c>
      <c r="H5119" s="79">
        <v>7076.6666666666697</v>
      </c>
      <c r="I5119" s="6">
        <v>25501.144320642099</v>
      </c>
      <c r="J5119" s="6">
        <v>11077.6278156359</v>
      </c>
      <c r="K5119" s="71">
        <v>11091.0616572382</v>
      </c>
      <c r="L5119" s="20">
        <v>1.56727201939306</v>
      </c>
      <c r="M5119" s="79">
        <v>7101.2482991815004</v>
      </c>
      <c r="N5119" s="6">
        <v>25589.725539445299</v>
      </c>
      <c r="O5119" s="6">
        <v>11120.6849076039</v>
      </c>
      <c r="P5119" s="71">
        <v>11130.514149574001</v>
      </c>
      <c r="Q5119" s="20">
        <v>1.5674024735703</v>
      </c>
      <c r="R5119" s="79">
        <v>7125.2202294626504</v>
      </c>
      <c r="S5119" s="6">
        <v>25676.109663855699</v>
      </c>
      <c r="T5119" s="6">
        <v>11162.3649816978</v>
      </c>
      <c r="U5119" s="71">
        <v>11169.0426327977</v>
      </c>
      <c r="V5119" s="20">
        <v>1.56753647930964</v>
      </c>
      <c r="W5119" s="79">
        <v>7149.2814884583204</v>
      </c>
      <c r="X5119" s="6">
        <v>25762.815689035</v>
      </c>
      <c r="Y5119" s="6">
        <v>11203.8643910807</v>
      </c>
      <c r="Z5119" s="71">
        <v>11207.8136641376</v>
      </c>
      <c r="AA5119" s="20">
        <v>1.56768392491347</v>
      </c>
    </row>
    <row r="5120" spans="1:27" x14ac:dyDescent="0.2">
      <c r="A5120" s="52" t="s">
        <v>1207</v>
      </c>
      <c r="B5120" s="1" t="s">
        <v>7445</v>
      </c>
      <c r="C5120" s="131" t="s">
        <v>20</v>
      </c>
      <c r="D5120" s="131" t="s">
        <v>20</v>
      </c>
      <c r="E5120" s="131" t="s">
        <v>6361</v>
      </c>
      <c r="F5120" s="131" t="s">
        <v>26209</v>
      </c>
      <c r="G5120" s="131" t="s">
        <v>26209</v>
      </c>
      <c r="H5120" s="79">
        <v>5051.1666666666697</v>
      </c>
      <c r="I5120" s="6">
        <v>6467.6854640124602</v>
      </c>
      <c r="J5120" s="6">
        <v>2809.54499523904</v>
      </c>
      <c r="K5120" s="71">
        <v>2813.11781598482</v>
      </c>
      <c r="L5120" s="20">
        <v>0.55692437047246302</v>
      </c>
      <c r="M5120" s="79">
        <v>5111.0955903186104</v>
      </c>
      <c r="N5120" s="6">
        <v>6544.4204945422198</v>
      </c>
      <c r="O5120" s="6">
        <v>2844.0491911679601</v>
      </c>
      <c r="P5120" s="71">
        <v>2847.5344642912401</v>
      </c>
      <c r="Q5120" s="20">
        <v>0.557128000048564</v>
      </c>
      <c r="R5120" s="79">
        <v>5168.2350188734799</v>
      </c>
      <c r="S5120" s="6">
        <v>6617.5837607486401</v>
      </c>
      <c r="T5120" s="6">
        <v>2876.9111131510999</v>
      </c>
      <c r="U5120" s="71">
        <v>2880.21837078317</v>
      </c>
      <c r="V5120" s="20">
        <v>0.55729245289061402</v>
      </c>
      <c r="W5120" s="79">
        <v>5225.5010692465703</v>
      </c>
      <c r="X5120" s="6">
        <v>6690.9091578343496</v>
      </c>
      <c r="Y5120" s="6">
        <v>2909.77662388518</v>
      </c>
      <c r="Z5120" s="71">
        <v>2912.7883406465899</v>
      </c>
      <c r="AA5120" s="20">
        <v>0.55741799724989205</v>
      </c>
    </row>
    <row r="5121" spans="1:27" x14ac:dyDescent="0.2">
      <c r="A5121" s="52" t="s">
        <v>1206</v>
      </c>
      <c r="B5121" s="1" t="s">
        <v>7444</v>
      </c>
      <c r="C5121" s="131" t="s">
        <v>20</v>
      </c>
      <c r="D5121" s="131" t="s">
        <v>20</v>
      </c>
      <c r="E5121" s="131" t="s">
        <v>6361</v>
      </c>
      <c r="F5121" s="131" t="s">
        <v>26209</v>
      </c>
      <c r="G5121" s="131" t="s">
        <v>26209</v>
      </c>
      <c r="H5121" s="79">
        <v>12240.666666666701</v>
      </c>
      <c r="I5121" s="6">
        <v>16169.6307931681</v>
      </c>
      <c r="J5121" s="6">
        <v>7024.0436895991097</v>
      </c>
      <c r="K5121" s="71">
        <v>7032.9759718924997</v>
      </c>
      <c r="L5121" s="20">
        <v>0.57455824616517404</v>
      </c>
      <c r="M5121" s="79">
        <v>12370.39102076</v>
      </c>
      <c r="N5121" s="6">
        <v>16340.993592899</v>
      </c>
      <c r="O5121" s="6">
        <v>7101.4064040541198</v>
      </c>
      <c r="P5121" s="71">
        <v>7110.1089050356104</v>
      </c>
      <c r="Q5121" s="20">
        <v>0.57476832325699201</v>
      </c>
      <c r="R5121" s="79">
        <v>12486.300396496599</v>
      </c>
      <c r="S5121" s="6">
        <v>16494.107133375601</v>
      </c>
      <c r="T5121" s="6">
        <v>7170.6051376287896</v>
      </c>
      <c r="U5121" s="71">
        <v>7178.8483671326703</v>
      </c>
      <c r="V5121" s="20">
        <v>0.57493798316328304</v>
      </c>
      <c r="W5121" s="79">
        <v>12610.7519838638</v>
      </c>
      <c r="X5121" s="6">
        <v>16658.504733126501</v>
      </c>
      <c r="Y5121" s="6">
        <v>7244.5353117036402</v>
      </c>
      <c r="Z5121" s="71">
        <v>7252.0336496337104</v>
      </c>
      <c r="AA5121" s="20">
        <v>0.57506750262895401</v>
      </c>
    </row>
    <row r="5122" spans="1:27" x14ac:dyDescent="0.2">
      <c r="A5122" s="52" t="s">
        <v>1205</v>
      </c>
      <c r="B5122" s="1" t="s">
        <v>7443</v>
      </c>
      <c r="C5122" s="131" t="s">
        <v>20</v>
      </c>
      <c r="D5122" s="131" t="s">
        <v>20</v>
      </c>
      <c r="E5122" s="131" t="s">
        <v>6361</v>
      </c>
      <c r="F5122" s="131" t="s">
        <v>26227</v>
      </c>
      <c r="G5122" s="131" t="s">
        <v>26227</v>
      </c>
      <c r="H5122" s="79">
        <v>9857.1666666666606</v>
      </c>
      <c r="I5122" s="6">
        <v>14995.581310505801</v>
      </c>
      <c r="J5122" s="6">
        <v>6514.0397837922101</v>
      </c>
      <c r="K5122" s="71">
        <v>6522.3235082094498</v>
      </c>
      <c r="L5122" s="20">
        <v>0.66168339531739495</v>
      </c>
      <c r="M5122" s="79">
        <v>9927.3303439946103</v>
      </c>
      <c r="N5122" s="6">
        <v>15102.320413535601</v>
      </c>
      <c r="O5122" s="6">
        <v>6563.1085583047998</v>
      </c>
      <c r="P5122" s="71">
        <v>6571.1513959373096</v>
      </c>
      <c r="Q5122" s="20">
        <v>0.66192532818376804</v>
      </c>
      <c r="R5122" s="79">
        <v>9993.6633846874101</v>
      </c>
      <c r="S5122" s="6">
        <v>15203.2320181498</v>
      </c>
      <c r="T5122" s="6">
        <v>6609.4134551432699</v>
      </c>
      <c r="U5122" s="71">
        <v>6617.0115463714301</v>
      </c>
      <c r="V5122" s="20">
        <v>0.66212071506332804</v>
      </c>
      <c r="W5122" s="79">
        <v>10062.360844307699</v>
      </c>
      <c r="X5122" s="6">
        <v>15307.7405829735</v>
      </c>
      <c r="Y5122" s="6">
        <v>6657.10812418976</v>
      </c>
      <c r="Z5122" s="71">
        <v>6663.9984552054102</v>
      </c>
      <c r="AA5122" s="20">
        <v>0.66226987466616505</v>
      </c>
    </row>
    <row r="5123" spans="1:27" x14ac:dyDescent="0.2">
      <c r="A5123" s="52" t="s">
        <v>1204</v>
      </c>
      <c r="B5123" s="1" t="s">
        <v>7442</v>
      </c>
      <c r="C5123" s="131" t="s">
        <v>20</v>
      </c>
      <c r="D5123" s="131" t="s">
        <v>20</v>
      </c>
      <c r="E5123" s="131" t="s">
        <v>6361</v>
      </c>
      <c r="F5123" s="131" t="s">
        <v>26209</v>
      </c>
      <c r="G5123" s="131" t="s">
        <v>26209</v>
      </c>
      <c r="H5123" s="79">
        <v>5422.6666666666697</v>
      </c>
      <c r="I5123" s="6">
        <v>7103.1976543245401</v>
      </c>
      <c r="J5123" s="6">
        <v>3085.6097642571999</v>
      </c>
      <c r="K5123" s="71">
        <v>3089.5336489423698</v>
      </c>
      <c r="L5123" s="20">
        <v>0.56974434145728503</v>
      </c>
      <c r="M5123" s="79">
        <v>5479.9862942748296</v>
      </c>
      <c r="N5123" s="6">
        <v>7178.2811269775502</v>
      </c>
      <c r="O5123" s="6">
        <v>3119.5099169104901</v>
      </c>
      <c r="P5123" s="71">
        <v>3123.3327565804102</v>
      </c>
      <c r="Q5123" s="20">
        <v>0.56995265842972898</v>
      </c>
      <c r="R5123" s="79">
        <v>5535.2331731029299</v>
      </c>
      <c r="S5123" s="6">
        <v>7250.6494881959998</v>
      </c>
      <c r="T5123" s="6">
        <v>3152.12845719909</v>
      </c>
      <c r="U5123" s="71">
        <v>3155.7521009222801</v>
      </c>
      <c r="V5123" s="20">
        <v>0.57012089684981304</v>
      </c>
      <c r="W5123" s="79">
        <v>5589.8111271261196</v>
      </c>
      <c r="X5123" s="6">
        <v>7322.14161906556</v>
      </c>
      <c r="Y5123" s="6">
        <v>3184.2902089003701</v>
      </c>
      <c r="Z5123" s="71">
        <v>3187.58605646359</v>
      </c>
      <c r="AA5123" s="20">
        <v>0.57024933114375498</v>
      </c>
    </row>
    <row r="5124" spans="1:27" x14ac:dyDescent="0.2">
      <c r="A5124" s="52" t="s">
        <v>1203</v>
      </c>
      <c r="B5124" s="1" t="s">
        <v>18939</v>
      </c>
      <c r="C5124" s="131" t="s">
        <v>20</v>
      </c>
      <c r="D5124" s="131" t="s">
        <v>20</v>
      </c>
      <c r="E5124" s="131" t="s">
        <v>6361</v>
      </c>
      <c r="F5124" s="131" t="s">
        <v>26197</v>
      </c>
      <c r="G5124" s="131" t="s">
        <v>26197</v>
      </c>
      <c r="H5124" s="79">
        <v>10178.25</v>
      </c>
      <c r="I5124" s="6">
        <v>23412.798906640801</v>
      </c>
      <c r="J5124" s="6">
        <v>10170.4562410619</v>
      </c>
      <c r="K5124" s="71">
        <v>10183.389729265</v>
      </c>
      <c r="L5124" s="20">
        <v>1.0005049718040999</v>
      </c>
      <c r="M5124" s="79">
        <v>10187.984476248101</v>
      </c>
      <c r="N5124" s="6">
        <v>23435.190902795301</v>
      </c>
      <c r="O5124" s="6">
        <v>10184.375497806999</v>
      </c>
      <c r="P5124" s="71">
        <v>10196.8560590821</v>
      </c>
      <c r="Q5124" s="20">
        <v>1.0008707888056401</v>
      </c>
      <c r="R5124" s="79">
        <v>10191.0867661624</v>
      </c>
      <c r="S5124" s="6">
        <v>23442.327030313601</v>
      </c>
      <c r="T5124" s="6">
        <v>10191.256142710599</v>
      </c>
      <c r="U5124" s="71">
        <v>10202.9718712586</v>
      </c>
      <c r="V5124" s="20">
        <v>1.0011662254839799</v>
      </c>
      <c r="W5124" s="79">
        <v>10201.343165391399</v>
      </c>
      <c r="X5124" s="6">
        <v>23465.9195941291</v>
      </c>
      <c r="Y5124" s="6">
        <v>10204.9785286678</v>
      </c>
      <c r="Z5124" s="71">
        <v>10215.541024988701</v>
      </c>
      <c r="AA5124" s="20">
        <v>1.00139176374788</v>
      </c>
    </row>
    <row r="5125" spans="1:27" x14ac:dyDescent="0.2">
      <c r="A5125" s="52" t="s">
        <v>1202</v>
      </c>
      <c r="B5125" s="1" t="s">
        <v>7441</v>
      </c>
      <c r="C5125" s="131" t="s">
        <v>20</v>
      </c>
      <c r="D5125" s="131" t="s">
        <v>20</v>
      </c>
      <c r="E5125" s="131" t="s">
        <v>6361</v>
      </c>
      <c r="F5125" s="131" t="s">
        <v>26209</v>
      </c>
      <c r="G5125" s="131" t="s">
        <v>26209</v>
      </c>
      <c r="H5125" s="79">
        <v>11660.583333333299</v>
      </c>
      <c r="I5125" s="6">
        <v>17690.8078036488</v>
      </c>
      <c r="J5125" s="6">
        <v>7684.8388504721897</v>
      </c>
      <c r="K5125" s="71">
        <v>7694.6114477146202</v>
      </c>
      <c r="L5125" s="20">
        <v>0.65988220552556298</v>
      </c>
      <c r="M5125" s="79">
        <v>11779.1547620363</v>
      </c>
      <c r="N5125" s="6">
        <v>17870.697976912401</v>
      </c>
      <c r="O5125" s="6">
        <v>7766.1794759720497</v>
      </c>
      <c r="P5125" s="71">
        <v>7775.6966308378096</v>
      </c>
      <c r="Q5125" s="20">
        <v>0.66012347981864805</v>
      </c>
      <c r="R5125" s="79">
        <v>11893.4850107689</v>
      </c>
      <c r="S5125" s="6">
        <v>18044.153660788099</v>
      </c>
      <c r="T5125" s="6">
        <v>7844.4683242293504</v>
      </c>
      <c r="U5125" s="71">
        <v>7853.4862176276802</v>
      </c>
      <c r="V5125" s="20">
        <v>0.66031833482925795</v>
      </c>
      <c r="W5125" s="79">
        <v>12009.5906703045</v>
      </c>
      <c r="X5125" s="6">
        <v>18220.302902128999</v>
      </c>
      <c r="Y5125" s="6">
        <v>7923.73804726448</v>
      </c>
      <c r="Z5125" s="71">
        <v>7931.9393828907596</v>
      </c>
      <c r="AA5125" s="20">
        <v>0.66046708839991097</v>
      </c>
    </row>
    <row r="5126" spans="1:27" x14ac:dyDescent="0.2">
      <c r="A5126" s="52" t="s">
        <v>1201</v>
      </c>
      <c r="B5126" s="1" t="s">
        <v>7440</v>
      </c>
      <c r="C5126" s="131" t="s">
        <v>20</v>
      </c>
      <c r="D5126" s="131" t="s">
        <v>20</v>
      </c>
      <c r="E5126" s="131" t="s">
        <v>6361</v>
      </c>
      <c r="F5126" s="131" t="s">
        <v>26227</v>
      </c>
      <c r="G5126" s="131" t="s">
        <v>26227</v>
      </c>
      <c r="H5126" s="79">
        <v>7682.6666666666697</v>
      </c>
      <c r="I5126" s="6">
        <v>11695.833775458201</v>
      </c>
      <c r="J5126" s="6">
        <v>5080.6384187706899</v>
      </c>
      <c r="K5126" s="71">
        <v>5087.09932627534</v>
      </c>
      <c r="L5126" s="20">
        <v>0.66215281060508602</v>
      </c>
      <c r="M5126" s="79">
        <v>7737.8999500845302</v>
      </c>
      <c r="N5126" s="6">
        <v>11779.919071587399</v>
      </c>
      <c r="O5126" s="6">
        <v>5119.2721090449304</v>
      </c>
      <c r="P5126" s="71">
        <v>5125.54558052631</v>
      </c>
      <c r="Q5126" s="20">
        <v>0.66239491510488202</v>
      </c>
      <c r="R5126" s="79">
        <v>7793.0987953273698</v>
      </c>
      <c r="S5126" s="6">
        <v>11863.9519401952</v>
      </c>
      <c r="T5126" s="6">
        <v>5157.7035390295996</v>
      </c>
      <c r="U5126" s="71">
        <v>5163.6327644114399</v>
      </c>
      <c r="V5126" s="20">
        <v>0.66259044059693994</v>
      </c>
      <c r="W5126" s="79">
        <v>7849.3640008553703</v>
      </c>
      <c r="X5126" s="6">
        <v>11949.6081998963</v>
      </c>
      <c r="Y5126" s="6">
        <v>5196.70642425808</v>
      </c>
      <c r="Z5126" s="71">
        <v>5202.0851903508501</v>
      </c>
      <c r="AA5126" s="20">
        <v>0.66273970601745102</v>
      </c>
    </row>
    <row r="5127" spans="1:27" x14ac:dyDescent="0.2">
      <c r="A5127" s="52" t="s">
        <v>1200</v>
      </c>
      <c r="B5127" s="1" t="s">
        <v>7439</v>
      </c>
      <c r="C5127" s="131" t="s">
        <v>20</v>
      </c>
      <c r="D5127" s="131" t="s">
        <v>20</v>
      </c>
      <c r="E5127" s="131" t="s">
        <v>6361</v>
      </c>
      <c r="F5127" s="131" t="s">
        <v>26209</v>
      </c>
      <c r="G5127" s="131" t="s">
        <v>26209</v>
      </c>
      <c r="H5127" s="79">
        <v>8255.75</v>
      </c>
      <c r="I5127" s="6">
        <v>12905.614288859701</v>
      </c>
      <c r="J5127" s="6">
        <v>5606.1637872625597</v>
      </c>
      <c r="K5127" s="71">
        <v>5613.2929908586302</v>
      </c>
      <c r="L5127" s="20">
        <v>0.67992526310251999</v>
      </c>
      <c r="M5127" s="79">
        <v>8330.1144790291601</v>
      </c>
      <c r="N5127" s="6">
        <v>13021.8628771941</v>
      </c>
      <c r="O5127" s="6">
        <v>5658.9912910195098</v>
      </c>
      <c r="P5127" s="71">
        <v>5665.9261676428496</v>
      </c>
      <c r="Q5127" s="20">
        <v>0.68017386578619898</v>
      </c>
      <c r="R5127" s="79">
        <v>8398.6997941119698</v>
      </c>
      <c r="S5127" s="6">
        <v>13129.077318321701</v>
      </c>
      <c r="T5127" s="6">
        <v>5707.7008479340602</v>
      </c>
      <c r="U5127" s="71">
        <v>5714.2623426930104</v>
      </c>
      <c r="V5127" s="20">
        <v>0.68037463926250497</v>
      </c>
      <c r="W5127" s="79">
        <v>8472.1977606738801</v>
      </c>
      <c r="X5127" s="6">
        <v>13243.971350658399</v>
      </c>
      <c r="Y5127" s="6">
        <v>5759.6056581380899</v>
      </c>
      <c r="Z5127" s="71">
        <v>5765.5670438875504</v>
      </c>
      <c r="AA5127" s="20">
        <v>0.68052791102800603</v>
      </c>
    </row>
    <row r="5128" spans="1:27" x14ac:dyDescent="0.2">
      <c r="A5128" s="52" t="s">
        <v>1199</v>
      </c>
      <c r="B5128" s="1" t="s">
        <v>7438</v>
      </c>
      <c r="C5128" s="131" t="s">
        <v>20</v>
      </c>
      <c r="D5128" s="131" t="s">
        <v>20</v>
      </c>
      <c r="E5128" s="131" t="s">
        <v>6361</v>
      </c>
      <c r="F5128" s="131" t="s">
        <v>26342</v>
      </c>
      <c r="G5128" s="131" t="s">
        <v>26342</v>
      </c>
      <c r="H5128" s="79">
        <v>14578.75</v>
      </c>
      <c r="I5128" s="6">
        <v>38510.300551919099</v>
      </c>
      <c r="J5128" s="6">
        <v>16728.769941399099</v>
      </c>
      <c r="K5128" s="71">
        <v>16750.043455935898</v>
      </c>
      <c r="L5128" s="20">
        <v>1.14893550242208</v>
      </c>
      <c r="M5128" s="79">
        <v>14633.2305900029</v>
      </c>
      <c r="N5128" s="6">
        <v>38654.2130200838</v>
      </c>
      <c r="O5128" s="6">
        <v>16798.199835521598</v>
      </c>
      <c r="P5128" s="71">
        <v>16818.7853846703</v>
      </c>
      <c r="Q5128" s="20">
        <v>1.1493555904299499</v>
      </c>
      <c r="R5128" s="79">
        <v>14690.828304820699</v>
      </c>
      <c r="S5128" s="6">
        <v>38806.359487287104</v>
      </c>
      <c r="T5128" s="6">
        <v>16870.575561446702</v>
      </c>
      <c r="U5128" s="71">
        <v>16889.969744161699</v>
      </c>
      <c r="V5128" s="20">
        <v>1.14969485679846</v>
      </c>
      <c r="W5128" s="79">
        <v>14747.120334552001</v>
      </c>
      <c r="X5128" s="6">
        <v>38955.056939649498</v>
      </c>
      <c r="Y5128" s="6">
        <v>16940.973400062801</v>
      </c>
      <c r="Z5128" s="71">
        <v>16958.507877838401</v>
      </c>
      <c r="AA5128" s="20">
        <v>1.1499538549302599</v>
      </c>
    </row>
    <row r="5129" spans="1:27" x14ac:dyDescent="0.2">
      <c r="A5129" s="52" t="s">
        <v>1198</v>
      </c>
      <c r="B5129" s="1" t="s">
        <v>7437</v>
      </c>
      <c r="C5129" s="131" t="s">
        <v>20</v>
      </c>
      <c r="D5129" s="131" t="s">
        <v>20</v>
      </c>
      <c r="E5129" s="131" t="s">
        <v>6361</v>
      </c>
      <c r="F5129" s="131" t="s">
        <v>26197</v>
      </c>
      <c r="G5129" s="131" t="s">
        <v>26197</v>
      </c>
      <c r="H5129" s="79">
        <v>11984.5</v>
      </c>
      <c r="I5129" s="6">
        <v>33926.523567785604</v>
      </c>
      <c r="J5129" s="6">
        <v>14737.589671931501</v>
      </c>
      <c r="K5129" s="71">
        <v>14756.3310575337</v>
      </c>
      <c r="L5129" s="20">
        <v>1.2312846641523401</v>
      </c>
      <c r="M5129" s="79">
        <v>11975.5975797094</v>
      </c>
      <c r="N5129" s="6">
        <v>33901.3220014459</v>
      </c>
      <c r="O5129" s="6">
        <v>14732.7066618266</v>
      </c>
      <c r="P5129" s="71">
        <v>14750.761028368899</v>
      </c>
      <c r="Q5129" s="20">
        <v>1.2317348616791799</v>
      </c>
      <c r="R5129" s="79">
        <v>11963.236875774301</v>
      </c>
      <c r="S5129" s="6">
        <v>33866.330494635498</v>
      </c>
      <c r="T5129" s="6">
        <v>14722.960235057601</v>
      </c>
      <c r="U5129" s="71">
        <v>14739.8855485931</v>
      </c>
      <c r="V5129" s="20">
        <v>1.23209844473125</v>
      </c>
      <c r="W5129" s="79">
        <v>11955.3387860862</v>
      </c>
      <c r="X5129" s="6">
        <v>33843.972054488302</v>
      </c>
      <c r="Y5129" s="6">
        <v>14718.2387954356</v>
      </c>
      <c r="Z5129" s="71">
        <v>14733.4726680686</v>
      </c>
      <c r="AA5129" s="20">
        <v>1.2323760063759699</v>
      </c>
    </row>
    <row r="5130" spans="1:27" x14ac:dyDescent="0.2">
      <c r="A5130" s="52" t="s">
        <v>1197</v>
      </c>
      <c r="B5130" s="1" t="s">
        <v>7436</v>
      </c>
      <c r="C5130" s="131" t="s">
        <v>20</v>
      </c>
      <c r="D5130" s="131" t="s">
        <v>20</v>
      </c>
      <c r="E5130" s="131" t="s">
        <v>6361</v>
      </c>
      <c r="F5130" s="131" t="s">
        <v>26209</v>
      </c>
      <c r="G5130" s="131" t="s">
        <v>26209</v>
      </c>
      <c r="H5130" s="79">
        <v>7024.0833333333303</v>
      </c>
      <c r="I5130" s="6">
        <v>16573.734892701701</v>
      </c>
      <c r="J5130" s="6">
        <v>7199.58541263394</v>
      </c>
      <c r="K5130" s="71">
        <v>7208.74092648649</v>
      </c>
      <c r="L5130" s="20">
        <v>1.0262892087679001</v>
      </c>
      <c r="M5130" s="79">
        <v>7096.2729224725599</v>
      </c>
      <c r="N5130" s="6">
        <v>16744.070444777</v>
      </c>
      <c r="O5130" s="6">
        <v>7276.57399842222</v>
      </c>
      <c r="P5130" s="71">
        <v>7285.4911605673096</v>
      </c>
      <c r="Q5130" s="20">
        <v>1.02666445332106</v>
      </c>
      <c r="R5130" s="79">
        <v>7165.0228495715</v>
      </c>
      <c r="S5130" s="6">
        <v>16906.289913362099</v>
      </c>
      <c r="T5130" s="6">
        <v>7349.7964049046404</v>
      </c>
      <c r="U5130" s="71">
        <v>7358.2456302363498</v>
      </c>
      <c r="V5130" s="20">
        <v>1.02696750376398</v>
      </c>
      <c r="W5130" s="79">
        <v>7232.9532171929104</v>
      </c>
      <c r="X5130" s="6">
        <v>17066.575583490499</v>
      </c>
      <c r="Y5130" s="6">
        <v>7421.9992397391297</v>
      </c>
      <c r="Z5130" s="71">
        <v>7429.6812588089197</v>
      </c>
      <c r="AA5130" s="20">
        <v>1.0271988544248301</v>
      </c>
    </row>
    <row r="5131" spans="1:27" x14ac:dyDescent="0.2">
      <c r="A5131" s="52" t="s">
        <v>1196</v>
      </c>
      <c r="B5131" s="1" t="s">
        <v>7435</v>
      </c>
      <c r="C5131" s="131" t="s">
        <v>20</v>
      </c>
      <c r="D5131" s="131" t="s">
        <v>20</v>
      </c>
      <c r="E5131" s="131" t="s">
        <v>6361</v>
      </c>
      <c r="F5131" s="131" t="s">
        <v>26197</v>
      </c>
      <c r="G5131" s="131" t="s">
        <v>26197</v>
      </c>
      <c r="H5131" s="79">
        <v>9405.4166666666697</v>
      </c>
      <c r="I5131" s="6">
        <v>12696.1245210952</v>
      </c>
      <c r="J5131" s="6">
        <v>5515.1620012525</v>
      </c>
      <c r="K5131" s="71">
        <v>5522.1754803915801</v>
      </c>
      <c r="L5131" s="20">
        <v>0.58712714982234504</v>
      </c>
      <c r="M5131" s="79">
        <v>9417.4560655469395</v>
      </c>
      <c r="N5131" s="6">
        <v>12712.3761889118</v>
      </c>
      <c r="O5131" s="6">
        <v>5524.4957514647404</v>
      </c>
      <c r="P5131" s="71">
        <v>5531.2658089665701</v>
      </c>
      <c r="Q5131" s="20">
        <v>0.58734182251216405</v>
      </c>
      <c r="R5131" s="79">
        <v>9429.4370598439491</v>
      </c>
      <c r="S5131" s="6">
        <v>12728.5490179179</v>
      </c>
      <c r="T5131" s="6">
        <v>5533.5762187306</v>
      </c>
      <c r="U5131" s="71">
        <v>5539.9375421995001</v>
      </c>
      <c r="V5131" s="20">
        <v>0.58751519385942896</v>
      </c>
      <c r="W5131" s="79">
        <v>9440.0759703946296</v>
      </c>
      <c r="X5131" s="6">
        <v>12742.9102033823</v>
      </c>
      <c r="Y5131" s="6">
        <v>5541.7016365637101</v>
      </c>
      <c r="Z5131" s="71">
        <v>5547.43748431525</v>
      </c>
      <c r="AA5131" s="20">
        <v>0.58764754666305397</v>
      </c>
    </row>
    <row r="5132" spans="1:27" x14ac:dyDescent="0.2">
      <c r="A5132" s="52" t="s">
        <v>1195</v>
      </c>
      <c r="B5132" s="1" t="s">
        <v>7434</v>
      </c>
      <c r="C5132" s="131" t="s">
        <v>20</v>
      </c>
      <c r="D5132" s="131" t="s">
        <v>20</v>
      </c>
      <c r="E5132" s="131" t="s">
        <v>6361</v>
      </c>
      <c r="F5132" s="131" t="s">
        <v>26209</v>
      </c>
      <c r="G5132" s="131" t="s">
        <v>26209</v>
      </c>
      <c r="H5132" s="79">
        <v>32457.666666666701</v>
      </c>
      <c r="I5132" s="6">
        <v>108777.809946098</v>
      </c>
      <c r="J5132" s="6">
        <v>47252.785131193501</v>
      </c>
      <c r="K5132" s="71">
        <v>47312.875192501902</v>
      </c>
      <c r="L5132" s="20">
        <v>1.4576794961386199</v>
      </c>
      <c r="M5132" s="79">
        <v>32725.327136090898</v>
      </c>
      <c r="N5132" s="6">
        <v>109674.840529724</v>
      </c>
      <c r="O5132" s="6">
        <v>47662.072105569001</v>
      </c>
      <c r="P5132" s="71">
        <v>47720.480145565401</v>
      </c>
      <c r="Q5132" s="20">
        <v>1.45821247094387</v>
      </c>
      <c r="R5132" s="79">
        <v>32980.4233722504</v>
      </c>
      <c r="S5132" s="6">
        <v>110529.763657128</v>
      </c>
      <c r="T5132" s="6">
        <v>48051.421318645102</v>
      </c>
      <c r="U5132" s="71">
        <v>48106.660574790898</v>
      </c>
      <c r="V5132" s="20">
        <v>1.4586429055749399</v>
      </c>
      <c r="W5132" s="79">
        <v>33232.572298889201</v>
      </c>
      <c r="X5132" s="6">
        <v>111374.80924533099</v>
      </c>
      <c r="Y5132" s="6">
        <v>48435.243819186602</v>
      </c>
      <c r="Z5132" s="71">
        <v>48485.375927079702</v>
      </c>
      <c r="AA5132" s="20">
        <v>1.4589715021458101</v>
      </c>
    </row>
    <row r="5133" spans="1:27" x14ac:dyDescent="0.2">
      <c r="A5133" s="52" t="s">
        <v>1194</v>
      </c>
      <c r="B5133" s="1" t="s">
        <v>7433</v>
      </c>
      <c r="C5133" s="131" t="s">
        <v>20</v>
      </c>
      <c r="D5133" s="131" t="s">
        <v>20</v>
      </c>
      <c r="E5133" s="131" t="s">
        <v>6361</v>
      </c>
      <c r="F5133" s="131" t="s">
        <v>26227</v>
      </c>
      <c r="G5133" s="131" t="s">
        <v>26227</v>
      </c>
      <c r="H5133" s="79">
        <v>8187.0833333333303</v>
      </c>
      <c r="I5133" s="6">
        <v>10285.442918320699</v>
      </c>
      <c r="J5133" s="6">
        <v>4467.9684619445297</v>
      </c>
      <c r="K5133" s="71">
        <v>4473.6502539924904</v>
      </c>
      <c r="L5133" s="20">
        <v>0.54642783905450498</v>
      </c>
      <c r="M5133" s="79">
        <v>8261.0593900246495</v>
      </c>
      <c r="N5133" s="6">
        <v>10378.379129843401</v>
      </c>
      <c r="O5133" s="6">
        <v>4510.1962495352</v>
      </c>
      <c r="P5133" s="71">
        <v>4515.7233219283398</v>
      </c>
      <c r="Q5133" s="20">
        <v>0.54662763075897203</v>
      </c>
      <c r="R5133" s="79">
        <v>8336.5669572393308</v>
      </c>
      <c r="S5133" s="6">
        <v>10473.239379930999</v>
      </c>
      <c r="T5133" s="6">
        <v>4553.1087859485797</v>
      </c>
      <c r="U5133" s="71">
        <v>4558.3429774789101</v>
      </c>
      <c r="V5133" s="20">
        <v>0.54678898410580401</v>
      </c>
      <c r="W5133" s="79">
        <v>8409.5827678224196</v>
      </c>
      <c r="X5133" s="6">
        <v>10564.969233080299</v>
      </c>
      <c r="Y5133" s="6">
        <v>4594.5475840884401</v>
      </c>
      <c r="Z5133" s="71">
        <v>4599.3030955103604</v>
      </c>
      <c r="AA5133" s="20">
        <v>0.54691216229046102</v>
      </c>
    </row>
    <row r="5134" spans="1:27" x14ac:dyDescent="0.2">
      <c r="A5134" s="52" t="s">
        <v>1193</v>
      </c>
      <c r="B5134" s="1" t="s">
        <v>7432</v>
      </c>
      <c r="C5134" s="131" t="s">
        <v>20</v>
      </c>
      <c r="D5134" s="131" t="s">
        <v>20</v>
      </c>
      <c r="E5134" s="131" t="s">
        <v>6361</v>
      </c>
      <c r="F5134" s="131" t="s">
        <v>26342</v>
      </c>
      <c r="G5134" s="131" t="s">
        <v>26342</v>
      </c>
      <c r="H5134" s="79">
        <v>14819.333333333299</v>
      </c>
      <c r="I5134" s="6">
        <v>52302.567812205001</v>
      </c>
      <c r="J5134" s="6">
        <v>22720.093370738501</v>
      </c>
      <c r="K5134" s="71">
        <v>22748.985885746599</v>
      </c>
      <c r="L5134" s="20">
        <v>1.5350883453425701</v>
      </c>
      <c r="M5134" s="79">
        <v>14854.6914182827</v>
      </c>
      <c r="N5134" s="6">
        <v>52427.358758881099</v>
      </c>
      <c r="O5134" s="6">
        <v>22783.680754868401</v>
      </c>
      <c r="P5134" s="71">
        <v>22811.601281148702</v>
      </c>
      <c r="Q5134" s="20">
        <v>1.5356496233286101</v>
      </c>
      <c r="R5134" s="79">
        <v>14876.196658238699</v>
      </c>
      <c r="S5134" s="6">
        <v>52503.258210348497</v>
      </c>
      <c r="T5134" s="6">
        <v>22825.129606656501</v>
      </c>
      <c r="U5134" s="71">
        <v>22851.369063186699</v>
      </c>
      <c r="V5134" s="20">
        <v>1.53610291583039</v>
      </c>
      <c r="W5134" s="79">
        <v>14906.787077840499</v>
      </c>
      <c r="X5134" s="6">
        <v>52611.222412221701</v>
      </c>
      <c r="Y5134" s="6">
        <v>22879.836135550901</v>
      </c>
      <c r="Z5134" s="71">
        <v>22903.517536185602</v>
      </c>
      <c r="AA5134" s="20">
        <v>1.5364489622470401</v>
      </c>
    </row>
    <row r="5135" spans="1:27" x14ac:dyDescent="0.2">
      <c r="A5135" s="52" t="s">
        <v>1192</v>
      </c>
      <c r="B5135" s="1" t="s">
        <v>7431</v>
      </c>
      <c r="C5135" s="131" t="s">
        <v>20</v>
      </c>
      <c r="D5135" s="131" t="s">
        <v>20</v>
      </c>
      <c r="E5135" s="131" t="s">
        <v>6361</v>
      </c>
      <c r="F5135" s="131" t="s">
        <v>26197</v>
      </c>
      <c r="G5135" s="131" t="s">
        <v>26197</v>
      </c>
      <c r="H5135" s="79">
        <v>12474.333333333299</v>
      </c>
      <c r="I5135" s="6">
        <v>19031.5308284655</v>
      </c>
      <c r="J5135" s="6">
        <v>8267.2452902001296</v>
      </c>
      <c r="K5135" s="71">
        <v>8277.7585176206994</v>
      </c>
      <c r="L5135" s="20">
        <v>0.66358323899372296</v>
      </c>
      <c r="M5135" s="79">
        <v>12508.79335382</v>
      </c>
      <c r="N5135" s="6">
        <v>19084.104936012402</v>
      </c>
      <c r="O5135" s="6">
        <v>8293.4972244974997</v>
      </c>
      <c r="P5135" s="71">
        <v>8303.6605870245294</v>
      </c>
      <c r="Q5135" s="20">
        <v>0.66382586650443698</v>
      </c>
      <c r="R5135" s="79">
        <v>12550.5517562226</v>
      </c>
      <c r="S5135" s="6">
        <v>19147.813857478199</v>
      </c>
      <c r="T5135" s="6">
        <v>8324.2706810704003</v>
      </c>
      <c r="U5135" s="71">
        <v>8333.8401486898692</v>
      </c>
      <c r="V5135" s="20">
        <v>0.66402181438421304</v>
      </c>
      <c r="W5135" s="79">
        <v>12589.1715564936</v>
      </c>
      <c r="X5135" s="6">
        <v>19206.734354454398</v>
      </c>
      <c r="Y5135" s="6">
        <v>8352.7223770966502</v>
      </c>
      <c r="Z5135" s="71">
        <v>8361.3677259457909</v>
      </c>
      <c r="AA5135" s="20">
        <v>0.66417140225823001</v>
      </c>
    </row>
    <row r="5136" spans="1:27" x14ac:dyDescent="0.2">
      <c r="A5136" s="52" t="s">
        <v>1191</v>
      </c>
      <c r="B5136" s="1" t="s">
        <v>7430</v>
      </c>
      <c r="C5136" s="131" t="s">
        <v>20</v>
      </c>
      <c r="D5136" s="131" t="s">
        <v>20</v>
      </c>
      <c r="E5136" s="131" t="s">
        <v>6361</v>
      </c>
      <c r="F5136" s="131" t="s">
        <v>26209</v>
      </c>
      <c r="G5136" s="131" t="s">
        <v>26209</v>
      </c>
      <c r="H5136" s="79">
        <v>34083</v>
      </c>
      <c r="I5136" s="6">
        <v>50858.769341254803</v>
      </c>
      <c r="J5136" s="6">
        <v>22092.911237228302</v>
      </c>
      <c r="K5136" s="71">
        <v>22121.006182045599</v>
      </c>
      <c r="L5136" s="20">
        <v>0.64903342376098405</v>
      </c>
      <c r="M5136" s="79">
        <v>34448.916715993102</v>
      </c>
      <c r="N5136" s="6">
        <v>51404.791518199403</v>
      </c>
      <c r="O5136" s="6">
        <v>22339.297400192299</v>
      </c>
      <c r="P5136" s="71">
        <v>22366.673351727801</v>
      </c>
      <c r="Q5136" s="20">
        <v>0.64927073138830804</v>
      </c>
      <c r="R5136" s="79">
        <v>34790.166062710101</v>
      </c>
      <c r="S5136" s="6">
        <v>51914.004962219296</v>
      </c>
      <c r="T5136" s="6">
        <v>22568.959185655101</v>
      </c>
      <c r="U5136" s="71">
        <v>22594.904152176099</v>
      </c>
      <c r="V5136" s="20">
        <v>0.64946238288855196</v>
      </c>
      <c r="W5136" s="79">
        <v>35136.354987781502</v>
      </c>
      <c r="X5136" s="6">
        <v>52430.589261978901</v>
      </c>
      <c r="Y5136" s="6">
        <v>22801.281471950399</v>
      </c>
      <c r="Z5136" s="71">
        <v>22824.881565863801</v>
      </c>
      <c r="AA5136" s="20">
        <v>0.64960869087874995</v>
      </c>
    </row>
    <row r="5137" spans="1:27" x14ac:dyDescent="0.2">
      <c r="A5137" s="52" t="s">
        <v>1190</v>
      </c>
      <c r="B5137" s="1" t="s">
        <v>7429</v>
      </c>
      <c r="C5137" s="131" t="s">
        <v>20</v>
      </c>
      <c r="D5137" s="131" t="s">
        <v>20</v>
      </c>
      <c r="E5137" s="131" t="s">
        <v>6361</v>
      </c>
      <c r="F5137" s="131" t="s">
        <v>26227</v>
      </c>
      <c r="G5137" s="131" t="s">
        <v>26227</v>
      </c>
      <c r="H5137" s="79">
        <v>10810.166666666701</v>
      </c>
      <c r="I5137" s="6">
        <v>27116.803058002599</v>
      </c>
      <c r="J5137" s="6">
        <v>11779.4655819934</v>
      </c>
      <c r="K5137" s="71">
        <v>11794.4452029203</v>
      </c>
      <c r="L5137" s="20">
        <v>1.09105118973685</v>
      </c>
      <c r="M5137" s="79">
        <v>10881.682818404999</v>
      </c>
      <c r="N5137" s="6">
        <v>27296.198016651499</v>
      </c>
      <c r="O5137" s="6">
        <v>11862.2771803798</v>
      </c>
      <c r="P5137" s="71">
        <v>11876.8139457656</v>
      </c>
      <c r="Q5137" s="20">
        <v>1.0914501133664301</v>
      </c>
      <c r="R5137" s="79">
        <v>10949.7261551762</v>
      </c>
      <c r="S5137" s="6">
        <v>27466.881579590801</v>
      </c>
      <c r="T5137" s="6">
        <v>11940.880496084699</v>
      </c>
      <c r="U5137" s="71">
        <v>11954.6075688377</v>
      </c>
      <c r="V5137" s="20">
        <v>1.0917722872171101</v>
      </c>
      <c r="W5137" s="79">
        <v>11016.384443914099</v>
      </c>
      <c r="X5137" s="6">
        <v>27634.090813604202</v>
      </c>
      <c r="Y5137" s="6">
        <v>12017.654039973801</v>
      </c>
      <c r="Z5137" s="71">
        <v>12030.092716471499</v>
      </c>
      <c r="AA5137" s="20">
        <v>1.0920182368106599</v>
      </c>
    </row>
    <row r="5138" spans="1:27" x14ac:dyDescent="0.2">
      <c r="A5138" s="52" t="s">
        <v>1189</v>
      </c>
      <c r="B5138" s="1" t="s">
        <v>7428</v>
      </c>
      <c r="C5138" s="131" t="s">
        <v>20</v>
      </c>
      <c r="D5138" s="131" t="s">
        <v>20</v>
      </c>
      <c r="E5138" s="131" t="s">
        <v>6361</v>
      </c>
      <c r="F5138" s="131" t="s">
        <v>26227</v>
      </c>
      <c r="G5138" s="131" t="s">
        <v>26227</v>
      </c>
      <c r="H5138" s="79">
        <v>10865.666666666701</v>
      </c>
      <c r="I5138" s="6">
        <v>22203.012168384899</v>
      </c>
      <c r="J5138" s="6">
        <v>9644.9281685101305</v>
      </c>
      <c r="K5138" s="71">
        <v>9657.1933571831796</v>
      </c>
      <c r="L5138" s="20">
        <v>0.88878056482343604</v>
      </c>
      <c r="M5138" s="79">
        <v>10935.473599573401</v>
      </c>
      <c r="N5138" s="6">
        <v>22345.656354730101</v>
      </c>
      <c r="O5138" s="6">
        <v>9710.8897471956807</v>
      </c>
      <c r="P5138" s="71">
        <v>9722.7900698568101</v>
      </c>
      <c r="Q5138" s="20">
        <v>0.88910553176554996</v>
      </c>
      <c r="R5138" s="79">
        <v>11002.9927624591</v>
      </c>
      <c r="S5138" s="6">
        <v>22483.6256888852</v>
      </c>
      <c r="T5138" s="6">
        <v>9774.4728207211792</v>
      </c>
      <c r="U5138" s="71">
        <v>9785.7094208677809</v>
      </c>
      <c r="V5138" s="20">
        <v>0.88936797761564002</v>
      </c>
      <c r="W5138" s="79">
        <v>11069.005456672699</v>
      </c>
      <c r="X5138" s="6">
        <v>22618.516689856999</v>
      </c>
      <c r="Y5138" s="6">
        <v>9836.4556413144892</v>
      </c>
      <c r="Z5138" s="71">
        <v>9846.6367040409805</v>
      </c>
      <c r="AA5138" s="20">
        <v>0.88956833046867601</v>
      </c>
    </row>
    <row r="5139" spans="1:27" x14ac:dyDescent="0.2">
      <c r="A5139" s="52" t="s">
        <v>1188</v>
      </c>
      <c r="B5139" s="1" t="s">
        <v>7427</v>
      </c>
      <c r="C5139" s="131" t="s">
        <v>20</v>
      </c>
      <c r="D5139" s="131" t="s">
        <v>20</v>
      </c>
      <c r="E5139" s="131" t="s">
        <v>6361</v>
      </c>
      <c r="F5139" s="131" t="s">
        <v>26209</v>
      </c>
      <c r="G5139" s="131" t="s">
        <v>26209</v>
      </c>
      <c r="H5139" s="79">
        <v>14717.583333333299</v>
      </c>
      <c r="I5139" s="6">
        <v>26451.225943065401</v>
      </c>
      <c r="J5139" s="6">
        <v>11490.3406913935</v>
      </c>
      <c r="K5139" s="71">
        <v>11504.9526401851</v>
      </c>
      <c r="L5139" s="20">
        <v>0.78171479512726705</v>
      </c>
      <c r="M5139" s="79">
        <v>14862.8168369454</v>
      </c>
      <c r="N5139" s="6">
        <v>26712.247343898602</v>
      </c>
      <c r="O5139" s="6">
        <v>11608.506133744</v>
      </c>
      <c r="P5139" s="71">
        <v>11622.7319124524</v>
      </c>
      <c r="Q5139" s="20">
        <v>0.78200061535852805</v>
      </c>
      <c r="R5139" s="79">
        <v>14996.815542975</v>
      </c>
      <c r="S5139" s="6">
        <v>26953.0769671452</v>
      </c>
      <c r="T5139" s="6">
        <v>11717.510418277599</v>
      </c>
      <c r="U5139" s="71">
        <v>11730.9807078471</v>
      </c>
      <c r="V5139" s="20">
        <v>0.78223144601803496</v>
      </c>
      <c r="W5139" s="79">
        <v>15132.076080315301</v>
      </c>
      <c r="X5139" s="6">
        <v>27196.174420941599</v>
      </c>
      <c r="Y5139" s="6">
        <v>11827.210730622701</v>
      </c>
      <c r="Z5139" s="71">
        <v>11839.452291883999</v>
      </c>
      <c r="AA5139" s="20">
        <v>0.782407663630867</v>
      </c>
    </row>
    <row r="5140" spans="1:27" x14ac:dyDescent="0.2">
      <c r="A5140" s="52" t="s">
        <v>1187</v>
      </c>
      <c r="B5140" s="1" t="s">
        <v>7426</v>
      </c>
      <c r="C5140" s="131" t="s">
        <v>20</v>
      </c>
      <c r="D5140" s="131" t="s">
        <v>20</v>
      </c>
      <c r="E5140" s="131" t="s">
        <v>6361</v>
      </c>
      <c r="F5140" s="131" t="s">
        <v>26197</v>
      </c>
      <c r="G5140" s="131" t="s">
        <v>26197</v>
      </c>
      <c r="H5140" s="79">
        <v>9374.4166666666697</v>
      </c>
      <c r="I5140" s="6">
        <v>21879.636948412099</v>
      </c>
      <c r="J5140" s="6">
        <v>9504.4548514457401</v>
      </c>
      <c r="K5140" s="71">
        <v>9516.5414040825999</v>
      </c>
      <c r="L5140" s="20">
        <v>1.0151609153368799</v>
      </c>
      <c r="M5140" s="79">
        <v>9369.9190466794807</v>
      </c>
      <c r="N5140" s="6">
        <v>21869.1396240504</v>
      </c>
      <c r="O5140" s="6">
        <v>9503.8069315975808</v>
      </c>
      <c r="P5140" s="71">
        <v>9515.4534822164696</v>
      </c>
      <c r="Q5140" s="20">
        <v>1.0155320910257599</v>
      </c>
      <c r="R5140" s="79">
        <v>9366.9151595579096</v>
      </c>
      <c r="S5140" s="6">
        <v>21862.128632114502</v>
      </c>
      <c r="T5140" s="6">
        <v>9504.2848104054301</v>
      </c>
      <c r="U5140" s="71">
        <v>9515.2108061141207</v>
      </c>
      <c r="V5140" s="20">
        <v>1.0158318554220001</v>
      </c>
      <c r="W5140" s="79">
        <v>9364.0949414265306</v>
      </c>
      <c r="X5140" s="6">
        <v>21855.546318673099</v>
      </c>
      <c r="Y5140" s="6">
        <v>9504.6512036188706</v>
      </c>
      <c r="Z5140" s="71">
        <v>9514.4888375823703</v>
      </c>
      <c r="AA5140" s="20">
        <v>1.0160606974936199</v>
      </c>
    </row>
    <row r="5141" spans="1:27" x14ac:dyDescent="0.2">
      <c r="A5141" s="52" t="s">
        <v>1186</v>
      </c>
      <c r="B5141" s="1" t="s">
        <v>7425</v>
      </c>
      <c r="C5141" s="131" t="s">
        <v>20</v>
      </c>
      <c r="D5141" s="131" t="s">
        <v>20</v>
      </c>
      <c r="E5141" s="131" t="s">
        <v>6361</v>
      </c>
      <c r="F5141" s="131" t="s">
        <v>26209</v>
      </c>
      <c r="G5141" s="131" t="s">
        <v>26209</v>
      </c>
      <c r="H5141" s="79">
        <v>12563.25</v>
      </c>
      <c r="I5141" s="6">
        <v>29348.690493253202</v>
      </c>
      <c r="J5141" s="6">
        <v>12748.9914206471</v>
      </c>
      <c r="K5141" s="71">
        <v>12765.203960796</v>
      </c>
      <c r="L5141" s="20">
        <v>1.0160749774776501</v>
      </c>
      <c r="M5141" s="79">
        <v>12692.1692330634</v>
      </c>
      <c r="N5141" s="6">
        <v>29649.855452145501</v>
      </c>
      <c r="O5141" s="6">
        <v>12885.1206133905</v>
      </c>
      <c r="P5141" s="71">
        <v>12900.910834144601</v>
      </c>
      <c r="Q5141" s="20">
        <v>1.0164464873772301</v>
      </c>
      <c r="R5141" s="79">
        <v>12814.8800687685</v>
      </c>
      <c r="S5141" s="6">
        <v>29936.517131032699</v>
      </c>
      <c r="T5141" s="6">
        <v>13014.5234177683</v>
      </c>
      <c r="U5141" s="71">
        <v>13029.484735726401</v>
      </c>
      <c r="V5141" s="20">
        <v>1.0167465216846601</v>
      </c>
      <c r="W5141" s="79">
        <v>12933.7875546878</v>
      </c>
      <c r="X5141" s="6">
        <v>30214.293900704099</v>
      </c>
      <c r="Y5141" s="6">
        <v>13139.745888871301</v>
      </c>
      <c r="Z5141" s="71">
        <v>13153.345968207101</v>
      </c>
      <c r="AA5141" s="20">
        <v>1.0169755698082199</v>
      </c>
    </row>
    <row r="5142" spans="1:27" x14ac:dyDescent="0.2">
      <c r="A5142" s="52" t="s">
        <v>1185</v>
      </c>
      <c r="B5142" s="1" t="s">
        <v>7424</v>
      </c>
      <c r="C5142" s="131" t="s">
        <v>20</v>
      </c>
      <c r="D5142" s="131" t="s">
        <v>20</v>
      </c>
      <c r="E5142" s="131" t="s">
        <v>6361</v>
      </c>
      <c r="F5142" s="131" t="s">
        <v>26227</v>
      </c>
      <c r="G5142" s="131" t="s">
        <v>26227</v>
      </c>
      <c r="H5142" s="79">
        <v>16679.166666666701</v>
      </c>
      <c r="I5142" s="6">
        <v>26826.5778864885</v>
      </c>
      <c r="J5142" s="6">
        <v>11653.392555922999</v>
      </c>
      <c r="K5142" s="71">
        <v>11668.211853265801</v>
      </c>
      <c r="L5142" s="20">
        <v>0.699568035169573</v>
      </c>
      <c r="M5142" s="79">
        <v>16818.009954321999</v>
      </c>
      <c r="N5142" s="6">
        <v>27049.8918172587</v>
      </c>
      <c r="O5142" s="6">
        <v>11755.238375683901</v>
      </c>
      <c r="P5142" s="71">
        <v>11769.643969123001</v>
      </c>
      <c r="Q5142" s="20">
        <v>0.69982381988650699</v>
      </c>
      <c r="R5142" s="79">
        <v>16951.157691111799</v>
      </c>
      <c r="S5142" s="6">
        <v>27264.045090187999</v>
      </c>
      <c r="T5142" s="6">
        <v>11852.6998894444</v>
      </c>
      <c r="U5142" s="71">
        <v>11866.325590979201</v>
      </c>
      <c r="V5142" s="20">
        <v>0.70003039362917496</v>
      </c>
      <c r="W5142" s="79">
        <v>17084.9349562897</v>
      </c>
      <c r="X5142" s="6">
        <v>27479.2108892629</v>
      </c>
      <c r="Y5142" s="6">
        <v>11950.2990703087</v>
      </c>
      <c r="Z5142" s="71">
        <v>11962.668032145401</v>
      </c>
      <c r="AA5142" s="20">
        <v>0.70018809335539101</v>
      </c>
    </row>
    <row r="5143" spans="1:27" x14ac:dyDescent="0.2">
      <c r="A5143" s="52" t="s">
        <v>1184</v>
      </c>
      <c r="B5143" s="1" t="s">
        <v>7423</v>
      </c>
      <c r="C5143" s="131" t="s">
        <v>20</v>
      </c>
      <c r="D5143" s="131" t="s">
        <v>20</v>
      </c>
      <c r="E5143" s="131" t="s">
        <v>6361</v>
      </c>
      <c r="F5143" s="131" t="s">
        <v>26227</v>
      </c>
      <c r="G5143" s="131" t="s">
        <v>26227</v>
      </c>
      <c r="H5143" s="79">
        <v>6270.5</v>
      </c>
      <c r="I5143" s="6">
        <v>7818.4624068306102</v>
      </c>
      <c r="J5143" s="6">
        <v>3396.3188296339799</v>
      </c>
      <c r="K5143" s="71">
        <v>3400.6378344530399</v>
      </c>
      <c r="L5143" s="20">
        <v>0.54232323330723897</v>
      </c>
      <c r="M5143" s="79">
        <v>6325.8497134948002</v>
      </c>
      <c r="N5143" s="6">
        <v>7887.4759869578702</v>
      </c>
      <c r="O5143" s="6">
        <v>3427.70910270388</v>
      </c>
      <c r="P5143" s="71">
        <v>3431.9096286466702</v>
      </c>
      <c r="Q5143" s="20">
        <v>0.54252152423499</v>
      </c>
      <c r="R5143" s="79">
        <v>6380.2176277619201</v>
      </c>
      <c r="S5143" s="6">
        <v>7955.2653967075303</v>
      </c>
      <c r="T5143" s="6">
        <v>3458.4513404428899</v>
      </c>
      <c r="U5143" s="71">
        <v>3462.4271287592401</v>
      </c>
      <c r="V5143" s="20">
        <v>0.54268166554277897</v>
      </c>
      <c r="W5143" s="79">
        <v>6433.6114846256296</v>
      </c>
      <c r="X5143" s="6">
        <v>8021.8402890836696</v>
      </c>
      <c r="Y5143" s="6">
        <v>3488.5787272100702</v>
      </c>
      <c r="Z5143" s="71">
        <v>3492.1895236334099</v>
      </c>
      <c r="AA5143" s="20">
        <v>0.54280391844902098</v>
      </c>
    </row>
    <row r="5144" spans="1:27" x14ac:dyDescent="0.2">
      <c r="A5144" s="52" t="s">
        <v>1183</v>
      </c>
      <c r="B5144" s="1" t="s">
        <v>7422</v>
      </c>
      <c r="C5144" s="131" t="s">
        <v>20</v>
      </c>
      <c r="D5144" s="131" t="s">
        <v>20</v>
      </c>
      <c r="E5144" s="131" t="s">
        <v>6361</v>
      </c>
      <c r="F5144" s="131" t="s">
        <v>26209</v>
      </c>
      <c r="G5144" s="131" t="s">
        <v>26209</v>
      </c>
      <c r="H5144" s="79">
        <v>28547.916666666701</v>
      </c>
      <c r="I5144" s="6">
        <v>41628.248025665198</v>
      </c>
      <c r="J5144" s="6">
        <v>18083.197853675301</v>
      </c>
      <c r="K5144" s="71">
        <v>18106.193756766799</v>
      </c>
      <c r="L5144" s="20">
        <v>0.63423870708954599</v>
      </c>
      <c r="M5144" s="79">
        <v>28811.7595943341</v>
      </c>
      <c r="N5144" s="6">
        <v>42012.980787813904</v>
      </c>
      <c r="O5144" s="6">
        <v>18257.840266801901</v>
      </c>
      <c r="P5144" s="71">
        <v>18280.214549275199</v>
      </c>
      <c r="Q5144" s="20">
        <v>0.63447060528958699</v>
      </c>
      <c r="R5144" s="79">
        <v>29064.313740806901</v>
      </c>
      <c r="S5144" s="6">
        <v>42381.2523773676</v>
      </c>
      <c r="T5144" s="6">
        <v>18424.7151772986</v>
      </c>
      <c r="U5144" s="71">
        <v>18445.895977640401</v>
      </c>
      <c r="V5144" s="20">
        <v>0.63465788809394796</v>
      </c>
      <c r="W5144" s="79">
        <v>29312.776749389901</v>
      </c>
      <c r="X5144" s="6">
        <v>42743.558316090399</v>
      </c>
      <c r="Y5144" s="6">
        <v>18588.536157930601</v>
      </c>
      <c r="Z5144" s="71">
        <v>18607.775918624699</v>
      </c>
      <c r="AA5144" s="20">
        <v>0.63480086099356003</v>
      </c>
    </row>
    <row r="5145" spans="1:27" x14ac:dyDescent="0.2">
      <c r="A5145" s="52" t="s">
        <v>1182</v>
      </c>
      <c r="B5145" s="1" t="s">
        <v>7421</v>
      </c>
      <c r="C5145" s="131" t="s">
        <v>20</v>
      </c>
      <c r="D5145" s="131" t="s">
        <v>20</v>
      </c>
      <c r="E5145" s="131" t="s">
        <v>6361</v>
      </c>
      <c r="F5145" s="131" t="s">
        <v>26209</v>
      </c>
      <c r="G5145" s="131" t="s">
        <v>26209</v>
      </c>
      <c r="H5145" s="79">
        <v>8635.1666666666697</v>
      </c>
      <c r="I5145" s="6">
        <v>10985.211694838201</v>
      </c>
      <c r="J5145" s="6">
        <v>4771.9461174487697</v>
      </c>
      <c r="K5145" s="71">
        <v>4778.0144694826704</v>
      </c>
      <c r="L5145" s="20">
        <v>0.55332046895246201</v>
      </c>
      <c r="M5145" s="79">
        <v>8726.0664508186892</v>
      </c>
      <c r="N5145" s="6">
        <v>11100.8496912396</v>
      </c>
      <c r="O5145" s="6">
        <v>4824.1647387994399</v>
      </c>
      <c r="P5145" s="71">
        <v>4830.0765675254097</v>
      </c>
      <c r="Q5145" s="20">
        <v>0.55352278082551698</v>
      </c>
      <c r="R5145" s="79">
        <v>8813.3279476743101</v>
      </c>
      <c r="S5145" s="6">
        <v>11211.859247021301</v>
      </c>
      <c r="T5145" s="6">
        <v>4874.2144615019397</v>
      </c>
      <c r="U5145" s="71">
        <v>4879.8177917210996</v>
      </c>
      <c r="V5145" s="20">
        <v>0.55368616948025795</v>
      </c>
      <c r="W5145" s="79">
        <v>8902.0604165789791</v>
      </c>
      <c r="X5145" s="6">
        <v>11324.7400972411</v>
      </c>
      <c r="Y5145" s="6">
        <v>4924.9606038879601</v>
      </c>
      <c r="Z5145" s="71">
        <v>4930.0581039085</v>
      </c>
      <c r="AA5145" s="20">
        <v>0.553810901432087</v>
      </c>
    </row>
    <row r="5146" spans="1:27" x14ac:dyDescent="0.2">
      <c r="A5146" s="52" t="s">
        <v>1181</v>
      </c>
      <c r="B5146" s="1" t="s">
        <v>7420</v>
      </c>
      <c r="C5146" s="131" t="s">
        <v>20</v>
      </c>
      <c r="D5146" s="131" t="s">
        <v>20</v>
      </c>
      <c r="E5146" s="131" t="s">
        <v>6361</v>
      </c>
      <c r="F5146" s="131" t="s">
        <v>26227</v>
      </c>
      <c r="G5146" s="131" t="s">
        <v>26227</v>
      </c>
      <c r="H5146" s="79">
        <v>13236.25</v>
      </c>
      <c r="I5146" s="6">
        <v>27129.2963131611</v>
      </c>
      <c r="J5146" s="6">
        <v>11784.8926180947</v>
      </c>
      <c r="K5146" s="71">
        <v>11799.879140433401</v>
      </c>
      <c r="L5146" s="20">
        <v>0.89148203912991897</v>
      </c>
      <c r="M5146" s="79">
        <v>13331.2376919416</v>
      </c>
      <c r="N5146" s="6">
        <v>27323.985083831602</v>
      </c>
      <c r="O5146" s="6">
        <v>11874.352777601</v>
      </c>
      <c r="P5146" s="71">
        <v>11888.904341167699</v>
      </c>
      <c r="Q5146" s="20">
        <v>0.89180799381847997</v>
      </c>
      <c r="R5146" s="79">
        <v>13426.0546359484</v>
      </c>
      <c r="S5146" s="6">
        <v>27518.323885944599</v>
      </c>
      <c r="T5146" s="6">
        <v>11963.2443902469</v>
      </c>
      <c r="U5146" s="71">
        <v>11976.9971722266</v>
      </c>
      <c r="V5146" s="20">
        <v>0.892071237380344</v>
      </c>
      <c r="W5146" s="79">
        <v>13520.395085850299</v>
      </c>
      <c r="X5146" s="6">
        <v>27711.6860557213</v>
      </c>
      <c r="Y5146" s="6">
        <v>12051.3990537396</v>
      </c>
      <c r="Z5146" s="71">
        <v>12063.8726574626</v>
      </c>
      <c r="AA5146" s="20">
        <v>0.89227219921168799</v>
      </c>
    </row>
    <row r="5147" spans="1:27" x14ac:dyDescent="0.2">
      <c r="A5147" s="52" t="s">
        <v>1180</v>
      </c>
      <c r="B5147" s="1" t="s">
        <v>18940</v>
      </c>
      <c r="C5147" s="131" t="s">
        <v>20</v>
      </c>
      <c r="D5147" s="131" t="s">
        <v>20</v>
      </c>
      <c r="E5147" s="131" t="s">
        <v>6361</v>
      </c>
      <c r="F5147" s="131" t="s">
        <v>26342</v>
      </c>
      <c r="G5147" s="131" t="s">
        <v>26342</v>
      </c>
      <c r="H5147" s="79">
        <v>12210.333333333299</v>
      </c>
      <c r="I5147" s="6">
        <v>30834.014418153201</v>
      </c>
      <c r="J5147" s="6">
        <v>13394.2120985437</v>
      </c>
      <c r="K5147" s="71">
        <v>13411.245148001901</v>
      </c>
      <c r="L5147" s="20">
        <v>1.09835209096136</v>
      </c>
      <c r="M5147" s="79">
        <v>12261.8300080594</v>
      </c>
      <c r="N5147" s="6">
        <v>30964.055848443699</v>
      </c>
      <c r="O5147" s="6">
        <v>13456.2407877805</v>
      </c>
      <c r="P5147" s="71">
        <v>13472.7308943876</v>
      </c>
      <c r="Q5147" s="20">
        <v>1.09875368403674</v>
      </c>
      <c r="R5147" s="79">
        <v>12316.225979977</v>
      </c>
      <c r="S5147" s="6">
        <v>31101.418698139001</v>
      </c>
      <c r="T5147" s="6">
        <v>13520.9496883375</v>
      </c>
      <c r="U5147" s="71">
        <v>13536.4931870035</v>
      </c>
      <c r="V5147" s="20">
        <v>1.09907801375278</v>
      </c>
      <c r="W5147" s="79">
        <v>12369.9340779628</v>
      </c>
      <c r="X5147" s="6">
        <v>31237.0445015023</v>
      </c>
      <c r="Y5147" s="6">
        <v>13584.524874815599</v>
      </c>
      <c r="Z5147" s="71">
        <v>13598.585315374999</v>
      </c>
      <c r="AA5147" s="20">
        <v>1.0993256091478301</v>
      </c>
    </row>
    <row r="5148" spans="1:27" x14ac:dyDescent="0.2">
      <c r="A5148" s="52" t="s">
        <v>1179</v>
      </c>
      <c r="B5148" s="1" t="s">
        <v>7419</v>
      </c>
      <c r="C5148" s="131" t="s">
        <v>20</v>
      </c>
      <c r="D5148" s="131" t="s">
        <v>20</v>
      </c>
      <c r="E5148" s="131" t="s">
        <v>6361</v>
      </c>
      <c r="F5148" s="131" t="s">
        <v>26197</v>
      </c>
      <c r="G5148" s="131" t="s">
        <v>26197</v>
      </c>
      <c r="H5148" s="79">
        <v>8448.6666666666697</v>
      </c>
      <c r="I5148" s="6">
        <v>23609.883288265501</v>
      </c>
      <c r="J5148" s="6">
        <v>10256.0691610337</v>
      </c>
      <c r="K5148" s="71">
        <v>10269.1115208218</v>
      </c>
      <c r="L5148" s="20">
        <v>1.21547126025666</v>
      </c>
      <c r="M5148" s="79">
        <v>8443.0119245956994</v>
      </c>
      <c r="N5148" s="6">
        <v>23594.0810551336</v>
      </c>
      <c r="O5148" s="6">
        <v>10253.425371607</v>
      </c>
      <c r="P5148" s="71">
        <v>10265.990550852201</v>
      </c>
      <c r="Q5148" s="20">
        <v>1.21591567589119</v>
      </c>
      <c r="R5148" s="79">
        <v>8438.9929776201407</v>
      </c>
      <c r="S5148" s="6">
        <v>23582.850067715299</v>
      </c>
      <c r="T5148" s="6">
        <v>10252.3467616692</v>
      </c>
      <c r="U5148" s="71">
        <v>10264.1327191565</v>
      </c>
      <c r="V5148" s="20">
        <v>1.21627458944172</v>
      </c>
      <c r="W5148" s="79">
        <v>8439.2710131184103</v>
      </c>
      <c r="X5148" s="6">
        <v>23583.627040689</v>
      </c>
      <c r="Y5148" s="6">
        <v>10256.1677420284</v>
      </c>
      <c r="Z5148" s="71">
        <v>10266.783220908501</v>
      </c>
      <c r="AA5148" s="20">
        <v>1.2165485863588601</v>
      </c>
    </row>
    <row r="5149" spans="1:27" x14ac:dyDescent="0.2">
      <c r="A5149" s="52" t="s">
        <v>1178</v>
      </c>
      <c r="B5149" s="1" t="s">
        <v>7418</v>
      </c>
      <c r="C5149" s="131" t="s">
        <v>20</v>
      </c>
      <c r="D5149" s="131" t="s">
        <v>20</v>
      </c>
      <c r="E5149" s="131" t="s">
        <v>6361</v>
      </c>
      <c r="F5149" s="131" t="s">
        <v>26342</v>
      </c>
      <c r="G5149" s="131" t="s">
        <v>26342</v>
      </c>
      <c r="H5149" s="79">
        <v>8336.5833333333303</v>
      </c>
      <c r="I5149" s="6">
        <v>25913.6843343984</v>
      </c>
      <c r="J5149" s="6">
        <v>11256.834076891801</v>
      </c>
      <c r="K5149" s="71">
        <v>11271.149081773399</v>
      </c>
      <c r="L5149" s="20">
        <v>1.3520106056765899</v>
      </c>
      <c r="M5149" s="79">
        <v>8362.1942930076093</v>
      </c>
      <c r="N5149" s="6">
        <v>25993.294205488699</v>
      </c>
      <c r="O5149" s="6">
        <v>11296.066232688199</v>
      </c>
      <c r="P5149" s="71">
        <v>11309.909128289901</v>
      </c>
      <c r="Q5149" s="20">
        <v>1.3525049445152399</v>
      </c>
      <c r="R5149" s="79">
        <v>8387.5969598514002</v>
      </c>
      <c r="S5149" s="6">
        <v>26072.2566129308</v>
      </c>
      <c r="T5149" s="6">
        <v>11334.584873646199</v>
      </c>
      <c r="U5149" s="71">
        <v>11347.614957251601</v>
      </c>
      <c r="V5149" s="20">
        <v>1.3529041764367999</v>
      </c>
      <c r="W5149" s="79">
        <v>8411.8676823078895</v>
      </c>
      <c r="X5149" s="6">
        <v>26147.7004506708</v>
      </c>
      <c r="Y5149" s="6">
        <v>11371.245034858601</v>
      </c>
      <c r="Z5149" s="71">
        <v>11383.0146562751</v>
      </c>
      <c r="AA5149" s="20">
        <v>1.3532089526581801</v>
      </c>
    </row>
    <row r="5150" spans="1:27" x14ac:dyDescent="0.2">
      <c r="A5150" s="52" t="s">
        <v>1177</v>
      </c>
      <c r="B5150" s="1" t="s">
        <v>7417</v>
      </c>
      <c r="C5150" s="131" t="s">
        <v>20</v>
      </c>
      <c r="D5150" s="131" t="s">
        <v>20</v>
      </c>
      <c r="E5150" s="131" t="s">
        <v>6361</v>
      </c>
      <c r="F5150" s="131" t="s">
        <v>26227</v>
      </c>
      <c r="G5150" s="131" t="s">
        <v>26227</v>
      </c>
      <c r="H5150" s="79">
        <v>7777.6666666666697</v>
      </c>
      <c r="I5150" s="6">
        <v>10265.086229742001</v>
      </c>
      <c r="J5150" s="6">
        <v>4459.1255717276199</v>
      </c>
      <c r="K5150" s="71">
        <v>4464.7961185164004</v>
      </c>
      <c r="L5150" s="20">
        <v>0.57405341600090898</v>
      </c>
      <c r="M5150" s="79">
        <v>7839.0700090123401</v>
      </c>
      <c r="N5150" s="6">
        <v>10346.127322268399</v>
      </c>
      <c r="O5150" s="6">
        <v>4496.1803825346196</v>
      </c>
      <c r="P5150" s="71">
        <v>4501.6902790206996</v>
      </c>
      <c r="Q5150" s="20">
        <v>0.57426330851048002</v>
      </c>
      <c r="R5150" s="79">
        <v>7900.7240258322599</v>
      </c>
      <c r="S5150" s="6">
        <v>10427.499258890401</v>
      </c>
      <c r="T5150" s="6">
        <v>4533.2238449646402</v>
      </c>
      <c r="U5150" s="71">
        <v>4538.4351770390404</v>
      </c>
      <c r="V5150" s="20">
        <v>0.57443281934669999</v>
      </c>
      <c r="W5150" s="79">
        <v>7961.9657741504498</v>
      </c>
      <c r="X5150" s="6">
        <v>10508.3270770894</v>
      </c>
      <c r="Y5150" s="6">
        <v>4569.9147550452399</v>
      </c>
      <c r="Z5150" s="71">
        <v>4574.6447706598501</v>
      </c>
      <c r="AA5150" s="20">
        <v>0.57456222501131804</v>
      </c>
    </row>
    <row r="5151" spans="1:27" x14ac:dyDescent="0.2">
      <c r="A5151" s="52" t="s">
        <v>1176</v>
      </c>
      <c r="B5151" s="1" t="s">
        <v>7416</v>
      </c>
      <c r="C5151" s="131" t="s">
        <v>20</v>
      </c>
      <c r="D5151" s="131" t="s">
        <v>20</v>
      </c>
      <c r="E5151" s="131" t="s">
        <v>6361</v>
      </c>
      <c r="F5151" s="131" t="s">
        <v>26209</v>
      </c>
      <c r="G5151" s="131" t="s">
        <v>26209</v>
      </c>
      <c r="H5151" s="79">
        <v>11712.916666666701</v>
      </c>
      <c r="I5151" s="6">
        <v>23903.943719530602</v>
      </c>
      <c r="J5151" s="6">
        <v>10383.808213521001</v>
      </c>
      <c r="K5151" s="71">
        <v>10397.013015532801</v>
      </c>
      <c r="L5151" s="20">
        <v>0.887653631577629</v>
      </c>
      <c r="M5151" s="79">
        <v>11823.5751617732</v>
      </c>
      <c r="N5151" s="6">
        <v>24129.7776867988</v>
      </c>
      <c r="O5151" s="6">
        <v>10486.226361896201</v>
      </c>
      <c r="P5151" s="71">
        <v>10499.0768298197</v>
      </c>
      <c r="Q5151" s="20">
        <v>0.88797818647647297</v>
      </c>
      <c r="R5151" s="79">
        <v>11928.285274358999</v>
      </c>
      <c r="S5151" s="6">
        <v>24343.472081572301</v>
      </c>
      <c r="T5151" s="6">
        <v>10583.017593151901</v>
      </c>
      <c r="U5151" s="71">
        <v>10595.183685300201</v>
      </c>
      <c r="V5151" s="20">
        <v>0.88824029955718697</v>
      </c>
      <c r="W5151" s="79">
        <v>12032.342576402199</v>
      </c>
      <c r="X5151" s="6">
        <v>24555.834208140201</v>
      </c>
      <c r="Y5151" s="6">
        <v>10678.9661424686</v>
      </c>
      <c r="Z5151" s="71">
        <v>10690.019231926401</v>
      </c>
      <c r="AA5151" s="20">
        <v>0.888440398371938</v>
      </c>
    </row>
    <row r="5152" spans="1:27" x14ac:dyDescent="0.2">
      <c r="A5152" s="52" t="s">
        <v>1175</v>
      </c>
      <c r="B5152" s="1" t="s">
        <v>7415</v>
      </c>
      <c r="C5152" s="131" t="s">
        <v>20</v>
      </c>
      <c r="D5152" s="131" t="s">
        <v>20</v>
      </c>
      <c r="E5152" s="131" t="s">
        <v>6361</v>
      </c>
      <c r="F5152" s="131" t="s">
        <v>26227</v>
      </c>
      <c r="G5152" s="131" t="s">
        <v>26227</v>
      </c>
      <c r="H5152" s="79">
        <v>6898.0833333333303</v>
      </c>
      <c r="I5152" s="6">
        <v>17180.317413455999</v>
      </c>
      <c r="J5152" s="6">
        <v>7463.0832117874897</v>
      </c>
      <c r="K5152" s="71">
        <v>7472.5738085110697</v>
      </c>
      <c r="L5152" s="20">
        <v>1.0832826232182</v>
      </c>
      <c r="M5152" s="79">
        <v>6937.0376698170303</v>
      </c>
      <c r="N5152" s="6">
        <v>17277.336807551499</v>
      </c>
      <c r="O5152" s="6">
        <v>7508.31885176571</v>
      </c>
      <c r="P5152" s="71">
        <v>7517.5200083337304</v>
      </c>
      <c r="Q5152" s="20">
        <v>1.0836787064084099</v>
      </c>
      <c r="R5152" s="79">
        <v>6973.43688788899</v>
      </c>
      <c r="S5152" s="6">
        <v>17367.992441857401</v>
      </c>
      <c r="T5152" s="6">
        <v>7550.5157585570296</v>
      </c>
      <c r="U5152" s="71">
        <v>7559.1957281099403</v>
      </c>
      <c r="V5152" s="20">
        <v>1.08399858629799</v>
      </c>
      <c r="W5152" s="79">
        <v>7009.4119905447296</v>
      </c>
      <c r="X5152" s="6">
        <v>17457.591777316298</v>
      </c>
      <c r="Y5152" s="6">
        <v>7592.0463519499999</v>
      </c>
      <c r="Z5152" s="71">
        <v>7599.9043755054499</v>
      </c>
      <c r="AA5152" s="20">
        <v>1.0842427846668501</v>
      </c>
    </row>
    <row r="5153" spans="1:27" x14ac:dyDescent="0.2">
      <c r="A5153" s="52" t="s">
        <v>1174</v>
      </c>
      <c r="B5153" s="1" t="s">
        <v>7414</v>
      </c>
      <c r="C5153" s="131" t="s">
        <v>20</v>
      </c>
      <c r="D5153" s="131" t="s">
        <v>20</v>
      </c>
      <c r="E5153" s="131" t="s">
        <v>6361</v>
      </c>
      <c r="F5153" s="131" t="s">
        <v>26197</v>
      </c>
      <c r="G5153" s="131" t="s">
        <v>26197</v>
      </c>
      <c r="H5153" s="79">
        <v>8565.1666666666697</v>
      </c>
      <c r="I5153" s="6">
        <v>25113.274398447302</v>
      </c>
      <c r="J5153" s="6">
        <v>10909.1381751347</v>
      </c>
      <c r="K5153" s="71">
        <v>10923.011024744501</v>
      </c>
      <c r="L5153" s="20">
        <v>1.27528295126514</v>
      </c>
      <c r="M5153" s="79">
        <v>8570.6705895022205</v>
      </c>
      <c r="N5153" s="6">
        <v>25129.412032403201</v>
      </c>
      <c r="O5153" s="6">
        <v>10920.6436268704</v>
      </c>
      <c r="P5153" s="71">
        <v>10934.026456478199</v>
      </c>
      <c r="Q5153" s="20">
        <v>1.2757492359898599</v>
      </c>
      <c r="R5153" s="79">
        <v>8574.4692713451295</v>
      </c>
      <c r="S5153" s="6">
        <v>25140.5498588093</v>
      </c>
      <c r="T5153" s="6">
        <v>10929.5371081719</v>
      </c>
      <c r="U5153" s="71">
        <v>10942.101554411</v>
      </c>
      <c r="V5153" s="20">
        <v>1.2761258111890701</v>
      </c>
      <c r="W5153" s="79">
        <v>8580.8564924654693</v>
      </c>
      <c r="X5153" s="6">
        <v>25159.2773445526</v>
      </c>
      <c r="Y5153" s="6">
        <v>10941.394564489699</v>
      </c>
      <c r="Z5153" s="71">
        <v>10952.719276198701</v>
      </c>
      <c r="AA5153" s="20">
        <v>1.27641329112261</v>
      </c>
    </row>
    <row r="5154" spans="1:27" x14ac:dyDescent="0.2">
      <c r="A5154" s="52" t="s">
        <v>1173</v>
      </c>
      <c r="B5154" s="1" t="s">
        <v>7413</v>
      </c>
      <c r="C5154" s="131" t="s">
        <v>20</v>
      </c>
      <c r="D5154" s="131" t="s">
        <v>20</v>
      </c>
      <c r="E5154" s="131" t="s">
        <v>6361</v>
      </c>
      <c r="F5154" s="131" t="s">
        <v>26209</v>
      </c>
      <c r="G5154" s="131" t="s">
        <v>26209</v>
      </c>
      <c r="H5154" s="79">
        <v>5868.5</v>
      </c>
      <c r="I5154" s="6">
        <v>9541.21451887068</v>
      </c>
      <c r="J5154" s="6">
        <v>4144.6776670188901</v>
      </c>
      <c r="K5154" s="71">
        <v>4149.94833909512</v>
      </c>
      <c r="L5154" s="20">
        <v>0.70715657137175103</v>
      </c>
      <c r="M5154" s="79">
        <v>5930.0048750161504</v>
      </c>
      <c r="N5154" s="6">
        <v>9641.2113164314505</v>
      </c>
      <c r="O5154" s="6">
        <v>4189.8406847853703</v>
      </c>
      <c r="P5154" s="71">
        <v>4194.9751737298202</v>
      </c>
      <c r="Q5154" s="20">
        <v>0.70741513070314199</v>
      </c>
      <c r="R5154" s="79">
        <v>5985.0330966343799</v>
      </c>
      <c r="S5154" s="6">
        <v>9730.6781422049098</v>
      </c>
      <c r="T5154" s="6">
        <v>4230.2896491995198</v>
      </c>
      <c r="U5154" s="71">
        <v>4235.1527322694901</v>
      </c>
      <c r="V5154" s="20">
        <v>0.70762394524619798</v>
      </c>
      <c r="W5154" s="79">
        <v>6039.8669665918496</v>
      </c>
      <c r="X5154" s="6">
        <v>9819.8289841856604</v>
      </c>
      <c r="Y5154" s="6">
        <v>4270.4972007095603</v>
      </c>
      <c r="Z5154" s="71">
        <v>4274.9173090757404</v>
      </c>
      <c r="AA5154" s="20">
        <v>0.70778335561386896</v>
      </c>
    </row>
    <row r="5155" spans="1:27" x14ac:dyDescent="0.2">
      <c r="A5155" s="52" t="s">
        <v>1172</v>
      </c>
      <c r="B5155" s="1" t="s">
        <v>7412</v>
      </c>
      <c r="C5155" s="131" t="s">
        <v>20</v>
      </c>
      <c r="D5155" s="131" t="s">
        <v>20</v>
      </c>
      <c r="E5155" s="131" t="s">
        <v>6361</v>
      </c>
      <c r="F5155" s="131" t="s">
        <v>26209</v>
      </c>
      <c r="G5155" s="131" t="s">
        <v>26209</v>
      </c>
      <c r="H5155" s="79">
        <v>10848.333333333299</v>
      </c>
      <c r="I5155" s="6">
        <v>32325.670994297201</v>
      </c>
      <c r="J5155" s="6">
        <v>14042.183662937099</v>
      </c>
      <c r="K5155" s="71">
        <v>14060.040719930999</v>
      </c>
      <c r="L5155" s="20">
        <v>1.2960553743983101</v>
      </c>
      <c r="M5155" s="79">
        <v>10946.6301304069</v>
      </c>
      <c r="N5155" s="6">
        <v>32618.5740444117</v>
      </c>
      <c r="O5155" s="6">
        <v>14175.2549680184</v>
      </c>
      <c r="P5155" s="71">
        <v>14192.6261989061</v>
      </c>
      <c r="Q5155" s="20">
        <v>1.29652925419328</v>
      </c>
      <c r="R5155" s="79">
        <v>11041.8922945552</v>
      </c>
      <c r="S5155" s="6">
        <v>32902.434549232399</v>
      </c>
      <c r="T5155" s="6">
        <v>14303.918624477599</v>
      </c>
      <c r="U5155" s="71">
        <v>14320.3622135142</v>
      </c>
      <c r="V5155" s="20">
        <v>1.29691196323076</v>
      </c>
      <c r="W5155" s="79">
        <v>11137.747522281599</v>
      </c>
      <c r="X5155" s="6">
        <v>33188.062254370001</v>
      </c>
      <c r="Y5155" s="6">
        <v>14432.993403704901</v>
      </c>
      <c r="Z5155" s="71">
        <v>14447.932037754799</v>
      </c>
      <c r="AA5155" s="20">
        <v>1.2972041257759701</v>
      </c>
    </row>
    <row r="5156" spans="1:27" x14ac:dyDescent="0.2">
      <c r="A5156" s="52" t="s">
        <v>1171</v>
      </c>
      <c r="B5156" s="1" t="s">
        <v>7411</v>
      </c>
      <c r="C5156" s="131" t="s">
        <v>20</v>
      </c>
      <c r="D5156" s="131" t="s">
        <v>20</v>
      </c>
      <c r="E5156" s="131" t="s">
        <v>6361</v>
      </c>
      <c r="F5156" s="131" t="s">
        <v>26342</v>
      </c>
      <c r="G5156" s="131" t="s">
        <v>26342</v>
      </c>
      <c r="H5156" s="79">
        <v>13684.75</v>
      </c>
      <c r="I5156" s="6">
        <v>41640.021645548397</v>
      </c>
      <c r="J5156" s="6">
        <v>18088.312282168001</v>
      </c>
      <c r="K5156" s="71">
        <v>18111.3146891369</v>
      </c>
      <c r="L5156" s="20">
        <v>1.32346697521963</v>
      </c>
      <c r="M5156" s="79">
        <v>13738.291013878799</v>
      </c>
      <c r="N5156" s="6">
        <v>41802.936494328002</v>
      </c>
      <c r="O5156" s="6">
        <v>18166.560022279798</v>
      </c>
      <c r="P5156" s="71">
        <v>18188.822444316898</v>
      </c>
      <c r="Q5156" s="20">
        <v>1.3239508775830999</v>
      </c>
      <c r="R5156" s="79">
        <v>13794.0893581129</v>
      </c>
      <c r="S5156" s="6">
        <v>41972.719958526701</v>
      </c>
      <c r="T5156" s="6">
        <v>18247.1108585113</v>
      </c>
      <c r="U5156" s="71">
        <v>18268.0874873596</v>
      </c>
      <c r="V5156" s="20">
        <v>1.32434168092549</v>
      </c>
      <c r="W5156" s="79">
        <v>13848.890975354299</v>
      </c>
      <c r="X5156" s="6">
        <v>42139.470577145497</v>
      </c>
      <c r="Y5156" s="6">
        <v>18325.8274078799</v>
      </c>
      <c r="Z5156" s="71">
        <v>18344.795256173798</v>
      </c>
      <c r="AA5156" s="20">
        <v>1.32464002271521</v>
      </c>
    </row>
    <row r="5157" spans="1:27" x14ac:dyDescent="0.2">
      <c r="A5157" s="52" t="s">
        <v>1170</v>
      </c>
      <c r="B5157" s="1" t="s">
        <v>6380</v>
      </c>
      <c r="C5157" s="131" t="s">
        <v>20</v>
      </c>
      <c r="D5157" s="131" t="s">
        <v>20</v>
      </c>
      <c r="E5157" s="131" t="s">
        <v>6361</v>
      </c>
      <c r="F5157" s="131" t="s">
        <v>26227</v>
      </c>
      <c r="G5157" s="131" t="s">
        <v>26227</v>
      </c>
      <c r="H5157" s="79">
        <v>10258.083333333299</v>
      </c>
      <c r="I5157" s="6">
        <v>21960.817845095</v>
      </c>
      <c r="J5157" s="6">
        <v>9539.71961242611</v>
      </c>
      <c r="K5157" s="71">
        <v>9551.8510102851906</v>
      </c>
      <c r="L5157" s="20">
        <v>0.93115357907521901</v>
      </c>
      <c r="M5157" s="79">
        <v>10327.0568782801</v>
      </c>
      <c r="N5157" s="6">
        <v>22108.478514977101</v>
      </c>
      <c r="O5157" s="6">
        <v>9607.8179100673606</v>
      </c>
      <c r="P5157" s="71">
        <v>9619.5919221482109</v>
      </c>
      <c r="Q5157" s="20">
        <v>0.93149403896285299</v>
      </c>
      <c r="R5157" s="79">
        <v>10393.8376430312</v>
      </c>
      <c r="S5157" s="6">
        <v>22251.444814099399</v>
      </c>
      <c r="T5157" s="6">
        <v>9673.5351124757108</v>
      </c>
      <c r="U5157" s="71">
        <v>9684.6556760147105</v>
      </c>
      <c r="V5157" s="20">
        <v>0.93176899703720395</v>
      </c>
      <c r="W5157" s="79">
        <v>10461.6022654362</v>
      </c>
      <c r="X5157" s="6">
        <v>22396.517385711501</v>
      </c>
      <c r="Y5157" s="6">
        <v>9739.9114541968102</v>
      </c>
      <c r="Z5157" s="71">
        <v>9749.9925904395404</v>
      </c>
      <c r="AA5157" s="20">
        <v>0.93197890180286402</v>
      </c>
    </row>
    <row r="5158" spans="1:27" x14ac:dyDescent="0.2">
      <c r="A5158" s="52" t="s">
        <v>1169</v>
      </c>
      <c r="B5158" s="1" t="s">
        <v>7410</v>
      </c>
      <c r="C5158" s="131" t="s">
        <v>20</v>
      </c>
      <c r="D5158" s="131" t="s">
        <v>20</v>
      </c>
      <c r="E5158" s="131" t="s">
        <v>6361</v>
      </c>
      <c r="F5158" s="131" t="s">
        <v>26209</v>
      </c>
      <c r="G5158" s="131" t="s">
        <v>26209</v>
      </c>
      <c r="H5158" s="79">
        <v>12449.166666666701</v>
      </c>
      <c r="I5158" s="6">
        <v>19484.7028110926</v>
      </c>
      <c r="J5158" s="6">
        <v>8464.1019683513296</v>
      </c>
      <c r="K5158" s="71">
        <v>8474.8655329705798</v>
      </c>
      <c r="L5158" s="20">
        <v>0.680757657109893</v>
      </c>
      <c r="M5158" s="79">
        <v>12571.0929417717</v>
      </c>
      <c r="N5158" s="6">
        <v>19675.534639350299</v>
      </c>
      <c r="O5158" s="6">
        <v>8550.5184795977202</v>
      </c>
      <c r="P5158" s="71">
        <v>8560.9968118078705</v>
      </c>
      <c r="Q5158" s="20">
        <v>0.68100656414376404</v>
      </c>
      <c r="R5158" s="79">
        <v>12685.6101103729</v>
      </c>
      <c r="S5158" s="6">
        <v>19854.7701702663</v>
      </c>
      <c r="T5158" s="6">
        <v>8631.6110255683507</v>
      </c>
      <c r="U5158" s="71">
        <v>8641.5338074405099</v>
      </c>
      <c r="V5158" s="20">
        <v>0.68120758341567</v>
      </c>
      <c r="W5158" s="79">
        <v>12803.5861124945</v>
      </c>
      <c r="X5158" s="6">
        <v>20039.4192637944</v>
      </c>
      <c r="Y5158" s="6">
        <v>8714.8446279154905</v>
      </c>
      <c r="Z5158" s="71">
        <v>8723.8647854848205</v>
      </c>
      <c r="AA5158" s="20">
        <v>0.68136104282311705</v>
      </c>
    </row>
    <row r="5159" spans="1:27" x14ac:dyDescent="0.2">
      <c r="A5159" s="52" t="s">
        <v>1168</v>
      </c>
      <c r="B5159" s="1" t="s">
        <v>7409</v>
      </c>
      <c r="C5159" s="131" t="s">
        <v>20</v>
      </c>
      <c r="D5159" s="131" t="s">
        <v>20</v>
      </c>
      <c r="E5159" s="131" t="s">
        <v>6361</v>
      </c>
      <c r="F5159" s="131" t="s">
        <v>26197</v>
      </c>
      <c r="G5159" s="131" t="s">
        <v>26197</v>
      </c>
      <c r="H5159" s="79">
        <v>13266.416666666701</v>
      </c>
      <c r="I5159" s="6">
        <v>42374.764678340303</v>
      </c>
      <c r="J5159" s="6">
        <v>18407.482659585599</v>
      </c>
      <c r="K5159" s="71">
        <v>18430.890946705102</v>
      </c>
      <c r="L5159" s="20">
        <v>1.38928931676138</v>
      </c>
      <c r="M5159" s="79">
        <v>13268.803849677701</v>
      </c>
      <c r="N5159" s="6">
        <v>42382.3896701431</v>
      </c>
      <c r="O5159" s="6">
        <v>18418.376563923299</v>
      </c>
      <c r="P5159" s="71">
        <v>18440.947577466999</v>
      </c>
      <c r="Q5159" s="20">
        <v>1.38979728590342</v>
      </c>
      <c r="R5159" s="79">
        <v>13268.0378983709</v>
      </c>
      <c r="S5159" s="6">
        <v>42379.943116021197</v>
      </c>
      <c r="T5159" s="6">
        <v>18424.1459924339</v>
      </c>
      <c r="U5159" s="71">
        <v>18445.3261384486</v>
      </c>
      <c r="V5159" s="20">
        <v>1.3902075257648601</v>
      </c>
      <c r="W5159" s="79">
        <v>13270.894116559</v>
      </c>
      <c r="X5159" s="6">
        <v>42389.066270873998</v>
      </c>
      <c r="Y5159" s="6">
        <v>18434.372853334498</v>
      </c>
      <c r="Z5159" s="71">
        <v>18453.4530498186</v>
      </c>
      <c r="AA5159" s="20">
        <v>1.3905207055184701</v>
      </c>
    </row>
    <row r="5160" spans="1:27" x14ac:dyDescent="0.2">
      <c r="A5160" s="52" t="s">
        <v>1167</v>
      </c>
      <c r="B5160" s="1" t="s">
        <v>7408</v>
      </c>
      <c r="C5160" s="131" t="s">
        <v>20</v>
      </c>
      <c r="D5160" s="131" t="s">
        <v>20</v>
      </c>
      <c r="E5160" s="131" t="s">
        <v>6361</v>
      </c>
      <c r="F5160" s="131" t="s">
        <v>26209</v>
      </c>
      <c r="G5160" s="131" t="s">
        <v>26209</v>
      </c>
      <c r="H5160" s="79">
        <v>23565.416666666701</v>
      </c>
      <c r="I5160" s="6">
        <v>36691.114030159501</v>
      </c>
      <c r="J5160" s="6">
        <v>15938.5202584089</v>
      </c>
      <c r="K5160" s="71">
        <v>15958.788834257601</v>
      </c>
      <c r="L5160" s="20">
        <v>0.67721224962813098</v>
      </c>
      <c r="M5160" s="79">
        <v>23807.059220176699</v>
      </c>
      <c r="N5160" s="6">
        <v>37067.3490278592</v>
      </c>
      <c r="O5160" s="6">
        <v>16108.5865600079</v>
      </c>
      <c r="P5160" s="71">
        <v>16128.3270145563</v>
      </c>
      <c r="Q5160" s="20">
        <v>0.67745986034627104</v>
      </c>
      <c r="R5160" s="79">
        <v>24046.140348946301</v>
      </c>
      <c r="S5160" s="6">
        <v>37439.595913294201</v>
      </c>
      <c r="T5160" s="6">
        <v>16276.3923282261</v>
      </c>
      <c r="U5160" s="71">
        <v>16295.1034460302</v>
      </c>
      <c r="V5160" s="20">
        <v>0.67765983270343</v>
      </c>
      <c r="W5160" s="79">
        <v>24287.765935788899</v>
      </c>
      <c r="X5160" s="6">
        <v>37815.804494065203</v>
      </c>
      <c r="Y5160" s="6">
        <v>16445.5294989924</v>
      </c>
      <c r="Z5160" s="71">
        <v>16462.551175651599</v>
      </c>
      <c r="AA5160" s="20">
        <v>0.67781249288941303</v>
      </c>
    </row>
    <row r="5161" spans="1:27" x14ac:dyDescent="0.2">
      <c r="A5161" s="52" t="s">
        <v>1166</v>
      </c>
      <c r="B5161" s="1" t="s">
        <v>7407</v>
      </c>
      <c r="C5161" s="131" t="s">
        <v>20</v>
      </c>
      <c r="D5161" s="131" t="s">
        <v>20</v>
      </c>
      <c r="E5161" s="131" t="s">
        <v>6361</v>
      </c>
      <c r="F5161" s="131" t="s">
        <v>26227</v>
      </c>
      <c r="G5161" s="131" t="s">
        <v>26227</v>
      </c>
      <c r="H5161" s="79">
        <v>19646.75</v>
      </c>
      <c r="I5161" s="6">
        <v>48084.1419142093</v>
      </c>
      <c r="J5161" s="6">
        <v>20887.620620564299</v>
      </c>
      <c r="K5161" s="71">
        <v>20914.182830605299</v>
      </c>
      <c r="L5161" s="20">
        <v>1.0645110682736501</v>
      </c>
      <c r="M5161" s="79">
        <v>19784.170641563502</v>
      </c>
      <c r="N5161" s="6">
        <v>48420.469990398997</v>
      </c>
      <c r="O5161" s="6">
        <v>21042.382381604501</v>
      </c>
      <c r="P5161" s="71">
        <v>21068.1690135629</v>
      </c>
      <c r="Q5161" s="20">
        <v>1.0649002879757801</v>
      </c>
      <c r="R5161" s="79">
        <v>19912.827857050099</v>
      </c>
      <c r="S5161" s="6">
        <v>48735.3501516342</v>
      </c>
      <c r="T5161" s="6">
        <v>21187.079079552899</v>
      </c>
      <c r="U5161" s="71">
        <v>21211.4354556213</v>
      </c>
      <c r="V5161" s="20">
        <v>1.0652146248585901</v>
      </c>
      <c r="W5161" s="79">
        <v>20040.2326933845</v>
      </c>
      <c r="X5161" s="6">
        <v>49047.165196405404</v>
      </c>
      <c r="Y5161" s="6">
        <v>21329.880796427999</v>
      </c>
      <c r="Z5161" s="71">
        <v>21351.9579411085</v>
      </c>
      <c r="AA5161" s="20">
        <v>1.0654545916603599</v>
      </c>
    </row>
    <row r="5162" spans="1:27" x14ac:dyDescent="0.2">
      <c r="A5162" s="52" t="s">
        <v>1165</v>
      </c>
      <c r="B5162" s="1" t="s">
        <v>7406</v>
      </c>
      <c r="C5162" s="131" t="s">
        <v>20</v>
      </c>
      <c r="D5162" s="131" t="s">
        <v>20</v>
      </c>
      <c r="E5162" s="131" t="s">
        <v>6361</v>
      </c>
      <c r="F5162" s="131" t="s">
        <v>26227</v>
      </c>
      <c r="G5162" s="131" t="s">
        <v>26227</v>
      </c>
      <c r="H5162" s="79">
        <v>7073.8333333333303</v>
      </c>
      <c r="I5162" s="6">
        <v>13080.784719593101</v>
      </c>
      <c r="J5162" s="6">
        <v>5682.2573464993802</v>
      </c>
      <c r="K5162" s="71">
        <v>5689.48331617235</v>
      </c>
      <c r="L5162" s="20">
        <v>0.80429988212506498</v>
      </c>
      <c r="M5162" s="79">
        <v>7130.7959234400196</v>
      </c>
      <c r="N5162" s="6">
        <v>13186.118750400001</v>
      </c>
      <c r="O5162" s="6">
        <v>5730.3729792415897</v>
      </c>
      <c r="P5162" s="71">
        <v>5737.3953313840802</v>
      </c>
      <c r="Q5162" s="20">
        <v>0.80459396019515494</v>
      </c>
      <c r="R5162" s="79">
        <v>7184.4871343219402</v>
      </c>
      <c r="S5162" s="6">
        <v>13285.4034151335</v>
      </c>
      <c r="T5162" s="6">
        <v>5775.6616477445496</v>
      </c>
      <c r="U5162" s="71">
        <v>5782.3012693086102</v>
      </c>
      <c r="V5162" s="20">
        <v>0.80483145995004002</v>
      </c>
      <c r="W5162" s="79">
        <v>7235.7728852237697</v>
      </c>
      <c r="X5162" s="6">
        <v>13380.239953558599</v>
      </c>
      <c r="Y5162" s="6">
        <v>5818.8668416237797</v>
      </c>
      <c r="Z5162" s="71">
        <v>5824.8895646931396</v>
      </c>
      <c r="AA5162" s="20">
        <v>0.80501276879325501</v>
      </c>
    </row>
    <row r="5163" spans="1:27" x14ac:dyDescent="0.2">
      <c r="A5163" s="52" t="s">
        <v>1164</v>
      </c>
      <c r="B5163" s="1" t="s">
        <v>7405</v>
      </c>
      <c r="C5163" s="131" t="s">
        <v>20</v>
      </c>
      <c r="D5163" s="131" t="s">
        <v>20</v>
      </c>
      <c r="E5163" s="131" t="s">
        <v>6361</v>
      </c>
      <c r="F5163" s="131" t="s">
        <v>26209</v>
      </c>
      <c r="G5163" s="131" t="s">
        <v>26209</v>
      </c>
      <c r="H5163" s="79">
        <v>12842</v>
      </c>
      <c r="I5163" s="6">
        <v>23741.063841906202</v>
      </c>
      <c r="J5163" s="6">
        <v>10313.0536371658</v>
      </c>
      <c r="K5163" s="71">
        <v>10326.1684625378</v>
      </c>
      <c r="L5163" s="20">
        <v>0.80409347940646003</v>
      </c>
      <c r="M5163" s="79">
        <v>12962.1309318039</v>
      </c>
      <c r="N5163" s="6">
        <v>23963.150442228802</v>
      </c>
      <c r="O5163" s="6">
        <v>10413.8141321899</v>
      </c>
      <c r="P5163" s="71">
        <v>10426.5758617051</v>
      </c>
      <c r="Q5163" s="20">
        <v>0.80438748200903598</v>
      </c>
      <c r="R5163" s="79">
        <v>13074.343586626401</v>
      </c>
      <c r="S5163" s="6">
        <v>24170.598487861302</v>
      </c>
      <c r="T5163" s="6">
        <v>10507.862977676101</v>
      </c>
      <c r="U5163" s="71">
        <v>10519.9426731074</v>
      </c>
      <c r="V5163" s="20">
        <v>0.80462492081576398</v>
      </c>
      <c r="W5163" s="79">
        <v>13188.5480008139</v>
      </c>
      <c r="X5163" s="6">
        <v>24381.728708095801</v>
      </c>
      <c r="Y5163" s="6">
        <v>10603.250256604901</v>
      </c>
      <c r="Z5163" s="71">
        <v>10614.224977571899</v>
      </c>
      <c r="AA5163" s="20">
        <v>0.80480618313076402</v>
      </c>
    </row>
    <row r="5164" spans="1:27" x14ac:dyDescent="0.2">
      <c r="A5164" s="52" t="s">
        <v>1163</v>
      </c>
      <c r="B5164" s="1" t="s">
        <v>7404</v>
      </c>
      <c r="C5164" s="131" t="s">
        <v>20</v>
      </c>
      <c r="D5164" s="131" t="s">
        <v>20</v>
      </c>
      <c r="E5164" s="131" t="s">
        <v>6361</v>
      </c>
      <c r="F5164" s="131" t="s">
        <v>26209</v>
      </c>
      <c r="G5164" s="131" t="s">
        <v>26209</v>
      </c>
      <c r="H5164" s="79">
        <v>17213</v>
      </c>
      <c r="I5164" s="6">
        <v>56708.712081024103</v>
      </c>
      <c r="J5164" s="6">
        <v>24634.110471236399</v>
      </c>
      <c r="K5164" s="71">
        <v>24665.436988909099</v>
      </c>
      <c r="L5164" s="20">
        <v>1.4329539876203501</v>
      </c>
      <c r="M5164" s="79">
        <v>17368.501553274698</v>
      </c>
      <c r="N5164" s="6">
        <v>57221.016316939298</v>
      </c>
      <c r="O5164" s="6">
        <v>24866.890095114999</v>
      </c>
      <c r="P5164" s="71">
        <v>24897.363514483801</v>
      </c>
      <c r="Q5164" s="20">
        <v>1.4334779219793801</v>
      </c>
      <c r="R5164" s="79">
        <v>17518.158640465499</v>
      </c>
      <c r="S5164" s="6">
        <v>57714.065795146897</v>
      </c>
      <c r="T5164" s="6">
        <v>25090.462512318602</v>
      </c>
      <c r="U5164" s="71">
        <v>25119.306164545698</v>
      </c>
      <c r="V5164" s="20">
        <v>1.4339010554752101</v>
      </c>
      <c r="W5164" s="79">
        <v>17666.211351490801</v>
      </c>
      <c r="X5164" s="6">
        <v>58201.829611004097</v>
      </c>
      <c r="Y5164" s="6">
        <v>25311.1078441637</v>
      </c>
      <c r="Z5164" s="71">
        <v>25337.305692864</v>
      </c>
      <c r="AA5164" s="20">
        <v>1.4342240783124001</v>
      </c>
    </row>
    <row r="5165" spans="1:27" x14ac:dyDescent="0.2">
      <c r="A5165" s="52" t="s">
        <v>1162</v>
      </c>
      <c r="B5165" s="1" t="s">
        <v>7403</v>
      </c>
      <c r="C5165" s="131" t="s">
        <v>20</v>
      </c>
      <c r="D5165" s="131" t="s">
        <v>20</v>
      </c>
      <c r="E5165" s="131" t="s">
        <v>6361</v>
      </c>
      <c r="F5165" s="131" t="s">
        <v>26342</v>
      </c>
      <c r="G5165" s="131" t="s">
        <v>26342</v>
      </c>
      <c r="H5165" s="79">
        <v>8998.8333333333303</v>
      </c>
      <c r="I5165" s="6">
        <v>30243.533426329701</v>
      </c>
      <c r="J5165" s="6">
        <v>13137.7087598157</v>
      </c>
      <c r="K5165" s="71">
        <v>13154.415621065</v>
      </c>
      <c r="L5165" s="20">
        <v>1.4617912271292599</v>
      </c>
      <c r="M5165" s="79">
        <v>9025.94333081074</v>
      </c>
      <c r="N5165" s="6">
        <v>30334.645472138898</v>
      </c>
      <c r="O5165" s="6">
        <v>13182.714037301201</v>
      </c>
      <c r="P5165" s="71">
        <v>13198.8689473741</v>
      </c>
      <c r="Q5165" s="20">
        <v>1.46232570531644</v>
      </c>
      <c r="R5165" s="79">
        <v>9047.0345375296693</v>
      </c>
      <c r="S5165" s="6">
        <v>30405.5293958408</v>
      </c>
      <c r="T5165" s="6">
        <v>13218.42058713</v>
      </c>
      <c r="U5165" s="71">
        <v>13233.6163024827</v>
      </c>
      <c r="V5165" s="20">
        <v>1.4627573540905501</v>
      </c>
      <c r="W5165" s="79">
        <v>9072.1839818752305</v>
      </c>
      <c r="X5165" s="6">
        <v>30490.052359267698</v>
      </c>
      <c r="Y5165" s="6">
        <v>13259.669130636999</v>
      </c>
      <c r="Z5165" s="71">
        <v>13273.3933345651</v>
      </c>
      <c r="AA5165" s="20">
        <v>1.4630868775460499</v>
      </c>
    </row>
    <row r="5166" spans="1:27" x14ac:dyDescent="0.2">
      <c r="A5166" s="52" t="s">
        <v>1161</v>
      </c>
      <c r="B5166" s="1" t="s">
        <v>7402</v>
      </c>
      <c r="C5166" s="131" t="s">
        <v>20</v>
      </c>
      <c r="D5166" s="131" t="s">
        <v>20</v>
      </c>
      <c r="E5166" s="131" t="s">
        <v>6361</v>
      </c>
      <c r="F5166" s="131" t="s">
        <v>26227</v>
      </c>
      <c r="G5166" s="131" t="s">
        <v>26227</v>
      </c>
      <c r="H5166" s="79">
        <v>7065.8333333333303</v>
      </c>
      <c r="I5166" s="6">
        <v>14003.539890792899</v>
      </c>
      <c r="J5166" s="6">
        <v>6083.0996860814003</v>
      </c>
      <c r="K5166" s="71">
        <v>6090.8353958827702</v>
      </c>
      <c r="L5166" s="20">
        <v>0.86201232162511299</v>
      </c>
      <c r="M5166" s="79">
        <v>7123.6805031051699</v>
      </c>
      <c r="N5166" s="6">
        <v>14118.1852710693</v>
      </c>
      <c r="O5166" s="6">
        <v>6135.4268776631397</v>
      </c>
      <c r="P5166" s="71">
        <v>6142.9456078113299</v>
      </c>
      <c r="Q5166" s="20">
        <v>0.86232750123109303</v>
      </c>
      <c r="R5166" s="79">
        <v>7179.5723660828698</v>
      </c>
      <c r="S5166" s="6">
        <v>14228.9554938944</v>
      </c>
      <c r="T5166" s="6">
        <v>6185.85901877369</v>
      </c>
      <c r="U5166" s="71">
        <v>6192.9701976200704</v>
      </c>
      <c r="V5166" s="20">
        <v>0.86258204275179096</v>
      </c>
      <c r="W5166" s="79">
        <v>7232.53833874059</v>
      </c>
      <c r="X5166" s="6">
        <v>14333.9269920853</v>
      </c>
      <c r="Y5166" s="6">
        <v>6233.6111141503497</v>
      </c>
      <c r="Z5166" s="71">
        <v>6240.0631115038695</v>
      </c>
      <c r="AA5166" s="20">
        <v>0.86277636138883695</v>
      </c>
    </row>
    <row r="5167" spans="1:27" x14ac:dyDescent="0.2">
      <c r="A5167" s="52" t="s">
        <v>1160</v>
      </c>
      <c r="B5167" s="1" t="s">
        <v>7401</v>
      </c>
      <c r="C5167" s="131" t="s">
        <v>20</v>
      </c>
      <c r="D5167" s="131" t="s">
        <v>20</v>
      </c>
      <c r="E5167" s="131" t="s">
        <v>6361</v>
      </c>
      <c r="F5167" s="131" t="s">
        <v>26197</v>
      </c>
      <c r="G5167" s="131" t="s">
        <v>26197</v>
      </c>
      <c r="H5167" s="79">
        <v>9883.3333333333303</v>
      </c>
      <c r="I5167" s="6">
        <v>34710.513443875898</v>
      </c>
      <c r="J5167" s="6">
        <v>15078.1527442923</v>
      </c>
      <c r="K5167" s="71">
        <v>15097.327214544301</v>
      </c>
      <c r="L5167" s="20">
        <v>1.5275541869690701</v>
      </c>
      <c r="M5167" s="79">
        <v>9878.2248261628192</v>
      </c>
      <c r="N5167" s="6">
        <v>34692.572239138601</v>
      </c>
      <c r="O5167" s="6">
        <v>15076.565159366301</v>
      </c>
      <c r="P5167" s="71">
        <v>15095.0409112993</v>
      </c>
      <c r="Q5167" s="20">
        <v>1.5281127102229499</v>
      </c>
      <c r="R5167" s="79">
        <v>9868.4331800903292</v>
      </c>
      <c r="S5167" s="6">
        <v>34658.183733644197</v>
      </c>
      <c r="T5167" s="6">
        <v>15067.2084479477</v>
      </c>
      <c r="U5167" s="71">
        <v>15084.5295045162</v>
      </c>
      <c r="V5167" s="20">
        <v>1.5285637779814401</v>
      </c>
      <c r="W5167" s="79">
        <v>9860.8694378953605</v>
      </c>
      <c r="X5167" s="6">
        <v>34631.6196821962</v>
      </c>
      <c r="Y5167" s="6">
        <v>15060.775004028401</v>
      </c>
      <c r="Z5167" s="71">
        <v>15076.363413168499</v>
      </c>
      <c r="AA5167" s="20">
        <v>1.5289081260147299</v>
      </c>
    </row>
    <row r="5168" spans="1:27" x14ac:dyDescent="0.2">
      <c r="A5168" s="52" t="s">
        <v>1159</v>
      </c>
      <c r="B5168" s="1" t="s">
        <v>7400</v>
      </c>
      <c r="C5168" s="131" t="s">
        <v>20</v>
      </c>
      <c r="D5168" s="131" t="s">
        <v>20</v>
      </c>
      <c r="E5168" s="131" t="s">
        <v>6361</v>
      </c>
      <c r="F5168" s="131" t="s">
        <v>26342</v>
      </c>
      <c r="G5168" s="131" t="s">
        <v>26342</v>
      </c>
      <c r="H5168" s="79">
        <v>13076.833333333299</v>
      </c>
      <c r="I5168" s="6">
        <v>39362.0843819601</v>
      </c>
      <c r="J5168" s="6">
        <v>17098.7825231848</v>
      </c>
      <c r="K5168" s="71">
        <v>17120.5265724989</v>
      </c>
      <c r="L5168" s="20">
        <v>1.30922572277938</v>
      </c>
      <c r="M5168" s="79">
        <v>13131.5640494489</v>
      </c>
      <c r="N5168" s="6">
        <v>39526.8272528917</v>
      </c>
      <c r="O5168" s="6">
        <v>17177.417186406801</v>
      </c>
      <c r="P5168" s="71">
        <v>17198.4674518639</v>
      </c>
      <c r="Q5168" s="20">
        <v>1.3097044180800099</v>
      </c>
      <c r="R5168" s="79">
        <v>13194.4729705193</v>
      </c>
      <c r="S5168" s="6">
        <v>39716.187031091104</v>
      </c>
      <c r="T5168" s="6">
        <v>17266.111616063201</v>
      </c>
      <c r="U5168" s="71">
        <v>17285.9605016118</v>
      </c>
      <c r="V5168" s="20">
        <v>1.31009101615762</v>
      </c>
      <c r="W5168" s="79">
        <v>13255.3958953196</v>
      </c>
      <c r="X5168" s="6">
        <v>39899.568836583203</v>
      </c>
      <c r="Y5168" s="6">
        <v>17351.727540322001</v>
      </c>
      <c r="Z5168" s="71">
        <v>17369.687162460599</v>
      </c>
      <c r="AA5168" s="20">
        <v>1.31038614762112</v>
      </c>
    </row>
    <row r="5169" spans="1:27" x14ac:dyDescent="0.2">
      <c r="A5169" s="52" t="s">
        <v>1158</v>
      </c>
      <c r="B5169" s="1" t="s">
        <v>7399</v>
      </c>
      <c r="C5169" s="131" t="s">
        <v>20</v>
      </c>
      <c r="D5169" s="131" t="s">
        <v>20</v>
      </c>
      <c r="E5169" s="131" t="s">
        <v>6361</v>
      </c>
      <c r="F5169" s="131" t="s">
        <v>26197</v>
      </c>
      <c r="G5169" s="131" t="s">
        <v>26197</v>
      </c>
      <c r="H5169" s="79">
        <v>12523.416666666701</v>
      </c>
      <c r="I5169" s="6">
        <v>21408.315390155301</v>
      </c>
      <c r="J5169" s="6">
        <v>9299.7140469466995</v>
      </c>
      <c r="K5169" s="71">
        <v>9311.5402363592493</v>
      </c>
      <c r="L5169" s="20">
        <v>0.74353033874083196</v>
      </c>
      <c r="M5169" s="79">
        <v>12544.812263321101</v>
      </c>
      <c r="N5169" s="6">
        <v>21444.890367522199</v>
      </c>
      <c r="O5169" s="6">
        <v>9319.4383147140798</v>
      </c>
      <c r="P5169" s="71">
        <v>9330.8589286694296</v>
      </c>
      <c r="Q5169" s="20">
        <v>0.74380219749890197</v>
      </c>
      <c r="R5169" s="79">
        <v>12563.525393256001</v>
      </c>
      <c r="S5169" s="6">
        <v>21476.8797677191</v>
      </c>
      <c r="T5169" s="6">
        <v>9336.8027233812008</v>
      </c>
      <c r="U5169" s="71">
        <v>9347.5361839754005</v>
      </c>
      <c r="V5169" s="20">
        <v>0.74402175276320703</v>
      </c>
      <c r="W5169" s="79">
        <v>12581.940711216999</v>
      </c>
      <c r="X5169" s="6">
        <v>21508.360069414</v>
      </c>
      <c r="Y5169" s="6">
        <v>9353.6650807471196</v>
      </c>
      <c r="Z5169" s="71">
        <v>9363.3464389906003</v>
      </c>
      <c r="AA5169" s="20">
        <v>0.744189362666687</v>
      </c>
    </row>
    <row r="5170" spans="1:27" x14ac:dyDescent="0.2">
      <c r="A5170" s="52" t="s">
        <v>1157</v>
      </c>
      <c r="B5170" s="1" t="s">
        <v>7398</v>
      </c>
      <c r="C5170" s="131" t="s">
        <v>20</v>
      </c>
      <c r="D5170" s="131" t="s">
        <v>20</v>
      </c>
      <c r="E5170" s="131" t="s">
        <v>6361</v>
      </c>
      <c r="F5170" s="131" t="s">
        <v>26227</v>
      </c>
      <c r="G5170" s="131" t="s">
        <v>26227</v>
      </c>
      <c r="H5170" s="79">
        <v>8935.6666666666697</v>
      </c>
      <c r="I5170" s="6">
        <v>13323.3553395119</v>
      </c>
      <c r="J5170" s="6">
        <v>5787.6293648167602</v>
      </c>
      <c r="K5170" s="71">
        <v>5794.9893331741096</v>
      </c>
      <c r="L5170" s="20">
        <v>0.64852344535092799</v>
      </c>
      <c r="M5170" s="79">
        <v>9014.8237955866898</v>
      </c>
      <c r="N5170" s="6">
        <v>13441.3810667015</v>
      </c>
      <c r="O5170" s="6">
        <v>5841.3038989186598</v>
      </c>
      <c r="P5170" s="71">
        <v>5848.4621926454402</v>
      </c>
      <c r="Q5170" s="20">
        <v>0.648760566513638</v>
      </c>
      <c r="R5170" s="79">
        <v>9089.6127213506807</v>
      </c>
      <c r="S5170" s="6">
        <v>13552.8936678968</v>
      </c>
      <c r="T5170" s="6">
        <v>5891.9496629259802</v>
      </c>
      <c r="U5170" s="71">
        <v>5898.7229676003599</v>
      </c>
      <c r="V5170" s="20">
        <v>0.64895206742359801</v>
      </c>
      <c r="W5170" s="79">
        <v>9167.5983125626299</v>
      </c>
      <c r="X5170" s="6">
        <v>13669.1725961333</v>
      </c>
      <c r="Y5170" s="6">
        <v>5944.5193395742099</v>
      </c>
      <c r="Z5170" s="71">
        <v>5950.6721172089601</v>
      </c>
      <c r="AA5170" s="20">
        <v>0.64909826045220298</v>
      </c>
    </row>
    <row r="5171" spans="1:27" x14ac:dyDescent="0.2">
      <c r="A5171" s="52" t="s">
        <v>1156</v>
      </c>
      <c r="B5171" s="1" t="s">
        <v>7397</v>
      </c>
      <c r="C5171" s="131" t="s">
        <v>20</v>
      </c>
      <c r="D5171" s="131" t="s">
        <v>20</v>
      </c>
      <c r="E5171" s="131" t="s">
        <v>6361</v>
      </c>
      <c r="F5171" s="131" t="s">
        <v>26227</v>
      </c>
      <c r="G5171" s="131" t="s">
        <v>26227</v>
      </c>
      <c r="H5171" s="79">
        <v>9915.3333333333303</v>
      </c>
      <c r="I5171" s="6">
        <v>20561.681497140798</v>
      </c>
      <c r="J5171" s="6">
        <v>8931.9385838148191</v>
      </c>
      <c r="K5171" s="71">
        <v>8943.2970833321306</v>
      </c>
      <c r="L5171" s="20">
        <v>0.90196635682096404</v>
      </c>
      <c r="M5171" s="79">
        <v>9978.4208821546308</v>
      </c>
      <c r="N5171" s="6">
        <v>20692.507768098101</v>
      </c>
      <c r="O5171" s="6">
        <v>8992.4707665369406</v>
      </c>
      <c r="P5171" s="71">
        <v>9003.4906943116894</v>
      </c>
      <c r="Q5171" s="20">
        <v>0.90229614491542498</v>
      </c>
      <c r="R5171" s="79">
        <v>10036.2734618051</v>
      </c>
      <c r="S5171" s="6">
        <v>20812.478148979</v>
      </c>
      <c r="T5171" s="6">
        <v>9047.9624956403295</v>
      </c>
      <c r="U5171" s="71">
        <v>9058.3639094628197</v>
      </c>
      <c r="V5171" s="20">
        <v>0.90256248436594499</v>
      </c>
      <c r="W5171" s="79">
        <v>10094.3990937086</v>
      </c>
      <c r="X5171" s="6">
        <v>20933.014765332799</v>
      </c>
      <c r="Y5171" s="6">
        <v>9103.4559870371104</v>
      </c>
      <c r="Z5171" s="71">
        <v>9112.8783704454709</v>
      </c>
      <c r="AA5171" s="20">
        <v>0.90276580961863795</v>
      </c>
    </row>
    <row r="5172" spans="1:27" x14ac:dyDescent="0.2">
      <c r="A5172" s="52" t="s">
        <v>1155</v>
      </c>
      <c r="B5172" s="1" t="s">
        <v>7206</v>
      </c>
      <c r="C5172" s="131" t="s">
        <v>20</v>
      </c>
      <c r="D5172" s="131" t="s">
        <v>20</v>
      </c>
      <c r="E5172" s="131" t="s">
        <v>6361</v>
      </c>
      <c r="F5172" s="131" t="s">
        <v>26209</v>
      </c>
      <c r="G5172" s="131" t="s">
        <v>26209</v>
      </c>
      <c r="H5172" s="79">
        <v>15180.75</v>
      </c>
      <c r="I5172" s="6">
        <v>33950.892941111102</v>
      </c>
      <c r="J5172" s="6">
        <v>14748.1756615014</v>
      </c>
      <c r="K5172" s="71">
        <v>14766.930509014101</v>
      </c>
      <c r="L5172" s="20">
        <v>0.97274051077938395</v>
      </c>
      <c r="M5172" s="79">
        <v>15334.9168723356</v>
      </c>
      <c r="N5172" s="6">
        <v>34295.678473955799</v>
      </c>
      <c r="O5172" s="6">
        <v>14904.084587130899</v>
      </c>
      <c r="P5172" s="71">
        <v>14922.3489707428</v>
      </c>
      <c r="Q5172" s="20">
        <v>0.97309617619531497</v>
      </c>
      <c r="R5172" s="79">
        <v>15476.9003615081</v>
      </c>
      <c r="S5172" s="6">
        <v>34613.216556086103</v>
      </c>
      <c r="T5172" s="6">
        <v>15047.659534398401</v>
      </c>
      <c r="U5172" s="71">
        <v>15064.958117803601</v>
      </c>
      <c r="V5172" s="20">
        <v>0.97338341437352505</v>
      </c>
      <c r="W5172" s="79">
        <v>15619.309372989201</v>
      </c>
      <c r="X5172" s="6">
        <v>34931.7062949096</v>
      </c>
      <c r="Y5172" s="6">
        <v>15191.2781972741</v>
      </c>
      <c r="Z5172" s="71">
        <v>15207.001681612601</v>
      </c>
      <c r="AA5172" s="20">
        <v>0.97360269384959797</v>
      </c>
    </row>
    <row r="5173" spans="1:27" x14ac:dyDescent="0.2">
      <c r="A5173" s="52" t="s">
        <v>1154</v>
      </c>
      <c r="B5173" s="1" t="s">
        <v>7396</v>
      </c>
      <c r="C5173" s="131" t="s">
        <v>20</v>
      </c>
      <c r="D5173" s="131" t="s">
        <v>20</v>
      </c>
      <c r="E5173" s="131" t="s">
        <v>6361</v>
      </c>
      <c r="F5173" s="131" t="s">
        <v>26227</v>
      </c>
      <c r="G5173" s="131" t="s">
        <v>26227</v>
      </c>
      <c r="H5173" s="79">
        <v>12486.25</v>
      </c>
      <c r="I5173" s="6">
        <v>43989.025014746701</v>
      </c>
      <c r="J5173" s="6">
        <v>19108.712964367602</v>
      </c>
      <c r="K5173" s="71">
        <v>19133.012986691501</v>
      </c>
      <c r="L5173" s="20">
        <v>1.5323265981933301</v>
      </c>
      <c r="M5173" s="79">
        <v>12555.830422589899</v>
      </c>
      <c r="N5173" s="6">
        <v>44234.1566555389</v>
      </c>
      <c r="O5173" s="6">
        <v>19223.110367541001</v>
      </c>
      <c r="P5173" s="71">
        <v>19246.667551473602</v>
      </c>
      <c r="Q5173" s="20">
        <v>1.53288686639523</v>
      </c>
      <c r="R5173" s="79">
        <v>12624.1291082892</v>
      </c>
      <c r="S5173" s="6">
        <v>44474.772740728898</v>
      </c>
      <c r="T5173" s="6">
        <v>19334.846762589001</v>
      </c>
      <c r="U5173" s="71">
        <v>19357.073837741998</v>
      </c>
      <c r="V5173" s="20">
        <v>1.5333393433874101</v>
      </c>
      <c r="W5173" s="79">
        <v>12690.78956587</v>
      </c>
      <c r="X5173" s="6">
        <v>44709.617352683301</v>
      </c>
      <c r="Y5173" s="6">
        <v>19443.5459168298</v>
      </c>
      <c r="Z5173" s="71">
        <v>19463.670641407702</v>
      </c>
      <c r="AA5173" s="20">
        <v>1.5336847672387799</v>
      </c>
    </row>
    <row r="5174" spans="1:27" x14ac:dyDescent="0.2">
      <c r="A5174" s="52" t="s">
        <v>1153</v>
      </c>
      <c r="B5174" s="1" t="s">
        <v>7395</v>
      </c>
      <c r="C5174" s="131" t="s">
        <v>20</v>
      </c>
      <c r="D5174" s="131" t="s">
        <v>20</v>
      </c>
      <c r="E5174" s="131" t="s">
        <v>6361</v>
      </c>
      <c r="F5174" s="131" t="s">
        <v>26342</v>
      </c>
      <c r="G5174" s="131" t="s">
        <v>26342</v>
      </c>
      <c r="H5174" s="79">
        <v>6857.75</v>
      </c>
      <c r="I5174" s="6">
        <v>23992.615736349799</v>
      </c>
      <c r="J5174" s="6">
        <v>10422.327096737899</v>
      </c>
      <c r="K5174" s="71">
        <v>10435.580882149299</v>
      </c>
      <c r="L5174" s="20">
        <v>1.52172080961676</v>
      </c>
      <c r="M5174" s="79">
        <v>6882.3031578554701</v>
      </c>
      <c r="N5174" s="6">
        <v>24078.517742334301</v>
      </c>
      <c r="O5174" s="6">
        <v>10463.950011573899</v>
      </c>
      <c r="P5174" s="71">
        <v>10476.773180685001</v>
      </c>
      <c r="Q5174" s="20">
        <v>1.5222771999990701</v>
      </c>
      <c r="R5174" s="79">
        <v>6903.5437947526098</v>
      </c>
      <c r="S5174" s="6">
        <v>24152.830518254799</v>
      </c>
      <c r="T5174" s="6">
        <v>10500.138576887701</v>
      </c>
      <c r="U5174" s="71">
        <v>10512.2093924535</v>
      </c>
      <c r="V5174" s="20">
        <v>1.52272654523375</v>
      </c>
      <c r="W5174" s="79">
        <v>6924.8881968384803</v>
      </c>
      <c r="X5174" s="6">
        <v>24227.506328450301</v>
      </c>
      <c r="Y5174" s="6">
        <v>10536.181243323401</v>
      </c>
      <c r="Z5174" s="71">
        <v>10547.086545603701</v>
      </c>
      <c r="AA5174" s="20">
        <v>1.52306957828127</v>
      </c>
    </row>
    <row r="5175" spans="1:27" x14ac:dyDescent="0.2">
      <c r="A5175" s="52" t="s">
        <v>1152</v>
      </c>
      <c r="B5175" s="1" t="s">
        <v>7394</v>
      </c>
      <c r="C5175" s="131" t="s">
        <v>20</v>
      </c>
      <c r="D5175" s="131" t="s">
        <v>20</v>
      </c>
      <c r="E5175" s="131" t="s">
        <v>6361</v>
      </c>
      <c r="F5175" s="131" t="s">
        <v>26197</v>
      </c>
      <c r="G5175" s="131" t="s">
        <v>26197</v>
      </c>
      <c r="H5175" s="79">
        <v>8206.3333333333303</v>
      </c>
      <c r="I5175" s="6">
        <v>24943.089084700499</v>
      </c>
      <c r="J5175" s="6">
        <v>10835.210137174099</v>
      </c>
      <c r="K5175" s="71">
        <v>10848.9889745406</v>
      </c>
      <c r="L5175" s="20">
        <v>1.3220263586507</v>
      </c>
      <c r="M5175" s="79">
        <v>8192.3487891900804</v>
      </c>
      <c r="N5175" s="6">
        <v>24900.5831668678</v>
      </c>
      <c r="O5175" s="6">
        <v>10821.200054978201</v>
      </c>
      <c r="P5175" s="71">
        <v>10834.4610203055</v>
      </c>
      <c r="Q5175" s="20">
        <v>1.32250973427813</v>
      </c>
      <c r="R5175" s="79">
        <v>8182.6152011427503</v>
      </c>
      <c r="S5175" s="6">
        <v>24870.9979984477</v>
      </c>
      <c r="T5175" s="6">
        <v>10812.3528350774</v>
      </c>
      <c r="U5175" s="71">
        <v>10824.7825678804</v>
      </c>
      <c r="V5175" s="20">
        <v>1.32290011222435</v>
      </c>
      <c r="W5175" s="79">
        <v>8174.3055490578299</v>
      </c>
      <c r="X5175" s="6">
        <v>24845.740872786599</v>
      </c>
      <c r="Y5175" s="6">
        <v>10805.0422280943</v>
      </c>
      <c r="Z5175" s="71">
        <v>10816.2258105449</v>
      </c>
      <c r="AA5175" s="20">
        <v>1.3231981292639099</v>
      </c>
    </row>
    <row r="5176" spans="1:27" x14ac:dyDescent="0.2">
      <c r="A5176" s="52" t="s">
        <v>1151</v>
      </c>
      <c r="B5176" s="1" t="s">
        <v>7393</v>
      </c>
      <c r="C5176" s="131" t="s">
        <v>20</v>
      </c>
      <c r="D5176" s="131" t="s">
        <v>20</v>
      </c>
      <c r="E5176" s="131" t="s">
        <v>6361</v>
      </c>
      <c r="F5176" s="131" t="s">
        <v>26342</v>
      </c>
      <c r="G5176" s="131" t="s">
        <v>26342</v>
      </c>
      <c r="H5176" s="79">
        <v>14709.916666666701</v>
      </c>
      <c r="I5176" s="6">
        <v>45746.640476159002</v>
      </c>
      <c r="J5176" s="6">
        <v>19872.216346008801</v>
      </c>
      <c r="K5176" s="71">
        <v>19897.487294488401</v>
      </c>
      <c r="L5176" s="20">
        <v>1.35265805683162</v>
      </c>
      <c r="M5176" s="79">
        <v>14755.8921471256</v>
      </c>
      <c r="N5176" s="6">
        <v>45889.620468699497</v>
      </c>
      <c r="O5176" s="6">
        <v>19942.535490476399</v>
      </c>
      <c r="P5176" s="71">
        <v>19966.974302284201</v>
      </c>
      <c r="Q5176" s="20">
        <v>1.3531526323993699</v>
      </c>
      <c r="R5176" s="79">
        <v>14793.5425420499</v>
      </c>
      <c r="S5176" s="6">
        <v>46006.710124570498</v>
      </c>
      <c r="T5176" s="6">
        <v>20000.837227321299</v>
      </c>
      <c r="U5176" s="71">
        <v>20023.8299159954</v>
      </c>
      <c r="V5176" s="20">
        <v>1.3535520555052101</v>
      </c>
      <c r="W5176" s="79">
        <v>14835.3374768004</v>
      </c>
      <c r="X5176" s="6">
        <v>46136.6889610984</v>
      </c>
      <c r="Y5176" s="6">
        <v>20064.1580801132</v>
      </c>
      <c r="Z5176" s="71">
        <v>20084.925159172599</v>
      </c>
      <c r="AA5176" s="20">
        <v>1.3538569776778899</v>
      </c>
    </row>
    <row r="5177" spans="1:27" x14ac:dyDescent="0.2">
      <c r="A5177" s="52" t="s">
        <v>1150</v>
      </c>
      <c r="B5177" s="1" t="s">
        <v>7392</v>
      </c>
      <c r="C5177" s="131" t="s">
        <v>20</v>
      </c>
      <c r="D5177" s="131" t="s">
        <v>20</v>
      </c>
      <c r="E5177" s="131" t="s">
        <v>6361</v>
      </c>
      <c r="F5177" s="131" t="s">
        <v>26227</v>
      </c>
      <c r="G5177" s="131" t="s">
        <v>26227</v>
      </c>
      <c r="H5177" s="79">
        <v>9146.75</v>
      </c>
      <c r="I5177" s="6">
        <v>16461.096050685501</v>
      </c>
      <c r="J5177" s="6">
        <v>7150.65540566051</v>
      </c>
      <c r="K5177" s="71">
        <v>7159.7486965750804</v>
      </c>
      <c r="L5177" s="20">
        <v>0.78276422735672002</v>
      </c>
      <c r="M5177" s="79">
        <v>9207.2512704821402</v>
      </c>
      <c r="N5177" s="6">
        <v>16569.978137174701</v>
      </c>
      <c r="O5177" s="6">
        <v>7200.9176302169799</v>
      </c>
      <c r="P5177" s="71">
        <v>7209.7420783866901</v>
      </c>
      <c r="Q5177" s="20">
        <v>0.78305043129437102</v>
      </c>
      <c r="R5177" s="79">
        <v>9261.1022467349594</v>
      </c>
      <c r="S5177" s="6">
        <v>16666.891914474902</v>
      </c>
      <c r="T5177" s="6">
        <v>7245.72114294126</v>
      </c>
      <c r="U5177" s="71">
        <v>7254.0507247765499</v>
      </c>
      <c r="V5177" s="20">
        <v>0.78328157183816804</v>
      </c>
      <c r="W5177" s="79">
        <v>9314.6643841270197</v>
      </c>
      <c r="X5177" s="6">
        <v>16763.285878264302</v>
      </c>
      <c r="Y5177" s="6">
        <v>7290.1030693212797</v>
      </c>
      <c r="Z5177" s="71">
        <v>7297.6485714144901</v>
      </c>
      <c r="AA5177" s="20">
        <v>0.78345802601866199</v>
      </c>
    </row>
    <row r="5178" spans="1:27" x14ac:dyDescent="0.2">
      <c r="A5178" s="52" t="s">
        <v>1149</v>
      </c>
      <c r="B5178" s="1" t="s">
        <v>6711</v>
      </c>
      <c r="C5178" s="131" t="s">
        <v>20</v>
      </c>
      <c r="D5178" s="131" t="s">
        <v>20</v>
      </c>
      <c r="E5178" s="131" t="s">
        <v>6361</v>
      </c>
      <c r="F5178" s="131" t="s">
        <v>26209</v>
      </c>
      <c r="G5178" s="131" t="s">
        <v>26209</v>
      </c>
      <c r="H5178" s="79">
        <v>15312.25</v>
      </c>
      <c r="I5178" s="6">
        <v>48920.412589297601</v>
      </c>
      <c r="J5178" s="6">
        <v>21250.8943299821</v>
      </c>
      <c r="K5178" s="71">
        <v>21277.918505162499</v>
      </c>
      <c r="L5178" s="20">
        <v>1.3896010387214499</v>
      </c>
      <c r="M5178" s="79">
        <v>15442.9599855411</v>
      </c>
      <c r="N5178" s="6">
        <v>49338.011989922001</v>
      </c>
      <c r="O5178" s="6">
        <v>21441.124269260101</v>
      </c>
      <c r="P5178" s="71">
        <v>21467.399544097399</v>
      </c>
      <c r="Q5178" s="20">
        <v>1.3901091218391299</v>
      </c>
      <c r="R5178" s="79">
        <v>15568.607852254499</v>
      </c>
      <c r="S5178" s="6">
        <v>49739.438656844701</v>
      </c>
      <c r="T5178" s="6">
        <v>21623.593898807801</v>
      </c>
      <c r="U5178" s="71">
        <v>21648.4520863367</v>
      </c>
      <c r="V5178" s="20">
        <v>1.39051945374819</v>
      </c>
      <c r="W5178" s="79">
        <v>15693.6319990722</v>
      </c>
      <c r="X5178" s="6">
        <v>50138.872629379402</v>
      </c>
      <c r="Y5178" s="6">
        <v>21804.648080462899</v>
      </c>
      <c r="Z5178" s="71">
        <v>21827.216625265199</v>
      </c>
      <c r="AA5178" s="20">
        <v>1.39083270377154</v>
      </c>
    </row>
    <row r="5179" spans="1:27" x14ac:dyDescent="0.2">
      <c r="A5179" s="52" t="s">
        <v>1148</v>
      </c>
      <c r="B5179" s="1" t="s">
        <v>7391</v>
      </c>
      <c r="C5179" s="131" t="s">
        <v>20</v>
      </c>
      <c r="D5179" s="131" t="s">
        <v>20</v>
      </c>
      <c r="E5179" s="131" t="s">
        <v>6361</v>
      </c>
      <c r="F5179" s="131" t="s">
        <v>26209</v>
      </c>
      <c r="G5179" s="131" t="s">
        <v>26209</v>
      </c>
      <c r="H5179" s="79">
        <v>4608.1666666666697</v>
      </c>
      <c r="I5179" s="6">
        <v>6270.2275547518202</v>
      </c>
      <c r="J5179" s="6">
        <v>2723.7698158768999</v>
      </c>
      <c r="K5179" s="71">
        <v>2727.2335586969598</v>
      </c>
      <c r="L5179" s="20">
        <v>0.59182615473188005</v>
      </c>
      <c r="M5179" s="79">
        <v>4656.5968765766902</v>
      </c>
      <c r="N5179" s="6">
        <v>6336.1254396648901</v>
      </c>
      <c r="O5179" s="6">
        <v>2753.52912406008</v>
      </c>
      <c r="P5179" s="71">
        <v>2756.90346831546</v>
      </c>
      <c r="Q5179" s="20">
        <v>0.59204254552999003</v>
      </c>
      <c r="R5179" s="79">
        <v>4704.0581747108799</v>
      </c>
      <c r="S5179" s="6">
        <v>6400.7049483658102</v>
      </c>
      <c r="T5179" s="6">
        <v>2782.62578362463</v>
      </c>
      <c r="U5179" s="71">
        <v>2785.8246521326</v>
      </c>
      <c r="V5179" s="20">
        <v>0.592217304434979</v>
      </c>
      <c r="W5179" s="79">
        <v>4750.8562407358104</v>
      </c>
      <c r="X5179" s="6">
        <v>6464.38201222316</v>
      </c>
      <c r="Y5179" s="6">
        <v>2811.26334602919</v>
      </c>
      <c r="Z5179" s="71">
        <v>2814.1730982316399</v>
      </c>
      <c r="AA5179" s="20">
        <v>0.59235071650911097</v>
      </c>
    </row>
    <row r="5180" spans="1:27" x14ac:dyDescent="0.2">
      <c r="A5180" s="52" t="s">
        <v>1147</v>
      </c>
      <c r="B5180" s="1" t="s">
        <v>7390</v>
      </c>
      <c r="C5180" s="131" t="s">
        <v>20</v>
      </c>
      <c r="D5180" s="131" t="s">
        <v>20</v>
      </c>
      <c r="E5180" s="131" t="s">
        <v>6361</v>
      </c>
      <c r="F5180" s="131" t="s">
        <v>26209</v>
      </c>
      <c r="G5180" s="131" t="s">
        <v>26209</v>
      </c>
      <c r="H5180" s="79">
        <v>10328.333333333299</v>
      </c>
      <c r="I5180" s="6">
        <v>21353.0320978257</v>
      </c>
      <c r="J5180" s="6">
        <v>9275.6991349431391</v>
      </c>
      <c r="K5180" s="71">
        <v>9287.4947852555997</v>
      </c>
      <c r="L5180" s="20">
        <v>0.89922492676349197</v>
      </c>
      <c r="M5180" s="79">
        <v>10431.935939086199</v>
      </c>
      <c r="N5180" s="6">
        <v>21567.2224898922</v>
      </c>
      <c r="O5180" s="6">
        <v>9372.6009398801198</v>
      </c>
      <c r="P5180" s="71">
        <v>9384.0867025921198</v>
      </c>
      <c r="Q5180" s="20">
        <v>0.89955371250239002</v>
      </c>
      <c r="R5180" s="79">
        <v>10531.3613567253</v>
      </c>
      <c r="S5180" s="6">
        <v>21772.776867899502</v>
      </c>
      <c r="T5180" s="6">
        <v>9465.4402573565694</v>
      </c>
      <c r="U5180" s="71">
        <v>9476.3215978988501</v>
      </c>
      <c r="V5180" s="20">
        <v>0.89981924244269995</v>
      </c>
      <c r="W5180" s="79">
        <v>10632.6871403848</v>
      </c>
      <c r="X5180" s="6">
        <v>21982.2601059972</v>
      </c>
      <c r="Y5180" s="6">
        <v>9559.7571402833601</v>
      </c>
      <c r="Z5180" s="71">
        <v>9569.6518107464108</v>
      </c>
      <c r="AA5180" s="20">
        <v>0.90002194971008298</v>
      </c>
    </row>
    <row r="5181" spans="1:27" x14ac:dyDescent="0.2">
      <c r="A5181" s="52" t="s">
        <v>1146</v>
      </c>
      <c r="B5181" s="1" t="s">
        <v>7389</v>
      </c>
      <c r="C5181" s="131" t="s">
        <v>20</v>
      </c>
      <c r="D5181" s="131" t="s">
        <v>20</v>
      </c>
      <c r="E5181" s="131" t="s">
        <v>6361</v>
      </c>
      <c r="F5181" s="131" t="s">
        <v>26209</v>
      </c>
      <c r="G5181" s="131" t="s">
        <v>26209</v>
      </c>
      <c r="H5181" s="79">
        <v>4473.5</v>
      </c>
      <c r="I5181" s="6">
        <v>6112.3170479397204</v>
      </c>
      <c r="J5181" s="6">
        <v>2655.1739207026199</v>
      </c>
      <c r="K5181" s="71">
        <v>2658.5504320180198</v>
      </c>
      <c r="L5181" s="20">
        <v>0.59428868492634701</v>
      </c>
      <c r="M5181" s="79">
        <v>4521.6071214527401</v>
      </c>
      <c r="N5181" s="6">
        <v>6178.0476791195297</v>
      </c>
      <c r="O5181" s="6">
        <v>2684.8322963737101</v>
      </c>
      <c r="P5181" s="71">
        <v>2688.1224553034999</v>
      </c>
      <c r="Q5181" s="20">
        <v>0.59450597610520195</v>
      </c>
      <c r="R5181" s="79">
        <v>4562.7500556105197</v>
      </c>
      <c r="S5181" s="6">
        <v>6234.2628703243799</v>
      </c>
      <c r="T5181" s="6">
        <v>2710.26718850514</v>
      </c>
      <c r="U5181" s="71">
        <v>2713.3828745627102</v>
      </c>
      <c r="V5181" s="20">
        <v>0.59468146216474005</v>
      </c>
      <c r="W5181" s="79">
        <v>4604.8412543450504</v>
      </c>
      <c r="X5181" s="6">
        <v>6291.7737123034203</v>
      </c>
      <c r="Y5181" s="6">
        <v>2736.1985701747899</v>
      </c>
      <c r="Z5181" s="71">
        <v>2739.0306278072198</v>
      </c>
      <c r="AA5181" s="20">
        <v>0.59481542935333998</v>
      </c>
    </row>
    <row r="5182" spans="1:27" x14ac:dyDescent="0.2">
      <c r="A5182" s="52" t="s">
        <v>1145</v>
      </c>
      <c r="B5182" s="1" t="s">
        <v>7388</v>
      </c>
      <c r="C5182" s="131" t="s">
        <v>20</v>
      </c>
      <c r="D5182" s="131" t="s">
        <v>20</v>
      </c>
      <c r="E5182" s="131" t="s">
        <v>6361</v>
      </c>
      <c r="F5182" s="131" t="s">
        <v>26342</v>
      </c>
      <c r="G5182" s="131" t="s">
        <v>26342</v>
      </c>
      <c r="H5182" s="79">
        <v>7952</v>
      </c>
      <c r="I5182" s="6">
        <v>19886.711291624099</v>
      </c>
      <c r="J5182" s="6">
        <v>8638.7333601847095</v>
      </c>
      <c r="K5182" s="71">
        <v>8649.7189987200709</v>
      </c>
      <c r="L5182" s="20">
        <v>1.0877413227766699</v>
      </c>
      <c r="M5182" s="79">
        <v>7976.3935116858602</v>
      </c>
      <c r="N5182" s="6">
        <v>19947.715658360201</v>
      </c>
      <c r="O5182" s="6">
        <v>8668.8018642934203</v>
      </c>
      <c r="P5182" s="71">
        <v>8679.4251482515501</v>
      </c>
      <c r="Q5182" s="20">
        <v>1.08813903621176</v>
      </c>
      <c r="R5182" s="79">
        <v>7997.9969598910402</v>
      </c>
      <c r="S5182" s="6">
        <v>20001.7425116499</v>
      </c>
      <c r="T5182" s="6">
        <v>8695.5053981277706</v>
      </c>
      <c r="U5182" s="71">
        <v>8705.5016320959403</v>
      </c>
      <c r="V5182" s="20">
        <v>1.08846023269988</v>
      </c>
      <c r="W5182" s="79">
        <v>8022.7640673461501</v>
      </c>
      <c r="X5182" s="6">
        <v>20063.681183114801</v>
      </c>
      <c r="Y5182" s="6">
        <v>8725.3957748558696</v>
      </c>
      <c r="Z5182" s="71">
        <v>8734.4268532174901</v>
      </c>
      <c r="AA5182" s="20">
        <v>1.08870543616855</v>
      </c>
    </row>
    <row r="5183" spans="1:27" x14ac:dyDescent="0.2">
      <c r="A5183" s="52" t="s">
        <v>1144</v>
      </c>
      <c r="B5183" s="1" t="s">
        <v>7387</v>
      </c>
      <c r="C5183" s="131" t="s">
        <v>20</v>
      </c>
      <c r="D5183" s="131" t="s">
        <v>20</v>
      </c>
      <c r="E5183" s="131" t="s">
        <v>6361</v>
      </c>
      <c r="F5183" s="131" t="s">
        <v>26227</v>
      </c>
      <c r="G5183" s="131" t="s">
        <v>26227</v>
      </c>
      <c r="H5183" s="79">
        <v>5454.9166666666697</v>
      </c>
      <c r="I5183" s="6">
        <v>14041.7087888101</v>
      </c>
      <c r="J5183" s="6">
        <v>6099.6801516892001</v>
      </c>
      <c r="K5183" s="71">
        <v>6107.4369464105903</v>
      </c>
      <c r="L5183" s="20">
        <v>1.1196205771082199</v>
      </c>
      <c r="M5183" s="79">
        <v>5483.4860756464304</v>
      </c>
      <c r="N5183" s="6">
        <v>14115.2503927752</v>
      </c>
      <c r="O5183" s="6">
        <v>6134.15144949568</v>
      </c>
      <c r="P5183" s="71">
        <v>6141.6686166556001</v>
      </c>
      <c r="Q5183" s="20">
        <v>1.1200299466305399</v>
      </c>
      <c r="R5183" s="79">
        <v>5509.4229558944098</v>
      </c>
      <c r="S5183" s="6">
        <v>14182.015504249301</v>
      </c>
      <c r="T5183" s="6">
        <v>6165.4524500405296</v>
      </c>
      <c r="U5183" s="71">
        <v>6172.5401697748503</v>
      </c>
      <c r="V5183" s="20">
        <v>1.1203605566660999</v>
      </c>
      <c r="W5183" s="79">
        <v>5534.6068031364002</v>
      </c>
      <c r="X5183" s="6">
        <v>14246.8422047771</v>
      </c>
      <c r="Y5183" s="6">
        <v>6195.7392386805304</v>
      </c>
      <c r="Z5183" s="71">
        <v>6202.1520373679996</v>
      </c>
      <c r="AA5183" s="20">
        <v>1.1206129464975401</v>
      </c>
    </row>
    <row r="5184" spans="1:27" x14ac:dyDescent="0.2">
      <c r="A5184" s="52" t="s">
        <v>1143</v>
      </c>
      <c r="B5184" s="1" t="s">
        <v>7386</v>
      </c>
      <c r="C5184" s="131" t="s">
        <v>20</v>
      </c>
      <c r="D5184" s="131" t="s">
        <v>20</v>
      </c>
      <c r="E5184" s="131" t="s">
        <v>6361</v>
      </c>
      <c r="F5184" s="131" t="s">
        <v>26197</v>
      </c>
      <c r="G5184" s="131" t="s">
        <v>26197</v>
      </c>
      <c r="H5184" s="79">
        <v>16438.5</v>
      </c>
      <c r="I5184" s="6">
        <v>27898.258854777599</v>
      </c>
      <c r="J5184" s="6">
        <v>12118.9278571838</v>
      </c>
      <c r="K5184" s="71">
        <v>12134.339162906999</v>
      </c>
      <c r="L5184" s="20">
        <v>0.73816584012574404</v>
      </c>
      <c r="M5184" s="79">
        <v>16471.470961745901</v>
      </c>
      <c r="N5184" s="6">
        <v>27954.2148377126</v>
      </c>
      <c r="O5184" s="6">
        <v>12148.2356100489</v>
      </c>
      <c r="P5184" s="71">
        <v>12163.122806514601</v>
      </c>
      <c r="Q5184" s="20">
        <v>0.73843573744948499</v>
      </c>
      <c r="R5184" s="79">
        <v>16504.7250801843</v>
      </c>
      <c r="S5184" s="6">
        <v>28010.651374147299</v>
      </c>
      <c r="T5184" s="6">
        <v>12177.2775590481</v>
      </c>
      <c r="U5184" s="71">
        <v>12191.2763906286</v>
      </c>
      <c r="V5184" s="20">
        <v>0.738653708644049</v>
      </c>
      <c r="W5184" s="79">
        <v>16539.725412187199</v>
      </c>
      <c r="X5184" s="6">
        <v>28070.051460664901</v>
      </c>
      <c r="Y5184" s="6">
        <v>12207.246824725</v>
      </c>
      <c r="Z5184" s="71">
        <v>12219.8817361374</v>
      </c>
      <c r="AA5184" s="20">
        <v>0.73882010925848196</v>
      </c>
    </row>
    <row r="5185" spans="1:27" x14ac:dyDescent="0.2">
      <c r="A5185" s="52" t="s">
        <v>1142</v>
      </c>
      <c r="B5185" s="1" t="s">
        <v>7385</v>
      </c>
      <c r="C5185" s="131" t="s">
        <v>20</v>
      </c>
      <c r="D5185" s="131" t="s">
        <v>20</v>
      </c>
      <c r="E5185" s="131" t="s">
        <v>6361</v>
      </c>
      <c r="F5185" s="131" t="s">
        <v>26209</v>
      </c>
      <c r="G5185" s="131" t="s">
        <v>26209</v>
      </c>
      <c r="H5185" s="79">
        <v>12996.416666666701</v>
      </c>
      <c r="I5185" s="6">
        <v>15605.657951003401</v>
      </c>
      <c r="J5185" s="6">
        <v>6779.0554190700004</v>
      </c>
      <c r="K5185" s="71">
        <v>6787.6761565485203</v>
      </c>
      <c r="L5185" s="20">
        <v>0.52227289495554696</v>
      </c>
      <c r="M5185" s="79">
        <v>13135.7634122691</v>
      </c>
      <c r="N5185" s="6">
        <v>15772.980814238001</v>
      </c>
      <c r="O5185" s="6">
        <v>6854.5615863852399</v>
      </c>
      <c r="P5185" s="71">
        <v>6862.9615885170897</v>
      </c>
      <c r="Q5185" s="20">
        <v>0.52246385483061697</v>
      </c>
      <c r="R5185" s="79">
        <v>13266.386358875599</v>
      </c>
      <c r="S5185" s="6">
        <v>15929.828434438001</v>
      </c>
      <c r="T5185" s="6">
        <v>6925.2920870381804</v>
      </c>
      <c r="U5185" s="71">
        <v>6933.2533080173398</v>
      </c>
      <c r="V5185" s="20">
        <v>0.52261807552278805</v>
      </c>
      <c r="W5185" s="79">
        <v>13397.3255102241</v>
      </c>
      <c r="X5185" s="6">
        <v>16087.055742606701</v>
      </c>
      <c r="Y5185" s="6">
        <v>6996.0206666631502</v>
      </c>
      <c r="Z5185" s="71">
        <v>7003.26178356952</v>
      </c>
      <c r="AA5185" s="20">
        <v>0.52273580859291702</v>
      </c>
    </row>
    <row r="5186" spans="1:27" x14ac:dyDescent="0.2">
      <c r="A5186" s="52" t="s">
        <v>1141</v>
      </c>
      <c r="B5186" s="1" t="s">
        <v>6921</v>
      </c>
      <c r="C5186" s="131" t="s">
        <v>20</v>
      </c>
      <c r="D5186" s="131" t="s">
        <v>20</v>
      </c>
      <c r="E5186" s="131" t="s">
        <v>6361</v>
      </c>
      <c r="F5186" s="131" t="s">
        <v>26227</v>
      </c>
      <c r="G5186" s="131" t="s">
        <v>26227</v>
      </c>
      <c r="H5186" s="79">
        <v>10009.25</v>
      </c>
      <c r="I5186" s="6">
        <v>25981.114501485299</v>
      </c>
      <c r="J5186" s="6">
        <v>11286.1255582913</v>
      </c>
      <c r="K5186" s="71">
        <v>11300.477812340499</v>
      </c>
      <c r="L5186" s="20">
        <v>1.1290034530399899</v>
      </c>
      <c r="M5186" s="79">
        <v>10078.573370288799</v>
      </c>
      <c r="N5186" s="6">
        <v>26161.057895955499</v>
      </c>
      <c r="O5186" s="6">
        <v>11368.9723346994</v>
      </c>
      <c r="P5186" s="71">
        <v>11382.9045739309</v>
      </c>
      <c r="Q5186" s="20">
        <v>1.1294162532454499</v>
      </c>
      <c r="R5186" s="79">
        <v>10146.1968927937</v>
      </c>
      <c r="S5186" s="6">
        <v>26336.5889778243</v>
      </c>
      <c r="T5186" s="6">
        <v>11449.500036887201</v>
      </c>
      <c r="U5186" s="71">
        <v>11462.662225391099</v>
      </c>
      <c r="V5186" s="20">
        <v>1.1297496339276101</v>
      </c>
      <c r="W5186" s="79">
        <v>10213.5554964863</v>
      </c>
      <c r="X5186" s="6">
        <v>26511.432407171898</v>
      </c>
      <c r="Y5186" s="6">
        <v>11529.4266390951</v>
      </c>
      <c r="Z5186" s="71">
        <v>11541.359983797</v>
      </c>
      <c r="AA5186" s="20">
        <v>1.13000413888851</v>
      </c>
    </row>
    <row r="5187" spans="1:27" x14ac:dyDescent="0.2">
      <c r="A5187" s="52" t="s">
        <v>1140</v>
      </c>
      <c r="B5187" s="1" t="s">
        <v>7384</v>
      </c>
      <c r="C5187" s="131" t="s">
        <v>20</v>
      </c>
      <c r="D5187" s="131" t="s">
        <v>20</v>
      </c>
      <c r="E5187" s="131" t="s">
        <v>6361</v>
      </c>
      <c r="F5187" s="131" t="s">
        <v>26227</v>
      </c>
      <c r="G5187" s="131" t="s">
        <v>26227</v>
      </c>
      <c r="H5187" s="79">
        <v>8755.3333333333303</v>
      </c>
      <c r="I5187" s="6">
        <v>22304.772425838499</v>
      </c>
      <c r="J5187" s="6">
        <v>9689.13254790272</v>
      </c>
      <c r="K5187" s="71">
        <v>9701.4539500637202</v>
      </c>
      <c r="L5187" s="20">
        <v>1.1080622039972301</v>
      </c>
      <c r="M5187" s="79">
        <v>8814.24297720088</v>
      </c>
      <c r="N5187" s="6">
        <v>22454.848516619699</v>
      </c>
      <c r="O5187" s="6">
        <v>9758.3420586666507</v>
      </c>
      <c r="P5187" s="71">
        <v>9770.3005323141697</v>
      </c>
      <c r="Q5187" s="20">
        <v>1.1084673474042199</v>
      </c>
      <c r="R5187" s="79">
        <v>8869.5284598729904</v>
      </c>
      <c r="S5187" s="6">
        <v>22595.691824636298</v>
      </c>
      <c r="T5187" s="6">
        <v>9823.1921604388499</v>
      </c>
      <c r="U5187" s="71">
        <v>9834.4847676714508</v>
      </c>
      <c r="V5187" s="20">
        <v>1.10879454439591</v>
      </c>
      <c r="W5187" s="79">
        <v>8930.4340300209005</v>
      </c>
      <c r="X5187" s="6">
        <v>22750.852665451199</v>
      </c>
      <c r="Y5187" s="6">
        <v>9894.0065838246392</v>
      </c>
      <c r="Z5187" s="71">
        <v>9904.2472137140394</v>
      </c>
      <c r="AA5187" s="20">
        <v>1.1090443286876699</v>
      </c>
    </row>
    <row r="5188" spans="1:27" x14ac:dyDescent="0.2">
      <c r="A5188" s="52" t="s">
        <v>1139</v>
      </c>
      <c r="B5188" s="1" t="s">
        <v>7383</v>
      </c>
      <c r="C5188" s="131" t="s">
        <v>20</v>
      </c>
      <c r="D5188" s="131" t="s">
        <v>20</v>
      </c>
      <c r="E5188" s="131" t="s">
        <v>6361</v>
      </c>
      <c r="F5188" s="131" t="s">
        <v>26227</v>
      </c>
      <c r="G5188" s="131" t="s">
        <v>26227</v>
      </c>
      <c r="H5188" s="79">
        <v>9736.75</v>
      </c>
      <c r="I5188" s="6">
        <v>22994.0525291501</v>
      </c>
      <c r="J5188" s="6">
        <v>9988.5539522601703</v>
      </c>
      <c r="K5188" s="71">
        <v>10001.2561203484</v>
      </c>
      <c r="L5188" s="20">
        <v>1.0271657504145</v>
      </c>
      <c r="M5188" s="79">
        <v>9809.9194359318208</v>
      </c>
      <c r="N5188" s="6">
        <v>23166.8475432302</v>
      </c>
      <c r="O5188" s="6">
        <v>10067.7598684533</v>
      </c>
      <c r="P5188" s="71">
        <v>10080.0975217506</v>
      </c>
      <c r="Q5188" s="20">
        <v>1.02754131545965</v>
      </c>
      <c r="R5188" s="79">
        <v>9878.8691152077008</v>
      </c>
      <c r="S5188" s="6">
        <v>23329.677291055501</v>
      </c>
      <c r="T5188" s="6">
        <v>10142.2830887256</v>
      </c>
      <c r="U5188" s="71">
        <v>10153.9425185212</v>
      </c>
      <c r="V5188" s="20">
        <v>1.0278446247344299</v>
      </c>
      <c r="W5188" s="79">
        <v>9955.3107003115092</v>
      </c>
      <c r="X5188" s="6">
        <v>23510.199726497402</v>
      </c>
      <c r="Y5188" s="6">
        <v>10224.235297969</v>
      </c>
      <c r="Z5188" s="71">
        <v>10234.8177256944</v>
      </c>
      <c r="AA5188" s="20">
        <v>1.0280761729891701</v>
      </c>
    </row>
    <row r="5189" spans="1:27" x14ac:dyDescent="0.2">
      <c r="A5189" s="52" t="s">
        <v>1138</v>
      </c>
      <c r="B5189" s="1" t="s">
        <v>7382</v>
      </c>
      <c r="C5189" s="131" t="s">
        <v>20</v>
      </c>
      <c r="D5189" s="131" t="s">
        <v>20</v>
      </c>
      <c r="E5189" s="131" t="s">
        <v>6361</v>
      </c>
      <c r="F5189" s="131" t="s">
        <v>26227</v>
      </c>
      <c r="G5189" s="131" t="s">
        <v>26227</v>
      </c>
      <c r="H5189" s="79">
        <v>15428.583333333299</v>
      </c>
      <c r="I5189" s="6">
        <v>34273.159793676998</v>
      </c>
      <c r="J5189" s="6">
        <v>14888.1675067753</v>
      </c>
      <c r="K5189" s="71">
        <v>14907.100378049799</v>
      </c>
      <c r="L5189" s="20">
        <v>0.96620020490430603</v>
      </c>
      <c r="M5189" s="79">
        <v>15552.048989672099</v>
      </c>
      <c r="N5189" s="6">
        <v>34547.427241135403</v>
      </c>
      <c r="O5189" s="6">
        <v>15013.488602088601</v>
      </c>
      <c r="P5189" s="71">
        <v>15031.887056121701</v>
      </c>
      <c r="Q5189" s="20">
        <v>0.96655347897271504</v>
      </c>
      <c r="R5189" s="79">
        <v>15671.8388511384</v>
      </c>
      <c r="S5189" s="6">
        <v>34813.5292529012</v>
      </c>
      <c r="T5189" s="6">
        <v>15134.742954028299</v>
      </c>
      <c r="U5189" s="71">
        <v>15152.141647340401</v>
      </c>
      <c r="V5189" s="20">
        <v>0.96683878587992</v>
      </c>
      <c r="W5189" s="79">
        <v>15788.3935957622</v>
      </c>
      <c r="X5189" s="6">
        <v>35072.4447541431</v>
      </c>
      <c r="Y5189" s="6">
        <v>15252.4832546286</v>
      </c>
      <c r="Z5189" s="71">
        <v>15268.270088261899</v>
      </c>
      <c r="AA5189" s="20">
        <v>0.96705659101126196</v>
      </c>
    </row>
    <row r="5190" spans="1:27" x14ac:dyDescent="0.2">
      <c r="A5190" s="52" t="s">
        <v>1137</v>
      </c>
      <c r="B5190" s="1" t="s">
        <v>7381</v>
      </c>
      <c r="C5190" s="131" t="s">
        <v>20</v>
      </c>
      <c r="D5190" s="131" t="s">
        <v>20</v>
      </c>
      <c r="E5190" s="131" t="s">
        <v>6361</v>
      </c>
      <c r="F5190" s="131" t="s">
        <v>26197</v>
      </c>
      <c r="G5190" s="131" t="s">
        <v>26197</v>
      </c>
      <c r="H5190" s="79">
        <v>5095.9166666666697</v>
      </c>
      <c r="I5190" s="6">
        <v>15122.1811686202</v>
      </c>
      <c r="J5190" s="6">
        <v>6569.0344182317203</v>
      </c>
      <c r="K5190" s="71">
        <v>6577.3880778061302</v>
      </c>
      <c r="L5190" s="20">
        <v>1.2907173543143</v>
      </c>
      <c r="M5190" s="79">
        <v>5088.7001384713803</v>
      </c>
      <c r="N5190" s="6">
        <v>15100.766052574099</v>
      </c>
      <c r="O5190" s="6">
        <v>6562.4330700718801</v>
      </c>
      <c r="P5190" s="71">
        <v>6570.4750799194799</v>
      </c>
      <c r="Q5190" s="20">
        <v>1.29118928235634</v>
      </c>
      <c r="R5190" s="79">
        <v>5081.2511526399203</v>
      </c>
      <c r="S5190" s="6">
        <v>15078.661116282199</v>
      </c>
      <c r="T5190" s="6">
        <v>6555.25782600204</v>
      </c>
      <c r="U5190" s="71">
        <v>6562.7936606603098</v>
      </c>
      <c r="V5190" s="20">
        <v>1.29157041514287</v>
      </c>
      <c r="W5190" s="79">
        <v>5074.7668423098703</v>
      </c>
      <c r="X5190" s="6">
        <v>15059.4188637144</v>
      </c>
      <c r="Y5190" s="6">
        <v>6549.1167112354897</v>
      </c>
      <c r="Z5190" s="71">
        <v>6555.8952675032697</v>
      </c>
      <c r="AA5190" s="20">
        <v>1.2918613743679399</v>
      </c>
    </row>
    <row r="5191" spans="1:27" x14ac:dyDescent="0.2">
      <c r="A5191" s="52" t="s">
        <v>1136</v>
      </c>
      <c r="B5191" s="1" t="s">
        <v>7380</v>
      </c>
      <c r="C5191" s="131" t="s">
        <v>20</v>
      </c>
      <c r="D5191" s="131" t="s">
        <v>20</v>
      </c>
      <c r="E5191" s="131" t="s">
        <v>6361</v>
      </c>
      <c r="F5191" s="131" t="s">
        <v>26209</v>
      </c>
      <c r="G5191" s="131" t="s">
        <v>26209</v>
      </c>
      <c r="H5191" s="79">
        <v>21036.75</v>
      </c>
      <c r="I5191" s="6">
        <v>34972.353989845302</v>
      </c>
      <c r="J5191" s="6">
        <v>15191.8955661367</v>
      </c>
      <c r="K5191" s="71">
        <v>15211.2146799927</v>
      </c>
      <c r="L5191" s="20">
        <v>0.72307816939368896</v>
      </c>
      <c r="M5191" s="79">
        <v>21236.815441249499</v>
      </c>
      <c r="N5191" s="6">
        <v>35304.950965733296</v>
      </c>
      <c r="O5191" s="6">
        <v>15342.6903607516</v>
      </c>
      <c r="P5191" s="71">
        <v>15361.4922389045</v>
      </c>
      <c r="Q5191" s="20">
        <v>0.72334255017666005</v>
      </c>
      <c r="R5191" s="79">
        <v>21421.766924689698</v>
      </c>
      <c r="S5191" s="6">
        <v>35612.421879720401</v>
      </c>
      <c r="T5191" s="6">
        <v>15482.0514520246</v>
      </c>
      <c r="U5191" s="71">
        <v>15499.8494064316</v>
      </c>
      <c r="V5191" s="20">
        <v>0.72355606616964996</v>
      </c>
      <c r="W5191" s="79">
        <v>21608.489081045402</v>
      </c>
      <c r="X5191" s="6">
        <v>35922.836432815297</v>
      </c>
      <c r="Y5191" s="6">
        <v>15622.3059154026</v>
      </c>
      <c r="Z5191" s="71">
        <v>15638.475527939499</v>
      </c>
      <c r="AA5191" s="20">
        <v>0.72371906565449395</v>
      </c>
    </row>
    <row r="5192" spans="1:27" x14ac:dyDescent="0.2">
      <c r="A5192" s="52" t="s">
        <v>1135</v>
      </c>
      <c r="B5192" s="1" t="s">
        <v>7379</v>
      </c>
      <c r="C5192" s="131" t="s">
        <v>20</v>
      </c>
      <c r="D5192" s="131" t="s">
        <v>20</v>
      </c>
      <c r="E5192" s="131" t="s">
        <v>6361</v>
      </c>
      <c r="F5192" s="131" t="s">
        <v>26209</v>
      </c>
      <c r="G5192" s="131" t="s">
        <v>26209</v>
      </c>
      <c r="H5192" s="79">
        <v>9744.5833333333303</v>
      </c>
      <c r="I5192" s="6">
        <v>22968.754299731099</v>
      </c>
      <c r="J5192" s="6">
        <v>9977.5644701265592</v>
      </c>
      <c r="K5192" s="71">
        <v>9990.252663194</v>
      </c>
      <c r="L5192" s="20">
        <v>1.0252108603782299</v>
      </c>
      <c r="M5192" s="79">
        <v>9839.7167587069707</v>
      </c>
      <c r="N5192" s="6">
        <v>23192.9913141168</v>
      </c>
      <c r="O5192" s="6">
        <v>10079.121328265601</v>
      </c>
      <c r="P5192" s="71">
        <v>10091.472904595899</v>
      </c>
      <c r="Q5192" s="20">
        <v>1.0255857106523101</v>
      </c>
      <c r="R5192" s="79">
        <v>9929.7905878895599</v>
      </c>
      <c r="S5192" s="6">
        <v>23405.302459761599</v>
      </c>
      <c r="T5192" s="6">
        <v>10175.160177426</v>
      </c>
      <c r="U5192" s="71">
        <v>10186.857402272701</v>
      </c>
      <c r="V5192" s="20">
        <v>1.02588844267236</v>
      </c>
      <c r="W5192" s="79">
        <v>10020.427568090099</v>
      </c>
      <c r="X5192" s="6">
        <v>23618.940996934802</v>
      </c>
      <c r="Y5192" s="6">
        <v>10271.525255029601</v>
      </c>
      <c r="Z5192" s="71">
        <v>10282.1566294526</v>
      </c>
      <c r="AA5192" s="20">
        <v>1.0261195502471301</v>
      </c>
    </row>
    <row r="5193" spans="1:27" x14ac:dyDescent="0.2">
      <c r="A5193" s="52" t="s">
        <v>1134</v>
      </c>
      <c r="B5193" s="1" t="s">
        <v>7378</v>
      </c>
      <c r="C5193" s="131" t="s">
        <v>20</v>
      </c>
      <c r="D5193" s="131" t="s">
        <v>20</v>
      </c>
      <c r="E5193" s="131" t="s">
        <v>6361</v>
      </c>
      <c r="F5193" s="131" t="s">
        <v>26209</v>
      </c>
      <c r="G5193" s="131" t="s">
        <v>26209</v>
      </c>
      <c r="H5193" s="79">
        <v>16365.166666666701</v>
      </c>
      <c r="I5193" s="6">
        <v>23784.7704398725</v>
      </c>
      <c r="J5193" s="6">
        <v>10332.039664587601</v>
      </c>
      <c r="K5193" s="71">
        <v>10345.178633966099</v>
      </c>
      <c r="L5193" s="20">
        <v>0.63214624358440497</v>
      </c>
      <c r="M5193" s="79">
        <v>16504.316226440998</v>
      </c>
      <c r="N5193" s="6">
        <v>23987.007325292201</v>
      </c>
      <c r="O5193" s="6">
        <v>10424.1817650516</v>
      </c>
      <c r="P5193" s="71">
        <v>10436.956199703</v>
      </c>
      <c r="Q5193" s="20">
        <v>0.63237737671205996</v>
      </c>
      <c r="R5193" s="79">
        <v>16632.284097725002</v>
      </c>
      <c r="S5193" s="6">
        <v>24172.992992543001</v>
      </c>
      <c r="T5193" s="6">
        <v>10508.9039583994</v>
      </c>
      <c r="U5193" s="71">
        <v>10520.984850527801</v>
      </c>
      <c r="V5193" s="20">
        <v>0.63256404163796498</v>
      </c>
      <c r="W5193" s="79">
        <v>16765.900710400001</v>
      </c>
      <c r="X5193" s="6">
        <v>24367.1884153065</v>
      </c>
      <c r="Y5193" s="6">
        <v>10596.926900082701</v>
      </c>
      <c r="Z5193" s="71">
        <v>10607.8950761628</v>
      </c>
      <c r="AA5193" s="20">
        <v>0.63270654284518202</v>
      </c>
    </row>
    <row r="5194" spans="1:27" x14ac:dyDescent="0.2">
      <c r="A5194" s="52" t="s">
        <v>1133</v>
      </c>
      <c r="B5194" s="1" t="s">
        <v>7377</v>
      </c>
      <c r="C5194" s="131" t="s">
        <v>20</v>
      </c>
      <c r="D5194" s="131" t="s">
        <v>20</v>
      </c>
      <c r="E5194" s="131" t="s">
        <v>6361</v>
      </c>
      <c r="F5194" s="131" t="s">
        <v>26227</v>
      </c>
      <c r="G5194" s="131" t="s">
        <v>26227</v>
      </c>
      <c r="H5194" s="79">
        <v>24912.333333333299</v>
      </c>
      <c r="I5194" s="6">
        <v>44128.693175249296</v>
      </c>
      <c r="J5194" s="6">
        <v>19169.384433862801</v>
      </c>
      <c r="K5194" s="71">
        <v>19193.7616104181</v>
      </c>
      <c r="L5194" s="20">
        <v>0.77045218340653698</v>
      </c>
      <c r="M5194" s="79">
        <v>25099.457027836801</v>
      </c>
      <c r="N5194" s="6">
        <v>44460.156470560702</v>
      </c>
      <c r="O5194" s="6">
        <v>19321.324501497202</v>
      </c>
      <c r="P5194" s="71">
        <v>19345.0020430814</v>
      </c>
      <c r="Q5194" s="20">
        <v>0.77073388566241097</v>
      </c>
      <c r="R5194" s="79">
        <v>25277.9866174278</v>
      </c>
      <c r="S5194" s="6">
        <v>44776.396518265297</v>
      </c>
      <c r="T5194" s="6">
        <v>19465.973897349599</v>
      </c>
      <c r="U5194" s="71">
        <v>19488.3517144617</v>
      </c>
      <c r="V5194" s="20">
        <v>0.77096139061271096</v>
      </c>
      <c r="W5194" s="79">
        <v>25458.246751955001</v>
      </c>
      <c r="X5194" s="6">
        <v>45095.7019828255</v>
      </c>
      <c r="Y5194" s="6">
        <v>19611.448365529701</v>
      </c>
      <c r="Z5194" s="71">
        <v>19631.7468747944</v>
      </c>
      <c r="AA5194" s="20">
        <v>0.77113506935770404</v>
      </c>
    </row>
    <row r="5195" spans="1:27" x14ac:dyDescent="0.2">
      <c r="A5195" s="52" t="s">
        <v>1132</v>
      </c>
      <c r="B5195" s="1" t="s">
        <v>7376</v>
      </c>
      <c r="C5195" s="131" t="s">
        <v>20</v>
      </c>
      <c r="D5195" s="131" t="s">
        <v>20</v>
      </c>
      <c r="E5195" s="131" t="s">
        <v>6361</v>
      </c>
      <c r="F5195" s="131" t="s">
        <v>26209</v>
      </c>
      <c r="G5195" s="131" t="s">
        <v>26209</v>
      </c>
      <c r="H5195" s="79">
        <v>12594.833333333299</v>
      </c>
      <c r="I5195" s="6">
        <v>29317.969754457899</v>
      </c>
      <c r="J5195" s="6">
        <v>12735.646415171501</v>
      </c>
      <c r="K5195" s="71">
        <v>12751.8419848456</v>
      </c>
      <c r="L5195" s="20">
        <v>1.0124661158553601</v>
      </c>
      <c r="M5195" s="79">
        <v>12710.120283141599</v>
      </c>
      <c r="N5195" s="6">
        <v>29586.3321232253</v>
      </c>
      <c r="O5195" s="6">
        <v>12857.514888424301</v>
      </c>
      <c r="P5195" s="71">
        <v>12873.271279422001</v>
      </c>
      <c r="Q5195" s="20">
        <v>1.0128363062383201</v>
      </c>
      <c r="R5195" s="79">
        <v>12820.542032200899</v>
      </c>
      <c r="S5195" s="6">
        <v>29843.369387115599</v>
      </c>
      <c r="T5195" s="6">
        <v>12974.0286103992</v>
      </c>
      <c r="U5195" s="71">
        <v>12988.943376081201</v>
      </c>
      <c r="V5195" s="20">
        <v>1.0131352748937801</v>
      </c>
      <c r="W5195" s="79">
        <v>12933.3161238132</v>
      </c>
      <c r="X5195" s="6">
        <v>30105.882381092801</v>
      </c>
      <c r="Y5195" s="6">
        <v>13092.599335528001</v>
      </c>
      <c r="Z5195" s="71">
        <v>13106.150616593901</v>
      </c>
      <c r="AA5195" s="20">
        <v>1.0133635094917699</v>
      </c>
    </row>
    <row r="5196" spans="1:27" x14ac:dyDescent="0.2">
      <c r="A5196" s="52" t="s">
        <v>1131</v>
      </c>
      <c r="B5196" s="1" t="s">
        <v>7375</v>
      </c>
      <c r="C5196" s="131" t="s">
        <v>20</v>
      </c>
      <c r="D5196" s="131" t="s">
        <v>20</v>
      </c>
      <c r="E5196" s="131" t="s">
        <v>6361</v>
      </c>
      <c r="F5196" s="131" t="s">
        <v>26197</v>
      </c>
      <c r="G5196" s="131" t="s">
        <v>26197</v>
      </c>
      <c r="H5196" s="79">
        <v>8244.6666666666697</v>
      </c>
      <c r="I5196" s="6">
        <v>23792.0553977245</v>
      </c>
      <c r="J5196" s="6">
        <v>10335.2042304879</v>
      </c>
      <c r="K5196" s="71">
        <v>10348.3472241574</v>
      </c>
      <c r="L5196" s="20">
        <v>1.25515653240366</v>
      </c>
      <c r="M5196" s="79">
        <v>8254.2685724963703</v>
      </c>
      <c r="N5196" s="6">
        <v>23819.764107446801</v>
      </c>
      <c r="O5196" s="6">
        <v>10351.501848038601</v>
      </c>
      <c r="P5196" s="71">
        <v>10364.1872162413</v>
      </c>
      <c r="Q5196" s="20">
        <v>1.2556154582582</v>
      </c>
      <c r="R5196" s="79">
        <v>8263.7350352845497</v>
      </c>
      <c r="S5196" s="6">
        <v>23847.081962271299</v>
      </c>
      <c r="T5196" s="6">
        <v>10367.218246697699</v>
      </c>
      <c r="U5196" s="71">
        <v>10379.1362588716</v>
      </c>
      <c r="V5196" s="20">
        <v>1.2559860903761599</v>
      </c>
      <c r="W5196" s="79">
        <v>8274.6656073916693</v>
      </c>
      <c r="X5196" s="6">
        <v>23878.624872083899</v>
      </c>
      <c r="Y5196" s="6">
        <v>10384.457900158101</v>
      </c>
      <c r="Z5196" s="71">
        <v>10395.2061636706</v>
      </c>
      <c r="AA5196" s="20">
        <v>1.2562690333231901</v>
      </c>
    </row>
    <row r="5197" spans="1:27" x14ac:dyDescent="0.2">
      <c r="A5197" s="52" t="s">
        <v>1130</v>
      </c>
      <c r="B5197" s="1" t="s">
        <v>7374</v>
      </c>
      <c r="C5197" s="131" t="s">
        <v>20</v>
      </c>
      <c r="D5197" s="131" t="s">
        <v>20</v>
      </c>
      <c r="E5197" s="131" t="s">
        <v>6361</v>
      </c>
      <c r="F5197" s="131" t="s">
        <v>26209</v>
      </c>
      <c r="G5197" s="131" t="s">
        <v>26209</v>
      </c>
      <c r="H5197" s="79">
        <v>5208.25</v>
      </c>
      <c r="I5197" s="6">
        <v>8160.5391664320296</v>
      </c>
      <c r="J5197" s="6">
        <v>3544.9160447078102</v>
      </c>
      <c r="K5197" s="71">
        <v>3549.4240164997</v>
      </c>
      <c r="L5197" s="20">
        <v>0.68150031517298604</v>
      </c>
      <c r="M5197" s="79">
        <v>5257.3112745660501</v>
      </c>
      <c r="N5197" s="6">
        <v>8237.4107552865007</v>
      </c>
      <c r="O5197" s="6">
        <v>3579.7824139552899</v>
      </c>
      <c r="P5197" s="71">
        <v>3584.1692999041302</v>
      </c>
      <c r="Q5197" s="20">
        <v>0.68174949374668203</v>
      </c>
      <c r="R5197" s="79">
        <v>5304.9465318535304</v>
      </c>
      <c r="S5197" s="6">
        <v>8312.0479909794103</v>
      </c>
      <c r="T5197" s="6">
        <v>3613.5580754007201</v>
      </c>
      <c r="U5197" s="71">
        <v>3617.7121722962302</v>
      </c>
      <c r="V5197" s="20">
        <v>0.68195073231628101</v>
      </c>
      <c r="W5197" s="79">
        <v>5354.1347159324496</v>
      </c>
      <c r="X5197" s="6">
        <v>8389.1184278251094</v>
      </c>
      <c r="Y5197" s="6">
        <v>3648.3025132254002</v>
      </c>
      <c r="Z5197" s="71">
        <v>3652.07862914426</v>
      </c>
      <c r="AA5197" s="20">
        <v>0.68210435913699896</v>
      </c>
    </row>
    <row r="5198" spans="1:27" x14ac:dyDescent="0.2">
      <c r="A5198" s="52" t="s">
        <v>1129</v>
      </c>
      <c r="B5198" s="1" t="s">
        <v>7373</v>
      </c>
      <c r="C5198" s="131" t="s">
        <v>20</v>
      </c>
      <c r="D5198" s="131" t="s">
        <v>20</v>
      </c>
      <c r="E5198" s="131" t="s">
        <v>6361</v>
      </c>
      <c r="F5198" s="131" t="s">
        <v>26227</v>
      </c>
      <c r="G5198" s="131" t="s">
        <v>26227</v>
      </c>
      <c r="H5198" s="79">
        <v>14389.416666666701</v>
      </c>
      <c r="I5198" s="6">
        <v>34500.832790004599</v>
      </c>
      <c r="J5198" s="6">
        <v>14987.068037876001</v>
      </c>
      <c r="K5198" s="71">
        <v>15006.1266782234</v>
      </c>
      <c r="L5198" s="20">
        <v>1.0428585832103501</v>
      </c>
      <c r="M5198" s="79">
        <v>14485.0625421489</v>
      </c>
      <c r="N5198" s="6">
        <v>34730.158441871499</v>
      </c>
      <c r="O5198" s="6">
        <v>15092.899227382</v>
      </c>
      <c r="P5198" s="71">
        <v>15111.3949960885</v>
      </c>
      <c r="Q5198" s="20">
        <v>1.04323988606311</v>
      </c>
      <c r="R5198" s="79">
        <v>14578.157212579899</v>
      </c>
      <c r="S5198" s="6">
        <v>34953.3671884512</v>
      </c>
      <c r="T5198" s="6">
        <v>15195.535733593801</v>
      </c>
      <c r="U5198" s="71">
        <v>15213.004313453201</v>
      </c>
      <c r="V5198" s="20">
        <v>1.0435478292362901</v>
      </c>
      <c r="W5198" s="79">
        <v>14670.4579620082</v>
      </c>
      <c r="X5198" s="6">
        <v>35174.672387694802</v>
      </c>
      <c r="Y5198" s="6">
        <v>15296.9405281332</v>
      </c>
      <c r="Z5198" s="71">
        <v>15312.773376541099</v>
      </c>
      <c r="AA5198" s="20">
        <v>1.0437829150389399</v>
      </c>
    </row>
    <row r="5199" spans="1:27" x14ac:dyDescent="0.2">
      <c r="A5199" s="52" t="s">
        <v>1128</v>
      </c>
      <c r="B5199" s="1" t="s">
        <v>7372</v>
      </c>
      <c r="C5199" s="131" t="s">
        <v>20</v>
      </c>
      <c r="D5199" s="131" t="s">
        <v>20</v>
      </c>
      <c r="E5199" s="131" t="s">
        <v>6361</v>
      </c>
      <c r="F5199" s="131" t="s">
        <v>26227</v>
      </c>
      <c r="G5199" s="131" t="s">
        <v>26227</v>
      </c>
      <c r="H5199" s="79">
        <v>16088.416666666701</v>
      </c>
      <c r="I5199" s="6">
        <v>42691.8377331257</v>
      </c>
      <c r="J5199" s="6">
        <v>18545.218333213201</v>
      </c>
      <c r="K5199" s="71">
        <v>18568.8017749834</v>
      </c>
      <c r="L5199" s="20">
        <v>1.15417210777837</v>
      </c>
      <c r="M5199" s="79">
        <v>16202.0953809083</v>
      </c>
      <c r="N5199" s="6">
        <v>42993.492850758797</v>
      </c>
      <c r="O5199" s="6">
        <v>18683.9474434228</v>
      </c>
      <c r="P5199" s="71">
        <v>18706.8439038861</v>
      </c>
      <c r="Q5199" s="20">
        <v>1.1545941104586599</v>
      </c>
      <c r="R5199" s="79">
        <v>16311.614880607</v>
      </c>
      <c r="S5199" s="6">
        <v>43284.111176143</v>
      </c>
      <c r="T5199" s="6">
        <v>18817.221657867802</v>
      </c>
      <c r="U5199" s="71">
        <v>18838.853678286399</v>
      </c>
      <c r="V5199" s="20">
        <v>1.1549349231316199</v>
      </c>
      <c r="W5199" s="79">
        <v>16419.4767896718</v>
      </c>
      <c r="X5199" s="6">
        <v>43570.330958660103</v>
      </c>
      <c r="Y5199" s="6">
        <v>18948.087252089499</v>
      </c>
      <c r="Z5199" s="71">
        <v>18967.699160270098</v>
      </c>
      <c r="AA5199" s="20">
        <v>1.1551951017222</v>
      </c>
    </row>
    <row r="5200" spans="1:27" x14ac:dyDescent="0.2">
      <c r="A5200" s="52" t="s">
        <v>1127</v>
      </c>
      <c r="B5200" s="1" t="s">
        <v>7371</v>
      </c>
      <c r="C5200" s="131" t="s">
        <v>20</v>
      </c>
      <c r="D5200" s="131" t="s">
        <v>20</v>
      </c>
      <c r="E5200" s="131" t="s">
        <v>6361</v>
      </c>
      <c r="F5200" s="131" t="s">
        <v>26342</v>
      </c>
      <c r="G5200" s="131" t="s">
        <v>26342</v>
      </c>
      <c r="H5200" s="79">
        <v>8883.9166666666697</v>
      </c>
      <c r="I5200" s="6">
        <v>28208.8780969123</v>
      </c>
      <c r="J5200" s="6">
        <v>12253.8600121286</v>
      </c>
      <c r="K5200" s="71">
        <v>12269.442907345299</v>
      </c>
      <c r="L5200" s="20">
        <v>1.3810848714263</v>
      </c>
      <c r="M5200" s="79">
        <v>8909.4334328486202</v>
      </c>
      <c r="N5200" s="6">
        <v>28289.900845510801</v>
      </c>
      <c r="O5200" s="6">
        <v>12294.1167495266</v>
      </c>
      <c r="P5200" s="71">
        <v>12309.1827177295</v>
      </c>
      <c r="Q5200" s="20">
        <v>1.38158984075757</v>
      </c>
      <c r="R5200" s="79">
        <v>8928.1208566934001</v>
      </c>
      <c r="S5200" s="6">
        <v>28349.238554424799</v>
      </c>
      <c r="T5200" s="6">
        <v>12324.474067158601</v>
      </c>
      <c r="U5200" s="71">
        <v>12338.642113829699</v>
      </c>
      <c r="V5200" s="20">
        <v>1.38199765794831</v>
      </c>
      <c r="W5200" s="79">
        <v>8953.8364612451205</v>
      </c>
      <c r="X5200" s="6">
        <v>28430.8926695191</v>
      </c>
      <c r="Y5200" s="6">
        <v>12364.171285914101</v>
      </c>
      <c r="Z5200" s="71">
        <v>12376.9686194266</v>
      </c>
      <c r="AA5200" s="20">
        <v>1.3823089882195001</v>
      </c>
    </row>
    <row r="5201" spans="1:27" x14ac:dyDescent="0.2">
      <c r="A5201" s="52" t="s">
        <v>1126</v>
      </c>
      <c r="B5201" s="1" t="s">
        <v>7370</v>
      </c>
      <c r="C5201" s="131" t="s">
        <v>20</v>
      </c>
      <c r="D5201" s="131" t="s">
        <v>20</v>
      </c>
      <c r="E5201" s="131" t="s">
        <v>6361</v>
      </c>
      <c r="F5201" s="131" t="s">
        <v>26197</v>
      </c>
      <c r="G5201" s="131" t="s">
        <v>26197</v>
      </c>
      <c r="H5201" s="79">
        <v>4292.8333333333303</v>
      </c>
      <c r="I5201" s="6">
        <v>13069.6781912322</v>
      </c>
      <c r="J5201" s="6">
        <v>5677.4327007517604</v>
      </c>
      <c r="K5201" s="71">
        <v>5684.6525350560296</v>
      </c>
      <c r="L5201" s="20">
        <v>1.3242192495374501</v>
      </c>
      <c r="M5201" s="79">
        <v>4285.35235885155</v>
      </c>
      <c r="N5201" s="6">
        <v>13046.902108062401</v>
      </c>
      <c r="O5201" s="6">
        <v>5669.8727440615103</v>
      </c>
      <c r="P5201" s="71">
        <v>5676.8209554879004</v>
      </c>
      <c r="Q5201" s="20">
        <v>1.3247034269567699</v>
      </c>
      <c r="R5201" s="79">
        <v>4281.9543228437997</v>
      </c>
      <c r="S5201" s="6">
        <v>13036.5566709921</v>
      </c>
      <c r="T5201" s="6">
        <v>5667.4786629007203</v>
      </c>
      <c r="U5201" s="71">
        <v>5673.9939187863802</v>
      </c>
      <c r="V5201" s="20">
        <v>1.3250944524363999</v>
      </c>
      <c r="W5201" s="79">
        <v>4281.3819269002297</v>
      </c>
      <c r="X5201" s="6">
        <v>13034.8139919269</v>
      </c>
      <c r="Y5201" s="6">
        <v>5668.6462415933502</v>
      </c>
      <c r="Z5201" s="71">
        <v>5674.5134812845999</v>
      </c>
      <c r="AA5201" s="20">
        <v>1.32539296380714</v>
      </c>
    </row>
    <row r="5202" spans="1:27" x14ac:dyDescent="0.2">
      <c r="A5202" s="52" t="s">
        <v>1125</v>
      </c>
      <c r="B5202" s="1" t="s">
        <v>7369</v>
      </c>
      <c r="C5202" s="131" t="s">
        <v>20</v>
      </c>
      <c r="D5202" s="131" t="s">
        <v>20</v>
      </c>
      <c r="E5202" s="131" t="s">
        <v>6361</v>
      </c>
      <c r="F5202" s="131" t="s">
        <v>26227</v>
      </c>
      <c r="G5202" s="131" t="s">
        <v>26227</v>
      </c>
      <c r="H5202" s="79">
        <v>7915.0833333333303</v>
      </c>
      <c r="I5202" s="6">
        <v>15355.738115035299</v>
      </c>
      <c r="J5202" s="6">
        <v>6670.4909212659204</v>
      </c>
      <c r="K5202" s="71">
        <v>6678.9736002721002</v>
      </c>
      <c r="L5202" s="20">
        <v>0.84382858891004697</v>
      </c>
      <c r="M5202" s="79">
        <v>7976.1552337671601</v>
      </c>
      <c r="N5202" s="6">
        <v>15474.2212780994</v>
      </c>
      <c r="O5202" s="6">
        <v>6724.7278115204499</v>
      </c>
      <c r="P5202" s="71">
        <v>6732.9687073445002</v>
      </c>
      <c r="Q5202" s="20">
        <v>0.84413711995478502</v>
      </c>
      <c r="R5202" s="79">
        <v>8036.2064531352398</v>
      </c>
      <c r="S5202" s="6">
        <v>15590.724258456001</v>
      </c>
      <c r="T5202" s="6">
        <v>6777.8708215628803</v>
      </c>
      <c r="U5202" s="71">
        <v>6785.6625690733799</v>
      </c>
      <c r="V5202" s="20">
        <v>0.84438629204530002</v>
      </c>
      <c r="W5202" s="79">
        <v>8094.4964397881204</v>
      </c>
      <c r="X5202" s="6">
        <v>15703.8103413278</v>
      </c>
      <c r="Y5202" s="6">
        <v>6829.3529562598396</v>
      </c>
      <c r="Z5202" s="71">
        <v>6836.42156647519</v>
      </c>
      <c r="AA5202" s="20">
        <v>0.84457651162474701</v>
      </c>
    </row>
    <row r="5203" spans="1:27" x14ac:dyDescent="0.2">
      <c r="A5203" s="52" t="s">
        <v>1124</v>
      </c>
      <c r="B5203" s="1" t="s">
        <v>7368</v>
      </c>
      <c r="C5203" s="131" t="s">
        <v>20</v>
      </c>
      <c r="D5203" s="131" t="s">
        <v>20</v>
      </c>
      <c r="E5203" s="131" t="s">
        <v>6361</v>
      </c>
      <c r="F5203" s="131" t="s">
        <v>26227</v>
      </c>
      <c r="G5203" s="131" t="s">
        <v>26227</v>
      </c>
      <c r="H5203" s="79">
        <v>8002.4166666666697</v>
      </c>
      <c r="I5203" s="6">
        <v>13103.0685783141</v>
      </c>
      <c r="J5203" s="6">
        <v>5691.9373941906997</v>
      </c>
      <c r="K5203" s="71">
        <v>5699.1756737128699</v>
      </c>
      <c r="L5203" s="20">
        <v>0.71218182095569504</v>
      </c>
      <c r="M5203" s="79">
        <v>8057.6193266026403</v>
      </c>
      <c r="N5203" s="6">
        <v>13193.456803393499</v>
      </c>
      <c r="O5203" s="6">
        <v>5733.5619222042997</v>
      </c>
      <c r="P5203" s="71">
        <v>5740.5881822739902</v>
      </c>
      <c r="Q5203" s="20">
        <v>0.71244221768099003</v>
      </c>
      <c r="R5203" s="79">
        <v>8110.8461059766496</v>
      </c>
      <c r="S5203" s="6">
        <v>13280.6097434854</v>
      </c>
      <c r="T5203" s="6">
        <v>5773.5776594286299</v>
      </c>
      <c r="U5203" s="71">
        <v>5780.2148852682503</v>
      </c>
      <c r="V5203" s="20">
        <v>0.71265251611776603</v>
      </c>
      <c r="W5203" s="79">
        <v>8166.0190025272004</v>
      </c>
      <c r="X5203" s="6">
        <v>13370.949234326699</v>
      </c>
      <c r="Y5203" s="6">
        <v>5814.8264463647301</v>
      </c>
      <c r="Z5203" s="71">
        <v>5820.8449874889802</v>
      </c>
      <c r="AA5203" s="20">
        <v>0.71281305929946503</v>
      </c>
    </row>
    <row r="5204" spans="1:27" x14ac:dyDescent="0.2">
      <c r="A5204" s="52" t="s">
        <v>1123</v>
      </c>
      <c r="B5204" s="1" t="s">
        <v>7367</v>
      </c>
      <c r="C5204" s="131" t="s">
        <v>20</v>
      </c>
      <c r="D5204" s="131" t="s">
        <v>20</v>
      </c>
      <c r="E5204" s="131" t="s">
        <v>6361</v>
      </c>
      <c r="F5204" s="131" t="s">
        <v>26227</v>
      </c>
      <c r="G5204" s="131" t="s">
        <v>26227</v>
      </c>
      <c r="H5204" s="79">
        <v>4159.5833333333303</v>
      </c>
      <c r="I5204" s="6">
        <v>10202.4718974271</v>
      </c>
      <c r="J5204" s="6">
        <v>4431.9260758701603</v>
      </c>
      <c r="K5204" s="71">
        <v>4437.5620338115596</v>
      </c>
      <c r="L5204" s="20">
        <v>1.0668284965589201</v>
      </c>
      <c r="M5204" s="79">
        <v>4202.5211853181099</v>
      </c>
      <c r="N5204" s="6">
        <v>10307.788270031</v>
      </c>
      <c r="O5204" s="6">
        <v>4479.5191440648596</v>
      </c>
      <c r="P5204" s="71">
        <v>4485.0086228426999</v>
      </c>
      <c r="Q5204" s="20">
        <v>1.0672185635878499</v>
      </c>
      <c r="R5204" s="79">
        <v>4250.0067494770801</v>
      </c>
      <c r="S5204" s="6">
        <v>10424.2591025741</v>
      </c>
      <c r="T5204" s="6">
        <v>4531.8152278542702</v>
      </c>
      <c r="U5204" s="71">
        <v>4537.0249406017201</v>
      </c>
      <c r="V5204" s="20">
        <v>1.06753358477841</v>
      </c>
      <c r="W5204" s="79">
        <v>4306.3066652357402</v>
      </c>
      <c r="X5204" s="6">
        <v>10562.349450170201</v>
      </c>
      <c r="Y5204" s="6">
        <v>4593.40827956473</v>
      </c>
      <c r="Z5204" s="71">
        <v>4598.1626117681099</v>
      </c>
      <c r="AA5204" s="20">
        <v>1.06777407398514</v>
      </c>
    </row>
    <row r="5205" spans="1:27" x14ac:dyDescent="0.2">
      <c r="A5205" s="52" t="s">
        <v>1122</v>
      </c>
      <c r="B5205" s="1" t="s">
        <v>7366</v>
      </c>
      <c r="C5205" s="131" t="s">
        <v>20</v>
      </c>
      <c r="D5205" s="131" t="s">
        <v>20</v>
      </c>
      <c r="E5205" s="131" t="s">
        <v>6361</v>
      </c>
      <c r="F5205" s="131" t="s">
        <v>26197</v>
      </c>
      <c r="G5205" s="131" t="s">
        <v>26197</v>
      </c>
      <c r="H5205" s="79">
        <v>3635.5</v>
      </c>
      <c r="I5205" s="6">
        <v>10193.7238027652</v>
      </c>
      <c r="J5205" s="6">
        <v>4428.1259273144096</v>
      </c>
      <c r="K5205" s="71">
        <v>4433.7570527118896</v>
      </c>
      <c r="L5205" s="20">
        <v>1.2195728380448001</v>
      </c>
      <c r="M5205" s="79">
        <v>3632.8955227254201</v>
      </c>
      <c r="N5205" s="6">
        <v>10186.4210048041</v>
      </c>
      <c r="O5205" s="6">
        <v>4426.7758228203402</v>
      </c>
      <c r="P5205" s="71">
        <v>4432.20066668239</v>
      </c>
      <c r="Q5205" s="20">
        <v>1.22001875334893</v>
      </c>
      <c r="R5205" s="79">
        <v>3629.6184941462202</v>
      </c>
      <c r="S5205" s="6">
        <v>10177.232413350401</v>
      </c>
      <c r="T5205" s="6">
        <v>4424.4234889407599</v>
      </c>
      <c r="U5205" s="71">
        <v>4429.5097456152998</v>
      </c>
      <c r="V5205" s="20">
        <v>1.2203788780443801</v>
      </c>
      <c r="W5205" s="79">
        <v>3628.7638159733101</v>
      </c>
      <c r="X5205" s="6">
        <v>10174.83594705</v>
      </c>
      <c r="Y5205" s="6">
        <v>4424.8844353127497</v>
      </c>
      <c r="Z5205" s="71">
        <v>4429.4643396640804</v>
      </c>
      <c r="AA5205" s="20">
        <v>1.2206537995573601</v>
      </c>
    </row>
    <row r="5206" spans="1:27" x14ac:dyDescent="0.2">
      <c r="A5206" s="52" t="s">
        <v>1121</v>
      </c>
      <c r="B5206" s="1" t="s">
        <v>7365</v>
      </c>
      <c r="C5206" s="131" t="s">
        <v>20</v>
      </c>
      <c r="D5206" s="131" t="s">
        <v>20</v>
      </c>
      <c r="E5206" s="131" t="s">
        <v>6361</v>
      </c>
      <c r="F5206" s="131" t="s">
        <v>26197</v>
      </c>
      <c r="G5206" s="131" t="s">
        <v>26197</v>
      </c>
      <c r="H5206" s="79">
        <v>10832.666666666701</v>
      </c>
      <c r="I5206" s="6">
        <v>14635.787243675901</v>
      </c>
      <c r="J5206" s="6">
        <v>6357.7462185897202</v>
      </c>
      <c r="K5206" s="71">
        <v>6365.8311887983</v>
      </c>
      <c r="L5206" s="20">
        <v>0.58765134981829403</v>
      </c>
      <c r="M5206" s="79">
        <v>10843.613705215501</v>
      </c>
      <c r="N5206" s="6">
        <v>14650.577556355</v>
      </c>
      <c r="O5206" s="6">
        <v>6366.7918777595996</v>
      </c>
      <c r="P5206" s="71">
        <v>6374.5941368351396</v>
      </c>
      <c r="Q5206" s="20">
        <v>0.58786621417259899</v>
      </c>
      <c r="R5206" s="79">
        <v>10854.895827312401</v>
      </c>
      <c r="S5206" s="6">
        <v>14665.820593341999</v>
      </c>
      <c r="T5206" s="6">
        <v>6375.7806132691203</v>
      </c>
      <c r="U5206" s="71">
        <v>6383.1101233805903</v>
      </c>
      <c r="V5206" s="20">
        <v>0.58803974030960504</v>
      </c>
      <c r="W5206" s="79">
        <v>10865.649236805901</v>
      </c>
      <c r="X5206" s="6">
        <v>14680.3492978922</v>
      </c>
      <c r="Y5206" s="6">
        <v>6384.26500940596</v>
      </c>
      <c r="Z5206" s="71">
        <v>6390.8729386127297</v>
      </c>
      <c r="AA5206" s="20">
        <v>0.58817221128071595</v>
      </c>
    </row>
    <row r="5207" spans="1:27" x14ac:dyDescent="0.2">
      <c r="A5207" s="52" t="s">
        <v>1120</v>
      </c>
      <c r="B5207" s="1" t="s">
        <v>7364</v>
      </c>
      <c r="C5207" s="131" t="s">
        <v>20</v>
      </c>
      <c r="D5207" s="131" t="s">
        <v>20</v>
      </c>
      <c r="E5207" s="131" t="s">
        <v>6361</v>
      </c>
      <c r="F5207" s="131" t="s">
        <v>26197</v>
      </c>
      <c r="G5207" s="131" t="s">
        <v>26197</v>
      </c>
      <c r="H5207" s="79">
        <v>6948.0833333333303</v>
      </c>
      <c r="I5207" s="6">
        <v>16174.0301593326</v>
      </c>
      <c r="J5207" s="6">
        <v>7025.9547623094904</v>
      </c>
      <c r="K5207" s="71">
        <v>7034.8894748612502</v>
      </c>
      <c r="L5207" s="20">
        <v>1.0124935377662301</v>
      </c>
      <c r="M5207" s="79">
        <v>6945.5469478037403</v>
      </c>
      <c r="N5207" s="6">
        <v>16168.125858235</v>
      </c>
      <c r="O5207" s="6">
        <v>7026.28220606588</v>
      </c>
      <c r="P5207" s="71">
        <v>7034.8926452261603</v>
      </c>
      <c r="Q5207" s="20">
        <v>1.0128637381755301</v>
      </c>
      <c r="R5207" s="79">
        <v>6941.2506281147198</v>
      </c>
      <c r="S5207" s="6">
        <v>16158.1247110278</v>
      </c>
      <c r="T5207" s="6">
        <v>7024.5410151904798</v>
      </c>
      <c r="U5207" s="71">
        <v>7032.6163313787602</v>
      </c>
      <c r="V5207" s="20">
        <v>1.01316271492834</v>
      </c>
      <c r="W5207" s="79">
        <v>6941.0340108025803</v>
      </c>
      <c r="X5207" s="6">
        <v>16157.620460463801</v>
      </c>
      <c r="Y5207" s="6">
        <v>7026.7082102611903</v>
      </c>
      <c r="Z5207" s="71">
        <v>7033.9810898082696</v>
      </c>
      <c r="AA5207" s="20">
        <v>1.0133909557078999</v>
      </c>
    </row>
    <row r="5208" spans="1:27" x14ac:dyDescent="0.2">
      <c r="A5208" s="52" t="s">
        <v>1119</v>
      </c>
      <c r="B5208" s="1" t="s">
        <v>7363</v>
      </c>
      <c r="C5208" s="131" t="s">
        <v>20</v>
      </c>
      <c r="D5208" s="131" t="s">
        <v>20</v>
      </c>
      <c r="E5208" s="131" t="s">
        <v>6361</v>
      </c>
      <c r="F5208" s="131" t="s">
        <v>26209</v>
      </c>
      <c r="G5208" s="131" t="s">
        <v>26209</v>
      </c>
      <c r="H5208" s="79">
        <v>7329.75</v>
      </c>
      <c r="I5208" s="6">
        <v>11398.9099363306</v>
      </c>
      <c r="J5208" s="6">
        <v>4951.6555096867496</v>
      </c>
      <c r="K5208" s="71">
        <v>4957.9523931895701</v>
      </c>
      <c r="L5208" s="20">
        <v>0.67641493818883003</v>
      </c>
      <c r="M5208" s="79">
        <v>7405.3347887576401</v>
      </c>
      <c r="N5208" s="6">
        <v>11516.456128165901</v>
      </c>
      <c r="O5208" s="6">
        <v>5004.7773922452698</v>
      </c>
      <c r="P5208" s="71">
        <v>5010.9105548457501</v>
      </c>
      <c r="Q5208" s="20">
        <v>0.67666225738410002</v>
      </c>
      <c r="R5208" s="79">
        <v>7477.2435155586099</v>
      </c>
      <c r="S5208" s="6">
        <v>11628.2854675623</v>
      </c>
      <c r="T5208" s="6">
        <v>5055.2505110624797</v>
      </c>
      <c r="U5208" s="71">
        <v>5061.06195784591</v>
      </c>
      <c r="V5208" s="20">
        <v>0.67686199430510496</v>
      </c>
      <c r="W5208" s="79">
        <v>7546.8235908151701</v>
      </c>
      <c r="X5208" s="6">
        <v>11736.493388871</v>
      </c>
      <c r="Y5208" s="6">
        <v>5104.0259707207397</v>
      </c>
      <c r="Z5208" s="71">
        <v>5109.3088094240702</v>
      </c>
      <c r="AA5208" s="20">
        <v>0.67701447475761001</v>
      </c>
    </row>
    <row r="5209" spans="1:27" x14ac:dyDescent="0.2">
      <c r="A5209" s="52" t="s">
        <v>1118</v>
      </c>
      <c r="B5209" s="1" t="s">
        <v>7362</v>
      </c>
      <c r="C5209" s="131" t="s">
        <v>20</v>
      </c>
      <c r="D5209" s="131" t="s">
        <v>20</v>
      </c>
      <c r="E5209" s="131" t="s">
        <v>6361</v>
      </c>
      <c r="F5209" s="131" t="s">
        <v>26227</v>
      </c>
      <c r="G5209" s="131" t="s">
        <v>26227</v>
      </c>
      <c r="H5209" s="79">
        <v>7302.1666666666697</v>
      </c>
      <c r="I5209" s="6">
        <v>16467.850799703199</v>
      </c>
      <c r="J5209" s="6">
        <v>7153.5896502836304</v>
      </c>
      <c r="K5209" s="71">
        <v>7162.6866725960199</v>
      </c>
      <c r="L5209" s="20">
        <v>0.98089882079693502</v>
      </c>
      <c r="M5209" s="79">
        <v>7347.8084653304904</v>
      </c>
      <c r="N5209" s="6">
        <v>16570.782212383401</v>
      </c>
      <c r="O5209" s="6">
        <v>7201.2670621412899</v>
      </c>
      <c r="P5209" s="71">
        <v>7210.0919385264096</v>
      </c>
      <c r="Q5209" s="20">
        <v>0.98125746915507195</v>
      </c>
      <c r="R5209" s="79">
        <v>7388.15694033825</v>
      </c>
      <c r="S5209" s="6">
        <v>16661.776118268401</v>
      </c>
      <c r="T5209" s="6">
        <v>7243.4971150345</v>
      </c>
      <c r="U5209" s="71">
        <v>7251.8241401577598</v>
      </c>
      <c r="V5209" s="20">
        <v>0.98154711638079395</v>
      </c>
      <c r="W5209" s="79">
        <v>7429.0752737951398</v>
      </c>
      <c r="X5209" s="6">
        <v>16754.055169281601</v>
      </c>
      <c r="Y5209" s="6">
        <v>7286.0887716247898</v>
      </c>
      <c r="Z5209" s="71">
        <v>7293.6301187847503</v>
      </c>
      <c r="AA5209" s="20">
        <v>0.98176823493926002</v>
      </c>
    </row>
    <row r="5210" spans="1:27" x14ac:dyDescent="0.2">
      <c r="A5210" s="52" t="s">
        <v>1117</v>
      </c>
      <c r="B5210" s="1" t="s">
        <v>7361</v>
      </c>
      <c r="C5210" s="131" t="s">
        <v>20</v>
      </c>
      <c r="D5210" s="131" t="s">
        <v>20</v>
      </c>
      <c r="E5210" s="131" t="s">
        <v>6361</v>
      </c>
      <c r="F5210" s="131" t="s">
        <v>26197</v>
      </c>
      <c r="G5210" s="131" t="s">
        <v>26197</v>
      </c>
      <c r="H5210" s="79">
        <v>11013.333333333299</v>
      </c>
      <c r="I5210" s="6">
        <v>28130.036612514199</v>
      </c>
      <c r="J5210" s="6">
        <v>12219.6114854895</v>
      </c>
      <c r="K5210" s="71">
        <v>12235.150827801101</v>
      </c>
      <c r="L5210" s="20">
        <v>1.11093984513932</v>
      </c>
      <c r="M5210" s="79">
        <v>11028.2164364614</v>
      </c>
      <c r="N5210" s="6">
        <v>28168.0507380499</v>
      </c>
      <c r="O5210" s="6">
        <v>12241.163596553501</v>
      </c>
      <c r="P5210" s="71">
        <v>12256.164672699901</v>
      </c>
      <c r="Q5210" s="20">
        <v>1.1113460407050599</v>
      </c>
      <c r="R5210" s="79">
        <v>11034.0826211285</v>
      </c>
      <c r="S5210" s="6">
        <v>28183.034030071402</v>
      </c>
      <c r="T5210" s="6">
        <v>12252.218745510099</v>
      </c>
      <c r="U5210" s="71">
        <v>12266.3037284527</v>
      </c>
      <c r="V5210" s="20">
        <v>1.1116740874283999</v>
      </c>
      <c r="W5210" s="79">
        <v>11045.351043058001</v>
      </c>
      <c r="X5210" s="6">
        <v>28211.8156088947</v>
      </c>
      <c r="Y5210" s="6">
        <v>12268.8979389299</v>
      </c>
      <c r="Z5210" s="71">
        <v>12281.5966613209</v>
      </c>
      <c r="AA5210" s="20">
        <v>1.1119245204107799</v>
      </c>
    </row>
    <row r="5211" spans="1:27" x14ac:dyDescent="0.2">
      <c r="A5211" s="52" t="s">
        <v>1116</v>
      </c>
      <c r="B5211" s="1" t="s">
        <v>7360</v>
      </c>
      <c r="C5211" s="131" t="s">
        <v>20</v>
      </c>
      <c r="D5211" s="131" t="s">
        <v>20</v>
      </c>
      <c r="E5211" s="131" t="s">
        <v>6361</v>
      </c>
      <c r="F5211" s="131" t="s">
        <v>26227</v>
      </c>
      <c r="G5211" s="131" t="s">
        <v>26227</v>
      </c>
      <c r="H5211" s="79">
        <v>7819.8333333333303</v>
      </c>
      <c r="I5211" s="6">
        <v>17632.071689598699</v>
      </c>
      <c r="J5211" s="6">
        <v>7659.3240420932998</v>
      </c>
      <c r="K5211" s="71">
        <v>7669.0641928588602</v>
      </c>
      <c r="L5211" s="20">
        <v>0.98071964784315901</v>
      </c>
      <c r="M5211" s="79">
        <v>7869.1557426121899</v>
      </c>
      <c r="N5211" s="6">
        <v>17743.283299774801</v>
      </c>
      <c r="O5211" s="6">
        <v>7710.8080936229999</v>
      </c>
      <c r="P5211" s="71">
        <v>7720.2573929849596</v>
      </c>
      <c r="Q5211" s="20">
        <v>0.98107823068986499</v>
      </c>
      <c r="R5211" s="79">
        <v>7916.1909693485204</v>
      </c>
      <c r="S5211" s="6">
        <v>17849.337796641899</v>
      </c>
      <c r="T5211" s="6">
        <v>7759.7745833046702</v>
      </c>
      <c r="U5211" s="71">
        <v>7768.6951139378498</v>
      </c>
      <c r="V5211" s="20">
        <v>0.98136782500804098</v>
      </c>
      <c r="W5211" s="79">
        <v>7960.1712013938904</v>
      </c>
      <c r="X5211" s="6">
        <v>17948.5039260585</v>
      </c>
      <c r="Y5211" s="6">
        <v>7805.5367253947697</v>
      </c>
      <c r="Z5211" s="71">
        <v>7813.6157186737501</v>
      </c>
      <c r="AA5211" s="20">
        <v>0.98158890317654601</v>
      </c>
    </row>
    <row r="5212" spans="1:27" x14ac:dyDescent="0.2">
      <c r="A5212" s="52" t="s">
        <v>1115</v>
      </c>
      <c r="B5212" s="1" t="s">
        <v>7359</v>
      </c>
      <c r="C5212" s="131" t="s">
        <v>20</v>
      </c>
      <c r="D5212" s="131" t="s">
        <v>20</v>
      </c>
      <c r="E5212" s="131" t="s">
        <v>6361</v>
      </c>
      <c r="F5212" s="131" t="s">
        <v>26227</v>
      </c>
      <c r="G5212" s="131" t="s">
        <v>26227</v>
      </c>
      <c r="H5212" s="79">
        <v>5757.5833333333303</v>
      </c>
      <c r="I5212" s="6">
        <v>19252.439349864901</v>
      </c>
      <c r="J5212" s="6">
        <v>8363.2073517686295</v>
      </c>
      <c r="K5212" s="71">
        <v>8373.8426114915801</v>
      </c>
      <c r="L5212" s="20">
        <v>1.45440232936126</v>
      </c>
      <c r="M5212" s="79">
        <v>5792.8008423392002</v>
      </c>
      <c r="N5212" s="6">
        <v>19370.201076779598</v>
      </c>
      <c r="O5212" s="6">
        <v>8417.8277895068695</v>
      </c>
      <c r="P5212" s="71">
        <v>8428.1435143692597</v>
      </c>
      <c r="Q5212" s="20">
        <v>1.4549341059282599</v>
      </c>
      <c r="R5212" s="79">
        <v>5826.4023845622496</v>
      </c>
      <c r="S5212" s="6">
        <v>19482.559268795001</v>
      </c>
      <c r="T5212" s="6">
        <v>8469.7970285578194</v>
      </c>
      <c r="U5212" s="71">
        <v>8479.5337912741707</v>
      </c>
      <c r="V5212" s="20">
        <v>1.4553635728527301</v>
      </c>
      <c r="W5212" s="79">
        <v>5857.3736403836901</v>
      </c>
      <c r="X5212" s="6">
        <v>19586.122203062801</v>
      </c>
      <c r="Y5212" s="6">
        <v>8517.7124953639304</v>
      </c>
      <c r="Z5212" s="71">
        <v>8526.5286145397604</v>
      </c>
      <c r="AA5212" s="20">
        <v>1.4556914306701501</v>
      </c>
    </row>
    <row r="5213" spans="1:27" x14ac:dyDescent="0.2">
      <c r="A5213" s="52" t="s">
        <v>1114</v>
      </c>
      <c r="B5213" s="1" t="s">
        <v>7358</v>
      </c>
      <c r="C5213" s="131" t="s">
        <v>20</v>
      </c>
      <c r="D5213" s="131" t="s">
        <v>20</v>
      </c>
      <c r="E5213" s="131" t="s">
        <v>6361</v>
      </c>
      <c r="F5213" s="131" t="s">
        <v>26209</v>
      </c>
      <c r="G5213" s="131" t="s">
        <v>26209</v>
      </c>
      <c r="H5213" s="79">
        <v>8634.5833333333303</v>
      </c>
      <c r="I5213" s="6">
        <v>15745.8040793332</v>
      </c>
      <c r="J5213" s="6">
        <v>6839.93451649087</v>
      </c>
      <c r="K5213" s="71">
        <v>6848.6326722355598</v>
      </c>
      <c r="L5213" s="20">
        <v>0.79316307548932796</v>
      </c>
      <c r="M5213" s="79">
        <v>8721.7862097692305</v>
      </c>
      <c r="N5213" s="6">
        <v>15904.825001884599</v>
      </c>
      <c r="O5213" s="6">
        <v>6911.8579284447396</v>
      </c>
      <c r="P5213" s="71">
        <v>6920.3281450446302</v>
      </c>
      <c r="Q5213" s="20">
        <v>0.79345308158244099</v>
      </c>
      <c r="R5213" s="79">
        <v>8803.2865657315397</v>
      </c>
      <c r="S5213" s="6">
        <v>16053.446954773101</v>
      </c>
      <c r="T5213" s="6">
        <v>6979.0336803147202</v>
      </c>
      <c r="U5213" s="71">
        <v>6987.0566818938096</v>
      </c>
      <c r="V5213" s="20">
        <v>0.79368729277679595</v>
      </c>
      <c r="W5213" s="79">
        <v>8885.7580763403403</v>
      </c>
      <c r="X5213" s="6">
        <v>16203.8398802962</v>
      </c>
      <c r="Y5213" s="6">
        <v>7046.8083467636297</v>
      </c>
      <c r="Z5213" s="71">
        <v>7054.10203062864</v>
      </c>
      <c r="AA5213" s="20">
        <v>0.79386609111171302</v>
      </c>
    </row>
    <row r="5214" spans="1:27" x14ac:dyDescent="0.2">
      <c r="A5214" s="52" t="s">
        <v>1113</v>
      </c>
      <c r="B5214" s="1" t="s">
        <v>7357</v>
      </c>
      <c r="C5214" s="131" t="s">
        <v>20</v>
      </c>
      <c r="D5214" s="131" t="s">
        <v>20</v>
      </c>
      <c r="E5214" s="131" t="s">
        <v>6361</v>
      </c>
      <c r="F5214" s="131" t="s">
        <v>26342</v>
      </c>
      <c r="G5214" s="131" t="s">
        <v>26342</v>
      </c>
      <c r="H5214" s="79">
        <v>5151.75</v>
      </c>
      <c r="I5214" s="6">
        <v>16787.361527065899</v>
      </c>
      <c r="J5214" s="6">
        <v>7292.3842422565904</v>
      </c>
      <c r="K5214" s="71">
        <v>7301.6577658168499</v>
      </c>
      <c r="L5214" s="20">
        <v>1.4173160121932999</v>
      </c>
      <c r="M5214" s="79">
        <v>5165.2001588552703</v>
      </c>
      <c r="N5214" s="6">
        <v>16831.189872637799</v>
      </c>
      <c r="O5214" s="6">
        <v>7314.4340256850001</v>
      </c>
      <c r="P5214" s="71">
        <v>7323.3975838403503</v>
      </c>
      <c r="Q5214" s="20">
        <v>1.41783422880235</v>
      </c>
      <c r="R5214" s="79">
        <v>5177.8571908297699</v>
      </c>
      <c r="S5214" s="6">
        <v>16872.4337551274</v>
      </c>
      <c r="T5214" s="6">
        <v>7335.0778669313404</v>
      </c>
      <c r="U5214" s="71">
        <v>7343.5101720332796</v>
      </c>
      <c r="V5214" s="20">
        <v>1.4182527445984801</v>
      </c>
      <c r="W5214" s="79">
        <v>5190.0142802274104</v>
      </c>
      <c r="X5214" s="6">
        <v>16912.048537450799</v>
      </c>
      <c r="Y5214" s="6">
        <v>7354.7977315856797</v>
      </c>
      <c r="Z5214" s="71">
        <v>7362.4101948322404</v>
      </c>
      <c r="AA5214" s="20">
        <v>1.4185722422539599</v>
      </c>
    </row>
    <row r="5215" spans="1:27" x14ac:dyDescent="0.2">
      <c r="A5215" s="52" t="s">
        <v>1112</v>
      </c>
      <c r="B5215" s="1" t="s">
        <v>7356</v>
      </c>
      <c r="C5215" s="131" t="s">
        <v>20</v>
      </c>
      <c r="D5215" s="131" t="s">
        <v>20</v>
      </c>
      <c r="E5215" s="131" t="s">
        <v>6361</v>
      </c>
      <c r="F5215" s="131" t="s">
        <v>26227</v>
      </c>
      <c r="G5215" s="131" t="s">
        <v>26227</v>
      </c>
      <c r="H5215" s="79">
        <v>5840.1666666666697</v>
      </c>
      <c r="I5215" s="6">
        <v>7446.6208942815301</v>
      </c>
      <c r="J5215" s="6">
        <v>3234.7918867396002</v>
      </c>
      <c r="K5215" s="71">
        <v>3238.9054822081898</v>
      </c>
      <c r="L5215" s="20">
        <v>0.55459127574125</v>
      </c>
      <c r="M5215" s="79">
        <v>5883.6740718128203</v>
      </c>
      <c r="N5215" s="6">
        <v>7502.0958782518401</v>
      </c>
      <c r="O5215" s="6">
        <v>3260.23209119894</v>
      </c>
      <c r="P5215" s="71">
        <v>3264.2273804922502</v>
      </c>
      <c r="Q5215" s="20">
        <v>0.55479405226240097</v>
      </c>
      <c r="R5215" s="79">
        <v>5922.7486253042098</v>
      </c>
      <c r="S5215" s="6">
        <v>7551.9186663795299</v>
      </c>
      <c r="T5215" s="6">
        <v>3283.1014343613901</v>
      </c>
      <c r="U5215" s="71">
        <v>3286.8756428261599</v>
      </c>
      <c r="V5215" s="20">
        <v>0.55495781617058604</v>
      </c>
      <c r="W5215" s="79">
        <v>5962.3437267865902</v>
      </c>
      <c r="X5215" s="6">
        <v>7602.4051895968796</v>
      </c>
      <c r="Y5215" s="6">
        <v>3306.17265668458</v>
      </c>
      <c r="Z5215" s="71">
        <v>3309.59465668435</v>
      </c>
      <c r="AA5215" s="20">
        <v>0.55508283459331198</v>
      </c>
    </row>
    <row r="5216" spans="1:27" x14ac:dyDescent="0.2">
      <c r="A5216" s="52" t="s">
        <v>1111</v>
      </c>
      <c r="B5216" s="1" t="s">
        <v>7355</v>
      </c>
      <c r="C5216" s="131" t="s">
        <v>20</v>
      </c>
      <c r="D5216" s="131" t="s">
        <v>20</v>
      </c>
      <c r="E5216" s="131" t="s">
        <v>6361</v>
      </c>
      <c r="F5216" s="131" t="s">
        <v>26227</v>
      </c>
      <c r="G5216" s="131" t="s">
        <v>26227</v>
      </c>
      <c r="H5216" s="79">
        <v>7085.6666666666697</v>
      </c>
      <c r="I5216" s="6">
        <v>18063.264772385799</v>
      </c>
      <c r="J5216" s="6">
        <v>7846.63314586264</v>
      </c>
      <c r="K5216" s="71">
        <v>7856.61149244032</v>
      </c>
      <c r="L5216" s="20">
        <v>1.1088034283916299</v>
      </c>
      <c r="M5216" s="79">
        <v>7131.3560788937602</v>
      </c>
      <c r="N5216" s="6">
        <v>18179.739338460899</v>
      </c>
      <c r="O5216" s="6">
        <v>7900.4814871405397</v>
      </c>
      <c r="P5216" s="71">
        <v>7910.1632239662003</v>
      </c>
      <c r="Q5216" s="20">
        <v>1.1092088428142599</v>
      </c>
      <c r="R5216" s="79">
        <v>7174.9507924408699</v>
      </c>
      <c r="S5216" s="6">
        <v>18290.873955783802</v>
      </c>
      <c r="T5216" s="6">
        <v>7951.7268621149196</v>
      </c>
      <c r="U5216" s="71">
        <v>7960.8680584600697</v>
      </c>
      <c r="V5216" s="20">
        <v>1.1095362586802999</v>
      </c>
      <c r="W5216" s="79">
        <v>7222.5734940970096</v>
      </c>
      <c r="X5216" s="6">
        <v>18412.276995139</v>
      </c>
      <c r="Y5216" s="6">
        <v>8007.2247177684203</v>
      </c>
      <c r="Z5216" s="71">
        <v>8015.5124649092004</v>
      </c>
      <c r="AA5216" s="20">
        <v>1.1097862100621401</v>
      </c>
    </row>
    <row r="5217" spans="1:27" x14ac:dyDescent="0.2">
      <c r="A5217" s="52" t="s">
        <v>1110</v>
      </c>
      <c r="B5217" s="1" t="s">
        <v>7354</v>
      </c>
      <c r="C5217" s="131" t="s">
        <v>20</v>
      </c>
      <c r="D5217" s="131" t="s">
        <v>20</v>
      </c>
      <c r="E5217" s="131" t="s">
        <v>6361</v>
      </c>
      <c r="F5217" s="131" t="s">
        <v>26197</v>
      </c>
      <c r="G5217" s="131" t="s">
        <v>26197</v>
      </c>
      <c r="H5217" s="79">
        <v>10512.666666666701</v>
      </c>
      <c r="I5217" s="6">
        <v>18587.2241804675</v>
      </c>
      <c r="J5217" s="6">
        <v>8074.2396893279001</v>
      </c>
      <c r="K5217" s="71">
        <v>8084.50747685838</v>
      </c>
      <c r="L5217" s="20">
        <v>0.76902537987745401</v>
      </c>
      <c r="M5217" s="79">
        <v>10519.9859149403</v>
      </c>
      <c r="N5217" s="6">
        <v>18600.165188948798</v>
      </c>
      <c r="O5217" s="6">
        <v>8083.1885428719597</v>
      </c>
      <c r="P5217" s="71">
        <v>8093.0941801817498</v>
      </c>
      <c r="Q5217" s="20">
        <v>0.76930656044777501</v>
      </c>
      <c r="R5217" s="79">
        <v>10519.651828987</v>
      </c>
      <c r="S5217" s="6">
        <v>18599.5744986219</v>
      </c>
      <c r="T5217" s="6">
        <v>8085.93053137474</v>
      </c>
      <c r="U5217" s="71">
        <v>8095.2260064208904</v>
      </c>
      <c r="V5217" s="20">
        <v>0.76953364408073299</v>
      </c>
      <c r="W5217" s="79">
        <v>10524.196568154601</v>
      </c>
      <c r="X5217" s="6">
        <v>18607.609956077999</v>
      </c>
      <c r="Y5217" s="6">
        <v>8092.1721098502503</v>
      </c>
      <c r="Z5217" s="71">
        <v>8100.54778040153</v>
      </c>
      <c r="AA5217" s="20">
        <v>0.76970700118935398</v>
      </c>
    </row>
    <row r="5218" spans="1:27" x14ac:dyDescent="0.2">
      <c r="A5218" s="52" t="s">
        <v>1109</v>
      </c>
      <c r="B5218" s="1" t="s">
        <v>7353</v>
      </c>
      <c r="C5218" s="131" t="s">
        <v>20</v>
      </c>
      <c r="D5218" s="131" t="s">
        <v>20</v>
      </c>
      <c r="E5218" s="131" t="s">
        <v>6361</v>
      </c>
      <c r="F5218" s="131" t="s">
        <v>26227</v>
      </c>
      <c r="G5218" s="131" t="s">
        <v>26227</v>
      </c>
      <c r="H5218" s="79">
        <v>7059</v>
      </c>
      <c r="I5218" s="6">
        <v>18386.9695905685</v>
      </c>
      <c r="J5218" s="6">
        <v>7987.2496394940299</v>
      </c>
      <c r="K5218" s="71">
        <v>7997.4068041815699</v>
      </c>
      <c r="L5218" s="20">
        <v>1.13293764048471</v>
      </c>
      <c r="M5218" s="79">
        <v>7092.6837968874397</v>
      </c>
      <c r="N5218" s="6">
        <v>18474.7076482345</v>
      </c>
      <c r="O5218" s="6">
        <v>8028.6676853732997</v>
      </c>
      <c r="P5218" s="71">
        <v>8038.5065094648398</v>
      </c>
      <c r="Q5218" s="20">
        <v>1.1333518791564401</v>
      </c>
      <c r="R5218" s="79">
        <v>7124.58423714326</v>
      </c>
      <c r="S5218" s="6">
        <v>18557.800497775501</v>
      </c>
      <c r="T5218" s="6">
        <v>8067.7698111449999</v>
      </c>
      <c r="U5218" s="71">
        <v>8077.0444088757904</v>
      </c>
      <c r="V5218" s="20">
        <v>1.13368642155524</v>
      </c>
      <c r="W5218" s="79">
        <v>7155.3487490201596</v>
      </c>
      <c r="X5218" s="6">
        <v>18637.934531540799</v>
      </c>
      <c r="Y5218" s="6">
        <v>8105.3598155460604</v>
      </c>
      <c r="Z5218" s="71">
        <v>8113.7491358166999</v>
      </c>
      <c r="AA5218" s="20">
        <v>1.1339418133781101</v>
      </c>
    </row>
    <row r="5219" spans="1:27" x14ac:dyDescent="0.2">
      <c r="A5219" s="52" t="s">
        <v>1108</v>
      </c>
      <c r="B5219" s="1" t="s">
        <v>7352</v>
      </c>
      <c r="C5219" s="131" t="s">
        <v>20</v>
      </c>
      <c r="D5219" s="131" t="s">
        <v>20</v>
      </c>
      <c r="E5219" s="131" t="s">
        <v>6361</v>
      </c>
      <c r="F5219" s="131" t="s">
        <v>26227</v>
      </c>
      <c r="G5219" s="131" t="s">
        <v>26227</v>
      </c>
      <c r="H5219" s="79">
        <v>7721</v>
      </c>
      <c r="I5219" s="6">
        <v>11499.264356695499</v>
      </c>
      <c r="J5219" s="6">
        <v>4995.2491972671096</v>
      </c>
      <c r="K5219" s="71">
        <v>5001.6015176579904</v>
      </c>
      <c r="L5219" s="20">
        <v>0.64779193338401597</v>
      </c>
      <c r="M5219" s="79">
        <v>7789.1749483896701</v>
      </c>
      <c r="N5219" s="6">
        <v>11600.8006543301</v>
      </c>
      <c r="O5219" s="6">
        <v>5041.4315133575501</v>
      </c>
      <c r="P5219" s="71">
        <v>5047.6095941765998</v>
      </c>
      <c r="Q5219" s="20">
        <v>0.64802878708227396</v>
      </c>
      <c r="R5219" s="79">
        <v>7853.5492478794804</v>
      </c>
      <c r="S5219" s="6">
        <v>11696.676458968101</v>
      </c>
      <c r="T5219" s="6">
        <v>5084.9826323817397</v>
      </c>
      <c r="U5219" s="71">
        <v>5090.8282588048196</v>
      </c>
      <c r="V5219" s="20">
        <v>0.64822007198584597</v>
      </c>
      <c r="W5219" s="79">
        <v>7920.9869514029197</v>
      </c>
      <c r="X5219" s="6">
        <v>11797.114741629</v>
      </c>
      <c r="Y5219" s="6">
        <v>5130.3892931037699</v>
      </c>
      <c r="Z5219" s="71">
        <v>5135.6994187332702</v>
      </c>
      <c r="AA5219" s="20">
        <v>0.64836610011378204</v>
      </c>
    </row>
    <row r="5220" spans="1:27" x14ac:dyDescent="0.2">
      <c r="A5220" s="52" t="s">
        <v>1107</v>
      </c>
      <c r="B5220" s="1" t="s">
        <v>7351</v>
      </c>
      <c r="C5220" s="131" t="s">
        <v>20</v>
      </c>
      <c r="D5220" s="131" t="s">
        <v>20</v>
      </c>
      <c r="E5220" s="131" t="s">
        <v>6361</v>
      </c>
      <c r="F5220" s="131" t="s">
        <v>26227</v>
      </c>
      <c r="G5220" s="131" t="s">
        <v>26227</v>
      </c>
      <c r="H5220" s="79">
        <v>8455.8333333333303</v>
      </c>
      <c r="I5220" s="6">
        <v>20969.0253077583</v>
      </c>
      <c r="J5220" s="6">
        <v>9108.8876285434108</v>
      </c>
      <c r="K5220" s="71">
        <v>9120.4711492719998</v>
      </c>
      <c r="L5220" s="20">
        <v>1.07860110171739</v>
      </c>
      <c r="M5220" s="79">
        <v>8511.2366476814095</v>
      </c>
      <c r="N5220" s="6">
        <v>21106.416083439599</v>
      </c>
      <c r="O5220" s="6">
        <v>9172.3454568088091</v>
      </c>
      <c r="P5220" s="71">
        <v>9183.58581411253</v>
      </c>
      <c r="Q5220" s="20">
        <v>1.0789954731918201</v>
      </c>
      <c r="R5220" s="79">
        <v>8565.4118823030403</v>
      </c>
      <c r="S5220" s="6">
        <v>21240.761430734601</v>
      </c>
      <c r="T5220" s="6">
        <v>9234.1532530837903</v>
      </c>
      <c r="U5220" s="71">
        <v>9244.7687092521592</v>
      </c>
      <c r="V5220" s="20">
        <v>1.07931397068631</v>
      </c>
      <c r="W5220" s="79">
        <v>8616.6216793720196</v>
      </c>
      <c r="X5220" s="6">
        <v>21367.752998379499</v>
      </c>
      <c r="Y5220" s="6">
        <v>9292.5171621611807</v>
      </c>
      <c r="Z5220" s="71">
        <v>9302.1352302504292</v>
      </c>
      <c r="AA5220" s="20">
        <v>1.0795571137258499</v>
      </c>
    </row>
    <row r="5221" spans="1:27" x14ac:dyDescent="0.2">
      <c r="A5221" s="52" t="s">
        <v>1106</v>
      </c>
      <c r="B5221" s="1" t="s">
        <v>7350</v>
      </c>
      <c r="C5221" s="131" t="s">
        <v>20</v>
      </c>
      <c r="D5221" s="131" t="s">
        <v>20</v>
      </c>
      <c r="E5221" s="131" t="s">
        <v>6361</v>
      </c>
      <c r="F5221" s="131" t="s">
        <v>26227</v>
      </c>
      <c r="G5221" s="131" t="s">
        <v>26227</v>
      </c>
      <c r="H5221" s="79">
        <v>3772.3333333333298</v>
      </c>
      <c r="I5221" s="6">
        <v>14591.921041142399</v>
      </c>
      <c r="J5221" s="6">
        <v>6338.6908593775397</v>
      </c>
      <c r="K5221" s="71">
        <v>6346.7515974122898</v>
      </c>
      <c r="L5221" s="20">
        <v>1.68244718496394</v>
      </c>
      <c r="M5221" s="79">
        <v>3792.4198882764499</v>
      </c>
      <c r="N5221" s="6">
        <v>14669.6186881474</v>
      </c>
      <c r="O5221" s="6">
        <v>6375.0666998799297</v>
      </c>
      <c r="P5221" s="71">
        <v>6382.8790994323699</v>
      </c>
      <c r="Q5221" s="20">
        <v>1.6830623421113899</v>
      </c>
      <c r="R5221" s="79">
        <v>3812.3862765547901</v>
      </c>
      <c r="S5221" s="6">
        <v>14746.851513428201</v>
      </c>
      <c r="T5221" s="6">
        <v>6411.00778423258</v>
      </c>
      <c r="U5221" s="71">
        <v>6418.3777910175404</v>
      </c>
      <c r="V5221" s="20">
        <v>1.6835591478463099</v>
      </c>
      <c r="W5221" s="79">
        <v>3831.0028318914301</v>
      </c>
      <c r="X5221" s="6">
        <v>14818.862993201201</v>
      </c>
      <c r="Y5221" s="6">
        <v>6444.5025501034297</v>
      </c>
      <c r="Z5221" s="71">
        <v>6451.1728271926704</v>
      </c>
      <c r="AA5221" s="20">
        <v>1.6839384125455299</v>
      </c>
    </row>
    <row r="5222" spans="1:27" x14ac:dyDescent="0.2">
      <c r="A5222" s="52" t="s">
        <v>1105</v>
      </c>
      <c r="B5222" s="1" t="s">
        <v>7349</v>
      </c>
      <c r="C5222" s="131" t="s">
        <v>20</v>
      </c>
      <c r="D5222" s="131" t="s">
        <v>20</v>
      </c>
      <c r="E5222" s="131" t="s">
        <v>6361</v>
      </c>
      <c r="F5222" s="131" t="s">
        <v>26209</v>
      </c>
      <c r="G5222" s="131" t="s">
        <v>26209</v>
      </c>
      <c r="H5222" s="79">
        <v>5593.9166666666697</v>
      </c>
      <c r="I5222" s="6">
        <v>7612.82255406273</v>
      </c>
      <c r="J5222" s="6">
        <v>3306.9894362396299</v>
      </c>
      <c r="K5222" s="71">
        <v>3311.1948433371799</v>
      </c>
      <c r="L5222" s="20">
        <v>0.59192781027077301</v>
      </c>
      <c r="M5222" s="79">
        <v>5650.8997104478403</v>
      </c>
      <c r="N5222" s="6">
        <v>7690.3714034192799</v>
      </c>
      <c r="O5222" s="6">
        <v>3342.05214776709</v>
      </c>
      <c r="P5222" s="71">
        <v>3346.1477043993</v>
      </c>
      <c r="Q5222" s="20">
        <v>0.592144238237439</v>
      </c>
      <c r="R5222" s="79">
        <v>5702.1390801397401</v>
      </c>
      <c r="S5222" s="6">
        <v>7760.1036237025901</v>
      </c>
      <c r="T5222" s="6">
        <v>3373.6072200026802</v>
      </c>
      <c r="U5222" s="71">
        <v>3377.4854726796402</v>
      </c>
      <c r="V5222" s="20">
        <v>0.59231902716004403</v>
      </c>
      <c r="W5222" s="79">
        <v>5752.9542187899897</v>
      </c>
      <c r="X5222" s="6">
        <v>7829.2585033077103</v>
      </c>
      <c r="Y5222" s="6">
        <v>3404.8277801835702</v>
      </c>
      <c r="Z5222" s="71">
        <v>3408.35189155732</v>
      </c>
      <c r="AA5222" s="20">
        <v>0.59245246214981895</v>
      </c>
    </row>
    <row r="5223" spans="1:27" x14ac:dyDescent="0.2">
      <c r="A5223" s="52" t="s">
        <v>1104</v>
      </c>
      <c r="B5223" s="1" t="s">
        <v>7348</v>
      </c>
      <c r="C5223" s="131" t="s">
        <v>20</v>
      </c>
      <c r="D5223" s="131" t="s">
        <v>20</v>
      </c>
      <c r="E5223" s="131" t="s">
        <v>6361</v>
      </c>
      <c r="F5223" s="131" t="s">
        <v>26342</v>
      </c>
      <c r="G5223" s="131" t="s">
        <v>26342</v>
      </c>
      <c r="H5223" s="79">
        <v>3928.75</v>
      </c>
      <c r="I5223" s="6">
        <v>14149.8899609488</v>
      </c>
      <c r="J5223" s="6">
        <v>6146.6737589776703</v>
      </c>
      <c r="K5223" s="71">
        <v>6154.4903141710702</v>
      </c>
      <c r="L5223" s="20">
        <v>1.5665263287740501</v>
      </c>
      <c r="M5223" s="79">
        <v>3933.6346161115198</v>
      </c>
      <c r="N5223" s="6">
        <v>14167.482523590699</v>
      </c>
      <c r="O5223" s="6">
        <v>6156.8502888387002</v>
      </c>
      <c r="P5223" s="71">
        <v>6164.3952725550198</v>
      </c>
      <c r="Q5223" s="20">
        <v>1.56709910150441</v>
      </c>
      <c r="R5223" s="79">
        <v>3938.5202736395599</v>
      </c>
      <c r="S5223" s="6">
        <v>14185.0788370259</v>
      </c>
      <c r="T5223" s="6">
        <v>6166.7841953461802</v>
      </c>
      <c r="U5223" s="71">
        <v>6173.8734460366804</v>
      </c>
      <c r="V5223" s="20">
        <v>1.5675616772518099</v>
      </c>
      <c r="W5223" s="79">
        <v>3943.5734126625798</v>
      </c>
      <c r="X5223" s="6">
        <v>14203.278356245301</v>
      </c>
      <c r="Y5223" s="6">
        <v>6176.7939705392</v>
      </c>
      <c r="Z5223" s="71">
        <v>6183.1871602363699</v>
      </c>
      <c r="AA5223" s="20">
        <v>1.5679148105579901</v>
      </c>
    </row>
    <row r="5224" spans="1:27" x14ac:dyDescent="0.2">
      <c r="A5224" s="52" t="s">
        <v>1103</v>
      </c>
      <c r="B5224" s="1" t="s">
        <v>7347</v>
      </c>
      <c r="C5224" s="131" t="s">
        <v>20</v>
      </c>
      <c r="D5224" s="131" t="s">
        <v>20</v>
      </c>
      <c r="E5224" s="131" t="s">
        <v>6361</v>
      </c>
      <c r="F5224" s="131" t="s">
        <v>26197</v>
      </c>
      <c r="G5224" s="131" t="s">
        <v>26197</v>
      </c>
      <c r="H5224" s="79">
        <v>9380.6666666666697</v>
      </c>
      <c r="I5224" s="6">
        <v>12527.3457900047</v>
      </c>
      <c r="J5224" s="6">
        <v>5441.8449789766601</v>
      </c>
      <c r="K5224" s="71">
        <v>5448.7652228841798</v>
      </c>
      <c r="L5224" s="20">
        <v>0.580850531897255</v>
      </c>
      <c r="M5224" s="79">
        <v>9375.7565086148006</v>
      </c>
      <c r="N5224" s="6">
        <v>12520.7885537245</v>
      </c>
      <c r="O5224" s="6">
        <v>5441.2363308106696</v>
      </c>
      <c r="P5224" s="71">
        <v>5447.9043570881704</v>
      </c>
      <c r="Q5224" s="20">
        <v>0.58106290965240204</v>
      </c>
      <c r="R5224" s="79">
        <v>9370.2194692616195</v>
      </c>
      <c r="S5224" s="6">
        <v>12513.394153188199</v>
      </c>
      <c r="T5224" s="6">
        <v>5440.0403537128204</v>
      </c>
      <c r="U5224" s="71">
        <v>5446.2941496317599</v>
      </c>
      <c r="V5224" s="20">
        <v>0.58123442759243504</v>
      </c>
      <c r="W5224" s="79">
        <v>9367.8813474948893</v>
      </c>
      <c r="X5224" s="6">
        <v>12510.2717248032</v>
      </c>
      <c r="Y5224" s="6">
        <v>5440.5306311267004</v>
      </c>
      <c r="Z5224" s="71">
        <v>5446.1617634817603</v>
      </c>
      <c r="AA5224" s="20">
        <v>0.58136536549303597</v>
      </c>
    </row>
    <row r="5225" spans="1:27" x14ac:dyDescent="0.2">
      <c r="A5225" s="52" t="s">
        <v>1102</v>
      </c>
      <c r="B5225" s="1" t="s">
        <v>7346</v>
      </c>
      <c r="C5225" s="131" t="s">
        <v>20</v>
      </c>
      <c r="D5225" s="131" t="s">
        <v>20</v>
      </c>
      <c r="E5225" s="131" t="s">
        <v>6361</v>
      </c>
      <c r="F5225" s="131" t="s">
        <v>26227</v>
      </c>
      <c r="G5225" s="131" t="s">
        <v>26227</v>
      </c>
      <c r="H5225" s="79">
        <v>8528.5833333333303</v>
      </c>
      <c r="I5225" s="6">
        <v>11011.825509981099</v>
      </c>
      <c r="J5225" s="6">
        <v>4783.5070864468598</v>
      </c>
      <c r="K5225" s="71">
        <v>4789.5901402456102</v>
      </c>
      <c r="L5225" s="20">
        <v>0.56159269987148397</v>
      </c>
      <c r="M5225" s="79">
        <v>8595.3906051293106</v>
      </c>
      <c r="N5225" s="6">
        <v>11098.084855884401</v>
      </c>
      <c r="O5225" s="6">
        <v>4822.9632072410404</v>
      </c>
      <c r="P5225" s="71">
        <v>4828.8735635362</v>
      </c>
      <c r="Q5225" s="20">
        <v>0.56179803633991499</v>
      </c>
      <c r="R5225" s="79">
        <v>8659.4248267592302</v>
      </c>
      <c r="S5225" s="6">
        <v>11180.7637308741</v>
      </c>
      <c r="T5225" s="6">
        <v>4860.69607787323</v>
      </c>
      <c r="U5225" s="71">
        <v>4866.2838675436296</v>
      </c>
      <c r="V5225" s="20">
        <v>0.56196386768159301</v>
      </c>
      <c r="W5225" s="79">
        <v>8723.0058798462396</v>
      </c>
      <c r="X5225" s="6">
        <v>11262.857489587699</v>
      </c>
      <c r="Y5225" s="6">
        <v>4898.0487805576004</v>
      </c>
      <c r="Z5225" s="71">
        <v>4903.1184259350302</v>
      </c>
      <c r="AA5225" s="20">
        <v>0.56209046439636901</v>
      </c>
    </row>
    <row r="5226" spans="1:27" x14ac:dyDescent="0.2">
      <c r="A5226" s="52" t="s">
        <v>1101</v>
      </c>
      <c r="B5226" s="1" t="s">
        <v>7345</v>
      </c>
      <c r="C5226" s="131" t="s">
        <v>20</v>
      </c>
      <c r="D5226" s="131" t="s">
        <v>20</v>
      </c>
      <c r="E5226" s="131" t="s">
        <v>6361</v>
      </c>
      <c r="F5226" s="131" t="s">
        <v>26227</v>
      </c>
      <c r="G5226" s="131" t="s">
        <v>26227</v>
      </c>
      <c r="H5226" s="79">
        <v>4518.1666666666697</v>
      </c>
      <c r="I5226" s="6">
        <v>16509.5845066234</v>
      </c>
      <c r="J5226" s="6">
        <v>7171.7186591945701</v>
      </c>
      <c r="K5226" s="71">
        <v>7180.8387356666999</v>
      </c>
      <c r="L5226" s="20">
        <v>1.58932577424472</v>
      </c>
      <c r="M5226" s="79">
        <v>4544.5435655543197</v>
      </c>
      <c r="N5226" s="6">
        <v>16605.966883223398</v>
      </c>
      <c r="O5226" s="6">
        <v>7216.5574816257104</v>
      </c>
      <c r="P5226" s="71">
        <v>7225.40109583303</v>
      </c>
      <c r="Q5226" s="20">
        <v>1.58990688319031</v>
      </c>
      <c r="R5226" s="79">
        <v>4569.7212704317099</v>
      </c>
      <c r="S5226" s="6">
        <v>16697.967350896</v>
      </c>
      <c r="T5226" s="6">
        <v>7259.2307971621904</v>
      </c>
      <c r="U5226" s="71">
        <v>7267.5759095110398</v>
      </c>
      <c r="V5226" s="20">
        <v>1.5903761913304699</v>
      </c>
      <c r="W5226" s="79">
        <v>4593.8147204159004</v>
      </c>
      <c r="X5226" s="6">
        <v>16786.005902352001</v>
      </c>
      <c r="Y5226" s="6">
        <v>7299.9836690163102</v>
      </c>
      <c r="Z5226" s="71">
        <v>7307.5393978628399</v>
      </c>
      <c r="AA5226" s="20">
        <v>1.59073446418867</v>
      </c>
    </row>
    <row r="5227" spans="1:27" x14ac:dyDescent="0.2">
      <c r="A5227" s="52" t="s">
        <v>1100</v>
      </c>
      <c r="B5227" s="1" t="s">
        <v>7344</v>
      </c>
      <c r="C5227" s="131" t="s">
        <v>20</v>
      </c>
      <c r="D5227" s="131" t="s">
        <v>20</v>
      </c>
      <c r="E5227" s="131" t="s">
        <v>6361</v>
      </c>
      <c r="F5227" s="131" t="s">
        <v>26197</v>
      </c>
      <c r="G5227" s="131" t="s">
        <v>26197</v>
      </c>
      <c r="H5227" s="79">
        <v>12775.416666666701</v>
      </c>
      <c r="I5227" s="6">
        <v>43298.582947311697</v>
      </c>
      <c r="J5227" s="6">
        <v>18808.786805951499</v>
      </c>
      <c r="K5227" s="71">
        <v>18832.705420466398</v>
      </c>
      <c r="L5227" s="20">
        <v>1.4741362972218599</v>
      </c>
      <c r="M5227" s="79">
        <v>12746.2398427399</v>
      </c>
      <c r="N5227" s="6">
        <v>43199.696534140603</v>
      </c>
      <c r="O5227" s="6">
        <v>18773.558650316802</v>
      </c>
      <c r="P5227" s="71">
        <v>18796.5649258747</v>
      </c>
      <c r="Q5227" s="20">
        <v>1.47467528916624</v>
      </c>
      <c r="R5227" s="79">
        <v>12721.424457954899</v>
      </c>
      <c r="S5227" s="6">
        <v>43115.591958570498</v>
      </c>
      <c r="T5227" s="6">
        <v>18743.9600525233</v>
      </c>
      <c r="U5227" s="71">
        <v>18765.5078524034</v>
      </c>
      <c r="V5227" s="20">
        <v>1.47511058328606</v>
      </c>
      <c r="W5227" s="79">
        <v>12698.913885300601</v>
      </c>
      <c r="X5227" s="6">
        <v>43039.298877671703</v>
      </c>
      <c r="Y5227" s="6">
        <v>18717.1493183434</v>
      </c>
      <c r="Z5227" s="71">
        <v>18736.522197988201</v>
      </c>
      <c r="AA5227" s="20">
        <v>1.47544288962195</v>
      </c>
    </row>
    <row r="5228" spans="1:27" x14ac:dyDescent="0.2">
      <c r="A5228" s="52" t="s">
        <v>1099</v>
      </c>
      <c r="B5228" s="1" t="s">
        <v>7343</v>
      </c>
      <c r="C5228" s="131" t="s">
        <v>20</v>
      </c>
      <c r="D5228" s="131" t="s">
        <v>20</v>
      </c>
      <c r="E5228" s="131" t="s">
        <v>6361</v>
      </c>
      <c r="F5228" s="131" t="s">
        <v>26209</v>
      </c>
      <c r="G5228" s="131" t="s">
        <v>26209</v>
      </c>
      <c r="H5228" s="79">
        <v>5843.25</v>
      </c>
      <c r="I5228" s="6">
        <v>12717.8916159359</v>
      </c>
      <c r="J5228" s="6">
        <v>5524.6175681181103</v>
      </c>
      <c r="K5228" s="71">
        <v>5531.6430716403302</v>
      </c>
      <c r="L5228" s="20">
        <v>0.94667232646905897</v>
      </c>
      <c r="M5228" s="79">
        <v>5894.09509706279</v>
      </c>
      <c r="N5228" s="6">
        <v>12828.5564743018</v>
      </c>
      <c r="O5228" s="6">
        <v>5574.9849348796497</v>
      </c>
      <c r="P5228" s="71">
        <v>5581.8168649378804</v>
      </c>
      <c r="Q5228" s="20">
        <v>0.94701846051304295</v>
      </c>
      <c r="R5228" s="79">
        <v>5942.2164376069704</v>
      </c>
      <c r="S5228" s="6">
        <v>12933.2930495732</v>
      </c>
      <c r="T5228" s="6">
        <v>5622.5861053170302</v>
      </c>
      <c r="U5228" s="71">
        <v>5629.0497533330499</v>
      </c>
      <c r="V5228" s="20">
        <v>0.94729800108054696</v>
      </c>
      <c r="W5228" s="79">
        <v>5990.49651691087</v>
      </c>
      <c r="X5228" s="6">
        <v>13038.3751213305</v>
      </c>
      <c r="Y5228" s="6">
        <v>5670.1949236705996</v>
      </c>
      <c r="Z5228" s="71">
        <v>5676.0637662999397</v>
      </c>
      <c r="AA5228" s="20">
        <v>0.94751140415100599</v>
      </c>
    </row>
    <row r="5229" spans="1:27" x14ac:dyDescent="0.2">
      <c r="A5229" s="52" t="s">
        <v>1098</v>
      </c>
      <c r="B5229" s="1" t="s">
        <v>7342</v>
      </c>
      <c r="C5229" s="131" t="s">
        <v>20</v>
      </c>
      <c r="D5229" s="131" t="s">
        <v>20</v>
      </c>
      <c r="E5229" s="131" t="s">
        <v>6361</v>
      </c>
      <c r="F5229" s="131" t="s">
        <v>26197</v>
      </c>
      <c r="G5229" s="131" t="s">
        <v>26197</v>
      </c>
      <c r="H5229" s="79">
        <v>3013.1666666666702</v>
      </c>
      <c r="I5229" s="6">
        <v>10514.941422440799</v>
      </c>
      <c r="J5229" s="6">
        <v>4567.6619886710596</v>
      </c>
      <c r="K5229" s="71">
        <v>4573.4705582225397</v>
      </c>
      <c r="L5229" s="20">
        <v>1.51782860497457</v>
      </c>
      <c r="M5229" s="79">
        <v>3006.8275999909802</v>
      </c>
      <c r="N5229" s="6">
        <v>10492.820205083201</v>
      </c>
      <c r="O5229" s="6">
        <v>4559.9296136647699</v>
      </c>
      <c r="P5229" s="71">
        <v>4565.51763238678</v>
      </c>
      <c r="Q5229" s="20">
        <v>1.5183835722408801</v>
      </c>
      <c r="R5229" s="79">
        <v>3002.4299760581998</v>
      </c>
      <c r="S5229" s="6">
        <v>10477.473971978099</v>
      </c>
      <c r="T5229" s="6">
        <v>4554.9497214562298</v>
      </c>
      <c r="U5229" s="71">
        <v>4560.1860293008203</v>
      </c>
      <c r="V5229" s="20">
        <v>1.51883176815592</v>
      </c>
      <c r="W5229" s="79">
        <v>3000.42655584779</v>
      </c>
      <c r="X5229" s="6">
        <v>10470.482707143699</v>
      </c>
      <c r="Y5229" s="6">
        <v>4553.4568028572503</v>
      </c>
      <c r="Z5229" s="71">
        <v>4558.1697839373001</v>
      </c>
      <c r="AA5229" s="20">
        <v>1.51917392380543</v>
      </c>
    </row>
    <row r="5230" spans="1:27" x14ac:dyDescent="0.2">
      <c r="A5230" s="52" t="s">
        <v>1097</v>
      </c>
      <c r="B5230" s="1" t="s">
        <v>7341</v>
      </c>
      <c r="C5230" s="131" t="s">
        <v>20</v>
      </c>
      <c r="D5230" s="131" t="s">
        <v>20</v>
      </c>
      <c r="E5230" s="131" t="s">
        <v>6361</v>
      </c>
      <c r="F5230" s="131" t="s">
        <v>26209</v>
      </c>
      <c r="G5230" s="131" t="s">
        <v>26209</v>
      </c>
      <c r="H5230" s="79">
        <v>4678.75</v>
      </c>
      <c r="I5230" s="6">
        <v>9447.74916611355</v>
      </c>
      <c r="J5230" s="6">
        <v>4104.0765716922597</v>
      </c>
      <c r="K5230" s="71">
        <v>4109.29561247732</v>
      </c>
      <c r="L5230" s="20">
        <v>0.878289203842334</v>
      </c>
      <c r="M5230" s="79">
        <v>4716.9442555760597</v>
      </c>
      <c r="N5230" s="6">
        <v>9524.8744124440891</v>
      </c>
      <c r="O5230" s="6">
        <v>4139.2834386603499</v>
      </c>
      <c r="P5230" s="71">
        <v>4144.3559716401596</v>
      </c>
      <c r="Q5230" s="20">
        <v>0.87861033480329498</v>
      </c>
      <c r="R5230" s="79">
        <v>4749.4966520303597</v>
      </c>
      <c r="S5230" s="6">
        <v>9590.6071137972594</v>
      </c>
      <c r="T5230" s="6">
        <v>4169.3955354526497</v>
      </c>
      <c r="U5230" s="71">
        <v>4174.18861548307</v>
      </c>
      <c r="V5230" s="20">
        <v>0.87886968268493204</v>
      </c>
      <c r="W5230" s="79">
        <v>4782.76872270485</v>
      </c>
      <c r="X5230" s="6">
        <v>9657.7930455033293</v>
      </c>
      <c r="Y5230" s="6">
        <v>4200.0301871116999</v>
      </c>
      <c r="Z5230" s="71">
        <v>4204.3773597465897</v>
      </c>
      <c r="AA5230" s="20">
        <v>0.87906767052888901</v>
      </c>
    </row>
    <row r="5231" spans="1:27" x14ac:dyDescent="0.2">
      <c r="A5231" s="52" t="s">
        <v>1096</v>
      </c>
      <c r="B5231" s="1" t="s">
        <v>7340</v>
      </c>
      <c r="C5231" s="131" t="s">
        <v>20</v>
      </c>
      <c r="D5231" s="131" t="s">
        <v>20</v>
      </c>
      <c r="E5231" s="131" t="s">
        <v>6361</v>
      </c>
      <c r="F5231" s="131" t="s">
        <v>26197</v>
      </c>
      <c r="G5231" s="131" t="s">
        <v>26197</v>
      </c>
      <c r="H5231" s="79">
        <v>2353.5</v>
      </c>
      <c r="I5231" s="6">
        <v>8653.7974790935095</v>
      </c>
      <c r="J5231" s="6">
        <v>3759.1861157261301</v>
      </c>
      <c r="K5231" s="71">
        <v>3763.9665688472901</v>
      </c>
      <c r="L5231" s="20">
        <v>1.59930595659541</v>
      </c>
      <c r="M5231" s="79">
        <v>2350.4430264889102</v>
      </c>
      <c r="N5231" s="6">
        <v>8642.5570160963107</v>
      </c>
      <c r="O5231" s="6">
        <v>3755.84932413042</v>
      </c>
      <c r="P5231" s="71">
        <v>3760.4519733198699</v>
      </c>
      <c r="Q5231" s="20">
        <v>1.59989071461869</v>
      </c>
      <c r="R5231" s="79">
        <v>2348.60493049246</v>
      </c>
      <c r="S5231" s="6">
        <v>8635.7983543158007</v>
      </c>
      <c r="T5231" s="6">
        <v>3754.30446439147</v>
      </c>
      <c r="U5231" s="71">
        <v>3758.62036140901</v>
      </c>
      <c r="V5231" s="20">
        <v>1.60036296978262</v>
      </c>
      <c r="W5231" s="79">
        <v>2346.4480993205202</v>
      </c>
      <c r="X5231" s="6">
        <v>8627.8677062773004</v>
      </c>
      <c r="Y5231" s="6">
        <v>3752.13101440841</v>
      </c>
      <c r="Z5231" s="71">
        <v>3756.0145963213099</v>
      </c>
      <c r="AA5231" s="20">
        <v>1.60072349241774</v>
      </c>
    </row>
    <row r="5232" spans="1:27" x14ac:dyDescent="0.2">
      <c r="A5232" s="52" t="s">
        <v>1095</v>
      </c>
      <c r="B5232" s="1" t="s">
        <v>7339</v>
      </c>
      <c r="C5232" s="131" t="s">
        <v>20</v>
      </c>
      <c r="D5232" s="131" t="s">
        <v>20</v>
      </c>
      <c r="E5232" s="131" t="s">
        <v>6361</v>
      </c>
      <c r="F5232" s="131" t="s">
        <v>26342</v>
      </c>
      <c r="G5232" s="131" t="s">
        <v>26342</v>
      </c>
      <c r="H5232" s="79">
        <v>3463.25</v>
      </c>
      <c r="I5232" s="6">
        <v>8593.9240397416906</v>
      </c>
      <c r="J5232" s="6">
        <v>3733.1772563258701</v>
      </c>
      <c r="K5232" s="71">
        <v>3737.9246346991199</v>
      </c>
      <c r="L5232" s="20">
        <v>1.0793112350246501</v>
      </c>
      <c r="M5232" s="79">
        <v>3472.1683753956399</v>
      </c>
      <c r="N5232" s="6">
        <v>8616.0546513660302</v>
      </c>
      <c r="O5232" s="6">
        <v>3744.33202797898</v>
      </c>
      <c r="P5232" s="71">
        <v>3748.9205631640498</v>
      </c>
      <c r="Q5232" s="20">
        <v>1.07970586614679</v>
      </c>
      <c r="R5232" s="79">
        <v>3480.0716345450701</v>
      </c>
      <c r="S5232" s="6">
        <v>8635.6662903746601</v>
      </c>
      <c r="T5232" s="6">
        <v>3754.2470512579598</v>
      </c>
      <c r="U5232" s="71">
        <v>3758.5628822741501</v>
      </c>
      <c r="V5232" s="20">
        <v>1.0800245733348199</v>
      </c>
      <c r="W5232" s="79">
        <v>3489.6201103088201</v>
      </c>
      <c r="X5232" s="6">
        <v>8659.3604722584205</v>
      </c>
      <c r="Y5232" s="6">
        <v>3765.8267487416201</v>
      </c>
      <c r="Z5232" s="71">
        <v>3769.72450620062</v>
      </c>
      <c r="AA5232" s="20">
        <v>1.0802678764557601</v>
      </c>
    </row>
    <row r="5233" spans="1:27" x14ac:dyDescent="0.2">
      <c r="A5233" s="52" t="s">
        <v>1094</v>
      </c>
      <c r="B5233" s="1" t="s">
        <v>7338</v>
      </c>
      <c r="C5233" s="131" t="s">
        <v>20</v>
      </c>
      <c r="D5233" s="131" t="s">
        <v>20</v>
      </c>
      <c r="E5233" s="131" t="s">
        <v>6361</v>
      </c>
      <c r="F5233" s="131" t="s">
        <v>26227</v>
      </c>
      <c r="G5233" s="131" t="s">
        <v>26227</v>
      </c>
      <c r="H5233" s="79">
        <v>394.75</v>
      </c>
      <c r="I5233" s="6">
        <v>1036.8000710986501</v>
      </c>
      <c r="J5233" s="6">
        <v>450.38313427993302</v>
      </c>
      <c r="K5233" s="71">
        <v>450.95587406820198</v>
      </c>
      <c r="L5233" s="20">
        <v>1.1423834681905101</v>
      </c>
      <c r="M5233" s="79">
        <v>396.63352623489999</v>
      </c>
      <c r="N5233" s="6">
        <v>1041.74710120444</v>
      </c>
      <c r="O5233" s="6">
        <v>452.718464996693</v>
      </c>
      <c r="P5233" s="71">
        <v>453.27325409927499</v>
      </c>
      <c r="Q5233" s="20">
        <v>1.1428011605625901</v>
      </c>
      <c r="R5233" s="79">
        <v>398.63961386587403</v>
      </c>
      <c r="S5233" s="6">
        <v>1047.01603546264</v>
      </c>
      <c r="T5233" s="6">
        <v>455.17702185141798</v>
      </c>
      <c r="U5233" s="71">
        <v>455.70028712457201</v>
      </c>
      <c r="V5233" s="20">
        <v>1.1431384921968599</v>
      </c>
      <c r="W5233" s="79">
        <v>400.918049104685</v>
      </c>
      <c r="X5233" s="6">
        <v>1053.00028325895</v>
      </c>
      <c r="Y5233" s="6">
        <v>457.934121790272</v>
      </c>
      <c r="Z5233" s="71">
        <v>458.40809902237203</v>
      </c>
      <c r="AA5233" s="20">
        <v>1.14339601334006</v>
      </c>
    </row>
    <row r="5234" spans="1:27" x14ac:dyDescent="0.2">
      <c r="A5234" s="52" t="s">
        <v>1093</v>
      </c>
      <c r="B5234" s="1" t="s">
        <v>7337</v>
      </c>
      <c r="C5234" s="131" t="s">
        <v>20</v>
      </c>
      <c r="D5234" s="131" t="s">
        <v>20</v>
      </c>
      <c r="E5234" s="131" t="s">
        <v>6361</v>
      </c>
      <c r="F5234" s="131" t="s">
        <v>26336</v>
      </c>
      <c r="G5234" s="131" t="s">
        <v>26336</v>
      </c>
      <c r="H5234" s="79">
        <v>6170.25</v>
      </c>
      <c r="I5234" s="6">
        <v>28025.220775343299</v>
      </c>
      <c r="J5234" s="6">
        <v>12174.0797705686</v>
      </c>
      <c r="K5234" s="71">
        <v>12189.561211456299</v>
      </c>
      <c r="L5234" s="20">
        <v>1.9755376543019001</v>
      </c>
      <c r="M5234" s="79">
        <v>6203.3121064032302</v>
      </c>
      <c r="N5234" s="6">
        <v>28175.388569395102</v>
      </c>
      <c r="O5234" s="6">
        <v>12244.3524431931</v>
      </c>
      <c r="P5234" s="71">
        <v>12259.3574271487</v>
      </c>
      <c r="Q5234" s="20">
        <v>1.9762599748115499</v>
      </c>
      <c r="R5234" s="79">
        <v>6236.1024544864304</v>
      </c>
      <c r="S5234" s="6">
        <v>28324.322039567702</v>
      </c>
      <c r="T5234" s="6">
        <v>12313.641926443001</v>
      </c>
      <c r="U5234" s="71">
        <v>12327.7975206335</v>
      </c>
      <c r="V5234" s="20">
        <v>1.9768433265179099</v>
      </c>
      <c r="W5234" s="79">
        <v>6270.8897917838804</v>
      </c>
      <c r="X5234" s="6">
        <v>28482.3258170398</v>
      </c>
      <c r="Y5234" s="6">
        <v>12386.538794845699</v>
      </c>
      <c r="Z5234" s="71">
        <v>12399.359279483</v>
      </c>
      <c r="AA5234" s="20">
        <v>1.97728866096939</v>
      </c>
    </row>
    <row r="5235" spans="1:27" x14ac:dyDescent="0.2">
      <c r="A5235" s="52" t="s">
        <v>1092</v>
      </c>
      <c r="B5235" s="1" t="s">
        <v>7336</v>
      </c>
      <c r="C5235" s="131" t="s">
        <v>20</v>
      </c>
      <c r="D5235" s="131" t="s">
        <v>20</v>
      </c>
      <c r="E5235" s="131" t="s">
        <v>6361</v>
      </c>
      <c r="F5235" s="131" t="s">
        <v>26336</v>
      </c>
      <c r="G5235" s="131" t="s">
        <v>26336</v>
      </c>
      <c r="H5235" s="79">
        <v>5224.9166666666697</v>
      </c>
      <c r="I5235" s="6">
        <v>24118.1877733152</v>
      </c>
      <c r="J5235" s="6">
        <v>10476.8752484626</v>
      </c>
      <c r="K5235" s="71">
        <v>10490.1984012514</v>
      </c>
      <c r="L5235" s="20">
        <v>2.0077254950639798</v>
      </c>
      <c r="M5235" s="79">
        <v>5248.3104331573004</v>
      </c>
      <c r="N5235" s="6">
        <v>24226.173276040201</v>
      </c>
      <c r="O5235" s="6">
        <v>10528.117587840999</v>
      </c>
      <c r="P5235" s="71">
        <v>10541.019391853901</v>
      </c>
      <c r="Q5235" s="20">
        <v>2.0084595844900601</v>
      </c>
      <c r="R5235" s="79">
        <v>5272.0185653100798</v>
      </c>
      <c r="S5235" s="6">
        <v>24335.609889003499</v>
      </c>
      <c r="T5235" s="6">
        <v>10579.599604049999</v>
      </c>
      <c r="U5235" s="71">
        <v>10591.761766924899</v>
      </c>
      <c r="V5235" s="20">
        <v>2.0090524408655801</v>
      </c>
      <c r="W5235" s="79">
        <v>5298.1988627744204</v>
      </c>
      <c r="X5235" s="6">
        <v>24456.4580040049</v>
      </c>
      <c r="Y5235" s="6">
        <v>10635.7489130993</v>
      </c>
      <c r="Z5235" s="71">
        <v>10646.7572712698</v>
      </c>
      <c r="AA5235" s="20">
        <v>2.00950503124275</v>
      </c>
    </row>
    <row r="5236" spans="1:27" x14ac:dyDescent="0.2">
      <c r="A5236" s="52" t="s">
        <v>1091</v>
      </c>
      <c r="B5236" s="1" t="s">
        <v>7335</v>
      </c>
      <c r="C5236" s="131" t="s">
        <v>20</v>
      </c>
      <c r="D5236" s="131" t="s">
        <v>20</v>
      </c>
      <c r="E5236" s="131" t="s">
        <v>6361</v>
      </c>
      <c r="F5236" s="131" t="s">
        <v>26336</v>
      </c>
      <c r="G5236" s="131" t="s">
        <v>26336</v>
      </c>
      <c r="H5236" s="79">
        <v>4220.75</v>
      </c>
      <c r="I5236" s="6">
        <v>15061.8505954263</v>
      </c>
      <c r="J5236" s="6">
        <v>6542.8269811323398</v>
      </c>
      <c r="K5236" s="71">
        <v>6551.1473134330699</v>
      </c>
      <c r="L5236" s="20">
        <v>1.5521287243814701</v>
      </c>
      <c r="M5236" s="79">
        <v>4241.9202056861104</v>
      </c>
      <c r="N5236" s="6">
        <v>15137.3969971603</v>
      </c>
      <c r="O5236" s="6">
        <v>6578.3520056611897</v>
      </c>
      <c r="P5236" s="71">
        <v>6586.4135235533604</v>
      </c>
      <c r="Q5236" s="20">
        <v>1.55269623288164</v>
      </c>
      <c r="R5236" s="79">
        <v>4266.0199326975398</v>
      </c>
      <c r="S5236" s="6">
        <v>15223.3974680806</v>
      </c>
      <c r="T5236" s="6">
        <v>6618.1801302780405</v>
      </c>
      <c r="U5236" s="71">
        <v>6625.7882995559303</v>
      </c>
      <c r="V5236" s="20">
        <v>1.5531545571954799</v>
      </c>
      <c r="W5236" s="79">
        <v>4290.9261334528701</v>
      </c>
      <c r="X5236" s="6">
        <v>15312.275860469699</v>
      </c>
      <c r="Y5236" s="6">
        <v>6659.0804487468504</v>
      </c>
      <c r="Z5236" s="71">
        <v>6665.9728211848196</v>
      </c>
      <c r="AA5236" s="20">
        <v>1.55350444492988</v>
      </c>
    </row>
    <row r="5237" spans="1:27" x14ac:dyDescent="0.2">
      <c r="A5237" s="52" t="s">
        <v>1090</v>
      </c>
      <c r="B5237" s="1" t="s">
        <v>7334</v>
      </c>
      <c r="C5237" s="131" t="s">
        <v>20</v>
      </c>
      <c r="D5237" s="131" t="s">
        <v>20</v>
      </c>
      <c r="E5237" s="131" t="s">
        <v>6361</v>
      </c>
      <c r="F5237" s="131" t="s">
        <v>26336</v>
      </c>
      <c r="G5237" s="131" t="s">
        <v>26336</v>
      </c>
      <c r="H5237" s="79">
        <v>3347.25</v>
      </c>
      <c r="I5237" s="6">
        <v>11358.00069103</v>
      </c>
      <c r="J5237" s="6">
        <v>4933.8846446635598</v>
      </c>
      <c r="K5237" s="71">
        <v>4940.1589294483301</v>
      </c>
      <c r="L5237" s="20">
        <v>1.4758858553882499</v>
      </c>
      <c r="M5237" s="79">
        <v>3362.9257079975901</v>
      </c>
      <c r="N5237" s="6">
        <v>11411.1920278793</v>
      </c>
      <c r="O5237" s="6">
        <v>4959.0321227399299</v>
      </c>
      <c r="P5237" s="71">
        <v>4965.1092262684297</v>
      </c>
      <c r="Q5237" s="20">
        <v>1.47642548702774</v>
      </c>
      <c r="R5237" s="79">
        <v>3380.4388822467699</v>
      </c>
      <c r="S5237" s="6">
        <v>11470.618316690799</v>
      </c>
      <c r="T5237" s="6">
        <v>4986.7067049060197</v>
      </c>
      <c r="U5237" s="71">
        <v>4992.4393546682304</v>
      </c>
      <c r="V5237" s="20">
        <v>1.4768612977703199</v>
      </c>
      <c r="W5237" s="79">
        <v>3399.5138717762902</v>
      </c>
      <c r="X5237" s="6">
        <v>11535.3442093662</v>
      </c>
      <c r="Y5237" s="6">
        <v>5016.5491919108899</v>
      </c>
      <c r="Z5237" s="71">
        <v>5021.7414892033103</v>
      </c>
      <c r="AA5237" s="20">
        <v>1.4771939984993701</v>
      </c>
    </row>
    <row r="5238" spans="1:27" x14ac:dyDescent="0.2">
      <c r="A5238" s="52" t="s">
        <v>1089</v>
      </c>
      <c r="B5238" s="1" t="s">
        <v>7333</v>
      </c>
      <c r="C5238" s="131" t="s">
        <v>20</v>
      </c>
      <c r="D5238" s="131" t="s">
        <v>20</v>
      </c>
      <c r="E5238" s="131" t="s">
        <v>6361</v>
      </c>
      <c r="F5238" s="131" t="s">
        <v>26336</v>
      </c>
      <c r="G5238" s="131" t="s">
        <v>26336</v>
      </c>
      <c r="H5238" s="79">
        <v>8657.9166666666697</v>
      </c>
      <c r="I5238" s="6">
        <v>19161.5866042624</v>
      </c>
      <c r="J5238" s="6">
        <v>8323.7411658924793</v>
      </c>
      <c r="K5238" s="71">
        <v>8334.3262375572504</v>
      </c>
      <c r="L5238" s="20">
        <v>0.96262490832751402</v>
      </c>
      <c r="M5238" s="79">
        <v>8709.65456941296</v>
      </c>
      <c r="N5238" s="6">
        <v>19276.0922460195</v>
      </c>
      <c r="O5238" s="6">
        <v>8376.93033430387</v>
      </c>
      <c r="P5238" s="71">
        <v>8387.1959409046394</v>
      </c>
      <c r="Q5238" s="20">
        <v>0.96297687515177099</v>
      </c>
      <c r="R5238" s="79">
        <v>8766.4779884790896</v>
      </c>
      <c r="S5238" s="6">
        <v>19401.853085203598</v>
      </c>
      <c r="T5238" s="6">
        <v>8434.7110326915699</v>
      </c>
      <c r="U5238" s="71">
        <v>8444.4074610273892</v>
      </c>
      <c r="V5238" s="20">
        <v>0.96326112631835004</v>
      </c>
      <c r="W5238" s="79">
        <v>8825.1495540991109</v>
      </c>
      <c r="X5238" s="6">
        <v>19531.704217885901</v>
      </c>
      <c r="Y5238" s="6">
        <v>8494.0469250428505</v>
      </c>
      <c r="Z5238" s="71">
        <v>8502.8385495566999</v>
      </c>
      <c r="AA5238" s="20">
        <v>0.96347812549049705</v>
      </c>
    </row>
    <row r="5239" spans="1:27" x14ac:dyDescent="0.2">
      <c r="A5239" s="52" t="s">
        <v>1088</v>
      </c>
      <c r="B5239" s="1" t="s">
        <v>7332</v>
      </c>
      <c r="C5239" s="131" t="s">
        <v>20</v>
      </c>
      <c r="D5239" s="131" t="s">
        <v>20</v>
      </c>
      <c r="E5239" s="131" t="s">
        <v>6361</v>
      </c>
      <c r="F5239" s="131" t="s">
        <v>26336</v>
      </c>
      <c r="G5239" s="131" t="s">
        <v>26336</v>
      </c>
      <c r="H5239" s="79">
        <v>10923.416666666701</v>
      </c>
      <c r="I5239" s="6">
        <v>78605.338765061693</v>
      </c>
      <c r="J5239" s="6">
        <v>34145.945617682999</v>
      </c>
      <c r="K5239" s="71">
        <v>34189.368073309801</v>
      </c>
      <c r="L5239" s="20">
        <v>3.1299152194423101</v>
      </c>
      <c r="M5239" s="79">
        <v>10974.541906939899</v>
      </c>
      <c r="N5239" s="6">
        <v>78973.238017992597</v>
      </c>
      <c r="O5239" s="6">
        <v>34319.887283571799</v>
      </c>
      <c r="P5239" s="71">
        <v>34361.944988169504</v>
      </c>
      <c r="Q5239" s="20">
        <v>3.1310596177540999</v>
      </c>
      <c r="R5239" s="79">
        <v>11031.4146197805</v>
      </c>
      <c r="S5239" s="6">
        <v>79382.496311047493</v>
      </c>
      <c r="T5239" s="6">
        <v>34510.539508621601</v>
      </c>
      <c r="U5239" s="71">
        <v>34550.212352407099</v>
      </c>
      <c r="V5239" s="20">
        <v>3.13198384280243</v>
      </c>
      <c r="W5239" s="79">
        <v>11092.5148303848</v>
      </c>
      <c r="X5239" s="6">
        <v>79822.175845365899</v>
      </c>
      <c r="Y5239" s="6">
        <v>34713.474038209002</v>
      </c>
      <c r="Z5239" s="71">
        <v>34749.403652444598</v>
      </c>
      <c r="AA5239" s="20">
        <v>3.1326894021595901</v>
      </c>
    </row>
    <row r="5240" spans="1:27" x14ac:dyDescent="0.2">
      <c r="A5240" s="52" t="s">
        <v>1087</v>
      </c>
      <c r="B5240" s="1" t="s">
        <v>7331</v>
      </c>
      <c r="C5240" s="131" t="s">
        <v>20</v>
      </c>
      <c r="D5240" s="131" t="s">
        <v>20</v>
      </c>
      <c r="E5240" s="131" t="s">
        <v>6361</v>
      </c>
      <c r="F5240" s="131" t="s">
        <v>26336</v>
      </c>
      <c r="G5240" s="131" t="s">
        <v>26336</v>
      </c>
      <c r="H5240" s="79">
        <v>6489.0833333333303</v>
      </c>
      <c r="I5240" s="6">
        <v>16692.360700981098</v>
      </c>
      <c r="J5240" s="6">
        <v>7251.1161414877297</v>
      </c>
      <c r="K5240" s="71">
        <v>7260.3371855444302</v>
      </c>
      <c r="L5240" s="20">
        <v>1.11885405265938</v>
      </c>
      <c r="M5240" s="79">
        <v>6523.4408053513098</v>
      </c>
      <c r="N5240" s="6">
        <v>16780.741029332301</v>
      </c>
      <c r="O5240" s="6">
        <v>7292.5101605974496</v>
      </c>
      <c r="P5240" s="71">
        <v>7301.44685189763</v>
      </c>
      <c r="Q5240" s="20">
        <v>1.1192631419155501</v>
      </c>
      <c r="R5240" s="79">
        <v>6559.7901758385296</v>
      </c>
      <c r="S5240" s="6">
        <v>16874.245269031198</v>
      </c>
      <c r="T5240" s="6">
        <v>7335.8653997635502</v>
      </c>
      <c r="U5240" s="71">
        <v>7344.2986102024497</v>
      </c>
      <c r="V5240" s="20">
        <v>1.1195935256059699</v>
      </c>
      <c r="W5240" s="79">
        <v>6599.5232151176097</v>
      </c>
      <c r="X5240" s="6">
        <v>16976.453576325599</v>
      </c>
      <c r="Y5240" s="6">
        <v>7382.8065226419603</v>
      </c>
      <c r="Z5240" s="71">
        <v>7390.4479759301603</v>
      </c>
      <c r="AA5240" s="20">
        <v>1.11984574264407</v>
      </c>
    </row>
    <row r="5241" spans="1:27" x14ac:dyDescent="0.2">
      <c r="A5241" s="52" t="s">
        <v>1086</v>
      </c>
      <c r="B5241" s="1" t="s">
        <v>7330</v>
      </c>
      <c r="C5241" s="131" t="s">
        <v>20</v>
      </c>
      <c r="D5241" s="131" t="s">
        <v>20</v>
      </c>
      <c r="E5241" s="131" t="s">
        <v>6361</v>
      </c>
      <c r="F5241" s="131" t="s">
        <v>26336</v>
      </c>
      <c r="G5241" s="131" t="s">
        <v>26336</v>
      </c>
      <c r="H5241" s="79">
        <v>13226.416666666701</v>
      </c>
      <c r="I5241" s="6">
        <v>53662.002095149401</v>
      </c>
      <c r="J5241" s="6">
        <v>23310.627930165399</v>
      </c>
      <c r="K5241" s="71">
        <v>23340.271411656999</v>
      </c>
      <c r="L5241" s="20">
        <v>1.7646708099314099</v>
      </c>
      <c r="M5241" s="79">
        <v>13290.9791965514</v>
      </c>
      <c r="N5241" s="6">
        <v>53923.944138959101</v>
      </c>
      <c r="O5241" s="6">
        <v>23434.061096913101</v>
      </c>
      <c r="P5241" s="71">
        <v>23462.778639339602</v>
      </c>
      <c r="Q5241" s="20">
        <v>1.76531603069753</v>
      </c>
      <c r="R5241" s="79">
        <v>13359.7823170785</v>
      </c>
      <c r="S5241" s="6">
        <v>54203.091037996499</v>
      </c>
      <c r="T5241" s="6">
        <v>23564.110498952199</v>
      </c>
      <c r="U5241" s="71">
        <v>23591.199477799899</v>
      </c>
      <c r="V5241" s="20">
        <v>1.76583711604657</v>
      </c>
      <c r="W5241" s="79">
        <v>13427.1095001709</v>
      </c>
      <c r="X5241" s="6">
        <v>54476.249787733301</v>
      </c>
      <c r="Y5241" s="6">
        <v>23690.908731539599</v>
      </c>
      <c r="Z5241" s="71">
        <v>23715.429619615399</v>
      </c>
      <c r="AA5241" s="20">
        <v>1.76623491595965</v>
      </c>
    </row>
    <row r="5242" spans="1:27" x14ac:dyDescent="0.2">
      <c r="A5242" s="52" t="s">
        <v>1085</v>
      </c>
      <c r="B5242" s="1" t="s">
        <v>7329</v>
      </c>
      <c r="C5242" s="131" t="s">
        <v>20</v>
      </c>
      <c r="D5242" s="131" t="s">
        <v>20</v>
      </c>
      <c r="E5242" s="131" t="s">
        <v>6361</v>
      </c>
      <c r="F5242" s="131" t="s">
        <v>26336</v>
      </c>
      <c r="G5242" s="131" t="s">
        <v>26336</v>
      </c>
      <c r="H5242" s="79">
        <v>5066.3333333333303</v>
      </c>
      <c r="I5242" s="6">
        <v>19084.1503980987</v>
      </c>
      <c r="J5242" s="6">
        <v>8290.1030883007006</v>
      </c>
      <c r="K5242" s="71">
        <v>8300.6453833515807</v>
      </c>
      <c r="L5242" s="20">
        <v>1.6383930620471601</v>
      </c>
      <c r="M5242" s="79">
        <v>5092.3222747371901</v>
      </c>
      <c r="N5242" s="6">
        <v>19182.047009672799</v>
      </c>
      <c r="O5242" s="6">
        <v>8336.0605157174905</v>
      </c>
      <c r="P5242" s="71">
        <v>8346.2760379242409</v>
      </c>
      <c r="Q5242" s="20">
        <v>1.6389921115813499</v>
      </c>
      <c r="R5242" s="79">
        <v>5122.8326793965498</v>
      </c>
      <c r="S5242" s="6">
        <v>19296.975324277599</v>
      </c>
      <c r="T5242" s="6">
        <v>8389.1167483064</v>
      </c>
      <c r="U5242" s="71">
        <v>8398.7607620770505</v>
      </c>
      <c r="V5242" s="20">
        <v>1.63947590868152</v>
      </c>
      <c r="W5242" s="79">
        <v>5150.8354403528401</v>
      </c>
      <c r="X5242" s="6">
        <v>19402.457705023498</v>
      </c>
      <c r="Y5242" s="6">
        <v>8437.8395438074494</v>
      </c>
      <c r="Z5242" s="71">
        <v>8446.5729917895405</v>
      </c>
      <c r="AA5242" s="20">
        <v>1.63984524250515</v>
      </c>
    </row>
    <row r="5243" spans="1:27" x14ac:dyDescent="0.2">
      <c r="A5243" s="52" t="s">
        <v>1084</v>
      </c>
      <c r="B5243" s="1" t="s">
        <v>26341</v>
      </c>
      <c r="C5243" s="131" t="s">
        <v>20</v>
      </c>
      <c r="D5243" s="131" t="s">
        <v>20</v>
      </c>
      <c r="E5243" s="131" t="s">
        <v>6361</v>
      </c>
      <c r="F5243" s="131" t="s">
        <v>26336</v>
      </c>
      <c r="G5243" s="131" t="s">
        <v>26336</v>
      </c>
      <c r="H5243" s="79">
        <v>10030.916666666701</v>
      </c>
      <c r="I5243" s="6">
        <v>71513.359632666703</v>
      </c>
      <c r="J5243" s="6">
        <v>31065.209148875401</v>
      </c>
      <c r="K5243" s="71">
        <v>31104.713917052199</v>
      </c>
      <c r="L5243" s="20">
        <v>3.1008844904887898</v>
      </c>
      <c r="M5243" s="79">
        <v>10075.9147995816</v>
      </c>
      <c r="N5243" s="6">
        <v>71834.164576908195</v>
      </c>
      <c r="O5243" s="6">
        <v>31217.416092618001</v>
      </c>
      <c r="P5243" s="71">
        <v>31255.671837850499</v>
      </c>
      <c r="Q5243" s="20">
        <v>3.10201827422642</v>
      </c>
      <c r="R5243" s="79">
        <v>10126.0810612115</v>
      </c>
      <c r="S5243" s="6">
        <v>72191.814633087604</v>
      </c>
      <c r="T5243" s="6">
        <v>31384.481300917902</v>
      </c>
      <c r="U5243" s="71">
        <v>31420.5604709822</v>
      </c>
      <c r="V5243" s="20">
        <v>3.10293392686145</v>
      </c>
      <c r="W5243" s="79">
        <v>10188.236839117801</v>
      </c>
      <c r="X5243" s="6">
        <v>72634.941482445094</v>
      </c>
      <c r="Y5243" s="6">
        <v>31587.852983389599</v>
      </c>
      <c r="Z5243" s="71">
        <v>31620.547474611401</v>
      </c>
      <c r="AA5243" s="20">
        <v>3.1036329419830602</v>
      </c>
    </row>
    <row r="5244" spans="1:27" x14ac:dyDescent="0.2">
      <c r="A5244" s="52" t="s">
        <v>1083</v>
      </c>
      <c r="B5244" s="1" t="s">
        <v>7328</v>
      </c>
      <c r="C5244" s="131" t="s">
        <v>20</v>
      </c>
      <c r="D5244" s="131" t="s">
        <v>20</v>
      </c>
      <c r="E5244" s="131" t="s">
        <v>6361</v>
      </c>
      <c r="F5244" s="131" t="s">
        <v>26336</v>
      </c>
      <c r="G5244" s="131" t="s">
        <v>26336</v>
      </c>
      <c r="H5244" s="79">
        <v>12533.333333333299</v>
      </c>
      <c r="I5244" s="6">
        <v>34722.339604182198</v>
      </c>
      <c r="J5244" s="6">
        <v>15083.289996202</v>
      </c>
      <c r="K5244" s="71">
        <v>15102.470999355301</v>
      </c>
      <c r="L5244" s="20">
        <v>1.2049843882464399</v>
      </c>
      <c r="M5244" s="79">
        <v>12595.3483350556</v>
      </c>
      <c r="N5244" s="6">
        <v>34894.145930008199</v>
      </c>
      <c r="O5244" s="6">
        <v>15164.1642818488</v>
      </c>
      <c r="P5244" s="71">
        <v>15182.7473831442</v>
      </c>
      <c r="Q5244" s="20">
        <v>1.2054249695411201</v>
      </c>
      <c r="R5244" s="79">
        <v>12664.1538354359</v>
      </c>
      <c r="S5244" s="6">
        <v>35084.7646494902</v>
      </c>
      <c r="T5244" s="6">
        <v>15252.659123273501</v>
      </c>
      <c r="U5244" s="71">
        <v>15270.1933713996</v>
      </c>
      <c r="V5244" s="20">
        <v>1.20578078644873</v>
      </c>
      <c r="W5244" s="79">
        <v>12735.633821272901</v>
      </c>
      <c r="X5244" s="6">
        <v>35282.792761974502</v>
      </c>
      <c r="Y5244" s="6">
        <v>15343.960466713001</v>
      </c>
      <c r="Z5244" s="71">
        <v>15359.8419823403</v>
      </c>
      <c r="AA5244" s="20">
        <v>1.2060524193687201</v>
      </c>
    </row>
    <row r="5245" spans="1:27" x14ac:dyDescent="0.2">
      <c r="A5245" s="52" t="s">
        <v>1082</v>
      </c>
      <c r="B5245" s="1" t="s">
        <v>7327</v>
      </c>
      <c r="C5245" s="131" t="s">
        <v>20</v>
      </c>
      <c r="D5245" s="131" t="s">
        <v>20</v>
      </c>
      <c r="E5245" s="131" t="s">
        <v>6361</v>
      </c>
      <c r="F5245" s="131" t="s">
        <v>26336</v>
      </c>
      <c r="G5245" s="131" t="s">
        <v>26336</v>
      </c>
      <c r="H5245" s="79">
        <v>6365.8333333333303</v>
      </c>
      <c r="I5245" s="6">
        <v>11282.509253182499</v>
      </c>
      <c r="J5245" s="6">
        <v>4901.0913691451497</v>
      </c>
      <c r="K5245" s="71">
        <v>4907.3239516274798</v>
      </c>
      <c r="L5245" s="20">
        <v>0.77088476789540195</v>
      </c>
      <c r="M5245" s="79">
        <v>6396.7348621465599</v>
      </c>
      <c r="N5245" s="6">
        <v>11337.277696922099</v>
      </c>
      <c r="O5245" s="6">
        <v>4926.9107159095201</v>
      </c>
      <c r="P5245" s="71">
        <v>4932.9484558868298</v>
      </c>
      <c r="Q5245" s="20">
        <v>0.77116662831816596</v>
      </c>
      <c r="R5245" s="79">
        <v>6432.33046286226</v>
      </c>
      <c r="S5245" s="6">
        <v>11400.365697097201</v>
      </c>
      <c r="T5245" s="6">
        <v>4956.1652642013596</v>
      </c>
      <c r="U5245" s="71">
        <v>4961.8628039414298</v>
      </c>
      <c r="V5245" s="20">
        <v>0.77139426100528696</v>
      </c>
      <c r="W5245" s="79">
        <v>6471.4731013130604</v>
      </c>
      <c r="X5245" s="6">
        <v>11469.7403032784</v>
      </c>
      <c r="Y5245" s="6">
        <v>4988.0190313800904</v>
      </c>
      <c r="Z5245" s="71">
        <v>4993.1817989959</v>
      </c>
      <c r="AA5245" s="20">
        <v>0.77156803726539303</v>
      </c>
    </row>
    <row r="5246" spans="1:27" x14ac:dyDescent="0.2">
      <c r="A5246" s="52" t="s">
        <v>1081</v>
      </c>
      <c r="B5246" s="1" t="s">
        <v>7326</v>
      </c>
      <c r="C5246" s="131" t="s">
        <v>20</v>
      </c>
      <c r="D5246" s="131" t="s">
        <v>20</v>
      </c>
      <c r="E5246" s="131" t="s">
        <v>6361</v>
      </c>
      <c r="F5246" s="131" t="s">
        <v>26336</v>
      </c>
      <c r="G5246" s="131" t="s">
        <v>26336</v>
      </c>
      <c r="H5246" s="79">
        <v>5918.9166666666697</v>
      </c>
      <c r="I5246" s="6">
        <v>26185.035199308099</v>
      </c>
      <c r="J5246" s="6">
        <v>11374.708155447899</v>
      </c>
      <c r="K5246" s="71">
        <v>11389.173057538401</v>
      </c>
      <c r="L5246" s="20">
        <v>1.9241989199946501</v>
      </c>
      <c r="M5246" s="79">
        <v>5947.3382074726496</v>
      </c>
      <c r="N5246" s="6">
        <v>26310.770885132901</v>
      </c>
      <c r="O5246" s="6">
        <v>11434.034032084601</v>
      </c>
      <c r="P5246" s="71">
        <v>11448.046001929</v>
      </c>
      <c r="Q5246" s="20">
        <v>1.9249024694013399</v>
      </c>
      <c r="R5246" s="79">
        <v>5975.4839036981502</v>
      </c>
      <c r="S5246" s="6">
        <v>26435.2862462841</v>
      </c>
      <c r="T5246" s="6">
        <v>11492.407430089201</v>
      </c>
      <c r="U5246" s="71">
        <v>11505.618944345</v>
      </c>
      <c r="V5246" s="20">
        <v>1.9254706614177799</v>
      </c>
      <c r="W5246" s="79">
        <v>6009.4634922611503</v>
      </c>
      <c r="X5246" s="6">
        <v>26585.610498624199</v>
      </c>
      <c r="Y5246" s="6">
        <v>11561.6855849903</v>
      </c>
      <c r="Z5246" s="71">
        <v>11573.652318787201</v>
      </c>
      <c r="AA5246" s="20">
        <v>1.9259044228642901</v>
      </c>
    </row>
    <row r="5247" spans="1:27" x14ac:dyDescent="0.2">
      <c r="A5247" s="52" t="s">
        <v>1080</v>
      </c>
      <c r="B5247" s="1" t="s">
        <v>6566</v>
      </c>
      <c r="C5247" s="131" t="s">
        <v>20</v>
      </c>
      <c r="D5247" s="131" t="s">
        <v>20</v>
      </c>
      <c r="E5247" s="131" t="s">
        <v>6361</v>
      </c>
      <c r="F5247" s="131" t="s">
        <v>26336</v>
      </c>
      <c r="G5247" s="131" t="s">
        <v>26336</v>
      </c>
      <c r="H5247" s="79">
        <v>5984.9166666666697</v>
      </c>
      <c r="I5247" s="6">
        <v>18853.106874220801</v>
      </c>
      <c r="J5247" s="6">
        <v>8189.7384091886397</v>
      </c>
      <c r="K5247" s="71">
        <v>8200.1530732500705</v>
      </c>
      <c r="L5247" s="20">
        <v>1.37013654992413</v>
      </c>
      <c r="M5247" s="79">
        <v>6015.3772673079402</v>
      </c>
      <c r="N5247" s="6">
        <v>18949.060918583898</v>
      </c>
      <c r="O5247" s="6">
        <v>8234.8103126678307</v>
      </c>
      <c r="P5247" s="71">
        <v>8244.9017566369403</v>
      </c>
      <c r="Q5247" s="20">
        <v>1.37063751619469</v>
      </c>
      <c r="R5247" s="79">
        <v>6049.7740669307104</v>
      </c>
      <c r="S5247" s="6">
        <v>19057.4143970929</v>
      </c>
      <c r="T5247" s="6">
        <v>8284.9706553196302</v>
      </c>
      <c r="U5247" s="71">
        <v>8294.4949441674999</v>
      </c>
      <c r="V5247" s="20">
        <v>1.37104210048221</v>
      </c>
      <c r="W5247" s="79">
        <v>6084.2263888378902</v>
      </c>
      <c r="X5247" s="6">
        <v>19165.942776543601</v>
      </c>
      <c r="Y5247" s="6">
        <v>8334.9827281107791</v>
      </c>
      <c r="Z5247" s="71">
        <v>8343.60971582602</v>
      </c>
      <c r="AA5247" s="20">
        <v>1.3713509627342599</v>
      </c>
    </row>
    <row r="5248" spans="1:27" x14ac:dyDescent="0.2">
      <c r="A5248" s="52" t="s">
        <v>1079</v>
      </c>
      <c r="B5248" s="1" t="s">
        <v>7325</v>
      </c>
      <c r="C5248" s="131" t="s">
        <v>20</v>
      </c>
      <c r="D5248" s="131" t="s">
        <v>20</v>
      </c>
      <c r="E5248" s="131" t="s">
        <v>6361</v>
      </c>
      <c r="F5248" s="131" t="s">
        <v>26336</v>
      </c>
      <c r="G5248" s="131" t="s">
        <v>26336</v>
      </c>
      <c r="H5248" s="79">
        <v>8810.5</v>
      </c>
      <c r="I5248" s="6">
        <v>20418.205359938402</v>
      </c>
      <c r="J5248" s="6">
        <v>8869.6129395860899</v>
      </c>
      <c r="K5248" s="71">
        <v>8880.8921813036304</v>
      </c>
      <c r="L5248" s="20">
        <v>1.0079895784919799</v>
      </c>
      <c r="M5248" s="79">
        <v>8858.1859071901908</v>
      </c>
      <c r="N5248" s="6">
        <v>20528.716754953901</v>
      </c>
      <c r="O5248" s="6">
        <v>8921.2910954198505</v>
      </c>
      <c r="P5248" s="71">
        <v>8932.2237952396699</v>
      </c>
      <c r="Q5248" s="20">
        <v>1.008358132108</v>
      </c>
      <c r="R5248" s="79">
        <v>8909.58490877859</v>
      </c>
      <c r="S5248" s="6">
        <v>20647.833192128601</v>
      </c>
      <c r="T5248" s="6">
        <v>8976.3851763025996</v>
      </c>
      <c r="U5248" s="71">
        <v>8986.7043058186391</v>
      </c>
      <c r="V5248" s="20">
        <v>1.00865577889763</v>
      </c>
      <c r="W5248" s="79">
        <v>8962.1738401807597</v>
      </c>
      <c r="X5248" s="6">
        <v>20769.707274306598</v>
      </c>
      <c r="Y5248" s="6">
        <v>9032.4359942851697</v>
      </c>
      <c r="Z5248" s="71">
        <v>9041.7848696101992</v>
      </c>
      <c r="AA5248" s="20">
        <v>1.0088830043747301</v>
      </c>
    </row>
    <row r="5249" spans="1:27" x14ac:dyDescent="0.2">
      <c r="A5249" s="52" t="s">
        <v>1078</v>
      </c>
      <c r="B5249" s="1" t="s">
        <v>7324</v>
      </c>
      <c r="C5249" s="131" t="s">
        <v>20</v>
      </c>
      <c r="D5249" s="131" t="s">
        <v>20</v>
      </c>
      <c r="E5249" s="131" t="s">
        <v>6361</v>
      </c>
      <c r="F5249" s="131" t="s">
        <v>26336</v>
      </c>
      <c r="G5249" s="131" t="s">
        <v>26336</v>
      </c>
      <c r="H5249" s="79">
        <v>3432.5833333333298</v>
      </c>
      <c r="I5249" s="6">
        <v>11511.989633782699</v>
      </c>
      <c r="J5249" s="6">
        <v>5000.7770230638798</v>
      </c>
      <c r="K5249" s="71">
        <v>5007.1363730380999</v>
      </c>
      <c r="L5249" s="20">
        <v>1.4587078846460899</v>
      </c>
      <c r="M5249" s="79">
        <v>3447.1978456934598</v>
      </c>
      <c r="N5249" s="6">
        <v>11561.002898270301</v>
      </c>
      <c r="O5249" s="6">
        <v>5024.1363569679997</v>
      </c>
      <c r="P5249" s="71">
        <v>5030.2932432367097</v>
      </c>
      <c r="Q5249" s="20">
        <v>1.4592412354634601</v>
      </c>
      <c r="R5249" s="79">
        <v>3464.2300722216501</v>
      </c>
      <c r="S5249" s="6">
        <v>11618.1245457854</v>
      </c>
      <c r="T5249" s="6">
        <v>5050.8331784171096</v>
      </c>
      <c r="U5249" s="71">
        <v>5056.6395470954103</v>
      </c>
      <c r="V5249" s="20">
        <v>1.45967197376487</v>
      </c>
      <c r="W5249" s="79">
        <v>3481.5863437494299</v>
      </c>
      <c r="X5249" s="6">
        <v>11676.332955751301</v>
      </c>
      <c r="Y5249" s="6">
        <v>5077.8630954155897</v>
      </c>
      <c r="Z5249" s="71">
        <v>5083.1188546622197</v>
      </c>
      <c r="AA5249" s="20">
        <v>1.46000080215964</v>
      </c>
    </row>
    <row r="5250" spans="1:27" x14ac:dyDescent="0.2">
      <c r="A5250" s="52" t="s">
        <v>1077</v>
      </c>
      <c r="B5250" s="1" t="s">
        <v>7323</v>
      </c>
      <c r="C5250" s="131" t="s">
        <v>20</v>
      </c>
      <c r="D5250" s="131" t="s">
        <v>20</v>
      </c>
      <c r="E5250" s="131" t="s">
        <v>6361</v>
      </c>
      <c r="F5250" s="131" t="s">
        <v>26336</v>
      </c>
      <c r="G5250" s="131" t="s">
        <v>26336</v>
      </c>
      <c r="H5250" s="79">
        <v>11766.916666666701</v>
      </c>
      <c r="I5250" s="6">
        <v>38858.798041480397</v>
      </c>
      <c r="J5250" s="6">
        <v>16880.156304124801</v>
      </c>
      <c r="K5250" s="71">
        <v>16901.622332516399</v>
      </c>
      <c r="L5250" s="20">
        <v>1.43636798078084</v>
      </c>
      <c r="M5250" s="79">
        <v>11823.101108360201</v>
      </c>
      <c r="N5250" s="6">
        <v>39044.3402641961</v>
      </c>
      <c r="O5250" s="6">
        <v>16967.7398389482</v>
      </c>
      <c r="P5250" s="71">
        <v>16988.5331528639</v>
      </c>
      <c r="Q5250" s="20">
        <v>1.43689316340627</v>
      </c>
      <c r="R5250" s="79">
        <v>11883.0733856691</v>
      </c>
      <c r="S5250" s="6">
        <v>39242.391349119098</v>
      </c>
      <c r="T5250" s="6">
        <v>17060.134916393301</v>
      </c>
      <c r="U5250" s="71">
        <v>17079.747013947701</v>
      </c>
      <c r="V5250" s="20">
        <v>1.43731730501183</v>
      </c>
      <c r="W5250" s="79">
        <v>11947.901409878699</v>
      </c>
      <c r="X5250" s="6">
        <v>39456.477942196398</v>
      </c>
      <c r="Y5250" s="6">
        <v>17159.033917328601</v>
      </c>
      <c r="Z5250" s="71">
        <v>17176.794095080499</v>
      </c>
      <c r="AA5250" s="20">
        <v>1.4376410974464899</v>
      </c>
    </row>
    <row r="5251" spans="1:27" x14ac:dyDescent="0.2">
      <c r="A5251" s="52" t="s">
        <v>1076</v>
      </c>
      <c r="B5251" s="1" t="s">
        <v>7322</v>
      </c>
      <c r="C5251" s="131" t="s">
        <v>20</v>
      </c>
      <c r="D5251" s="131" t="s">
        <v>20</v>
      </c>
      <c r="E5251" s="131" t="s">
        <v>6361</v>
      </c>
      <c r="F5251" s="131" t="s">
        <v>26336</v>
      </c>
      <c r="G5251" s="131" t="s">
        <v>26336</v>
      </c>
      <c r="H5251" s="79">
        <v>3987.25</v>
      </c>
      <c r="I5251" s="6">
        <v>7261.7363975955104</v>
      </c>
      <c r="J5251" s="6">
        <v>3154.4785636425199</v>
      </c>
      <c r="K5251" s="71">
        <v>3158.4900268770998</v>
      </c>
      <c r="L5251" s="20">
        <v>0.79214747680158104</v>
      </c>
      <c r="M5251" s="79">
        <v>4009.4016000091601</v>
      </c>
      <c r="N5251" s="6">
        <v>7302.0797620826797</v>
      </c>
      <c r="O5251" s="6">
        <v>3173.30985356371</v>
      </c>
      <c r="P5251" s="71">
        <v>3177.1986229910499</v>
      </c>
      <c r="Q5251" s="20">
        <v>0.79243711155894203</v>
      </c>
      <c r="R5251" s="79">
        <v>4031.3489353933901</v>
      </c>
      <c r="S5251" s="6">
        <v>7342.0511118074101</v>
      </c>
      <c r="T5251" s="6">
        <v>3191.8641607783102</v>
      </c>
      <c r="U5251" s="71">
        <v>3195.5334841223698</v>
      </c>
      <c r="V5251" s="20">
        <v>0.79267102285963198</v>
      </c>
      <c r="W5251" s="79">
        <v>4055.28959454204</v>
      </c>
      <c r="X5251" s="6">
        <v>7385.6527811088499</v>
      </c>
      <c r="Y5251" s="6">
        <v>3211.9102662513101</v>
      </c>
      <c r="Z5251" s="71">
        <v>3215.2347015036999</v>
      </c>
      <c r="AA5251" s="20">
        <v>0.79284959225379203</v>
      </c>
    </row>
    <row r="5252" spans="1:27" x14ac:dyDescent="0.2">
      <c r="A5252" s="52" t="s">
        <v>1075</v>
      </c>
      <c r="B5252" s="1" t="s">
        <v>7321</v>
      </c>
      <c r="C5252" s="131" t="s">
        <v>20</v>
      </c>
      <c r="D5252" s="131" t="s">
        <v>20</v>
      </c>
      <c r="E5252" s="131" t="s">
        <v>6361</v>
      </c>
      <c r="F5252" s="131" t="s">
        <v>26336</v>
      </c>
      <c r="G5252" s="131" t="s">
        <v>26336</v>
      </c>
      <c r="H5252" s="79">
        <v>12771.583333333299</v>
      </c>
      <c r="I5252" s="6">
        <v>27284.667900898399</v>
      </c>
      <c r="J5252" s="6">
        <v>11852.3856137202</v>
      </c>
      <c r="K5252" s="71">
        <v>11867.457965036599</v>
      </c>
      <c r="L5252" s="20">
        <v>0.92920804377191402</v>
      </c>
      <c r="M5252" s="79">
        <v>12839.852118860599</v>
      </c>
      <c r="N5252" s="6">
        <v>27430.514433195302</v>
      </c>
      <c r="O5252" s="6">
        <v>11920.647894203999</v>
      </c>
      <c r="P5252" s="71">
        <v>11935.2561906592</v>
      </c>
      <c r="Q5252" s="20">
        <v>0.92954779230886797</v>
      </c>
      <c r="R5252" s="79">
        <v>12911.781510205299</v>
      </c>
      <c r="S5252" s="6">
        <v>27584.181328202201</v>
      </c>
      <c r="T5252" s="6">
        <v>11991.875083014</v>
      </c>
      <c r="U5252" s="71">
        <v>12005.660778446099</v>
      </c>
      <c r="V5252" s="20">
        <v>0.92982217589083505</v>
      </c>
      <c r="W5252" s="79">
        <v>12986.1277642481</v>
      </c>
      <c r="X5252" s="6">
        <v>27743.011505971899</v>
      </c>
      <c r="Y5252" s="6">
        <v>12065.022024956501</v>
      </c>
      <c r="Z5252" s="71">
        <v>12077.509728913201</v>
      </c>
      <c r="AA5252" s="20">
        <v>0.93003164208530598</v>
      </c>
    </row>
    <row r="5253" spans="1:27" x14ac:dyDescent="0.2">
      <c r="A5253" s="52" t="s">
        <v>1074</v>
      </c>
      <c r="B5253" s="1" t="s">
        <v>7320</v>
      </c>
      <c r="C5253" s="131" t="s">
        <v>20</v>
      </c>
      <c r="D5253" s="131" t="s">
        <v>20</v>
      </c>
      <c r="E5253" s="131" t="s">
        <v>6361</v>
      </c>
      <c r="F5253" s="131" t="s">
        <v>26336</v>
      </c>
      <c r="G5253" s="131" t="s">
        <v>26336</v>
      </c>
      <c r="H5253" s="79">
        <v>9926.6666666666697</v>
      </c>
      <c r="I5253" s="6">
        <v>35002.721313175898</v>
      </c>
      <c r="J5253" s="6">
        <v>15205.0870488947</v>
      </c>
      <c r="K5253" s="71">
        <v>15224.422937994799</v>
      </c>
      <c r="L5253" s="20">
        <v>1.53368934902567</v>
      </c>
      <c r="M5253" s="79">
        <v>9969.1116887596909</v>
      </c>
      <c r="N5253" s="6">
        <v>35152.387996801197</v>
      </c>
      <c r="O5253" s="6">
        <v>15276.390130080999</v>
      </c>
      <c r="P5253" s="71">
        <v>15295.1107598459</v>
      </c>
      <c r="Q5253" s="20">
        <v>1.5342501154933801</v>
      </c>
      <c r="R5253" s="79">
        <v>10017.0964013472</v>
      </c>
      <c r="S5253" s="6">
        <v>35321.588351602302</v>
      </c>
      <c r="T5253" s="6">
        <v>15355.6152421677</v>
      </c>
      <c r="U5253" s="71">
        <v>15373.2678472386</v>
      </c>
      <c r="V5253" s="20">
        <v>1.5347029948889299</v>
      </c>
      <c r="W5253" s="79">
        <v>10084.251821530301</v>
      </c>
      <c r="X5253" s="6">
        <v>35558.387121649997</v>
      </c>
      <c r="Y5253" s="6">
        <v>15463.8123443192</v>
      </c>
      <c r="Z5253" s="71">
        <v>15479.817910674499</v>
      </c>
      <c r="AA5253" s="20">
        <v>1.53504872593764</v>
      </c>
    </row>
    <row r="5254" spans="1:27" x14ac:dyDescent="0.2">
      <c r="A5254" s="52" t="s">
        <v>1073</v>
      </c>
      <c r="B5254" s="1" t="s">
        <v>7319</v>
      </c>
      <c r="C5254" s="131" t="s">
        <v>20</v>
      </c>
      <c r="D5254" s="131" t="s">
        <v>20</v>
      </c>
      <c r="E5254" s="131" t="s">
        <v>6361</v>
      </c>
      <c r="F5254" s="131" t="s">
        <v>26336</v>
      </c>
      <c r="G5254" s="131" t="s">
        <v>26336</v>
      </c>
      <c r="H5254" s="79">
        <v>7151.4166666666697</v>
      </c>
      <c r="I5254" s="6">
        <v>40070.153459461202</v>
      </c>
      <c r="J5254" s="6">
        <v>17406.365806887501</v>
      </c>
      <c r="K5254" s="71">
        <v>17428.501001365199</v>
      </c>
      <c r="L5254" s="20">
        <v>2.43706971831201</v>
      </c>
      <c r="M5254" s="79">
        <v>7188.8495925215302</v>
      </c>
      <c r="N5254" s="6">
        <v>40279.894151879897</v>
      </c>
      <c r="O5254" s="6">
        <v>17504.682114867399</v>
      </c>
      <c r="P5254" s="71">
        <v>17526.133430933201</v>
      </c>
      <c r="Q5254" s="20">
        <v>2.4379607898829101</v>
      </c>
      <c r="R5254" s="79">
        <v>7229.6884823972396</v>
      </c>
      <c r="S5254" s="6">
        <v>40508.7188254668</v>
      </c>
      <c r="T5254" s="6">
        <v>17610.654822344801</v>
      </c>
      <c r="U5254" s="71">
        <v>17630.8997900467</v>
      </c>
      <c r="V5254" s="20">
        <v>2.4386804262692898</v>
      </c>
      <c r="W5254" s="79">
        <v>7270.7016840537599</v>
      </c>
      <c r="X5254" s="6">
        <v>40738.520186629299</v>
      </c>
      <c r="Y5254" s="6">
        <v>17716.5749727644</v>
      </c>
      <c r="Z5254" s="71">
        <v>17734.912224277901</v>
      </c>
      <c r="AA5254" s="20">
        <v>2.4392298013236502</v>
      </c>
    </row>
    <row r="5255" spans="1:27" x14ac:dyDescent="0.2">
      <c r="A5255" s="52" t="s">
        <v>1072</v>
      </c>
      <c r="B5255" s="1" t="s">
        <v>7318</v>
      </c>
      <c r="C5255" s="131" t="s">
        <v>20</v>
      </c>
      <c r="D5255" s="131" t="s">
        <v>20</v>
      </c>
      <c r="E5255" s="131" t="s">
        <v>6361</v>
      </c>
      <c r="F5255" s="131" t="s">
        <v>26336</v>
      </c>
      <c r="G5255" s="131" t="s">
        <v>26336</v>
      </c>
      <c r="H5255" s="79">
        <v>6520.1666666666697</v>
      </c>
      <c r="I5255" s="6">
        <v>42981.5789952747</v>
      </c>
      <c r="J5255" s="6">
        <v>18671.081150370101</v>
      </c>
      <c r="K5255" s="71">
        <v>18694.824648407401</v>
      </c>
      <c r="L5255" s="20">
        <v>2.8672311006989699</v>
      </c>
      <c r="M5255" s="79">
        <v>6550.37875211556</v>
      </c>
      <c r="N5255" s="6">
        <v>43180.740029604203</v>
      </c>
      <c r="O5255" s="6">
        <v>18765.320605185199</v>
      </c>
      <c r="P5255" s="71">
        <v>18788.316785334999</v>
      </c>
      <c r="Q5255" s="20">
        <v>2.8682794531945199</v>
      </c>
      <c r="R5255" s="79">
        <v>6584.1709510357696</v>
      </c>
      <c r="S5255" s="6">
        <v>43403.501523530198</v>
      </c>
      <c r="T5255" s="6">
        <v>18869.1251062591</v>
      </c>
      <c r="U5255" s="71">
        <v>18890.8167941715</v>
      </c>
      <c r="V5255" s="20">
        <v>2.8691261108886801</v>
      </c>
      <c r="W5255" s="79">
        <v>6619.6425790582698</v>
      </c>
      <c r="X5255" s="6">
        <v>43637.333979030802</v>
      </c>
      <c r="Y5255" s="6">
        <v>18977.2258665595</v>
      </c>
      <c r="Z5255" s="71">
        <v>18996.867934187099</v>
      </c>
      <c r="AA5255" s="20">
        <v>2.86977245482786</v>
      </c>
    </row>
    <row r="5256" spans="1:27" x14ac:dyDescent="0.2">
      <c r="A5256" s="52" t="s">
        <v>1071</v>
      </c>
      <c r="B5256" s="1" t="s">
        <v>7317</v>
      </c>
      <c r="C5256" s="131" t="s">
        <v>20</v>
      </c>
      <c r="D5256" s="131" t="s">
        <v>20</v>
      </c>
      <c r="E5256" s="131" t="s">
        <v>6361</v>
      </c>
      <c r="F5256" s="131" t="s">
        <v>26336</v>
      </c>
      <c r="G5256" s="131" t="s">
        <v>26336</v>
      </c>
      <c r="H5256" s="79">
        <v>2512.6666666666702</v>
      </c>
      <c r="I5256" s="6">
        <v>7733.42629315664</v>
      </c>
      <c r="J5256" s="6">
        <v>3359.3793728659198</v>
      </c>
      <c r="K5256" s="71">
        <v>3363.6514027984099</v>
      </c>
      <c r="L5256" s="20">
        <v>1.3386779262928099</v>
      </c>
      <c r="M5256" s="79">
        <v>2525.4639333233599</v>
      </c>
      <c r="N5256" s="6">
        <v>7772.8134190958999</v>
      </c>
      <c r="O5256" s="6">
        <v>3377.8794831589498</v>
      </c>
      <c r="P5256" s="71">
        <v>3382.0189448155602</v>
      </c>
      <c r="Q5256" s="20">
        <v>1.33916739027234</v>
      </c>
      <c r="R5256" s="79">
        <v>2539.6084070782799</v>
      </c>
      <c r="S5256" s="6">
        <v>7816.34694731526</v>
      </c>
      <c r="T5256" s="6">
        <v>3398.0582958925802</v>
      </c>
      <c r="U5256" s="71">
        <v>3401.9646571916601</v>
      </c>
      <c r="V5256" s="20">
        <v>1.33956268521945</v>
      </c>
      <c r="W5256" s="79">
        <v>2554.1138158440799</v>
      </c>
      <c r="X5256" s="6">
        <v>7860.9913528110501</v>
      </c>
      <c r="Y5256" s="6">
        <v>3418.6279232606798</v>
      </c>
      <c r="Z5256" s="71">
        <v>3422.1663182470902</v>
      </c>
      <c r="AA5256" s="20">
        <v>1.3398644559291599</v>
      </c>
    </row>
    <row r="5257" spans="1:27" x14ac:dyDescent="0.2">
      <c r="A5257" s="52" t="s">
        <v>1070</v>
      </c>
      <c r="B5257" s="1" t="s">
        <v>7316</v>
      </c>
      <c r="C5257" s="131" t="s">
        <v>20</v>
      </c>
      <c r="D5257" s="131" t="s">
        <v>20</v>
      </c>
      <c r="E5257" s="131" t="s">
        <v>6361</v>
      </c>
      <c r="F5257" s="131" t="s">
        <v>26336</v>
      </c>
      <c r="G5257" s="131" t="s">
        <v>26336</v>
      </c>
      <c r="H5257" s="79">
        <v>5912.75</v>
      </c>
      <c r="I5257" s="6">
        <v>24878.6240970935</v>
      </c>
      <c r="J5257" s="6">
        <v>10807.206721685399</v>
      </c>
      <c r="K5257" s="71">
        <v>10820.949947882</v>
      </c>
      <c r="L5257" s="20">
        <v>1.8301044265159201</v>
      </c>
      <c r="M5257" s="79">
        <v>5938.9645718431802</v>
      </c>
      <c r="N5257" s="6">
        <v>24988.925137853301</v>
      </c>
      <c r="O5257" s="6">
        <v>10859.591370349401</v>
      </c>
      <c r="P5257" s="71">
        <v>10872.899382760101</v>
      </c>
      <c r="Q5257" s="20">
        <v>1.8307735719301801</v>
      </c>
      <c r="R5257" s="79">
        <v>5969.3298840175003</v>
      </c>
      <c r="S5257" s="6">
        <v>25116.690929942601</v>
      </c>
      <c r="T5257" s="6">
        <v>10919.164739632801</v>
      </c>
      <c r="U5257" s="71">
        <v>10931.7172619391</v>
      </c>
      <c r="V5257" s="20">
        <v>1.83131397901263</v>
      </c>
      <c r="W5257" s="79">
        <v>6001.3874171857296</v>
      </c>
      <c r="X5257" s="6">
        <v>25251.576950351398</v>
      </c>
      <c r="Y5257" s="6">
        <v>10981.5342867624</v>
      </c>
      <c r="Z5257" s="71">
        <v>10992.900544435201</v>
      </c>
      <c r="AA5257" s="20">
        <v>1.8317265292614999</v>
      </c>
    </row>
    <row r="5258" spans="1:27" x14ac:dyDescent="0.2">
      <c r="A5258" s="52" t="s">
        <v>1069</v>
      </c>
      <c r="B5258" s="1" t="s">
        <v>7315</v>
      </c>
      <c r="C5258" s="131" t="s">
        <v>20</v>
      </c>
      <c r="D5258" s="131" t="s">
        <v>20</v>
      </c>
      <c r="E5258" s="131" t="s">
        <v>6361</v>
      </c>
      <c r="F5258" s="131" t="s">
        <v>26336</v>
      </c>
      <c r="G5258" s="131" t="s">
        <v>26336</v>
      </c>
      <c r="H5258" s="79">
        <v>15702.166666666701</v>
      </c>
      <c r="I5258" s="6">
        <v>38679.168609060202</v>
      </c>
      <c r="J5258" s="6">
        <v>16802.125766668702</v>
      </c>
      <c r="K5258" s="71">
        <v>16823.4925657817</v>
      </c>
      <c r="L5258" s="20">
        <v>1.07141217660716</v>
      </c>
      <c r="M5258" s="79">
        <v>15777.5650593267</v>
      </c>
      <c r="N5258" s="6">
        <v>38864.897572741502</v>
      </c>
      <c r="O5258" s="6">
        <v>16889.758321422301</v>
      </c>
      <c r="P5258" s="71">
        <v>16910.456071981302</v>
      </c>
      <c r="Q5258" s="20">
        <v>1.0718039195778699</v>
      </c>
      <c r="R5258" s="79">
        <v>15857.5377729884</v>
      </c>
      <c r="S5258" s="6">
        <v>39061.8944675975</v>
      </c>
      <c r="T5258" s="6">
        <v>16981.666172647499</v>
      </c>
      <c r="U5258" s="71">
        <v>17001.188063608301</v>
      </c>
      <c r="V5258" s="20">
        <v>1.0721202942721599</v>
      </c>
      <c r="W5258" s="79">
        <v>15942.2771145733</v>
      </c>
      <c r="X5258" s="6">
        <v>39270.633003531002</v>
      </c>
      <c r="Y5258" s="6">
        <v>17078.212724656601</v>
      </c>
      <c r="Z5258" s="71">
        <v>17095.889249753302</v>
      </c>
      <c r="AA5258" s="20">
        <v>1.0723618167523501</v>
      </c>
    </row>
    <row r="5259" spans="1:27" x14ac:dyDescent="0.2">
      <c r="A5259" s="52" t="s">
        <v>1068</v>
      </c>
      <c r="B5259" s="1" t="s">
        <v>7314</v>
      </c>
      <c r="C5259" s="131" t="s">
        <v>20</v>
      </c>
      <c r="D5259" s="131" t="s">
        <v>20</v>
      </c>
      <c r="E5259" s="131" t="s">
        <v>6361</v>
      </c>
      <c r="F5259" s="131" t="s">
        <v>26336</v>
      </c>
      <c r="G5259" s="131" t="s">
        <v>26336</v>
      </c>
      <c r="H5259" s="79">
        <v>7437</v>
      </c>
      <c r="I5259" s="6">
        <v>37474.6668518675</v>
      </c>
      <c r="J5259" s="6">
        <v>16278.893475533399</v>
      </c>
      <c r="K5259" s="71">
        <v>16299.5948945982</v>
      </c>
      <c r="L5259" s="20">
        <v>2.1916895111736099</v>
      </c>
      <c r="M5259" s="79">
        <v>7476.0442467881403</v>
      </c>
      <c r="N5259" s="6">
        <v>37671.408836655399</v>
      </c>
      <c r="O5259" s="6">
        <v>16371.0965579606</v>
      </c>
      <c r="P5259" s="71">
        <v>16391.1587084358</v>
      </c>
      <c r="Q5259" s="20">
        <v>2.1924908637984402</v>
      </c>
      <c r="R5259" s="79">
        <v>7517.2945869121404</v>
      </c>
      <c r="S5259" s="6">
        <v>37879.267214183099</v>
      </c>
      <c r="T5259" s="6">
        <v>16467.533883420801</v>
      </c>
      <c r="U5259" s="71">
        <v>16486.464734940098</v>
      </c>
      <c r="V5259" s="20">
        <v>2.19313804246059</v>
      </c>
      <c r="W5259" s="79">
        <v>7563.7709877355901</v>
      </c>
      <c r="X5259" s="6">
        <v>38113.459447251902</v>
      </c>
      <c r="Y5259" s="6">
        <v>16574.9751997686</v>
      </c>
      <c r="Z5259" s="71">
        <v>16592.1308570859</v>
      </c>
      <c r="AA5259" s="20">
        <v>2.1936321028213999</v>
      </c>
    </row>
    <row r="5260" spans="1:27" x14ac:dyDescent="0.2">
      <c r="A5260" s="52" t="s">
        <v>1067</v>
      </c>
      <c r="B5260" s="1" t="s">
        <v>7313</v>
      </c>
      <c r="C5260" s="131" t="s">
        <v>20</v>
      </c>
      <c r="D5260" s="131" t="s">
        <v>20</v>
      </c>
      <c r="E5260" s="131" t="s">
        <v>6361</v>
      </c>
      <c r="F5260" s="131" t="s">
        <v>26336</v>
      </c>
      <c r="G5260" s="131" t="s">
        <v>26336</v>
      </c>
      <c r="H5260" s="79">
        <v>5645.75</v>
      </c>
      <c r="I5260" s="6">
        <v>22099.883605214502</v>
      </c>
      <c r="J5260" s="6">
        <v>9600.1294008313798</v>
      </c>
      <c r="K5260" s="71">
        <v>9612.3376201493102</v>
      </c>
      <c r="L5260" s="20">
        <v>1.7025793951466699</v>
      </c>
      <c r="M5260" s="79">
        <v>5670.2715749439103</v>
      </c>
      <c r="N5260" s="6">
        <v>22195.871552268</v>
      </c>
      <c r="O5260" s="6">
        <v>9645.7968414682691</v>
      </c>
      <c r="P5260" s="71">
        <v>9657.61739527184</v>
      </c>
      <c r="Q5260" s="20">
        <v>1.7032019132817899</v>
      </c>
      <c r="R5260" s="79">
        <v>5695.90687305544</v>
      </c>
      <c r="S5260" s="6">
        <v>22296.219088813101</v>
      </c>
      <c r="T5260" s="6">
        <v>9693.0001639452694</v>
      </c>
      <c r="U5260" s="71">
        <v>9704.1431042409695</v>
      </c>
      <c r="V5260" s="20">
        <v>1.70370466380807</v>
      </c>
      <c r="W5260" s="79">
        <v>5724.7809578154702</v>
      </c>
      <c r="X5260" s="6">
        <v>22409.2446234903</v>
      </c>
      <c r="Y5260" s="6">
        <v>9745.4463401296398</v>
      </c>
      <c r="Z5260" s="71">
        <v>9755.5332051656296</v>
      </c>
      <c r="AA5260" s="20">
        <v>1.7040884667993099</v>
      </c>
    </row>
    <row r="5261" spans="1:27" x14ac:dyDescent="0.2">
      <c r="A5261" s="52" t="s">
        <v>1066</v>
      </c>
      <c r="B5261" s="1" t="s">
        <v>7312</v>
      </c>
      <c r="C5261" s="131" t="s">
        <v>20</v>
      </c>
      <c r="D5261" s="131" t="s">
        <v>20</v>
      </c>
      <c r="E5261" s="131" t="s">
        <v>6361</v>
      </c>
      <c r="F5261" s="131" t="s">
        <v>26336</v>
      </c>
      <c r="G5261" s="131" t="s">
        <v>26336</v>
      </c>
      <c r="H5261" s="79">
        <v>6193.0833333333303</v>
      </c>
      <c r="I5261" s="6">
        <v>18162.076249637401</v>
      </c>
      <c r="J5261" s="6">
        <v>7889.55658314622</v>
      </c>
      <c r="K5261" s="71">
        <v>7899.5895142731697</v>
      </c>
      <c r="L5261" s="20">
        <v>1.2755503339919301</v>
      </c>
      <c r="M5261" s="79">
        <v>6222.4716511356501</v>
      </c>
      <c r="N5261" s="6">
        <v>18248.261569621998</v>
      </c>
      <c r="O5261" s="6">
        <v>7930.2596158951301</v>
      </c>
      <c r="P5261" s="71">
        <v>7939.9778446746304</v>
      </c>
      <c r="Q5261" s="20">
        <v>1.2760167164804199</v>
      </c>
      <c r="R5261" s="79">
        <v>6254.9757822218698</v>
      </c>
      <c r="S5261" s="6">
        <v>18343.584444423101</v>
      </c>
      <c r="T5261" s="6">
        <v>7974.6420825380301</v>
      </c>
      <c r="U5261" s="71">
        <v>7983.8096219068802</v>
      </c>
      <c r="V5261" s="20">
        <v>1.2763933706344299</v>
      </c>
      <c r="W5261" s="79">
        <v>6293.7038054770601</v>
      </c>
      <c r="X5261" s="6">
        <v>18457.159746659501</v>
      </c>
      <c r="Y5261" s="6">
        <v>8026.7435571531896</v>
      </c>
      <c r="Z5261" s="71">
        <v>8035.0515069498197</v>
      </c>
      <c r="AA5261" s="20">
        <v>1.2766809108425701</v>
      </c>
    </row>
    <row r="5262" spans="1:27" x14ac:dyDescent="0.2">
      <c r="A5262" s="52" t="s">
        <v>1065</v>
      </c>
      <c r="B5262" s="1" t="s">
        <v>7311</v>
      </c>
      <c r="C5262" s="131" t="s">
        <v>20</v>
      </c>
      <c r="D5262" s="131" t="s">
        <v>20</v>
      </c>
      <c r="E5262" s="131" t="s">
        <v>6361</v>
      </c>
      <c r="F5262" s="131" t="s">
        <v>26336</v>
      </c>
      <c r="G5262" s="131" t="s">
        <v>26336</v>
      </c>
      <c r="H5262" s="79">
        <v>7087.25</v>
      </c>
      <c r="I5262" s="6">
        <v>17718.903835966899</v>
      </c>
      <c r="J5262" s="6">
        <v>7697.04369058456</v>
      </c>
      <c r="K5262" s="71">
        <v>7706.8318083849499</v>
      </c>
      <c r="L5262" s="20">
        <v>1.0874220337063001</v>
      </c>
      <c r="M5262" s="79">
        <v>7126.4611253078201</v>
      </c>
      <c r="N5262" s="6">
        <v>17816.935958246901</v>
      </c>
      <c r="O5262" s="6">
        <v>7742.81578382716</v>
      </c>
      <c r="P5262" s="71">
        <v>7752.3043073849403</v>
      </c>
      <c r="Q5262" s="20">
        <v>1.08781963039896</v>
      </c>
      <c r="R5262" s="79">
        <v>7166.1433495752599</v>
      </c>
      <c r="S5262" s="6">
        <v>17916.145879696302</v>
      </c>
      <c r="T5262" s="6">
        <v>7788.8185551736096</v>
      </c>
      <c r="U5262" s="71">
        <v>7797.7724743592398</v>
      </c>
      <c r="V5262" s="20">
        <v>1.0881407326050001</v>
      </c>
      <c r="W5262" s="79">
        <v>7211.6068378493201</v>
      </c>
      <c r="X5262" s="6">
        <v>18029.8095964801</v>
      </c>
      <c r="Y5262" s="6">
        <v>7840.89534910365</v>
      </c>
      <c r="Z5262" s="71">
        <v>7849.0109397484903</v>
      </c>
      <c r="AA5262" s="20">
        <v>1.0883858640981099</v>
      </c>
    </row>
    <row r="5263" spans="1:27" x14ac:dyDescent="0.2">
      <c r="A5263" s="52" t="s">
        <v>1064</v>
      </c>
      <c r="B5263" s="1" t="s">
        <v>7310</v>
      </c>
      <c r="C5263" s="131" t="s">
        <v>20</v>
      </c>
      <c r="D5263" s="131" t="s">
        <v>20</v>
      </c>
      <c r="E5263" s="131" t="s">
        <v>6361</v>
      </c>
      <c r="F5263" s="131" t="s">
        <v>26336</v>
      </c>
      <c r="G5263" s="131" t="s">
        <v>26336</v>
      </c>
      <c r="H5263" s="79">
        <v>4084.25</v>
      </c>
      <c r="I5263" s="6">
        <v>18215.289081782601</v>
      </c>
      <c r="J5263" s="6">
        <v>7912.6720928703498</v>
      </c>
      <c r="K5263" s="71">
        <v>7922.7344193523504</v>
      </c>
      <c r="L5263" s="20">
        <v>1.93982601930645</v>
      </c>
      <c r="M5263" s="79">
        <v>4107.8532990355197</v>
      </c>
      <c r="N5263" s="6">
        <v>18320.5571028919</v>
      </c>
      <c r="O5263" s="6">
        <v>7961.6775318271802</v>
      </c>
      <c r="P5263" s="71">
        <v>7971.4342620567704</v>
      </c>
      <c r="Q5263" s="20">
        <v>1.9405352824864399</v>
      </c>
      <c r="R5263" s="79">
        <v>4133.2336861387503</v>
      </c>
      <c r="S5263" s="6">
        <v>18433.7507340587</v>
      </c>
      <c r="T5263" s="6">
        <v>8013.8407402449302</v>
      </c>
      <c r="U5263" s="71">
        <v>8023.0533418540799</v>
      </c>
      <c r="V5263" s="20">
        <v>1.94110808899101</v>
      </c>
      <c r="W5263" s="79">
        <v>4159.8668086867301</v>
      </c>
      <c r="X5263" s="6">
        <v>18552.531422401</v>
      </c>
      <c r="Y5263" s="6">
        <v>8068.2192768359801</v>
      </c>
      <c r="Z5263" s="71">
        <v>8076.5701553987401</v>
      </c>
      <c r="AA5263" s="20">
        <v>1.9415453731674901</v>
      </c>
    </row>
    <row r="5264" spans="1:27" x14ac:dyDescent="0.2">
      <c r="A5264" s="52" t="s">
        <v>1063</v>
      </c>
      <c r="B5264" s="1" t="s">
        <v>7309</v>
      </c>
      <c r="C5264" s="131" t="s">
        <v>20</v>
      </c>
      <c r="D5264" s="131" t="s">
        <v>20</v>
      </c>
      <c r="E5264" s="131" t="s">
        <v>6361</v>
      </c>
      <c r="F5264" s="131" t="s">
        <v>26336</v>
      </c>
      <c r="G5264" s="131" t="s">
        <v>26336</v>
      </c>
      <c r="H5264" s="79">
        <v>9204.8333333333303</v>
      </c>
      <c r="I5264" s="6">
        <v>19100.175835650301</v>
      </c>
      <c r="J5264" s="6">
        <v>8297.0644948378995</v>
      </c>
      <c r="K5264" s="71">
        <v>8307.6156425171503</v>
      </c>
      <c r="L5264" s="20">
        <v>0.90252754630905696</v>
      </c>
      <c r="M5264" s="79">
        <v>9255.6580210496395</v>
      </c>
      <c r="N5264" s="6">
        <v>19205.637872497598</v>
      </c>
      <c r="O5264" s="6">
        <v>8346.31254252289</v>
      </c>
      <c r="P5264" s="71">
        <v>8356.540628195</v>
      </c>
      <c r="Q5264" s="20">
        <v>0.90285753959255799</v>
      </c>
      <c r="R5264" s="79">
        <v>9311.2142140593005</v>
      </c>
      <c r="S5264" s="6">
        <v>19320.91785822</v>
      </c>
      <c r="T5264" s="6">
        <v>8399.5254630981108</v>
      </c>
      <c r="U5264" s="71">
        <v>8409.1814425848006</v>
      </c>
      <c r="V5264" s="20">
        <v>0.90312404475535701</v>
      </c>
      <c r="W5264" s="79">
        <v>9369.7806356765905</v>
      </c>
      <c r="X5264" s="6">
        <v>19442.444116268001</v>
      </c>
      <c r="Y5264" s="6">
        <v>8455.2290378160906</v>
      </c>
      <c r="Z5264" s="71">
        <v>8463.9804845098806</v>
      </c>
      <c r="AA5264" s="20">
        <v>0.90332749651387101</v>
      </c>
    </row>
    <row r="5265" spans="1:27" x14ac:dyDescent="0.2">
      <c r="A5265" s="52" t="s">
        <v>1062</v>
      </c>
      <c r="B5265" s="1" t="s">
        <v>26340</v>
      </c>
      <c r="C5265" s="131" t="s">
        <v>20</v>
      </c>
      <c r="D5265" s="131" t="s">
        <v>20</v>
      </c>
      <c r="E5265" s="131" t="s">
        <v>6361</v>
      </c>
      <c r="F5265" s="131" t="s">
        <v>26336</v>
      </c>
      <c r="G5265" s="131" t="s">
        <v>26336</v>
      </c>
      <c r="H5265" s="79">
        <v>5943.1666666666697</v>
      </c>
      <c r="I5265" s="6">
        <v>51715.331415975998</v>
      </c>
      <c r="J5265" s="6">
        <v>22464.9994755224</v>
      </c>
      <c r="K5265" s="71">
        <v>22493.567594672</v>
      </c>
      <c r="L5265" s="20">
        <v>3.7847781925469501</v>
      </c>
      <c r="M5265" s="79">
        <v>5969.7350065585797</v>
      </c>
      <c r="N5265" s="6">
        <v>51946.519699890203</v>
      </c>
      <c r="O5265" s="6">
        <v>22574.719558388799</v>
      </c>
      <c r="P5265" s="71">
        <v>22602.384010743201</v>
      </c>
      <c r="Q5265" s="20">
        <v>3.7861620299580001</v>
      </c>
      <c r="R5265" s="79">
        <v>5997.1965410952898</v>
      </c>
      <c r="S5265" s="6">
        <v>52185.480247256703</v>
      </c>
      <c r="T5265" s="6">
        <v>22686.979643379</v>
      </c>
      <c r="U5265" s="71">
        <v>22713.060284602601</v>
      </c>
      <c r="V5265" s="20">
        <v>3.78727962790001</v>
      </c>
      <c r="W5265" s="79">
        <v>6032.6172047767996</v>
      </c>
      <c r="X5265" s="6">
        <v>52493.698317521703</v>
      </c>
      <c r="Y5265" s="6">
        <v>22828.726659180102</v>
      </c>
      <c r="Z5265" s="71">
        <v>22852.355159786199</v>
      </c>
      <c r="AA5265" s="20">
        <v>3.78813280937021</v>
      </c>
    </row>
    <row r="5266" spans="1:27" x14ac:dyDescent="0.2">
      <c r="A5266" s="52" t="s">
        <v>1061</v>
      </c>
      <c r="B5266" s="1" t="s">
        <v>6921</v>
      </c>
      <c r="C5266" s="131" t="s">
        <v>20</v>
      </c>
      <c r="D5266" s="131" t="s">
        <v>20</v>
      </c>
      <c r="E5266" s="131" t="s">
        <v>6361</v>
      </c>
      <c r="F5266" s="131" t="s">
        <v>26336</v>
      </c>
      <c r="G5266" s="131" t="s">
        <v>26336</v>
      </c>
      <c r="H5266" s="79">
        <v>9820.6666666666697</v>
      </c>
      <c r="I5266" s="6">
        <v>39557.410940801201</v>
      </c>
      <c r="J5266" s="6">
        <v>17183.631849714799</v>
      </c>
      <c r="K5266" s="71">
        <v>17205.4837995731</v>
      </c>
      <c r="L5266" s="20">
        <v>1.75196698794105</v>
      </c>
      <c r="M5266" s="79">
        <v>9866.8264815826806</v>
      </c>
      <c r="N5266" s="6">
        <v>39743.341573573998</v>
      </c>
      <c r="O5266" s="6">
        <v>17271.509150565598</v>
      </c>
      <c r="P5266" s="71">
        <v>17292.674722113301</v>
      </c>
      <c r="Q5266" s="20">
        <v>1.75260756377865</v>
      </c>
      <c r="R5266" s="79">
        <v>9915.3700596513609</v>
      </c>
      <c r="S5266" s="6">
        <v>39938.873947431799</v>
      </c>
      <c r="T5266" s="6">
        <v>17362.921945563499</v>
      </c>
      <c r="U5266" s="71">
        <v>17382.882122941599</v>
      </c>
      <c r="V5266" s="20">
        <v>1.75312489784702</v>
      </c>
      <c r="W5266" s="79">
        <v>9970.0210005568006</v>
      </c>
      <c r="X5266" s="6">
        <v>40159.006633030003</v>
      </c>
      <c r="Y5266" s="6">
        <v>17464.553169492199</v>
      </c>
      <c r="Z5266" s="71">
        <v>17482.629569955199</v>
      </c>
      <c r="AA5266" s="20">
        <v>1.7535198340082601</v>
      </c>
    </row>
    <row r="5267" spans="1:27" x14ac:dyDescent="0.2">
      <c r="A5267" s="52" t="s">
        <v>1060</v>
      </c>
      <c r="B5267" s="1" t="s">
        <v>7308</v>
      </c>
      <c r="C5267" s="131" t="s">
        <v>20</v>
      </c>
      <c r="D5267" s="131" t="s">
        <v>20</v>
      </c>
      <c r="E5267" s="131" t="s">
        <v>6361</v>
      </c>
      <c r="F5267" s="131" t="s">
        <v>26336</v>
      </c>
      <c r="G5267" s="131" t="s">
        <v>26336</v>
      </c>
      <c r="H5267" s="79">
        <v>6678.4166666666697</v>
      </c>
      <c r="I5267" s="6">
        <v>15903.299368787</v>
      </c>
      <c r="J5267" s="6">
        <v>6908.35004237269</v>
      </c>
      <c r="K5267" s="71">
        <v>6917.1352002514004</v>
      </c>
      <c r="L5267" s="20">
        <v>1.0357447798632</v>
      </c>
      <c r="M5267" s="79">
        <v>6710.6042916409397</v>
      </c>
      <c r="N5267" s="6">
        <v>15979.9476915086</v>
      </c>
      <c r="O5267" s="6">
        <v>6944.50445915616</v>
      </c>
      <c r="P5267" s="71">
        <v>6953.0146828263996</v>
      </c>
      <c r="Q5267" s="20">
        <v>1.0361234816792</v>
      </c>
      <c r="R5267" s="79">
        <v>6745.6320613366597</v>
      </c>
      <c r="S5267" s="6">
        <v>16063.3592447998</v>
      </c>
      <c r="T5267" s="6">
        <v>6983.3429234411196</v>
      </c>
      <c r="U5267" s="71">
        <v>6991.3708788671102</v>
      </c>
      <c r="V5267" s="20">
        <v>1.0364293242347</v>
      </c>
      <c r="W5267" s="79">
        <v>6785.2324288350601</v>
      </c>
      <c r="X5267" s="6">
        <v>16157.6595154888</v>
      </c>
      <c r="Y5267" s="6">
        <v>7026.72519470922</v>
      </c>
      <c r="Z5267" s="71">
        <v>7033.9980918357696</v>
      </c>
      <c r="AA5267" s="20">
        <v>1.03666280641228</v>
      </c>
    </row>
    <row r="5268" spans="1:27" x14ac:dyDescent="0.2">
      <c r="A5268" s="52" t="s">
        <v>1059</v>
      </c>
      <c r="B5268" s="1" t="s">
        <v>7307</v>
      </c>
      <c r="C5268" s="131" t="s">
        <v>20</v>
      </c>
      <c r="D5268" s="131" t="s">
        <v>20</v>
      </c>
      <c r="E5268" s="131" t="s">
        <v>6361</v>
      </c>
      <c r="F5268" s="131" t="s">
        <v>26336</v>
      </c>
      <c r="G5268" s="131" t="s">
        <v>26336</v>
      </c>
      <c r="H5268" s="79">
        <v>9229.9166666666697</v>
      </c>
      <c r="I5268" s="6">
        <v>39167.030212461803</v>
      </c>
      <c r="J5268" s="6">
        <v>17014.051521845398</v>
      </c>
      <c r="K5268" s="71">
        <v>17035.687821086001</v>
      </c>
      <c r="L5268" s="20">
        <v>1.84570331849359</v>
      </c>
      <c r="M5268" s="79">
        <v>9274.6104043967698</v>
      </c>
      <c r="N5268" s="6">
        <v>39356.687501817898</v>
      </c>
      <c r="O5268" s="6">
        <v>17103.478505078099</v>
      </c>
      <c r="P5268" s="71">
        <v>17124.438161519101</v>
      </c>
      <c r="Q5268" s="20">
        <v>1.84637816736766</v>
      </c>
      <c r="R5268" s="79">
        <v>9320.4280582695701</v>
      </c>
      <c r="S5268" s="6">
        <v>39551.114114571697</v>
      </c>
      <c r="T5268" s="6">
        <v>17194.348246654699</v>
      </c>
      <c r="U5268" s="71">
        <v>17214.114634016201</v>
      </c>
      <c r="V5268" s="20">
        <v>1.8469231806089601</v>
      </c>
      <c r="W5268" s="79">
        <v>9370.0369739318594</v>
      </c>
      <c r="X5268" s="6">
        <v>39761.628896960799</v>
      </c>
      <c r="Y5268" s="6">
        <v>17291.7395174173</v>
      </c>
      <c r="Z5268" s="71">
        <v>17309.6370499328</v>
      </c>
      <c r="AA5268" s="20">
        <v>1.8473392472291701</v>
      </c>
    </row>
    <row r="5269" spans="1:27" x14ac:dyDescent="0.2">
      <c r="A5269" s="52" t="s">
        <v>1058</v>
      </c>
      <c r="B5269" s="1" t="s">
        <v>7306</v>
      </c>
      <c r="C5269" s="131" t="s">
        <v>20</v>
      </c>
      <c r="D5269" s="131" t="s">
        <v>20</v>
      </c>
      <c r="E5269" s="131" t="s">
        <v>6361</v>
      </c>
      <c r="F5269" s="131" t="s">
        <v>26336</v>
      </c>
      <c r="G5269" s="131" t="s">
        <v>26336</v>
      </c>
      <c r="H5269" s="79">
        <v>10567.916666666701</v>
      </c>
      <c r="I5269" s="6">
        <v>49429.434482532801</v>
      </c>
      <c r="J5269" s="6">
        <v>21472.012057577798</v>
      </c>
      <c r="K5269" s="71">
        <v>21499.317422063101</v>
      </c>
      <c r="L5269" s="20">
        <v>2.0343950563005699</v>
      </c>
      <c r="M5269" s="79">
        <v>10613.4959165604</v>
      </c>
      <c r="N5269" s="6">
        <v>49642.622816378404</v>
      </c>
      <c r="O5269" s="6">
        <v>21573.500875458802</v>
      </c>
      <c r="P5269" s="71">
        <v>21599.938372746001</v>
      </c>
      <c r="Q5269" s="20">
        <v>2.0351388969814601</v>
      </c>
      <c r="R5269" s="79">
        <v>10663.2537894535</v>
      </c>
      <c r="S5269" s="6">
        <v>49875.3558701804</v>
      </c>
      <c r="T5269" s="6">
        <v>21682.6821938186</v>
      </c>
      <c r="U5269" s="71">
        <v>21707.608308442599</v>
      </c>
      <c r="V5269" s="20">
        <v>2.0357396285468199</v>
      </c>
      <c r="W5269" s="79">
        <v>10724.8954739565</v>
      </c>
      <c r="X5269" s="6">
        <v>50163.673208558597</v>
      </c>
      <c r="Y5269" s="6">
        <v>21815.4334825439</v>
      </c>
      <c r="Z5269" s="71">
        <v>21838.013190600301</v>
      </c>
      <c r="AA5269" s="20">
        <v>2.0361982308946498</v>
      </c>
    </row>
    <row r="5270" spans="1:27" x14ac:dyDescent="0.2">
      <c r="A5270" s="52" t="s">
        <v>1057</v>
      </c>
      <c r="B5270" s="1" t="s">
        <v>7305</v>
      </c>
      <c r="C5270" s="131" t="s">
        <v>20</v>
      </c>
      <c r="D5270" s="131" t="s">
        <v>20</v>
      </c>
      <c r="E5270" s="131" t="s">
        <v>6361</v>
      </c>
      <c r="F5270" s="131" t="s">
        <v>26336</v>
      </c>
      <c r="G5270" s="131" t="s">
        <v>26336</v>
      </c>
      <c r="H5270" s="79">
        <v>2735.1666666666702</v>
      </c>
      <c r="I5270" s="6">
        <v>16846.3731099166</v>
      </c>
      <c r="J5270" s="6">
        <v>7318.0187135341002</v>
      </c>
      <c r="K5270" s="71">
        <v>7327.3248357432303</v>
      </c>
      <c r="L5270" s="20">
        <v>2.67893175397352</v>
      </c>
      <c r="M5270" s="79">
        <v>2749.0879399908299</v>
      </c>
      <c r="N5270" s="6">
        <v>16932.116683586901</v>
      </c>
      <c r="O5270" s="6">
        <v>7358.2944126033399</v>
      </c>
      <c r="P5270" s="71">
        <v>7367.3117199794096</v>
      </c>
      <c r="Q5270" s="20">
        <v>2.6799112581331199</v>
      </c>
      <c r="R5270" s="79">
        <v>2763.6155619694</v>
      </c>
      <c r="S5270" s="6">
        <v>17021.594865386</v>
      </c>
      <c r="T5270" s="6">
        <v>7399.9237791656997</v>
      </c>
      <c r="U5270" s="71">
        <v>7408.4306302406303</v>
      </c>
      <c r="V5270" s="20">
        <v>2.6807023133714201</v>
      </c>
      <c r="W5270" s="79">
        <v>2778.9138052630801</v>
      </c>
      <c r="X5270" s="6">
        <v>17115.819439556399</v>
      </c>
      <c r="Y5270" s="6">
        <v>7443.4146584618202</v>
      </c>
      <c r="Z5270" s="71">
        <v>7451.1188432109202</v>
      </c>
      <c r="AA5270" s="20">
        <v>2.6813062100375298</v>
      </c>
    </row>
    <row r="5271" spans="1:27" x14ac:dyDescent="0.2">
      <c r="A5271" s="52" t="s">
        <v>1056</v>
      </c>
      <c r="B5271" s="1" t="s">
        <v>7304</v>
      </c>
      <c r="C5271" s="131" t="s">
        <v>20</v>
      </c>
      <c r="D5271" s="131" t="s">
        <v>20</v>
      </c>
      <c r="E5271" s="131" t="s">
        <v>6361</v>
      </c>
      <c r="F5271" s="131" t="s">
        <v>26336</v>
      </c>
      <c r="G5271" s="131" t="s">
        <v>26336</v>
      </c>
      <c r="H5271" s="79">
        <v>2977.3333333333298</v>
      </c>
      <c r="I5271" s="6">
        <v>19057.6950424651</v>
      </c>
      <c r="J5271" s="6">
        <v>8278.6109536829608</v>
      </c>
      <c r="K5271" s="71">
        <v>8289.1386345037699</v>
      </c>
      <c r="L5271" s="20">
        <v>2.7840814938996101</v>
      </c>
      <c r="M5271" s="79">
        <v>2993.4186158767002</v>
      </c>
      <c r="N5271" s="6">
        <v>19160.6557710981</v>
      </c>
      <c r="O5271" s="6">
        <v>8326.7643931933799</v>
      </c>
      <c r="P5271" s="71">
        <v>8336.9685233587898</v>
      </c>
      <c r="Q5271" s="20">
        <v>2.7850994442075701</v>
      </c>
      <c r="R5271" s="79">
        <v>3011.3598756435899</v>
      </c>
      <c r="S5271" s="6">
        <v>19275.4964755254</v>
      </c>
      <c r="T5271" s="6">
        <v>8379.7790895918297</v>
      </c>
      <c r="U5271" s="71">
        <v>8389.4123689178505</v>
      </c>
      <c r="V5271" s="20">
        <v>2.7859215488566802</v>
      </c>
      <c r="W5271" s="79">
        <v>3029.84754714356</v>
      </c>
      <c r="X5271" s="6">
        <v>19393.834721884101</v>
      </c>
      <c r="Y5271" s="6">
        <v>8434.0895370183407</v>
      </c>
      <c r="Z5271" s="71">
        <v>8442.8191036171593</v>
      </c>
      <c r="AA5271" s="20">
        <v>2.78654914884308</v>
      </c>
    </row>
    <row r="5272" spans="1:27" x14ac:dyDescent="0.2">
      <c r="A5272" s="52" t="s">
        <v>1055</v>
      </c>
      <c r="B5272" s="1" t="s">
        <v>7303</v>
      </c>
      <c r="C5272" s="131" t="s">
        <v>20</v>
      </c>
      <c r="D5272" s="131" t="s">
        <v>20</v>
      </c>
      <c r="E5272" s="131" t="s">
        <v>6361</v>
      </c>
      <c r="F5272" s="131" t="s">
        <v>26336</v>
      </c>
      <c r="G5272" s="131" t="s">
        <v>26336</v>
      </c>
      <c r="H5272" s="79">
        <v>6436.3333333333303</v>
      </c>
      <c r="I5272" s="6">
        <v>16256.6442796793</v>
      </c>
      <c r="J5272" s="6">
        <v>7061.84211175583</v>
      </c>
      <c r="K5272" s="71">
        <v>7070.8224612583499</v>
      </c>
      <c r="L5272" s="20">
        <v>1.0985792834313</v>
      </c>
      <c r="M5272" s="79">
        <v>6473.5952353223302</v>
      </c>
      <c r="N5272" s="6">
        <v>16350.7589649275</v>
      </c>
      <c r="O5272" s="6">
        <v>7105.6502020255703</v>
      </c>
      <c r="P5272" s="71">
        <v>7114.3579036185902</v>
      </c>
      <c r="Q5272" s="20">
        <v>1.0989809595755999</v>
      </c>
      <c r="R5272" s="79">
        <v>6515.2741568116298</v>
      </c>
      <c r="S5272" s="6">
        <v>16456.029988897499</v>
      </c>
      <c r="T5272" s="6">
        <v>7154.0515790994896</v>
      </c>
      <c r="U5272" s="71">
        <v>7162.2757788590998</v>
      </c>
      <c r="V5272" s="20">
        <v>1.09930535637876</v>
      </c>
      <c r="W5272" s="79">
        <v>6562.4757298741297</v>
      </c>
      <c r="X5272" s="6">
        <v>16575.249914743199</v>
      </c>
      <c r="Y5272" s="6">
        <v>7208.3290326101596</v>
      </c>
      <c r="Z5272" s="71">
        <v>7215.7898958225096</v>
      </c>
      <c r="AA5272" s="20">
        <v>1.0995530029885401</v>
      </c>
    </row>
    <row r="5273" spans="1:27" x14ac:dyDescent="0.2">
      <c r="A5273" s="52" t="s">
        <v>1054</v>
      </c>
      <c r="B5273" s="1" t="s">
        <v>7302</v>
      </c>
      <c r="C5273" s="131" t="s">
        <v>20</v>
      </c>
      <c r="D5273" s="131" t="s">
        <v>20</v>
      </c>
      <c r="E5273" s="131" t="s">
        <v>6361</v>
      </c>
      <c r="F5273" s="131" t="s">
        <v>26336</v>
      </c>
      <c r="G5273" s="131" t="s">
        <v>26336</v>
      </c>
      <c r="H5273" s="79">
        <v>5886.8333333333303</v>
      </c>
      <c r="I5273" s="6">
        <v>41792.023625981303</v>
      </c>
      <c r="J5273" s="6">
        <v>18154.341529534398</v>
      </c>
      <c r="K5273" s="71">
        <v>18177.427904072902</v>
      </c>
      <c r="L5273" s="20">
        <v>3.0878108610865298</v>
      </c>
      <c r="M5273" s="79">
        <v>5913.0317573181701</v>
      </c>
      <c r="N5273" s="6">
        <v>41978.012440704202</v>
      </c>
      <c r="O5273" s="6">
        <v>18242.643856455601</v>
      </c>
      <c r="P5273" s="71">
        <v>18264.999516311302</v>
      </c>
      <c r="Q5273" s="20">
        <v>3.0889398646820898</v>
      </c>
      <c r="R5273" s="79">
        <v>5940.4008783850804</v>
      </c>
      <c r="S5273" s="6">
        <v>42172.312311192101</v>
      </c>
      <c r="T5273" s="6">
        <v>18333.8811176032</v>
      </c>
      <c r="U5273" s="71">
        <v>18354.957496353501</v>
      </c>
      <c r="V5273" s="20">
        <v>3.0898516568368999</v>
      </c>
      <c r="W5273" s="79">
        <v>5977.8366088754701</v>
      </c>
      <c r="X5273" s="6">
        <v>42438.077425392199</v>
      </c>
      <c r="Y5273" s="6">
        <v>18455.6870736239</v>
      </c>
      <c r="Z5273" s="71">
        <v>18474.789331043499</v>
      </c>
      <c r="AA5273" s="20">
        <v>3.09054772484305</v>
      </c>
    </row>
    <row r="5274" spans="1:27" x14ac:dyDescent="0.2">
      <c r="A5274" s="52" t="s">
        <v>1053</v>
      </c>
      <c r="B5274" s="1" t="s">
        <v>7301</v>
      </c>
      <c r="C5274" s="131" t="s">
        <v>20</v>
      </c>
      <c r="D5274" s="131" t="s">
        <v>20</v>
      </c>
      <c r="E5274" s="131" t="s">
        <v>6361</v>
      </c>
      <c r="F5274" s="131" t="s">
        <v>26336</v>
      </c>
      <c r="G5274" s="131" t="s">
        <v>26336</v>
      </c>
      <c r="H5274" s="79">
        <v>8488.6666666666697</v>
      </c>
      <c r="I5274" s="6">
        <v>32086.010996285899</v>
      </c>
      <c r="J5274" s="6">
        <v>13938.076010869199</v>
      </c>
      <c r="K5274" s="71">
        <v>13955.8006770384</v>
      </c>
      <c r="L5274" s="20">
        <v>1.64405097114251</v>
      </c>
      <c r="M5274" s="79">
        <v>8516.57697528075</v>
      </c>
      <c r="N5274" s="6">
        <v>32191.508184980699</v>
      </c>
      <c r="O5274" s="6">
        <v>13989.662322634</v>
      </c>
      <c r="P5274" s="71">
        <v>14006.806116858201</v>
      </c>
      <c r="Q5274" s="20">
        <v>1.6446520893914001</v>
      </c>
      <c r="R5274" s="79">
        <v>8549.9814520925393</v>
      </c>
      <c r="S5274" s="6">
        <v>32317.772585786701</v>
      </c>
      <c r="T5274" s="6">
        <v>14049.7442066108</v>
      </c>
      <c r="U5274" s="71">
        <v>14065.895600216099</v>
      </c>
      <c r="V5274" s="20">
        <v>1.6451375572017799</v>
      </c>
      <c r="W5274" s="79">
        <v>8610.5485357982107</v>
      </c>
      <c r="X5274" s="6">
        <v>32546.707963992099</v>
      </c>
      <c r="Y5274" s="6">
        <v>14154.0779861215</v>
      </c>
      <c r="Z5274" s="71">
        <v>14168.727933324701</v>
      </c>
      <c r="AA5274" s="20">
        <v>1.64550816645635</v>
      </c>
    </row>
    <row r="5275" spans="1:27" x14ac:dyDescent="0.2">
      <c r="A5275" s="52" t="s">
        <v>1052</v>
      </c>
      <c r="B5275" s="1" t="s">
        <v>7300</v>
      </c>
      <c r="C5275" s="131" t="s">
        <v>20</v>
      </c>
      <c r="D5275" s="131" t="s">
        <v>20</v>
      </c>
      <c r="E5275" s="131" t="s">
        <v>6361</v>
      </c>
      <c r="F5275" s="131" t="s">
        <v>26336</v>
      </c>
      <c r="G5275" s="131" t="s">
        <v>26336</v>
      </c>
      <c r="H5275" s="79">
        <v>10234.416666666701</v>
      </c>
      <c r="I5275" s="6">
        <v>42521.489912981997</v>
      </c>
      <c r="J5275" s="6">
        <v>18471.219702915299</v>
      </c>
      <c r="K5275" s="71">
        <v>18494.709042671901</v>
      </c>
      <c r="L5275" s="20">
        <v>1.8071092515618199</v>
      </c>
      <c r="M5275" s="79">
        <v>10276.2247823914</v>
      </c>
      <c r="N5275" s="6">
        <v>42695.192374878003</v>
      </c>
      <c r="O5275" s="6">
        <v>18554.313165206499</v>
      </c>
      <c r="P5275" s="71">
        <v>18577.050763837498</v>
      </c>
      <c r="Q5275" s="20">
        <v>1.8077699891958201</v>
      </c>
      <c r="R5275" s="79">
        <v>10319.3188966242</v>
      </c>
      <c r="S5275" s="6">
        <v>42874.237845014803</v>
      </c>
      <c r="T5275" s="6">
        <v>18639.034394368198</v>
      </c>
      <c r="U5275" s="71">
        <v>18660.461573148099</v>
      </c>
      <c r="V5275" s="20">
        <v>1.8083036060890201</v>
      </c>
      <c r="W5275" s="79">
        <v>10369.340938862601</v>
      </c>
      <c r="X5275" s="6">
        <v>43082.067156029399</v>
      </c>
      <c r="Y5275" s="6">
        <v>18735.748604878801</v>
      </c>
      <c r="Z5275" s="71">
        <v>18755.1407354113</v>
      </c>
      <c r="AA5275" s="20">
        <v>1.8087109726636601</v>
      </c>
    </row>
    <row r="5276" spans="1:27" x14ac:dyDescent="0.2">
      <c r="A5276" s="52" t="s">
        <v>1051</v>
      </c>
      <c r="B5276" s="1" t="s">
        <v>7299</v>
      </c>
      <c r="C5276" s="131" t="s">
        <v>20</v>
      </c>
      <c r="D5276" s="131" t="s">
        <v>20</v>
      </c>
      <c r="E5276" s="131" t="s">
        <v>6361</v>
      </c>
      <c r="F5276" s="131" t="s">
        <v>26336</v>
      </c>
      <c r="G5276" s="131" t="s">
        <v>26336</v>
      </c>
      <c r="H5276" s="79">
        <v>6424.6666666666697</v>
      </c>
      <c r="I5276" s="6">
        <v>15658.395939665001</v>
      </c>
      <c r="J5276" s="6">
        <v>6801.9646580748504</v>
      </c>
      <c r="K5276" s="71">
        <v>6810.6145285996599</v>
      </c>
      <c r="L5276" s="20">
        <v>1.0600728227559899</v>
      </c>
      <c r="M5276" s="79">
        <v>6455.6334579035602</v>
      </c>
      <c r="N5276" s="6">
        <v>15733.8691592616</v>
      </c>
      <c r="O5276" s="6">
        <v>6837.5645931764902</v>
      </c>
      <c r="P5276" s="71">
        <v>6845.9437661455404</v>
      </c>
      <c r="Q5276" s="20">
        <v>1.0604604196919101</v>
      </c>
      <c r="R5276" s="79">
        <v>6484.5466603045697</v>
      </c>
      <c r="S5276" s="6">
        <v>15804.3373087499</v>
      </c>
      <c r="T5276" s="6">
        <v>6870.7364021921103</v>
      </c>
      <c r="U5276" s="71">
        <v>6878.6349067028004</v>
      </c>
      <c r="V5276" s="20">
        <v>1.0607734460160001</v>
      </c>
      <c r="W5276" s="79">
        <v>6517.0278599059302</v>
      </c>
      <c r="X5276" s="6">
        <v>15883.501491164499</v>
      </c>
      <c r="Y5276" s="6">
        <v>6907.4979579299898</v>
      </c>
      <c r="Z5276" s="71">
        <v>6914.6474508527699</v>
      </c>
      <c r="AA5276" s="20">
        <v>1.0610124123288001</v>
      </c>
    </row>
    <row r="5277" spans="1:27" x14ac:dyDescent="0.2">
      <c r="A5277" s="52" t="s">
        <v>1050</v>
      </c>
      <c r="B5277" s="1" t="s">
        <v>7298</v>
      </c>
      <c r="C5277" s="131" t="s">
        <v>20</v>
      </c>
      <c r="D5277" s="131" t="s">
        <v>20</v>
      </c>
      <c r="E5277" s="131" t="s">
        <v>6361</v>
      </c>
      <c r="F5277" s="131" t="s">
        <v>26336</v>
      </c>
      <c r="G5277" s="131" t="s">
        <v>26336</v>
      </c>
      <c r="H5277" s="79">
        <v>3686.75</v>
      </c>
      <c r="I5277" s="6">
        <v>14410.9006455169</v>
      </c>
      <c r="J5277" s="6">
        <v>6260.05609128384</v>
      </c>
      <c r="K5277" s="71">
        <v>6268.0168316565996</v>
      </c>
      <c r="L5277" s="20">
        <v>1.70014696729005</v>
      </c>
      <c r="M5277" s="79">
        <v>3704.1794031506101</v>
      </c>
      <c r="N5277" s="6">
        <v>14479.0293217532</v>
      </c>
      <c r="O5277" s="6">
        <v>6292.2411030542598</v>
      </c>
      <c r="P5277" s="71">
        <v>6299.9520030168196</v>
      </c>
      <c r="Q5277" s="20">
        <v>1.7007685960508201</v>
      </c>
      <c r="R5277" s="79">
        <v>3724.5308228218601</v>
      </c>
      <c r="S5277" s="6">
        <v>14558.579680979499</v>
      </c>
      <c r="T5277" s="6">
        <v>6329.1589785888</v>
      </c>
      <c r="U5277" s="71">
        <v>6336.43489310727</v>
      </c>
      <c r="V5277" s="20">
        <v>1.7012706283113901</v>
      </c>
      <c r="W5277" s="79">
        <v>3745.3522090646702</v>
      </c>
      <c r="X5277" s="6">
        <v>14639.9670623987</v>
      </c>
      <c r="Y5277" s="6">
        <v>6366.7033773336598</v>
      </c>
      <c r="Z5277" s="71">
        <v>6373.29312966003</v>
      </c>
      <c r="AA5277" s="20">
        <v>1.70165388297397</v>
      </c>
    </row>
    <row r="5278" spans="1:27" x14ac:dyDescent="0.2">
      <c r="A5278" s="52" t="s">
        <v>1049</v>
      </c>
      <c r="B5278" s="1" t="s">
        <v>7297</v>
      </c>
      <c r="C5278" s="131" t="s">
        <v>20</v>
      </c>
      <c r="D5278" s="131" t="s">
        <v>20</v>
      </c>
      <c r="E5278" s="131" t="s">
        <v>6361</v>
      </c>
      <c r="F5278" s="131" t="s">
        <v>26336</v>
      </c>
      <c r="G5278" s="131" t="s">
        <v>26336</v>
      </c>
      <c r="H5278" s="79">
        <v>2341.5833333333298</v>
      </c>
      <c r="I5278" s="6">
        <v>12081.4769134651</v>
      </c>
      <c r="J5278" s="6">
        <v>5248.1607502699699</v>
      </c>
      <c r="K5278" s="71">
        <v>5254.8346912951301</v>
      </c>
      <c r="L5278" s="20">
        <v>2.24413738195457</v>
      </c>
      <c r="M5278" s="79">
        <v>2353.58913477853</v>
      </c>
      <c r="N5278" s="6">
        <v>12143.4212444325</v>
      </c>
      <c r="O5278" s="6">
        <v>5277.2414909833396</v>
      </c>
      <c r="P5278" s="71">
        <v>5283.7085478790896</v>
      </c>
      <c r="Q5278" s="20">
        <v>2.24495791121856</v>
      </c>
      <c r="R5278" s="79">
        <v>2365.49607429978</v>
      </c>
      <c r="S5278" s="6">
        <v>12204.8554940226</v>
      </c>
      <c r="T5278" s="6">
        <v>5305.9070613387503</v>
      </c>
      <c r="U5278" s="71">
        <v>5312.0066594610098</v>
      </c>
      <c r="V5278" s="20">
        <v>2.2456205770848401</v>
      </c>
      <c r="W5278" s="79">
        <v>2377.9934332188</v>
      </c>
      <c r="X5278" s="6">
        <v>12269.3360320885</v>
      </c>
      <c r="Y5278" s="6">
        <v>5335.7512909827801</v>
      </c>
      <c r="Z5278" s="71">
        <v>5341.2739731934598</v>
      </c>
      <c r="AA5278" s="20">
        <v>2.2461264604770701</v>
      </c>
    </row>
    <row r="5279" spans="1:27" x14ac:dyDescent="0.2">
      <c r="A5279" s="52" t="s">
        <v>1048</v>
      </c>
      <c r="B5279" s="1" t="s">
        <v>7296</v>
      </c>
      <c r="C5279" s="131" t="s">
        <v>20</v>
      </c>
      <c r="D5279" s="131" t="s">
        <v>20</v>
      </c>
      <c r="E5279" s="131" t="s">
        <v>6361</v>
      </c>
      <c r="F5279" s="131" t="s">
        <v>26336</v>
      </c>
      <c r="G5279" s="131" t="s">
        <v>26336</v>
      </c>
      <c r="H5279" s="79">
        <v>3844.8333333333298</v>
      </c>
      <c r="I5279" s="6">
        <v>17630.026975842298</v>
      </c>
      <c r="J5279" s="6">
        <v>7658.4358239922303</v>
      </c>
      <c r="K5279" s="71">
        <v>7668.1748452353704</v>
      </c>
      <c r="L5279" s="20">
        <v>1.99441020726569</v>
      </c>
      <c r="M5279" s="79">
        <v>3862.0388768173798</v>
      </c>
      <c r="N5279" s="6">
        <v>17708.920953671699</v>
      </c>
      <c r="O5279" s="6">
        <v>7695.8750368729397</v>
      </c>
      <c r="P5279" s="71">
        <v>7705.3060363470104</v>
      </c>
      <c r="Q5279" s="20">
        <v>1.99513942819156</v>
      </c>
      <c r="R5279" s="79">
        <v>3879.7549600310399</v>
      </c>
      <c r="S5279" s="6">
        <v>17790.155950844401</v>
      </c>
      <c r="T5279" s="6">
        <v>7734.0460219404004</v>
      </c>
      <c r="U5279" s="71">
        <v>7742.9369753716501</v>
      </c>
      <c r="V5279" s="20">
        <v>1.99572835272816</v>
      </c>
      <c r="W5279" s="79">
        <v>3899.2852773726499</v>
      </c>
      <c r="X5279" s="6">
        <v>17879.709903312101</v>
      </c>
      <c r="Y5279" s="6">
        <v>7775.6192306973398</v>
      </c>
      <c r="Z5279" s="71">
        <v>7783.6672583621503</v>
      </c>
      <c r="AA5279" s="20">
        <v>1.9961779415141501</v>
      </c>
    </row>
    <row r="5280" spans="1:27" x14ac:dyDescent="0.2">
      <c r="A5280" s="52" t="s">
        <v>1047</v>
      </c>
      <c r="B5280" s="1" t="s">
        <v>7295</v>
      </c>
      <c r="C5280" s="131" t="s">
        <v>20</v>
      </c>
      <c r="D5280" s="131" t="s">
        <v>20</v>
      </c>
      <c r="E5280" s="131" t="s">
        <v>6361</v>
      </c>
      <c r="F5280" s="131" t="s">
        <v>26336</v>
      </c>
      <c r="G5280" s="131" t="s">
        <v>26336</v>
      </c>
      <c r="H5280" s="79">
        <v>10190.25</v>
      </c>
      <c r="I5280" s="6">
        <v>37417.817184420703</v>
      </c>
      <c r="J5280" s="6">
        <v>16254.1981344342</v>
      </c>
      <c r="K5280" s="71">
        <v>16274.868149116</v>
      </c>
      <c r="L5280" s="20">
        <v>1.5971019503070101</v>
      </c>
      <c r="M5280" s="79">
        <v>10238.0772661229</v>
      </c>
      <c r="N5280" s="6">
        <v>37593.435240917803</v>
      </c>
      <c r="O5280" s="6">
        <v>16337.2110913903</v>
      </c>
      <c r="P5280" s="71">
        <v>16357.2317165268</v>
      </c>
      <c r="Q5280" s="20">
        <v>1.59768590247426</v>
      </c>
      <c r="R5280" s="79">
        <v>10287.619612620299</v>
      </c>
      <c r="S5280" s="6">
        <v>37775.3509411337</v>
      </c>
      <c r="T5280" s="6">
        <v>16422.3575937686</v>
      </c>
      <c r="U5280" s="71">
        <v>16441.236511243798</v>
      </c>
      <c r="V5280" s="20">
        <v>1.59815750682253</v>
      </c>
      <c r="W5280" s="79">
        <v>10342.916378509501</v>
      </c>
      <c r="X5280" s="6">
        <v>37978.396428430999</v>
      </c>
      <c r="Y5280" s="6">
        <v>16516.238306822401</v>
      </c>
      <c r="Z5280" s="71">
        <v>16533.333169478199</v>
      </c>
      <c r="AA5280" s="20">
        <v>1.5985175326207901</v>
      </c>
    </row>
    <row r="5281" spans="1:27" x14ac:dyDescent="0.2">
      <c r="A5281" s="52" t="s">
        <v>1046</v>
      </c>
      <c r="B5281" s="1" t="s">
        <v>7294</v>
      </c>
      <c r="C5281" s="131" t="s">
        <v>20</v>
      </c>
      <c r="D5281" s="131" t="s">
        <v>20</v>
      </c>
      <c r="E5281" s="131" t="s">
        <v>6361</v>
      </c>
      <c r="F5281" s="131" t="s">
        <v>26336</v>
      </c>
      <c r="G5281" s="131" t="s">
        <v>26336</v>
      </c>
      <c r="H5281" s="79">
        <v>2338.5</v>
      </c>
      <c r="I5281" s="6">
        <v>10832.5440786161</v>
      </c>
      <c r="J5281" s="6">
        <v>4705.6277197037498</v>
      </c>
      <c r="K5281" s="71">
        <v>4711.6117364635302</v>
      </c>
      <c r="L5281" s="20">
        <v>2.0148008280793399</v>
      </c>
      <c r="M5281" s="79">
        <v>2350.0594760792301</v>
      </c>
      <c r="N5281" s="6">
        <v>10886.090597390499</v>
      </c>
      <c r="O5281" s="6">
        <v>4730.83555439466</v>
      </c>
      <c r="P5281" s="71">
        <v>4736.6330117873104</v>
      </c>
      <c r="Q5281" s="20">
        <v>2.0155375044761699</v>
      </c>
      <c r="R5281" s="79">
        <v>2362.6071383522799</v>
      </c>
      <c r="S5281" s="6">
        <v>10944.214653262399</v>
      </c>
      <c r="T5281" s="6">
        <v>4757.8593485184201</v>
      </c>
      <c r="U5281" s="71">
        <v>4763.3289184925397</v>
      </c>
      <c r="V5281" s="20">
        <v>2.0161324501095699</v>
      </c>
      <c r="W5281" s="79">
        <v>2376.5940742958901</v>
      </c>
      <c r="X5281" s="6">
        <v>11009.005801491499</v>
      </c>
      <c r="Y5281" s="6">
        <v>4787.6524666140804</v>
      </c>
      <c r="Z5281" s="71">
        <v>4792.6078480901597</v>
      </c>
      <c r="AA5281" s="20">
        <v>2.01658663543965</v>
      </c>
    </row>
    <row r="5282" spans="1:27" x14ac:dyDescent="0.2">
      <c r="A5282" s="52" t="s">
        <v>1045</v>
      </c>
      <c r="B5282" s="1" t="s">
        <v>7293</v>
      </c>
      <c r="C5282" s="131" t="s">
        <v>20</v>
      </c>
      <c r="D5282" s="131" t="s">
        <v>20</v>
      </c>
      <c r="E5282" s="131" t="s">
        <v>6361</v>
      </c>
      <c r="F5282" s="131" t="s">
        <v>26336</v>
      </c>
      <c r="G5282" s="131" t="s">
        <v>26336</v>
      </c>
      <c r="H5282" s="79">
        <v>8491.6666666666697</v>
      </c>
      <c r="I5282" s="6">
        <v>19741.790363379001</v>
      </c>
      <c r="J5282" s="6">
        <v>8575.7801026520301</v>
      </c>
      <c r="K5282" s="71">
        <v>8586.6856852691199</v>
      </c>
      <c r="L5282" s="20">
        <v>1.0111896783437599</v>
      </c>
      <c r="M5282" s="79">
        <v>8538.4905417846094</v>
      </c>
      <c r="N5282" s="6">
        <v>19850.6485137122</v>
      </c>
      <c r="O5282" s="6">
        <v>8626.6187963724005</v>
      </c>
      <c r="P5282" s="71">
        <v>8637.1903865998593</v>
      </c>
      <c r="Q5282" s="20">
        <v>1.0115594020198599</v>
      </c>
      <c r="R5282" s="79">
        <v>8591.7619201055095</v>
      </c>
      <c r="S5282" s="6">
        <v>19974.496095637202</v>
      </c>
      <c r="T5282" s="6">
        <v>8683.6603622574894</v>
      </c>
      <c r="U5282" s="71">
        <v>8693.6429793345706</v>
      </c>
      <c r="V5282" s="20">
        <v>1.0118579937591901</v>
      </c>
      <c r="W5282" s="79">
        <v>8645.1152225042006</v>
      </c>
      <c r="X5282" s="6">
        <v>20098.534138167</v>
      </c>
      <c r="Y5282" s="6">
        <v>8740.5528053119597</v>
      </c>
      <c r="Z5282" s="71">
        <v>8749.5995717103506</v>
      </c>
      <c r="AA5282" s="20">
        <v>1.01208594061698</v>
      </c>
    </row>
    <row r="5283" spans="1:27" x14ac:dyDescent="0.2">
      <c r="A5283" s="52" t="s">
        <v>1044</v>
      </c>
      <c r="B5283" s="1" t="s">
        <v>7292</v>
      </c>
      <c r="C5283" s="131" t="s">
        <v>20</v>
      </c>
      <c r="D5283" s="131" t="s">
        <v>20</v>
      </c>
      <c r="E5283" s="131" t="s">
        <v>6361</v>
      </c>
      <c r="F5283" s="131" t="s">
        <v>26336</v>
      </c>
      <c r="G5283" s="131" t="s">
        <v>26336</v>
      </c>
      <c r="H5283" s="79">
        <v>4265.75</v>
      </c>
      <c r="I5283" s="6">
        <v>14240.1468495389</v>
      </c>
      <c r="J5283" s="6">
        <v>6185.8811061863698</v>
      </c>
      <c r="K5283" s="71">
        <v>6193.7475202799596</v>
      </c>
      <c r="L5283" s="20">
        <v>1.45197152207231</v>
      </c>
      <c r="M5283" s="79">
        <v>4283.74498140171</v>
      </c>
      <c r="N5283" s="6">
        <v>14300.2186253614</v>
      </c>
      <c r="O5283" s="6">
        <v>6214.53423552194</v>
      </c>
      <c r="P5283" s="71">
        <v>6222.1499087008797</v>
      </c>
      <c r="Q5283" s="20">
        <v>1.4525024098574799</v>
      </c>
      <c r="R5283" s="79">
        <v>4304.2819199098203</v>
      </c>
      <c r="S5283" s="6">
        <v>14368.7760936133</v>
      </c>
      <c r="T5283" s="6">
        <v>6246.6442618052297</v>
      </c>
      <c r="U5283" s="71">
        <v>6253.8253185348804</v>
      </c>
      <c r="V5283" s="20">
        <v>1.45293115899478</v>
      </c>
      <c r="W5283" s="79">
        <v>4326.4854101607698</v>
      </c>
      <c r="X5283" s="6">
        <v>14442.896930921101</v>
      </c>
      <c r="Y5283" s="6">
        <v>6281.0005156877196</v>
      </c>
      <c r="Z5283" s="71">
        <v>6287.5015626671602</v>
      </c>
      <c r="AA5283" s="20">
        <v>1.4532584688488599</v>
      </c>
    </row>
    <row r="5284" spans="1:27" x14ac:dyDescent="0.2">
      <c r="A5284" s="52" t="s">
        <v>1043</v>
      </c>
      <c r="B5284" s="1" t="s">
        <v>7291</v>
      </c>
      <c r="C5284" s="131" t="s">
        <v>20</v>
      </c>
      <c r="D5284" s="131" t="s">
        <v>20</v>
      </c>
      <c r="E5284" s="131" t="s">
        <v>6361</v>
      </c>
      <c r="F5284" s="131" t="s">
        <v>26336</v>
      </c>
      <c r="G5284" s="131" t="s">
        <v>26336</v>
      </c>
      <c r="H5284" s="79">
        <v>8450.4166666666697</v>
      </c>
      <c r="I5284" s="6">
        <v>27537.235999986198</v>
      </c>
      <c r="J5284" s="6">
        <v>11962.100509829101</v>
      </c>
      <c r="K5284" s="71">
        <v>11977.3123825476</v>
      </c>
      <c r="L5284" s="20">
        <v>1.41736352833264</v>
      </c>
      <c r="M5284" s="79">
        <v>8493.8205045555005</v>
      </c>
      <c r="N5284" s="6">
        <v>27678.675383911999</v>
      </c>
      <c r="O5284" s="6">
        <v>12028.492729625799</v>
      </c>
      <c r="P5284" s="71">
        <v>12043.2331857875</v>
      </c>
      <c r="Q5284" s="20">
        <v>1.4178817623151301</v>
      </c>
      <c r="R5284" s="79">
        <v>8538.0593906070208</v>
      </c>
      <c r="S5284" s="6">
        <v>27822.835925768199</v>
      </c>
      <c r="T5284" s="6">
        <v>12095.627160624999</v>
      </c>
      <c r="U5284" s="71">
        <v>12109.532128025199</v>
      </c>
      <c r="V5284" s="20">
        <v>1.4183002921421799</v>
      </c>
      <c r="W5284" s="79">
        <v>8583.8003668806596</v>
      </c>
      <c r="X5284" s="6">
        <v>27971.891304715999</v>
      </c>
      <c r="Y5284" s="6">
        <v>12164.5584365793</v>
      </c>
      <c r="Z5284" s="71">
        <v>12177.1491640729</v>
      </c>
      <c r="AA5284" s="20">
        <v>1.4186198005089601</v>
      </c>
    </row>
    <row r="5285" spans="1:27" x14ac:dyDescent="0.2">
      <c r="A5285" s="52" t="s">
        <v>1042</v>
      </c>
      <c r="B5285" s="1" t="s">
        <v>7290</v>
      </c>
      <c r="C5285" s="131" t="s">
        <v>20</v>
      </c>
      <c r="D5285" s="131" t="s">
        <v>20</v>
      </c>
      <c r="E5285" s="131" t="s">
        <v>6361</v>
      </c>
      <c r="F5285" s="131" t="s">
        <v>26336</v>
      </c>
      <c r="G5285" s="131" t="s">
        <v>26336</v>
      </c>
      <c r="H5285" s="79">
        <v>4729.6666666666697</v>
      </c>
      <c r="I5285" s="6">
        <v>37058.513534114303</v>
      </c>
      <c r="J5285" s="6">
        <v>16098.1176048373</v>
      </c>
      <c r="K5285" s="71">
        <v>16118.589136221901</v>
      </c>
      <c r="L5285" s="20">
        <v>3.40797571419168</v>
      </c>
      <c r="M5285" s="79">
        <v>4752.0079841837496</v>
      </c>
      <c r="N5285" s="6">
        <v>37233.565197566997</v>
      </c>
      <c r="O5285" s="6">
        <v>16180.820146375199</v>
      </c>
      <c r="P5285" s="71">
        <v>16200.649120411201</v>
      </c>
      <c r="Q5285" s="20">
        <v>3.4092217804204799</v>
      </c>
      <c r="R5285" s="79">
        <v>4774.54971457801</v>
      </c>
      <c r="S5285" s="6">
        <v>37410.187162659298</v>
      </c>
      <c r="T5285" s="6">
        <v>16263.607244639001</v>
      </c>
      <c r="U5285" s="71">
        <v>16282.3036648861</v>
      </c>
      <c r="V5285" s="20">
        <v>3.4102281132756298</v>
      </c>
      <c r="W5285" s="79">
        <v>4802.1905780290799</v>
      </c>
      <c r="X5285" s="6">
        <v>37626.7625335021</v>
      </c>
      <c r="Y5285" s="6">
        <v>16363.3179691682</v>
      </c>
      <c r="Z5285" s="71">
        <v>16380.254554126501</v>
      </c>
      <c r="AA5285" s="20">
        <v>3.41099635426158</v>
      </c>
    </row>
    <row r="5286" spans="1:27" x14ac:dyDescent="0.2">
      <c r="A5286" s="52" t="s">
        <v>1041</v>
      </c>
      <c r="B5286" s="1" t="s">
        <v>7289</v>
      </c>
      <c r="C5286" s="131" t="s">
        <v>20</v>
      </c>
      <c r="D5286" s="131" t="s">
        <v>20</v>
      </c>
      <c r="E5286" s="131" t="s">
        <v>6361</v>
      </c>
      <c r="F5286" s="131" t="s">
        <v>26336</v>
      </c>
      <c r="G5286" s="131" t="s">
        <v>26336</v>
      </c>
      <c r="H5286" s="79">
        <v>8749.9166666666697</v>
      </c>
      <c r="I5286" s="6">
        <v>46073.387875979002</v>
      </c>
      <c r="J5286" s="6">
        <v>20014.154528837898</v>
      </c>
      <c r="K5286" s="71">
        <v>20039.605976182898</v>
      </c>
      <c r="L5286" s="20">
        <v>2.2902624950160999</v>
      </c>
      <c r="M5286" s="79">
        <v>8788.7474414990193</v>
      </c>
      <c r="N5286" s="6">
        <v>46277.854434751098</v>
      </c>
      <c r="O5286" s="6">
        <v>20111.252720375302</v>
      </c>
      <c r="P5286" s="71">
        <v>20135.898288672601</v>
      </c>
      <c r="Q5286" s="20">
        <v>2.2910998891143701</v>
      </c>
      <c r="R5286" s="79">
        <v>8829.3932583609094</v>
      </c>
      <c r="S5286" s="6">
        <v>46491.878242880397</v>
      </c>
      <c r="T5286" s="6">
        <v>20211.757950318599</v>
      </c>
      <c r="U5286" s="71">
        <v>20234.993110568499</v>
      </c>
      <c r="V5286" s="20">
        <v>2.2917761751530499</v>
      </c>
      <c r="W5286" s="79">
        <v>8876.0137382262292</v>
      </c>
      <c r="X5286" s="6">
        <v>46737.362118170502</v>
      </c>
      <c r="Y5286" s="6">
        <v>20325.381879422599</v>
      </c>
      <c r="Z5286" s="71">
        <v>20346.419333908299</v>
      </c>
      <c r="AA5286" s="20">
        <v>2.2922924562726399</v>
      </c>
    </row>
    <row r="5287" spans="1:27" x14ac:dyDescent="0.2">
      <c r="A5287" s="52" t="s">
        <v>1040</v>
      </c>
      <c r="B5287" s="1" t="s">
        <v>7288</v>
      </c>
      <c r="C5287" s="131" t="s">
        <v>20</v>
      </c>
      <c r="D5287" s="131" t="s">
        <v>20</v>
      </c>
      <c r="E5287" s="131" t="s">
        <v>6361</v>
      </c>
      <c r="F5287" s="131" t="s">
        <v>26336</v>
      </c>
      <c r="G5287" s="131" t="s">
        <v>26336</v>
      </c>
      <c r="H5287" s="79">
        <v>8505.5</v>
      </c>
      <c r="I5287" s="6">
        <v>69459.887293198903</v>
      </c>
      <c r="J5287" s="6">
        <v>30173.186343141399</v>
      </c>
      <c r="K5287" s="71">
        <v>30211.5567505617</v>
      </c>
      <c r="L5287" s="20">
        <v>3.55200243966395</v>
      </c>
      <c r="M5287" s="79">
        <v>8542.8104136397706</v>
      </c>
      <c r="N5287" s="6">
        <v>69764.581564703403</v>
      </c>
      <c r="O5287" s="6">
        <v>30318.024634378999</v>
      </c>
      <c r="P5287" s="71">
        <v>30355.178209899801</v>
      </c>
      <c r="Q5287" s="20">
        <v>3.5533011667253702</v>
      </c>
      <c r="R5287" s="79">
        <v>8581.7551290233805</v>
      </c>
      <c r="S5287" s="6">
        <v>70082.622307894402</v>
      </c>
      <c r="T5287" s="6">
        <v>30467.536527795</v>
      </c>
      <c r="U5287" s="71">
        <v>30502.561590700599</v>
      </c>
      <c r="V5287" s="20">
        <v>3.55435002888178</v>
      </c>
      <c r="W5287" s="79">
        <v>8627.7631148427208</v>
      </c>
      <c r="X5287" s="6">
        <v>70458.345017858301</v>
      </c>
      <c r="Y5287" s="6">
        <v>30641.2836364018</v>
      </c>
      <c r="Z5287" s="71">
        <v>30672.998396483901</v>
      </c>
      <c r="AA5287" s="20">
        <v>3.5551507370103601</v>
      </c>
    </row>
    <row r="5288" spans="1:27" x14ac:dyDescent="0.2">
      <c r="A5288" s="52" t="s">
        <v>1039</v>
      </c>
      <c r="B5288" s="1" t="s">
        <v>7287</v>
      </c>
      <c r="C5288" s="131" t="s">
        <v>20</v>
      </c>
      <c r="D5288" s="131" t="s">
        <v>20</v>
      </c>
      <c r="E5288" s="131" t="s">
        <v>6361</v>
      </c>
      <c r="F5288" s="131" t="s">
        <v>26336</v>
      </c>
      <c r="G5288" s="131" t="s">
        <v>26336</v>
      </c>
      <c r="H5288" s="79">
        <v>2734.4166666666702</v>
      </c>
      <c r="I5288" s="6">
        <v>18205.010614618299</v>
      </c>
      <c r="J5288" s="6">
        <v>7908.2071546570196</v>
      </c>
      <c r="K5288" s="71">
        <v>7918.2638032004597</v>
      </c>
      <c r="L5288" s="20">
        <v>2.8957780647428</v>
      </c>
      <c r="M5288" s="79">
        <v>2747.5240981039901</v>
      </c>
      <c r="N5288" s="6">
        <v>18292.276367257899</v>
      </c>
      <c r="O5288" s="6">
        <v>7949.3873980601602</v>
      </c>
      <c r="P5288" s="71">
        <v>7959.1290672025398</v>
      </c>
      <c r="Q5288" s="20">
        <v>2.8968368549324</v>
      </c>
      <c r="R5288" s="79">
        <v>2760.0932872942399</v>
      </c>
      <c r="S5288" s="6">
        <v>18375.958647802501</v>
      </c>
      <c r="T5288" s="6">
        <v>7988.7163593207497</v>
      </c>
      <c r="U5288" s="71">
        <v>7997.9000782855201</v>
      </c>
      <c r="V5288" s="20">
        <v>2.8976919421901002</v>
      </c>
      <c r="W5288" s="79">
        <v>2774.5981845801498</v>
      </c>
      <c r="X5288" s="6">
        <v>18472.528352146601</v>
      </c>
      <c r="Y5288" s="6">
        <v>8033.4271345166599</v>
      </c>
      <c r="Z5288" s="71">
        <v>8041.7420020408599</v>
      </c>
      <c r="AA5288" s="20">
        <v>2.8983447213124101</v>
      </c>
    </row>
    <row r="5289" spans="1:27" x14ac:dyDescent="0.2">
      <c r="A5289" s="52" t="s">
        <v>1038</v>
      </c>
      <c r="B5289" s="1" t="s">
        <v>7286</v>
      </c>
      <c r="C5289" s="131" t="s">
        <v>20</v>
      </c>
      <c r="D5289" s="131" t="s">
        <v>20</v>
      </c>
      <c r="E5289" s="131" t="s">
        <v>6361</v>
      </c>
      <c r="F5289" s="131" t="s">
        <v>26336</v>
      </c>
      <c r="G5289" s="131" t="s">
        <v>26336</v>
      </c>
      <c r="H5289" s="79">
        <v>9794.5833333333394</v>
      </c>
      <c r="I5289" s="6">
        <v>55081.739464040198</v>
      </c>
      <c r="J5289" s="6">
        <v>23927.3579863062</v>
      </c>
      <c r="K5289" s="71">
        <v>23957.785746370599</v>
      </c>
      <c r="L5289" s="20">
        <v>2.4460239839745301</v>
      </c>
      <c r="M5289" s="79">
        <v>9835.9978737206893</v>
      </c>
      <c r="N5289" s="6">
        <v>55314.6421660751</v>
      </c>
      <c r="O5289" s="6">
        <v>24038.425318692101</v>
      </c>
      <c r="P5289" s="71">
        <v>24067.883486275601</v>
      </c>
      <c r="Q5289" s="20">
        <v>2.4469183295147801</v>
      </c>
      <c r="R5289" s="79">
        <v>9879.0712964903796</v>
      </c>
      <c r="S5289" s="6">
        <v>55556.873915000098</v>
      </c>
      <c r="T5289" s="6">
        <v>24152.650537802401</v>
      </c>
      <c r="U5289" s="71">
        <v>24180.4160942218</v>
      </c>
      <c r="V5289" s="20">
        <v>2.4476406099844801</v>
      </c>
      <c r="W5289" s="79">
        <v>9927.71715391201</v>
      </c>
      <c r="X5289" s="6">
        <v>55830.443331208298</v>
      </c>
      <c r="Y5289" s="6">
        <v>24279.827311073201</v>
      </c>
      <c r="Z5289" s="71">
        <v>24304.957749704401</v>
      </c>
      <c r="AA5289" s="20">
        <v>2.4481920035490701</v>
      </c>
    </row>
    <row r="5290" spans="1:27" x14ac:dyDescent="0.2">
      <c r="A5290" s="52" t="s">
        <v>1037</v>
      </c>
      <c r="B5290" s="1" t="s">
        <v>7285</v>
      </c>
      <c r="C5290" s="131" t="s">
        <v>20</v>
      </c>
      <c r="D5290" s="131" t="s">
        <v>20</v>
      </c>
      <c r="E5290" s="131" t="s">
        <v>6361</v>
      </c>
      <c r="F5290" s="131" t="s">
        <v>26336</v>
      </c>
      <c r="G5290" s="131" t="s">
        <v>26336</v>
      </c>
      <c r="H5290" s="79">
        <v>4156.9166666666697</v>
      </c>
      <c r="I5290" s="6">
        <v>13302.8136596926</v>
      </c>
      <c r="J5290" s="6">
        <v>5778.7061149074598</v>
      </c>
      <c r="K5290" s="71">
        <v>5786.0547358144404</v>
      </c>
      <c r="L5290" s="20">
        <v>1.39191020647863</v>
      </c>
      <c r="M5290" s="79">
        <v>4178.77362597708</v>
      </c>
      <c r="N5290" s="6">
        <v>13372.759506624199</v>
      </c>
      <c r="O5290" s="6">
        <v>5811.4826041841097</v>
      </c>
      <c r="P5290" s="71">
        <v>5818.6043530588104</v>
      </c>
      <c r="Q5290" s="20">
        <v>1.39241913390278</v>
      </c>
      <c r="R5290" s="79">
        <v>4198.9511773224904</v>
      </c>
      <c r="S5290" s="6">
        <v>13437.3309732136</v>
      </c>
      <c r="T5290" s="6">
        <v>5841.7102382931498</v>
      </c>
      <c r="U5290" s="71">
        <v>5848.4257884127301</v>
      </c>
      <c r="V5290" s="20">
        <v>1.39283014768036</v>
      </c>
      <c r="W5290" s="79">
        <v>4221.3524486245997</v>
      </c>
      <c r="X5290" s="6">
        <v>13509.018707601401</v>
      </c>
      <c r="Y5290" s="6">
        <v>5874.8708015233497</v>
      </c>
      <c r="Z5290" s="71">
        <v>5880.95149057654</v>
      </c>
      <c r="AA5290" s="20">
        <v>1.3931439182465499</v>
      </c>
    </row>
    <row r="5291" spans="1:27" x14ac:dyDescent="0.2">
      <c r="A5291" s="52" t="s">
        <v>1036</v>
      </c>
      <c r="B5291" s="1" t="s">
        <v>7284</v>
      </c>
      <c r="C5291" s="131" t="s">
        <v>20</v>
      </c>
      <c r="D5291" s="131" t="s">
        <v>20</v>
      </c>
      <c r="E5291" s="131" t="s">
        <v>6361</v>
      </c>
      <c r="F5291" s="131" t="s">
        <v>26336</v>
      </c>
      <c r="G5291" s="131" t="s">
        <v>26336</v>
      </c>
      <c r="H5291" s="79">
        <v>3570.4166666666702</v>
      </c>
      <c r="I5291" s="6">
        <v>7359.1294748341397</v>
      </c>
      <c r="J5291" s="6">
        <v>3196.78585181373</v>
      </c>
      <c r="K5291" s="71">
        <v>3200.85111605778</v>
      </c>
      <c r="L5291" s="20">
        <v>0.89649231865312895</v>
      </c>
      <c r="M5291" s="79">
        <v>3589.4338562457501</v>
      </c>
      <c r="N5291" s="6">
        <v>7398.3265695784403</v>
      </c>
      <c r="O5291" s="6">
        <v>3215.1364225072998</v>
      </c>
      <c r="P5291" s="71">
        <v>3219.0764487894899</v>
      </c>
      <c r="Q5291" s="20">
        <v>0.89682010526205402</v>
      </c>
      <c r="R5291" s="79">
        <v>3608.0815028285101</v>
      </c>
      <c r="S5291" s="6">
        <v>7436.7619843816001</v>
      </c>
      <c r="T5291" s="6">
        <v>3233.03851862491</v>
      </c>
      <c r="U5291" s="71">
        <v>3236.7551754470901</v>
      </c>
      <c r="V5291" s="20">
        <v>0.89708482829716596</v>
      </c>
      <c r="W5291" s="79">
        <v>3629.4549878155199</v>
      </c>
      <c r="X5291" s="6">
        <v>7480.8157344148403</v>
      </c>
      <c r="Y5291" s="6">
        <v>3253.29521565919</v>
      </c>
      <c r="Z5291" s="71">
        <v>3256.6624857274101</v>
      </c>
      <c r="AA5291" s="20">
        <v>0.89728691956791995</v>
      </c>
    </row>
    <row r="5292" spans="1:27" x14ac:dyDescent="0.2">
      <c r="A5292" s="52" t="s">
        <v>1035</v>
      </c>
      <c r="B5292" s="1" t="s">
        <v>26339</v>
      </c>
      <c r="C5292" s="131" t="s">
        <v>20</v>
      </c>
      <c r="D5292" s="131" t="s">
        <v>20</v>
      </c>
      <c r="E5292" s="131" t="s">
        <v>6361</v>
      </c>
      <c r="F5292" s="131" t="s">
        <v>26336</v>
      </c>
      <c r="G5292" s="131" t="s">
        <v>26336</v>
      </c>
      <c r="H5292" s="79">
        <v>1843.3333333333301</v>
      </c>
      <c r="I5292" s="6">
        <v>3419.96203724931</v>
      </c>
      <c r="J5292" s="6">
        <v>1485.62221819926</v>
      </c>
      <c r="K5292" s="71">
        <v>1487.51144292802</v>
      </c>
      <c r="L5292" s="20">
        <v>0.806968233053177</v>
      </c>
      <c r="M5292" s="79">
        <v>1855.4012712507099</v>
      </c>
      <c r="N5292" s="6">
        <v>3442.3518507458498</v>
      </c>
      <c r="O5292" s="6">
        <v>1495.9640819219801</v>
      </c>
      <c r="P5292" s="71">
        <v>1497.79732848618</v>
      </c>
      <c r="Q5292" s="20">
        <v>0.80726328675873404</v>
      </c>
      <c r="R5292" s="79">
        <v>1867.4464534823401</v>
      </c>
      <c r="S5292" s="6">
        <v>3464.6994453013399</v>
      </c>
      <c r="T5292" s="6">
        <v>1506.2344049255</v>
      </c>
      <c r="U5292" s="71">
        <v>1507.9659513777401</v>
      </c>
      <c r="V5292" s="20">
        <v>0.80750157444447102</v>
      </c>
      <c r="W5292" s="79">
        <v>1881.21047583316</v>
      </c>
      <c r="X5292" s="6">
        <v>3490.2360278978899</v>
      </c>
      <c r="Y5292" s="6">
        <v>1517.85160525274</v>
      </c>
      <c r="Z5292" s="71">
        <v>1519.42263276164</v>
      </c>
      <c r="AA5292" s="20">
        <v>0.80768348479917595</v>
      </c>
    </row>
    <row r="5293" spans="1:27" x14ac:dyDescent="0.2">
      <c r="A5293" s="52" t="s">
        <v>1034</v>
      </c>
      <c r="B5293" s="1" t="s">
        <v>7283</v>
      </c>
      <c r="C5293" s="131" t="s">
        <v>20</v>
      </c>
      <c r="D5293" s="131" t="s">
        <v>20</v>
      </c>
      <c r="E5293" s="131" t="s">
        <v>6361</v>
      </c>
      <c r="F5293" s="131" t="s">
        <v>26336</v>
      </c>
      <c r="G5293" s="131" t="s">
        <v>26336</v>
      </c>
      <c r="H5293" s="79">
        <v>8264.5</v>
      </c>
      <c r="I5293" s="6">
        <v>14132.670787239</v>
      </c>
      <c r="J5293" s="6">
        <v>6139.1937966963296</v>
      </c>
      <c r="K5293" s="71">
        <v>6147.0008398283599</v>
      </c>
      <c r="L5293" s="20">
        <v>0.74378375459233603</v>
      </c>
      <c r="M5293" s="79">
        <v>8312.2780279338203</v>
      </c>
      <c r="N5293" s="6">
        <v>14214.3733874752</v>
      </c>
      <c r="O5293" s="6">
        <v>6177.2279408577297</v>
      </c>
      <c r="P5293" s="71">
        <v>6184.7978966044602</v>
      </c>
      <c r="Q5293" s="20">
        <v>0.74405570600744397</v>
      </c>
      <c r="R5293" s="79">
        <v>8362.2059867421995</v>
      </c>
      <c r="S5293" s="6">
        <v>14299.752467264399</v>
      </c>
      <c r="T5293" s="6">
        <v>6216.6371104200098</v>
      </c>
      <c r="U5293" s="71">
        <v>6223.7836713391998</v>
      </c>
      <c r="V5293" s="20">
        <v>0.74427533610229901</v>
      </c>
      <c r="W5293" s="79">
        <v>8418.8327056253092</v>
      </c>
      <c r="X5293" s="6">
        <v>14396.5867313743</v>
      </c>
      <c r="Y5293" s="6">
        <v>6260.8609004411301</v>
      </c>
      <c r="Z5293" s="71">
        <v>6267.3411022408</v>
      </c>
      <c r="AA5293" s="20">
        <v>0.74444300313190304</v>
      </c>
    </row>
    <row r="5294" spans="1:27" x14ac:dyDescent="0.2">
      <c r="A5294" s="52" t="s">
        <v>1033</v>
      </c>
      <c r="B5294" s="1" t="s">
        <v>7282</v>
      </c>
      <c r="C5294" s="131" t="s">
        <v>20</v>
      </c>
      <c r="D5294" s="131" t="s">
        <v>20</v>
      </c>
      <c r="E5294" s="131" t="s">
        <v>6361</v>
      </c>
      <c r="F5294" s="131" t="s">
        <v>26336</v>
      </c>
      <c r="G5294" s="131" t="s">
        <v>26336</v>
      </c>
      <c r="H5294" s="79">
        <v>5482.8333333333303</v>
      </c>
      <c r="I5294" s="6">
        <v>24224.884917244501</v>
      </c>
      <c r="J5294" s="6">
        <v>10523.224197928501</v>
      </c>
      <c r="K5294" s="71">
        <v>10536.606291395799</v>
      </c>
      <c r="L5294" s="20">
        <v>1.92174477151031</v>
      </c>
      <c r="M5294" s="79">
        <v>5507.5029436980103</v>
      </c>
      <c r="N5294" s="6">
        <v>24333.883027474199</v>
      </c>
      <c r="O5294" s="6">
        <v>10574.9256790543</v>
      </c>
      <c r="P5294" s="71">
        <v>10587.884844586401</v>
      </c>
      <c r="Q5294" s="20">
        <v>1.92244742360087</v>
      </c>
      <c r="R5294" s="79">
        <v>5533.9373942067596</v>
      </c>
      <c r="S5294" s="6">
        <v>24450.6787574359</v>
      </c>
      <c r="T5294" s="6">
        <v>10629.624343945899</v>
      </c>
      <c r="U5294" s="71">
        <v>10641.844014577</v>
      </c>
      <c r="V5294" s="20">
        <v>1.92301489093777</v>
      </c>
      <c r="W5294" s="79">
        <v>5560.4418882913096</v>
      </c>
      <c r="X5294" s="6">
        <v>24567.7839619812</v>
      </c>
      <c r="Y5294" s="6">
        <v>10684.16291223</v>
      </c>
      <c r="Z5294" s="71">
        <v>10695.221380519401</v>
      </c>
      <c r="AA5294" s="20">
        <v>1.92344809915926</v>
      </c>
    </row>
    <row r="5295" spans="1:27" x14ac:dyDescent="0.2">
      <c r="A5295" s="52" t="s">
        <v>1032</v>
      </c>
      <c r="B5295" s="1" t="s">
        <v>7281</v>
      </c>
      <c r="C5295" s="131" t="s">
        <v>20</v>
      </c>
      <c r="D5295" s="131" t="s">
        <v>20</v>
      </c>
      <c r="E5295" s="131" t="s">
        <v>6361</v>
      </c>
      <c r="F5295" s="131" t="s">
        <v>26336</v>
      </c>
      <c r="G5295" s="131" t="s">
        <v>26336</v>
      </c>
      <c r="H5295" s="79">
        <v>8066.8333333333303</v>
      </c>
      <c r="I5295" s="6">
        <v>33667.751168956798</v>
      </c>
      <c r="J5295" s="6">
        <v>14625.179644869901</v>
      </c>
      <c r="K5295" s="71">
        <v>14643.778081746501</v>
      </c>
      <c r="L5295" s="20">
        <v>1.81530688395857</v>
      </c>
      <c r="M5295" s="79">
        <v>8101.6980906021699</v>
      </c>
      <c r="N5295" s="6">
        <v>33813.262787182801</v>
      </c>
      <c r="O5295" s="6">
        <v>14694.438225788799</v>
      </c>
      <c r="P5295" s="71">
        <v>14712.4456958315</v>
      </c>
      <c r="Q5295" s="20">
        <v>1.8159706189123199</v>
      </c>
      <c r="R5295" s="79">
        <v>8137.8309009283103</v>
      </c>
      <c r="S5295" s="6">
        <v>33964.066754096202</v>
      </c>
      <c r="T5295" s="6">
        <v>14765.4498417125</v>
      </c>
      <c r="U5295" s="71">
        <v>14782.4240007182</v>
      </c>
      <c r="V5295" s="20">
        <v>1.8165066564644301</v>
      </c>
      <c r="W5295" s="79">
        <v>8175.1746603655001</v>
      </c>
      <c r="X5295" s="6">
        <v>34119.924740556598</v>
      </c>
      <c r="Y5295" s="6">
        <v>14838.2465038469</v>
      </c>
      <c r="Z5295" s="71">
        <v>14853.604588498099</v>
      </c>
      <c r="AA5295" s="20">
        <v>1.8169158709856901</v>
      </c>
    </row>
    <row r="5296" spans="1:27" x14ac:dyDescent="0.2">
      <c r="A5296" s="52" t="s">
        <v>1031</v>
      </c>
      <c r="B5296" s="1" t="s">
        <v>7280</v>
      </c>
      <c r="C5296" s="131" t="s">
        <v>20</v>
      </c>
      <c r="D5296" s="131" t="s">
        <v>20</v>
      </c>
      <c r="E5296" s="131" t="s">
        <v>6361</v>
      </c>
      <c r="F5296" s="131" t="s">
        <v>26336</v>
      </c>
      <c r="G5296" s="131" t="s">
        <v>26336</v>
      </c>
      <c r="H5296" s="79">
        <v>8653.8333333333303</v>
      </c>
      <c r="I5296" s="6">
        <v>68189.010926586197</v>
      </c>
      <c r="J5296" s="6">
        <v>29621.121101989502</v>
      </c>
      <c r="K5296" s="71">
        <v>29658.7894632957</v>
      </c>
      <c r="L5296" s="20">
        <v>3.42724297093338</v>
      </c>
      <c r="M5296" s="79">
        <v>8697.3270100585705</v>
      </c>
      <c r="N5296" s="6">
        <v>68531.725037572294</v>
      </c>
      <c r="O5296" s="6">
        <v>29782.254567077001</v>
      </c>
      <c r="P5296" s="71">
        <v>29818.751576944302</v>
      </c>
      <c r="Q5296" s="20">
        <v>3.4284960818948802</v>
      </c>
      <c r="R5296" s="79">
        <v>8744.3798052035709</v>
      </c>
      <c r="S5296" s="6">
        <v>68902.483687373198</v>
      </c>
      <c r="T5296" s="6">
        <v>29954.486140344801</v>
      </c>
      <c r="U5296" s="71">
        <v>29988.9214075485</v>
      </c>
      <c r="V5296" s="20">
        <v>3.4295081041313802</v>
      </c>
      <c r="W5296" s="79">
        <v>8797.8826185378402</v>
      </c>
      <c r="X5296" s="6">
        <v>69324.066098603696</v>
      </c>
      <c r="Y5296" s="6">
        <v>30148.002647771398</v>
      </c>
      <c r="Z5296" s="71">
        <v>30179.206845424302</v>
      </c>
      <c r="AA5296" s="20">
        <v>3.4302806884277199</v>
      </c>
    </row>
    <row r="5297" spans="1:27" x14ac:dyDescent="0.2">
      <c r="A5297" s="52" t="s">
        <v>1030</v>
      </c>
      <c r="B5297" s="1" t="s">
        <v>7279</v>
      </c>
      <c r="C5297" s="131" t="s">
        <v>20</v>
      </c>
      <c r="D5297" s="131" t="s">
        <v>20</v>
      </c>
      <c r="E5297" s="131" t="s">
        <v>6361</v>
      </c>
      <c r="F5297" s="131" t="s">
        <v>26336</v>
      </c>
      <c r="G5297" s="131" t="s">
        <v>26336</v>
      </c>
      <c r="H5297" s="79">
        <v>8868.1666666666697</v>
      </c>
      <c r="I5297" s="6">
        <v>63337.799518787397</v>
      </c>
      <c r="J5297" s="6">
        <v>27513.7680454029</v>
      </c>
      <c r="K5297" s="71">
        <v>27548.756544050801</v>
      </c>
      <c r="L5297" s="20">
        <v>3.1064770859122501</v>
      </c>
      <c r="M5297" s="79">
        <v>8911.7364325011204</v>
      </c>
      <c r="N5297" s="6">
        <v>63648.981434647802</v>
      </c>
      <c r="O5297" s="6">
        <v>27660.330554682201</v>
      </c>
      <c r="P5297" s="71">
        <v>27694.2272281162</v>
      </c>
      <c r="Q5297" s="20">
        <v>3.1076129144837901</v>
      </c>
      <c r="R5297" s="79">
        <v>8957.3755639303999</v>
      </c>
      <c r="S5297" s="6">
        <v>63974.943075349103</v>
      </c>
      <c r="T5297" s="6">
        <v>27812.299979994401</v>
      </c>
      <c r="U5297" s="71">
        <v>27844.272619313699</v>
      </c>
      <c r="V5297" s="20">
        <v>3.1085302185427102</v>
      </c>
      <c r="W5297" s="79">
        <v>9010.6987133629991</v>
      </c>
      <c r="X5297" s="6">
        <v>64355.785145127498</v>
      </c>
      <c r="Y5297" s="6">
        <v>27987.3713436695</v>
      </c>
      <c r="Z5297" s="71">
        <v>28016.339215186399</v>
      </c>
      <c r="AA5297" s="20">
        <v>3.10923049437196</v>
      </c>
    </row>
    <row r="5298" spans="1:27" x14ac:dyDescent="0.2">
      <c r="A5298" s="52" t="s">
        <v>1029</v>
      </c>
      <c r="B5298" s="1" t="s">
        <v>7278</v>
      </c>
      <c r="C5298" s="131" t="s">
        <v>20</v>
      </c>
      <c r="D5298" s="131" t="s">
        <v>20</v>
      </c>
      <c r="E5298" s="131" t="s">
        <v>6361</v>
      </c>
      <c r="F5298" s="131" t="s">
        <v>26336</v>
      </c>
      <c r="G5298" s="131" t="s">
        <v>26336</v>
      </c>
      <c r="H5298" s="79">
        <v>7921.3333333333303</v>
      </c>
      <c r="I5298" s="6">
        <v>22570.450277820899</v>
      </c>
      <c r="J5298" s="6">
        <v>9804.5422850546292</v>
      </c>
      <c r="K5298" s="71">
        <v>9817.0104505897307</v>
      </c>
      <c r="L5298" s="20">
        <v>1.23931288300661</v>
      </c>
      <c r="M5298" s="79">
        <v>7958.5190134369705</v>
      </c>
      <c r="N5298" s="6">
        <v>22676.404352533798</v>
      </c>
      <c r="O5298" s="6">
        <v>9854.6249452041993</v>
      </c>
      <c r="P5298" s="71">
        <v>9866.7014098336494</v>
      </c>
      <c r="Q5298" s="20">
        <v>1.23976601591011</v>
      </c>
      <c r="R5298" s="79">
        <v>7998.70167805854</v>
      </c>
      <c r="S5298" s="6">
        <v>22790.897809090598</v>
      </c>
      <c r="T5298" s="6">
        <v>9908.0555012493296</v>
      </c>
      <c r="U5298" s="71">
        <v>9919.4456662167795</v>
      </c>
      <c r="V5298" s="20">
        <v>1.2401319695954001</v>
      </c>
      <c r="W5298" s="79">
        <v>8040.2644260055804</v>
      </c>
      <c r="X5298" s="6">
        <v>22909.323571076999</v>
      </c>
      <c r="Y5298" s="6">
        <v>9962.9232177047998</v>
      </c>
      <c r="Z5298" s="71">
        <v>9973.2351786303007</v>
      </c>
      <c r="AA5298" s="20">
        <v>1.2404113409967801</v>
      </c>
    </row>
    <row r="5299" spans="1:27" x14ac:dyDescent="0.2">
      <c r="A5299" s="52" t="s">
        <v>1028</v>
      </c>
      <c r="B5299" s="1" t="s">
        <v>7277</v>
      </c>
      <c r="C5299" s="131" t="s">
        <v>20</v>
      </c>
      <c r="D5299" s="131" t="s">
        <v>20</v>
      </c>
      <c r="E5299" s="131" t="s">
        <v>6361</v>
      </c>
      <c r="F5299" s="131" t="s">
        <v>26336</v>
      </c>
      <c r="G5299" s="131" t="s">
        <v>26336</v>
      </c>
      <c r="H5299" s="79">
        <v>59205.5</v>
      </c>
      <c r="I5299" s="6">
        <v>238865.75529412899</v>
      </c>
      <c r="J5299" s="6">
        <v>103762.635189168</v>
      </c>
      <c r="K5299" s="71">
        <v>103894.58726549</v>
      </c>
      <c r="L5299" s="20">
        <v>1.75481310461849</v>
      </c>
      <c r="M5299" s="79">
        <v>59391.2551483469</v>
      </c>
      <c r="N5299" s="6">
        <v>239615.18809698799</v>
      </c>
      <c r="O5299" s="6">
        <v>104131.050635747</v>
      </c>
      <c r="P5299" s="71">
        <v>104258.65924153601</v>
      </c>
      <c r="Q5299" s="20">
        <v>1.7554547210884699</v>
      </c>
      <c r="R5299" s="79">
        <v>59640.923266498503</v>
      </c>
      <c r="S5299" s="6">
        <v>240622.479034741</v>
      </c>
      <c r="T5299" s="6">
        <v>104607.589270725</v>
      </c>
      <c r="U5299" s="71">
        <v>104727.84472332</v>
      </c>
      <c r="V5299" s="20">
        <v>1.7559728955797</v>
      </c>
      <c r="W5299" s="79">
        <v>60178.334581775802</v>
      </c>
      <c r="X5299" s="6">
        <v>242790.67556593</v>
      </c>
      <c r="Y5299" s="6">
        <v>105586.04452607701</v>
      </c>
      <c r="Z5299" s="71">
        <v>105695.32963664499</v>
      </c>
      <c r="AA5299" s="20">
        <v>1.7563684733251801</v>
      </c>
    </row>
    <row r="5300" spans="1:27" x14ac:dyDescent="0.2">
      <c r="A5300" s="52" t="s">
        <v>1027</v>
      </c>
      <c r="B5300" s="1" t="s">
        <v>7276</v>
      </c>
      <c r="C5300" s="131" t="s">
        <v>20</v>
      </c>
      <c r="D5300" s="131" t="s">
        <v>20</v>
      </c>
      <c r="E5300" s="131" t="s">
        <v>6361</v>
      </c>
      <c r="F5300" s="131" t="s">
        <v>26336</v>
      </c>
      <c r="G5300" s="131" t="s">
        <v>26336</v>
      </c>
      <c r="H5300" s="79">
        <v>10259</v>
      </c>
      <c r="I5300" s="6">
        <v>38760.214424025799</v>
      </c>
      <c r="J5300" s="6">
        <v>16837.331848517999</v>
      </c>
      <c r="K5300" s="71">
        <v>16858.7434182326</v>
      </c>
      <c r="L5300" s="20">
        <v>1.6433125468595999</v>
      </c>
      <c r="M5300" s="79">
        <v>10294.6249261019</v>
      </c>
      <c r="N5300" s="6">
        <v>38894.811341322602</v>
      </c>
      <c r="O5300" s="6">
        <v>16902.758132392399</v>
      </c>
      <c r="P5300" s="71">
        <v>16923.4718137208</v>
      </c>
      <c r="Q5300" s="20">
        <v>1.64391339511667</v>
      </c>
      <c r="R5300" s="79">
        <v>10339.6628187756</v>
      </c>
      <c r="S5300" s="6">
        <v>39064.9720175326</v>
      </c>
      <c r="T5300" s="6">
        <v>16983.004098683599</v>
      </c>
      <c r="U5300" s="71">
        <v>17002.527527705799</v>
      </c>
      <c r="V5300" s="20">
        <v>1.64439864487954</v>
      </c>
      <c r="W5300" s="79">
        <v>10427.478630469301</v>
      </c>
      <c r="X5300" s="6">
        <v>39396.754812256098</v>
      </c>
      <c r="Y5300" s="6">
        <v>17133.061218655501</v>
      </c>
      <c r="Z5300" s="71">
        <v>17150.794513789901</v>
      </c>
      <c r="AA5300" s="20">
        <v>1.6447690876752299</v>
      </c>
    </row>
    <row r="5301" spans="1:27" x14ac:dyDescent="0.2">
      <c r="A5301" s="52" t="s">
        <v>1026</v>
      </c>
      <c r="B5301" s="1" t="s">
        <v>7275</v>
      </c>
      <c r="C5301" s="131" t="s">
        <v>20</v>
      </c>
      <c r="D5301" s="131" t="s">
        <v>20</v>
      </c>
      <c r="E5301" s="131" t="s">
        <v>6361</v>
      </c>
      <c r="F5301" s="131" t="s">
        <v>26336</v>
      </c>
      <c r="G5301" s="131" t="s">
        <v>26336</v>
      </c>
      <c r="H5301" s="79">
        <v>3608.1666666666702</v>
      </c>
      <c r="I5301" s="6">
        <v>13330.259716571099</v>
      </c>
      <c r="J5301" s="6">
        <v>5790.6286074546097</v>
      </c>
      <c r="K5301" s="71">
        <v>5797.9923898659599</v>
      </c>
      <c r="L5301" s="20">
        <v>1.60690814075457</v>
      </c>
      <c r="M5301" s="79">
        <v>3626.6889841228199</v>
      </c>
      <c r="N5301" s="6">
        <v>13398.6898432957</v>
      </c>
      <c r="O5301" s="6">
        <v>5822.7513105728203</v>
      </c>
      <c r="P5301" s="71">
        <v>5829.8868688146804</v>
      </c>
      <c r="Q5301" s="20">
        <v>1.6074956783824501</v>
      </c>
      <c r="R5301" s="79">
        <v>3646.4856046253499</v>
      </c>
      <c r="S5301" s="6">
        <v>13471.827843057999</v>
      </c>
      <c r="T5301" s="6">
        <v>5856.7073175613696</v>
      </c>
      <c r="U5301" s="71">
        <v>5863.4401081179703</v>
      </c>
      <c r="V5301" s="20">
        <v>1.6079701783768301</v>
      </c>
      <c r="W5301" s="79">
        <v>3669.0132689482598</v>
      </c>
      <c r="X5301" s="6">
        <v>13555.0555994159</v>
      </c>
      <c r="Y5301" s="6">
        <v>5894.8915593124902</v>
      </c>
      <c r="Z5301" s="71">
        <v>5900.9929705239701</v>
      </c>
      <c r="AA5301" s="20">
        <v>1.60833241473</v>
      </c>
    </row>
    <row r="5302" spans="1:27" x14ac:dyDescent="0.2">
      <c r="A5302" s="52" t="s">
        <v>1025</v>
      </c>
      <c r="B5302" s="1" t="s">
        <v>7274</v>
      </c>
      <c r="C5302" s="131" t="s">
        <v>20</v>
      </c>
      <c r="D5302" s="131" t="s">
        <v>20</v>
      </c>
      <c r="E5302" s="131" t="s">
        <v>6361</v>
      </c>
      <c r="F5302" s="131" t="s">
        <v>26336</v>
      </c>
      <c r="G5302" s="131" t="s">
        <v>26336</v>
      </c>
      <c r="H5302" s="79">
        <v>5678.0833333333303</v>
      </c>
      <c r="I5302" s="6">
        <v>21130.152809400301</v>
      </c>
      <c r="J5302" s="6">
        <v>9178.8809775323807</v>
      </c>
      <c r="K5302" s="71">
        <v>9190.5535068690406</v>
      </c>
      <c r="L5302" s="20">
        <v>1.61860137784799</v>
      </c>
      <c r="M5302" s="79">
        <v>5710.26055487954</v>
      </c>
      <c r="N5302" s="6">
        <v>21249.895611388001</v>
      </c>
      <c r="O5302" s="6">
        <v>9234.6982404893697</v>
      </c>
      <c r="P5302" s="71">
        <v>9246.0150087362599</v>
      </c>
      <c r="Q5302" s="20">
        <v>1.61919319090183</v>
      </c>
      <c r="R5302" s="79">
        <v>5745.6373236896998</v>
      </c>
      <c r="S5302" s="6">
        <v>21381.5450583895</v>
      </c>
      <c r="T5302" s="6">
        <v>9295.3571603697801</v>
      </c>
      <c r="U5302" s="71">
        <v>9306.0429757121201</v>
      </c>
      <c r="V5302" s="20">
        <v>1.6196711437637401</v>
      </c>
      <c r="W5302" s="79">
        <v>5786.8441993205597</v>
      </c>
      <c r="X5302" s="6">
        <v>21534.890391270801</v>
      </c>
      <c r="Y5302" s="6">
        <v>9365.2027221261906</v>
      </c>
      <c r="Z5302" s="71">
        <v>9374.8960222169098</v>
      </c>
      <c r="AA5302" s="20">
        <v>1.6200360160582199</v>
      </c>
    </row>
    <row r="5303" spans="1:27" x14ac:dyDescent="0.2">
      <c r="A5303" s="52" t="s">
        <v>1024</v>
      </c>
      <c r="B5303" s="1" t="s">
        <v>7273</v>
      </c>
      <c r="C5303" s="131" t="s">
        <v>20</v>
      </c>
      <c r="D5303" s="131" t="s">
        <v>20</v>
      </c>
      <c r="E5303" s="131" t="s">
        <v>6361</v>
      </c>
      <c r="F5303" s="131" t="s">
        <v>26336</v>
      </c>
      <c r="G5303" s="131" t="s">
        <v>26336</v>
      </c>
      <c r="H5303" s="79">
        <v>9099.5</v>
      </c>
      <c r="I5303" s="6">
        <v>68029.583037116303</v>
      </c>
      <c r="J5303" s="6">
        <v>29551.866059910899</v>
      </c>
      <c r="K5303" s="71">
        <v>29589.4463514934</v>
      </c>
      <c r="L5303" s="20">
        <v>3.2517661796245299</v>
      </c>
      <c r="M5303" s="79">
        <v>9134.6709584645105</v>
      </c>
      <c r="N5303" s="6">
        <v>68292.527774668502</v>
      </c>
      <c r="O5303" s="6">
        <v>29678.305136770901</v>
      </c>
      <c r="P5303" s="71">
        <v>29714.6747606012</v>
      </c>
      <c r="Q5303" s="20">
        <v>3.25295513059138</v>
      </c>
      <c r="R5303" s="79">
        <v>9176.5954182441201</v>
      </c>
      <c r="S5303" s="6">
        <v>68605.962965378305</v>
      </c>
      <c r="T5303" s="6">
        <v>29825.577494647499</v>
      </c>
      <c r="U5303" s="71">
        <v>29859.864570236699</v>
      </c>
      <c r="V5303" s="20">
        <v>3.2539153367132099</v>
      </c>
      <c r="W5303" s="79">
        <v>9239.8572275824299</v>
      </c>
      <c r="X5303" s="6">
        <v>69078.920217035906</v>
      </c>
      <c r="Y5303" s="6">
        <v>30041.392359273799</v>
      </c>
      <c r="Z5303" s="71">
        <v>30072.4862116892</v>
      </c>
      <c r="AA5303" s="20">
        <v>3.2546483642537298</v>
      </c>
    </row>
    <row r="5304" spans="1:27" x14ac:dyDescent="0.2">
      <c r="A5304" s="52" t="s">
        <v>1023</v>
      </c>
      <c r="B5304" s="1" t="s">
        <v>7272</v>
      </c>
      <c r="C5304" s="131" t="s">
        <v>20</v>
      </c>
      <c r="D5304" s="131" t="s">
        <v>20</v>
      </c>
      <c r="E5304" s="131" t="s">
        <v>6361</v>
      </c>
      <c r="F5304" s="131" t="s">
        <v>26336</v>
      </c>
      <c r="G5304" s="131" t="s">
        <v>26336</v>
      </c>
      <c r="H5304" s="79">
        <v>9438.5833333333394</v>
      </c>
      <c r="I5304" s="6">
        <v>42342.566096587303</v>
      </c>
      <c r="J5304" s="6">
        <v>18393.495683143799</v>
      </c>
      <c r="K5304" s="71">
        <v>18416.8861834118</v>
      </c>
      <c r="L5304" s="20">
        <v>1.9512341559109501</v>
      </c>
      <c r="M5304" s="79">
        <v>9487.3352826542705</v>
      </c>
      <c r="N5304" s="6">
        <v>42561.272926156598</v>
      </c>
      <c r="O5304" s="6">
        <v>18496.114964138102</v>
      </c>
      <c r="P5304" s="71">
        <v>18518.7812431075</v>
      </c>
      <c r="Q5304" s="20">
        <v>1.9519475902749499</v>
      </c>
      <c r="R5304" s="79">
        <v>9540.0651494921804</v>
      </c>
      <c r="S5304" s="6">
        <v>42797.825149408498</v>
      </c>
      <c r="T5304" s="6">
        <v>18605.814938276199</v>
      </c>
      <c r="U5304" s="71">
        <v>18627.2039284241</v>
      </c>
      <c r="V5304" s="20">
        <v>1.95252376546041</v>
      </c>
      <c r="W5304" s="79">
        <v>9593.8834298622005</v>
      </c>
      <c r="X5304" s="6">
        <v>43039.2601204518</v>
      </c>
      <c r="Y5304" s="6">
        <v>18717.132463406298</v>
      </c>
      <c r="Z5304" s="71">
        <v>18736.505325605802</v>
      </c>
      <c r="AA5304" s="20">
        <v>1.95296362130959</v>
      </c>
    </row>
    <row r="5305" spans="1:27" x14ac:dyDescent="0.2">
      <c r="A5305" s="52" t="s">
        <v>1022</v>
      </c>
      <c r="B5305" s="1" t="s">
        <v>7271</v>
      </c>
      <c r="C5305" s="131" t="s">
        <v>20</v>
      </c>
      <c r="D5305" s="131" t="s">
        <v>20</v>
      </c>
      <c r="E5305" s="131" t="s">
        <v>6361</v>
      </c>
      <c r="F5305" s="131" t="s">
        <v>26336</v>
      </c>
      <c r="G5305" s="131" t="s">
        <v>26336</v>
      </c>
      <c r="H5305" s="79">
        <v>2419.8333333333298</v>
      </c>
      <c r="I5305" s="6">
        <v>8034.6971589536497</v>
      </c>
      <c r="J5305" s="6">
        <v>3490.2506185257598</v>
      </c>
      <c r="K5305" s="71">
        <v>3494.6890738055199</v>
      </c>
      <c r="L5305" s="20">
        <v>1.44418585597032</v>
      </c>
      <c r="M5305" s="79">
        <v>2430.4662213562601</v>
      </c>
      <c r="N5305" s="6">
        <v>8070.0020843022003</v>
      </c>
      <c r="O5305" s="6">
        <v>3507.0305949509202</v>
      </c>
      <c r="P5305" s="71">
        <v>3511.3283263379399</v>
      </c>
      <c r="Q5305" s="20">
        <v>1.4447138970639699</v>
      </c>
      <c r="R5305" s="79">
        <v>2441.6364925234898</v>
      </c>
      <c r="S5305" s="6">
        <v>8107.0913105624504</v>
      </c>
      <c r="T5305" s="6">
        <v>3524.4557424459799</v>
      </c>
      <c r="U5305" s="71">
        <v>3528.5074085193</v>
      </c>
      <c r="V5305" s="20">
        <v>1.4451403471908699</v>
      </c>
      <c r="W5305" s="79">
        <v>2453.94405430083</v>
      </c>
      <c r="X5305" s="6">
        <v>8147.95674136874</v>
      </c>
      <c r="Y5305" s="6">
        <v>3543.4248917730401</v>
      </c>
      <c r="Z5305" s="71">
        <v>3547.0924558230599</v>
      </c>
      <c r="AA5305" s="20">
        <v>1.44546590196559</v>
      </c>
    </row>
    <row r="5306" spans="1:27" x14ac:dyDescent="0.2">
      <c r="A5306" s="52" t="s">
        <v>1021</v>
      </c>
      <c r="B5306" s="1" t="s">
        <v>7270</v>
      </c>
      <c r="C5306" s="131" t="s">
        <v>20</v>
      </c>
      <c r="D5306" s="131" t="s">
        <v>20</v>
      </c>
      <c r="E5306" s="131" t="s">
        <v>6361</v>
      </c>
      <c r="F5306" s="131" t="s">
        <v>26336</v>
      </c>
      <c r="G5306" s="131" t="s">
        <v>26336</v>
      </c>
      <c r="H5306" s="79">
        <v>5040.25</v>
      </c>
      <c r="I5306" s="6">
        <v>23339.7060403953</v>
      </c>
      <c r="J5306" s="6">
        <v>10138.704898531299</v>
      </c>
      <c r="K5306" s="71">
        <v>10151.598009429399</v>
      </c>
      <c r="L5306" s="20">
        <v>2.0141060481978901</v>
      </c>
      <c r="M5306" s="79">
        <v>5065.4263928862702</v>
      </c>
      <c r="N5306" s="6">
        <v>23456.289465646601</v>
      </c>
      <c r="O5306" s="6">
        <v>10193.544430436301</v>
      </c>
      <c r="P5306" s="71">
        <v>10206.0362278864</v>
      </c>
      <c r="Q5306" s="20">
        <v>2.0148424705607102</v>
      </c>
      <c r="R5306" s="79">
        <v>5092.66201969341</v>
      </c>
      <c r="S5306" s="6">
        <v>23582.408512024202</v>
      </c>
      <c r="T5306" s="6">
        <v>10252.154800899199</v>
      </c>
      <c r="U5306" s="71">
        <v>10263.9405377109</v>
      </c>
      <c r="V5306" s="20">
        <v>2.01543721103425</v>
      </c>
      <c r="W5306" s="79">
        <v>5117.8412713854104</v>
      </c>
      <c r="X5306" s="6">
        <v>23699.0051754454</v>
      </c>
      <c r="Y5306" s="6">
        <v>10306.343972418301</v>
      </c>
      <c r="Z5306" s="71">
        <v>10317.011385386</v>
      </c>
      <c r="AA5306" s="20">
        <v>2.0158912397439699</v>
      </c>
    </row>
    <row r="5307" spans="1:27" x14ac:dyDescent="0.2">
      <c r="A5307" s="52" t="s">
        <v>1020</v>
      </c>
      <c r="B5307" s="1" t="s">
        <v>7269</v>
      </c>
      <c r="C5307" s="131" t="s">
        <v>20</v>
      </c>
      <c r="D5307" s="131" t="s">
        <v>20</v>
      </c>
      <c r="E5307" s="131" t="s">
        <v>6361</v>
      </c>
      <c r="F5307" s="131" t="s">
        <v>26336</v>
      </c>
      <c r="G5307" s="131" t="s">
        <v>26336</v>
      </c>
      <c r="H5307" s="79">
        <v>4215.25</v>
      </c>
      <c r="I5307" s="6">
        <v>28579.354236471401</v>
      </c>
      <c r="J5307" s="6">
        <v>12414.793840705401</v>
      </c>
      <c r="K5307" s="71">
        <v>12430.5813910254</v>
      </c>
      <c r="L5307" s="20">
        <v>2.94895472179003</v>
      </c>
      <c r="M5307" s="79">
        <v>4241.14846952686</v>
      </c>
      <c r="N5307" s="6">
        <v>28754.945609412702</v>
      </c>
      <c r="O5307" s="6">
        <v>12496.2141217439</v>
      </c>
      <c r="P5307" s="71">
        <v>12511.5277525195</v>
      </c>
      <c r="Q5307" s="20">
        <v>2.95003295508665</v>
      </c>
      <c r="R5307" s="79">
        <v>4269.0048821205501</v>
      </c>
      <c r="S5307" s="6">
        <v>28943.811817412799</v>
      </c>
      <c r="T5307" s="6">
        <v>12582.9572975513</v>
      </c>
      <c r="U5307" s="71">
        <v>12597.422493005601</v>
      </c>
      <c r="V5307" s="20">
        <v>2.9509037447500002</v>
      </c>
      <c r="W5307" s="79">
        <v>4297.8934139056601</v>
      </c>
      <c r="X5307" s="6">
        <v>29139.675783549599</v>
      </c>
      <c r="Y5307" s="6">
        <v>12672.410493465701</v>
      </c>
      <c r="Z5307" s="71">
        <v>12685.5268649347</v>
      </c>
      <c r="AA5307" s="20">
        <v>2.9515685111899601</v>
      </c>
    </row>
    <row r="5308" spans="1:27" x14ac:dyDescent="0.2">
      <c r="A5308" s="52" t="s">
        <v>1019</v>
      </c>
      <c r="B5308" s="1" t="s">
        <v>7268</v>
      </c>
      <c r="C5308" s="131" t="s">
        <v>20</v>
      </c>
      <c r="D5308" s="131" t="s">
        <v>20</v>
      </c>
      <c r="E5308" s="131" t="s">
        <v>6361</v>
      </c>
      <c r="F5308" s="131" t="s">
        <v>26336</v>
      </c>
      <c r="G5308" s="131" t="s">
        <v>26336</v>
      </c>
      <c r="H5308" s="79">
        <v>2385.3333333333298</v>
      </c>
      <c r="I5308" s="6">
        <v>12214.8531009532</v>
      </c>
      <c r="J5308" s="6">
        <v>5306.0990037806396</v>
      </c>
      <c r="K5308" s="71">
        <v>5312.8466232820201</v>
      </c>
      <c r="L5308" s="20">
        <v>2.2272973546458998</v>
      </c>
      <c r="M5308" s="79">
        <v>2399.3634130590799</v>
      </c>
      <c r="N5308" s="6">
        <v>12286.698557707499</v>
      </c>
      <c r="O5308" s="6">
        <v>5339.5063969857101</v>
      </c>
      <c r="P5308" s="71">
        <v>5346.0497571339101</v>
      </c>
      <c r="Q5308" s="20">
        <v>2.2281117266508299</v>
      </c>
      <c r="R5308" s="79">
        <v>2417.4836014999901</v>
      </c>
      <c r="S5308" s="6">
        <v>12379.4887086161</v>
      </c>
      <c r="T5308" s="6">
        <v>5381.8266498098901</v>
      </c>
      <c r="U5308" s="71">
        <v>5388.0135240517502</v>
      </c>
      <c r="V5308" s="20">
        <v>2.2287694198664298</v>
      </c>
      <c r="W5308" s="79">
        <v>2434.5078472764599</v>
      </c>
      <c r="X5308" s="6">
        <v>12466.666738792501</v>
      </c>
      <c r="Y5308" s="6">
        <v>5421.5674729092498</v>
      </c>
      <c r="Z5308" s="71">
        <v>5427.1789777571703</v>
      </c>
      <c r="AA5308" s="20">
        <v>2.2292715071050901</v>
      </c>
    </row>
    <row r="5309" spans="1:27" x14ac:dyDescent="0.2">
      <c r="A5309" s="52" t="s">
        <v>1018</v>
      </c>
      <c r="B5309" s="1" t="s">
        <v>7267</v>
      </c>
      <c r="C5309" s="131" t="s">
        <v>20</v>
      </c>
      <c r="D5309" s="131" t="s">
        <v>20</v>
      </c>
      <c r="E5309" s="131" t="s">
        <v>6361</v>
      </c>
      <c r="F5309" s="131" t="s">
        <v>26336</v>
      </c>
      <c r="G5309" s="131" t="s">
        <v>26336</v>
      </c>
      <c r="H5309" s="79">
        <v>8087.6666666666697</v>
      </c>
      <c r="I5309" s="6">
        <v>36554.665369407398</v>
      </c>
      <c r="J5309" s="6">
        <v>15879.2473308592</v>
      </c>
      <c r="K5309" s="71">
        <v>15899.4405309635</v>
      </c>
      <c r="L5309" s="20">
        <v>1.9658872189296701</v>
      </c>
      <c r="M5309" s="79">
        <v>8125.7321472190197</v>
      </c>
      <c r="N5309" s="6">
        <v>36726.713867579499</v>
      </c>
      <c r="O5309" s="6">
        <v>15960.5546368018</v>
      </c>
      <c r="P5309" s="71">
        <v>15980.1136839101</v>
      </c>
      <c r="Q5309" s="20">
        <v>1.9666060109277901</v>
      </c>
      <c r="R5309" s="79">
        <v>8169.1226361204999</v>
      </c>
      <c r="S5309" s="6">
        <v>36922.830357956896</v>
      </c>
      <c r="T5309" s="6">
        <v>16051.735017825</v>
      </c>
      <c r="U5309" s="71">
        <v>16070.187872660499</v>
      </c>
      <c r="V5309" s="20">
        <v>1.9671865129805699</v>
      </c>
      <c r="W5309" s="79">
        <v>8214.5375731059994</v>
      </c>
      <c r="X5309" s="6">
        <v>37128.096956185997</v>
      </c>
      <c r="Y5309" s="6">
        <v>16146.455745248801</v>
      </c>
      <c r="Z5309" s="71">
        <v>16163.1678705049</v>
      </c>
      <c r="AA5309" s="20">
        <v>1.9676296719881401</v>
      </c>
    </row>
    <row r="5310" spans="1:27" x14ac:dyDescent="0.2">
      <c r="A5310" s="52" t="s">
        <v>1017</v>
      </c>
      <c r="B5310" s="1" t="s">
        <v>7266</v>
      </c>
      <c r="C5310" s="131" t="s">
        <v>20</v>
      </c>
      <c r="D5310" s="131" t="s">
        <v>20</v>
      </c>
      <c r="E5310" s="131" t="s">
        <v>6361</v>
      </c>
      <c r="F5310" s="131" t="s">
        <v>26336</v>
      </c>
      <c r="G5310" s="131" t="s">
        <v>26336</v>
      </c>
      <c r="H5310" s="79">
        <v>4476.8333333333303</v>
      </c>
      <c r="I5310" s="6">
        <v>13443.514534996</v>
      </c>
      <c r="J5310" s="6">
        <v>5839.8261929066202</v>
      </c>
      <c r="K5310" s="71">
        <v>5847.2525385281097</v>
      </c>
      <c r="L5310" s="20">
        <v>1.3061135188998401</v>
      </c>
      <c r="M5310" s="79">
        <v>4497.6021506949601</v>
      </c>
      <c r="N5310" s="6">
        <v>13505.8813637982</v>
      </c>
      <c r="O5310" s="6">
        <v>5869.3341909729197</v>
      </c>
      <c r="P5310" s="71">
        <v>5876.52683474676</v>
      </c>
      <c r="Q5310" s="20">
        <v>1.306591076278</v>
      </c>
      <c r="R5310" s="79">
        <v>4518.6282738174596</v>
      </c>
      <c r="S5310" s="6">
        <v>13569.020857892599</v>
      </c>
      <c r="T5310" s="6">
        <v>5898.9607554637396</v>
      </c>
      <c r="U5310" s="71">
        <v>5905.74211999412</v>
      </c>
      <c r="V5310" s="20">
        <v>1.3069767553604901</v>
      </c>
      <c r="W5310" s="79">
        <v>4540.9734892106899</v>
      </c>
      <c r="X5310" s="6">
        <v>13636.1214635126</v>
      </c>
      <c r="Y5310" s="6">
        <v>5930.1458948264399</v>
      </c>
      <c r="Z5310" s="71">
        <v>5936.2837954619999</v>
      </c>
      <c r="AA5310" s="20">
        <v>1.3072711852572001</v>
      </c>
    </row>
    <row r="5311" spans="1:27" x14ac:dyDescent="0.2">
      <c r="A5311" s="52" t="s">
        <v>1016</v>
      </c>
      <c r="B5311" s="1" t="s">
        <v>7265</v>
      </c>
      <c r="C5311" s="131" t="s">
        <v>20</v>
      </c>
      <c r="D5311" s="131" t="s">
        <v>20</v>
      </c>
      <c r="E5311" s="131" t="s">
        <v>6361</v>
      </c>
      <c r="F5311" s="131" t="s">
        <v>26336</v>
      </c>
      <c r="G5311" s="131" t="s">
        <v>26336</v>
      </c>
      <c r="H5311" s="79">
        <v>2672.5</v>
      </c>
      <c r="I5311" s="6">
        <v>5810.8713900122102</v>
      </c>
      <c r="J5311" s="6">
        <v>2524.22674581614</v>
      </c>
      <c r="K5311" s="71">
        <v>2527.4367352271602</v>
      </c>
      <c r="L5311" s="20">
        <v>0.94572001318135201</v>
      </c>
      <c r="M5311" s="79">
        <v>2686.8449633001901</v>
      </c>
      <c r="N5311" s="6">
        <v>5842.0619370026097</v>
      </c>
      <c r="O5311" s="6">
        <v>2538.8208995038899</v>
      </c>
      <c r="P5311" s="71">
        <v>2541.9321270710302</v>
      </c>
      <c r="Q5311" s="20">
        <v>0.94606579902877497</v>
      </c>
      <c r="R5311" s="79">
        <v>2702.4435171319701</v>
      </c>
      <c r="S5311" s="6">
        <v>5875.9781915158701</v>
      </c>
      <c r="T5311" s="6">
        <v>2554.5074412315498</v>
      </c>
      <c r="U5311" s="71">
        <v>2557.4440680159501</v>
      </c>
      <c r="V5311" s="20">
        <v>0.94634505839000505</v>
      </c>
      <c r="W5311" s="79">
        <v>2718.2710018828402</v>
      </c>
      <c r="X5311" s="6">
        <v>5910.39221520705</v>
      </c>
      <c r="Y5311" s="6">
        <v>2570.34144390758</v>
      </c>
      <c r="Z5311" s="71">
        <v>2573.0018338308601</v>
      </c>
      <c r="AA5311" s="20">
        <v>0.94655824678578404</v>
      </c>
    </row>
    <row r="5312" spans="1:27" x14ac:dyDescent="0.2">
      <c r="A5312" s="52" t="s">
        <v>1015</v>
      </c>
      <c r="B5312" s="1" t="s">
        <v>7264</v>
      </c>
      <c r="C5312" s="131" t="s">
        <v>20</v>
      </c>
      <c r="D5312" s="131" t="s">
        <v>20</v>
      </c>
      <c r="E5312" s="131" t="s">
        <v>6361</v>
      </c>
      <c r="F5312" s="131" t="s">
        <v>26336</v>
      </c>
      <c r="G5312" s="131" t="s">
        <v>26336</v>
      </c>
      <c r="H5312" s="79">
        <v>3465.0833333333298</v>
      </c>
      <c r="I5312" s="6">
        <v>18912.951412234299</v>
      </c>
      <c r="J5312" s="6">
        <v>8215.7347139260401</v>
      </c>
      <c r="K5312" s="71">
        <v>8226.1824367699392</v>
      </c>
      <c r="L5312" s="20">
        <v>2.3740215300555398</v>
      </c>
      <c r="M5312" s="79">
        <v>3476.7035257908201</v>
      </c>
      <c r="N5312" s="6">
        <v>18976.376188555001</v>
      </c>
      <c r="O5312" s="6">
        <v>8246.6808780651099</v>
      </c>
      <c r="P5312" s="71">
        <v>8256.7868689564893</v>
      </c>
      <c r="Q5312" s="20">
        <v>2.3748895491680999</v>
      </c>
      <c r="R5312" s="79">
        <v>3489.0806428186502</v>
      </c>
      <c r="S5312" s="6">
        <v>19043.9323742083</v>
      </c>
      <c r="T5312" s="6">
        <v>8279.1095158363205</v>
      </c>
      <c r="U5312" s="71">
        <v>8288.62706679847</v>
      </c>
      <c r="V5312" s="20">
        <v>2.37559056820839</v>
      </c>
      <c r="W5312" s="79">
        <v>3504.1418031376102</v>
      </c>
      <c r="X5312" s="6">
        <v>19126.138476031101</v>
      </c>
      <c r="Y5312" s="6">
        <v>8317.6724313440409</v>
      </c>
      <c r="Z5312" s="71">
        <v>8326.2815023193907</v>
      </c>
      <c r="AA5312" s="20">
        <v>2.3761257306607901</v>
      </c>
    </row>
    <row r="5313" spans="1:27" x14ac:dyDescent="0.2">
      <c r="A5313" s="52" t="s">
        <v>1014</v>
      </c>
      <c r="B5313" s="1" t="s">
        <v>7263</v>
      </c>
      <c r="C5313" s="131" t="s">
        <v>20</v>
      </c>
      <c r="D5313" s="131" t="s">
        <v>20</v>
      </c>
      <c r="E5313" s="131" t="s">
        <v>6361</v>
      </c>
      <c r="F5313" s="131" t="s">
        <v>26336</v>
      </c>
      <c r="G5313" s="131" t="s">
        <v>26336</v>
      </c>
      <c r="H5313" s="79">
        <v>3450.3333333333298</v>
      </c>
      <c r="I5313" s="6">
        <v>25260.499775394001</v>
      </c>
      <c r="J5313" s="6">
        <v>10973.092478923099</v>
      </c>
      <c r="K5313" s="71">
        <v>10987.0466574539</v>
      </c>
      <c r="L5313" s="20">
        <v>3.1843435390166999</v>
      </c>
      <c r="M5313" s="79">
        <v>3466.6992668018001</v>
      </c>
      <c r="N5313" s="6">
        <v>25380.317665077499</v>
      </c>
      <c r="O5313" s="6">
        <v>11029.6812356643</v>
      </c>
      <c r="P5313" s="71">
        <v>11043.1976866766</v>
      </c>
      <c r="Q5313" s="20">
        <v>3.18550783808384</v>
      </c>
      <c r="R5313" s="79">
        <v>3483.18109491111</v>
      </c>
      <c r="S5313" s="6">
        <v>25500.984039897201</v>
      </c>
      <c r="T5313" s="6">
        <v>11086.231324463</v>
      </c>
      <c r="U5313" s="71">
        <v>11098.9759042281</v>
      </c>
      <c r="V5313" s="20">
        <v>3.1864481351382001</v>
      </c>
      <c r="W5313" s="79">
        <v>3504.2806197149198</v>
      </c>
      <c r="X5313" s="6">
        <v>25655.457387854301</v>
      </c>
      <c r="Y5313" s="6">
        <v>11157.175866728299</v>
      </c>
      <c r="Z5313" s="71">
        <v>11168.723919349201</v>
      </c>
      <c r="AA5313" s="20">
        <v>3.1871659639683299</v>
      </c>
    </row>
    <row r="5314" spans="1:27" x14ac:dyDescent="0.2">
      <c r="A5314" s="52" t="s">
        <v>1013</v>
      </c>
      <c r="B5314" s="1" t="s">
        <v>7262</v>
      </c>
      <c r="C5314" s="131" t="s">
        <v>20</v>
      </c>
      <c r="D5314" s="131" t="s">
        <v>20</v>
      </c>
      <c r="E5314" s="131" t="s">
        <v>6361</v>
      </c>
      <c r="F5314" s="131" t="s">
        <v>26336</v>
      </c>
      <c r="G5314" s="131" t="s">
        <v>26336</v>
      </c>
      <c r="H5314" s="79">
        <v>2633.4166666666702</v>
      </c>
      <c r="I5314" s="6">
        <v>22385.620823286099</v>
      </c>
      <c r="J5314" s="6">
        <v>9724.2528721185008</v>
      </c>
      <c r="K5314" s="71">
        <v>9736.6189358254705</v>
      </c>
      <c r="L5314" s="20">
        <v>3.69733322457851</v>
      </c>
      <c r="M5314" s="79">
        <v>2647.3835086525601</v>
      </c>
      <c r="N5314" s="6">
        <v>22504.3473555331</v>
      </c>
      <c r="O5314" s="6">
        <v>9779.8530744842901</v>
      </c>
      <c r="P5314" s="71">
        <v>9791.8379090560702</v>
      </c>
      <c r="Q5314" s="20">
        <v>3.6986850892788898</v>
      </c>
      <c r="R5314" s="79">
        <v>2662.6246528308502</v>
      </c>
      <c r="S5314" s="6">
        <v>22633.906220564601</v>
      </c>
      <c r="T5314" s="6">
        <v>9839.8053873058398</v>
      </c>
      <c r="U5314" s="71">
        <v>9851.1170928766205</v>
      </c>
      <c r="V5314" s="20">
        <v>3.6997768658091199</v>
      </c>
      <c r="W5314" s="79">
        <v>2680.7242502363301</v>
      </c>
      <c r="X5314" s="6">
        <v>22787.763652129401</v>
      </c>
      <c r="Y5314" s="6">
        <v>9910.0586215473504</v>
      </c>
      <c r="Z5314" s="71">
        <v>9920.3158658361808</v>
      </c>
      <c r="AA5314" s="20">
        <v>3.70061033504718</v>
      </c>
    </row>
    <row r="5315" spans="1:27" x14ac:dyDescent="0.2">
      <c r="A5315" s="52" t="s">
        <v>1012</v>
      </c>
      <c r="B5315" s="1" t="s">
        <v>7261</v>
      </c>
      <c r="C5315" s="131" t="s">
        <v>20</v>
      </c>
      <c r="D5315" s="131" t="s">
        <v>20</v>
      </c>
      <c r="E5315" s="131" t="s">
        <v>6361</v>
      </c>
      <c r="F5315" s="131" t="s">
        <v>26336</v>
      </c>
      <c r="G5315" s="131" t="s">
        <v>26336</v>
      </c>
      <c r="H5315" s="79">
        <v>4132.6666666666697</v>
      </c>
      <c r="I5315" s="6">
        <v>9038.9786055131699</v>
      </c>
      <c r="J5315" s="6">
        <v>3926.5077506470602</v>
      </c>
      <c r="K5315" s="71">
        <v>3931.50098206844</v>
      </c>
      <c r="L5315" s="20">
        <v>0.951323031634563</v>
      </c>
      <c r="M5315" s="79">
        <v>4147.4643493623898</v>
      </c>
      <c r="N5315" s="6">
        <v>9071.3441331703307</v>
      </c>
      <c r="O5315" s="6">
        <v>3942.1899870683501</v>
      </c>
      <c r="P5315" s="71">
        <v>3947.0209895880898</v>
      </c>
      <c r="Q5315" s="20">
        <v>0.951670866126888</v>
      </c>
      <c r="R5315" s="79">
        <v>4162.5056559529403</v>
      </c>
      <c r="S5315" s="6">
        <v>9104.2425156040208</v>
      </c>
      <c r="T5315" s="6">
        <v>3957.9546579098901</v>
      </c>
      <c r="U5315" s="71">
        <v>3962.5046684020199</v>
      </c>
      <c r="V5315" s="20">
        <v>0.95195177998980196</v>
      </c>
      <c r="W5315" s="79">
        <v>4180.4246899092605</v>
      </c>
      <c r="X5315" s="6">
        <v>9143.4350703457494</v>
      </c>
      <c r="Y5315" s="6">
        <v>3976.3435733620599</v>
      </c>
      <c r="Z5315" s="71">
        <v>3980.4592228214501</v>
      </c>
      <c r="AA5315" s="20">
        <v>0.95216623144282697</v>
      </c>
    </row>
    <row r="5316" spans="1:27" x14ac:dyDescent="0.2">
      <c r="A5316" s="52" t="s">
        <v>1011</v>
      </c>
      <c r="B5316" s="1" t="s">
        <v>7260</v>
      </c>
      <c r="C5316" s="131" t="s">
        <v>20</v>
      </c>
      <c r="D5316" s="131" t="s">
        <v>20</v>
      </c>
      <c r="E5316" s="131" t="s">
        <v>6361</v>
      </c>
      <c r="F5316" s="131" t="s">
        <v>26336</v>
      </c>
      <c r="G5316" s="131" t="s">
        <v>26336</v>
      </c>
      <c r="H5316" s="79">
        <v>3310.5833333333298</v>
      </c>
      <c r="I5316" s="6">
        <v>13641.5167856602</v>
      </c>
      <c r="J5316" s="6">
        <v>5925.8378326956799</v>
      </c>
      <c r="K5316" s="71">
        <v>5933.3735569430901</v>
      </c>
      <c r="L5316" s="20">
        <v>1.79224413329265</v>
      </c>
      <c r="M5316" s="79">
        <v>3327.2966826758202</v>
      </c>
      <c r="N5316" s="6">
        <v>13710.3854449398</v>
      </c>
      <c r="O5316" s="6">
        <v>5958.2067912354696</v>
      </c>
      <c r="P5316" s="71">
        <v>5965.5083449698204</v>
      </c>
      <c r="Q5316" s="20">
        <v>1.7928994357582599</v>
      </c>
      <c r="R5316" s="79">
        <v>3345.25915530882</v>
      </c>
      <c r="S5316" s="6">
        <v>13784.4012141452</v>
      </c>
      <c r="T5316" s="6">
        <v>5992.5946500783502</v>
      </c>
      <c r="U5316" s="71">
        <v>5999.4836548521798</v>
      </c>
      <c r="V5316" s="20">
        <v>1.7934286631668599</v>
      </c>
      <c r="W5316" s="79">
        <v>3362.9555126407399</v>
      </c>
      <c r="X5316" s="6">
        <v>13857.3204345006</v>
      </c>
      <c r="Y5316" s="6">
        <v>6026.3420289877704</v>
      </c>
      <c r="Z5316" s="71">
        <v>6032.5794958605702</v>
      </c>
      <c r="AA5316" s="20">
        <v>1.79383267878067</v>
      </c>
    </row>
    <row r="5317" spans="1:27" x14ac:dyDescent="0.2">
      <c r="A5317" s="52" t="s">
        <v>1010</v>
      </c>
      <c r="B5317" s="1" t="s">
        <v>7259</v>
      </c>
      <c r="C5317" s="131" t="s">
        <v>20</v>
      </c>
      <c r="D5317" s="131" t="s">
        <v>20</v>
      </c>
      <c r="E5317" s="131" t="s">
        <v>6361</v>
      </c>
      <c r="F5317" s="131" t="s">
        <v>26285</v>
      </c>
      <c r="G5317" s="131" t="s">
        <v>26285</v>
      </c>
      <c r="H5317" s="79">
        <v>14648.75</v>
      </c>
      <c r="I5317" s="6">
        <v>55126.707143740299</v>
      </c>
      <c r="J5317" s="6">
        <v>23946.8918242072</v>
      </c>
      <c r="K5317" s="71">
        <v>23977.344424913601</v>
      </c>
      <c r="L5317" s="20">
        <v>1.63681846061361</v>
      </c>
      <c r="M5317" s="79">
        <v>14708.0143902787</v>
      </c>
      <c r="N5317" s="6">
        <v>55349.7330460831</v>
      </c>
      <c r="O5317" s="6">
        <v>24053.674978915999</v>
      </c>
      <c r="P5317" s="71">
        <v>24083.151834372798</v>
      </c>
      <c r="Q5317" s="20">
        <v>1.63741693442255</v>
      </c>
      <c r="R5317" s="79">
        <v>14761.950349076</v>
      </c>
      <c r="S5317" s="6">
        <v>55552.706801873697</v>
      </c>
      <c r="T5317" s="6">
        <v>24150.838937904799</v>
      </c>
      <c r="U5317" s="71">
        <v>24178.602411733798</v>
      </c>
      <c r="V5317" s="20">
        <v>1.63790026656249</v>
      </c>
      <c r="W5317" s="79">
        <v>14815.360759188899</v>
      </c>
      <c r="X5317" s="6">
        <v>55753.702793799297</v>
      </c>
      <c r="Y5317" s="6">
        <v>24246.453995640299</v>
      </c>
      <c r="Z5317" s="71">
        <v>24271.549891766499</v>
      </c>
      <c r="AA5317" s="20">
        <v>1.6382692454324901</v>
      </c>
    </row>
    <row r="5318" spans="1:27" x14ac:dyDescent="0.2">
      <c r="A5318" s="52" t="s">
        <v>1009</v>
      </c>
      <c r="B5318" s="1" t="s">
        <v>7258</v>
      </c>
      <c r="C5318" s="131" t="s">
        <v>20</v>
      </c>
      <c r="D5318" s="131" t="s">
        <v>20</v>
      </c>
      <c r="E5318" s="131" t="s">
        <v>6361</v>
      </c>
      <c r="F5318" s="131" t="s">
        <v>26285</v>
      </c>
      <c r="G5318" s="131" t="s">
        <v>26285</v>
      </c>
      <c r="H5318" s="79">
        <v>11866.083333333299</v>
      </c>
      <c r="I5318" s="6">
        <v>37390.312435393302</v>
      </c>
      <c r="J5318" s="6">
        <v>16242.250146177001</v>
      </c>
      <c r="K5318" s="71">
        <v>16262.904966932299</v>
      </c>
      <c r="L5318" s="20">
        <v>1.37053689158306</v>
      </c>
      <c r="M5318" s="79">
        <v>11910.6662647798</v>
      </c>
      <c r="N5318" s="6">
        <v>37530.794318862398</v>
      </c>
      <c r="O5318" s="6">
        <v>16309.9888394194</v>
      </c>
      <c r="P5318" s="71">
        <v>16329.976104731</v>
      </c>
      <c r="Q5318" s="20">
        <v>1.37103800423149</v>
      </c>
      <c r="R5318" s="79">
        <v>11958.5777965904</v>
      </c>
      <c r="S5318" s="6">
        <v>37681.7647017036</v>
      </c>
      <c r="T5318" s="6">
        <v>16381.6721560033</v>
      </c>
      <c r="U5318" s="71">
        <v>16400.504302056201</v>
      </c>
      <c r="V5318" s="20">
        <v>1.37144270673493</v>
      </c>
      <c r="W5318" s="79">
        <v>12006.1942959103</v>
      </c>
      <c r="X5318" s="6">
        <v>37831.805430108798</v>
      </c>
      <c r="Y5318" s="6">
        <v>16452.488067486101</v>
      </c>
      <c r="Z5318" s="71">
        <v>16469.516946497999</v>
      </c>
      <c r="AA5318" s="20">
        <v>1.37175165923377</v>
      </c>
    </row>
    <row r="5319" spans="1:27" x14ac:dyDescent="0.2">
      <c r="A5319" s="52" t="s">
        <v>1008</v>
      </c>
      <c r="B5319" s="1" t="s">
        <v>7257</v>
      </c>
      <c r="C5319" s="131" t="s">
        <v>20</v>
      </c>
      <c r="D5319" s="131" t="s">
        <v>20</v>
      </c>
      <c r="E5319" s="131" t="s">
        <v>6361</v>
      </c>
      <c r="F5319" s="131" t="s">
        <v>26285</v>
      </c>
      <c r="G5319" s="131" t="s">
        <v>26285</v>
      </c>
      <c r="H5319" s="79">
        <v>7237.1666666666697</v>
      </c>
      <c r="I5319" s="6">
        <v>27005.1656565923</v>
      </c>
      <c r="J5319" s="6">
        <v>11730.9705980986</v>
      </c>
      <c r="K5319" s="71">
        <v>11745.888549294301</v>
      </c>
      <c r="L5319" s="20">
        <v>1.6229954470157699</v>
      </c>
      <c r="M5319" s="79">
        <v>7260.6502794248099</v>
      </c>
      <c r="N5319" s="6">
        <v>27092.793713531999</v>
      </c>
      <c r="O5319" s="6">
        <v>11773.8825174376</v>
      </c>
      <c r="P5319" s="71">
        <v>11788.3109585568</v>
      </c>
      <c r="Q5319" s="20">
        <v>1.6235888666835301</v>
      </c>
      <c r="R5319" s="79">
        <v>7286.1731153886003</v>
      </c>
      <c r="S5319" s="6">
        <v>27188.031041201</v>
      </c>
      <c r="T5319" s="6">
        <v>11819.653739944401</v>
      </c>
      <c r="U5319" s="71">
        <v>11833.2414520782</v>
      </c>
      <c r="V5319" s="20">
        <v>1.62406811705943</v>
      </c>
      <c r="W5319" s="79">
        <v>7313.1278186888503</v>
      </c>
      <c r="X5319" s="6">
        <v>27288.611318176001</v>
      </c>
      <c r="Y5319" s="6">
        <v>11867.410158893499</v>
      </c>
      <c r="Z5319" s="71">
        <v>11879.6933279164</v>
      </c>
      <c r="AA5319" s="20">
        <v>1.62443397988445</v>
      </c>
    </row>
    <row r="5320" spans="1:27" x14ac:dyDescent="0.2">
      <c r="A5320" s="52" t="s">
        <v>1007</v>
      </c>
      <c r="B5320" s="1" t="s">
        <v>7256</v>
      </c>
      <c r="C5320" s="131" t="s">
        <v>20</v>
      </c>
      <c r="D5320" s="131" t="s">
        <v>20</v>
      </c>
      <c r="E5320" s="131" t="s">
        <v>6361</v>
      </c>
      <c r="F5320" s="131" t="s">
        <v>26285</v>
      </c>
      <c r="G5320" s="131" t="s">
        <v>26285</v>
      </c>
      <c r="H5320" s="79">
        <v>8657.25</v>
      </c>
      <c r="I5320" s="6">
        <v>26953.361624621699</v>
      </c>
      <c r="J5320" s="6">
        <v>11708.467067343199</v>
      </c>
      <c r="K5320" s="71">
        <v>11723.3564014205</v>
      </c>
      <c r="L5320" s="20">
        <v>1.35416632318814</v>
      </c>
      <c r="M5320" s="79">
        <v>8694.9818103744892</v>
      </c>
      <c r="N5320" s="6">
        <v>27070.835317743102</v>
      </c>
      <c r="O5320" s="6">
        <v>11764.3399219038</v>
      </c>
      <c r="P5320" s="71">
        <v>11778.7566689384</v>
      </c>
      <c r="Q5320" s="20">
        <v>1.3546614502268901</v>
      </c>
      <c r="R5320" s="79">
        <v>8735.3117187921198</v>
      </c>
      <c r="S5320" s="6">
        <v>27196.397893141599</v>
      </c>
      <c r="T5320" s="6">
        <v>11823.291123346</v>
      </c>
      <c r="U5320" s="71">
        <v>11836.8830169659</v>
      </c>
      <c r="V5320" s="20">
        <v>1.35506131870503</v>
      </c>
      <c r="W5320" s="79">
        <v>8773.6528401025698</v>
      </c>
      <c r="X5320" s="6">
        <v>27315.7686064482</v>
      </c>
      <c r="Y5320" s="6">
        <v>11879.2204586179</v>
      </c>
      <c r="Z5320" s="71">
        <v>11891.515851698599</v>
      </c>
      <c r="AA5320" s="20">
        <v>1.3553665808777999</v>
      </c>
    </row>
    <row r="5321" spans="1:27" x14ac:dyDescent="0.2">
      <c r="A5321" s="52" t="s">
        <v>1006</v>
      </c>
      <c r="B5321" s="1" t="s">
        <v>7255</v>
      </c>
      <c r="C5321" s="131" t="s">
        <v>20</v>
      </c>
      <c r="D5321" s="131" t="s">
        <v>20</v>
      </c>
      <c r="E5321" s="131" t="s">
        <v>6361</v>
      </c>
      <c r="F5321" s="131" t="s">
        <v>26285</v>
      </c>
      <c r="G5321" s="131" t="s">
        <v>26285</v>
      </c>
      <c r="H5321" s="79">
        <v>3364.9166666666702</v>
      </c>
      <c r="I5321" s="6">
        <v>12644.5622089545</v>
      </c>
      <c r="J5321" s="6">
        <v>5492.76347293447</v>
      </c>
      <c r="K5321" s="71">
        <v>5499.7484684839301</v>
      </c>
      <c r="L5321" s="20">
        <v>1.6344382382378799</v>
      </c>
      <c r="M5321" s="79">
        <v>3376.7595955402999</v>
      </c>
      <c r="N5321" s="6">
        <v>12689.065138956399</v>
      </c>
      <c r="O5321" s="6">
        <v>5514.3653246643798</v>
      </c>
      <c r="P5321" s="71">
        <v>5521.1229677170004</v>
      </c>
      <c r="Q5321" s="20">
        <v>1.63503584176047</v>
      </c>
      <c r="R5321" s="79">
        <v>3387.70867380454</v>
      </c>
      <c r="S5321" s="6">
        <v>12730.209189450799</v>
      </c>
      <c r="T5321" s="6">
        <v>5534.2979573750299</v>
      </c>
      <c r="U5321" s="71">
        <v>5540.6601105447999</v>
      </c>
      <c r="V5321" s="20">
        <v>1.6355184710503501</v>
      </c>
      <c r="W5321" s="79">
        <v>3400.96747225331</v>
      </c>
      <c r="X5321" s="6">
        <v>12780.032622958801</v>
      </c>
      <c r="Y5321" s="6">
        <v>5557.8456233011902</v>
      </c>
      <c r="Z5321" s="71">
        <v>5563.59818062248</v>
      </c>
      <c r="AA5321" s="20">
        <v>1.63588691336007</v>
      </c>
    </row>
    <row r="5322" spans="1:27" x14ac:dyDescent="0.2">
      <c r="A5322" s="52" t="s">
        <v>1005</v>
      </c>
      <c r="B5322" s="1" t="s">
        <v>7254</v>
      </c>
      <c r="C5322" s="131" t="s">
        <v>20</v>
      </c>
      <c r="D5322" s="131" t="s">
        <v>20</v>
      </c>
      <c r="E5322" s="131" t="s">
        <v>6361</v>
      </c>
      <c r="F5322" s="131" t="s">
        <v>26285</v>
      </c>
      <c r="G5322" s="131" t="s">
        <v>26285</v>
      </c>
      <c r="H5322" s="79">
        <v>3097.0833333333298</v>
      </c>
      <c r="I5322" s="6">
        <v>11755.2795304098</v>
      </c>
      <c r="J5322" s="6">
        <v>5106.4614932293498</v>
      </c>
      <c r="K5322" s="71">
        <v>5112.9552392243304</v>
      </c>
      <c r="L5322" s="20">
        <v>1.6508936599136801</v>
      </c>
      <c r="M5322" s="79">
        <v>3111.0419869831399</v>
      </c>
      <c r="N5322" s="6">
        <v>11808.2609512697</v>
      </c>
      <c r="O5322" s="6">
        <v>5131.5888145582903</v>
      </c>
      <c r="P5322" s="71">
        <v>5137.8773796895302</v>
      </c>
      <c r="Q5322" s="20">
        <v>1.6514972800710599</v>
      </c>
      <c r="R5322" s="79">
        <v>3123.8020630894898</v>
      </c>
      <c r="S5322" s="6">
        <v>11856.693055064001</v>
      </c>
      <c r="T5322" s="6">
        <v>5154.54783023044</v>
      </c>
      <c r="U5322" s="71">
        <v>5160.4734278526503</v>
      </c>
      <c r="V5322" s="20">
        <v>1.6519847684423601</v>
      </c>
      <c r="W5322" s="79">
        <v>3137.3961845367598</v>
      </c>
      <c r="X5322" s="6">
        <v>11908.290858669399</v>
      </c>
      <c r="Y5322" s="6">
        <v>5178.7381286457603</v>
      </c>
      <c r="Z5322" s="71">
        <v>5184.09829694768</v>
      </c>
      <c r="AA5322" s="20">
        <v>1.6523569202061501</v>
      </c>
    </row>
    <row r="5323" spans="1:27" x14ac:dyDescent="0.2">
      <c r="A5323" s="52" t="s">
        <v>1004</v>
      </c>
      <c r="B5323" s="1" t="s">
        <v>7253</v>
      </c>
      <c r="C5323" s="131" t="s">
        <v>20</v>
      </c>
      <c r="D5323" s="131" t="s">
        <v>20</v>
      </c>
      <c r="E5323" s="131" t="s">
        <v>6361</v>
      </c>
      <c r="F5323" s="131" t="s">
        <v>26285</v>
      </c>
      <c r="G5323" s="131" t="s">
        <v>26285</v>
      </c>
      <c r="H5323" s="79">
        <v>8214.5833333333303</v>
      </c>
      <c r="I5323" s="6">
        <v>44732.604657648102</v>
      </c>
      <c r="J5323" s="6">
        <v>19431.721941210901</v>
      </c>
      <c r="K5323" s="71">
        <v>19456.4327251262</v>
      </c>
      <c r="L5323" s="20">
        <v>2.3685233852550298</v>
      </c>
      <c r="M5323" s="79">
        <v>8243.7450377881705</v>
      </c>
      <c r="N5323" s="6">
        <v>44891.405042717903</v>
      </c>
      <c r="O5323" s="6">
        <v>19508.734854156901</v>
      </c>
      <c r="P5323" s="71">
        <v>19532.6420599351</v>
      </c>
      <c r="Q5323" s="20">
        <v>2.3693893940678898</v>
      </c>
      <c r="R5323" s="79">
        <v>8270.2944417456001</v>
      </c>
      <c r="S5323" s="6">
        <v>45035.980116453502</v>
      </c>
      <c r="T5323" s="6">
        <v>19578.824594132398</v>
      </c>
      <c r="U5323" s="71">
        <v>19601.3321428606</v>
      </c>
      <c r="V5323" s="20">
        <v>2.3700887895743898</v>
      </c>
      <c r="W5323" s="79">
        <v>8301.4532135161298</v>
      </c>
      <c r="X5323" s="6">
        <v>45205.655553742297</v>
      </c>
      <c r="Y5323" s="6">
        <v>19659.265533991998</v>
      </c>
      <c r="Z5323" s="71">
        <v>19679.613535635799</v>
      </c>
      <c r="AA5323" s="20">
        <v>2.3706227126106199</v>
      </c>
    </row>
    <row r="5324" spans="1:27" x14ac:dyDescent="0.2">
      <c r="A5324" s="52" t="s">
        <v>1003</v>
      </c>
      <c r="B5324" s="1" t="s">
        <v>7252</v>
      </c>
      <c r="C5324" s="131" t="s">
        <v>20</v>
      </c>
      <c r="D5324" s="131" t="s">
        <v>20</v>
      </c>
      <c r="E5324" s="131" t="s">
        <v>6361</v>
      </c>
      <c r="F5324" s="131" t="s">
        <v>26337</v>
      </c>
      <c r="G5324" s="131" t="s">
        <v>26337</v>
      </c>
      <c r="H5324" s="79">
        <v>12070.833333333299</v>
      </c>
      <c r="I5324" s="6">
        <v>57615.3956924542</v>
      </c>
      <c r="J5324" s="6">
        <v>25027.971368915001</v>
      </c>
      <c r="K5324" s="71">
        <v>25059.798748609301</v>
      </c>
      <c r="L5324" s="20">
        <v>2.0760620295706702</v>
      </c>
      <c r="M5324" s="79">
        <v>12196.057286512199</v>
      </c>
      <c r="N5324" s="6">
        <v>58213.103192287897</v>
      </c>
      <c r="O5324" s="6">
        <v>25298.027409374801</v>
      </c>
      <c r="P5324" s="71">
        <v>25329.0291709743</v>
      </c>
      <c r="Q5324" s="20">
        <v>2.07682110504564</v>
      </c>
      <c r="R5324" s="79">
        <v>12318.8791139923</v>
      </c>
      <c r="S5324" s="6">
        <v>58799.345085827597</v>
      </c>
      <c r="T5324" s="6">
        <v>25562.274001997201</v>
      </c>
      <c r="U5324" s="71">
        <v>25591.660042254</v>
      </c>
      <c r="V5324" s="20">
        <v>2.0774341403501402</v>
      </c>
      <c r="W5324" s="79">
        <v>12432.381035611999</v>
      </c>
      <c r="X5324" s="6">
        <v>59341.102058638302</v>
      </c>
      <c r="Y5324" s="6">
        <v>25806.560443827399</v>
      </c>
      <c r="Z5324" s="71">
        <v>25833.271102647399</v>
      </c>
      <c r="AA5324" s="20">
        <v>2.0779021354517102</v>
      </c>
    </row>
    <row r="5325" spans="1:27" x14ac:dyDescent="0.2">
      <c r="A5325" s="52" t="s">
        <v>1002</v>
      </c>
      <c r="B5325" s="1" t="s">
        <v>7251</v>
      </c>
      <c r="C5325" s="131" t="s">
        <v>20</v>
      </c>
      <c r="D5325" s="131" t="s">
        <v>20</v>
      </c>
      <c r="E5325" s="131" t="s">
        <v>6361</v>
      </c>
      <c r="F5325" s="131" t="s">
        <v>26285</v>
      </c>
      <c r="G5325" s="131" t="s">
        <v>26285</v>
      </c>
      <c r="H5325" s="79">
        <v>6870.3333333333303</v>
      </c>
      <c r="I5325" s="6">
        <v>13391.328338212899</v>
      </c>
      <c r="J5325" s="6">
        <v>5817.15665079475</v>
      </c>
      <c r="K5325" s="71">
        <v>5824.5541681858804</v>
      </c>
      <c r="L5325" s="20">
        <v>0.84778334406664502</v>
      </c>
      <c r="M5325" s="79">
        <v>6904.9466273276503</v>
      </c>
      <c r="N5325" s="6">
        <v>13458.7949314997</v>
      </c>
      <c r="O5325" s="6">
        <v>5848.8715495816496</v>
      </c>
      <c r="P5325" s="71">
        <v>5856.0391171738702</v>
      </c>
      <c r="Q5325" s="20">
        <v>0.84809332109787305</v>
      </c>
      <c r="R5325" s="79">
        <v>6946.3105792763299</v>
      </c>
      <c r="S5325" s="6">
        <v>13539.4195875442</v>
      </c>
      <c r="T5325" s="6">
        <v>5886.0919763582797</v>
      </c>
      <c r="U5325" s="71">
        <v>5892.8585471163797</v>
      </c>
      <c r="V5325" s="20">
        <v>0.84834366097841496</v>
      </c>
      <c r="W5325" s="79">
        <v>6982.3248695338098</v>
      </c>
      <c r="X5325" s="6">
        <v>13609.6169363927</v>
      </c>
      <c r="Y5325" s="6">
        <v>5918.6194711937796</v>
      </c>
      <c r="Z5325" s="71">
        <v>5924.7454415928496</v>
      </c>
      <c r="AA5325" s="20">
        <v>0.84853477205629302</v>
      </c>
    </row>
    <row r="5326" spans="1:27" x14ac:dyDescent="0.2">
      <c r="A5326" s="52" t="s">
        <v>1001</v>
      </c>
      <c r="B5326" s="1" t="s">
        <v>7250</v>
      </c>
      <c r="C5326" s="131" t="s">
        <v>20</v>
      </c>
      <c r="D5326" s="131" t="s">
        <v>20</v>
      </c>
      <c r="E5326" s="131" t="s">
        <v>6361</v>
      </c>
      <c r="F5326" s="131" t="s">
        <v>26285</v>
      </c>
      <c r="G5326" s="131" t="s">
        <v>26285</v>
      </c>
      <c r="H5326" s="79">
        <v>10289.083333333299</v>
      </c>
      <c r="I5326" s="6">
        <v>36061.799441881602</v>
      </c>
      <c r="J5326" s="6">
        <v>15665.1477108778</v>
      </c>
      <c r="K5326" s="71">
        <v>15685.0686464108</v>
      </c>
      <c r="L5326" s="20">
        <v>1.5244379055222701</v>
      </c>
      <c r="M5326" s="79">
        <v>10334.908896949</v>
      </c>
      <c r="N5326" s="6">
        <v>36222.411639380902</v>
      </c>
      <c r="O5326" s="6">
        <v>15741.3969061198</v>
      </c>
      <c r="P5326" s="71">
        <v>15760.687383840899</v>
      </c>
      <c r="Q5326" s="20">
        <v>1.5249952893627901</v>
      </c>
      <c r="R5326" s="79">
        <v>10379.033980648001</v>
      </c>
      <c r="S5326" s="6">
        <v>36377.063892371603</v>
      </c>
      <c r="T5326" s="6">
        <v>15814.4699273035</v>
      </c>
      <c r="U5326" s="71">
        <v>15832.650025438999</v>
      </c>
      <c r="V5326" s="20">
        <v>1.52544543692211</v>
      </c>
      <c r="W5326" s="79">
        <v>10423.538535485601</v>
      </c>
      <c r="X5326" s="6">
        <v>36533.046138681602</v>
      </c>
      <c r="Y5326" s="6">
        <v>15887.6770175821</v>
      </c>
      <c r="Z5326" s="71">
        <v>15904.1212981434</v>
      </c>
      <c r="AA5326" s="20">
        <v>1.52578908246943</v>
      </c>
    </row>
    <row r="5327" spans="1:27" x14ac:dyDescent="0.2">
      <c r="A5327" s="52" t="s">
        <v>1000</v>
      </c>
      <c r="B5327" s="1" t="s">
        <v>7249</v>
      </c>
      <c r="C5327" s="131" t="s">
        <v>20</v>
      </c>
      <c r="D5327" s="131" t="s">
        <v>20</v>
      </c>
      <c r="E5327" s="131" t="s">
        <v>6361</v>
      </c>
      <c r="F5327" s="131" t="s">
        <v>26337</v>
      </c>
      <c r="G5327" s="131" t="s">
        <v>26337</v>
      </c>
      <c r="H5327" s="79">
        <v>4746.75</v>
      </c>
      <c r="I5327" s="6">
        <v>15568.0126556739</v>
      </c>
      <c r="J5327" s="6">
        <v>6762.7024050473301</v>
      </c>
      <c r="K5327" s="71">
        <v>6771.3023468497404</v>
      </c>
      <c r="L5327" s="20">
        <v>1.4265133716437</v>
      </c>
      <c r="M5327" s="79">
        <v>4799.77828716354</v>
      </c>
      <c r="N5327" s="6">
        <v>15741.930609151699</v>
      </c>
      <c r="O5327" s="6">
        <v>6841.0679071916402</v>
      </c>
      <c r="P5327" s="71">
        <v>6849.4513733375597</v>
      </c>
      <c r="Q5327" s="20">
        <v>1.42703495110506</v>
      </c>
      <c r="R5327" s="79">
        <v>4853.3862391296898</v>
      </c>
      <c r="S5327" s="6">
        <v>15917.7497010891</v>
      </c>
      <c r="T5327" s="6">
        <v>6920.0410099894598</v>
      </c>
      <c r="U5327" s="71">
        <v>6927.9961944023198</v>
      </c>
      <c r="V5327" s="20">
        <v>1.42745618276708</v>
      </c>
      <c r="W5327" s="79">
        <v>4902.6499888101598</v>
      </c>
      <c r="X5327" s="6">
        <v>16079.3210243085</v>
      </c>
      <c r="Y5327" s="6">
        <v>6992.6569530084398</v>
      </c>
      <c r="Z5327" s="71">
        <v>6999.8945883579499</v>
      </c>
      <c r="AA5327" s="20">
        <v>1.4277777537320699</v>
      </c>
    </row>
    <row r="5328" spans="1:27" x14ac:dyDescent="0.2">
      <c r="A5328" s="52" t="s">
        <v>999</v>
      </c>
      <c r="B5328" s="1" t="s">
        <v>7248</v>
      </c>
      <c r="C5328" s="131" t="s">
        <v>20</v>
      </c>
      <c r="D5328" s="131" t="s">
        <v>20</v>
      </c>
      <c r="E5328" s="131" t="s">
        <v>6361</v>
      </c>
      <c r="F5328" s="131" t="s">
        <v>26337</v>
      </c>
      <c r="G5328" s="131" t="s">
        <v>26337</v>
      </c>
      <c r="H5328" s="79">
        <v>10550.5</v>
      </c>
      <c r="I5328" s="6">
        <v>35535.501852409798</v>
      </c>
      <c r="J5328" s="6">
        <v>15436.525467768701</v>
      </c>
      <c r="K5328" s="71">
        <v>15456.1556707117</v>
      </c>
      <c r="L5328" s="20">
        <v>1.46496902238867</v>
      </c>
      <c r="M5328" s="79">
        <v>10641.8171272811</v>
      </c>
      <c r="N5328" s="6">
        <v>35843.070208947902</v>
      </c>
      <c r="O5328" s="6">
        <v>15576.5441602886</v>
      </c>
      <c r="P5328" s="71">
        <v>15595.632617297</v>
      </c>
      <c r="Q5328" s="20">
        <v>1.46550466248066</v>
      </c>
      <c r="R5328" s="79">
        <v>10733.4724109615</v>
      </c>
      <c r="S5328" s="6">
        <v>36151.777521682401</v>
      </c>
      <c r="T5328" s="6">
        <v>15716.5295177961</v>
      </c>
      <c r="U5328" s="71">
        <v>15734.5970249776</v>
      </c>
      <c r="V5328" s="20">
        <v>1.4659372496181899</v>
      </c>
      <c r="W5328" s="79">
        <v>10818.5194691216</v>
      </c>
      <c r="X5328" s="6">
        <v>36438.2274428038</v>
      </c>
      <c r="Y5328" s="6">
        <v>15846.4417805965</v>
      </c>
      <c r="Z5328" s="71">
        <v>15862.843381299301</v>
      </c>
      <c r="AA5328" s="20">
        <v>1.4662674894263801</v>
      </c>
    </row>
    <row r="5329" spans="1:27" x14ac:dyDescent="0.2">
      <c r="A5329" s="52" t="s">
        <v>998</v>
      </c>
      <c r="B5329" s="1" t="s">
        <v>7247</v>
      </c>
      <c r="C5329" s="131" t="s">
        <v>20</v>
      </c>
      <c r="D5329" s="131" t="s">
        <v>20</v>
      </c>
      <c r="E5329" s="131" t="s">
        <v>6361</v>
      </c>
      <c r="F5329" s="131" t="s">
        <v>26285</v>
      </c>
      <c r="G5329" s="131" t="s">
        <v>26285</v>
      </c>
      <c r="H5329" s="79">
        <v>6115.9166666666697</v>
      </c>
      <c r="I5329" s="6">
        <v>31204.551648566499</v>
      </c>
      <c r="J5329" s="6">
        <v>13555.1724648215</v>
      </c>
      <c r="K5329" s="71">
        <v>13572.410203130399</v>
      </c>
      <c r="L5329" s="20">
        <v>2.21919475736214</v>
      </c>
      <c r="M5329" s="79">
        <v>6141.7119666701801</v>
      </c>
      <c r="N5329" s="6">
        <v>31336.164097708799</v>
      </c>
      <c r="O5329" s="6">
        <v>13617.9501654453</v>
      </c>
      <c r="P5329" s="71">
        <v>13634.638440687901</v>
      </c>
      <c r="Q5329" s="20">
        <v>2.22000616679524</v>
      </c>
      <c r="R5329" s="79">
        <v>6165.04527135628</v>
      </c>
      <c r="S5329" s="6">
        <v>31455.214985890001</v>
      </c>
      <c r="T5329" s="6">
        <v>13674.7581641832</v>
      </c>
      <c r="U5329" s="71">
        <v>13690.4784789675</v>
      </c>
      <c r="V5329" s="20">
        <v>2.2206614674146099</v>
      </c>
      <c r="W5329" s="79">
        <v>6192.37219663626</v>
      </c>
      <c r="X5329" s="6">
        <v>31594.642073891901</v>
      </c>
      <c r="Y5329" s="6">
        <v>13740.038726872501</v>
      </c>
      <c r="Z5329" s="71">
        <v>13754.2601295041</v>
      </c>
      <c r="AA5329" s="20">
        <v>2.2211617281298799</v>
      </c>
    </row>
    <row r="5330" spans="1:27" x14ac:dyDescent="0.2">
      <c r="A5330" s="52" t="s">
        <v>997</v>
      </c>
      <c r="B5330" s="1" t="s">
        <v>7246</v>
      </c>
      <c r="C5330" s="131" t="s">
        <v>20</v>
      </c>
      <c r="D5330" s="131" t="s">
        <v>20</v>
      </c>
      <c r="E5330" s="131" t="s">
        <v>6361</v>
      </c>
      <c r="F5330" s="131" t="s">
        <v>26337</v>
      </c>
      <c r="G5330" s="131" t="s">
        <v>26337</v>
      </c>
      <c r="H5330" s="79">
        <v>8777.25</v>
      </c>
      <c r="I5330" s="6">
        <v>49152.399437611399</v>
      </c>
      <c r="J5330" s="6">
        <v>21351.668786666502</v>
      </c>
      <c r="K5330" s="71">
        <v>21378.821113939201</v>
      </c>
      <c r="L5330" s="20">
        <v>2.4357083498748699</v>
      </c>
      <c r="M5330" s="79">
        <v>8847.4854613518291</v>
      </c>
      <c r="N5330" s="6">
        <v>49545.716416283598</v>
      </c>
      <c r="O5330" s="6">
        <v>21531.387663289901</v>
      </c>
      <c r="P5330" s="71">
        <v>21557.773552452101</v>
      </c>
      <c r="Q5330" s="20">
        <v>2.4365989236854002</v>
      </c>
      <c r="R5330" s="79">
        <v>8914.9263797380099</v>
      </c>
      <c r="S5330" s="6">
        <v>49923.384018204102</v>
      </c>
      <c r="T5330" s="6">
        <v>21703.561825688699</v>
      </c>
      <c r="U5330" s="71">
        <v>21728.5119432516</v>
      </c>
      <c r="V5330" s="20">
        <v>2.4373181580766001</v>
      </c>
      <c r="W5330" s="79">
        <v>8982.5720856546995</v>
      </c>
      <c r="X5330" s="6">
        <v>50302.198425615999</v>
      </c>
      <c r="Y5330" s="6">
        <v>21875.676033877899</v>
      </c>
      <c r="Z5330" s="71">
        <v>21898.318095003098</v>
      </c>
      <c r="AA5330" s="20">
        <v>2.4378672262452499</v>
      </c>
    </row>
    <row r="5331" spans="1:27" x14ac:dyDescent="0.2">
      <c r="A5331" s="52" t="s">
        <v>996</v>
      </c>
      <c r="B5331" s="1" t="s">
        <v>7245</v>
      </c>
      <c r="C5331" s="131" t="s">
        <v>20</v>
      </c>
      <c r="D5331" s="131" t="s">
        <v>20</v>
      </c>
      <c r="E5331" s="131" t="s">
        <v>6361</v>
      </c>
      <c r="F5331" s="131" t="s">
        <v>26285</v>
      </c>
      <c r="G5331" s="131" t="s">
        <v>26285</v>
      </c>
      <c r="H5331" s="79">
        <v>7502.3333333333303</v>
      </c>
      <c r="I5331" s="6">
        <v>13993.7459692301</v>
      </c>
      <c r="J5331" s="6">
        <v>6078.8452331610097</v>
      </c>
      <c r="K5331" s="71">
        <v>6086.5755326921499</v>
      </c>
      <c r="L5331" s="20">
        <v>0.81129100271366505</v>
      </c>
      <c r="M5331" s="79">
        <v>7538.8774996494303</v>
      </c>
      <c r="N5331" s="6">
        <v>14061.9100666333</v>
      </c>
      <c r="O5331" s="6">
        <v>6110.9710148724898</v>
      </c>
      <c r="P5331" s="71">
        <v>6118.4597752994996</v>
      </c>
      <c r="Q5331" s="20">
        <v>0.81158763696372804</v>
      </c>
      <c r="R5331" s="79">
        <v>7579.0185217168</v>
      </c>
      <c r="S5331" s="6">
        <v>14136.783208201199</v>
      </c>
      <c r="T5331" s="6">
        <v>6145.7882795700098</v>
      </c>
      <c r="U5331" s="71">
        <v>6152.8533936431504</v>
      </c>
      <c r="V5331" s="20">
        <v>0.81182720110959805</v>
      </c>
      <c r="W5331" s="79">
        <v>7614.9841918782704</v>
      </c>
      <c r="X5331" s="6">
        <v>14203.868264208601</v>
      </c>
      <c r="Y5331" s="6">
        <v>6177.0505127162596</v>
      </c>
      <c r="Z5331" s="71">
        <v>6183.4439679432098</v>
      </c>
      <c r="AA5331" s="20">
        <v>0.81201008592219304</v>
      </c>
    </row>
    <row r="5332" spans="1:27" x14ac:dyDescent="0.2">
      <c r="A5332" s="52" t="s">
        <v>995</v>
      </c>
      <c r="B5332" s="1" t="s">
        <v>26338</v>
      </c>
      <c r="C5332" s="131" t="s">
        <v>20</v>
      </c>
      <c r="D5332" s="131" t="s">
        <v>20</v>
      </c>
      <c r="E5332" s="131" t="s">
        <v>6361</v>
      </c>
      <c r="F5332" s="131" t="s">
        <v>26285</v>
      </c>
      <c r="G5332" s="131" t="s">
        <v>26285</v>
      </c>
      <c r="H5332" s="79">
        <v>15498.416666666701</v>
      </c>
      <c r="I5332" s="6">
        <v>46727.293364343102</v>
      </c>
      <c r="J5332" s="6">
        <v>20298.209296562</v>
      </c>
      <c r="K5332" s="71">
        <v>20324.021968507001</v>
      </c>
      <c r="L5332" s="20">
        <v>1.31136118002422</v>
      </c>
      <c r="M5332" s="79">
        <v>15563.078968277199</v>
      </c>
      <c r="N5332" s="6">
        <v>46922.248397618801</v>
      </c>
      <c r="O5332" s="6">
        <v>20391.290980510901</v>
      </c>
      <c r="P5332" s="71">
        <v>20416.279724947599</v>
      </c>
      <c r="Q5332" s="20">
        <v>1.3118406561171301</v>
      </c>
      <c r="R5332" s="79">
        <v>15625.8311307148</v>
      </c>
      <c r="S5332" s="6">
        <v>47111.444414639802</v>
      </c>
      <c r="T5332" s="6">
        <v>20481.106532718</v>
      </c>
      <c r="U5332" s="71">
        <v>20504.651332410998</v>
      </c>
      <c r="V5332" s="20">
        <v>1.3122278847687101</v>
      </c>
      <c r="W5332" s="79">
        <v>15690.162495124299</v>
      </c>
      <c r="X5332" s="6">
        <v>47305.4016814977</v>
      </c>
      <c r="Y5332" s="6">
        <v>20572.413815415399</v>
      </c>
      <c r="Z5332" s="71">
        <v>20593.7069562709</v>
      </c>
      <c r="AA5332" s="20">
        <v>1.3125234976164499</v>
      </c>
    </row>
    <row r="5333" spans="1:27" x14ac:dyDescent="0.2">
      <c r="A5333" s="52" t="s">
        <v>994</v>
      </c>
      <c r="B5333" s="1" t="s">
        <v>7244</v>
      </c>
      <c r="C5333" s="131" t="s">
        <v>20</v>
      </c>
      <c r="D5333" s="131" t="s">
        <v>20</v>
      </c>
      <c r="E5333" s="131" t="s">
        <v>6361</v>
      </c>
      <c r="F5333" s="131" t="s">
        <v>26285</v>
      </c>
      <c r="G5333" s="131" t="s">
        <v>26285</v>
      </c>
      <c r="H5333" s="79">
        <v>7837.9166666666697</v>
      </c>
      <c r="I5333" s="6">
        <v>26400.646370576502</v>
      </c>
      <c r="J5333" s="6">
        <v>11468.369062510401</v>
      </c>
      <c r="K5333" s="71">
        <v>11482.953070588699</v>
      </c>
      <c r="L5333" s="20">
        <v>1.46505169153224</v>
      </c>
      <c r="M5333" s="79">
        <v>7869.0755482996301</v>
      </c>
      <c r="N5333" s="6">
        <v>26505.599593515599</v>
      </c>
      <c r="O5333" s="6">
        <v>11518.701945913501</v>
      </c>
      <c r="P5333" s="71">
        <v>11532.817673036599</v>
      </c>
      <c r="Q5333" s="20">
        <v>1.46558736185074</v>
      </c>
      <c r="R5333" s="79">
        <v>7898.9509445582498</v>
      </c>
      <c r="S5333" s="6">
        <v>26606.229621282899</v>
      </c>
      <c r="T5333" s="6">
        <v>11566.722907313801</v>
      </c>
      <c r="U5333" s="71">
        <v>11580.019853624801</v>
      </c>
      <c r="V5333" s="20">
        <v>1.4660199733994499</v>
      </c>
      <c r="W5333" s="79">
        <v>7928.4314928429503</v>
      </c>
      <c r="X5333" s="6">
        <v>26705.5296729644</v>
      </c>
      <c r="Y5333" s="6">
        <v>11613.8366457833</v>
      </c>
      <c r="Z5333" s="71">
        <v>11625.857357683801</v>
      </c>
      <c r="AA5333" s="20">
        <v>1.4663502318432799</v>
      </c>
    </row>
    <row r="5334" spans="1:27" x14ac:dyDescent="0.2">
      <c r="A5334" s="52" t="s">
        <v>993</v>
      </c>
      <c r="B5334" s="1" t="s">
        <v>18941</v>
      </c>
      <c r="C5334" s="131" t="s">
        <v>20</v>
      </c>
      <c r="D5334" s="131" t="s">
        <v>20</v>
      </c>
      <c r="E5334" s="131" t="s">
        <v>6361</v>
      </c>
      <c r="F5334" s="131" t="s">
        <v>26285</v>
      </c>
      <c r="G5334" s="131" t="s">
        <v>26285</v>
      </c>
      <c r="H5334" s="79">
        <v>11720.5</v>
      </c>
      <c r="I5334" s="6">
        <v>59019.259509103402</v>
      </c>
      <c r="J5334" s="6">
        <v>25637.805997084601</v>
      </c>
      <c r="K5334" s="71">
        <v>25670.408886626501</v>
      </c>
      <c r="L5334" s="20">
        <v>2.1902144862955102</v>
      </c>
      <c r="M5334" s="79">
        <v>11765.7792650147</v>
      </c>
      <c r="N5334" s="6">
        <v>59247.265881893502</v>
      </c>
      <c r="O5334" s="6">
        <v>25747.449869829699</v>
      </c>
      <c r="P5334" s="71">
        <v>25779.0023814048</v>
      </c>
      <c r="Q5334" s="20">
        <v>2.1910152996034902</v>
      </c>
      <c r="R5334" s="79">
        <v>11810.4175316697</v>
      </c>
      <c r="S5334" s="6">
        <v>59472.044470157402</v>
      </c>
      <c r="T5334" s="6">
        <v>25854.7215787196</v>
      </c>
      <c r="U5334" s="71">
        <v>25884.443812707101</v>
      </c>
      <c r="V5334" s="20">
        <v>2.1916620427091398</v>
      </c>
      <c r="W5334" s="79">
        <v>11858.348811374601</v>
      </c>
      <c r="X5334" s="6">
        <v>59713.405217182102</v>
      </c>
      <c r="Y5334" s="6">
        <v>25968.469536026201</v>
      </c>
      <c r="Z5334" s="71">
        <v>25995.3477762072</v>
      </c>
      <c r="AA5334" s="20">
        <v>2.1921557705632999</v>
      </c>
    </row>
    <row r="5335" spans="1:27" x14ac:dyDescent="0.2">
      <c r="A5335" s="52" t="s">
        <v>992</v>
      </c>
      <c r="B5335" s="1" t="s">
        <v>7242</v>
      </c>
      <c r="C5335" s="131" t="s">
        <v>20</v>
      </c>
      <c r="D5335" s="131" t="s">
        <v>20</v>
      </c>
      <c r="E5335" s="131" t="s">
        <v>6361</v>
      </c>
      <c r="F5335" s="131" t="s">
        <v>26337</v>
      </c>
      <c r="G5335" s="131" t="s">
        <v>26337</v>
      </c>
      <c r="H5335" s="79">
        <v>7996.25</v>
      </c>
      <c r="I5335" s="6">
        <v>22776.167918601099</v>
      </c>
      <c r="J5335" s="6">
        <v>9893.9054693501894</v>
      </c>
      <c r="K5335" s="71">
        <v>9906.4872755777506</v>
      </c>
      <c r="L5335" s="20">
        <v>1.23889163990342</v>
      </c>
      <c r="M5335" s="79">
        <v>8072.4635577071704</v>
      </c>
      <c r="N5335" s="6">
        <v>22993.2512749259</v>
      </c>
      <c r="O5335" s="6">
        <v>9992.3190671061693</v>
      </c>
      <c r="P5335" s="71">
        <v>10004.564270597</v>
      </c>
      <c r="Q5335" s="20">
        <v>1.23934461878681</v>
      </c>
      <c r="R5335" s="79">
        <v>8148.0849378036701</v>
      </c>
      <c r="S5335" s="6">
        <v>23208.647898507501</v>
      </c>
      <c r="T5335" s="6">
        <v>10089.667086113899</v>
      </c>
      <c r="U5335" s="71">
        <v>10101.2660292731</v>
      </c>
      <c r="V5335" s="20">
        <v>1.23971044808425</v>
      </c>
      <c r="W5335" s="79">
        <v>8224.1478774911993</v>
      </c>
      <c r="X5335" s="6">
        <v>23425.302241068799</v>
      </c>
      <c r="Y5335" s="6">
        <v>10187.314647471499</v>
      </c>
      <c r="Z5335" s="71">
        <v>10197.8588610808</v>
      </c>
      <c r="AA5335" s="20">
        <v>1.2399897245271401</v>
      </c>
    </row>
    <row r="5336" spans="1:27" x14ac:dyDescent="0.2">
      <c r="A5336" s="52" t="s">
        <v>991</v>
      </c>
      <c r="B5336" s="1" t="s">
        <v>7241</v>
      </c>
      <c r="C5336" s="131" t="s">
        <v>20</v>
      </c>
      <c r="D5336" s="131" t="s">
        <v>20</v>
      </c>
      <c r="E5336" s="131" t="s">
        <v>6361</v>
      </c>
      <c r="F5336" s="131" t="s">
        <v>26337</v>
      </c>
      <c r="G5336" s="131" t="s">
        <v>26337</v>
      </c>
      <c r="H5336" s="79">
        <v>14661.583333333299</v>
      </c>
      <c r="I5336" s="6">
        <v>74821.793864606807</v>
      </c>
      <c r="J5336" s="6">
        <v>32502.383991428502</v>
      </c>
      <c r="K5336" s="71">
        <v>32543.716375144901</v>
      </c>
      <c r="L5336" s="20">
        <v>2.2196590665045202</v>
      </c>
      <c r="M5336" s="79">
        <v>14800.5805177128</v>
      </c>
      <c r="N5336" s="6">
        <v>75531.131897270505</v>
      </c>
      <c r="O5336" s="6">
        <v>32824.029990062299</v>
      </c>
      <c r="P5336" s="71">
        <v>32864.254578960899</v>
      </c>
      <c r="Q5336" s="20">
        <v>2.2204706457040801</v>
      </c>
      <c r="R5336" s="79">
        <v>14935.0301631563</v>
      </c>
      <c r="S5336" s="6">
        <v>76217.262680544998</v>
      </c>
      <c r="T5336" s="6">
        <v>33134.494091361601</v>
      </c>
      <c r="U5336" s="71">
        <v>33172.585052172901</v>
      </c>
      <c r="V5336" s="20">
        <v>2.2211260834281599</v>
      </c>
      <c r="W5336" s="79">
        <v>15066.6560711318</v>
      </c>
      <c r="X5336" s="6">
        <v>76888.983212350693</v>
      </c>
      <c r="Y5336" s="6">
        <v>33437.872299257499</v>
      </c>
      <c r="Z5336" s="71">
        <v>33472.481622751002</v>
      </c>
      <c r="AA5336" s="20">
        <v>2.2216264488100599</v>
      </c>
    </row>
    <row r="5337" spans="1:27" x14ac:dyDescent="0.2">
      <c r="A5337" s="52" t="s">
        <v>990</v>
      </c>
      <c r="B5337" s="1" t="s">
        <v>7240</v>
      </c>
      <c r="C5337" s="131" t="s">
        <v>20</v>
      </c>
      <c r="D5337" s="131" t="s">
        <v>20</v>
      </c>
      <c r="E5337" s="131" t="s">
        <v>6361</v>
      </c>
      <c r="F5337" s="131" t="s">
        <v>26285</v>
      </c>
      <c r="G5337" s="131" t="s">
        <v>26285</v>
      </c>
      <c r="H5337" s="79">
        <v>2573.5</v>
      </c>
      <c r="I5337" s="6">
        <v>9690.7270160841399</v>
      </c>
      <c r="J5337" s="6">
        <v>4209.6254896378296</v>
      </c>
      <c r="K5337" s="71">
        <v>4214.9787540656398</v>
      </c>
      <c r="L5337" s="20">
        <v>1.6378390340258999</v>
      </c>
      <c r="M5337" s="79">
        <v>2584.98429041483</v>
      </c>
      <c r="N5337" s="6">
        <v>9733.9720611136909</v>
      </c>
      <c r="O5337" s="6">
        <v>4230.1522939042698</v>
      </c>
      <c r="P5337" s="71">
        <v>4235.3361831784496</v>
      </c>
      <c r="Q5337" s="20">
        <v>1.6384378809895099</v>
      </c>
      <c r="R5337" s="79">
        <v>2596.3288506413001</v>
      </c>
      <c r="S5337" s="6">
        <v>9776.6909405666902</v>
      </c>
      <c r="T5337" s="6">
        <v>4250.2931332112103</v>
      </c>
      <c r="U5337" s="71">
        <v>4255.1792120125701</v>
      </c>
      <c r="V5337" s="20">
        <v>1.6389215144921001</v>
      </c>
      <c r="W5337" s="79">
        <v>2607.7900472023198</v>
      </c>
      <c r="X5337" s="6">
        <v>9819.8490237803908</v>
      </c>
      <c r="Y5337" s="6">
        <v>4270.5059156304997</v>
      </c>
      <c r="Z5337" s="71">
        <v>4274.92603301691</v>
      </c>
      <c r="AA5337" s="20">
        <v>1.6392907234242799</v>
      </c>
    </row>
    <row r="5338" spans="1:27" x14ac:dyDescent="0.2">
      <c r="A5338" s="52" t="s">
        <v>989</v>
      </c>
      <c r="B5338" s="1" t="s">
        <v>7239</v>
      </c>
      <c r="C5338" s="131" t="s">
        <v>20</v>
      </c>
      <c r="D5338" s="131" t="s">
        <v>20</v>
      </c>
      <c r="E5338" s="131" t="s">
        <v>6361</v>
      </c>
      <c r="F5338" s="131" t="s">
        <v>26285</v>
      </c>
      <c r="G5338" s="131" t="s">
        <v>26285</v>
      </c>
      <c r="H5338" s="79">
        <v>6677.0833333333303</v>
      </c>
      <c r="I5338" s="6">
        <v>22145.411310272</v>
      </c>
      <c r="J5338" s="6">
        <v>9619.90651222628</v>
      </c>
      <c r="K5338" s="71">
        <v>9632.1398815503508</v>
      </c>
      <c r="L5338" s="20">
        <v>1.4425669713398299</v>
      </c>
      <c r="M5338" s="79">
        <v>6705.2554577355904</v>
      </c>
      <c r="N5338" s="6">
        <v>22238.847808099999</v>
      </c>
      <c r="O5338" s="6">
        <v>9664.4732981141096</v>
      </c>
      <c r="P5338" s="71">
        <v>9676.3167391984607</v>
      </c>
      <c r="Q5338" s="20">
        <v>1.4430944205168601</v>
      </c>
      <c r="R5338" s="79">
        <v>6730.6263135521904</v>
      </c>
      <c r="S5338" s="6">
        <v>22322.993536002901</v>
      </c>
      <c r="T5338" s="6">
        <v>9704.6400173198108</v>
      </c>
      <c r="U5338" s="71">
        <v>9715.7963386316005</v>
      </c>
      <c r="V5338" s="20">
        <v>1.44352039260726</v>
      </c>
      <c r="W5338" s="79">
        <v>6757.7791808143802</v>
      </c>
      <c r="X5338" s="6">
        <v>22413.0495355698</v>
      </c>
      <c r="Y5338" s="6">
        <v>9747.1010396575602</v>
      </c>
      <c r="Z5338" s="71">
        <v>9757.1896173632795</v>
      </c>
      <c r="AA5338" s="20">
        <v>1.4438455824458301</v>
      </c>
    </row>
    <row r="5339" spans="1:27" x14ac:dyDescent="0.2">
      <c r="A5339" s="52" t="s">
        <v>988</v>
      </c>
      <c r="B5339" s="1" t="s">
        <v>7238</v>
      </c>
      <c r="C5339" s="131" t="s">
        <v>20</v>
      </c>
      <c r="D5339" s="131" t="s">
        <v>20</v>
      </c>
      <c r="E5339" s="131" t="s">
        <v>6361</v>
      </c>
      <c r="F5339" s="131" t="s">
        <v>26337</v>
      </c>
      <c r="G5339" s="131" t="s">
        <v>26337</v>
      </c>
      <c r="H5339" s="79">
        <v>21773.833333333299</v>
      </c>
      <c r="I5339" s="6">
        <v>66578.903284705302</v>
      </c>
      <c r="J5339" s="6">
        <v>28921.694716428101</v>
      </c>
      <c r="K5339" s="71">
        <v>28958.473636524101</v>
      </c>
      <c r="L5339" s="20">
        <v>1.3299667170774101</v>
      </c>
      <c r="M5339" s="79">
        <v>21976.393284662499</v>
      </c>
      <c r="N5339" s="6">
        <v>67198.280644788698</v>
      </c>
      <c r="O5339" s="6">
        <v>29202.771410405399</v>
      </c>
      <c r="P5339" s="71">
        <v>29238.558285906001</v>
      </c>
      <c r="Q5339" s="20">
        <v>1.33045299595689</v>
      </c>
      <c r="R5339" s="79">
        <v>22186.012077112799</v>
      </c>
      <c r="S5339" s="6">
        <v>67839.242164772601</v>
      </c>
      <c r="T5339" s="6">
        <v>29492.255292512298</v>
      </c>
      <c r="U5339" s="71">
        <v>29526.159185461001</v>
      </c>
      <c r="V5339" s="20">
        <v>1.33084571859223</v>
      </c>
      <c r="W5339" s="79">
        <v>22387.818721144398</v>
      </c>
      <c r="X5339" s="6">
        <v>68456.316100698197</v>
      </c>
      <c r="Y5339" s="6">
        <v>29770.631112794701</v>
      </c>
      <c r="Z5339" s="71">
        <v>29801.444718204901</v>
      </c>
      <c r="AA5339" s="20">
        <v>1.3311455255825599</v>
      </c>
    </row>
    <row r="5340" spans="1:27" x14ac:dyDescent="0.2">
      <c r="A5340" s="52" t="s">
        <v>987</v>
      </c>
      <c r="B5340" s="1" t="s">
        <v>7237</v>
      </c>
      <c r="C5340" s="131" t="s">
        <v>20</v>
      </c>
      <c r="D5340" s="131" t="s">
        <v>20</v>
      </c>
      <c r="E5340" s="131" t="s">
        <v>6361</v>
      </c>
      <c r="F5340" s="131" t="s">
        <v>26336</v>
      </c>
      <c r="G5340" s="131" t="s">
        <v>26336</v>
      </c>
      <c r="H5340" s="79">
        <v>5412.1666666666697</v>
      </c>
      <c r="I5340" s="6">
        <v>15440.3022718214</v>
      </c>
      <c r="J5340" s="6">
        <v>6707.22536124402</v>
      </c>
      <c r="K5340" s="71">
        <v>6715.7547544225899</v>
      </c>
      <c r="L5340" s="20">
        <v>1.2408625173693699</v>
      </c>
      <c r="M5340" s="79">
        <v>5440.73457849028</v>
      </c>
      <c r="N5340" s="6">
        <v>15521.8033084668</v>
      </c>
      <c r="O5340" s="6">
        <v>6745.4058280222198</v>
      </c>
      <c r="P5340" s="71">
        <v>6753.6720639618197</v>
      </c>
      <c r="Q5340" s="20">
        <v>1.2413162168693499</v>
      </c>
      <c r="R5340" s="79">
        <v>5469.9485155610701</v>
      </c>
      <c r="S5340" s="6">
        <v>15605.147382421699</v>
      </c>
      <c r="T5340" s="6">
        <v>6784.1410928769201</v>
      </c>
      <c r="U5340" s="71">
        <v>6791.9400486054801</v>
      </c>
      <c r="V5340" s="20">
        <v>1.2416826281424</v>
      </c>
      <c r="W5340" s="79">
        <v>5498.9268345717501</v>
      </c>
      <c r="X5340" s="6">
        <v>15687.8192645738</v>
      </c>
      <c r="Y5340" s="6">
        <v>6822.3986754241596</v>
      </c>
      <c r="Z5340" s="71">
        <v>6829.4600877247403</v>
      </c>
      <c r="AA5340" s="20">
        <v>1.24196234886922</v>
      </c>
    </row>
    <row r="5341" spans="1:27" x14ac:dyDescent="0.2">
      <c r="A5341" s="52" t="s">
        <v>986</v>
      </c>
      <c r="B5341" s="1" t="s">
        <v>7236</v>
      </c>
      <c r="C5341" s="131" t="s">
        <v>20</v>
      </c>
      <c r="D5341" s="131" t="s">
        <v>20</v>
      </c>
      <c r="E5341" s="131" t="s">
        <v>6361</v>
      </c>
      <c r="F5341" s="131" t="s">
        <v>26337</v>
      </c>
      <c r="G5341" s="131" t="s">
        <v>26337</v>
      </c>
      <c r="H5341" s="79">
        <v>2845.1666666666702</v>
      </c>
      <c r="I5341" s="6">
        <v>10066.186814695</v>
      </c>
      <c r="J5341" s="6">
        <v>4372.7242061678999</v>
      </c>
      <c r="K5341" s="71">
        <v>4378.2848787272796</v>
      </c>
      <c r="L5341" s="20">
        <v>1.5388500540310299</v>
      </c>
      <c r="M5341" s="79">
        <v>2874.9528813370998</v>
      </c>
      <c r="N5341" s="6">
        <v>10171.5703076509</v>
      </c>
      <c r="O5341" s="6">
        <v>4420.3220637347204</v>
      </c>
      <c r="P5341" s="71">
        <v>4425.7389987627103</v>
      </c>
      <c r="Q5341" s="20">
        <v>1.5394127074195301</v>
      </c>
      <c r="R5341" s="79">
        <v>2904.6221778610802</v>
      </c>
      <c r="S5341" s="6">
        <v>10276.5401447329</v>
      </c>
      <c r="T5341" s="6">
        <v>4467.59627320242</v>
      </c>
      <c r="U5341" s="71">
        <v>4472.7321607187296</v>
      </c>
      <c r="V5341" s="20">
        <v>1.53986711070711</v>
      </c>
      <c r="W5341" s="79">
        <v>2931.9402197508498</v>
      </c>
      <c r="X5341" s="6">
        <v>10373.191253539901</v>
      </c>
      <c r="Y5341" s="6">
        <v>4511.1462004081604</v>
      </c>
      <c r="Z5341" s="71">
        <v>4515.8153885903102</v>
      </c>
      <c r="AA5341" s="20">
        <v>1.5402140051048001</v>
      </c>
    </row>
    <row r="5342" spans="1:27" x14ac:dyDescent="0.2">
      <c r="A5342" s="52" t="s">
        <v>985</v>
      </c>
      <c r="B5342" s="1" t="s">
        <v>7235</v>
      </c>
      <c r="C5342" s="131" t="s">
        <v>20</v>
      </c>
      <c r="D5342" s="131" t="s">
        <v>20</v>
      </c>
      <c r="E5342" s="131" t="s">
        <v>6361</v>
      </c>
      <c r="F5342" s="131" t="s">
        <v>26337</v>
      </c>
      <c r="G5342" s="131" t="s">
        <v>26337</v>
      </c>
      <c r="H5342" s="79">
        <v>12185.5</v>
      </c>
      <c r="I5342" s="6">
        <v>58264.249635800603</v>
      </c>
      <c r="J5342" s="6">
        <v>25309.831759206601</v>
      </c>
      <c r="K5342" s="71">
        <v>25342.017572971701</v>
      </c>
      <c r="L5342" s="20">
        <v>2.0796863134850199</v>
      </c>
      <c r="M5342" s="79">
        <v>12305.4792463634</v>
      </c>
      <c r="N5342" s="6">
        <v>58837.923326763703</v>
      </c>
      <c r="O5342" s="6">
        <v>25569.559350142201</v>
      </c>
      <c r="P5342" s="71">
        <v>25600.893863713201</v>
      </c>
      <c r="Q5342" s="20">
        <v>2.0804467141154999</v>
      </c>
      <c r="R5342" s="79">
        <v>12427.9291210106</v>
      </c>
      <c r="S5342" s="6">
        <v>59423.410181165797</v>
      </c>
      <c r="T5342" s="6">
        <v>25833.578434705301</v>
      </c>
      <c r="U5342" s="71">
        <v>25863.276362823901</v>
      </c>
      <c r="V5342" s="20">
        <v>2.0810608196259799</v>
      </c>
      <c r="W5342" s="79">
        <v>12549.4713741739</v>
      </c>
      <c r="X5342" s="6">
        <v>60004.557296967701</v>
      </c>
      <c r="Y5342" s="6">
        <v>26095.087234125302</v>
      </c>
      <c r="Z5342" s="71">
        <v>26122.096527886399</v>
      </c>
      <c r="AA5342" s="20">
        <v>2.0815296317296901</v>
      </c>
    </row>
    <row r="5343" spans="1:27" x14ac:dyDescent="0.2">
      <c r="A5343" s="52" t="s">
        <v>984</v>
      </c>
      <c r="B5343" s="1" t="s">
        <v>7234</v>
      </c>
      <c r="C5343" s="131" t="s">
        <v>20</v>
      </c>
      <c r="D5343" s="131" t="s">
        <v>20</v>
      </c>
      <c r="E5343" s="131" t="s">
        <v>6361</v>
      </c>
      <c r="F5343" s="131" t="s">
        <v>26337</v>
      </c>
      <c r="G5343" s="131" t="s">
        <v>26337</v>
      </c>
      <c r="H5343" s="79">
        <v>5521.5833333333303</v>
      </c>
      <c r="I5343" s="6">
        <v>29132.310314472001</v>
      </c>
      <c r="J5343" s="6">
        <v>12654.996458810099</v>
      </c>
      <c r="K5343" s="71">
        <v>12671.0894681631</v>
      </c>
      <c r="L5343" s="20">
        <v>2.2948289835034701</v>
      </c>
      <c r="M5343" s="79">
        <v>5581.33385527882</v>
      </c>
      <c r="N5343" s="6">
        <v>29447.5587933385</v>
      </c>
      <c r="O5343" s="6">
        <v>12797.207306271001</v>
      </c>
      <c r="P5343" s="71">
        <v>12812.889792641499</v>
      </c>
      <c r="Q5343" s="20">
        <v>2.2956680472577502</v>
      </c>
      <c r="R5343" s="79">
        <v>5641.2009705888004</v>
      </c>
      <c r="S5343" s="6">
        <v>29763.422428016202</v>
      </c>
      <c r="T5343" s="6">
        <v>12939.2726778095</v>
      </c>
      <c r="U5343" s="71">
        <v>12954.1474885471</v>
      </c>
      <c r="V5343" s="20">
        <v>2.29634568172369</v>
      </c>
      <c r="W5343" s="79">
        <v>5696.0983359612101</v>
      </c>
      <c r="X5343" s="6">
        <v>30053.0652690145</v>
      </c>
      <c r="Y5343" s="6">
        <v>13069.6299610468</v>
      </c>
      <c r="Z5343" s="71">
        <v>13083.157468036799</v>
      </c>
      <c r="AA5343" s="20">
        <v>2.2968629922413499</v>
      </c>
    </row>
    <row r="5344" spans="1:27" x14ac:dyDescent="0.2">
      <c r="A5344" s="52" t="s">
        <v>983</v>
      </c>
      <c r="B5344" s="1" t="s">
        <v>7233</v>
      </c>
      <c r="C5344" s="131" t="s">
        <v>20</v>
      </c>
      <c r="D5344" s="131" t="s">
        <v>20</v>
      </c>
      <c r="E5344" s="131" t="s">
        <v>6361</v>
      </c>
      <c r="F5344" s="131" t="s">
        <v>26285</v>
      </c>
      <c r="G5344" s="131" t="s">
        <v>26285</v>
      </c>
      <c r="H5344" s="79">
        <v>7096</v>
      </c>
      <c r="I5344" s="6">
        <v>21043.791030056102</v>
      </c>
      <c r="J5344" s="6">
        <v>9141.3656551985205</v>
      </c>
      <c r="K5344" s="71">
        <v>9152.9904773362705</v>
      </c>
      <c r="L5344" s="20">
        <v>1.2898802814735399</v>
      </c>
      <c r="M5344" s="79">
        <v>7121.4784141064301</v>
      </c>
      <c r="N5344" s="6">
        <v>21119.349432287301</v>
      </c>
      <c r="O5344" s="6">
        <v>9177.9659820119305</v>
      </c>
      <c r="P5344" s="71">
        <v>9189.2132270535494</v>
      </c>
      <c r="Q5344" s="20">
        <v>1.29035190345467</v>
      </c>
      <c r="R5344" s="79">
        <v>7147.4007660349798</v>
      </c>
      <c r="S5344" s="6">
        <v>21196.2243698567</v>
      </c>
      <c r="T5344" s="6">
        <v>9214.7913273388094</v>
      </c>
      <c r="U5344" s="71">
        <v>9225.3845253024101</v>
      </c>
      <c r="V5344" s="20">
        <v>1.2907327890639899</v>
      </c>
      <c r="W5344" s="79">
        <v>7172.8523801041702</v>
      </c>
      <c r="X5344" s="6">
        <v>21271.703294299899</v>
      </c>
      <c r="Y5344" s="6">
        <v>9250.7465780643106</v>
      </c>
      <c r="Z5344" s="71">
        <v>9260.3214121928304</v>
      </c>
      <c r="AA5344" s="20">
        <v>1.29102355959239</v>
      </c>
    </row>
    <row r="5345" spans="1:27" x14ac:dyDescent="0.2">
      <c r="A5345" s="52" t="s">
        <v>982</v>
      </c>
      <c r="B5345" s="1" t="s">
        <v>7232</v>
      </c>
      <c r="C5345" s="131" t="s">
        <v>20</v>
      </c>
      <c r="D5345" s="131" t="s">
        <v>20</v>
      </c>
      <c r="E5345" s="131" t="s">
        <v>6361</v>
      </c>
      <c r="F5345" s="131" t="s">
        <v>26285</v>
      </c>
      <c r="G5345" s="131" t="s">
        <v>26285</v>
      </c>
      <c r="H5345" s="79">
        <v>4706.3333333333303</v>
      </c>
      <c r="I5345" s="6">
        <v>7740.9648095651401</v>
      </c>
      <c r="J5345" s="6">
        <v>3362.6540839144</v>
      </c>
      <c r="K5345" s="71">
        <v>3366.9302782064501</v>
      </c>
      <c r="L5345" s="20">
        <v>0.71540412455693303</v>
      </c>
      <c r="M5345" s="79">
        <v>4732.3510125430803</v>
      </c>
      <c r="N5345" s="6">
        <v>7783.7586205692996</v>
      </c>
      <c r="O5345" s="6">
        <v>3382.63600689143</v>
      </c>
      <c r="P5345" s="71">
        <v>3386.7812974853</v>
      </c>
      <c r="Q5345" s="20">
        <v>0.715665699460722</v>
      </c>
      <c r="R5345" s="79">
        <v>4754.7849467656697</v>
      </c>
      <c r="S5345" s="6">
        <v>7820.6578971520203</v>
      </c>
      <c r="T5345" s="6">
        <v>3399.9324269866502</v>
      </c>
      <c r="U5345" s="71">
        <v>3403.84094276118</v>
      </c>
      <c r="V5345" s="20">
        <v>0.71587694940368696</v>
      </c>
      <c r="W5345" s="79">
        <v>4776.5395470066296</v>
      </c>
      <c r="X5345" s="6">
        <v>7856.4398069710096</v>
      </c>
      <c r="Y5345" s="6">
        <v>3416.6485238434302</v>
      </c>
      <c r="Z5345" s="71">
        <v>3420.1848700848</v>
      </c>
      <c r="AA5345" s="20">
        <v>0.71603821897134101</v>
      </c>
    </row>
    <row r="5346" spans="1:27" x14ac:dyDescent="0.2">
      <c r="A5346" s="52" t="s">
        <v>981</v>
      </c>
      <c r="B5346" s="1" t="s">
        <v>7231</v>
      </c>
      <c r="C5346" s="131" t="s">
        <v>20</v>
      </c>
      <c r="D5346" s="131" t="s">
        <v>20</v>
      </c>
      <c r="E5346" s="131" t="s">
        <v>6361</v>
      </c>
      <c r="F5346" s="131" t="s">
        <v>26337</v>
      </c>
      <c r="G5346" s="131" t="s">
        <v>26337</v>
      </c>
      <c r="H5346" s="79">
        <v>3890.75</v>
      </c>
      <c r="I5346" s="6">
        <v>12094.4200873666</v>
      </c>
      <c r="J5346" s="6">
        <v>5253.7832298509202</v>
      </c>
      <c r="K5346" s="71">
        <v>5260.4643208280204</v>
      </c>
      <c r="L5346" s="20">
        <v>1.3520437758344901</v>
      </c>
      <c r="M5346" s="79">
        <v>3924.5006384490398</v>
      </c>
      <c r="N5346" s="6">
        <v>12199.3341526803</v>
      </c>
      <c r="O5346" s="6">
        <v>5301.5399084843002</v>
      </c>
      <c r="P5346" s="71">
        <v>5308.0367421580704</v>
      </c>
      <c r="Q5346" s="20">
        <v>1.35253812680122</v>
      </c>
      <c r="R5346" s="79">
        <v>3959.8285809096001</v>
      </c>
      <c r="S5346" s="6">
        <v>12309.151277126901</v>
      </c>
      <c r="T5346" s="6">
        <v>5351.2483382028404</v>
      </c>
      <c r="U5346" s="71">
        <v>5357.4000600362797</v>
      </c>
      <c r="V5346" s="20">
        <v>1.3529373685175199</v>
      </c>
      <c r="W5346" s="79">
        <v>3993.4045786541301</v>
      </c>
      <c r="X5346" s="6">
        <v>12413.5224707463</v>
      </c>
      <c r="Y5346" s="6">
        <v>5398.4558231757701</v>
      </c>
      <c r="Z5346" s="71">
        <v>5404.0434066881799</v>
      </c>
      <c r="AA5346" s="20">
        <v>1.3532421522162601</v>
      </c>
    </row>
    <row r="5347" spans="1:27" x14ac:dyDescent="0.2">
      <c r="A5347" s="52" t="s">
        <v>980</v>
      </c>
      <c r="B5347" s="1" t="s">
        <v>18942</v>
      </c>
      <c r="C5347" s="131" t="s">
        <v>20</v>
      </c>
      <c r="D5347" s="131" t="s">
        <v>20</v>
      </c>
      <c r="E5347" s="131" t="s">
        <v>6361</v>
      </c>
      <c r="F5347" s="131" t="s">
        <v>26285</v>
      </c>
      <c r="G5347" s="131" t="s">
        <v>26285</v>
      </c>
      <c r="H5347" s="79">
        <v>10087.25</v>
      </c>
      <c r="I5347" s="6">
        <v>30562.446307095899</v>
      </c>
      <c r="J5347" s="6">
        <v>13276.243648851299</v>
      </c>
      <c r="K5347" s="71">
        <v>13293.1266810914</v>
      </c>
      <c r="L5347" s="20">
        <v>1.31781473455019</v>
      </c>
      <c r="M5347" s="79">
        <v>10126.6868128079</v>
      </c>
      <c r="N5347" s="6">
        <v>30681.932338865099</v>
      </c>
      <c r="O5347" s="6">
        <v>13333.636633616599</v>
      </c>
      <c r="P5347" s="71">
        <v>13349.976493538499</v>
      </c>
      <c r="Q5347" s="20">
        <v>1.3182965702715199</v>
      </c>
      <c r="R5347" s="79">
        <v>10162.980298542599</v>
      </c>
      <c r="S5347" s="6">
        <v>30791.894688272801</v>
      </c>
      <c r="T5347" s="6">
        <v>13386.388027168499</v>
      </c>
      <c r="U5347" s="71">
        <v>13401.776835590999</v>
      </c>
      <c r="V5347" s="20">
        <v>1.31868570457751</v>
      </c>
      <c r="W5347" s="79">
        <v>10203.3132401206</v>
      </c>
      <c r="X5347" s="6">
        <v>30914.095819541199</v>
      </c>
      <c r="Y5347" s="6">
        <v>13444.0793085528</v>
      </c>
      <c r="Z5347" s="71">
        <v>13457.9943832232</v>
      </c>
      <c r="AA5347" s="20">
        <v>1.3189827722141001</v>
      </c>
    </row>
    <row r="5348" spans="1:27" x14ac:dyDescent="0.2">
      <c r="A5348" s="52" t="s">
        <v>979</v>
      </c>
      <c r="B5348" s="1" t="s">
        <v>7229</v>
      </c>
      <c r="C5348" s="131" t="s">
        <v>20</v>
      </c>
      <c r="D5348" s="131" t="s">
        <v>20</v>
      </c>
      <c r="E5348" s="131" t="s">
        <v>6361</v>
      </c>
      <c r="F5348" s="131" t="s">
        <v>26337</v>
      </c>
      <c r="G5348" s="131" t="s">
        <v>26337</v>
      </c>
      <c r="H5348" s="79">
        <v>5175</v>
      </c>
      <c r="I5348" s="6">
        <v>12420.9241507401</v>
      </c>
      <c r="J5348" s="6">
        <v>5395.6157079886498</v>
      </c>
      <c r="K5348" s="71">
        <v>5402.4771634095196</v>
      </c>
      <c r="L5348" s="20">
        <v>1.0439569397892801</v>
      </c>
      <c r="M5348" s="79">
        <v>5227.8061218151397</v>
      </c>
      <c r="N5348" s="6">
        <v>12547.6682732059</v>
      </c>
      <c r="O5348" s="6">
        <v>5452.9176163444599</v>
      </c>
      <c r="P5348" s="71">
        <v>5459.5999575890301</v>
      </c>
      <c r="Q5348" s="20">
        <v>1.0443386442367499</v>
      </c>
      <c r="R5348" s="79">
        <v>5281.0931137346297</v>
      </c>
      <c r="S5348" s="6">
        <v>12675.566569795799</v>
      </c>
      <c r="T5348" s="6">
        <v>5510.5427673509002</v>
      </c>
      <c r="U5348" s="71">
        <v>5516.8776118794203</v>
      </c>
      <c r="V5348" s="20">
        <v>1.04464691174098</v>
      </c>
      <c r="W5348" s="79">
        <v>5331.6010130244804</v>
      </c>
      <c r="X5348" s="6">
        <v>12796.794547784701</v>
      </c>
      <c r="Y5348" s="6">
        <v>5565.1351344691402</v>
      </c>
      <c r="Z5348" s="71">
        <v>5570.8952366798903</v>
      </c>
      <c r="AA5348" s="20">
        <v>1.0448822451400299</v>
      </c>
    </row>
    <row r="5349" spans="1:27" x14ac:dyDescent="0.2">
      <c r="A5349" s="52" t="s">
        <v>978</v>
      </c>
      <c r="B5349" s="1" t="s">
        <v>7228</v>
      </c>
      <c r="C5349" s="131" t="s">
        <v>20</v>
      </c>
      <c r="D5349" s="131" t="s">
        <v>20</v>
      </c>
      <c r="E5349" s="131" t="s">
        <v>6361</v>
      </c>
      <c r="F5349" s="131" t="s">
        <v>26285</v>
      </c>
      <c r="G5349" s="131" t="s">
        <v>26285</v>
      </c>
      <c r="H5349" s="79">
        <v>4197.6666666666697</v>
      </c>
      <c r="I5349" s="6">
        <v>7048.5311126089</v>
      </c>
      <c r="J5349" s="6">
        <v>3061.86276704486</v>
      </c>
      <c r="K5349" s="71">
        <v>3065.75645332978</v>
      </c>
      <c r="L5349" s="20">
        <v>0.73034776145392899</v>
      </c>
      <c r="M5349" s="79">
        <v>4216.2424277297996</v>
      </c>
      <c r="N5349" s="6">
        <v>7079.7226864500599</v>
      </c>
      <c r="O5349" s="6">
        <v>3076.6787673383101</v>
      </c>
      <c r="P5349" s="71">
        <v>3080.4491190783801</v>
      </c>
      <c r="Q5349" s="20">
        <v>0.73061480023505598</v>
      </c>
      <c r="R5349" s="79">
        <v>4235.8459874637902</v>
      </c>
      <c r="S5349" s="6">
        <v>7112.6400931131702</v>
      </c>
      <c r="T5349" s="6">
        <v>3092.1306125494998</v>
      </c>
      <c r="U5349" s="71">
        <v>3095.68528357183</v>
      </c>
      <c r="V5349" s="20">
        <v>0.73083046284819497</v>
      </c>
      <c r="W5349" s="79">
        <v>4254.5240913464904</v>
      </c>
      <c r="X5349" s="6">
        <v>7144.0035163661996</v>
      </c>
      <c r="Y5349" s="6">
        <v>3106.8206042725801</v>
      </c>
      <c r="Z5349" s="71">
        <v>3110.0362681870502</v>
      </c>
      <c r="AA5349" s="20">
        <v>0.73099510107669197</v>
      </c>
    </row>
    <row r="5350" spans="1:27" x14ac:dyDescent="0.2">
      <c r="A5350" s="52" t="s">
        <v>977</v>
      </c>
      <c r="B5350" s="1" t="s">
        <v>7227</v>
      </c>
      <c r="C5350" s="131" t="s">
        <v>20</v>
      </c>
      <c r="D5350" s="131" t="s">
        <v>20</v>
      </c>
      <c r="E5350" s="131" t="s">
        <v>6361</v>
      </c>
      <c r="F5350" s="131" t="s">
        <v>26285</v>
      </c>
      <c r="G5350" s="131" t="s">
        <v>26285</v>
      </c>
      <c r="H5350" s="79">
        <v>4899.1666666666697</v>
      </c>
      <c r="I5350" s="6">
        <v>15027.003818416601</v>
      </c>
      <c r="J5350" s="6">
        <v>6527.6896358652102</v>
      </c>
      <c r="K5350" s="71">
        <v>6535.9907184222002</v>
      </c>
      <c r="L5350" s="20">
        <v>1.33410254500878</v>
      </c>
      <c r="M5350" s="79">
        <v>4916.0141352813398</v>
      </c>
      <c r="N5350" s="6">
        <v>15078.6793364033</v>
      </c>
      <c r="O5350" s="6">
        <v>6552.8347095579702</v>
      </c>
      <c r="P5350" s="71">
        <v>6560.8649569831696</v>
      </c>
      <c r="Q5350" s="20">
        <v>1.33459033608082</v>
      </c>
      <c r="R5350" s="79">
        <v>4932.8758440539596</v>
      </c>
      <c r="S5350" s="6">
        <v>15130.3985326158</v>
      </c>
      <c r="T5350" s="6">
        <v>6577.7500155076496</v>
      </c>
      <c r="U5350" s="71">
        <v>6585.3117068790698</v>
      </c>
      <c r="V5350" s="20">
        <v>1.33498427997472</v>
      </c>
      <c r="W5350" s="79">
        <v>4951.2037888872401</v>
      </c>
      <c r="X5350" s="6">
        <v>15186.6150518184</v>
      </c>
      <c r="Y5350" s="6">
        <v>6604.4324368060797</v>
      </c>
      <c r="Z5350" s="71">
        <v>6611.2682467120003</v>
      </c>
      <c r="AA5350" s="20">
        <v>1.3352850192817201</v>
      </c>
    </row>
    <row r="5351" spans="1:27" x14ac:dyDescent="0.2">
      <c r="A5351" s="52" t="s">
        <v>976</v>
      </c>
      <c r="B5351" s="1" t="s">
        <v>7226</v>
      </c>
      <c r="C5351" s="131" t="s">
        <v>20</v>
      </c>
      <c r="D5351" s="131" t="s">
        <v>20</v>
      </c>
      <c r="E5351" s="131" t="s">
        <v>6361</v>
      </c>
      <c r="F5351" s="131" t="s">
        <v>26285</v>
      </c>
      <c r="G5351" s="131" t="s">
        <v>26285</v>
      </c>
      <c r="H5351" s="79">
        <v>8956.75</v>
      </c>
      <c r="I5351" s="6">
        <v>19009.287065240002</v>
      </c>
      <c r="J5351" s="6">
        <v>8257.5826598831009</v>
      </c>
      <c r="K5351" s="71">
        <v>8268.0835996036694</v>
      </c>
      <c r="L5351" s="20">
        <v>0.92311202161539296</v>
      </c>
      <c r="M5351" s="79">
        <v>8990.6188992302996</v>
      </c>
      <c r="N5351" s="6">
        <v>19081.168453919199</v>
      </c>
      <c r="O5351" s="6">
        <v>8292.2210993571698</v>
      </c>
      <c r="P5351" s="71">
        <v>8302.3828980418202</v>
      </c>
      <c r="Q5351" s="20">
        <v>0.92344954124933498</v>
      </c>
      <c r="R5351" s="79">
        <v>9023.2609084515207</v>
      </c>
      <c r="S5351" s="6">
        <v>19150.445962353901</v>
      </c>
      <c r="T5351" s="6">
        <v>8325.4149554826108</v>
      </c>
      <c r="U5351" s="71">
        <v>8334.9857385442792</v>
      </c>
      <c r="V5351" s="20">
        <v>0.92372212475175397</v>
      </c>
      <c r="W5351" s="79">
        <v>9060.1320797544104</v>
      </c>
      <c r="X5351" s="6">
        <v>19228.699199267801</v>
      </c>
      <c r="Y5351" s="6">
        <v>8362.2745605858399</v>
      </c>
      <c r="Z5351" s="71">
        <v>8370.9297962664496</v>
      </c>
      <c r="AA5351" s="20">
        <v>0.92393021675389897</v>
      </c>
    </row>
    <row r="5352" spans="1:27" x14ac:dyDescent="0.2">
      <c r="A5352" s="52" t="s">
        <v>975</v>
      </c>
      <c r="B5352" s="1" t="s">
        <v>7225</v>
      </c>
      <c r="C5352" s="131" t="s">
        <v>20</v>
      </c>
      <c r="D5352" s="131" t="s">
        <v>20</v>
      </c>
      <c r="E5352" s="131" t="s">
        <v>6361</v>
      </c>
      <c r="F5352" s="131" t="s">
        <v>26285</v>
      </c>
      <c r="G5352" s="131" t="s">
        <v>26285</v>
      </c>
      <c r="H5352" s="79">
        <v>4226.0833333333303</v>
      </c>
      <c r="I5352" s="6">
        <v>13713.285231837899</v>
      </c>
      <c r="J5352" s="6">
        <v>5957.01385074675</v>
      </c>
      <c r="K5352" s="71">
        <v>5964.5892206749504</v>
      </c>
      <c r="L5352" s="20">
        <v>1.41137520257329</v>
      </c>
      <c r="M5352" s="79">
        <v>4243.7613877159501</v>
      </c>
      <c r="N5352" s="6">
        <v>13770.6490325421</v>
      </c>
      <c r="O5352" s="6">
        <v>5984.3959103057005</v>
      </c>
      <c r="P5352" s="71">
        <v>5991.7295578002804</v>
      </c>
      <c r="Q5352" s="20">
        <v>1.41189124703006</v>
      </c>
      <c r="R5352" s="79">
        <v>4259.2911785118904</v>
      </c>
      <c r="S5352" s="6">
        <v>13821.0418984603</v>
      </c>
      <c r="T5352" s="6">
        <v>6008.5237256610199</v>
      </c>
      <c r="U5352" s="71">
        <v>6015.4310422820799</v>
      </c>
      <c r="V5352" s="20">
        <v>1.4123080085789701</v>
      </c>
      <c r="W5352" s="79">
        <v>4276.1197023343902</v>
      </c>
      <c r="X5352" s="6">
        <v>13875.649043896399</v>
      </c>
      <c r="Y5352" s="6">
        <v>6034.3128679141701</v>
      </c>
      <c r="Z5352" s="71">
        <v>6040.55858487358</v>
      </c>
      <c r="AA5352" s="20">
        <v>1.41262616703082</v>
      </c>
    </row>
    <row r="5353" spans="1:27" x14ac:dyDescent="0.2">
      <c r="A5353" s="52" t="s">
        <v>974</v>
      </c>
      <c r="B5353" s="1" t="s">
        <v>7224</v>
      </c>
      <c r="C5353" s="131" t="s">
        <v>20</v>
      </c>
      <c r="D5353" s="131" t="s">
        <v>20</v>
      </c>
      <c r="E5353" s="131" t="s">
        <v>6361</v>
      </c>
      <c r="F5353" s="131" t="s">
        <v>26337</v>
      </c>
      <c r="G5353" s="131" t="s">
        <v>26337</v>
      </c>
      <c r="H5353" s="79">
        <v>7736.5</v>
      </c>
      <c r="I5353" s="6">
        <v>37138.862223600197</v>
      </c>
      <c r="J5353" s="6">
        <v>16133.020857272</v>
      </c>
      <c r="K5353" s="71">
        <v>16153.5367741585</v>
      </c>
      <c r="L5353" s="20">
        <v>2.0879644250188698</v>
      </c>
      <c r="M5353" s="79">
        <v>7812.5322010792597</v>
      </c>
      <c r="N5353" s="6">
        <v>37503.852780110203</v>
      </c>
      <c r="O5353" s="6">
        <v>16298.2806887038</v>
      </c>
      <c r="P5353" s="71">
        <v>16318.253606126</v>
      </c>
      <c r="Q5353" s="20">
        <v>2.0887278523948698</v>
      </c>
      <c r="R5353" s="79">
        <v>7887.0886976760303</v>
      </c>
      <c r="S5353" s="6">
        <v>37861.7592565507</v>
      </c>
      <c r="T5353" s="6">
        <v>16459.922519560201</v>
      </c>
      <c r="U5353" s="71">
        <v>16478.844621159798</v>
      </c>
      <c r="V5353" s="20">
        <v>2.08934440232875</v>
      </c>
      <c r="W5353" s="79">
        <v>7957.5463283824402</v>
      </c>
      <c r="X5353" s="6">
        <v>38199.989236439098</v>
      </c>
      <c r="Y5353" s="6">
        <v>16612.605714831301</v>
      </c>
      <c r="Z5353" s="71">
        <v>16629.800320998402</v>
      </c>
      <c r="AA5353" s="20">
        <v>2.0898150805210398</v>
      </c>
    </row>
    <row r="5354" spans="1:27" x14ac:dyDescent="0.2">
      <c r="A5354" s="52" t="s">
        <v>973</v>
      </c>
      <c r="B5354" s="1" t="s">
        <v>7223</v>
      </c>
      <c r="C5354" s="131" t="s">
        <v>20</v>
      </c>
      <c r="D5354" s="131" t="s">
        <v>20</v>
      </c>
      <c r="E5354" s="131" t="s">
        <v>6361</v>
      </c>
      <c r="F5354" s="131" t="s">
        <v>26337</v>
      </c>
      <c r="G5354" s="131" t="s">
        <v>26337</v>
      </c>
      <c r="H5354" s="79">
        <v>7265.6666666666697</v>
      </c>
      <c r="I5354" s="6">
        <v>21838.7727800231</v>
      </c>
      <c r="J5354" s="6">
        <v>9486.7035677105105</v>
      </c>
      <c r="K5354" s="71">
        <v>9498.7675465302891</v>
      </c>
      <c r="L5354" s="20">
        <v>1.3073497563697201</v>
      </c>
      <c r="M5354" s="79">
        <v>7327.9930266721703</v>
      </c>
      <c r="N5354" s="6">
        <v>22026.110195405901</v>
      </c>
      <c r="O5354" s="6">
        <v>9572.0226012466992</v>
      </c>
      <c r="P5354" s="71">
        <v>9583.7527475504903</v>
      </c>
      <c r="Q5354" s="20">
        <v>1.30782776575631</v>
      </c>
      <c r="R5354" s="79">
        <v>7391.2853760641201</v>
      </c>
      <c r="S5354" s="6">
        <v>22216.351132748299</v>
      </c>
      <c r="T5354" s="6">
        <v>9658.2785769288203</v>
      </c>
      <c r="U5354" s="71">
        <v>9669.3816017633999</v>
      </c>
      <c r="V5354" s="20">
        <v>1.3082138098843601</v>
      </c>
      <c r="W5354" s="79">
        <v>7457.2809146726804</v>
      </c>
      <c r="X5354" s="6">
        <v>22414.7171792915</v>
      </c>
      <c r="Y5354" s="6">
        <v>9747.8262730457409</v>
      </c>
      <c r="Z5354" s="71">
        <v>9757.9156013924203</v>
      </c>
      <c r="AA5354" s="20">
        <v>1.3085085184592</v>
      </c>
    </row>
    <row r="5355" spans="1:27" x14ac:dyDescent="0.2">
      <c r="A5355" s="52" t="s">
        <v>972</v>
      </c>
      <c r="B5355" s="1" t="s">
        <v>7222</v>
      </c>
      <c r="C5355" s="131" t="s">
        <v>20</v>
      </c>
      <c r="D5355" s="131" t="s">
        <v>20</v>
      </c>
      <c r="E5355" s="131" t="s">
        <v>6361</v>
      </c>
      <c r="F5355" s="131" t="s">
        <v>26337</v>
      </c>
      <c r="G5355" s="131" t="s">
        <v>26337</v>
      </c>
      <c r="H5355" s="79">
        <v>6245.9166666666697</v>
      </c>
      <c r="I5355" s="6">
        <v>17088.342265453201</v>
      </c>
      <c r="J5355" s="6">
        <v>7423.1294573578098</v>
      </c>
      <c r="K5355" s="71">
        <v>7432.56924599576</v>
      </c>
      <c r="L5355" s="20">
        <v>1.1899885385378299</v>
      </c>
      <c r="M5355" s="79">
        <v>6304.9684782889799</v>
      </c>
      <c r="N5355" s="6">
        <v>17249.903429690701</v>
      </c>
      <c r="O5355" s="6">
        <v>7496.3969594941</v>
      </c>
      <c r="P5355" s="71">
        <v>7505.5835062407295</v>
      </c>
      <c r="Q5355" s="20">
        <v>1.19042363686449</v>
      </c>
      <c r="R5355" s="79">
        <v>6364.6706325879304</v>
      </c>
      <c r="S5355" s="6">
        <v>17413.243880915401</v>
      </c>
      <c r="T5355" s="6">
        <v>7570.18825120978</v>
      </c>
      <c r="U5355" s="71">
        <v>7578.8908359909301</v>
      </c>
      <c r="V5355" s="20">
        <v>1.1907750256841301</v>
      </c>
      <c r="W5355" s="79">
        <v>6420.4137723252798</v>
      </c>
      <c r="X5355" s="6">
        <v>17565.7527761856</v>
      </c>
      <c r="Y5355" s="6">
        <v>7639.0839575581003</v>
      </c>
      <c r="Z5355" s="71">
        <v>7646.9906666188499</v>
      </c>
      <c r="AA5355" s="20">
        <v>1.1910432781732301</v>
      </c>
    </row>
    <row r="5356" spans="1:27" x14ac:dyDescent="0.2">
      <c r="A5356" s="52" t="s">
        <v>971</v>
      </c>
      <c r="B5356" s="1" t="s">
        <v>7221</v>
      </c>
      <c r="C5356" s="131" t="s">
        <v>20</v>
      </c>
      <c r="D5356" s="131" t="s">
        <v>20</v>
      </c>
      <c r="E5356" s="131" t="s">
        <v>6361</v>
      </c>
      <c r="F5356" s="131" t="s">
        <v>26337</v>
      </c>
      <c r="G5356" s="131" t="s">
        <v>26337</v>
      </c>
      <c r="H5356" s="79">
        <v>15894.416666666701</v>
      </c>
      <c r="I5356" s="6">
        <v>60554.2199703554</v>
      </c>
      <c r="J5356" s="6">
        <v>26304.5886515282</v>
      </c>
      <c r="K5356" s="71">
        <v>26338.0394701492</v>
      </c>
      <c r="L5356" s="20">
        <v>1.65706235230291</v>
      </c>
      <c r="M5356" s="79">
        <v>16044.5653180588</v>
      </c>
      <c r="N5356" s="6">
        <v>61126.253197829399</v>
      </c>
      <c r="O5356" s="6">
        <v>26564.012980430402</v>
      </c>
      <c r="P5356" s="71">
        <v>26596.566158756101</v>
      </c>
      <c r="Q5356" s="20">
        <v>1.6576682279338999</v>
      </c>
      <c r="R5356" s="79">
        <v>16194.9383952145</v>
      </c>
      <c r="S5356" s="6">
        <v>61699.141437937098</v>
      </c>
      <c r="T5356" s="6">
        <v>26822.923908801698</v>
      </c>
      <c r="U5356" s="71">
        <v>26853.759174933599</v>
      </c>
      <c r="V5356" s="20">
        <v>1.65815753784335</v>
      </c>
      <c r="W5356" s="79">
        <v>16342.955380736201</v>
      </c>
      <c r="X5356" s="6">
        <v>62263.053488854297</v>
      </c>
      <c r="Y5356" s="6">
        <v>27077.273551300201</v>
      </c>
      <c r="Z5356" s="71">
        <v>27105.299440964201</v>
      </c>
      <c r="AA5356" s="20">
        <v>1.6585310801811199</v>
      </c>
    </row>
    <row r="5357" spans="1:27" x14ac:dyDescent="0.2">
      <c r="A5357" s="52" t="s">
        <v>970</v>
      </c>
      <c r="B5357" s="1" t="s">
        <v>7220</v>
      </c>
      <c r="C5357" s="131" t="s">
        <v>20</v>
      </c>
      <c r="D5357" s="131" t="s">
        <v>20</v>
      </c>
      <c r="E5357" s="131" t="s">
        <v>6361</v>
      </c>
      <c r="F5357" s="131" t="s">
        <v>26337</v>
      </c>
      <c r="G5357" s="131" t="s">
        <v>26337</v>
      </c>
      <c r="H5357" s="79">
        <v>4710.5833333333303</v>
      </c>
      <c r="I5357" s="6">
        <v>12285.1238741047</v>
      </c>
      <c r="J5357" s="6">
        <v>5336.6244367377503</v>
      </c>
      <c r="K5357" s="71">
        <v>5343.4108745888398</v>
      </c>
      <c r="L5357" s="20">
        <v>1.13434165080521</v>
      </c>
      <c r="M5357" s="79">
        <v>4750.2524191763896</v>
      </c>
      <c r="N5357" s="6">
        <v>12388.580197678401</v>
      </c>
      <c r="O5357" s="6">
        <v>5383.78172984303</v>
      </c>
      <c r="P5357" s="71">
        <v>5390.3793477122599</v>
      </c>
      <c r="Q5357" s="20">
        <v>1.1347564028285599</v>
      </c>
      <c r="R5357" s="79">
        <v>4788.5851190986996</v>
      </c>
      <c r="S5357" s="6">
        <v>12488.5512487459</v>
      </c>
      <c r="T5357" s="6">
        <v>5429.2402141971097</v>
      </c>
      <c r="U5357" s="71">
        <v>5435.4815944235097</v>
      </c>
      <c r="V5357" s="20">
        <v>1.1350913598141401</v>
      </c>
      <c r="W5357" s="79">
        <v>4827.6945144996698</v>
      </c>
      <c r="X5357" s="6">
        <v>12590.5479088501</v>
      </c>
      <c r="Y5357" s="6">
        <v>5475.4415465620104</v>
      </c>
      <c r="Z5357" s="71">
        <v>5481.1088128898</v>
      </c>
      <c r="AA5357" s="20">
        <v>1.13534706813524</v>
      </c>
    </row>
    <row r="5358" spans="1:27" x14ac:dyDescent="0.2">
      <c r="A5358" s="52" t="s">
        <v>969</v>
      </c>
      <c r="B5358" s="1" t="s">
        <v>7219</v>
      </c>
      <c r="C5358" s="131" t="s">
        <v>20</v>
      </c>
      <c r="D5358" s="131" t="s">
        <v>20</v>
      </c>
      <c r="E5358" s="131" t="s">
        <v>6361</v>
      </c>
      <c r="F5358" s="131" t="s">
        <v>26337</v>
      </c>
      <c r="G5358" s="131" t="s">
        <v>26337</v>
      </c>
      <c r="H5358" s="79">
        <v>2317.4166666666702</v>
      </c>
      <c r="I5358" s="6">
        <v>10277.705822386601</v>
      </c>
      <c r="J5358" s="6">
        <v>4464.6074884895997</v>
      </c>
      <c r="K5358" s="71">
        <v>4470.2850064804798</v>
      </c>
      <c r="L5358" s="20">
        <v>1.9289949324954401</v>
      </c>
      <c r="M5358" s="79">
        <v>2341.0911535997702</v>
      </c>
      <c r="N5358" s="6">
        <v>10382.7017929836</v>
      </c>
      <c r="O5358" s="6">
        <v>4512.07477592539</v>
      </c>
      <c r="P5358" s="71">
        <v>4517.60415038052</v>
      </c>
      <c r="Q5358" s="20">
        <v>1.9297002354795301</v>
      </c>
      <c r="R5358" s="79">
        <v>2364.8227609596602</v>
      </c>
      <c r="S5358" s="6">
        <v>10487.9510917591</v>
      </c>
      <c r="T5358" s="6">
        <v>4559.5045171976199</v>
      </c>
      <c r="U5358" s="71">
        <v>4564.7460611730403</v>
      </c>
      <c r="V5358" s="20">
        <v>1.9302698436988299</v>
      </c>
      <c r="W5358" s="79">
        <v>2386.5886708273501</v>
      </c>
      <c r="X5358" s="6">
        <v>10584.482553621099</v>
      </c>
      <c r="Y5358" s="6">
        <v>4603.0336362264698</v>
      </c>
      <c r="Z5358" s="71">
        <v>4607.7979309980301</v>
      </c>
      <c r="AA5358" s="20">
        <v>1.93070468628373</v>
      </c>
    </row>
    <row r="5359" spans="1:27" x14ac:dyDescent="0.2">
      <c r="A5359" s="52" t="s">
        <v>968</v>
      </c>
      <c r="B5359" s="1" t="s">
        <v>7218</v>
      </c>
      <c r="C5359" s="131" t="s">
        <v>20</v>
      </c>
      <c r="D5359" s="131" t="s">
        <v>20</v>
      </c>
      <c r="E5359" s="131" t="s">
        <v>6361</v>
      </c>
      <c r="F5359" s="131" t="s">
        <v>26285</v>
      </c>
      <c r="G5359" s="131" t="s">
        <v>26285</v>
      </c>
      <c r="H5359" s="79">
        <v>6141.9166666666697</v>
      </c>
      <c r="I5359" s="6">
        <v>12536.5133124568</v>
      </c>
      <c r="J5359" s="6">
        <v>5445.8273258250601</v>
      </c>
      <c r="K5359" s="71">
        <v>5452.7526339730402</v>
      </c>
      <c r="L5359" s="20">
        <v>0.88779332737712802</v>
      </c>
      <c r="M5359" s="79">
        <v>6163.09565647</v>
      </c>
      <c r="N5359" s="6">
        <v>12579.7426009711</v>
      </c>
      <c r="O5359" s="6">
        <v>5466.8563548491002</v>
      </c>
      <c r="P5359" s="71">
        <v>5473.5557774827003</v>
      </c>
      <c r="Q5359" s="20">
        <v>0.88811793335327804</v>
      </c>
      <c r="R5359" s="79">
        <v>6185.9491820185303</v>
      </c>
      <c r="S5359" s="6">
        <v>12626.389851792699</v>
      </c>
      <c r="T5359" s="6">
        <v>5489.1638091621699</v>
      </c>
      <c r="U5359" s="71">
        <v>5495.4740767330204</v>
      </c>
      <c r="V5359" s="20">
        <v>0.888380087684425</v>
      </c>
      <c r="W5359" s="79">
        <v>6211.5384561785604</v>
      </c>
      <c r="X5359" s="6">
        <v>12678.6211492156</v>
      </c>
      <c r="Y5359" s="6">
        <v>5513.7432855275301</v>
      </c>
      <c r="Z5359" s="71">
        <v>5519.4501954445504</v>
      </c>
      <c r="AA5359" s="20">
        <v>0.88858021799002196</v>
      </c>
    </row>
    <row r="5360" spans="1:27" x14ac:dyDescent="0.2">
      <c r="A5360" s="52" t="s">
        <v>967</v>
      </c>
      <c r="B5360" s="1" t="s">
        <v>7217</v>
      </c>
      <c r="C5360" s="131" t="s">
        <v>20</v>
      </c>
      <c r="D5360" s="131" t="s">
        <v>20</v>
      </c>
      <c r="E5360" s="131" t="s">
        <v>6361</v>
      </c>
      <c r="F5360" s="131" t="s">
        <v>26337</v>
      </c>
      <c r="G5360" s="131" t="s">
        <v>26337</v>
      </c>
      <c r="H5360" s="79">
        <v>4757.4166666666697</v>
      </c>
      <c r="I5360" s="6">
        <v>13668.7610793248</v>
      </c>
      <c r="J5360" s="6">
        <v>5937.6726798508498</v>
      </c>
      <c r="K5360" s="71">
        <v>5945.2234541464004</v>
      </c>
      <c r="L5360" s="20">
        <v>1.2496747438167899</v>
      </c>
      <c r="M5360" s="79">
        <v>4798.16409425449</v>
      </c>
      <c r="N5360" s="6">
        <v>13785.8344599681</v>
      </c>
      <c r="O5360" s="6">
        <v>5990.9951351911204</v>
      </c>
      <c r="P5360" s="71">
        <v>5998.3368697824999</v>
      </c>
      <c r="Q5360" s="20">
        <v>1.2501316653519901</v>
      </c>
      <c r="R5360" s="79">
        <v>4838.3771126186302</v>
      </c>
      <c r="S5360" s="6">
        <v>13901.3724039428</v>
      </c>
      <c r="T5360" s="6">
        <v>6043.4464002055502</v>
      </c>
      <c r="U5360" s="71">
        <v>6050.3938634551896</v>
      </c>
      <c r="V5360" s="20">
        <v>1.2505006787659401</v>
      </c>
      <c r="W5360" s="79">
        <v>4879.0284516488</v>
      </c>
      <c r="X5360" s="6">
        <v>14018.169707961</v>
      </c>
      <c r="Y5360" s="6">
        <v>6096.2929795751097</v>
      </c>
      <c r="Z5360" s="71">
        <v>6102.6028480366103</v>
      </c>
      <c r="AA5360" s="20">
        <v>1.2507823859839</v>
      </c>
    </row>
    <row r="5361" spans="1:27" x14ac:dyDescent="0.2">
      <c r="A5361" s="52" t="s">
        <v>966</v>
      </c>
      <c r="B5361" s="1" t="s">
        <v>7216</v>
      </c>
      <c r="C5361" s="131" t="s">
        <v>20</v>
      </c>
      <c r="D5361" s="131" t="s">
        <v>20</v>
      </c>
      <c r="E5361" s="131" t="s">
        <v>6361</v>
      </c>
      <c r="F5361" s="131" t="s">
        <v>26285</v>
      </c>
      <c r="G5361" s="131" t="s">
        <v>26285</v>
      </c>
      <c r="H5361" s="79">
        <v>3668.5</v>
      </c>
      <c r="I5361" s="6">
        <v>11622.0176910755</v>
      </c>
      <c r="J5361" s="6">
        <v>5048.5729122460198</v>
      </c>
      <c r="K5361" s="71">
        <v>5054.9930429319602</v>
      </c>
      <c r="L5361" s="20">
        <v>1.37794549350742</v>
      </c>
      <c r="M5361" s="79">
        <v>3680.1335106701999</v>
      </c>
      <c r="N5361" s="6">
        <v>11658.8733178489</v>
      </c>
      <c r="O5361" s="6">
        <v>5066.6685090315596</v>
      </c>
      <c r="P5361" s="71">
        <v>5072.87751682015</v>
      </c>
      <c r="Q5361" s="20">
        <v>1.3784493149805099</v>
      </c>
      <c r="R5361" s="79">
        <v>3689.3771515895601</v>
      </c>
      <c r="S5361" s="6">
        <v>11688.157700647</v>
      </c>
      <c r="T5361" s="6">
        <v>5081.2792095962604</v>
      </c>
      <c r="U5361" s="71">
        <v>5087.1205786152004</v>
      </c>
      <c r="V5361" s="20">
        <v>1.3788562051519799</v>
      </c>
      <c r="W5361" s="79">
        <v>3700.55146561315</v>
      </c>
      <c r="X5361" s="6">
        <v>11723.5585661963</v>
      </c>
      <c r="Y5361" s="6">
        <v>5098.4008092120403</v>
      </c>
      <c r="Z5361" s="71">
        <v>5103.6778256838397</v>
      </c>
      <c r="AA5361" s="20">
        <v>1.3791668277306901</v>
      </c>
    </row>
    <row r="5362" spans="1:27" x14ac:dyDescent="0.2">
      <c r="A5362" s="52" t="s">
        <v>965</v>
      </c>
      <c r="B5362" s="1" t="s">
        <v>7215</v>
      </c>
      <c r="C5362" s="131" t="s">
        <v>20</v>
      </c>
      <c r="D5362" s="131" t="s">
        <v>20</v>
      </c>
      <c r="E5362" s="131" t="s">
        <v>6361</v>
      </c>
      <c r="F5362" s="131" t="s">
        <v>26337</v>
      </c>
      <c r="G5362" s="131" t="s">
        <v>26337</v>
      </c>
      <c r="H5362" s="79">
        <v>2819.6666666666702</v>
      </c>
      <c r="I5362" s="6">
        <v>15253.7279021701</v>
      </c>
      <c r="J5362" s="6">
        <v>6626.1779619216204</v>
      </c>
      <c r="K5362" s="71">
        <v>6634.6042893617296</v>
      </c>
      <c r="L5362" s="20">
        <v>2.3529746859067502</v>
      </c>
      <c r="M5362" s="79">
        <v>2845.8645225278301</v>
      </c>
      <c r="N5362" s="6">
        <v>15395.452088809099</v>
      </c>
      <c r="O5362" s="6">
        <v>6690.4965989514103</v>
      </c>
      <c r="P5362" s="71">
        <v>6698.6955457383201</v>
      </c>
      <c r="Q5362" s="20">
        <v>2.3538350096118501</v>
      </c>
      <c r="R5362" s="79">
        <v>2870.3230461945</v>
      </c>
      <c r="S5362" s="6">
        <v>15527.766900808199</v>
      </c>
      <c r="T5362" s="6">
        <v>6750.5009040189798</v>
      </c>
      <c r="U5362" s="71">
        <v>6758.2611874469503</v>
      </c>
      <c r="V5362" s="20">
        <v>2.35452981378076</v>
      </c>
      <c r="W5362" s="79">
        <v>2892.69492574477</v>
      </c>
      <c r="X5362" s="6">
        <v>15648.7934630449</v>
      </c>
      <c r="Y5362" s="6">
        <v>6805.4269362570903</v>
      </c>
      <c r="Z5362" s="71">
        <v>6812.4707822362898</v>
      </c>
      <c r="AA5362" s="20">
        <v>2.35506023176029</v>
      </c>
    </row>
    <row r="5363" spans="1:27" x14ac:dyDescent="0.2">
      <c r="A5363" s="52" t="s">
        <v>964</v>
      </c>
      <c r="B5363" s="1" t="s">
        <v>7214</v>
      </c>
      <c r="C5363" s="131" t="s">
        <v>20</v>
      </c>
      <c r="D5363" s="131" t="s">
        <v>20</v>
      </c>
      <c r="E5363" s="131" t="s">
        <v>6361</v>
      </c>
      <c r="F5363" s="131" t="s">
        <v>26337</v>
      </c>
      <c r="G5363" s="131" t="s">
        <v>26337</v>
      </c>
      <c r="H5363" s="79">
        <v>2581.4166666666702</v>
      </c>
      <c r="I5363" s="6">
        <v>14343.497071382501</v>
      </c>
      <c r="J5363" s="6">
        <v>6230.7761617906299</v>
      </c>
      <c r="K5363" s="71">
        <v>6238.6996676860199</v>
      </c>
      <c r="L5363" s="20">
        <v>2.4167736066188601</v>
      </c>
      <c r="M5363" s="79">
        <v>2605.96978463293</v>
      </c>
      <c r="N5363" s="6">
        <v>14479.9250956492</v>
      </c>
      <c r="O5363" s="6">
        <v>6292.6303850428803</v>
      </c>
      <c r="P5363" s="71">
        <v>6300.3417620555701</v>
      </c>
      <c r="Q5363" s="20">
        <v>2.4176572572743802</v>
      </c>
      <c r="R5363" s="79">
        <v>2629.2584807888502</v>
      </c>
      <c r="S5363" s="6">
        <v>14609.3274309724</v>
      </c>
      <c r="T5363" s="6">
        <v>6351.22092312932</v>
      </c>
      <c r="U5363" s="71">
        <v>6358.5221997572198</v>
      </c>
      <c r="V5363" s="20">
        <v>2.4183709004713299</v>
      </c>
      <c r="W5363" s="79">
        <v>2650.2449083993101</v>
      </c>
      <c r="X5363" s="6">
        <v>14725.9373401189</v>
      </c>
      <c r="Y5363" s="6">
        <v>6404.0905692022397</v>
      </c>
      <c r="Z5363" s="71">
        <v>6410.71901853081</v>
      </c>
      <c r="AA5363" s="20">
        <v>2.4189157002862598</v>
      </c>
    </row>
    <row r="5364" spans="1:27" x14ac:dyDescent="0.2">
      <c r="A5364" s="52" t="s">
        <v>963</v>
      </c>
      <c r="B5364" s="1" t="s">
        <v>7213</v>
      </c>
      <c r="C5364" s="131" t="s">
        <v>20</v>
      </c>
      <c r="D5364" s="131" t="s">
        <v>20</v>
      </c>
      <c r="E5364" s="131" t="s">
        <v>6361</v>
      </c>
      <c r="F5364" s="131" t="s">
        <v>26285</v>
      </c>
      <c r="G5364" s="131" t="s">
        <v>26285</v>
      </c>
      <c r="H5364" s="79">
        <v>2012.75</v>
      </c>
      <c r="I5364" s="6">
        <v>6639.1636646917896</v>
      </c>
      <c r="J5364" s="6">
        <v>2884.0346597707999</v>
      </c>
      <c r="K5364" s="71">
        <v>2887.7022069649001</v>
      </c>
      <c r="L5364" s="20">
        <v>1.4347048599999499</v>
      </c>
      <c r="M5364" s="79">
        <v>2021.0158851388501</v>
      </c>
      <c r="N5364" s="6">
        <v>6666.4291294888899</v>
      </c>
      <c r="O5364" s="6">
        <v>2897.0712364086298</v>
      </c>
      <c r="P5364" s="71">
        <v>2900.62148601325</v>
      </c>
      <c r="Q5364" s="20">
        <v>1.43522943453459</v>
      </c>
      <c r="R5364" s="79">
        <v>2028.28161326436</v>
      </c>
      <c r="S5364" s="6">
        <v>6690.3955228156501</v>
      </c>
      <c r="T5364" s="6">
        <v>2908.5651087833398</v>
      </c>
      <c r="U5364" s="71">
        <v>2911.9087554154598</v>
      </c>
      <c r="V5364" s="20">
        <v>1.4356530850412701</v>
      </c>
      <c r="W5364" s="79">
        <v>2035.0364888940301</v>
      </c>
      <c r="X5364" s="6">
        <v>6712.6768418269603</v>
      </c>
      <c r="Y5364" s="6">
        <v>2919.2430650733099</v>
      </c>
      <c r="Z5364" s="71">
        <v>2922.26457992004</v>
      </c>
      <c r="AA5364" s="20">
        <v>1.4359765025678699</v>
      </c>
    </row>
    <row r="5365" spans="1:27" x14ac:dyDescent="0.2">
      <c r="A5365" s="52" t="s">
        <v>962</v>
      </c>
      <c r="B5365" s="1" t="s">
        <v>7212</v>
      </c>
      <c r="C5365" s="131" t="s">
        <v>20</v>
      </c>
      <c r="D5365" s="131" t="s">
        <v>20</v>
      </c>
      <c r="E5365" s="131" t="s">
        <v>6361</v>
      </c>
      <c r="F5365" s="131" t="s">
        <v>26337</v>
      </c>
      <c r="G5365" s="131" t="s">
        <v>26337</v>
      </c>
      <c r="H5365" s="79">
        <v>3808.5</v>
      </c>
      <c r="I5365" s="6">
        <v>13555.0476508721</v>
      </c>
      <c r="J5365" s="6">
        <v>5888.2758754486204</v>
      </c>
      <c r="K5365" s="71">
        <v>5895.7638331927901</v>
      </c>
      <c r="L5365" s="20">
        <v>1.5480540457379</v>
      </c>
      <c r="M5365" s="79">
        <v>3842.9408591782098</v>
      </c>
      <c r="N5365" s="6">
        <v>13677.6280597726</v>
      </c>
      <c r="O5365" s="6">
        <v>5943.9712122613801</v>
      </c>
      <c r="P5365" s="71">
        <v>5951.2553208400896</v>
      </c>
      <c r="Q5365" s="20">
        <v>1.5486200644036801</v>
      </c>
      <c r="R5365" s="79">
        <v>3878.6802705128198</v>
      </c>
      <c r="S5365" s="6">
        <v>13804.8302190623</v>
      </c>
      <c r="T5365" s="6">
        <v>6001.4759024208197</v>
      </c>
      <c r="U5365" s="71">
        <v>6008.3751169607604</v>
      </c>
      <c r="V5365" s="20">
        <v>1.5490771855155701</v>
      </c>
      <c r="W5365" s="79">
        <v>3913.31073377137</v>
      </c>
      <c r="X5365" s="6">
        <v>13928.085458563701</v>
      </c>
      <c r="Y5365" s="6">
        <v>6057.1166827680299</v>
      </c>
      <c r="Z5365" s="71">
        <v>6063.3860024434998</v>
      </c>
      <c r="AA5365" s="20">
        <v>1.54942615471786</v>
      </c>
    </row>
    <row r="5366" spans="1:27" x14ac:dyDescent="0.2">
      <c r="A5366" s="52" t="s">
        <v>961</v>
      </c>
      <c r="B5366" s="1" t="s">
        <v>7211</v>
      </c>
      <c r="C5366" s="131" t="s">
        <v>20</v>
      </c>
      <c r="D5366" s="131" t="s">
        <v>20</v>
      </c>
      <c r="E5366" s="131" t="s">
        <v>6361</v>
      </c>
      <c r="F5366" s="131" t="s">
        <v>26285</v>
      </c>
      <c r="G5366" s="131" t="s">
        <v>26285</v>
      </c>
      <c r="H5366" s="79">
        <v>3304.5</v>
      </c>
      <c r="I5366" s="6">
        <v>12714.120353243101</v>
      </c>
      <c r="J5366" s="6">
        <v>5522.9793418494701</v>
      </c>
      <c r="K5366" s="71">
        <v>5530.0027620846004</v>
      </c>
      <c r="L5366" s="20">
        <v>1.6734763994808901</v>
      </c>
      <c r="M5366" s="79">
        <v>3320.8752420509099</v>
      </c>
      <c r="N5366" s="6">
        <v>12777.1243775278</v>
      </c>
      <c r="O5366" s="6">
        <v>5552.6337712659597</v>
      </c>
      <c r="P5366" s="71">
        <v>5559.4383108310703</v>
      </c>
      <c r="Q5366" s="20">
        <v>1.6740882766188101</v>
      </c>
      <c r="R5366" s="79">
        <v>3338.4308076678699</v>
      </c>
      <c r="S5366" s="6">
        <v>12844.669716950801</v>
      </c>
      <c r="T5366" s="6">
        <v>5584.0582287198104</v>
      </c>
      <c r="U5366" s="71">
        <v>5590.4775856163296</v>
      </c>
      <c r="V5366" s="20">
        <v>1.6745824333923101</v>
      </c>
      <c r="W5366" s="79">
        <v>3355.3789760070999</v>
      </c>
      <c r="X5366" s="6">
        <v>12909.878084943501</v>
      </c>
      <c r="Y5366" s="6">
        <v>5614.3134785788598</v>
      </c>
      <c r="Z5366" s="71">
        <v>5620.1244820313104</v>
      </c>
      <c r="AA5366" s="20">
        <v>1.67495967585732</v>
      </c>
    </row>
    <row r="5367" spans="1:27" x14ac:dyDescent="0.2">
      <c r="A5367" s="52" t="s">
        <v>960</v>
      </c>
      <c r="B5367" s="1" t="s">
        <v>7210</v>
      </c>
      <c r="C5367" s="131" t="s">
        <v>20</v>
      </c>
      <c r="D5367" s="131" t="s">
        <v>20</v>
      </c>
      <c r="E5367" s="131" t="s">
        <v>6361</v>
      </c>
      <c r="F5367" s="131" t="s">
        <v>26308</v>
      </c>
      <c r="G5367" s="131" t="s">
        <v>26308</v>
      </c>
      <c r="H5367" s="79">
        <v>8970</v>
      </c>
      <c r="I5367" s="6">
        <v>22365.419911409499</v>
      </c>
      <c r="J5367" s="6">
        <v>9715.4776508777995</v>
      </c>
      <c r="K5367" s="71">
        <v>9727.8325553783707</v>
      </c>
      <c r="L5367" s="20">
        <v>1.08448523471331</v>
      </c>
      <c r="M5367" s="79">
        <v>8998.7586926207096</v>
      </c>
      <c r="N5367" s="6">
        <v>22437.1256234012</v>
      </c>
      <c r="O5367" s="6">
        <v>9750.6401116164307</v>
      </c>
      <c r="P5367" s="71">
        <v>9762.5891468234695</v>
      </c>
      <c r="Q5367" s="20">
        <v>1.0848817576172101</v>
      </c>
      <c r="R5367" s="79">
        <v>9026.5668339924996</v>
      </c>
      <c r="S5367" s="6">
        <v>22506.461270974902</v>
      </c>
      <c r="T5367" s="6">
        <v>9784.4003021500794</v>
      </c>
      <c r="U5367" s="71">
        <v>9795.6483147934396</v>
      </c>
      <c r="V5367" s="20">
        <v>1.0852019926230101</v>
      </c>
      <c r="W5367" s="79">
        <v>9057.0187408708898</v>
      </c>
      <c r="X5367" s="6">
        <v>22582.388772027101</v>
      </c>
      <c r="Y5367" s="6">
        <v>9820.74414855752</v>
      </c>
      <c r="Z5367" s="71">
        <v>9830.9089493600895</v>
      </c>
      <c r="AA5367" s="20">
        <v>1.08544646208988</v>
      </c>
    </row>
    <row r="5368" spans="1:27" x14ac:dyDescent="0.2">
      <c r="A5368" s="52" t="s">
        <v>959</v>
      </c>
      <c r="B5368" s="1" t="s">
        <v>7209</v>
      </c>
      <c r="C5368" s="131" t="s">
        <v>20</v>
      </c>
      <c r="D5368" s="131" t="s">
        <v>20</v>
      </c>
      <c r="E5368" s="131" t="s">
        <v>6361</v>
      </c>
      <c r="F5368" s="131" t="s">
        <v>26308</v>
      </c>
      <c r="G5368" s="131" t="s">
        <v>26308</v>
      </c>
      <c r="H5368" s="79">
        <v>2486.5833333333298</v>
      </c>
      <c r="I5368" s="6">
        <v>13078.283665466801</v>
      </c>
      <c r="J5368" s="6">
        <v>5681.1708953813704</v>
      </c>
      <c r="K5368" s="71">
        <v>5688.3954834444703</v>
      </c>
      <c r="L5368" s="20">
        <v>2.2876351687835901</v>
      </c>
      <c r="M5368" s="79">
        <v>2491.59174737579</v>
      </c>
      <c r="N5368" s="6">
        <v>13104.625617768699</v>
      </c>
      <c r="O5368" s="6">
        <v>5694.9580058090196</v>
      </c>
      <c r="P5368" s="71">
        <v>5701.9369582608597</v>
      </c>
      <c r="Q5368" s="20">
        <v>2.2884716022463598</v>
      </c>
      <c r="R5368" s="79">
        <v>2497.0131772889799</v>
      </c>
      <c r="S5368" s="6">
        <v>13133.1398434239</v>
      </c>
      <c r="T5368" s="6">
        <v>5709.4669795066302</v>
      </c>
      <c r="U5368" s="71">
        <v>5716.0305045862597</v>
      </c>
      <c r="V5368" s="20">
        <v>2.2891471124682599</v>
      </c>
      <c r="W5368" s="79">
        <v>2503.5346561879401</v>
      </c>
      <c r="X5368" s="6">
        <v>13167.439820350301</v>
      </c>
      <c r="Y5368" s="6">
        <v>5726.3232367769097</v>
      </c>
      <c r="Z5368" s="71">
        <v>5732.2501740998296</v>
      </c>
      <c r="AA5368" s="20">
        <v>2.2896628013243299</v>
      </c>
    </row>
    <row r="5369" spans="1:27" x14ac:dyDescent="0.2">
      <c r="A5369" s="52" t="s">
        <v>958</v>
      </c>
      <c r="B5369" s="1" t="s">
        <v>7208</v>
      </c>
      <c r="C5369" s="131" t="s">
        <v>20</v>
      </c>
      <c r="D5369" s="131" t="s">
        <v>20</v>
      </c>
      <c r="E5369" s="131" t="s">
        <v>6361</v>
      </c>
      <c r="F5369" s="131" t="s">
        <v>26308</v>
      </c>
      <c r="G5369" s="131" t="s">
        <v>26308</v>
      </c>
      <c r="H5369" s="79">
        <v>10168.833333333299</v>
      </c>
      <c r="I5369" s="6">
        <v>16349.4191793225</v>
      </c>
      <c r="J5369" s="6">
        <v>7102.14327612549</v>
      </c>
      <c r="K5369" s="71">
        <v>7111.1748755052604</v>
      </c>
      <c r="L5369" s="20">
        <v>0.69931079037306099</v>
      </c>
      <c r="M5369" s="79">
        <v>10199.716543645</v>
      </c>
      <c r="N5369" s="6">
        <v>16399.0731105491</v>
      </c>
      <c r="O5369" s="6">
        <v>7126.6463783702402</v>
      </c>
      <c r="P5369" s="71">
        <v>7135.3798099714904</v>
      </c>
      <c r="Q5369" s="20">
        <v>0.69956648103297203</v>
      </c>
      <c r="R5369" s="79">
        <v>10234.928778273301</v>
      </c>
      <c r="S5369" s="6">
        <v>16455.687233851899</v>
      </c>
      <c r="T5369" s="6">
        <v>7153.9025706644597</v>
      </c>
      <c r="U5369" s="71">
        <v>7162.1265991260098</v>
      </c>
      <c r="V5369" s="20">
        <v>0.69977297881445</v>
      </c>
      <c r="W5369" s="79">
        <v>10272.845102171499</v>
      </c>
      <c r="X5369" s="6">
        <v>16516.648983625</v>
      </c>
      <c r="Y5369" s="6">
        <v>7182.8443614715598</v>
      </c>
      <c r="Z5369" s="71">
        <v>7190.27884719136</v>
      </c>
      <c r="AA5369" s="20">
        <v>0.69993062055140398</v>
      </c>
    </row>
    <row r="5370" spans="1:27" x14ac:dyDescent="0.2">
      <c r="A5370" s="52" t="s">
        <v>957</v>
      </c>
      <c r="B5370" s="1" t="s">
        <v>7207</v>
      </c>
      <c r="C5370" s="131" t="s">
        <v>20</v>
      </c>
      <c r="D5370" s="131" t="s">
        <v>20</v>
      </c>
      <c r="E5370" s="131" t="s">
        <v>6361</v>
      </c>
      <c r="F5370" s="131" t="s">
        <v>26308</v>
      </c>
      <c r="G5370" s="131" t="s">
        <v>26308</v>
      </c>
      <c r="H5370" s="79">
        <v>7750.9166666666697</v>
      </c>
      <c r="I5370" s="6">
        <v>32585.437027634998</v>
      </c>
      <c r="J5370" s="6">
        <v>14155.025322130001</v>
      </c>
      <c r="K5370" s="71">
        <v>14173.025876744299</v>
      </c>
      <c r="L5370" s="20">
        <v>1.8285612510448399</v>
      </c>
      <c r="M5370" s="79">
        <v>7765.8902705401597</v>
      </c>
      <c r="N5370" s="6">
        <v>32648.387185284701</v>
      </c>
      <c r="O5370" s="6">
        <v>14188.211048584601</v>
      </c>
      <c r="P5370" s="71">
        <v>14205.5981566517</v>
      </c>
      <c r="Q5370" s="20">
        <v>1.8292298322242</v>
      </c>
      <c r="R5370" s="79">
        <v>7780.33417293613</v>
      </c>
      <c r="S5370" s="6">
        <v>32709.110438055701</v>
      </c>
      <c r="T5370" s="6">
        <v>14219.873404350201</v>
      </c>
      <c r="U5370" s="71">
        <v>14236.2203761522</v>
      </c>
      <c r="V5370" s="20">
        <v>1.82976978362611</v>
      </c>
      <c r="W5370" s="79">
        <v>7796.1637463565403</v>
      </c>
      <c r="X5370" s="6">
        <v>32775.659156103997</v>
      </c>
      <c r="Y5370" s="6">
        <v>14253.6454456554</v>
      </c>
      <c r="Z5370" s="71">
        <v>14268.398448531099</v>
      </c>
      <c r="AA5370" s="20">
        <v>1.8301819860055299</v>
      </c>
    </row>
    <row r="5371" spans="1:27" x14ac:dyDescent="0.2">
      <c r="A5371" s="52" t="s">
        <v>956</v>
      </c>
      <c r="B5371" s="1" t="s">
        <v>7206</v>
      </c>
      <c r="C5371" s="131" t="s">
        <v>20</v>
      </c>
      <c r="D5371" s="131" t="s">
        <v>20</v>
      </c>
      <c r="E5371" s="131" t="s">
        <v>6361</v>
      </c>
      <c r="F5371" s="131" t="s">
        <v>26308</v>
      </c>
      <c r="G5371" s="131" t="s">
        <v>26308</v>
      </c>
      <c r="H5371" s="79">
        <v>12370.333333333299</v>
      </c>
      <c r="I5371" s="6">
        <v>31316.052431870699</v>
      </c>
      <c r="J5371" s="6">
        <v>13603.608102182199</v>
      </c>
      <c r="K5371" s="71">
        <v>13620.9074347529</v>
      </c>
      <c r="L5371" s="20">
        <v>1.1010946162663</v>
      </c>
      <c r="M5371" s="79">
        <v>12401.7230312835</v>
      </c>
      <c r="N5371" s="6">
        <v>31395.516856986898</v>
      </c>
      <c r="O5371" s="6">
        <v>13643.743460231201</v>
      </c>
      <c r="P5371" s="71">
        <v>13660.463344166599</v>
      </c>
      <c r="Q5371" s="20">
        <v>1.1014972120977</v>
      </c>
      <c r="R5371" s="79">
        <v>12432.865187859499</v>
      </c>
      <c r="S5371" s="6">
        <v>31474.3546200362</v>
      </c>
      <c r="T5371" s="6">
        <v>13683.078878838</v>
      </c>
      <c r="U5371" s="71">
        <v>13698.8087590019</v>
      </c>
      <c r="V5371" s="20">
        <v>1.10182235164736</v>
      </c>
      <c r="W5371" s="79">
        <v>12466.7928103883</v>
      </c>
      <c r="X5371" s="6">
        <v>31560.243914800601</v>
      </c>
      <c r="Y5371" s="6">
        <v>13725.079480398301</v>
      </c>
      <c r="Z5371" s="71">
        <v>13739.285399706199</v>
      </c>
      <c r="AA5371" s="20">
        <v>1.1020705652746201</v>
      </c>
    </row>
    <row r="5372" spans="1:27" x14ac:dyDescent="0.2">
      <c r="A5372" s="52" t="s">
        <v>955</v>
      </c>
      <c r="B5372" s="1" t="s">
        <v>7205</v>
      </c>
      <c r="C5372" s="131" t="s">
        <v>20</v>
      </c>
      <c r="D5372" s="131" t="s">
        <v>20</v>
      </c>
      <c r="E5372" s="131" t="s">
        <v>6361</v>
      </c>
      <c r="F5372" s="131" t="s">
        <v>26308</v>
      </c>
      <c r="G5372" s="131" t="s">
        <v>26308</v>
      </c>
      <c r="H5372" s="79">
        <v>11623.666666666701</v>
      </c>
      <c r="I5372" s="6">
        <v>16457.711657644901</v>
      </c>
      <c r="J5372" s="6">
        <v>7149.1852345178004</v>
      </c>
      <c r="K5372" s="71">
        <v>7158.2766558563499</v>
      </c>
      <c r="L5372" s="20">
        <v>0.61583636739895697</v>
      </c>
      <c r="M5372" s="79">
        <v>11665.273952506999</v>
      </c>
      <c r="N5372" s="6">
        <v>16516.622561824599</v>
      </c>
      <c r="O5372" s="6">
        <v>7177.73056865128</v>
      </c>
      <c r="P5372" s="71">
        <v>7186.5266019670098</v>
      </c>
      <c r="Q5372" s="20">
        <v>0.61606153710796896</v>
      </c>
      <c r="R5372" s="79">
        <v>11709.171441356</v>
      </c>
      <c r="S5372" s="6">
        <v>16578.776117556099</v>
      </c>
      <c r="T5372" s="6">
        <v>7207.4139110927499</v>
      </c>
      <c r="U5372" s="71">
        <v>7215.69945545871</v>
      </c>
      <c r="V5372" s="20">
        <v>0.61624338593022698</v>
      </c>
      <c r="W5372" s="79">
        <v>11758.126445907101</v>
      </c>
      <c r="X5372" s="6">
        <v>16648.090506225799</v>
      </c>
      <c r="Y5372" s="6">
        <v>7240.0063197121599</v>
      </c>
      <c r="Z5372" s="71">
        <v>7247.4999699830596</v>
      </c>
      <c r="AA5372" s="20">
        <v>0.616382210492886</v>
      </c>
    </row>
    <row r="5373" spans="1:27" x14ac:dyDescent="0.2">
      <c r="A5373" s="52" t="s">
        <v>954</v>
      </c>
      <c r="B5373" s="1" t="s">
        <v>7204</v>
      </c>
      <c r="C5373" s="131" t="s">
        <v>20</v>
      </c>
      <c r="D5373" s="131" t="s">
        <v>20</v>
      </c>
      <c r="E5373" s="131" t="s">
        <v>6361</v>
      </c>
      <c r="F5373" s="131" t="s">
        <v>26308</v>
      </c>
      <c r="G5373" s="131" t="s">
        <v>26308</v>
      </c>
      <c r="H5373" s="79">
        <v>6111.75</v>
      </c>
      <c r="I5373" s="6">
        <v>18916.381323234102</v>
      </c>
      <c r="J5373" s="6">
        <v>8217.22465794655</v>
      </c>
      <c r="K5373" s="71">
        <v>8227.6742755111009</v>
      </c>
      <c r="L5373" s="20">
        <v>1.3462059599150999</v>
      </c>
      <c r="M5373" s="79">
        <v>6124.6322446863696</v>
      </c>
      <c r="N5373" s="6">
        <v>18956.252956201199</v>
      </c>
      <c r="O5373" s="6">
        <v>8237.9358008275904</v>
      </c>
      <c r="P5373" s="71">
        <v>8248.0310749624805</v>
      </c>
      <c r="Q5373" s="20">
        <v>1.34669817638738</v>
      </c>
      <c r="R5373" s="79">
        <v>6136.6233979718199</v>
      </c>
      <c r="S5373" s="6">
        <v>18993.3665861849</v>
      </c>
      <c r="T5373" s="6">
        <v>8257.1266769680406</v>
      </c>
      <c r="U5373" s="71">
        <v>8266.6189567595702</v>
      </c>
      <c r="V5373" s="20">
        <v>1.34709569426922</v>
      </c>
      <c r="W5373" s="79">
        <v>6151.5747061769398</v>
      </c>
      <c r="X5373" s="6">
        <v>19039.6421451147</v>
      </c>
      <c r="Y5373" s="6">
        <v>8280.0564667844792</v>
      </c>
      <c r="Z5373" s="71">
        <v>8288.6266039701895</v>
      </c>
      <c r="AA5373" s="20">
        <v>1.3473991619816299</v>
      </c>
    </row>
    <row r="5374" spans="1:27" x14ac:dyDescent="0.2">
      <c r="A5374" s="52" t="s">
        <v>953</v>
      </c>
      <c r="B5374" s="1" t="s">
        <v>7203</v>
      </c>
      <c r="C5374" s="131" t="s">
        <v>20</v>
      </c>
      <c r="D5374" s="131" t="s">
        <v>20</v>
      </c>
      <c r="E5374" s="131" t="s">
        <v>6361</v>
      </c>
      <c r="F5374" s="131" t="s">
        <v>26308</v>
      </c>
      <c r="G5374" s="131" t="s">
        <v>26308</v>
      </c>
      <c r="H5374" s="79">
        <v>9834.5833333333303</v>
      </c>
      <c r="I5374" s="6">
        <v>24274.932251437</v>
      </c>
      <c r="J5374" s="6">
        <v>10544.9646239414</v>
      </c>
      <c r="K5374" s="71">
        <v>10558.3743641078</v>
      </c>
      <c r="L5374" s="20">
        <v>1.0735965120475699</v>
      </c>
      <c r="M5374" s="79">
        <v>9865.4309856460004</v>
      </c>
      <c r="N5374" s="6">
        <v>24351.074233727901</v>
      </c>
      <c r="O5374" s="6">
        <v>10582.3965676199</v>
      </c>
      <c r="P5374" s="71">
        <v>10595.364888439201</v>
      </c>
      <c r="Q5374" s="20">
        <v>1.07398905368202</v>
      </c>
      <c r="R5374" s="79">
        <v>9897.4887690679298</v>
      </c>
      <c r="S5374" s="6">
        <v>24430.2032109629</v>
      </c>
      <c r="T5374" s="6">
        <v>10620.722858248701</v>
      </c>
      <c r="U5374" s="71">
        <v>10632.9322958537</v>
      </c>
      <c r="V5374" s="20">
        <v>1.0743060733834</v>
      </c>
      <c r="W5374" s="79">
        <v>9932.4763939423701</v>
      </c>
      <c r="X5374" s="6">
        <v>24516.5639844373</v>
      </c>
      <c r="Y5374" s="6">
        <v>10661.8881077427</v>
      </c>
      <c r="Z5374" s="71">
        <v>10672.9235208596</v>
      </c>
      <c r="AA5374" s="20">
        <v>1.07454808826617</v>
      </c>
    </row>
    <row r="5375" spans="1:27" x14ac:dyDescent="0.2">
      <c r="A5375" s="52" t="s">
        <v>952</v>
      </c>
      <c r="B5375" s="1" t="s">
        <v>7202</v>
      </c>
      <c r="C5375" s="131" t="s">
        <v>20</v>
      </c>
      <c r="D5375" s="131" t="s">
        <v>20</v>
      </c>
      <c r="E5375" s="131" t="s">
        <v>6361</v>
      </c>
      <c r="F5375" s="131" t="s">
        <v>26308</v>
      </c>
      <c r="G5375" s="131" t="s">
        <v>26308</v>
      </c>
      <c r="H5375" s="79">
        <v>5613.1666666666697</v>
      </c>
      <c r="I5375" s="6">
        <v>9559.9898914969508</v>
      </c>
      <c r="J5375" s="6">
        <v>4152.8336378819504</v>
      </c>
      <c r="K5375" s="71">
        <v>4158.1146816809796</v>
      </c>
      <c r="L5375" s="20">
        <v>0.74077876688992705</v>
      </c>
      <c r="M5375" s="79">
        <v>5632.1037246218802</v>
      </c>
      <c r="N5375" s="6">
        <v>9592.2422890075395</v>
      </c>
      <c r="O5375" s="6">
        <v>4168.5599124154696</v>
      </c>
      <c r="P5375" s="71">
        <v>4173.6683225901797</v>
      </c>
      <c r="Q5375" s="20">
        <v>0.74104961958426796</v>
      </c>
      <c r="R5375" s="79">
        <v>5652.70023308491</v>
      </c>
      <c r="S5375" s="6">
        <v>9627.3209575024594</v>
      </c>
      <c r="T5375" s="6">
        <v>4185.3564161578497</v>
      </c>
      <c r="U5375" s="71">
        <v>4190.1678445982297</v>
      </c>
      <c r="V5375" s="20">
        <v>0.74126836234361704</v>
      </c>
      <c r="W5375" s="79">
        <v>5672.7521197218402</v>
      </c>
      <c r="X5375" s="6">
        <v>9661.4720606031206</v>
      </c>
      <c r="Y5375" s="6">
        <v>4201.6301359204199</v>
      </c>
      <c r="Z5375" s="71">
        <v>4205.9789645561796</v>
      </c>
      <c r="AA5375" s="20">
        <v>0.74143535197557897</v>
      </c>
    </row>
    <row r="5376" spans="1:27" x14ac:dyDescent="0.2">
      <c r="A5376" s="52" t="s">
        <v>951</v>
      </c>
      <c r="B5376" s="1" t="s">
        <v>7201</v>
      </c>
      <c r="C5376" s="131" t="s">
        <v>20</v>
      </c>
      <c r="D5376" s="131" t="s">
        <v>20</v>
      </c>
      <c r="E5376" s="131" t="s">
        <v>6361</v>
      </c>
      <c r="F5376" s="131" t="s">
        <v>26308</v>
      </c>
      <c r="G5376" s="131" t="s">
        <v>26308</v>
      </c>
      <c r="H5376" s="79">
        <v>6498.8333333333303</v>
      </c>
      <c r="I5376" s="6">
        <v>18276.1485038336</v>
      </c>
      <c r="J5376" s="6">
        <v>7939.1092604766</v>
      </c>
      <c r="K5376" s="71">
        <v>7949.2052063742203</v>
      </c>
      <c r="L5376" s="20">
        <v>1.2231741912201</v>
      </c>
      <c r="M5376" s="79">
        <v>6521.3956841147001</v>
      </c>
      <c r="N5376" s="6">
        <v>18339.5987959593</v>
      </c>
      <c r="O5376" s="6">
        <v>7969.9525978642396</v>
      </c>
      <c r="P5376" s="71">
        <v>7979.71946886964</v>
      </c>
      <c r="Q5376" s="20">
        <v>1.22362142329551</v>
      </c>
      <c r="R5376" s="79">
        <v>6543.7209842539196</v>
      </c>
      <c r="S5376" s="6">
        <v>18402.382449549001</v>
      </c>
      <c r="T5376" s="6">
        <v>8000.2037740093301</v>
      </c>
      <c r="U5376" s="71">
        <v>8009.4006987487701</v>
      </c>
      <c r="V5376" s="20">
        <v>1.2239826114257799</v>
      </c>
      <c r="W5376" s="79">
        <v>6568.0843583168498</v>
      </c>
      <c r="X5376" s="6">
        <v>18470.897615208702</v>
      </c>
      <c r="Y5376" s="6">
        <v>8032.7179513384399</v>
      </c>
      <c r="Z5376" s="71">
        <v>8041.0320848341798</v>
      </c>
      <c r="AA5376" s="20">
        <v>1.2242583447717501</v>
      </c>
    </row>
    <row r="5377" spans="1:27" x14ac:dyDescent="0.2">
      <c r="A5377" s="52" t="s">
        <v>950</v>
      </c>
      <c r="B5377" s="1" t="s">
        <v>7200</v>
      </c>
      <c r="C5377" s="131" t="s">
        <v>20</v>
      </c>
      <c r="D5377" s="131" t="s">
        <v>20</v>
      </c>
      <c r="E5377" s="131" t="s">
        <v>6361</v>
      </c>
      <c r="F5377" s="131" t="s">
        <v>26308</v>
      </c>
      <c r="G5377" s="131" t="s">
        <v>26308</v>
      </c>
      <c r="H5377" s="79">
        <v>11411.25</v>
      </c>
      <c r="I5377" s="6">
        <v>19377.7469345114</v>
      </c>
      <c r="J5377" s="6">
        <v>8417.6406261243301</v>
      </c>
      <c r="K5377" s="71">
        <v>8428.3451071383406</v>
      </c>
      <c r="L5377" s="20">
        <v>0.73859963694935604</v>
      </c>
      <c r="M5377" s="79">
        <v>11460.631290724699</v>
      </c>
      <c r="N5377" s="6">
        <v>19461.6026168391</v>
      </c>
      <c r="O5377" s="6">
        <v>8457.5487206870093</v>
      </c>
      <c r="P5377" s="71">
        <v>8467.9131220259806</v>
      </c>
      <c r="Q5377" s="20">
        <v>0.73886969288325699</v>
      </c>
      <c r="R5377" s="79">
        <v>11509.8763307559</v>
      </c>
      <c r="S5377" s="6">
        <v>19545.226928242799</v>
      </c>
      <c r="T5377" s="6">
        <v>8497.0410034614397</v>
      </c>
      <c r="U5377" s="71">
        <v>8506.8090854783895</v>
      </c>
      <c r="V5377" s="20">
        <v>0.73908779217262899</v>
      </c>
      <c r="W5377" s="79">
        <v>11559.473217623499</v>
      </c>
      <c r="X5377" s="6">
        <v>19629.448720111399</v>
      </c>
      <c r="Y5377" s="6">
        <v>8536.5545515820595</v>
      </c>
      <c r="Z5377" s="71">
        <v>8545.3901729203808</v>
      </c>
      <c r="AA5377" s="20">
        <v>0.73925429057546399</v>
      </c>
    </row>
    <row r="5378" spans="1:27" x14ac:dyDescent="0.2">
      <c r="A5378" s="52" t="s">
        <v>949</v>
      </c>
      <c r="B5378" s="1" t="s">
        <v>7199</v>
      </c>
      <c r="C5378" s="131" t="s">
        <v>20</v>
      </c>
      <c r="D5378" s="131" t="s">
        <v>20</v>
      </c>
      <c r="E5378" s="131" t="s">
        <v>6361</v>
      </c>
      <c r="F5378" s="131" t="s">
        <v>26308</v>
      </c>
      <c r="G5378" s="131" t="s">
        <v>26308</v>
      </c>
      <c r="H5378" s="79">
        <v>11025.833333333299</v>
      </c>
      <c r="I5378" s="6">
        <v>26459.122685654402</v>
      </c>
      <c r="J5378" s="6">
        <v>11493.7710149216</v>
      </c>
      <c r="K5378" s="71">
        <v>11508.387325960901</v>
      </c>
      <c r="L5378" s="20">
        <v>1.04376576155643</v>
      </c>
      <c r="M5378" s="79">
        <v>11058.1350823176</v>
      </c>
      <c r="N5378" s="6">
        <v>26536.6384537144</v>
      </c>
      <c r="O5378" s="6">
        <v>11532.190694889299</v>
      </c>
      <c r="P5378" s="71">
        <v>11546.322951956599</v>
      </c>
      <c r="Q5378" s="20">
        <v>1.0441473961029499</v>
      </c>
      <c r="R5378" s="79">
        <v>11089.003704651401</v>
      </c>
      <c r="S5378" s="6">
        <v>26610.715091803799</v>
      </c>
      <c r="T5378" s="6">
        <v>11568.6729090751</v>
      </c>
      <c r="U5378" s="71">
        <v>11581.9720970815</v>
      </c>
      <c r="V5378" s="20">
        <v>1.04445560715462</v>
      </c>
      <c r="W5378" s="79">
        <v>11123.171037964599</v>
      </c>
      <c r="X5378" s="6">
        <v>26692.707775408398</v>
      </c>
      <c r="Y5378" s="6">
        <v>11608.260593724901</v>
      </c>
      <c r="Z5378" s="71">
        <v>11620.2755342237</v>
      </c>
      <c r="AA5378" s="20">
        <v>1.04469089745743</v>
      </c>
    </row>
    <row r="5379" spans="1:27" x14ac:dyDescent="0.2">
      <c r="A5379" s="52" t="s">
        <v>948</v>
      </c>
      <c r="B5379" s="1" t="s">
        <v>7198</v>
      </c>
      <c r="C5379" s="131" t="s">
        <v>20</v>
      </c>
      <c r="D5379" s="131" t="s">
        <v>20</v>
      </c>
      <c r="E5379" s="131" t="s">
        <v>6361</v>
      </c>
      <c r="F5379" s="131" t="s">
        <v>26308</v>
      </c>
      <c r="G5379" s="131" t="s">
        <v>26308</v>
      </c>
      <c r="H5379" s="79">
        <v>3723.1666666666702</v>
      </c>
      <c r="I5379" s="6">
        <v>6757.9663048089496</v>
      </c>
      <c r="J5379" s="6">
        <v>2935.6422038945102</v>
      </c>
      <c r="K5379" s="71">
        <v>2939.3753789766101</v>
      </c>
      <c r="L5379" s="20">
        <v>0.78948262114954504</v>
      </c>
      <c r="M5379" s="79">
        <v>3731.0878171111399</v>
      </c>
      <c r="N5379" s="6">
        <v>6772.3440838856504</v>
      </c>
      <c r="O5379" s="6">
        <v>2943.0993516001699</v>
      </c>
      <c r="P5379" s="71">
        <v>2946.7060068933101</v>
      </c>
      <c r="Q5379" s="20">
        <v>0.789771281549425</v>
      </c>
      <c r="R5379" s="79">
        <v>3738.2421976779901</v>
      </c>
      <c r="S5379" s="6">
        <v>6785.3300893834503</v>
      </c>
      <c r="T5379" s="6">
        <v>2949.8367147735798</v>
      </c>
      <c r="U5379" s="71">
        <v>2953.22780667896</v>
      </c>
      <c r="V5379" s="20">
        <v>0.790004405951375</v>
      </c>
      <c r="W5379" s="79">
        <v>3747.63526031427</v>
      </c>
      <c r="X5379" s="6">
        <v>6802.3795546580805</v>
      </c>
      <c r="Y5379" s="6">
        <v>2958.2534373168901</v>
      </c>
      <c r="Z5379" s="71">
        <v>2961.3153292121501</v>
      </c>
      <c r="AA5379" s="20">
        <v>0.79018237462196705</v>
      </c>
    </row>
    <row r="5380" spans="1:27" x14ac:dyDescent="0.2">
      <c r="A5380" s="52" t="s">
        <v>947</v>
      </c>
      <c r="B5380" s="1" t="s">
        <v>7197</v>
      </c>
      <c r="C5380" s="131" t="s">
        <v>20</v>
      </c>
      <c r="D5380" s="131" t="s">
        <v>20</v>
      </c>
      <c r="E5380" s="131" t="s">
        <v>6361</v>
      </c>
      <c r="F5380" s="131" t="s">
        <v>26308</v>
      </c>
      <c r="G5380" s="131" t="s">
        <v>26308</v>
      </c>
      <c r="H5380" s="79">
        <v>5881.8333333333303</v>
      </c>
      <c r="I5380" s="6">
        <v>34603.382804087603</v>
      </c>
      <c r="J5380" s="6">
        <v>15031.615485402899</v>
      </c>
      <c r="K5380" s="71">
        <v>15050.7307755085</v>
      </c>
      <c r="L5380" s="20">
        <v>2.5588502636097399</v>
      </c>
      <c r="M5380" s="79">
        <v>5897.1717500942796</v>
      </c>
      <c r="N5380" s="6">
        <v>34693.620163208201</v>
      </c>
      <c r="O5380" s="6">
        <v>15077.020562194601</v>
      </c>
      <c r="P5380" s="71">
        <v>15095.4968722063</v>
      </c>
      <c r="Q5380" s="20">
        <v>2.55978586208973</v>
      </c>
      <c r="R5380" s="79">
        <v>5911.5930588853398</v>
      </c>
      <c r="S5380" s="6">
        <v>34778.462089246001</v>
      </c>
      <c r="T5380" s="6">
        <v>15119.497946715301</v>
      </c>
      <c r="U5380" s="71">
        <v>15136.8791145758</v>
      </c>
      <c r="V5380" s="20">
        <v>2.5605414587569699</v>
      </c>
      <c r="W5380" s="79">
        <v>5928.0740051531702</v>
      </c>
      <c r="X5380" s="6">
        <v>34875.4210577103</v>
      </c>
      <c r="Y5380" s="6">
        <v>15166.800586891301</v>
      </c>
      <c r="Z5380" s="71">
        <v>15182.498736079</v>
      </c>
      <c r="AA5380" s="20">
        <v>2.5611182861214399</v>
      </c>
    </row>
    <row r="5381" spans="1:27" x14ac:dyDescent="0.2">
      <c r="A5381" s="52" t="s">
        <v>946</v>
      </c>
      <c r="B5381" s="1" t="s">
        <v>7196</v>
      </c>
      <c r="C5381" s="131" t="s">
        <v>20</v>
      </c>
      <c r="D5381" s="131" t="s">
        <v>20</v>
      </c>
      <c r="E5381" s="131" t="s">
        <v>6361</v>
      </c>
      <c r="F5381" s="131" t="s">
        <v>26308</v>
      </c>
      <c r="G5381" s="131" t="s">
        <v>26308</v>
      </c>
      <c r="H5381" s="79">
        <v>5769.5</v>
      </c>
      <c r="I5381" s="6">
        <v>31953.363231119401</v>
      </c>
      <c r="J5381" s="6">
        <v>13880.454182036199</v>
      </c>
      <c r="K5381" s="71">
        <v>13898.1055721177</v>
      </c>
      <c r="L5381" s="20">
        <v>2.4088925508480301</v>
      </c>
      <c r="M5381" s="79">
        <v>5781.9506518512298</v>
      </c>
      <c r="N5381" s="6">
        <v>32022.318981369201</v>
      </c>
      <c r="O5381" s="6">
        <v>13916.1367265806</v>
      </c>
      <c r="P5381" s="71">
        <v>13933.1904180088</v>
      </c>
      <c r="Q5381" s="20">
        <v>2.4097733199344802</v>
      </c>
      <c r="R5381" s="79">
        <v>5793.0396363417203</v>
      </c>
      <c r="S5381" s="6">
        <v>32083.733375907501</v>
      </c>
      <c r="T5381" s="6">
        <v>13947.998610611199</v>
      </c>
      <c r="U5381" s="71">
        <v>13964.0330388722</v>
      </c>
      <c r="V5381" s="20">
        <v>2.4104846359536398</v>
      </c>
      <c r="W5381" s="79">
        <v>5805.5086388729997</v>
      </c>
      <c r="X5381" s="6">
        <v>32152.790758178398</v>
      </c>
      <c r="Y5381" s="6">
        <v>13982.7692670544</v>
      </c>
      <c r="Z5381" s="71">
        <v>13997.2419039664</v>
      </c>
      <c r="AA5381" s="20">
        <v>2.4110276591860602</v>
      </c>
    </row>
    <row r="5382" spans="1:27" x14ac:dyDescent="0.2">
      <c r="A5382" s="52" t="s">
        <v>945</v>
      </c>
      <c r="B5382" s="1" t="s">
        <v>7195</v>
      </c>
      <c r="C5382" s="131" t="s">
        <v>20</v>
      </c>
      <c r="D5382" s="131" t="s">
        <v>20</v>
      </c>
      <c r="E5382" s="131" t="s">
        <v>6361</v>
      </c>
      <c r="F5382" s="131" t="s">
        <v>26308</v>
      </c>
      <c r="G5382" s="131" t="s">
        <v>26308</v>
      </c>
      <c r="H5382" s="79">
        <v>9149.0833333333303</v>
      </c>
      <c r="I5382" s="6">
        <v>18835.503664763899</v>
      </c>
      <c r="J5382" s="6">
        <v>8182.0916228220203</v>
      </c>
      <c r="K5382" s="71">
        <v>8192.4965626765006</v>
      </c>
      <c r="L5382" s="20">
        <v>0.89544452315002399</v>
      </c>
      <c r="M5382" s="79">
        <v>9184.8359381344999</v>
      </c>
      <c r="N5382" s="6">
        <v>18909.1086691368</v>
      </c>
      <c r="O5382" s="6">
        <v>8217.44801713374</v>
      </c>
      <c r="P5382" s="71">
        <v>8227.5181842760703</v>
      </c>
      <c r="Q5382" s="20">
        <v>0.89577192665099803</v>
      </c>
      <c r="R5382" s="79">
        <v>9219.3003650111605</v>
      </c>
      <c r="S5382" s="6">
        <v>18980.061661375301</v>
      </c>
      <c r="T5382" s="6">
        <v>8251.3425286401398</v>
      </c>
      <c r="U5382" s="71">
        <v>8260.82815905393</v>
      </c>
      <c r="V5382" s="20">
        <v>0.89603634028512602</v>
      </c>
      <c r="W5382" s="79">
        <v>9255.8382580595699</v>
      </c>
      <c r="X5382" s="6">
        <v>19055.283363194099</v>
      </c>
      <c r="Y5382" s="6">
        <v>8286.8585992993503</v>
      </c>
      <c r="Z5382" s="71">
        <v>8295.4357769212002</v>
      </c>
      <c r="AA5382" s="20">
        <v>0.89623819535717497</v>
      </c>
    </row>
    <row r="5383" spans="1:27" x14ac:dyDescent="0.2">
      <c r="A5383" s="52" t="s">
        <v>944</v>
      </c>
      <c r="B5383" s="1" t="s">
        <v>7194</v>
      </c>
      <c r="C5383" s="131" t="s">
        <v>20</v>
      </c>
      <c r="D5383" s="131" t="s">
        <v>20</v>
      </c>
      <c r="E5383" s="131" t="s">
        <v>6361</v>
      </c>
      <c r="F5383" s="131" t="s">
        <v>26308</v>
      </c>
      <c r="G5383" s="131" t="s">
        <v>26308</v>
      </c>
      <c r="H5383" s="79">
        <v>14696.666666666701</v>
      </c>
      <c r="I5383" s="6">
        <v>21041.735650746799</v>
      </c>
      <c r="J5383" s="6">
        <v>9140.4728040102691</v>
      </c>
      <c r="K5383" s="71">
        <v>9152.0964907338293</v>
      </c>
      <c r="L5383" s="20">
        <v>0.62273280726245195</v>
      </c>
      <c r="M5383" s="79">
        <v>14754.088872791801</v>
      </c>
      <c r="N5383" s="6">
        <v>21123.949047102102</v>
      </c>
      <c r="O5383" s="6">
        <v>9179.9648650000308</v>
      </c>
      <c r="P5383" s="71">
        <v>9191.2145595960392</v>
      </c>
      <c r="Q5383" s="20">
        <v>0.62296049853309798</v>
      </c>
      <c r="R5383" s="79">
        <v>14823.135064816899</v>
      </c>
      <c r="S5383" s="6">
        <v>21222.804913757602</v>
      </c>
      <c r="T5383" s="6">
        <v>9226.3468837030396</v>
      </c>
      <c r="U5383" s="71">
        <v>9236.9533657760403</v>
      </c>
      <c r="V5383" s="20">
        <v>0.62314438378829995</v>
      </c>
      <c r="W5383" s="79">
        <v>14889.5557521067</v>
      </c>
      <c r="X5383" s="6">
        <v>21317.901752747999</v>
      </c>
      <c r="Y5383" s="6">
        <v>9270.8375987732306</v>
      </c>
      <c r="Z5383" s="71">
        <v>9280.4332277845406</v>
      </c>
      <c r="AA5383" s="20">
        <v>0.62328476297699098</v>
      </c>
    </row>
    <row r="5384" spans="1:27" x14ac:dyDescent="0.2">
      <c r="A5384" s="52" t="s">
        <v>943</v>
      </c>
      <c r="B5384" s="1" t="s">
        <v>7193</v>
      </c>
      <c r="C5384" s="131" t="s">
        <v>20</v>
      </c>
      <c r="D5384" s="131" t="s">
        <v>20</v>
      </c>
      <c r="E5384" s="131" t="s">
        <v>6361</v>
      </c>
      <c r="F5384" s="131" t="s">
        <v>26308</v>
      </c>
      <c r="G5384" s="131" t="s">
        <v>26308</v>
      </c>
      <c r="H5384" s="79">
        <v>6544.75</v>
      </c>
      <c r="I5384" s="6">
        <v>34098.377943641099</v>
      </c>
      <c r="J5384" s="6">
        <v>14812.2427459378</v>
      </c>
      <c r="K5384" s="71">
        <v>14831.0790657917</v>
      </c>
      <c r="L5384" s="20">
        <v>2.2661032225511599</v>
      </c>
      <c r="M5384" s="79">
        <v>6554.01262409012</v>
      </c>
      <c r="N5384" s="6">
        <v>34146.636541291897</v>
      </c>
      <c r="O5384" s="6">
        <v>14839.314514915</v>
      </c>
      <c r="P5384" s="71">
        <v>14857.4995252894</v>
      </c>
      <c r="Q5384" s="20">
        <v>2.26693178323745</v>
      </c>
      <c r="R5384" s="79">
        <v>6562.01520260286</v>
      </c>
      <c r="S5384" s="6">
        <v>34188.330257117697</v>
      </c>
      <c r="T5384" s="6">
        <v>14862.9455723965</v>
      </c>
      <c r="U5384" s="71">
        <v>14880.031811159501</v>
      </c>
      <c r="V5384" s="20">
        <v>2.2676009353433502</v>
      </c>
      <c r="W5384" s="79">
        <v>6574.7889951439101</v>
      </c>
      <c r="X5384" s="6">
        <v>34254.882166027601</v>
      </c>
      <c r="Y5384" s="6">
        <v>14896.937475819799</v>
      </c>
      <c r="Z5384" s="71">
        <v>14912.3563076028</v>
      </c>
      <c r="AA5384" s="20">
        <v>2.2681117703727001</v>
      </c>
    </row>
    <row r="5385" spans="1:27" x14ac:dyDescent="0.2">
      <c r="A5385" s="52" t="s">
        <v>942</v>
      </c>
      <c r="B5385" s="1" t="s">
        <v>7192</v>
      </c>
      <c r="C5385" s="131" t="s">
        <v>20</v>
      </c>
      <c r="D5385" s="131" t="s">
        <v>20</v>
      </c>
      <c r="E5385" s="131" t="s">
        <v>6361</v>
      </c>
      <c r="F5385" s="131" t="s">
        <v>26308</v>
      </c>
      <c r="G5385" s="131" t="s">
        <v>26308</v>
      </c>
      <c r="H5385" s="79">
        <v>10335.833333333299</v>
      </c>
      <c r="I5385" s="6">
        <v>19296.5199925181</v>
      </c>
      <c r="J5385" s="6">
        <v>8382.3558631862506</v>
      </c>
      <c r="K5385" s="71">
        <v>8393.0154735421092</v>
      </c>
      <c r="L5385" s="20">
        <v>0.812030844815813</v>
      </c>
      <c r="M5385" s="79">
        <v>10373.2477676541</v>
      </c>
      <c r="N5385" s="6">
        <v>19366.371000810901</v>
      </c>
      <c r="O5385" s="6">
        <v>8416.1633297628505</v>
      </c>
      <c r="P5385" s="71">
        <v>8426.4770148937005</v>
      </c>
      <c r="Q5385" s="20">
        <v>0.81232774957609499</v>
      </c>
      <c r="R5385" s="79">
        <v>10413.780475150799</v>
      </c>
      <c r="S5385" s="6">
        <v>19442.043680055602</v>
      </c>
      <c r="T5385" s="6">
        <v>8452.1833871270192</v>
      </c>
      <c r="U5385" s="71">
        <v>8461.8999014423007</v>
      </c>
      <c r="V5385" s="20">
        <v>0.81256753218813904</v>
      </c>
      <c r="W5385" s="79">
        <v>10453.7429447788</v>
      </c>
      <c r="X5385" s="6">
        <v>19516.651751728001</v>
      </c>
      <c r="Y5385" s="6">
        <v>8487.5008319597</v>
      </c>
      <c r="Z5385" s="71">
        <v>8496.2856810468402</v>
      </c>
      <c r="AA5385" s="20">
        <v>0.81275058377921905</v>
      </c>
    </row>
    <row r="5386" spans="1:27" x14ac:dyDescent="0.2">
      <c r="A5386" s="52" t="s">
        <v>941</v>
      </c>
      <c r="B5386" s="1" t="s">
        <v>7191</v>
      </c>
      <c r="C5386" s="131" t="s">
        <v>20</v>
      </c>
      <c r="D5386" s="131" t="s">
        <v>20</v>
      </c>
      <c r="E5386" s="131" t="s">
        <v>6361</v>
      </c>
      <c r="F5386" s="131" t="s">
        <v>26308</v>
      </c>
      <c r="G5386" s="131" t="s">
        <v>26308</v>
      </c>
      <c r="H5386" s="79">
        <v>16184.833333333299</v>
      </c>
      <c r="I5386" s="6">
        <v>48030.009732801998</v>
      </c>
      <c r="J5386" s="6">
        <v>20864.105748018199</v>
      </c>
      <c r="K5386" s="71">
        <v>20890.638054845502</v>
      </c>
      <c r="L5386" s="20">
        <v>1.29075398087791</v>
      </c>
      <c r="M5386" s="79">
        <v>16235.772693316099</v>
      </c>
      <c r="N5386" s="6">
        <v>48181.177057504501</v>
      </c>
      <c r="O5386" s="6">
        <v>20938.391375400301</v>
      </c>
      <c r="P5386" s="71">
        <v>20964.050570372099</v>
      </c>
      <c r="Q5386" s="20">
        <v>1.2912259223118101</v>
      </c>
      <c r="R5386" s="79">
        <v>16287.543030361399</v>
      </c>
      <c r="S5386" s="6">
        <v>48334.810384517601</v>
      </c>
      <c r="T5386" s="6">
        <v>21012.9494653406</v>
      </c>
      <c r="U5386" s="71">
        <v>21037.1056643882</v>
      </c>
      <c r="V5386" s="20">
        <v>1.2916070659137</v>
      </c>
      <c r="W5386" s="79">
        <v>16346.6150523305</v>
      </c>
      <c r="X5386" s="6">
        <v>48510.112145844498</v>
      </c>
      <c r="Y5386" s="6">
        <v>21096.324432794099</v>
      </c>
      <c r="Z5386" s="71">
        <v>21118.159838775799</v>
      </c>
      <c r="AA5386" s="20">
        <v>1.2918980333953001</v>
      </c>
    </row>
    <row r="5387" spans="1:27" x14ac:dyDescent="0.2">
      <c r="A5387" s="52" t="s">
        <v>940</v>
      </c>
      <c r="B5387" s="1" t="s">
        <v>7190</v>
      </c>
      <c r="C5387" s="131" t="s">
        <v>20</v>
      </c>
      <c r="D5387" s="131" t="s">
        <v>20</v>
      </c>
      <c r="E5387" s="131" t="s">
        <v>6361</v>
      </c>
      <c r="F5387" s="131" t="s">
        <v>26308</v>
      </c>
      <c r="G5387" s="131" t="s">
        <v>26308</v>
      </c>
      <c r="H5387" s="79">
        <v>7883.75</v>
      </c>
      <c r="I5387" s="6">
        <v>36225.009323010403</v>
      </c>
      <c r="J5387" s="6">
        <v>15736.045639858799</v>
      </c>
      <c r="K5387" s="71">
        <v>15756.0567343292</v>
      </c>
      <c r="L5387" s="20">
        <v>1.9985484996770899</v>
      </c>
      <c r="M5387" s="79">
        <v>7895.5054280327304</v>
      </c>
      <c r="N5387" s="6">
        <v>36279.024289248802</v>
      </c>
      <c r="O5387" s="6">
        <v>15765.999414653799</v>
      </c>
      <c r="P5387" s="71">
        <v>15785.3200418047</v>
      </c>
      <c r="Q5387" s="20">
        <v>1.9992792336966101</v>
      </c>
      <c r="R5387" s="79">
        <v>7905.8566419290401</v>
      </c>
      <c r="S5387" s="6">
        <v>36326.587037927799</v>
      </c>
      <c r="T5387" s="6">
        <v>15792.525751187801</v>
      </c>
      <c r="U5387" s="71">
        <v>15810.6806225989</v>
      </c>
      <c r="V5387" s="20">
        <v>1.9998693802195</v>
      </c>
      <c r="W5387" s="79">
        <v>7920.2423143063597</v>
      </c>
      <c r="X5387" s="6">
        <v>36392.687702711199</v>
      </c>
      <c r="Y5387" s="6">
        <v>15826.6372266781</v>
      </c>
      <c r="Z5387" s="71">
        <v>15843.018329000901</v>
      </c>
      <c r="AA5387" s="20">
        <v>2.0003199018776998</v>
      </c>
    </row>
    <row r="5388" spans="1:27" x14ac:dyDescent="0.2">
      <c r="A5388" s="52" t="s">
        <v>939</v>
      </c>
      <c r="B5388" s="1" t="s">
        <v>7189</v>
      </c>
      <c r="C5388" s="131" t="s">
        <v>20</v>
      </c>
      <c r="D5388" s="131" t="s">
        <v>20</v>
      </c>
      <c r="E5388" s="131" t="s">
        <v>6361</v>
      </c>
      <c r="F5388" s="131" t="s">
        <v>26308</v>
      </c>
      <c r="G5388" s="131" t="s">
        <v>26308</v>
      </c>
      <c r="H5388" s="79">
        <v>9402.9166666666697</v>
      </c>
      <c r="I5388" s="6">
        <v>18524.214782998701</v>
      </c>
      <c r="J5388" s="6">
        <v>8046.8685782408402</v>
      </c>
      <c r="K5388" s="71">
        <v>8057.1015586855901</v>
      </c>
      <c r="L5388" s="20">
        <v>0.85687259010260197</v>
      </c>
      <c r="M5388" s="79">
        <v>9446.1521818479905</v>
      </c>
      <c r="N5388" s="6">
        <v>18609.390904181499</v>
      </c>
      <c r="O5388" s="6">
        <v>8087.1978188601897</v>
      </c>
      <c r="P5388" s="71">
        <v>8097.10836938381</v>
      </c>
      <c r="Q5388" s="20">
        <v>0.85718589045637605</v>
      </c>
      <c r="R5388" s="79">
        <v>9490.1073218457204</v>
      </c>
      <c r="S5388" s="6">
        <v>18695.984722142399</v>
      </c>
      <c r="T5388" s="6">
        <v>8127.8436606218102</v>
      </c>
      <c r="U5388" s="71">
        <v>8137.1873184275701</v>
      </c>
      <c r="V5388" s="20">
        <v>0.85743891427826102</v>
      </c>
      <c r="W5388" s="79">
        <v>9535.9192690885593</v>
      </c>
      <c r="X5388" s="6">
        <v>18786.236542980299</v>
      </c>
      <c r="Y5388" s="6">
        <v>8169.8541489740701</v>
      </c>
      <c r="Z5388" s="71">
        <v>8178.3102230509603</v>
      </c>
      <c r="AA5388" s="20">
        <v>0.85763207429425403</v>
      </c>
    </row>
    <row r="5389" spans="1:27" x14ac:dyDescent="0.2">
      <c r="A5389" s="52" t="s">
        <v>938</v>
      </c>
      <c r="B5389" s="1" t="s">
        <v>7188</v>
      </c>
      <c r="C5389" s="131" t="s">
        <v>20</v>
      </c>
      <c r="D5389" s="131" t="s">
        <v>20</v>
      </c>
      <c r="E5389" s="131" t="s">
        <v>6361</v>
      </c>
      <c r="F5389" s="131" t="s">
        <v>26308</v>
      </c>
      <c r="G5389" s="131" t="s">
        <v>26308</v>
      </c>
      <c r="H5389" s="79">
        <v>9943</v>
      </c>
      <c r="I5389" s="6">
        <v>16505.452253520099</v>
      </c>
      <c r="J5389" s="6">
        <v>7169.9236196723195</v>
      </c>
      <c r="K5389" s="71">
        <v>7179.0414134422899</v>
      </c>
      <c r="L5389" s="20">
        <v>0.72201965336842899</v>
      </c>
      <c r="M5389" s="79">
        <v>9974.64574228729</v>
      </c>
      <c r="N5389" s="6">
        <v>16557.984415679399</v>
      </c>
      <c r="O5389" s="6">
        <v>7195.7054446695802</v>
      </c>
      <c r="P5389" s="71">
        <v>7204.5235055059502</v>
      </c>
      <c r="Q5389" s="20">
        <v>0.72228364712367998</v>
      </c>
      <c r="R5389" s="79">
        <v>10006.2515729883</v>
      </c>
      <c r="S5389" s="6">
        <v>16610.450324315501</v>
      </c>
      <c r="T5389" s="6">
        <v>7221.1838731696698</v>
      </c>
      <c r="U5389" s="71">
        <v>7229.4852472955399</v>
      </c>
      <c r="V5389" s="20">
        <v>0.72249685055004798</v>
      </c>
      <c r="W5389" s="79">
        <v>10045.281534011499</v>
      </c>
      <c r="X5389" s="6">
        <v>16675.240343235801</v>
      </c>
      <c r="Y5389" s="6">
        <v>7251.8133789937101</v>
      </c>
      <c r="Z5389" s="71">
        <v>7259.3192499684401</v>
      </c>
      <c r="AA5389" s="20">
        <v>0.72265961141951995</v>
      </c>
    </row>
    <row r="5390" spans="1:27" x14ac:dyDescent="0.2">
      <c r="A5390" s="52" t="s">
        <v>937</v>
      </c>
      <c r="B5390" s="1" t="s">
        <v>7187</v>
      </c>
      <c r="C5390" s="131" t="s">
        <v>20</v>
      </c>
      <c r="D5390" s="131" t="s">
        <v>20</v>
      </c>
      <c r="E5390" s="131" t="s">
        <v>6361</v>
      </c>
      <c r="F5390" s="131" t="s">
        <v>26308</v>
      </c>
      <c r="G5390" s="131" t="s">
        <v>26308</v>
      </c>
      <c r="H5390" s="79">
        <v>219.833333333333</v>
      </c>
      <c r="I5390" s="6">
        <v>644.27389724737895</v>
      </c>
      <c r="J5390" s="6">
        <v>279.87083070851003</v>
      </c>
      <c r="K5390" s="71">
        <v>280.226734711397</v>
      </c>
      <c r="L5390" s="20">
        <v>1.27472358473721</v>
      </c>
      <c r="M5390" s="79">
        <v>220.37108452366101</v>
      </c>
      <c r="N5390" s="6">
        <v>645.849905079716</v>
      </c>
      <c r="O5390" s="6">
        <v>280.67097792534997</v>
      </c>
      <c r="P5390" s="71">
        <v>281.01492943606399</v>
      </c>
      <c r="Q5390" s="20">
        <v>1.2751896649394201</v>
      </c>
      <c r="R5390" s="79">
        <v>221.00575723025599</v>
      </c>
      <c r="S5390" s="6">
        <v>647.70996447996299</v>
      </c>
      <c r="T5390" s="6">
        <v>281.58374148033499</v>
      </c>
      <c r="U5390" s="71">
        <v>281.90744629478701</v>
      </c>
      <c r="V5390" s="20">
        <v>1.27556607496465</v>
      </c>
      <c r="W5390" s="79">
        <v>221.65933400337499</v>
      </c>
      <c r="X5390" s="6">
        <v>649.62542674577605</v>
      </c>
      <c r="Y5390" s="6">
        <v>282.51241145801401</v>
      </c>
      <c r="Z5390" s="71">
        <v>282.80482131446502</v>
      </c>
      <c r="AA5390" s="20">
        <v>1.2758534288033101</v>
      </c>
    </row>
    <row r="5391" spans="1:27" x14ac:dyDescent="0.2">
      <c r="A5391" s="52" t="s">
        <v>936</v>
      </c>
      <c r="B5391" s="1" t="s">
        <v>7186</v>
      </c>
      <c r="C5391" s="131" t="s">
        <v>20</v>
      </c>
      <c r="D5391" s="131" t="s">
        <v>20</v>
      </c>
      <c r="E5391" s="131" t="s">
        <v>6361</v>
      </c>
      <c r="F5391" s="131" t="s">
        <v>26336</v>
      </c>
      <c r="G5391" s="131" t="s">
        <v>26336</v>
      </c>
      <c r="H5391" s="79">
        <v>5614.1666666666697</v>
      </c>
      <c r="I5391" s="6">
        <v>18667.4316437374</v>
      </c>
      <c r="J5391" s="6">
        <v>8109.0815934780903</v>
      </c>
      <c r="K5391" s="71">
        <v>8119.3936884954401</v>
      </c>
      <c r="L5391" s="20">
        <v>1.44623310467486</v>
      </c>
      <c r="M5391" s="79">
        <v>5638.0923596929097</v>
      </c>
      <c r="N5391" s="6">
        <v>18746.985968646899</v>
      </c>
      <c r="O5391" s="6">
        <v>8146.9933549398002</v>
      </c>
      <c r="P5391" s="71">
        <v>8156.9771825978096</v>
      </c>
      <c r="Q5391" s="20">
        <v>1.44676189430889</v>
      </c>
      <c r="R5391" s="79">
        <v>5663.5539405521204</v>
      </c>
      <c r="S5391" s="6">
        <v>18831.6472101902</v>
      </c>
      <c r="T5391" s="6">
        <v>8186.8212170250099</v>
      </c>
      <c r="U5391" s="71">
        <v>8196.2326746222298</v>
      </c>
      <c r="V5391" s="20">
        <v>1.44718894896289</v>
      </c>
      <c r="W5391" s="79">
        <v>5692.7898024277702</v>
      </c>
      <c r="X5391" s="6">
        <v>18928.858156268801</v>
      </c>
      <c r="Y5391" s="6">
        <v>8231.8781619472102</v>
      </c>
      <c r="Z5391" s="71">
        <v>8240.3984329655195</v>
      </c>
      <c r="AA5391" s="20">
        <v>1.4475149652374799</v>
      </c>
    </row>
    <row r="5392" spans="1:27" x14ac:dyDescent="0.2">
      <c r="A5392" s="52" t="s">
        <v>935</v>
      </c>
      <c r="B5392" s="1" t="s">
        <v>7185</v>
      </c>
      <c r="C5392" s="131" t="s">
        <v>20</v>
      </c>
      <c r="D5392" s="131" t="s">
        <v>20</v>
      </c>
      <c r="E5392" s="131" t="s">
        <v>6361</v>
      </c>
      <c r="F5392" s="131" t="s">
        <v>26308</v>
      </c>
      <c r="G5392" s="131" t="s">
        <v>26308</v>
      </c>
      <c r="H5392" s="79">
        <v>7704.5</v>
      </c>
      <c r="I5392" s="6">
        <v>46686.078303763301</v>
      </c>
      <c r="J5392" s="6">
        <v>20280.3055862123</v>
      </c>
      <c r="K5392" s="71">
        <v>20306.095490503601</v>
      </c>
      <c r="L5392" s="20">
        <v>2.6356149640474502</v>
      </c>
      <c r="M5392" s="79">
        <v>7721.28981564682</v>
      </c>
      <c r="N5392" s="6">
        <v>46787.817631168502</v>
      </c>
      <c r="O5392" s="6">
        <v>20332.8705729424</v>
      </c>
      <c r="P5392" s="71">
        <v>20357.787725411901</v>
      </c>
      <c r="Q5392" s="20">
        <v>2.6365786301865999</v>
      </c>
      <c r="R5392" s="79">
        <v>7736.8202545868899</v>
      </c>
      <c r="S5392" s="6">
        <v>46881.925657445099</v>
      </c>
      <c r="T5392" s="6">
        <v>20381.326146534298</v>
      </c>
      <c r="U5392" s="71">
        <v>20404.756240061299</v>
      </c>
      <c r="V5392" s="20">
        <v>2.63735689451542</v>
      </c>
      <c r="W5392" s="79">
        <v>7754.3976535264901</v>
      </c>
      <c r="X5392" s="6">
        <v>46988.437413337197</v>
      </c>
      <c r="Y5392" s="6">
        <v>20434.570781480201</v>
      </c>
      <c r="Z5392" s="71">
        <v>20455.7212501553</v>
      </c>
      <c r="AA5392" s="20">
        <v>2.63795102651881</v>
      </c>
    </row>
    <row r="5393" spans="1:27" x14ac:dyDescent="0.2">
      <c r="A5393" s="52" t="s">
        <v>934</v>
      </c>
      <c r="B5393" s="1" t="s">
        <v>7184</v>
      </c>
      <c r="C5393" s="131" t="s">
        <v>20</v>
      </c>
      <c r="D5393" s="131" t="s">
        <v>20</v>
      </c>
      <c r="E5393" s="131" t="s">
        <v>6361</v>
      </c>
      <c r="F5393" s="131" t="s">
        <v>26308</v>
      </c>
      <c r="G5393" s="131" t="s">
        <v>26308</v>
      </c>
      <c r="H5393" s="79">
        <v>5783.75</v>
      </c>
      <c r="I5393" s="6">
        <v>26385.647860076399</v>
      </c>
      <c r="J5393" s="6">
        <v>11461.8537502946</v>
      </c>
      <c r="K5393" s="71">
        <v>11476.429473030399</v>
      </c>
      <c r="L5393" s="20">
        <v>1.98425406925098</v>
      </c>
      <c r="M5393" s="79">
        <v>5792.7651825770399</v>
      </c>
      <c r="N5393" s="6">
        <v>26426.775404121701</v>
      </c>
      <c r="O5393" s="6">
        <v>11484.446831610099</v>
      </c>
      <c r="P5393" s="71">
        <v>11498.5205804054</v>
      </c>
      <c r="Q5393" s="20">
        <v>1.9849795767640701</v>
      </c>
      <c r="R5393" s="79">
        <v>5801.9021249809703</v>
      </c>
      <c r="S5393" s="6">
        <v>26468.458420294301</v>
      </c>
      <c r="T5393" s="6">
        <v>11506.8286145437</v>
      </c>
      <c r="U5393" s="71">
        <v>11520.056707195799</v>
      </c>
      <c r="V5393" s="20">
        <v>1.9855655023193901</v>
      </c>
      <c r="W5393" s="79">
        <v>5810.6208481183903</v>
      </c>
      <c r="X5393" s="6">
        <v>26508.233507131299</v>
      </c>
      <c r="Y5393" s="6">
        <v>11528.0354851666</v>
      </c>
      <c r="Z5393" s="71">
        <v>11539.967389977301</v>
      </c>
      <c r="AA5393" s="20">
        <v>1.9860128016637399</v>
      </c>
    </row>
    <row r="5394" spans="1:27" x14ac:dyDescent="0.2">
      <c r="A5394" s="52" t="s">
        <v>933</v>
      </c>
      <c r="B5394" s="1" t="s">
        <v>7183</v>
      </c>
      <c r="C5394" s="131" t="s">
        <v>20</v>
      </c>
      <c r="D5394" s="131" t="s">
        <v>20</v>
      </c>
      <c r="E5394" s="131" t="s">
        <v>6361</v>
      </c>
      <c r="F5394" s="131" t="s">
        <v>26308</v>
      </c>
      <c r="G5394" s="131" t="s">
        <v>26308</v>
      </c>
      <c r="H5394" s="79">
        <v>7473.8333333333303</v>
      </c>
      <c r="I5394" s="6">
        <v>46679.5235614392</v>
      </c>
      <c r="J5394" s="6">
        <v>20277.458223953599</v>
      </c>
      <c r="K5394" s="71">
        <v>20303.2445073329</v>
      </c>
      <c r="L5394" s="20">
        <v>2.7165771033159598</v>
      </c>
      <c r="M5394" s="79">
        <v>7487.0698433325197</v>
      </c>
      <c r="N5394" s="6">
        <v>46762.195190952698</v>
      </c>
      <c r="O5394" s="6">
        <v>20321.735671015998</v>
      </c>
      <c r="P5394" s="71">
        <v>20346.639178090601</v>
      </c>
      <c r="Q5394" s="20">
        <v>2.7175703718337698</v>
      </c>
      <c r="R5394" s="79">
        <v>7501.7582224801299</v>
      </c>
      <c r="S5394" s="6">
        <v>46853.934798985203</v>
      </c>
      <c r="T5394" s="6">
        <v>20369.157473695199</v>
      </c>
      <c r="U5394" s="71">
        <v>20392.5735782825</v>
      </c>
      <c r="V5394" s="20">
        <v>2.7183725432756698</v>
      </c>
      <c r="W5394" s="79">
        <v>7519.7660092306596</v>
      </c>
      <c r="X5394" s="6">
        <v>46966.406521114899</v>
      </c>
      <c r="Y5394" s="6">
        <v>20424.989874957701</v>
      </c>
      <c r="Z5394" s="71">
        <v>20446.130427071999</v>
      </c>
      <c r="AA5394" s="20">
        <v>2.71898492612323</v>
      </c>
    </row>
    <row r="5395" spans="1:27" x14ac:dyDescent="0.2">
      <c r="A5395" s="52" t="s">
        <v>932</v>
      </c>
      <c r="B5395" s="1" t="s">
        <v>7182</v>
      </c>
      <c r="C5395" s="131" t="s">
        <v>20</v>
      </c>
      <c r="D5395" s="131" t="s">
        <v>20</v>
      </c>
      <c r="E5395" s="131" t="s">
        <v>6361</v>
      </c>
      <c r="F5395" s="131" t="s">
        <v>26308</v>
      </c>
      <c r="G5395" s="131" t="s">
        <v>26308</v>
      </c>
      <c r="H5395" s="79">
        <v>3700.4166666666702</v>
      </c>
      <c r="I5395" s="6">
        <v>13841.603348316599</v>
      </c>
      <c r="J5395" s="6">
        <v>6012.7548919518804</v>
      </c>
      <c r="K5395" s="71">
        <v>6020.4011462221097</v>
      </c>
      <c r="L5395" s="20">
        <v>1.62695222958373</v>
      </c>
      <c r="M5395" s="79">
        <v>3711.4268395722102</v>
      </c>
      <c r="N5395" s="6">
        <v>13882.7874796951</v>
      </c>
      <c r="O5395" s="6">
        <v>6033.1286071411296</v>
      </c>
      <c r="P5395" s="71">
        <v>6040.5219746852199</v>
      </c>
      <c r="Q5395" s="20">
        <v>1.62754709597926</v>
      </c>
      <c r="R5395" s="79">
        <v>3721.6885610857698</v>
      </c>
      <c r="S5395" s="6">
        <v>13921.1719892399</v>
      </c>
      <c r="T5395" s="6">
        <v>6052.0540203032197</v>
      </c>
      <c r="U5395" s="71">
        <v>6059.0113787550799</v>
      </c>
      <c r="V5395" s="20">
        <v>1.6280275147438501</v>
      </c>
      <c r="W5395" s="79">
        <v>3733.1457840016401</v>
      </c>
      <c r="X5395" s="6">
        <v>13964.028334716701</v>
      </c>
      <c r="Y5395" s="6">
        <v>6072.7477036589098</v>
      </c>
      <c r="Z5395" s="71">
        <v>6079.0332019672096</v>
      </c>
      <c r="AA5395" s="20">
        <v>1.6283942695243401</v>
      </c>
    </row>
    <row r="5396" spans="1:27" x14ac:dyDescent="0.2">
      <c r="A5396" s="52" t="s">
        <v>931</v>
      </c>
      <c r="B5396" s="1" t="s">
        <v>7181</v>
      </c>
      <c r="C5396" s="131" t="s">
        <v>20</v>
      </c>
      <c r="D5396" s="131" t="s">
        <v>20</v>
      </c>
      <c r="E5396" s="131" t="s">
        <v>6361</v>
      </c>
      <c r="F5396" s="131" t="s">
        <v>26308</v>
      </c>
      <c r="G5396" s="131" t="s">
        <v>26308</v>
      </c>
      <c r="H5396" s="79">
        <v>438.5</v>
      </c>
      <c r="I5396" s="6">
        <v>847.29281669290901</v>
      </c>
      <c r="J5396" s="6">
        <v>368.06169778774603</v>
      </c>
      <c r="K5396" s="71">
        <v>368.52975167967901</v>
      </c>
      <c r="L5396" s="20">
        <v>0.84043272903005495</v>
      </c>
      <c r="M5396" s="79">
        <v>440.42183291682397</v>
      </c>
      <c r="N5396" s="6">
        <v>851.00628356932702</v>
      </c>
      <c r="O5396" s="6">
        <v>369.82705107085098</v>
      </c>
      <c r="P5396" s="71">
        <v>370.28025992721098</v>
      </c>
      <c r="Q5396" s="20">
        <v>0.84074001843850399</v>
      </c>
      <c r="R5396" s="79">
        <v>442.318592534956</v>
      </c>
      <c r="S5396" s="6">
        <v>854.67130249620504</v>
      </c>
      <c r="T5396" s="6">
        <v>371.55757405396201</v>
      </c>
      <c r="U5396" s="71">
        <v>371.98471155464</v>
      </c>
      <c r="V5396" s="20">
        <v>0.84098818777382001</v>
      </c>
      <c r="W5396" s="79">
        <v>444.30155927596002</v>
      </c>
      <c r="X5396" s="6">
        <v>858.50289537053402</v>
      </c>
      <c r="Y5396" s="6">
        <v>373.35010796880499</v>
      </c>
      <c r="Z5396" s="71">
        <v>373.73653789913601</v>
      </c>
      <c r="AA5396" s="20">
        <v>0.84117764184348598</v>
      </c>
    </row>
    <row r="5397" spans="1:27" x14ac:dyDescent="0.2">
      <c r="A5397" s="52" t="s">
        <v>930</v>
      </c>
      <c r="B5397" s="1" t="s">
        <v>7180</v>
      </c>
      <c r="C5397" s="131" t="s">
        <v>20</v>
      </c>
      <c r="D5397" s="131" t="s">
        <v>20</v>
      </c>
      <c r="E5397" s="131" t="s">
        <v>6361</v>
      </c>
      <c r="F5397" s="131" t="s">
        <v>26308</v>
      </c>
      <c r="G5397" s="131" t="s">
        <v>26308</v>
      </c>
      <c r="H5397" s="79">
        <v>5775.9166666666697</v>
      </c>
      <c r="I5397" s="6">
        <v>28950.2584873704</v>
      </c>
      <c r="J5397" s="6">
        <v>12575.913639685201</v>
      </c>
      <c r="K5397" s="71">
        <v>12591.906081601999</v>
      </c>
      <c r="L5397" s="20">
        <v>2.18007059455533</v>
      </c>
      <c r="M5397" s="79">
        <v>5785.2059164578204</v>
      </c>
      <c r="N5397" s="6">
        <v>28996.818401255601</v>
      </c>
      <c r="O5397" s="6">
        <v>12601.326273168101</v>
      </c>
      <c r="P5397" s="71">
        <v>12616.768714850899</v>
      </c>
      <c r="Q5397" s="20">
        <v>2.1808676989281599</v>
      </c>
      <c r="R5397" s="79">
        <v>5795.5750989325998</v>
      </c>
      <c r="S5397" s="6">
        <v>29048.791192809102</v>
      </c>
      <c r="T5397" s="6">
        <v>12628.5957575464</v>
      </c>
      <c r="U5397" s="71">
        <v>12643.1134183496</v>
      </c>
      <c r="V5397" s="20">
        <v>2.1815114466686998</v>
      </c>
      <c r="W5397" s="79">
        <v>5807.7125781329496</v>
      </c>
      <c r="X5397" s="6">
        <v>29109.627105186999</v>
      </c>
      <c r="Y5397" s="6">
        <v>12659.3427713048</v>
      </c>
      <c r="Z5397" s="71">
        <v>12672.445617241499</v>
      </c>
      <c r="AA5397" s="20">
        <v>2.1820028878418398</v>
      </c>
    </row>
    <row r="5398" spans="1:27" x14ac:dyDescent="0.2">
      <c r="A5398" s="52" t="s">
        <v>929</v>
      </c>
      <c r="B5398" s="1" t="s">
        <v>7179</v>
      </c>
      <c r="C5398" s="131" t="s">
        <v>20</v>
      </c>
      <c r="D5398" s="131" t="s">
        <v>20</v>
      </c>
      <c r="E5398" s="131" t="s">
        <v>6361</v>
      </c>
      <c r="F5398" s="131" t="s">
        <v>26308</v>
      </c>
      <c r="G5398" s="131" t="s">
        <v>26308</v>
      </c>
      <c r="H5398" s="79">
        <v>5846.8333333333303</v>
      </c>
      <c r="I5398" s="6">
        <v>14882.042593852701</v>
      </c>
      <c r="J5398" s="6">
        <v>6464.7188737211</v>
      </c>
      <c r="K5398" s="71">
        <v>6472.9398780996798</v>
      </c>
      <c r="L5398" s="20">
        <v>1.10708472588005</v>
      </c>
      <c r="M5398" s="79">
        <v>5860.9160018696903</v>
      </c>
      <c r="N5398" s="6">
        <v>14917.887445423599</v>
      </c>
      <c r="O5398" s="6">
        <v>6482.9583854634702</v>
      </c>
      <c r="P5398" s="71">
        <v>6490.9030021354902</v>
      </c>
      <c r="Q5398" s="20">
        <v>1.1074895118894099</v>
      </c>
      <c r="R5398" s="79">
        <v>5872.7231877505101</v>
      </c>
      <c r="S5398" s="6">
        <v>14947.940472964199</v>
      </c>
      <c r="T5398" s="6">
        <v>6498.4286742940603</v>
      </c>
      <c r="U5398" s="71">
        <v>6505.8991789374804</v>
      </c>
      <c r="V5398" s="20">
        <v>1.10781642024396</v>
      </c>
      <c r="W5398" s="79">
        <v>5888.3769355167597</v>
      </c>
      <c r="X5398" s="6">
        <v>14987.784218754299</v>
      </c>
      <c r="Y5398" s="6">
        <v>6517.96387229416</v>
      </c>
      <c r="Z5398" s="71">
        <v>6524.7101843249002</v>
      </c>
      <c r="AA5398" s="20">
        <v>1.1080659841882701</v>
      </c>
    </row>
    <row r="5399" spans="1:27" x14ac:dyDescent="0.2">
      <c r="A5399" s="52" t="s">
        <v>928</v>
      </c>
      <c r="B5399" s="1" t="s">
        <v>7178</v>
      </c>
      <c r="C5399" s="131" t="s">
        <v>20</v>
      </c>
      <c r="D5399" s="131" t="s">
        <v>20</v>
      </c>
      <c r="E5399" s="131" t="s">
        <v>6361</v>
      </c>
      <c r="F5399" s="131" t="s">
        <v>26308</v>
      </c>
      <c r="G5399" s="131" t="s">
        <v>26308</v>
      </c>
      <c r="H5399" s="79">
        <v>8684.5833333333303</v>
      </c>
      <c r="I5399" s="6">
        <v>37337.920986391699</v>
      </c>
      <c r="J5399" s="6">
        <v>16219.4914430591</v>
      </c>
      <c r="K5399" s="71">
        <v>16240.1173222003</v>
      </c>
      <c r="L5399" s="20">
        <v>1.86999383837647</v>
      </c>
      <c r="M5399" s="79">
        <v>8695.9474263685097</v>
      </c>
      <c r="N5399" s="6">
        <v>37386.779013489097</v>
      </c>
      <c r="O5399" s="6">
        <v>16247.403219637799</v>
      </c>
      <c r="P5399" s="71">
        <v>16267.313788674501</v>
      </c>
      <c r="Q5399" s="20">
        <v>1.8706775686508299</v>
      </c>
      <c r="R5399" s="79">
        <v>8706.9458262810804</v>
      </c>
      <c r="S5399" s="6">
        <v>37434.064803854701</v>
      </c>
      <c r="T5399" s="6">
        <v>16273.9877481271</v>
      </c>
      <c r="U5399" s="71">
        <v>16292.696101658799</v>
      </c>
      <c r="V5399" s="20">
        <v>1.87122975458063</v>
      </c>
      <c r="W5399" s="79">
        <v>8720.0197752343101</v>
      </c>
      <c r="X5399" s="6">
        <v>37490.274071963402</v>
      </c>
      <c r="Y5399" s="6">
        <v>16303.961172439</v>
      </c>
      <c r="Z5399" s="71">
        <v>16320.836321114501</v>
      </c>
      <c r="AA5399" s="20">
        <v>1.8716512968774699</v>
      </c>
    </row>
    <row r="5400" spans="1:27" x14ac:dyDescent="0.2">
      <c r="A5400" s="52" t="s">
        <v>927</v>
      </c>
      <c r="B5400" s="1" t="s">
        <v>7177</v>
      </c>
      <c r="C5400" s="131" t="s">
        <v>20</v>
      </c>
      <c r="D5400" s="131" t="s">
        <v>20</v>
      </c>
      <c r="E5400" s="131" t="s">
        <v>6361</v>
      </c>
      <c r="F5400" s="131" t="s">
        <v>26308</v>
      </c>
      <c r="G5400" s="131" t="s">
        <v>26308</v>
      </c>
      <c r="H5400" s="79">
        <v>4522.3333333333303</v>
      </c>
      <c r="I5400" s="6">
        <v>7954.8241632049303</v>
      </c>
      <c r="J5400" s="6">
        <v>3455.5540061581301</v>
      </c>
      <c r="K5400" s="71">
        <v>3459.9483387145801</v>
      </c>
      <c r="L5400" s="20">
        <v>0.76508034319626494</v>
      </c>
      <c r="M5400" s="79">
        <v>4537.74816793832</v>
      </c>
      <c r="N5400" s="6">
        <v>7981.9389930392799</v>
      </c>
      <c r="O5400" s="6">
        <v>3468.7604740613901</v>
      </c>
      <c r="P5400" s="71">
        <v>3473.0113068841401</v>
      </c>
      <c r="Q5400" s="20">
        <v>0.76536008133348499</v>
      </c>
      <c r="R5400" s="79">
        <v>4553.2944465835099</v>
      </c>
      <c r="S5400" s="6">
        <v>8009.2850340980303</v>
      </c>
      <c r="T5400" s="6">
        <v>3481.9356967813701</v>
      </c>
      <c r="U5400" s="71">
        <v>3485.9384823922701</v>
      </c>
      <c r="V5400" s="20">
        <v>0.76558600004616195</v>
      </c>
      <c r="W5400" s="79">
        <v>4570.7224037824799</v>
      </c>
      <c r="X5400" s="6">
        <v>8039.9409643055196</v>
      </c>
      <c r="Y5400" s="6">
        <v>3496.4504409629699</v>
      </c>
      <c r="Z5400" s="71">
        <v>3500.0693848750402</v>
      </c>
      <c r="AA5400" s="20">
        <v>0.76575846784713297</v>
      </c>
    </row>
    <row r="5401" spans="1:27" x14ac:dyDescent="0.2">
      <c r="A5401" s="52" t="s">
        <v>926</v>
      </c>
      <c r="B5401" s="1" t="s">
        <v>7176</v>
      </c>
      <c r="C5401" s="131" t="s">
        <v>20</v>
      </c>
      <c r="D5401" s="131" t="s">
        <v>20</v>
      </c>
      <c r="E5401" s="131" t="s">
        <v>6361</v>
      </c>
      <c r="F5401" s="131" t="s">
        <v>26308</v>
      </c>
      <c r="G5401" s="131" t="s">
        <v>26308</v>
      </c>
      <c r="H5401" s="79">
        <v>3200.5833333333298</v>
      </c>
      <c r="I5401" s="6">
        <v>5856.6380303196602</v>
      </c>
      <c r="J5401" s="6">
        <v>2544.1076500345298</v>
      </c>
      <c r="K5401" s="71">
        <v>2547.3429214421599</v>
      </c>
      <c r="L5401" s="20">
        <v>0.79589957709026804</v>
      </c>
      <c r="M5401" s="79">
        <v>3216.0104112611102</v>
      </c>
      <c r="N5401" s="6">
        <v>5884.8675128479099</v>
      </c>
      <c r="O5401" s="6">
        <v>2557.4231826948699</v>
      </c>
      <c r="P5401" s="71">
        <v>2560.55720664606</v>
      </c>
      <c r="Q5401" s="20">
        <v>0.79619058373694096</v>
      </c>
      <c r="R5401" s="79">
        <v>3230.65786238906</v>
      </c>
      <c r="S5401" s="6">
        <v>5911.6703829465496</v>
      </c>
      <c r="T5401" s="6">
        <v>2570.0241714902199</v>
      </c>
      <c r="U5401" s="71">
        <v>2572.9786360952999</v>
      </c>
      <c r="V5401" s="20">
        <v>0.79642560298619403</v>
      </c>
      <c r="W5401" s="79">
        <v>3246.30366269879</v>
      </c>
      <c r="X5401" s="6">
        <v>5940.30009808453</v>
      </c>
      <c r="Y5401" s="6">
        <v>2583.3479362113799</v>
      </c>
      <c r="Z5401" s="71">
        <v>2586.0217882920501</v>
      </c>
      <c r="AA5401" s="20">
        <v>0.79660501819542695</v>
      </c>
    </row>
    <row r="5402" spans="1:27" x14ac:dyDescent="0.2">
      <c r="A5402" s="52" t="s">
        <v>925</v>
      </c>
      <c r="B5402" s="1" t="s">
        <v>7175</v>
      </c>
      <c r="C5402" s="131" t="s">
        <v>20</v>
      </c>
      <c r="D5402" s="131" t="s">
        <v>20</v>
      </c>
      <c r="E5402" s="131" t="s">
        <v>6361</v>
      </c>
      <c r="F5402" s="131" t="s">
        <v>26308</v>
      </c>
      <c r="G5402" s="131" t="s">
        <v>26308</v>
      </c>
      <c r="H5402" s="79">
        <v>3271.4166666666702</v>
      </c>
      <c r="I5402" s="6">
        <v>16974.297311734801</v>
      </c>
      <c r="J5402" s="6">
        <v>7373.5886392808297</v>
      </c>
      <c r="K5402" s="71">
        <v>7382.9654282291904</v>
      </c>
      <c r="L5402" s="20">
        <v>2.2568098718381502</v>
      </c>
      <c r="M5402" s="79">
        <v>3275.26315395552</v>
      </c>
      <c r="N5402" s="6">
        <v>16994.255459992699</v>
      </c>
      <c r="O5402" s="6">
        <v>7385.2984440411901</v>
      </c>
      <c r="P5402" s="71">
        <v>7394.3488438213199</v>
      </c>
      <c r="Q5402" s="20">
        <v>2.2576350345746099</v>
      </c>
      <c r="R5402" s="79">
        <v>3279.71646872355</v>
      </c>
      <c r="S5402" s="6">
        <v>17017.3622350072</v>
      </c>
      <c r="T5402" s="6">
        <v>7398.0836964686296</v>
      </c>
      <c r="U5402" s="71">
        <v>7406.5884322096799</v>
      </c>
      <c r="V5402" s="20">
        <v>2.2583014424696</v>
      </c>
      <c r="W5402" s="79">
        <v>3286.6201555533198</v>
      </c>
      <c r="X5402" s="6">
        <v>17053.183178878298</v>
      </c>
      <c r="Y5402" s="6">
        <v>7416.1750826688703</v>
      </c>
      <c r="Z5402" s="71">
        <v>7423.8510735400296</v>
      </c>
      <c r="AA5402" s="20">
        <v>2.2588101825506501</v>
      </c>
    </row>
    <row r="5403" spans="1:27" x14ac:dyDescent="0.2">
      <c r="A5403" s="52" t="s">
        <v>924</v>
      </c>
      <c r="B5403" s="1" t="s">
        <v>7174</v>
      </c>
      <c r="C5403" s="131" t="s">
        <v>20</v>
      </c>
      <c r="D5403" s="131" t="s">
        <v>20</v>
      </c>
      <c r="E5403" s="131" t="s">
        <v>6361</v>
      </c>
      <c r="F5403" s="131" t="s">
        <v>26308</v>
      </c>
      <c r="G5403" s="131" t="s">
        <v>26308</v>
      </c>
      <c r="H5403" s="79">
        <v>5199</v>
      </c>
      <c r="I5403" s="6">
        <v>10476.056387768</v>
      </c>
      <c r="J5403" s="6">
        <v>4550.7704352455803</v>
      </c>
      <c r="K5403" s="71">
        <v>4556.5575242752602</v>
      </c>
      <c r="L5403" s="20">
        <v>0.87642960651572499</v>
      </c>
      <c r="M5403" s="79">
        <v>5213.2451785431304</v>
      </c>
      <c r="N5403" s="6">
        <v>10504.7606181337</v>
      </c>
      <c r="O5403" s="6">
        <v>4565.1186326324296</v>
      </c>
      <c r="P5403" s="71">
        <v>4570.71301029802</v>
      </c>
      <c r="Q5403" s="20">
        <v>0.87675005754771296</v>
      </c>
      <c r="R5403" s="79">
        <v>5228.79625931382</v>
      </c>
      <c r="S5403" s="6">
        <v>10536.096259419501</v>
      </c>
      <c r="T5403" s="6">
        <v>4580.4350218794198</v>
      </c>
      <c r="U5403" s="71">
        <v>4585.7006272765002</v>
      </c>
      <c r="V5403" s="20">
        <v>0.87700885631338099</v>
      </c>
      <c r="W5403" s="79">
        <v>5244.0998741286403</v>
      </c>
      <c r="X5403" s="6">
        <v>10566.9332534062</v>
      </c>
      <c r="Y5403" s="6">
        <v>4595.4017072424604</v>
      </c>
      <c r="Z5403" s="71">
        <v>4600.1581027105904</v>
      </c>
      <c r="AA5403" s="20">
        <v>0.87720642495866896</v>
      </c>
    </row>
    <row r="5404" spans="1:27" x14ac:dyDescent="0.2">
      <c r="A5404" s="52" t="s">
        <v>923</v>
      </c>
      <c r="B5404" s="1" t="s">
        <v>18943</v>
      </c>
      <c r="C5404" s="131" t="s">
        <v>20</v>
      </c>
      <c r="D5404" s="131" t="s">
        <v>20</v>
      </c>
      <c r="E5404" s="131" t="s">
        <v>6361</v>
      </c>
      <c r="F5404" s="131" t="s">
        <v>26308</v>
      </c>
      <c r="G5404" s="131" t="s">
        <v>26308</v>
      </c>
      <c r="H5404" s="79">
        <v>7793.8333333333303</v>
      </c>
      <c r="I5404" s="6">
        <v>20129.931443215199</v>
      </c>
      <c r="J5404" s="6">
        <v>8744.3875332959906</v>
      </c>
      <c r="K5404" s="71">
        <v>8755.5075293241898</v>
      </c>
      <c r="L5404" s="20">
        <v>1.12338911481182</v>
      </c>
      <c r="M5404" s="79">
        <v>7816.25097527449</v>
      </c>
      <c r="N5404" s="6">
        <v>20187.8317826366</v>
      </c>
      <c r="O5404" s="6">
        <v>8773.15060985528</v>
      </c>
      <c r="P5404" s="71">
        <v>8783.9017691959798</v>
      </c>
      <c r="Q5404" s="20">
        <v>1.1237998622335099</v>
      </c>
      <c r="R5404" s="79">
        <v>7844.0649080984504</v>
      </c>
      <c r="S5404" s="6">
        <v>20259.669675104498</v>
      </c>
      <c r="T5404" s="6">
        <v>8807.6359807925892</v>
      </c>
      <c r="U5404" s="71">
        <v>8817.7611185435708</v>
      </c>
      <c r="V5404" s="20">
        <v>1.12413158507139</v>
      </c>
      <c r="W5404" s="79">
        <v>7871.4426479414797</v>
      </c>
      <c r="X5404" s="6">
        <v>20330.380967294099</v>
      </c>
      <c r="Y5404" s="6">
        <v>8841.3795342066496</v>
      </c>
      <c r="Z5404" s="71">
        <v>8850.5306596637092</v>
      </c>
      <c r="AA5404" s="20">
        <v>1.1243848244232899</v>
      </c>
    </row>
    <row r="5405" spans="1:27" x14ac:dyDescent="0.2">
      <c r="A5405" s="52" t="s">
        <v>922</v>
      </c>
      <c r="B5405" s="1" t="s">
        <v>7173</v>
      </c>
      <c r="C5405" s="131" t="s">
        <v>20</v>
      </c>
      <c r="D5405" s="131" t="s">
        <v>20</v>
      </c>
      <c r="E5405" s="131" t="s">
        <v>6361</v>
      </c>
      <c r="F5405" s="131" t="s">
        <v>26308</v>
      </c>
      <c r="G5405" s="131" t="s">
        <v>26308</v>
      </c>
      <c r="H5405" s="79">
        <v>5672.4166666666697</v>
      </c>
      <c r="I5405" s="6">
        <v>10766.3095936468</v>
      </c>
      <c r="J5405" s="6">
        <v>4676.85563936789</v>
      </c>
      <c r="K5405" s="71">
        <v>4682.8030674680504</v>
      </c>
      <c r="L5405" s="20">
        <v>0.82553933228953902</v>
      </c>
      <c r="M5405" s="79">
        <v>5682.7788408132901</v>
      </c>
      <c r="N5405" s="6">
        <v>10785.9771148255</v>
      </c>
      <c r="O5405" s="6">
        <v>4687.3286206101602</v>
      </c>
      <c r="P5405" s="71">
        <v>4693.0727619253403</v>
      </c>
      <c r="Q5405" s="20">
        <v>0.82584117619007802</v>
      </c>
      <c r="R5405" s="79">
        <v>5693.6461512246997</v>
      </c>
      <c r="S5405" s="6">
        <v>10806.603390223599</v>
      </c>
      <c r="T5405" s="6">
        <v>4698.0345867557799</v>
      </c>
      <c r="U5405" s="71">
        <v>4703.4353830027603</v>
      </c>
      <c r="V5405" s="20">
        <v>0.82608494769051499</v>
      </c>
      <c r="W5405" s="79">
        <v>5706.1881706754803</v>
      </c>
      <c r="X5405" s="6">
        <v>10830.408281907599</v>
      </c>
      <c r="Y5405" s="6">
        <v>4709.9830684336002</v>
      </c>
      <c r="Z5405" s="71">
        <v>4714.8580594678797</v>
      </c>
      <c r="AA5405" s="20">
        <v>0.82627104442469601</v>
      </c>
    </row>
    <row r="5406" spans="1:27" x14ac:dyDescent="0.2">
      <c r="A5406" s="52" t="s">
        <v>921</v>
      </c>
      <c r="B5406" s="1" t="s">
        <v>7172</v>
      </c>
      <c r="C5406" s="131" t="s">
        <v>20</v>
      </c>
      <c r="D5406" s="131" t="s">
        <v>20</v>
      </c>
      <c r="E5406" s="131" t="s">
        <v>6361</v>
      </c>
      <c r="F5406" s="131" t="s">
        <v>26308</v>
      </c>
      <c r="G5406" s="131" t="s">
        <v>26308</v>
      </c>
      <c r="H5406" s="79">
        <v>1869.8333333333301</v>
      </c>
      <c r="I5406" s="6">
        <v>3226.5999065133001</v>
      </c>
      <c r="J5406" s="6">
        <v>1401.62623390149</v>
      </c>
      <c r="K5406" s="71">
        <v>1403.4086432577401</v>
      </c>
      <c r="L5406" s="20">
        <v>0.75055279967434196</v>
      </c>
      <c r="M5406" s="79">
        <v>1878.4140390510099</v>
      </c>
      <c r="N5406" s="6">
        <v>3241.4068434594501</v>
      </c>
      <c r="O5406" s="6">
        <v>1408.63817034299</v>
      </c>
      <c r="P5406" s="71">
        <v>1410.3644023543</v>
      </c>
      <c r="Q5406" s="20">
        <v>0.75082722607142904</v>
      </c>
      <c r="R5406" s="79">
        <v>1887.1960581998601</v>
      </c>
      <c r="S5406" s="6">
        <v>3256.56116853192</v>
      </c>
      <c r="T5406" s="6">
        <v>1415.7489130664101</v>
      </c>
      <c r="U5406" s="71">
        <v>1417.3764386359101</v>
      </c>
      <c r="V5406" s="20">
        <v>0.75104885498113305</v>
      </c>
      <c r="W5406" s="79">
        <v>1895.79795472823</v>
      </c>
      <c r="X5406" s="6">
        <v>3271.40467251675</v>
      </c>
      <c r="Y5406" s="6">
        <v>1422.6851118150601</v>
      </c>
      <c r="Z5406" s="71">
        <v>1424.1576387995401</v>
      </c>
      <c r="AA5406" s="20">
        <v>0.75121804791887303</v>
      </c>
    </row>
    <row r="5407" spans="1:27" x14ac:dyDescent="0.2">
      <c r="A5407" s="52" t="s">
        <v>920</v>
      </c>
      <c r="B5407" s="1" t="s">
        <v>7171</v>
      </c>
      <c r="C5407" s="131" t="s">
        <v>20</v>
      </c>
      <c r="D5407" s="131" t="s">
        <v>20</v>
      </c>
      <c r="E5407" s="131" t="s">
        <v>6361</v>
      </c>
      <c r="F5407" s="131" t="s">
        <v>26308</v>
      </c>
      <c r="G5407" s="131" t="s">
        <v>26308</v>
      </c>
      <c r="H5407" s="79">
        <v>210.583333333333</v>
      </c>
      <c r="I5407" s="6">
        <v>617.16457101748597</v>
      </c>
      <c r="J5407" s="6">
        <v>268.09461304033601</v>
      </c>
      <c r="K5407" s="71">
        <v>268.43554155257698</v>
      </c>
      <c r="L5407" s="20">
        <v>1.27472358473721</v>
      </c>
      <c r="M5407" s="79">
        <v>211.356841179025</v>
      </c>
      <c r="N5407" s="6">
        <v>619.43151983156395</v>
      </c>
      <c r="O5407" s="6">
        <v>269.19017725558399</v>
      </c>
      <c r="P5407" s="71">
        <v>269.52005948573401</v>
      </c>
      <c r="Q5407" s="20">
        <v>1.2751896649394201</v>
      </c>
      <c r="R5407" s="79">
        <v>212.36560539583201</v>
      </c>
      <c r="S5407" s="6">
        <v>622.38794342534595</v>
      </c>
      <c r="T5407" s="6">
        <v>270.57531205756499</v>
      </c>
      <c r="U5407" s="71">
        <v>270.88636173225302</v>
      </c>
      <c r="V5407" s="20">
        <v>1.27556607496465</v>
      </c>
      <c r="W5407" s="79">
        <v>213.297462618418</v>
      </c>
      <c r="X5407" s="6">
        <v>625.11897277094101</v>
      </c>
      <c r="Y5407" s="6">
        <v>271.85492004269599</v>
      </c>
      <c r="Z5407" s="71">
        <v>272.13629903675502</v>
      </c>
      <c r="AA5407" s="20">
        <v>1.2758534288033101</v>
      </c>
    </row>
    <row r="5408" spans="1:27" x14ac:dyDescent="0.2">
      <c r="A5408" s="52" t="s">
        <v>919</v>
      </c>
      <c r="B5408" s="1" t="s">
        <v>7170</v>
      </c>
      <c r="C5408" s="131" t="s">
        <v>20</v>
      </c>
      <c r="D5408" s="131" t="s">
        <v>20</v>
      </c>
      <c r="E5408" s="131" t="s">
        <v>6361</v>
      </c>
      <c r="F5408" s="131" t="s">
        <v>26335</v>
      </c>
      <c r="G5408" s="131" t="s">
        <v>26335</v>
      </c>
      <c r="H5408" s="79">
        <v>19125.166666666701</v>
      </c>
      <c r="I5408" s="6">
        <v>30642.871765019499</v>
      </c>
      <c r="J5408" s="6">
        <v>13311.180249286799</v>
      </c>
      <c r="K5408" s="71">
        <v>13328.107709436499</v>
      </c>
      <c r="L5408" s="20">
        <v>0.69688844765290703</v>
      </c>
      <c r="M5408" s="79">
        <v>19186.2374547783</v>
      </c>
      <c r="N5408" s="6">
        <v>30740.721073279699</v>
      </c>
      <c r="O5408" s="6">
        <v>13359.1848166377</v>
      </c>
      <c r="P5408" s="71">
        <v>13375.555984877299</v>
      </c>
      <c r="Q5408" s="20">
        <v>0.69714325262591403</v>
      </c>
      <c r="R5408" s="79">
        <v>19251.238075701101</v>
      </c>
      <c r="S5408" s="6">
        <v>30844.8668685189</v>
      </c>
      <c r="T5408" s="6">
        <v>13409.4170147186</v>
      </c>
      <c r="U5408" s="71">
        <v>13424.8322969499</v>
      </c>
      <c r="V5408" s="20">
        <v>0.69734903511970503</v>
      </c>
      <c r="W5408" s="79">
        <v>19321.1493831072</v>
      </c>
      <c r="X5408" s="6">
        <v>30956.880701658702</v>
      </c>
      <c r="Y5408" s="6">
        <v>13462.685815815799</v>
      </c>
      <c r="Z5408" s="71">
        <v>13476.6201488475</v>
      </c>
      <c r="AA5408" s="20">
        <v>0.69750613080142998</v>
      </c>
    </row>
    <row r="5409" spans="1:27" x14ac:dyDescent="0.2">
      <c r="A5409" s="52" t="s">
        <v>918</v>
      </c>
      <c r="B5409" s="1" t="s">
        <v>7169</v>
      </c>
      <c r="C5409" s="131" t="s">
        <v>20</v>
      </c>
      <c r="D5409" s="131" t="s">
        <v>20</v>
      </c>
      <c r="E5409" s="131" t="s">
        <v>6361</v>
      </c>
      <c r="F5409" s="131" t="s">
        <v>26335</v>
      </c>
      <c r="G5409" s="131" t="s">
        <v>26335</v>
      </c>
      <c r="H5409" s="79">
        <v>11103.75</v>
      </c>
      <c r="I5409" s="6">
        <v>23059.557628372</v>
      </c>
      <c r="J5409" s="6">
        <v>10017.0091894088</v>
      </c>
      <c r="K5409" s="71">
        <v>10029.747543236001</v>
      </c>
      <c r="L5409" s="20">
        <v>0.90327569904185101</v>
      </c>
      <c r="M5409" s="79">
        <v>11128.866753329399</v>
      </c>
      <c r="N5409" s="6">
        <v>23111.718494821402</v>
      </c>
      <c r="O5409" s="6">
        <v>10043.8020977587</v>
      </c>
      <c r="P5409" s="71">
        <v>10056.1103917276</v>
      </c>
      <c r="Q5409" s="20">
        <v>0.90360596587420805</v>
      </c>
      <c r="R5409" s="79">
        <v>11154.8464054748</v>
      </c>
      <c r="S5409" s="6">
        <v>23165.671374327001</v>
      </c>
      <c r="T5409" s="6">
        <v>10070.9835840246</v>
      </c>
      <c r="U5409" s="71">
        <v>10082.5610488856</v>
      </c>
      <c r="V5409" s="20">
        <v>0.90387269195720699</v>
      </c>
      <c r="W5409" s="79">
        <v>11180.846551083599</v>
      </c>
      <c r="X5409" s="6">
        <v>23219.666813346499</v>
      </c>
      <c r="Y5409" s="6">
        <v>10097.8868662068</v>
      </c>
      <c r="Z5409" s="71">
        <v>10108.3385190519</v>
      </c>
      <c r="AA5409" s="20">
        <v>0.90407631236762498</v>
      </c>
    </row>
    <row r="5410" spans="1:27" x14ac:dyDescent="0.2">
      <c r="A5410" s="52" t="s">
        <v>917</v>
      </c>
      <c r="B5410" s="1" t="s">
        <v>7168</v>
      </c>
      <c r="C5410" s="131" t="s">
        <v>20</v>
      </c>
      <c r="D5410" s="131" t="s">
        <v>20</v>
      </c>
      <c r="E5410" s="131" t="s">
        <v>6361</v>
      </c>
      <c r="F5410" s="131" t="s">
        <v>26335</v>
      </c>
      <c r="G5410" s="131" t="s">
        <v>26335</v>
      </c>
      <c r="H5410" s="79">
        <v>9440.9166666666697</v>
      </c>
      <c r="I5410" s="6">
        <v>21523.349757117299</v>
      </c>
      <c r="J5410" s="6">
        <v>9349.6846634488302</v>
      </c>
      <c r="K5410" s="71">
        <v>9361.5743991137497</v>
      </c>
      <c r="L5410" s="20">
        <v>0.99159591485082699</v>
      </c>
      <c r="M5410" s="79">
        <v>9468.2673445445907</v>
      </c>
      <c r="N5410" s="6">
        <v>21585.703681725001</v>
      </c>
      <c r="O5410" s="6">
        <v>9380.6324254375795</v>
      </c>
      <c r="P5410" s="71">
        <v>9392.1280304268694</v>
      </c>
      <c r="Q5410" s="20">
        <v>0.99195847441278795</v>
      </c>
      <c r="R5410" s="79">
        <v>9498.2245496011092</v>
      </c>
      <c r="S5410" s="6">
        <v>21653.999952621401</v>
      </c>
      <c r="T5410" s="6">
        <v>9413.8034908412301</v>
      </c>
      <c r="U5410" s="71">
        <v>9424.6254704635994</v>
      </c>
      <c r="V5410" s="20">
        <v>0.99225128035738097</v>
      </c>
      <c r="W5410" s="79">
        <v>9529.4024679220202</v>
      </c>
      <c r="X5410" s="6">
        <v>21725.0791988866</v>
      </c>
      <c r="Y5410" s="6">
        <v>9447.9129986328007</v>
      </c>
      <c r="Z5410" s="71">
        <v>9457.6919066440896</v>
      </c>
      <c r="AA5410" s="20">
        <v>0.99247481030218598</v>
      </c>
    </row>
    <row r="5411" spans="1:27" x14ac:dyDescent="0.2">
      <c r="A5411" s="52" t="s">
        <v>916</v>
      </c>
      <c r="B5411" s="1" t="s">
        <v>18944</v>
      </c>
      <c r="C5411" s="131" t="s">
        <v>20</v>
      </c>
      <c r="D5411" s="131" t="s">
        <v>20</v>
      </c>
      <c r="E5411" s="131" t="s">
        <v>6361</v>
      </c>
      <c r="F5411" s="131" t="s">
        <v>26335</v>
      </c>
      <c r="G5411" s="131" t="s">
        <v>26335</v>
      </c>
      <c r="H5411" s="79">
        <v>21551.5</v>
      </c>
      <c r="I5411" s="6">
        <v>42317.390023473599</v>
      </c>
      <c r="J5411" s="6">
        <v>18382.5592653774</v>
      </c>
      <c r="K5411" s="71">
        <v>18405.935858105098</v>
      </c>
      <c r="L5411" s="20">
        <v>0.85404430587685598</v>
      </c>
      <c r="M5411" s="79">
        <v>21628.1145600741</v>
      </c>
      <c r="N5411" s="6">
        <v>42467.826337425497</v>
      </c>
      <c r="O5411" s="6">
        <v>18455.505303539401</v>
      </c>
      <c r="P5411" s="71">
        <v>18478.1218169284</v>
      </c>
      <c r="Q5411" s="20">
        <v>0.85435657211837401</v>
      </c>
      <c r="R5411" s="79">
        <v>21709.560645493701</v>
      </c>
      <c r="S5411" s="6">
        <v>42627.749580011201</v>
      </c>
      <c r="T5411" s="6">
        <v>18531.876728596599</v>
      </c>
      <c r="U5411" s="71">
        <v>18553.180720390799</v>
      </c>
      <c r="V5411" s="20">
        <v>0.854608760783092</v>
      </c>
      <c r="W5411" s="79">
        <v>21788.8322906783</v>
      </c>
      <c r="X5411" s="6">
        <v>42783.403206305396</v>
      </c>
      <c r="Y5411" s="6">
        <v>18605.864106553701</v>
      </c>
      <c r="Z5411" s="71">
        <v>18625.121802258</v>
      </c>
      <c r="AA5411" s="20">
        <v>0.85480128323472304</v>
      </c>
    </row>
    <row r="5412" spans="1:27" x14ac:dyDescent="0.2">
      <c r="A5412" s="52" t="s">
        <v>915</v>
      </c>
      <c r="B5412" s="1" t="s">
        <v>7167</v>
      </c>
      <c r="C5412" s="131" t="s">
        <v>20</v>
      </c>
      <c r="D5412" s="131" t="s">
        <v>20</v>
      </c>
      <c r="E5412" s="131" t="s">
        <v>6361</v>
      </c>
      <c r="F5412" s="131" t="s">
        <v>26335</v>
      </c>
      <c r="G5412" s="131" t="s">
        <v>26335</v>
      </c>
      <c r="H5412" s="79">
        <v>13638.666666666701</v>
      </c>
      <c r="I5412" s="6">
        <v>21642.010020619698</v>
      </c>
      <c r="J5412" s="6">
        <v>9401.2303595579106</v>
      </c>
      <c r="K5412" s="71">
        <v>9413.1856444604091</v>
      </c>
      <c r="L5412" s="20">
        <v>0.69018371623279995</v>
      </c>
      <c r="M5412" s="79">
        <v>13686.402402543599</v>
      </c>
      <c r="N5412" s="6">
        <v>21717.757694453201</v>
      </c>
      <c r="O5412" s="6">
        <v>9438.0199524773507</v>
      </c>
      <c r="P5412" s="71">
        <v>9449.58588367837</v>
      </c>
      <c r="Q5412" s="20">
        <v>0.69043606973898397</v>
      </c>
      <c r="R5412" s="79">
        <v>13734.6370548909</v>
      </c>
      <c r="S5412" s="6">
        <v>21794.297055298</v>
      </c>
      <c r="T5412" s="6">
        <v>9474.7958875264394</v>
      </c>
      <c r="U5412" s="71">
        <v>9485.6879831730803</v>
      </c>
      <c r="V5412" s="20">
        <v>0.69063987240894997</v>
      </c>
      <c r="W5412" s="79">
        <v>13785.2496807116</v>
      </c>
      <c r="X5412" s="6">
        <v>21874.609814745199</v>
      </c>
      <c r="Y5412" s="6">
        <v>9512.9416338028095</v>
      </c>
      <c r="Z5412" s="71">
        <v>9522.7878486406407</v>
      </c>
      <c r="AA5412" s="20">
        <v>0.69079545668041098</v>
      </c>
    </row>
    <row r="5413" spans="1:27" x14ac:dyDescent="0.2">
      <c r="A5413" s="52" t="s">
        <v>914</v>
      </c>
      <c r="B5413" s="1" t="s">
        <v>7166</v>
      </c>
      <c r="C5413" s="131" t="s">
        <v>20</v>
      </c>
      <c r="D5413" s="131" t="s">
        <v>20</v>
      </c>
      <c r="E5413" s="131" t="s">
        <v>6361</v>
      </c>
      <c r="F5413" s="131" t="s">
        <v>26335</v>
      </c>
      <c r="G5413" s="131" t="s">
        <v>26335</v>
      </c>
      <c r="H5413" s="79">
        <v>9405.9166666666697</v>
      </c>
      <c r="I5413" s="6">
        <v>27284.221931010401</v>
      </c>
      <c r="J5413" s="6">
        <v>11852.191885612399</v>
      </c>
      <c r="K5413" s="71">
        <v>11867.2639905702</v>
      </c>
      <c r="L5413" s="20">
        <v>1.26168074958884</v>
      </c>
      <c r="M5413" s="79">
        <v>9429.4125083813396</v>
      </c>
      <c r="N5413" s="6">
        <v>27352.377516746201</v>
      </c>
      <c r="O5413" s="6">
        <v>11886.691452344399</v>
      </c>
      <c r="P5413" s="71">
        <v>11901.2581364834</v>
      </c>
      <c r="Q5413" s="20">
        <v>1.26214206090836</v>
      </c>
      <c r="R5413" s="79">
        <v>9452.9570981489596</v>
      </c>
      <c r="S5413" s="6">
        <v>27420.674508444099</v>
      </c>
      <c r="T5413" s="6">
        <v>11920.792554428899</v>
      </c>
      <c r="U5413" s="71">
        <v>11934.496534359199</v>
      </c>
      <c r="V5413" s="20">
        <v>1.26251461954653</v>
      </c>
      <c r="W5413" s="79">
        <v>9476.9837319669805</v>
      </c>
      <c r="X5413" s="6">
        <v>27490.369789890701</v>
      </c>
      <c r="Y5413" s="6">
        <v>11955.151909800201</v>
      </c>
      <c r="Z5413" s="71">
        <v>11967.525894489099</v>
      </c>
      <c r="AA5413" s="20">
        <v>1.26279903321151</v>
      </c>
    </row>
    <row r="5414" spans="1:27" x14ac:dyDescent="0.2">
      <c r="A5414" s="52" t="s">
        <v>913</v>
      </c>
      <c r="B5414" s="1" t="s">
        <v>7165</v>
      </c>
      <c r="C5414" s="131" t="s">
        <v>20</v>
      </c>
      <c r="D5414" s="131" t="s">
        <v>20</v>
      </c>
      <c r="E5414" s="131" t="s">
        <v>6361</v>
      </c>
      <c r="F5414" s="131" t="s">
        <v>26335</v>
      </c>
      <c r="G5414" s="131" t="s">
        <v>26335</v>
      </c>
      <c r="H5414" s="79">
        <v>7671.25</v>
      </c>
      <c r="I5414" s="6">
        <v>17491.2661391164</v>
      </c>
      <c r="J5414" s="6">
        <v>7598.1584934808097</v>
      </c>
      <c r="K5414" s="71">
        <v>7607.82086170814</v>
      </c>
      <c r="L5414" s="20">
        <v>0.99173157721468297</v>
      </c>
      <c r="M5414" s="79">
        <v>7696.9025936907801</v>
      </c>
      <c r="N5414" s="6">
        <v>17549.7567818936</v>
      </c>
      <c r="O5414" s="6">
        <v>7626.7060807543803</v>
      </c>
      <c r="P5414" s="71">
        <v>7636.0523163275802</v>
      </c>
      <c r="Q5414" s="20">
        <v>0.992094186379196</v>
      </c>
      <c r="R5414" s="79">
        <v>7721.45049582513</v>
      </c>
      <c r="S5414" s="6">
        <v>17605.728610394599</v>
      </c>
      <c r="T5414" s="6">
        <v>7653.8685607262496</v>
      </c>
      <c r="U5414" s="71">
        <v>7662.6673432456701</v>
      </c>
      <c r="V5414" s="20">
        <v>0.99238703238319803</v>
      </c>
      <c r="W5414" s="79">
        <v>7747.7340050921202</v>
      </c>
      <c r="X5414" s="6">
        <v>17665.657807808198</v>
      </c>
      <c r="Y5414" s="6">
        <v>7682.5311661162496</v>
      </c>
      <c r="Z5414" s="71">
        <v>7690.4828445004796</v>
      </c>
      <c r="AA5414" s="20">
        <v>0.99261059290961495</v>
      </c>
    </row>
    <row r="5415" spans="1:27" x14ac:dyDescent="0.2">
      <c r="A5415" s="52" t="s">
        <v>912</v>
      </c>
      <c r="B5415" s="1" t="s">
        <v>7164</v>
      </c>
      <c r="C5415" s="131" t="s">
        <v>20</v>
      </c>
      <c r="D5415" s="131" t="s">
        <v>20</v>
      </c>
      <c r="E5415" s="131" t="s">
        <v>6361</v>
      </c>
      <c r="F5415" s="131" t="s">
        <v>26335</v>
      </c>
      <c r="G5415" s="131" t="s">
        <v>26335</v>
      </c>
      <c r="H5415" s="79">
        <v>7811.9166666666697</v>
      </c>
      <c r="I5415" s="6">
        <v>34322.553706704799</v>
      </c>
      <c r="J5415" s="6">
        <v>14909.6240884094</v>
      </c>
      <c r="K5415" s="71">
        <v>14928.584245426</v>
      </c>
      <c r="L5415" s="20">
        <v>1.9110014715243999</v>
      </c>
      <c r="M5415" s="79">
        <v>7828.0039127518203</v>
      </c>
      <c r="N5415" s="6">
        <v>34393.234871303903</v>
      </c>
      <c r="O5415" s="6">
        <v>14946.4802726163</v>
      </c>
      <c r="P5415" s="71">
        <v>14964.7966105136</v>
      </c>
      <c r="Q5415" s="20">
        <v>1.9117001955167501</v>
      </c>
      <c r="R5415" s="79">
        <v>7842.2086599592703</v>
      </c>
      <c r="S5415" s="6">
        <v>34455.645060726201</v>
      </c>
      <c r="T5415" s="6">
        <v>14979.157313269699</v>
      </c>
      <c r="U5415" s="71">
        <v>14996.377147459199</v>
      </c>
      <c r="V5415" s="20">
        <v>1.91226449049075</v>
      </c>
      <c r="W5415" s="79">
        <v>7856.9804913632697</v>
      </c>
      <c r="X5415" s="6">
        <v>34520.546799741598</v>
      </c>
      <c r="Y5415" s="6">
        <v>15012.471063668399</v>
      </c>
      <c r="Z5415" s="71">
        <v>15028.0094766042</v>
      </c>
      <c r="AA5415" s="20">
        <v>1.9126952769099499</v>
      </c>
    </row>
    <row r="5416" spans="1:27" x14ac:dyDescent="0.2">
      <c r="A5416" s="52" t="s">
        <v>911</v>
      </c>
      <c r="B5416" s="1" t="s">
        <v>7163</v>
      </c>
      <c r="C5416" s="131" t="s">
        <v>20</v>
      </c>
      <c r="D5416" s="131" t="s">
        <v>20</v>
      </c>
      <c r="E5416" s="131" t="s">
        <v>6361</v>
      </c>
      <c r="F5416" s="131" t="s">
        <v>26335</v>
      </c>
      <c r="G5416" s="131" t="s">
        <v>26335</v>
      </c>
      <c r="H5416" s="79">
        <v>8645</v>
      </c>
      <c r="I5416" s="6">
        <v>47953.989419674901</v>
      </c>
      <c r="J5416" s="6">
        <v>20831.0827305151</v>
      </c>
      <c r="K5416" s="71">
        <v>20857.573042883399</v>
      </c>
      <c r="L5416" s="20">
        <v>2.4126747302352101</v>
      </c>
      <c r="M5416" s="79">
        <v>8656.4306052914708</v>
      </c>
      <c r="N5416" s="6">
        <v>48017.395217848098</v>
      </c>
      <c r="O5416" s="6">
        <v>20867.215690862398</v>
      </c>
      <c r="P5416" s="71">
        <v>20892.7876627646</v>
      </c>
      <c r="Q5416" s="20">
        <v>2.41355688220886</v>
      </c>
      <c r="R5416" s="79">
        <v>8666.0434081386993</v>
      </c>
      <c r="S5416" s="6">
        <v>48070.717629187602</v>
      </c>
      <c r="T5416" s="6">
        <v>20898.138469336602</v>
      </c>
      <c r="U5416" s="71">
        <v>20922.162683234899</v>
      </c>
      <c r="V5416" s="20">
        <v>2.4142693150585699</v>
      </c>
      <c r="W5416" s="79">
        <v>8676.7617260539791</v>
      </c>
      <c r="X5416" s="6">
        <v>48130.172354914102</v>
      </c>
      <c r="Y5416" s="6">
        <v>20931.0942830411</v>
      </c>
      <c r="Z5416" s="71">
        <v>20952.7586702554</v>
      </c>
      <c r="AA5416" s="20">
        <v>2.4148131908866302</v>
      </c>
    </row>
    <row r="5417" spans="1:27" x14ac:dyDescent="0.2">
      <c r="A5417" s="52" t="s">
        <v>910</v>
      </c>
      <c r="B5417" s="1" t="s">
        <v>7162</v>
      </c>
      <c r="C5417" s="131" t="s">
        <v>20</v>
      </c>
      <c r="D5417" s="131" t="s">
        <v>20</v>
      </c>
      <c r="E5417" s="131" t="s">
        <v>6361</v>
      </c>
      <c r="F5417" s="131" t="s">
        <v>26335</v>
      </c>
      <c r="G5417" s="131" t="s">
        <v>26335</v>
      </c>
      <c r="H5417" s="79">
        <v>5590.5833333333303</v>
      </c>
      <c r="I5417" s="6">
        <v>32831.856277467603</v>
      </c>
      <c r="J5417" s="6">
        <v>14262.0691748267</v>
      </c>
      <c r="K5417" s="71">
        <v>14280.2058541509</v>
      </c>
      <c r="L5417" s="20">
        <v>2.5543319905467601</v>
      </c>
      <c r="M5417" s="79">
        <v>5598.8042448632796</v>
      </c>
      <c r="N5417" s="6">
        <v>32880.135279805698</v>
      </c>
      <c r="O5417" s="6">
        <v>14288.923247827701</v>
      </c>
      <c r="P5417" s="71">
        <v>14306.4337748294</v>
      </c>
      <c r="Q5417" s="20">
        <v>2.55526593699987</v>
      </c>
      <c r="R5417" s="79">
        <v>5605.29190954769</v>
      </c>
      <c r="S5417" s="6">
        <v>32918.235431756701</v>
      </c>
      <c r="T5417" s="6">
        <v>14310.7878589559</v>
      </c>
      <c r="U5417" s="71">
        <v>14327.2393447703</v>
      </c>
      <c r="V5417" s="20">
        <v>2.5560201994772598</v>
      </c>
      <c r="W5417" s="79">
        <v>5611.1166778525003</v>
      </c>
      <c r="X5417" s="6">
        <v>32952.4425876885</v>
      </c>
      <c r="Y5417" s="6">
        <v>14330.525924015001</v>
      </c>
      <c r="Z5417" s="71">
        <v>14345.358500774</v>
      </c>
      <c r="AA5417" s="20">
        <v>2.5565960083125998</v>
      </c>
    </row>
    <row r="5418" spans="1:27" x14ac:dyDescent="0.2">
      <c r="A5418" s="52" t="s">
        <v>909</v>
      </c>
      <c r="B5418" s="1" t="s">
        <v>18945</v>
      </c>
      <c r="C5418" s="131" t="s">
        <v>20</v>
      </c>
      <c r="D5418" s="131" t="s">
        <v>20</v>
      </c>
      <c r="E5418" s="131" t="s">
        <v>6361</v>
      </c>
      <c r="F5418" s="131" t="s">
        <v>26335</v>
      </c>
      <c r="G5418" s="131" t="s">
        <v>26335</v>
      </c>
      <c r="H5418" s="79">
        <v>6185.25</v>
      </c>
      <c r="I5418" s="6">
        <v>14799.406833311499</v>
      </c>
      <c r="J5418" s="6">
        <v>6428.8221238330598</v>
      </c>
      <c r="K5418" s="71">
        <v>6436.9974793065903</v>
      </c>
      <c r="L5418" s="20">
        <v>1.0407012617608999</v>
      </c>
      <c r="M5418" s="79">
        <v>6202.3906589502003</v>
      </c>
      <c r="N5418" s="6">
        <v>14840.4191748005</v>
      </c>
      <c r="O5418" s="6">
        <v>6449.2925211458696</v>
      </c>
      <c r="P5418" s="71">
        <v>6457.1958815933303</v>
      </c>
      <c r="Q5418" s="20">
        <v>1.04108177582711</v>
      </c>
      <c r="R5418" s="79">
        <v>6219.0164471879298</v>
      </c>
      <c r="S5418" s="6">
        <v>14880.199588535599</v>
      </c>
      <c r="T5418" s="6">
        <v>6468.9791787873701</v>
      </c>
      <c r="U5418" s="71">
        <v>6476.41582869392</v>
      </c>
      <c r="V5418" s="20">
        <v>1.0413890819700899</v>
      </c>
      <c r="W5418" s="79">
        <v>6235.2140296055504</v>
      </c>
      <c r="X5418" s="6">
        <v>14918.9554370323</v>
      </c>
      <c r="Y5418" s="6">
        <v>6488.0312614365403</v>
      </c>
      <c r="Z5418" s="71">
        <v>6494.7465922073798</v>
      </c>
      <c r="AA5418" s="20">
        <v>1.0416236814597799</v>
      </c>
    </row>
    <row r="5419" spans="1:27" x14ac:dyDescent="0.2">
      <c r="A5419" s="52" t="s">
        <v>908</v>
      </c>
      <c r="B5419" s="1" t="s">
        <v>7161</v>
      </c>
      <c r="C5419" s="131" t="s">
        <v>20</v>
      </c>
      <c r="D5419" s="131" t="s">
        <v>20</v>
      </c>
      <c r="E5419" s="131" t="s">
        <v>6361</v>
      </c>
      <c r="F5419" s="131" t="s">
        <v>26335</v>
      </c>
      <c r="G5419" s="131" t="s">
        <v>26335</v>
      </c>
      <c r="H5419" s="79">
        <v>8898.3333333333303</v>
      </c>
      <c r="I5419" s="6">
        <v>62359.160696755898</v>
      </c>
      <c r="J5419" s="6">
        <v>27088.6499997149</v>
      </c>
      <c r="K5419" s="71">
        <v>27123.097887489701</v>
      </c>
      <c r="L5419" s="20">
        <v>3.04810989557854</v>
      </c>
      <c r="M5419" s="79">
        <v>8908.3663245783391</v>
      </c>
      <c r="N5419" s="6">
        <v>62429.471494281599</v>
      </c>
      <c r="O5419" s="6">
        <v>27130.3605959345</v>
      </c>
      <c r="P5419" s="71">
        <v>27163.607811525399</v>
      </c>
      <c r="Q5419" s="20">
        <v>3.0492243832160999</v>
      </c>
      <c r="R5419" s="79">
        <v>8917.51033829669</v>
      </c>
      <c r="S5419" s="6">
        <v>62493.552373196297</v>
      </c>
      <c r="T5419" s="6">
        <v>27168.284047892299</v>
      </c>
      <c r="U5419" s="71">
        <v>27199.516335312299</v>
      </c>
      <c r="V5419" s="20">
        <v>3.05012445216942</v>
      </c>
      <c r="W5419" s="79">
        <v>8927.0077782108201</v>
      </c>
      <c r="X5419" s="6">
        <v>62560.110048620103</v>
      </c>
      <c r="Y5419" s="6">
        <v>27206.459019700502</v>
      </c>
      <c r="Z5419" s="71">
        <v>27234.618620673202</v>
      </c>
      <c r="AA5419" s="20">
        <v>3.0508115706079999</v>
      </c>
    </row>
    <row r="5420" spans="1:27" x14ac:dyDescent="0.2">
      <c r="A5420" s="52" t="s">
        <v>907</v>
      </c>
      <c r="B5420" s="1" t="s">
        <v>7160</v>
      </c>
      <c r="C5420" s="131" t="s">
        <v>20</v>
      </c>
      <c r="D5420" s="131" t="s">
        <v>20</v>
      </c>
      <c r="E5420" s="131" t="s">
        <v>6361</v>
      </c>
      <c r="F5420" s="131" t="s">
        <v>26335</v>
      </c>
      <c r="G5420" s="131" t="s">
        <v>26335</v>
      </c>
      <c r="H5420" s="79">
        <v>15493.916666666701</v>
      </c>
      <c r="I5420" s="6">
        <v>75717.353914571693</v>
      </c>
      <c r="J5420" s="6">
        <v>32891.412844225197</v>
      </c>
      <c r="K5420" s="71">
        <v>32933.239945185298</v>
      </c>
      <c r="L5420" s="20">
        <v>2.1255593826729</v>
      </c>
      <c r="M5420" s="79">
        <v>15512.1391204478</v>
      </c>
      <c r="N5420" s="6">
        <v>75806.405379854798</v>
      </c>
      <c r="O5420" s="6">
        <v>32943.657285733003</v>
      </c>
      <c r="P5420" s="71">
        <v>32984.028473290899</v>
      </c>
      <c r="Q5420" s="20">
        <v>2.1263365559822698</v>
      </c>
      <c r="R5420" s="79">
        <v>15530.086501125799</v>
      </c>
      <c r="S5420" s="6">
        <v>75894.112588036602</v>
      </c>
      <c r="T5420" s="6">
        <v>32994.008662545799</v>
      </c>
      <c r="U5420" s="71">
        <v>33031.938123231303</v>
      </c>
      <c r="V5420" s="20">
        <v>2.1269642072397099</v>
      </c>
      <c r="W5420" s="79">
        <v>15548.638780740601</v>
      </c>
      <c r="X5420" s="6">
        <v>75984.775882007496</v>
      </c>
      <c r="Y5420" s="6">
        <v>33044.646014022801</v>
      </c>
      <c r="Z5420" s="71">
        <v>33078.8483350733</v>
      </c>
      <c r="AA5420" s="20">
        <v>2.1274433602539302</v>
      </c>
    </row>
    <row r="5421" spans="1:27" x14ac:dyDescent="0.2">
      <c r="A5421" s="52" t="s">
        <v>906</v>
      </c>
      <c r="B5421" s="1" t="s">
        <v>7159</v>
      </c>
      <c r="C5421" s="131" t="s">
        <v>20</v>
      </c>
      <c r="D5421" s="131" t="s">
        <v>20</v>
      </c>
      <c r="E5421" s="131" t="s">
        <v>6361</v>
      </c>
      <c r="F5421" s="131" t="s">
        <v>26335</v>
      </c>
      <c r="G5421" s="131" t="s">
        <v>26335</v>
      </c>
      <c r="H5421" s="79">
        <v>3005</v>
      </c>
      <c r="I5421" s="6">
        <v>26384.765919031099</v>
      </c>
      <c r="J5421" s="6">
        <v>11461.470637500501</v>
      </c>
      <c r="K5421" s="71">
        <v>11476.0458730422</v>
      </c>
      <c r="L5421" s="20">
        <v>3.8189836515947602</v>
      </c>
      <c r="M5421" s="79">
        <v>3012.0072165292599</v>
      </c>
      <c r="N5421" s="6">
        <v>26446.291299353401</v>
      </c>
      <c r="O5421" s="6">
        <v>11492.927974607401</v>
      </c>
      <c r="P5421" s="71">
        <v>11507.0121167179</v>
      </c>
      <c r="Q5421" s="20">
        <v>3.8203799956287798</v>
      </c>
      <c r="R5421" s="79">
        <v>3019.2735397391202</v>
      </c>
      <c r="S5421" s="6">
        <v>26510.091710995399</v>
      </c>
      <c r="T5421" s="6">
        <v>11524.928162811701</v>
      </c>
      <c r="U5421" s="71">
        <v>11538.1770624566</v>
      </c>
      <c r="V5421" s="20">
        <v>3.8215076940175501</v>
      </c>
      <c r="W5421" s="79">
        <v>3027.6843922610101</v>
      </c>
      <c r="X5421" s="6">
        <v>26583.941419803901</v>
      </c>
      <c r="Y5421" s="6">
        <v>11560.959727499199</v>
      </c>
      <c r="Z5421" s="71">
        <v>11572.9257100092</v>
      </c>
      <c r="AA5421" s="20">
        <v>3.8223685862338899</v>
      </c>
    </row>
    <row r="5422" spans="1:27" x14ac:dyDescent="0.2">
      <c r="A5422" s="52" t="s">
        <v>905</v>
      </c>
      <c r="B5422" s="1" t="s">
        <v>7158</v>
      </c>
      <c r="C5422" s="131" t="s">
        <v>20</v>
      </c>
      <c r="D5422" s="131" t="s">
        <v>20</v>
      </c>
      <c r="E5422" s="131" t="s">
        <v>6361</v>
      </c>
      <c r="F5422" s="131" t="s">
        <v>26335</v>
      </c>
      <c r="G5422" s="131" t="s">
        <v>26335</v>
      </c>
      <c r="H5422" s="79">
        <v>4276.5</v>
      </c>
      <c r="I5422" s="6">
        <v>11385.6068965253</v>
      </c>
      <c r="J5422" s="6">
        <v>4945.8767053348201</v>
      </c>
      <c r="K5422" s="71">
        <v>4952.1662400918203</v>
      </c>
      <c r="L5422" s="20">
        <v>1.15799514558443</v>
      </c>
      <c r="M5422" s="79">
        <v>4282.9486544006504</v>
      </c>
      <c r="N5422" s="6">
        <v>11402.775572783399</v>
      </c>
      <c r="O5422" s="6">
        <v>4955.3745319221998</v>
      </c>
      <c r="P5422" s="71">
        <v>4961.4471532135403</v>
      </c>
      <c r="Q5422" s="20">
        <v>1.1584185460910801</v>
      </c>
      <c r="R5422" s="79">
        <v>4286.6197036406002</v>
      </c>
      <c r="S5422" s="6">
        <v>11412.549248346</v>
      </c>
      <c r="T5422" s="6">
        <v>4961.4619095107</v>
      </c>
      <c r="U5422" s="71">
        <v>4967.1655382017098</v>
      </c>
      <c r="V5422" s="20">
        <v>1.1587604876595701</v>
      </c>
      <c r="W5422" s="79">
        <v>4294.0007399354899</v>
      </c>
      <c r="X5422" s="6">
        <v>11432.200266174301</v>
      </c>
      <c r="Y5422" s="6">
        <v>4971.6934290070203</v>
      </c>
      <c r="Z5422" s="71">
        <v>4976.8392990747898</v>
      </c>
      <c r="AA5422" s="20">
        <v>1.1590215280562699</v>
      </c>
    </row>
    <row r="5423" spans="1:27" x14ac:dyDescent="0.2">
      <c r="A5423" s="52" t="s">
        <v>904</v>
      </c>
      <c r="B5423" s="1" t="s">
        <v>7157</v>
      </c>
      <c r="C5423" s="131" t="s">
        <v>20</v>
      </c>
      <c r="D5423" s="131" t="s">
        <v>20</v>
      </c>
      <c r="E5423" s="131" t="s">
        <v>6361</v>
      </c>
      <c r="F5423" s="131" t="s">
        <v>26335</v>
      </c>
      <c r="G5423" s="131" t="s">
        <v>26335</v>
      </c>
      <c r="H5423" s="79">
        <v>5766.4166666666697</v>
      </c>
      <c r="I5423" s="6">
        <v>19113.7430609859</v>
      </c>
      <c r="J5423" s="6">
        <v>8302.9580606664895</v>
      </c>
      <c r="K5423" s="71">
        <v>8313.5167030305602</v>
      </c>
      <c r="L5423" s="20">
        <v>1.4417127973231001</v>
      </c>
      <c r="M5423" s="79">
        <v>5777.75864945179</v>
      </c>
      <c r="N5423" s="6">
        <v>19151.3379413576</v>
      </c>
      <c r="O5423" s="6">
        <v>8322.7150864352006</v>
      </c>
      <c r="P5423" s="71">
        <v>8332.9142543305898</v>
      </c>
      <c r="Q5423" s="20">
        <v>1.44223993418646</v>
      </c>
      <c r="R5423" s="79">
        <v>5789.2706822152404</v>
      </c>
      <c r="S5423" s="6">
        <v>19189.4964805458</v>
      </c>
      <c r="T5423" s="6">
        <v>8342.39167596279</v>
      </c>
      <c r="U5423" s="71">
        <v>8351.9819752299209</v>
      </c>
      <c r="V5423" s="20">
        <v>1.4426656540498899</v>
      </c>
      <c r="W5423" s="79">
        <v>5800.8688283743204</v>
      </c>
      <c r="X5423" s="6">
        <v>19227.940456845601</v>
      </c>
      <c r="Y5423" s="6">
        <v>8361.9445948201192</v>
      </c>
      <c r="Z5423" s="71">
        <v>8370.59948897506</v>
      </c>
      <c r="AA5423" s="20">
        <v>1.4429906513367801</v>
      </c>
    </row>
    <row r="5424" spans="1:27" x14ac:dyDescent="0.2">
      <c r="A5424" s="52" t="s">
        <v>903</v>
      </c>
      <c r="B5424" s="1" t="s">
        <v>7156</v>
      </c>
      <c r="C5424" s="131" t="s">
        <v>20</v>
      </c>
      <c r="D5424" s="131" t="s">
        <v>20</v>
      </c>
      <c r="E5424" s="131" t="s">
        <v>6361</v>
      </c>
      <c r="F5424" s="131" t="s">
        <v>26335</v>
      </c>
      <c r="G5424" s="131" t="s">
        <v>26335</v>
      </c>
      <c r="H5424" s="79">
        <v>9391.3333333333303</v>
      </c>
      <c r="I5424" s="6">
        <v>44372.017044958498</v>
      </c>
      <c r="J5424" s="6">
        <v>19275.0836618428</v>
      </c>
      <c r="K5424" s="71">
        <v>19299.595253185998</v>
      </c>
      <c r="L5424" s="20">
        <v>2.0550431518264398</v>
      </c>
      <c r="M5424" s="79">
        <v>9402.1010280468399</v>
      </c>
      <c r="N5424" s="6">
        <v>44422.892071581999</v>
      </c>
      <c r="O5424" s="6">
        <v>19305.130281724301</v>
      </c>
      <c r="P5424" s="71">
        <v>19328.7879779137</v>
      </c>
      <c r="Q5424" s="20">
        <v>2.0557945421193802</v>
      </c>
      <c r="R5424" s="79">
        <v>9411.4247679524306</v>
      </c>
      <c r="S5424" s="6">
        <v>44466.944724312903</v>
      </c>
      <c r="T5424" s="6">
        <v>19331.4436311387</v>
      </c>
      <c r="U5424" s="71">
        <v>19353.666794098401</v>
      </c>
      <c r="V5424" s="20">
        <v>2.0564013708106201</v>
      </c>
      <c r="W5424" s="79">
        <v>9423.3771068489896</v>
      </c>
      <c r="X5424" s="6">
        <v>44523.416938259601</v>
      </c>
      <c r="Y5424" s="6">
        <v>19362.5701330511</v>
      </c>
      <c r="Z5424" s="71">
        <v>19382.611044966801</v>
      </c>
      <c r="AA5424" s="20">
        <v>2.05686462774363</v>
      </c>
    </row>
    <row r="5425" spans="1:27" x14ac:dyDescent="0.2">
      <c r="A5425" s="52" t="s">
        <v>902</v>
      </c>
      <c r="B5425" s="1" t="s">
        <v>7155</v>
      </c>
      <c r="C5425" s="131" t="s">
        <v>20</v>
      </c>
      <c r="D5425" s="131" t="s">
        <v>20</v>
      </c>
      <c r="E5425" s="131" t="s">
        <v>6361</v>
      </c>
      <c r="F5425" s="131" t="s">
        <v>26335</v>
      </c>
      <c r="G5425" s="131" t="s">
        <v>26335</v>
      </c>
      <c r="H5425" s="79">
        <v>5855.1666666666697</v>
      </c>
      <c r="I5425" s="6">
        <v>14772.546005615701</v>
      </c>
      <c r="J5425" s="6">
        <v>6417.1538532530103</v>
      </c>
      <c r="K5425" s="71">
        <v>6425.3143705092298</v>
      </c>
      <c r="L5425" s="20">
        <v>1.09737514511558</v>
      </c>
      <c r="M5425" s="79">
        <v>5871.0740746879901</v>
      </c>
      <c r="N5425" s="6">
        <v>14812.6802887545</v>
      </c>
      <c r="O5425" s="6">
        <v>6437.2378622973401</v>
      </c>
      <c r="P5425" s="71">
        <v>6445.1264502230697</v>
      </c>
      <c r="Q5425" s="20">
        <v>1.09777638098793</v>
      </c>
      <c r="R5425" s="79">
        <v>5885.04200903124</v>
      </c>
      <c r="S5425" s="6">
        <v>14847.9212928858</v>
      </c>
      <c r="T5425" s="6">
        <v>6454.9465966810003</v>
      </c>
      <c r="U5425" s="71">
        <v>6462.3671149232596</v>
      </c>
      <c r="V5425" s="20">
        <v>1.0981004222240101</v>
      </c>
      <c r="W5425" s="79">
        <v>5899.0230522762704</v>
      </c>
      <c r="X5425" s="6">
        <v>14883.195370687799</v>
      </c>
      <c r="Y5425" s="6">
        <v>6472.4797418054504</v>
      </c>
      <c r="Z5425" s="71">
        <v>6479.1789762299404</v>
      </c>
      <c r="AA5425" s="20">
        <v>1.0983477973916</v>
      </c>
    </row>
    <row r="5426" spans="1:27" x14ac:dyDescent="0.2">
      <c r="A5426" s="52" t="s">
        <v>901</v>
      </c>
      <c r="B5426" s="1" t="s">
        <v>7154</v>
      </c>
      <c r="C5426" s="131" t="s">
        <v>20</v>
      </c>
      <c r="D5426" s="131" t="s">
        <v>20</v>
      </c>
      <c r="E5426" s="131" t="s">
        <v>6361</v>
      </c>
      <c r="F5426" s="131" t="s">
        <v>26335</v>
      </c>
      <c r="G5426" s="131" t="s">
        <v>26335</v>
      </c>
      <c r="H5426" s="79">
        <v>9229.9166666666697</v>
      </c>
      <c r="I5426" s="6">
        <v>38719.912034115798</v>
      </c>
      <c r="J5426" s="6">
        <v>16819.824599827902</v>
      </c>
      <c r="K5426" s="71">
        <v>16841.213906058099</v>
      </c>
      <c r="L5426" s="20">
        <v>1.8246333649879201</v>
      </c>
      <c r="M5426" s="79">
        <v>9244.3087851666896</v>
      </c>
      <c r="N5426" s="6">
        <v>38780.287613054403</v>
      </c>
      <c r="O5426" s="6">
        <v>16852.988849226302</v>
      </c>
      <c r="P5426" s="71">
        <v>16873.641540208399</v>
      </c>
      <c r="Q5426" s="20">
        <v>1.8253005100049999</v>
      </c>
      <c r="R5426" s="79">
        <v>9253.1176238148291</v>
      </c>
      <c r="S5426" s="6">
        <v>38817.241084022397</v>
      </c>
      <c r="T5426" s="6">
        <v>16875.3061984448</v>
      </c>
      <c r="U5426" s="71">
        <v>16894.705819435301</v>
      </c>
      <c r="V5426" s="20">
        <v>1.8258393015509999</v>
      </c>
      <c r="W5426" s="79">
        <v>9264.1028672497596</v>
      </c>
      <c r="X5426" s="6">
        <v>38863.324670130001</v>
      </c>
      <c r="Y5426" s="6">
        <v>16901.080403878299</v>
      </c>
      <c r="Z5426" s="71">
        <v>16918.573591060001</v>
      </c>
      <c r="AA5426" s="20">
        <v>1.82625061848893</v>
      </c>
    </row>
    <row r="5427" spans="1:27" x14ac:dyDescent="0.2">
      <c r="A5427" s="52" t="s">
        <v>900</v>
      </c>
      <c r="B5427" s="1" t="s">
        <v>18946</v>
      </c>
      <c r="C5427" s="131" t="s">
        <v>20</v>
      </c>
      <c r="D5427" s="131" t="s">
        <v>20</v>
      </c>
      <c r="E5427" s="131" t="s">
        <v>6361</v>
      </c>
      <c r="F5427" s="131" t="s">
        <v>26335</v>
      </c>
      <c r="G5427" s="131" t="s">
        <v>26335</v>
      </c>
      <c r="H5427" s="79">
        <v>13243.833333333299</v>
      </c>
      <c r="I5427" s="6">
        <v>37875.346101418399</v>
      </c>
      <c r="J5427" s="6">
        <v>16452.9474530398</v>
      </c>
      <c r="K5427" s="71">
        <v>16473.8702117389</v>
      </c>
      <c r="L5427" s="20">
        <v>1.2438898766776101</v>
      </c>
      <c r="M5427" s="79">
        <v>13274.0648877812</v>
      </c>
      <c r="N5427" s="6">
        <v>37961.803742425996</v>
      </c>
      <c r="O5427" s="6">
        <v>16497.295263799399</v>
      </c>
      <c r="P5427" s="71">
        <v>16517.512065944898</v>
      </c>
      <c r="Q5427" s="20">
        <v>1.2443446830781499</v>
      </c>
      <c r="R5427" s="79">
        <v>13297.774917311201</v>
      </c>
      <c r="S5427" s="6">
        <v>38029.610815493201</v>
      </c>
      <c r="T5427" s="6">
        <v>16532.893868732299</v>
      </c>
      <c r="U5427" s="71">
        <v>16551.899857196</v>
      </c>
      <c r="V5427" s="20">
        <v>1.24471198829276</v>
      </c>
      <c r="W5427" s="79">
        <v>13326.927663881799</v>
      </c>
      <c r="X5427" s="6">
        <v>38112.983230290098</v>
      </c>
      <c r="Y5427" s="6">
        <v>16574.768100112899</v>
      </c>
      <c r="Z5427" s="71">
        <v>16591.923543075001</v>
      </c>
      <c r="AA5427" s="20">
        <v>1.24499239146033</v>
      </c>
    </row>
    <row r="5428" spans="1:27" x14ac:dyDescent="0.2">
      <c r="A5428" s="52" t="s">
        <v>899</v>
      </c>
      <c r="B5428" s="1" t="s">
        <v>7153</v>
      </c>
      <c r="C5428" s="131" t="s">
        <v>20</v>
      </c>
      <c r="D5428" s="131" t="s">
        <v>20</v>
      </c>
      <c r="E5428" s="131" t="s">
        <v>6361</v>
      </c>
      <c r="F5428" s="131" t="s">
        <v>26335</v>
      </c>
      <c r="G5428" s="131" t="s">
        <v>26335</v>
      </c>
      <c r="H5428" s="79">
        <v>3884.1666666666702</v>
      </c>
      <c r="I5428" s="6">
        <v>25347.7039748395</v>
      </c>
      <c r="J5428" s="6">
        <v>11010.973746260401</v>
      </c>
      <c r="K5428" s="71">
        <v>11024.976097352301</v>
      </c>
      <c r="L5428" s="20">
        <v>2.8384405313929899</v>
      </c>
      <c r="M5428" s="79">
        <v>3889.4643872220099</v>
      </c>
      <c r="N5428" s="6">
        <v>25382.276397678801</v>
      </c>
      <c r="O5428" s="6">
        <v>11030.5324541756</v>
      </c>
      <c r="P5428" s="71">
        <v>11044.0499483235</v>
      </c>
      <c r="Q5428" s="20">
        <v>2.8394783571245199</v>
      </c>
      <c r="R5428" s="79">
        <v>3893.5461122785</v>
      </c>
      <c r="S5428" s="6">
        <v>25408.913349003898</v>
      </c>
      <c r="T5428" s="6">
        <v>11046.204752317801</v>
      </c>
      <c r="U5428" s="71">
        <v>11058.903318083499</v>
      </c>
      <c r="V5428" s="20">
        <v>2.84031651332154</v>
      </c>
      <c r="W5428" s="79">
        <v>3899.0666337976299</v>
      </c>
      <c r="X5428" s="6">
        <v>25444.939749841498</v>
      </c>
      <c r="Y5428" s="6">
        <v>11065.624885007401</v>
      </c>
      <c r="Z5428" s="71">
        <v>11077.078179280301</v>
      </c>
      <c r="AA5428" s="20">
        <v>2.8409563671630198</v>
      </c>
    </row>
    <row r="5429" spans="1:27" x14ac:dyDescent="0.2">
      <c r="A5429" s="52" t="s">
        <v>898</v>
      </c>
      <c r="B5429" s="1" t="s">
        <v>7152</v>
      </c>
      <c r="C5429" s="131" t="s">
        <v>20</v>
      </c>
      <c r="D5429" s="131" t="s">
        <v>20</v>
      </c>
      <c r="E5429" s="131" t="s">
        <v>6361</v>
      </c>
      <c r="F5429" s="131" t="s">
        <v>26335</v>
      </c>
      <c r="G5429" s="131" t="s">
        <v>26335</v>
      </c>
      <c r="H5429" s="79">
        <v>6629.5</v>
      </c>
      <c r="I5429" s="6">
        <v>9361.7221802060994</v>
      </c>
      <c r="J5429" s="6">
        <v>4066.7066827178201</v>
      </c>
      <c r="K5429" s="71">
        <v>4071.8782012475599</v>
      </c>
      <c r="L5429" s="20">
        <v>0.614205928237055</v>
      </c>
      <c r="M5429" s="79">
        <v>6654.6200971113603</v>
      </c>
      <c r="N5429" s="6">
        <v>9397.1950469828407</v>
      </c>
      <c r="O5429" s="6">
        <v>4083.7970290734702</v>
      </c>
      <c r="P5429" s="71">
        <v>4088.8015655880199</v>
      </c>
      <c r="Q5429" s="20">
        <v>0.61443050180473602</v>
      </c>
      <c r="R5429" s="79">
        <v>6683.5324736975299</v>
      </c>
      <c r="S5429" s="6">
        <v>9438.0231090039906</v>
      </c>
      <c r="T5429" s="6">
        <v>4103.0615629712502</v>
      </c>
      <c r="U5429" s="71">
        <v>4107.7783863749901</v>
      </c>
      <c r="V5429" s="20">
        <v>0.61461186917858102</v>
      </c>
      <c r="W5429" s="79">
        <v>6712.4815149557498</v>
      </c>
      <c r="X5429" s="6">
        <v>9478.90294634356</v>
      </c>
      <c r="Y5429" s="6">
        <v>4122.23355043639</v>
      </c>
      <c r="Z5429" s="71">
        <v>4126.5002009333402</v>
      </c>
      <c r="AA5429" s="20">
        <v>0.61475032620042003</v>
      </c>
    </row>
    <row r="5430" spans="1:27" x14ac:dyDescent="0.2">
      <c r="A5430" s="52" t="s">
        <v>897</v>
      </c>
      <c r="B5430" s="1" t="s">
        <v>7151</v>
      </c>
      <c r="C5430" s="131" t="s">
        <v>20</v>
      </c>
      <c r="D5430" s="131" t="s">
        <v>20</v>
      </c>
      <c r="E5430" s="131" t="s">
        <v>6361</v>
      </c>
      <c r="F5430" s="131" t="s">
        <v>26335</v>
      </c>
      <c r="G5430" s="131" t="s">
        <v>26335</v>
      </c>
      <c r="H5430" s="79">
        <v>5557.3333333333303</v>
      </c>
      <c r="I5430" s="6">
        <v>20395.091327457802</v>
      </c>
      <c r="J5430" s="6">
        <v>8859.5722666688907</v>
      </c>
      <c r="K5430" s="71">
        <v>8870.8387399400999</v>
      </c>
      <c r="L5430" s="20">
        <v>1.59624017633279</v>
      </c>
      <c r="M5430" s="79">
        <v>5560.9838735104604</v>
      </c>
      <c r="N5430" s="6">
        <v>20408.488598386401</v>
      </c>
      <c r="O5430" s="6">
        <v>8869.0428036533704</v>
      </c>
      <c r="P5430" s="71">
        <v>8879.9114751970301</v>
      </c>
      <c r="Q5430" s="20">
        <v>1.5968238134075801</v>
      </c>
      <c r="R5430" s="79">
        <v>5563.6159115025102</v>
      </c>
      <c r="S5430" s="6">
        <v>20418.1480253103</v>
      </c>
      <c r="T5430" s="6">
        <v>8876.5324456330109</v>
      </c>
      <c r="U5430" s="71">
        <v>8886.7367858168109</v>
      </c>
      <c r="V5430" s="20">
        <v>1.5972951632847101</v>
      </c>
      <c r="W5430" s="79">
        <v>5568.9510883927296</v>
      </c>
      <c r="X5430" s="6">
        <v>20437.727815363902</v>
      </c>
      <c r="Y5430" s="6">
        <v>8888.0630777719398</v>
      </c>
      <c r="Z5430" s="71">
        <v>8897.26252226816</v>
      </c>
      <c r="AA5430" s="20">
        <v>1.5976549948180701</v>
      </c>
    </row>
    <row r="5431" spans="1:27" x14ac:dyDescent="0.2">
      <c r="A5431" s="52" t="s">
        <v>896</v>
      </c>
      <c r="B5431" s="1" t="s">
        <v>7150</v>
      </c>
      <c r="C5431" s="131" t="s">
        <v>20</v>
      </c>
      <c r="D5431" s="131" t="s">
        <v>20</v>
      </c>
      <c r="E5431" s="131" t="s">
        <v>6361</v>
      </c>
      <c r="F5431" s="131" t="s">
        <v>26335</v>
      </c>
      <c r="G5431" s="131" t="s">
        <v>26335</v>
      </c>
      <c r="H5431" s="79">
        <v>4324.8333333333303</v>
      </c>
      <c r="I5431" s="6">
        <v>36687.571544348597</v>
      </c>
      <c r="J5431" s="6">
        <v>15936.981412196301</v>
      </c>
      <c r="K5431" s="71">
        <v>15957.2480311368</v>
      </c>
      <c r="L5431" s="20">
        <v>3.6896793011993001</v>
      </c>
      <c r="M5431" s="79">
        <v>4331.8504628638402</v>
      </c>
      <c r="N5431" s="6">
        <v>36747.097870993901</v>
      </c>
      <c r="O5431" s="6">
        <v>15969.413038928</v>
      </c>
      <c r="P5431" s="71">
        <v>15988.982941668</v>
      </c>
      <c r="Q5431" s="20">
        <v>3.6910283673775601</v>
      </c>
      <c r="R5431" s="79">
        <v>4335.1894860723896</v>
      </c>
      <c r="S5431" s="6">
        <v>36775.422812884201</v>
      </c>
      <c r="T5431" s="6">
        <v>15987.651445948301</v>
      </c>
      <c r="U5431" s="71">
        <v>16006.030631186901</v>
      </c>
      <c r="V5431" s="20">
        <v>3.6921178837993698</v>
      </c>
      <c r="W5431" s="79">
        <v>4339.5322410106301</v>
      </c>
      <c r="X5431" s="6">
        <v>36812.262413445998</v>
      </c>
      <c r="Y5431" s="6">
        <v>16009.1040120536</v>
      </c>
      <c r="Z5431" s="71">
        <v>16025.6739736419</v>
      </c>
      <c r="AA5431" s="20">
        <v>3.6929496276561098</v>
      </c>
    </row>
    <row r="5432" spans="1:27" x14ac:dyDescent="0.2">
      <c r="A5432" s="52" t="s">
        <v>895</v>
      </c>
      <c r="B5432" s="1" t="s">
        <v>18947</v>
      </c>
      <c r="C5432" s="131" t="s">
        <v>20</v>
      </c>
      <c r="D5432" s="131" t="s">
        <v>20</v>
      </c>
      <c r="E5432" s="131" t="s">
        <v>6361</v>
      </c>
      <c r="F5432" s="131" t="s">
        <v>26335</v>
      </c>
      <c r="G5432" s="131" t="s">
        <v>26335</v>
      </c>
      <c r="H5432" s="79">
        <v>20708.75</v>
      </c>
      <c r="I5432" s="6">
        <v>75670.508327865406</v>
      </c>
      <c r="J5432" s="6">
        <v>32871.063248622202</v>
      </c>
      <c r="K5432" s="71">
        <v>32912.864471563902</v>
      </c>
      <c r="L5432" s="20">
        <v>1.58932163803049</v>
      </c>
      <c r="M5432" s="79">
        <v>20746.312427746099</v>
      </c>
      <c r="N5432" s="6">
        <v>75807.762773526105</v>
      </c>
      <c r="O5432" s="6">
        <v>32944.247176675402</v>
      </c>
      <c r="P5432" s="71">
        <v>32984.619087122002</v>
      </c>
      <c r="Q5432" s="20">
        <v>1.58990274546374</v>
      </c>
      <c r="R5432" s="79">
        <v>20785.005453694299</v>
      </c>
      <c r="S5432" s="6">
        <v>75949.148465189806</v>
      </c>
      <c r="T5432" s="6">
        <v>33017.934816309498</v>
      </c>
      <c r="U5432" s="71">
        <v>33055.8917821738</v>
      </c>
      <c r="V5432" s="20">
        <v>1.59037205238253</v>
      </c>
      <c r="W5432" s="79">
        <v>20824.3287397284</v>
      </c>
      <c r="X5432" s="6">
        <v>76092.837149602405</v>
      </c>
      <c r="Y5432" s="6">
        <v>33091.640247986797</v>
      </c>
      <c r="Z5432" s="71">
        <v>33125.891209651498</v>
      </c>
      <c r="AA5432" s="20">
        <v>1.5907303243083299</v>
      </c>
    </row>
    <row r="5433" spans="1:27" x14ac:dyDescent="0.2">
      <c r="A5433" s="52" t="s">
        <v>894</v>
      </c>
      <c r="B5433" s="1" t="s">
        <v>7149</v>
      </c>
      <c r="C5433" s="131" t="s">
        <v>20</v>
      </c>
      <c r="D5433" s="131" t="s">
        <v>20</v>
      </c>
      <c r="E5433" s="131" t="s">
        <v>6361</v>
      </c>
      <c r="F5433" s="131" t="s">
        <v>26335</v>
      </c>
      <c r="G5433" s="131" t="s">
        <v>26335</v>
      </c>
      <c r="H5433" s="79">
        <v>5052.5</v>
      </c>
      <c r="I5433" s="6">
        <v>12239.3351374631</v>
      </c>
      <c r="J5433" s="6">
        <v>5316.7339339318496</v>
      </c>
      <c r="K5433" s="71">
        <v>5323.4950775800698</v>
      </c>
      <c r="L5433" s="20">
        <v>1.0536358392043701</v>
      </c>
      <c r="M5433" s="79">
        <v>5065.6517766269299</v>
      </c>
      <c r="N5433" s="6">
        <v>12271.194415402701</v>
      </c>
      <c r="O5433" s="6">
        <v>5332.76866620902</v>
      </c>
      <c r="P5433" s="71">
        <v>5339.3037695267603</v>
      </c>
      <c r="Q5433" s="20">
        <v>1.0540210825707499</v>
      </c>
      <c r="R5433" s="79">
        <v>5077.5001704214001</v>
      </c>
      <c r="S5433" s="6">
        <v>12299.8963377167</v>
      </c>
      <c r="T5433" s="6">
        <v>5347.2248699698403</v>
      </c>
      <c r="U5433" s="71">
        <v>5353.3719664792798</v>
      </c>
      <c r="V5433" s="20">
        <v>1.0543322081336299</v>
      </c>
      <c r="W5433" s="79">
        <v>5091.2384592512199</v>
      </c>
      <c r="X5433" s="6">
        <v>12333.1764012899</v>
      </c>
      <c r="Y5433" s="6">
        <v>5363.5145156179397</v>
      </c>
      <c r="Z5433" s="71">
        <v>5369.0659337007501</v>
      </c>
      <c r="AA5433" s="20">
        <v>1.05456972339308</v>
      </c>
    </row>
    <row r="5434" spans="1:27" x14ac:dyDescent="0.2">
      <c r="A5434" s="52" t="s">
        <v>893</v>
      </c>
      <c r="B5434" s="1" t="s">
        <v>7148</v>
      </c>
      <c r="C5434" s="131" t="s">
        <v>20</v>
      </c>
      <c r="D5434" s="131" t="s">
        <v>20</v>
      </c>
      <c r="E5434" s="131" t="s">
        <v>6361</v>
      </c>
      <c r="F5434" s="131" t="s">
        <v>26335</v>
      </c>
      <c r="G5434" s="131" t="s">
        <v>26335</v>
      </c>
      <c r="H5434" s="79">
        <v>6880.3333333333303</v>
      </c>
      <c r="I5434" s="6">
        <v>15647.7931742233</v>
      </c>
      <c r="J5434" s="6">
        <v>6797.3588455707704</v>
      </c>
      <c r="K5434" s="71">
        <v>6806.0028590110696</v>
      </c>
      <c r="L5434" s="20">
        <v>0.98919667540493195</v>
      </c>
      <c r="M5434" s="79">
        <v>6895.6626693916096</v>
      </c>
      <c r="N5434" s="6">
        <v>15682.656351415</v>
      </c>
      <c r="O5434" s="6">
        <v>6815.3087273049196</v>
      </c>
      <c r="P5434" s="71">
        <v>6823.6606265645796</v>
      </c>
      <c r="Q5434" s="20">
        <v>0.98955835772729495</v>
      </c>
      <c r="R5434" s="79">
        <v>6916.4803291437202</v>
      </c>
      <c r="S5434" s="6">
        <v>15730.001504388099</v>
      </c>
      <c r="T5434" s="6">
        <v>6838.4198483855698</v>
      </c>
      <c r="U5434" s="71">
        <v>6846.2812022284097</v>
      </c>
      <c r="V5434" s="20">
        <v>0.98985045520631099</v>
      </c>
      <c r="W5434" s="79">
        <v>6937.1646370333701</v>
      </c>
      <c r="X5434" s="6">
        <v>15777.0433781067</v>
      </c>
      <c r="Y5434" s="6">
        <v>6861.2009119693903</v>
      </c>
      <c r="Z5434" s="71">
        <v>6868.3024858910403</v>
      </c>
      <c r="AA5434" s="20">
        <v>0.99007344430392896</v>
      </c>
    </row>
    <row r="5435" spans="1:27" x14ac:dyDescent="0.2">
      <c r="A5435" s="52" t="s">
        <v>892</v>
      </c>
      <c r="B5435" s="1" t="s">
        <v>7147</v>
      </c>
      <c r="C5435" s="131" t="s">
        <v>20</v>
      </c>
      <c r="D5435" s="131" t="s">
        <v>20</v>
      </c>
      <c r="E5435" s="131" t="s">
        <v>6361</v>
      </c>
      <c r="F5435" s="131" t="s">
        <v>26335</v>
      </c>
      <c r="G5435" s="131" t="s">
        <v>26335</v>
      </c>
      <c r="H5435" s="79">
        <v>5275.4166666666697</v>
      </c>
      <c r="I5435" s="6">
        <v>15220.4198899656</v>
      </c>
      <c r="J5435" s="6">
        <v>6611.7090519056101</v>
      </c>
      <c r="K5435" s="71">
        <v>6620.1169796326103</v>
      </c>
      <c r="L5435" s="20">
        <v>1.2548993563793001</v>
      </c>
      <c r="M5435" s="79">
        <v>5286.7947850652199</v>
      </c>
      <c r="N5435" s="6">
        <v>15253.2475793267</v>
      </c>
      <c r="O5435" s="6">
        <v>6628.6979079120301</v>
      </c>
      <c r="P5435" s="71">
        <v>6636.8211227750298</v>
      </c>
      <c r="Q5435" s="20">
        <v>1.25535818820196</v>
      </c>
      <c r="R5435" s="79">
        <v>5296.81714950064</v>
      </c>
      <c r="S5435" s="6">
        <v>15282.1637019073</v>
      </c>
      <c r="T5435" s="6">
        <v>6643.7280095775895</v>
      </c>
      <c r="U5435" s="71">
        <v>6651.3655483477796</v>
      </c>
      <c r="V5435" s="20">
        <v>1.2557287443790399</v>
      </c>
      <c r="W5435" s="79">
        <v>5307.72037015774</v>
      </c>
      <c r="X5435" s="6">
        <v>15313.621235414101</v>
      </c>
      <c r="Y5435" s="6">
        <v>6659.6655322491597</v>
      </c>
      <c r="Z5435" s="71">
        <v>6666.5585102682498</v>
      </c>
      <c r="AA5435" s="20">
        <v>1.25601162935231</v>
      </c>
    </row>
    <row r="5436" spans="1:27" x14ac:dyDescent="0.2">
      <c r="A5436" s="52" t="s">
        <v>891</v>
      </c>
      <c r="B5436" s="1" t="s">
        <v>7146</v>
      </c>
      <c r="C5436" s="131" t="s">
        <v>20</v>
      </c>
      <c r="D5436" s="131" t="s">
        <v>20</v>
      </c>
      <c r="E5436" s="131" t="s">
        <v>6361</v>
      </c>
      <c r="F5436" s="131" t="s">
        <v>26335</v>
      </c>
      <c r="G5436" s="131" t="s">
        <v>26335</v>
      </c>
      <c r="H5436" s="79">
        <v>17856.583333333299</v>
      </c>
      <c r="I5436" s="6">
        <v>57105.399841100603</v>
      </c>
      <c r="J5436" s="6">
        <v>24806.4305565586</v>
      </c>
      <c r="K5436" s="71">
        <v>24837.976208922701</v>
      </c>
      <c r="L5436" s="20">
        <v>1.3909702514342199</v>
      </c>
      <c r="M5436" s="79">
        <v>17889.238502551601</v>
      </c>
      <c r="N5436" s="6">
        <v>57209.831157006898</v>
      </c>
      <c r="O5436" s="6">
        <v>24862.029291154598</v>
      </c>
      <c r="P5436" s="71">
        <v>24892.496753794701</v>
      </c>
      <c r="Q5436" s="20">
        <v>1.39147883518039</v>
      </c>
      <c r="R5436" s="79">
        <v>17918.842327405699</v>
      </c>
      <c r="S5436" s="6">
        <v>57304.504265717696</v>
      </c>
      <c r="T5436" s="6">
        <v>24912.4108006768</v>
      </c>
      <c r="U5436" s="71">
        <v>24941.0497670937</v>
      </c>
      <c r="V5436" s="20">
        <v>1.3918895714009301</v>
      </c>
      <c r="W5436" s="79">
        <v>17948.54587193</v>
      </c>
      <c r="X5436" s="6">
        <v>57399.496278192499</v>
      </c>
      <c r="Y5436" s="6">
        <v>24962.185041401499</v>
      </c>
      <c r="Z5436" s="71">
        <v>24988.0217432547</v>
      </c>
      <c r="AA5436" s="20">
        <v>1.39220313007828</v>
      </c>
    </row>
    <row r="5437" spans="1:27" x14ac:dyDescent="0.2">
      <c r="A5437" s="52" t="s">
        <v>890</v>
      </c>
      <c r="B5437" s="1" t="s">
        <v>7145</v>
      </c>
      <c r="C5437" s="131" t="s">
        <v>20</v>
      </c>
      <c r="D5437" s="131" t="s">
        <v>20</v>
      </c>
      <c r="E5437" s="131" t="s">
        <v>6361</v>
      </c>
      <c r="F5437" s="131" t="s">
        <v>26335</v>
      </c>
      <c r="G5437" s="131" t="s">
        <v>26335</v>
      </c>
      <c r="H5437" s="79">
        <v>4587.5833333333303</v>
      </c>
      <c r="I5437" s="6">
        <v>11133.555231755399</v>
      </c>
      <c r="J5437" s="6">
        <v>4836.3861468906298</v>
      </c>
      <c r="K5437" s="71">
        <v>4842.5364455295503</v>
      </c>
      <c r="L5437" s="20">
        <v>1.0555746007584701</v>
      </c>
      <c r="M5437" s="79">
        <v>4598.124454238</v>
      </c>
      <c r="N5437" s="6">
        <v>11159.1373614453</v>
      </c>
      <c r="O5437" s="6">
        <v>4849.4951712558995</v>
      </c>
      <c r="P5437" s="71">
        <v>4855.4380414546104</v>
      </c>
      <c r="Q5437" s="20">
        <v>1.0559605529988301</v>
      </c>
      <c r="R5437" s="79">
        <v>4608.1579160604297</v>
      </c>
      <c r="S5437" s="6">
        <v>11183.4874589256</v>
      </c>
      <c r="T5437" s="6">
        <v>4861.8801843060101</v>
      </c>
      <c r="U5437" s="71">
        <v>4867.4693352089598</v>
      </c>
      <c r="V5437" s="20">
        <v>1.05627225105389</v>
      </c>
      <c r="W5437" s="79">
        <v>4618.2780225018496</v>
      </c>
      <c r="X5437" s="6">
        <v>11208.0478332731</v>
      </c>
      <c r="Y5437" s="6">
        <v>4874.2128782990003</v>
      </c>
      <c r="Z5437" s="71">
        <v>4879.25785271517</v>
      </c>
      <c r="AA5437" s="20">
        <v>1.05651020335756</v>
      </c>
    </row>
    <row r="5438" spans="1:27" x14ac:dyDescent="0.2">
      <c r="A5438" s="52" t="s">
        <v>889</v>
      </c>
      <c r="B5438" s="1" t="s">
        <v>7144</v>
      </c>
      <c r="C5438" s="131" t="s">
        <v>20</v>
      </c>
      <c r="D5438" s="131" t="s">
        <v>20</v>
      </c>
      <c r="E5438" s="131" t="s">
        <v>6361</v>
      </c>
      <c r="F5438" s="131" t="s">
        <v>26335</v>
      </c>
      <c r="G5438" s="131" t="s">
        <v>26335</v>
      </c>
      <c r="H5438" s="79">
        <v>5137.1666666666697</v>
      </c>
      <c r="I5438" s="6">
        <v>11244.0745551974</v>
      </c>
      <c r="J5438" s="6">
        <v>4884.3954407533802</v>
      </c>
      <c r="K5438" s="71">
        <v>4890.60679148487</v>
      </c>
      <c r="L5438" s="20">
        <v>0.95200469613305705</v>
      </c>
      <c r="M5438" s="79">
        <v>5146.8089505965299</v>
      </c>
      <c r="N5438" s="6">
        <v>11265.1792937477</v>
      </c>
      <c r="O5438" s="6">
        <v>4895.5784680193201</v>
      </c>
      <c r="P5438" s="71">
        <v>4901.5778115294497</v>
      </c>
      <c r="Q5438" s="20">
        <v>0.95235277986398603</v>
      </c>
      <c r="R5438" s="79">
        <v>5155.0026922564302</v>
      </c>
      <c r="S5438" s="6">
        <v>11283.1135069217</v>
      </c>
      <c r="T5438" s="6">
        <v>4905.1913527024299</v>
      </c>
      <c r="U5438" s="71">
        <v>4910.8302935316497</v>
      </c>
      <c r="V5438" s="20">
        <v>0.95263389501395102</v>
      </c>
      <c r="W5438" s="79">
        <v>5165.2302878800501</v>
      </c>
      <c r="X5438" s="6">
        <v>11305.499357950899</v>
      </c>
      <c r="Y5438" s="6">
        <v>4916.59309327135</v>
      </c>
      <c r="Z5438" s="71">
        <v>4921.6819326367204</v>
      </c>
      <c r="AA5438" s="20">
        <v>0.95284850013080802</v>
      </c>
    </row>
    <row r="5439" spans="1:27" x14ac:dyDescent="0.2">
      <c r="A5439" s="52" t="s">
        <v>888</v>
      </c>
      <c r="B5439" s="1" t="s">
        <v>7143</v>
      </c>
      <c r="C5439" s="131" t="s">
        <v>20</v>
      </c>
      <c r="D5439" s="131" t="s">
        <v>20</v>
      </c>
      <c r="E5439" s="131" t="s">
        <v>6361</v>
      </c>
      <c r="F5439" s="131" t="s">
        <v>26335</v>
      </c>
      <c r="G5439" s="131" t="s">
        <v>26335</v>
      </c>
      <c r="H5439" s="79">
        <v>1934.8333333333301</v>
      </c>
      <c r="I5439" s="6">
        <v>4774.8440004721897</v>
      </c>
      <c r="J5439" s="6">
        <v>2074.1792623061801</v>
      </c>
      <c r="K5439" s="71">
        <v>2076.8169387667499</v>
      </c>
      <c r="L5439" s="20">
        <v>1.07338286093552</v>
      </c>
      <c r="M5439" s="79">
        <v>1941.19318845006</v>
      </c>
      <c r="N5439" s="6">
        <v>4790.5390557127503</v>
      </c>
      <c r="O5439" s="6">
        <v>2081.8541134422298</v>
      </c>
      <c r="P5439" s="71">
        <v>2084.4053457523801</v>
      </c>
      <c r="Q5439" s="20">
        <v>1.0737753244522099</v>
      </c>
      <c r="R5439" s="79">
        <v>1948.3557771681899</v>
      </c>
      <c r="S5439" s="6">
        <v>4808.2151227824297</v>
      </c>
      <c r="T5439" s="6">
        <v>2090.31090822023</v>
      </c>
      <c r="U5439" s="71">
        <v>2092.7139010249098</v>
      </c>
      <c r="V5439" s="20">
        <v>1.0740922810650799</v>
      </c>
      <c r="W5439" s="79">
        <v>1955.20498441005</v>
      </c>
      <c r="X5439" s="6">
        <v>4825.11781695426</v>
      </c>
      <c r="Y5439" s="6">
        <v>2098.3717907492401</v>
      </c>
      <c r="Z5439" s="71">
        <v>2100.54367619296</v>
      </c>
      <c r="AA5439" s="20">
        <v>1.0743342477856599</v>
      </c>
    </row>
    <row r="5440" spans="1:27" x14ac:dyDescent="0.2">
      <c r="A5440" s="52" t="s">
        <v>887</v>
      </c>
      <c r="B5440" s="1" t="s">
        <v>7142</v>
      </c>
      <c r="C5440" s="131" t="s">
        <v>20</v>
      </c>
      <c r="D5440" s="131" t="s">
        <v>20</v>
      </c>
      <c r="E5440" s="131" t="s">
        <v>6361</v>
      </c>
      <c r="F5440" s="131" t="s">
        <v>26335</v>
      </c>
      <c r="G5440" s="131" t="s">
        <v>26335</v>
      </c>
      <c r="H5440" s="79">
        <v>8032.8333333333303</v>
      </c>
      <c r="I5440" s="6">
        <v>13278.5399601313</v>
      </c>
      <c r="J5440" s="6">
        <v>5768.1616857607496</v>
      </c>
      <c r="K5440" s="71">
        <v>5775.4968976085102</v>
      </c>
      <c r="L5440" s="20">
        <v>0.71898627270683002</v>
      </c>
      <c r="M5440" s="79">
        <v>8052.2804944527998</v>
      </c>
      <c r="N5440" s="6">
        <v>13310.6867625508</v>
      </c>
      <c r="O5440" s="6">
        <v>5784.5072688243799</v>
      </c>
      <c r="P5440" s="71">
        <v>5791.5959604609598</v>
      </c>
      <c r="Q5440" s="20">
        <v>0.719249157359928</v>
      </c>
      <c r="R5440" s="79">
        <v>8070.3264419552497</v>
      </c>
      <c r="S5440" s="6">
        <v>13340.5173123813</v>
      </c>
      <c r="T5440" s="6">
        <v>5799.6217197608303</v>
      </c>
      <c r="U5440" s="71">
        <v>5806.28888549568</v>
      </c>
      <c r="V5440" s="20">
        <v>0.71946146506670305</v>
      </c>
      <c r="W5440" s="79">
        <v>8090.3436902140502</v>
      </c>
      <c r="X5440" s="6">
        <v>13373.606487752801</v>
      </c>
      <c r="Y5440" s="6">
        <v>5815.9820462571497</v>
      </c>
      <c r="Z5440" s="71">
        <v>5822.0017834661803</v>
      </c>
      <c r="AA5440" s="20">
        <v>0.71962354213806501</v>
      </c>
    </row>
    <row r="5441" spans="1:27" x14ac:dyDescent="0.2">
      <c r="A5441" s="52" t="s">
        <v>886</v>
      </c>
      <c r="B5441" s="1" t="s">
        <v>7141</v>
      </c>
      <c r="C5441" s="131" t="s">
        <v>20</v>
      </c>
      <c r="D5441" s="131" t="s">
        <v>20</v>
      </c>
      <c r="E5441" s="131" t="s">
        <v>6361</v>
      </c>
      <c r="F5441" s="131" t="s">
        <v>26335</v>
      </c>
      <c r="G5441" s="131" t="s">
        <v>26335</v>
      </c>
      <c r="H5441" s="79">
        <v>4619.5833333333303</v>
      </c>
      <c r="I5441" s="6">
        <v>18241.167419622401</v>
      </c>
      <c r="J5441" s="6">
        <v>7923.9135725260203</v>
      </c>
      <c r="K5441" s="71">
        <v>7933.9901944871099</v>
      </c>
      <c r="L5441" s="20">
        <v>1.71746878928196</v>
      </c>
      <c r="M5441" s="79">
        <v>4624.7050129077998</v>
      </c>
      <c r="N5441" s="6">
        <v>18261.391194765401</v>
      </c>
      <c r="O5441" s="6">
        <v>7935.9654380990496</v>
      </c>
      <c r="P5441" s="71">
        <v>7945.6906591446595</v>
      </c>
      <c r="Q5441" s="20">
        <v>1.71809675146151</v>
      </c>
      <c r="R5441" s="79">
        <v>4628.6180837123102</v>
      </c>
      <c r="S5441" s="6">
        <v>18276.842583888501</v>
      </c>
      <c r="T5441" s="6">
        <v>7945.6269000747197</v>
      </c>
      <c r="U5441" s="71">
        <v>7954.7610839870204</v>
      </c>
      <c r="V5441" s="20">
        <v>1.7186038986407399</v>
      </c>
      <c r="W5441" s="79">
        <v>4634.7490668589598</v>
      </c>
      <c r="X5441" s="6">
        <v>18301.051756438301</v>
      </c>
      <c r="Y5441" s="6">
        <v>7958.8545199488299</v>
      </c>
      <c r="Z5441" s="71">
        <v>7967.0922023065204</v>
      </c>
      <c r="AA5441" s="20">
        <v>1.7189910580651799</v>
      </c>
    </row>
    <row r="5442" spans="1:27" x14ac:dyDescent="0.2">
      <c r="A5442" s="52" t="s">
        <v>885</v>
      </c>
      <c r="B5442" s="1" t="s">
        <v>7140</v>
      </c>
      <c r="C5442" s="131" t="s">
        <v>20</v>
      </c>
      <c r="D5442" s="131" t="s">
        <v>20</v>
      </c>
      <c r="E5442" s="131" t="s">
        <v>6361</v>
      </c>
      <c r="F5442" s="131" t="s">
        <v>26335</v>
      </c>
      <c r="G5442" s="131" t="s">
        <v>26335</v>
      </c>
      <c r="H5442" s="79">
        <v>4820.5</v>
      </c>
      <c r="I5442" s="6">
        <v>9118.6581986139099</v>
      </c>
      <c r="J5442" s="6">
        <v>3961.1203494298102</v>
      </c>
      <c r="K5442" s="71">
        <v>3966.1575967367398</v>
      </c>
      <c r="L5442" s="20">
        <v>0.82276892370848398</v>
      </c>
      <c r="M5442" s="79">
        <v>4835.4907957990899</v>
      </c>
      <c r="N5442" s="6">
        <v>9147.0154111472802</v>
      </c>
      <c r="O5442" s="6">
        <v>3975.07492120492</v>
      </c>
      <c r="P5442" s="71">
        <v>3979.9462229492501</v>
      </c>
      <c r="Q5442" s="20">
        <v>0.82306975465797405</v>
      </c>
      <c r="R5442" s="79">
        <v>4851.1117998612199</v>
      </c>
      <c r="S5442" s="6">
        <v>9176.5647518301303</v>
      </c>
      <c r="T5442" s="6">
        <v>3989.3958383541699</v>
      </c>
      <c r="U5442" s="71">
        <v>3993.98199319692</v>
      </c>
      <c r="V5442" s="20">
        <v>0.82331270809120205</v>
      </c>
      <c r="W5442" s="79">
        <v>4867.6098147156799</v>
      </c>
      <c r="X5442" s="6">
        <v>9207.7730825870003</v>
      </c>
      <c r="Y5442" s="6">
        <v>4004.3232155348501</v>
      </c>
      <c r="Z5442" s="71">
        <v>4008.4678248658001</v>
      </c>
      <c r="AA5442" s="20">
        <v>0.82349818030760602</v>
      </c>
    </row>
    <row r="5443" spans="1:27" x14ac:dyDescent="0.2">
      <c r="A5443" s="52" t="s">
        <v>884</v>
      </c>
      <c r="B5443" s="1" t="s">
        <v>7139</v>
      </c>
      <c r="C5443" s="131" t="s">
        <v>20</v>
      </c>
      <c r="D5443" s="131" t="s">
        <v>20</v>
      </c>
      <c r="E5443" s="131" t="s">
        <v>6361</v>
      </c>
      <c r="F5443" s="131" t="s">
        <v>26335</v>
      </c>
      <c r="G5443" s="131" t="s">
        <v>26335</v>
      </c>
      <c r="H5443" s="79">
        <v>6452.9166666666697</v>
      </c>
      <c r="I5443" s="6">
        <v>16399.673595337001</v>
      </c>
      <c r="J5443" s="6">
        <v>7123.9736579193896</v>
      </c>
      <c r="K5443" s="71">
        <v>7133.0330183925398</v>
      </c>
      <c r="L5443" s="20">
        <v>1.1053967355938601</v>
      </c>
      <c r="M5443" s="79">
        <v>6474.4887124051502</v>
      </c>
      <c r="N5443" s="6">
        <v>16454.4975652051</v>
      </c>
      <c r="O5443" s="6">
        <v>7150.7325255801998</v>
      </c>
      <c r="P5443" s="71">
        <v>7159.4954738303804</v>
      </c>
      <c r="Q5443" s="20">
        <v>1.10580090441933</v>
      </c>
      <c r="R5443" s="79">
        <v>6494.0529530984204</v>
      </c>
      <c r="S5443" s="6">
        <v>16504.2188274008</v>
      </c>
      <c r="T5443" s="6">
        <v>7175.0010691297202</v>
      </c>
      <c r="U5443" s="71">
        <v>7183.2493521362803</v>
      </c>
      <c r="V5443" s="20">
        <v>1.1061273143313399</v>
      </c>
      <c r="W5443" s="79">
        <v>6513.4937574699798</v>
      </c>
      <c r="X5443" s="6">
        <v>16553.626384106301</v>
      </c>
      <c r="Y5443" s="6">
        <v>7198.9252815669397</v>
      </c>
      <c r="Z5443" s="71">
        <v>7206.3764115803897</v>
      </c>
      <c r="AA5443" s="20">
        <v>1.1063764977613999</v>
      </c>
    </row>
    <row r="5444" spans="1:27" x14ac:dyDescent="0.2">
      <c r="A5444" s="52" t="s">
        <v>883</v>
      </c>
      <c r="B5444" s="1" t="s">
        <v>7138</v>
      </c>
      <c r="C5444" s="131" t="s">
        <v>20</v>
      </c>
      <c r="D5444" s="131" t="s">
        <v>20</v>
      </c>
      <c r="E5444" s="131" t="s">
        <v>6361</v>
      </c>
      <c r="F5444" s="131" t="s">
        <v>26335</v>
      </c>
      <c r="G5444" s="131" t="s">
        <v>26335</v>
      </c>
      <c r="H5444" s="79">
        <v>16461.083333333299</v>
      </c>
      <c r="I5444" s="6">
        <v>80697.305367574998</v>
      </c>
      <c r="J5444" s="6">
        <v>35054.690226709201</v>
      </c>
      <c r="K5444" s="71">
        <v>35099.268307747698</v>
      </c>
      <c r="L5444" s="20">
        <v>2.13225749466151</v>
      </c>
      <c r="M5444" s="79">
        <v>16479.610978099299</v>
      </c>
      <c r="N5444" s="6">
        <v>80788.133594195606</v>
      </c>
      <c r="O5444" s="6">
        <v>35108.5976514125</v>
      </c>
      <c r="P5444" s="71">
        <v>35151.621890293703</v>
      </c>
      <c r="Q5444" s="20">
        <v>2.1330371170174298</v>
      </c>
      <c r="R5444" s="79">
        <v>16495.8506406085</v>
      </c>
      <c r="S5444" s="6">
        <v>80867.745426420399</v>
      </c>
      <c r="T5444" s="6">
        <v>35156.232837228701</v>
      </c>
      <c r="U5444" s="71">
        <v>35196.647961225499</v>
      </c>
      <c r="V5444" s="20">
        <v>2.1336667461440602</v>
      </c>
      <c r="W5444" s="79">
        <v>16515.6526416733</v>
      </c>
      <c r="X5444" s="6">
        <v>80964.820940495294</v>
      </c>
      <c r="Y5444" s="6">
        <v>35210.393351978397</v>
      </c>
      <c r="Z5444" s="71">
        <v>35246.837294432204</v>
      </c>
      <c r="AA5444" s="20">
        <v>2.1341474090763599</v>
      </c>
    </row>
    <row r="5445" spans="1:27" x14ac:dyDescent="0.2">
      <c r="A5445" s="52" t="s">
        <v>882</v>
      </c>
      <c r="B5445" s="1" t="s">
        <v>7137</v>
      </c>
      <c r="C5445" s="131" t="s">
        <v>20</v>
      </c>
      <c r="D5445" s="131" t="s">
        <v>20</v>
      </c>
      <c r="E5445" s="131" t="s">
        <v>6361</v>
      </c>
      <c r="F5445" s="131" t="s">
        <v>26335</v>
      </c>
      <c r="G5445" s="131" t="s">
        <v>26335</v>
      </c>
      <c r="H5445" s="79">
        <v>4656.0833333333303</v>
      </c>
      <c r="I5445" s="6">
        <v>25220.605863235902</v>
      </c>
      <c r="J5445" s="6">
        <v>10955.7626718587</v>
      </c>
      <c r="K5445" s="71">
        <v>10969.6948125527</v>
      </c>
      <c r="L5445" s="20">
        <v>2.3559919415573298</v>
      </c>
      <c r="M5445" s="79">
        <v>4659.1417957052599</v>
      </c>
      <c r="N5445" s="6">
        <v>25237.1726358874</v>
      </c>
      <c r="O5445" s="6">
        <v>10967.4738171729</v>
      </c>
      <c r="P5445" s="71">
        <v>10980.9140353815</v>
      </c>
      <c r="Q5445" s="20">
        <v>2.35685336846876</v>
      </c>
      <c r="R5445" s="79">
        <v>4660.6279214903398</v>
      </c>
      <c r="S5445" s="6">
        <v>25245.222533194999</v>
      </c>
      <c r="T5445" s="6">
        <v>10975.0422337691</v>
      </c>
      <c r="U5445" s="71">
        <v>10987.658992077701</v>
      </c>
      <c r="V5445" s="20">
        <v>2.3575490635957399</v>
      </c>
      <c r="W5445" s="79">
        <v>4663.7400802208003</v>
      </c>
      <c r="X5445" s="6">
        <v>25262.080162903399</v>
      </c>
      <c r="Y5445" s="6">
        <v>10986.1019772867</v>
      </c>
      <c r="Z5445" s="71">
        <v>10997.472962673</v>
      </c>
      <c r="AA5445" s="20">
        <v>2.3580801617384202</v>
      </c>
    </row>
    <row r="5446" spans="1:27" x14ac:dyDescent="0.2">
      <c r="A5446" s="52" t="s">
        <v>881</v>
      </c>
      <c r="B5446" s="1" t="s">
        <v>7136</v>
      </c>
      <c r="C5446" s="131" t="s">
        <v>20</v>
      </c>
      <c r="D5446" s="131" t="s">
        <v>20</v>
      </c>
      <c r="E5446" s="131" t="s">
        <v>6361</v>
      </c>
      <c r="F5446" s="131" t="s">
        <v>26335</v>
      </c>
      <c r="G5446" s="131" t="s">
        <v>26335</v>
      </c>
      <c r="H5446" s="79">
        <v>4858.3333333333303</v>
      </c>
      <c r="I5446" s="6">
        <v>11656.223072590101</v>
      </c>
      <c r="J5446" s="6">
        <v>5063.4316370525103</v>
      </c>
      <c r="K5446" s="71">
        <v>5069.8706631682599</v>
      </c>
      <c r="L5446" s="20">
        <v>1.04354113135539</v>
      </c>
      <c r="M5446" s="79">
        <v>4862.3738022786001</v>
      </c>
      <c r="N5446" s="6">
        <v>11665.9170569491</v>
      </c>
      <c r="O5446" s="6">
        <v>5069.7295501897997</v>
      </c>
      <c r="P5446" s="71">
        <v>5075.9423091668496</v>
      </c>
      <c r="Q5446" s="20">
        <v>1.0439226837698401</v>
      </c>
      <c r="R5446" s="79">
        <v>4865.7985163809499</v>
      </c>
      <c r="S5446" s="6">
        <v>11674.133708380299</v>
      </c>
      <c r="T5446" s="6">
        <v>5075.1824557565797</v>
      </c>
      <c r="U5446" s="71">
        <v>5081.0168160307803</v>
      </c>
      <c r="V5446" s="20">
        <v>1.044230828491</v>
      </c>
      <c r="W5446" s="79">
        <v>4869.6841287469397</v>
      </c>
      <c r="X5446" s="6">
        <v>11683.456157336401</v>
      </c>
      <c r="Y5446" s="6">
        <v>5080.9608695701299</v>
      </c>
      <c r="Z5446" s="71">
        <v>5086.2198351173001</v>
      </c>
      <c r="AA5446" s="20">
        <v>1.04446606815668</v>
      </c>
    </row>
    <row r="5447" spans="1:27" x14ac:dyDescent="0.2">
      <c r="A5447" s="52" t="s">
        <v>880</v>
      </c>
      <c r="B5447" s="1" t="s">
        <v>7135</v>
      </c>
      <c r="C5447" s="131" t="s">
        <v>20</v>
      </c>
      <c r="D5447" s="131" t="s">
        <v>20</v>
      </c>
      <c r="E5447" s="131" t="s">
        <v>6361</v>
      </c>
      <c r="F5447" s="131" t="s">
        <v>26335</v>
      </c>
      <c r="G5447" s="131" t="s">
        <v>26335</v>
      </c>
      <c r="H5447" s="79">
        <v>1877.4166666666699</v>
      </c>
      <c r="I5447" s="6">
        <v>15098.054613005599</v>
      </c>
      <c r="J5447" s="6">
        <v>6558.5539080157296</v>
      </c>
      <c r="K5447" s="71">
        <v>6566.8942398148702</v>
      </c>
      <c r="L5447" s="20">
        <v>3.4978352735486902</v>
      </c>
      <c r="M5447" s="79">
        <v>1880.0419775124999</v>
      </c>
      <c r="N5447" s="6">
        <v>15119.1671807324</v>
      </c>
      <c r="O5447" s="6">
        <v>6570.4297618643304</v>
      </c>
      <c r="P5447" s="71">
        <v>6578.4815713507996</v>
      </c>
      <c r="Q5447" s="20">
        <v>3.4991141953409199</v>
      </c>
      <c r="R5447" s="79">
        <v>1882.96170206995</v>
      </c>
      <c r="S5447" s="6">
        <v>15142.647403107099</v>
      </c>
      <c r="T5447" s="6">
        <v>6583.0750575341599</v>
      </c>
      <c r="U5447" s="71">
        <v>6590.6428705009903</v>
      </c>
      <c r="V5447" s="20">
        <v>3.5001470626066702</v>
      </c>
      <c r="W5447" s="79">
        <v>1886.2224915363199</v>
      </c>
      <c r="X5447" s="6">
        <v>15168.8704458226</v>
      </c>
      <c r="Y5447" s="6">
        <v>6596.7155722502002</v>
      </c>
      <c r="Z5447" s="71">
        <v>6603.5433949415101</v>
      </c>
      <c r="AA5447" s="20">
        <v>3.5009355601326502</v>
      </c>
    </row>
    <row r="5448" spans="1:27" x14ac:dyDescent="0.2">
      <c r="A5448" s="52" t="s">
        <v>879</v>
      </c>
      <c r="B5448" s="1" t="s">
        <v>7134</v>
      </c>
      <c r="C5448" s="131" t="s">
        <v>20</v>
      </c>
      <c r="D5448" s="131" t="s">
        <v>20</v>
      </c>
      <c r="E5448" s="131" t="s">
        <v>6361</v>
      </c>
      <c r="F5448" s="131" t="s">
        <v>26335</v>
      </c>
      <c r="G5448" s="131" t="s">
        <v>26335</v>
      </c>
      <c r="H5448" s="79">
        <v>2869.1666666666702</v>
      </c>
      <c r="I5448" s="6">
        <v>10069.073507052301</v>
      </c>
      <c r="J5448" s="6">
        <v>4373.9781774858202</v>
      </c>
      <c r="K5448" s="71">
        <v>4379.5404446858802</v>
      </c>
      <c r="L5448" s="20">
        <v>1.52641549045108</v>
      </c>
      <c r="M5448" s="79">
        <v>2868.16315476719</v>
      </c>
      <c r="N5448" s="6">
        <v>10065.551775394701</v>
      </c>
      <c r="O5448" s="6">
        <v>4374.24893607372</v>
      </c>
      <c r="P5448" s="71">
        <v>4379.6094102521502</v>
      </c>
      <c r="Q5448" s="20">
        <v>1.52697359736066</v>
      </c>
      <c r="R5448" s="79">
        <v>2867.6149932592198</v>
      </c>
      <c r="S5448" s="6">
        <v>10063.6280535762</v>
      </c>
      <c r="T5448" s="6">
        <v>4375.0354257211702</v>
      </c>
      <c r="U5448" s="71">
        <v>4380.0649065543303</v>
      </c>
      <c r="V5448" s="20">
        <v>1.5274243288762099</v>
      </c>
      <c r="W5448" s="79">
        <v>2868.14350158975</v>
      </c>
      <c r="X5448" s="6">
        <v>10065.482804396701</v>
      </c>
      <c r="Y5448" s="6">
        <v>4377.3283841491402</v>
      </c>
      <c r="Z5448" s="71">
        <v>4381.8590663865798</v>
      </c>
      <c r="AA5448" s="20">
        <v>1.5277684202194901</v>
      </c>
    </row>
    <row r="5449" spans="1:27" x14ac:dyDescent="0.2">
      <c r="A5449" s="52" t="s">
        <v>878</v>
      </c>
      <c r="B5449" s="1" t="s">
        <v>18948</v>
      </c>
      <c r="C5449" s="131" t="s">
        <v>20</v>
      </c>
      <c r="D5449" s="131" t="s">
        <v>20</v>
      </c>
      <c r="E5449" s="131" t="s">
        <v>6361</v>
      </c>
      <c r="F5449" s="131" t="s">
        <v>26335</v>
      </c>
      <c r="G5449" s="131" t="s">
        <v>26335</v>
      </c>
      <c r="H5449" s="79">
        <v>4039.6666666666702</v>
      </c>
      <c r="I5449" s="6">
        <v>12536.2304600234</v>
      </c>
      <c r="J5449" s="6">
        <v>5445.7044554963804</v>
      </c>
      <c r="K5449" s="71">
        <v>5452.62960739356</v>
      </c>
      <c r="L5449" s="20">
        <v>1.3497721612493301</v>
      </c>
      <c r="M5449" s="79">
        <v>4045.6139943418202</v>
      </c>
      <c r="N5449" s="6">
        <v>12554.6867032011</v>
      </c>
      <c r="O5449" s="6">
        <v>5455.96765876881</v>
      </c>
      <c r="P5449" s="71">
        <v>5462.6537377232999</v>
      </c>
      <c r="Q5449" s="20">
        <v>1.3502656816402501</v>
      </c>
      <c r="R5449" s="79">
        <v>4050.1720852475601</v>
      </c>
      <c r="S5449" s="6">
        <v>12568.831750990201</v>
      </c>
      <c r="T5449" s="6">
        <v>5464.1411504641801</v>
      </c>
      <c r="U5449" s="71">
        <v>5470.42265232914</v>
      </c>
      <c r="V5449" s="20">
        <v>1.3506642525770001</v>
      </c>
      <c r="W5449" s="79">
        <v>4056.6002646997199</v>
      </c>
      <c r="X5449" s="6">
        <v>12588.7802134997</v>
      </c>
      <c r="Y5449" s="6">
        <v>5474.6728022123898</v>
      </c>
      <c r="Z5449" s="71">
        <v>5480.3392728639001</v>
      </c>
      <c r="AA5449" s="20">
        <v>1.35096852419832</v>
      </c>
    </row>
    <row r="5450" spans="1:27" x14ac:dyDescent="0.2">
      <c r="A5450" s="52" t="s">
        <v>877</v>
      </c>
      <c r="B5450" s="1" t="s">
        <v>7133</v>
      </c>
      <c r="C5450" s="131" t="s">
        <v>20</v>
      </c>
      <c r="D5450" s="131" t="s">
        <v>20</v>
      </c>
      <c r="E5450" s="131" t="s">
        <v>6361</v>
      </c>
      <c r="F5450" s="131" t="s">
        <v>26335</v>
      </c>
      <c r="G5450" s="131" t="s">
        <v>26335</v>
      </c>
      <c r="H5450" s="79">
        <v>4061.25</v>
      </c>
      <c r="I5450" s="6">
        <v>11888.196310606199</v>
      </c>
      <c r="J5450" s="6">
        <v>5164.2001814605601</v>
      </c>
      <c r="K5450" s="71">
        <v>5170.7673521501001</v>
      </c>
      <c r="L5450" s="20">
        <v>1.2731960239212301</v>
      </c>
      <c r="M5450" s="79">
        <v>4066.2602956256101</v>
      </c>
      <c r="N5450" s="6">
        <v>11902.8625778814</v>
      </c>
      <c r="O5450" s="6">
        <v>5172.7004270948801</v>
      </c>
      <c r="P5450" s="71">
        <v>5179.0393729293401</v>
      </c>
      <c r="Q5450" s="20">
        <v>1.27366154559776</v>
      </c>
      <c r="R5450" s="79">
        <v>4068.5230561457402</v>
      </c>
      <c r="S5450" s="6">
        <v>11909.486189150701</v>
      </c>
      <c r="T5450" s="6">
        <v>5177.4989797198996</v>
      </c>
      <c r="U5450" s="71">
        <v>5183.4509616693704</v>
      </c>
      <c r="V5450" s="20">
        <v>1.2740375045532699</v>
      </c>
      <c r="W5450" s="79">
        <v>4072.0173670714498</v>
      </c>
      <c r="X5450" s="6">
        <v>11919.7148267019</v>
      </c>
      <c r="Y5450" s="6">
        <v>5183.7062419990998</v>
      </c>
      <c r="Z5450" s="71">
        <v>5189.0715524655898</v>
      </c>
      <c r="AA5450" s="20">
        <v>1.27432451404241</v>
      </c>
    </row>
    <row r="5451" spans="1:27" x14ac:dyDescent="0.2">
      <c r="A5451" s="52" t="s">
        <v>876</v>
      </c>
      <c r="B5451" s="1" t="s">
        <v>7132</v>
      </c>
      <c r="C5451" s="131" t="s">
        <v>61</v>
      </c>
      <c r="D5451" s="131" t="s">
        <v>61</v>
      </c>
      <c r="E5451" s="131" t="s">
        <v>6361</v>
      </c>
      <c r="F5451" s="131" t="s">
        <v>26304</v>
      </c>
      <c r="G5451" s="131" t="s">
        <v>26304</v>
      </c>
      <c r="H5451" s="79">
        <v>65297.833333333299</v>
      </c>
      <c r="I5451" s="6">
        <v>167680.89911646501</v>
      </c>
      <c r="J5451" s="6">
        <v>72840.127048722905</v>
      </c>
      <c r="K5451" s="71">
        <v>72845.463150985495</v>
      </c>
      <c r="L5451" s="20">
        <v>1.11558775279913</v>
      </c>
      <c r="M5451" s="79">
        <v>65254.6307237527</v>
      </c>
      <c r="N5451" s="6">
        <v>167569.95741979801</v>
      </c>
      <c r="O5451" s="6">
        <v>72821.910245723295</v>
      </c>
      <c r="P5451" s="71">
        <v>72854.780534881007</v>
      </c>
      <c r="Q5451" s="20">
        <v>1.1164691260502699</v>
      </c>
      <c r="R5451" s="79">
        <v>65295.213860383301</v>
      </c>
      <c r="S5451" s="6">
        <v>167674.17246785999</v>
      </c>
      <c r="T5451" s="6">
        <v>72894.232638564994</v>
      </c>
      <c r="U5451" s="71">
        <v>72954.942210427704</v>
      </c>
      <c r="V5451" s="20">
        <v>1.1173091854239501</v>
      </c>
      <c r="W5451" s="79">
        <v>65539.019107285596</v>
      </c>
      <c r="X5451" s="6">
        <v>168300.249642599</v>
      </c>
      <c r="Y5451" s="6">
        <v>73191.269026671507</v>
      </c>
      <c r="Z5451" s="71">
        <v>73281.939913809896</v>
      </c>
      <c r="AA5451" s="20">
        <v>1.11814215275101</v>
      </c>
    </row>
    <row r="5452" spans="1:27" x14ac:dyDescent="0.2">
      <c r="A5452" s="52" t="s">
        <v>875</v>
      </c>
      <c r="B5452" s="1" t="s">
        <v>7131</v>
      </c>
      <c r="C5452" s="131" t="s">
        <v>61</v>
      </c>
      <c r="D5452" s="131" t="s">
        <v>61</v>
      </c>
      <c r="E5452" s="131" t="s">
        <v>6361</v>
      </c>
      <c r="F5452" s="131" t="s">
        <v>26278</v>
      </c>
      <c r="G5452" s="131" t="s">
        <v>26278</v>
      </c>
      <c r="H5452" s="79">
        <v>8720.5833333333303</v>
      </c>
      <c r="I5452" s="6">
        <v>18656.376011821802</v>
      </c>
      <c r="J5452" s="6">
        <v>8104.2790570080597</v>
      </c>
      <c r="K5452" s="71">
        <v>8104.8727580841696</v>
      </c>
      <c r="L5452" s="20">
        <v>0.92939571222309303</v>
      </c>
      <c r="M5452" s="79">
        <v>8757.2965779645201</v>
      </c>
      <c r="N5452" s="6">
        <v>18734.9184751264</v>
      </c>
      <c r="O5452" s="6">
        <v>8141.7491098282599</v>
      </c>
      <c r="P5452" s="71">
        <v>8145.4241253090004</v>
      </c>
      <c r="Q5452" s="20">
        <v>0.93012998392733004</v>
      </c>
      <c r="R5452" s="79">
        <v>8791.02821253006</v>
      </c>
      <c r="S5452" s="6">
        <v>18807.082232285102</v>
      </c>
      <c r="T5452" s="6">
        <v>8176.1419025675496</v>
      </c>
      <c r="U5452" s="71">
        <v>8182.9513586304802</v>
      </c>
      <c r="V5452" s="20">
        <v>0.93082983705673095</v>
      </c>
      <c r="W5452" s="79">
        <v>8827.6029852989595</v>
      </c>
      <c r="X5452" s="6">
        <v>18885.3284558737</v>
      </c>
      <c r="Y5452" s="6">
        <v>8212.9477443213691</v>
      </c>
      <c r="Z5452" s="71">
        <v>8223.1221171379893</v>
      </c>
      <c r="AA5452" s="20">
        <v>0.93152378180490902</v>
      </c>
    </row>
    <row r="5453" spans="1:27" x14ac:dyDescent="0.2">
      <c r="A5453" s="52" t="s">
        <v>874</v>
      </c>
      <c r="B5453" s="1" t="s">
        <v>7130</v>
      </c>
      <c r="C5453" s="131" t="s">
        <v>61</v>
      </c>
      <c r="D5453" s="131" t="s">
        <v>61</v>
      </c>
      <c r="E5453" s="131" t="s">
        <v>6361</v>
      </c>
      <c r="F5453" s="131" t="s">
        <v>26270</v>
      </c>
      <c r="G5453" s="131" t="s">
        <v>26270</v>
      </c>
      <c r="H5453" s="79">
        <v>12270.833333333299</v>
      </c>
      <c r="I5453" s="6">
        <v>37980.239379972401</v>
      </c>
      <c r="J5453" s="6">
        <v>16498.512808287102</v>
      </c>
      <c r="K5453" s="71">
        <v>16499.7214518617</v>
      </c>
      <c r="L5453" s="20">
        <v>1.34462925244374</v>
      </c>
      <c r="M5453" s="79">
        <v>12274.6388328542</v>
      </c>
      <c r="N5453" s="6">
        <v>37992.018024407997</v>
      </c>
      <c r="O5453" s="6">
        <v>16510.425670732198</v>
      </c>
      <c r="P5453" s="71">
        <v>16517.878132005</v>
      </c>
      <c r="Q5453" s="20">
        <v>1.34569158057778</v>
      </c>
      <c r="R5453" s="79">
        <v>12286.275040979601</v>
      </c>
      <c r="S5453" s="6">
        <v>38028.0339948049</v>
      </c>
      <c r="T5453" s="6">
        <v>16532.208365816801</v>
      </c>
      <c r="U5453" s="71">
        <v>16545.977127150902</v>
      </c>
      <c r="V5453" s="20">
        <v>1.3467041126756101</v>
      </c>
      <c r="W5453" s="79">
        <v>12298.2493064509</v>
      </c>
      <c r="X5453" s="6">
        <v>38065.096308067798</v>
      </c>
      <c r="Y5453" s="6">
        <v>16553.9427916854</v>
      </c>
      <c r="Z5453" s="71">
        <v>16574.450165017199</v>
      </c>
      <c r="AA5453" s="20">
        <v>1.3477080966575701</v>
      </c>
    </row>
    <row r="5454" spans="1:27" x14ac:dyDescent="0.2">
      <c r="A5454" s="52" t="s">
        <v>873</v>
      </c>
      <c r="B5454" s="1" t="s">
        <v>7129</v>
      </c>
      <c r="C5454" s="131" t="s">
        <v>61</v>
      </c>
      <c r="D5454" s="131" t="s">
        <v>61</v>
      </c>
      <c r="E5454" s="131" t="s">
        <v>6361</v>
      </c>
      <c r="F5454" s="131" t="s">
        <v>26328</v>
      </c>
      <c r="G5454" s="131" t="s">
        <v>26328</v>
      </c>
      <c r="H5454" s="79">
        <v>20637.166666666701</v>
      </c>
      <c r="I5454" s="6">
        <v>31333.587435457601</v>
      </c>
      <c r="J5454" s="6">
        <v>13611.2252601041</v>
      </c>
      <c r="K5454" s="71">
        <v>13612.222387550901</v>
      </c>
      <c r="L5454" s="20">
        <v>0.65959744413643195</v>
      </c>
      <c r="M5454" s="79">
        <v>20850.424497943099</v>
      </c>
      <c r="N5454" s="6">
        <v>31657.378632695301</v>
      </c>
      <c r="O5454" s="6">
        <v>13757.5423476992</v>
      </c>
      <c r="P5454" s="71">
        <v>13763.752214943001</v>
      </c>
      <c r="Q5454" s="20">
        <v>0.66011856095787502</v>
      </c>
      <c r="R5454" s="79">
        <v>21055.434015833202</v>
      </c>
      <c r="S5454" s="6">
        <v>31968.646344860899</v>
      </c>
      <c r="T5454" s="6">
        <v>13897.9659747477</v>
      </c>
      <c r="U5454" s="71">
        <v>13909.5408213926</v>
      </c>
      <c r="V5454" s="20">
        <v>0.66061525072021499</v>
      </c>
      <c r="W5454" s="79">
        <v>21261.213858217099</v>
      </c>
      <c r="X5454" s="6">
        <v>32281.083647322699</v>
      </c>
      <c r="Y5454" s="6">
        <v>14038.561931554401</v>
      </c>
      <c r="Z5454" s="71">
        <v>14055.9531980457</v>
      </c>
      <c r="AA5454" s="20">
        <v>0.66110774727066202</v>
      </c>
    </row>
    <row r="5455" spans="1:27" x14ac:dyDescent="0.2">
      <c r="A5455" s="52" t="s">
        <v>872</v>
      </c>
      <c r="B5455" s="1" t="s">
        <v>7128</v>
      </c>
      <c r="C5455" s="131" t="s">
        <v>61</v>
      </c>
      <c r="D5455" s="131" t="s">
        <v>61</v>
      </c>
      <c r="E5455" s="131" t="s">
        <v>6361</v>
      </c>
      <c r="F5455" s="131" t="s">
        <v>26325</v>
      </c>
      <c r="G5455" s="131" t="s">
        <v>26325</v>
      </c>
      <c r="H5455" s="79">
        <v>7193</v>
      </c>
      <c r="I5455" s="6">
        <v>27445.3606092628</v>
      </c>
      <c r="J5455" s="6">
        <v>11922.190089690601</v>
      </c>
      <c r="K5455" s="71">
        <v>11923.063482257099</v>
      </c>
      <c r="L5455" s="20">
        <v>1.6575925875513899</v>
      </c>
      <c r="M5455" s="79">
        <v>7219.68229964086</v>
      </c>
      <c r="N5455" s="6">
        <v>27547.1686636946</v>
      </c>
      <c r="O5455" s="6">
        <v>11971.343042869101</v>
      </c>
      <c r="P5455" s="71">
        <v>11976.7466570574</v>
      </c>
      <c r="Q5455" s="20">
        <v>1.6589021732511999</v>
      </c>
      <c r="R5455" s="79">
        <v>7246.9022326429404</v>
      </c>
      <c r="S5455" s="6">
        <v>27651.028093279201</v>
      </c>
      <c r="T5455" s="6">
        <v>12020.935871404699</v>
      </c>
      <c r="U5455" s="71">
        <v>12030.947443565099</v>
      </c>
      <c r="V5455" s="20">
        <v>1.6601503728548901</v>
      </c>
      <c r="W5455" s="79">
        <v>7276.0791241766301</v>
      </c>
      <c r="X5455" s="6">
        <v>27762.354425769099</v>
      </c>
      <c r="Y5455" s="6">
        <v>12073.433972352001</v>
      </c>
      <c r="Z5455" s="71">
        <v>12088.3907968972</v>
      </c>
      <c r="AA5455" s="20">
        <v>1.66138803476318</v>
      </c>
    </row>
    <row r="5456" spans="1:27" x14ac:dyDescent="0.2">
      <c r="A5456" s="52" t="s">
        <v>871</v>
      </c>
      <c r="B5456" s="1" t="s">
        <v>7127</v>
      </c>
      <c r="C5456" s="131" t="s">
        <v>61</v>
      </c>
      <c r="D5456" s="131" t="s">
        <v>61</v>
      </c>
      <c r="E5456" s="131" t="s">
        <v>6361</v>
      </c>
      <c r="F5456" s="131" t="s">
        <v>26288</v>
      </c>
      <c r="G5456" s="131" t="s">
        <v>26288</v>
      </c>
      <c r="H5456" s="79">
        <v>5589.1666666666697</v>
      </c>
      <c r="I5456" s="6">
        <v>8069.9193535943796</v>
      </c>
      <c r="J5456" s="6">
        <v>3505.55104419192</v>
      </c>
      <c r="K5456" s="71">
        <v>3505.8078528991</v>
      </c>
      <c r="L5456" s="20">
        <v>0.62725054770820299</v>
      </c>
      <c r="M5456" s="79">
        <v>5631.0169525934198</v>
      </c>
      <c r="N5456" s="6">
        <v>8130.3448968811799</v>
      </c>
      <c r="O5456" s="6">
        <v>3533.2541433080501</v>
      </c>
      <c r="P5456" s="71">
        <v>3534.8489804246101</v>
      </c>
      <c r="Q5456" s="20">
        <v>0.62774610877287396</v>
      </c>
      <c r="R5456" s="79">
        <v>5666.72438645276</v>
      </c>
      <c r="S5456" s="6">
        <v>8181.9010820433004</v>
      </c>
      <c r="T5456" s="6">
        <v>3556.9783474822898</v>
      </c>
      <c r="U5456" s="71">
        <v>3559.9407578786199</v>
      </c>
      <c r="V5456" s="20">
        <v>0.62821844069022403</v>
      </c>
      <c r="W5456" s="79">
        <v>5700.2184306661002</v>
      </c>
      <c r="X5456" s="6">
        <v>8230.2614641445198</v>
      </c>
      <c r="Y5456" s="6">
        <v>3579.21798845376</v>
      </c>
      <c r="Z5456" s="71">
        <v>3583.65199915736</v>
      </c>
      <c r="AA5456" s="20">
        <v>0.62868678503230602</v>
      </c>
    </row>
    <row r="5457" spans="1:27" x14ac:dyDescent="0.2">
      <c r="A5457" s="52" t="s">
        <v>870</v>
      </c>
      <c r="B5457" s="1" t="s">
        <v>7126</v>
      </c>
      <c r="C5457" s="131" t="s">
        <v>61</v>
      </c>
      <c r="D5457" s="131" t="s">
        <v>61</v>
      </c>
      <c r="E5457" s="131" t="s">
        <v>6361</v>
      </c>
      <c r="F5457" s="131" t="s">
        <v>26304</v>
      </c>
      <c r="G5457" s="131" t="s">
        <v>26304</v>
      </c>
      <c r="H5457" s="79">
        <v>15820.666666666701</v>
      </c>
      <c r="I5457" s="6">
        <v>39103.369094677299</v>
      </c>
      <c r="J5457" s="6">
        <v>16986.397305223702</v>
      </c>
      <c r="K5457" s="71">
        <v>16987.641690108299</v>
      </c>
      <c r="L5457" s="20">
        <v>1.07376269584773</v>
      </c>
      <c r="M5457" s="79">
        <v>15862.881681953801</v>
      </c>
      <c r="N5457" s="6">
        <v>39207.710419786403</v>
      </c>
      <c r="O5457" s="6">
        <v>17038.736615401602</v>
      </c>
      <c r="P5457" s="71">
        <v>17046.4275451992</v>
      </c>
      <c r="Q5457" s="20">
        <v>1.0746110250946299</v>
      </c>
      <c r="R5457" s="79">
        <v>15915.7444077536</v>
      </c>
      <c r="S5457" s="6">
        <v>39338.369305524597</v>
      </c>
      <c r="T5457" s="6">
        <v>17101.860122961702</v>
      </c>
      <c r="U5457" s="71">
        <v>17116.103315715602</v>
      </c>
      <c r="V5457" s="20">
        <v>1.0754195893832801</v>
      </c>
      <c r="W5457" s="79">
        <v>15980.3344581288</v>
      </c>
      <c r="X5457" s="6">
        <v>39498.014194888499</v>
      </c>
      <c r="Y5457" s="6">
        <v>17177.097414272899</v>
      </c>
      <c r="Z5457" s="71">
        <v>17198.376764689001</v>
      </c>
      <c r="AA5457" s="20">
        <v>1.07622132751675</v>
      </c>
    </row>
    <row r="5458" spans="1:27" x14ac:dyDescent="0.2">
      <c r="A5458" s="52" t="s">
        <v>869</v>
      </c>
      <c r="B5458" s="1" t="s">
        <v>7125</v>
      </c>
      <c r="C5458" s="131" t="s">
        <v>61</v>
      </c>
      <c r="D5458" s="131" t="s">
        <v>61</v>
      </c>
      <c r="E5458" s="131" t="s">
        <v>6361</v>
      </c>
      <c r="F5458" s="131" t="s">
        <v>26330</v>
      </c>
      <c r="G5458" s="131" t="s">
        <v>26330</v>
      </c>
      <c r="H5458" s="79">
        <v>9626.25</v>
      </c>
      <c r="I5458" s="6">
        <v>18046.872962727899</v>
      </c>
      <c r="J5458" s="6">
        <v>7839.5125882778002</v>
      </c>
      <c r="K5458" s="71">
        <v>7840.0868931637897</v>
      </c>
      <c r="L5458" s="20">
        <v>0.81444870984690698</v>
      </c>
      <c r="M5458" s="79">
        <v>9667.7978670399098</v>
      </c>
      <c r="N5458" s="6">
        <v>18124.765088773001</v>
      </c>
      <c r="O5458" s="6">
        <v>7876.5909882812102</v>
      </c>
      <c r="P5458" s="71">
        <v>7880.1463169245999</v>
      </c>
      <c r="Q5458" s="20">
        <v>0.81509216734765499</v>
      </c>
      <c r="R5458" s="79">
        <v>9711.6672607352302</v>
      </c>
      <c r="S5458" s="6">
        <v>18207.009511572302</v>
      </c>
      <c r="T5458" s="6">
        <v>7915.2678522597798</v>
      </c>
      <c r="U5458" s="71">
        <v>7921.8600407649001</v>
      </c>
      <c r="V5458" s="20">
        <v>0.81570546313848602</v>
      </c>
      <c r="W5458" s="79">
        <v>9757.4275178871903</v>
      </c>
      <c r="X5458" s="6">
        <v>18292.798842574801</v>
      </c>
      <c r="Y5458" s="6">
        <v>7955.2654507696798</v>
      </c>
      <c r="Z5458" s="71">
        <v>7965.12060132841</v>
      </c>
      <c r="AA5458" s="20">
        <v>0.81631358129249298</v>
      </c>
    </row>
    <row r="5459" spans="1:27" x14ac:dyDescent="0.2">
      <c r="A5459" s="52" t="s">
        <v>868</v>
      </c>
      <c r="B5459" s="1" t="s">
        <v>7124</v>
      </c>
      <c r="C5459" s="131" t="s">
        <v>61</v>
      </c>
      <c r="D5459" s="131" t="s">
        <v>61</v>
      </c>
      <c r="E5459" s="131" t="s">
        <v>6361</v>
      </c>
      <c r="F5459" s="131" t="s">
        <v>26326</v>
      </c>
      <c r="G5459" s="131" t="s">
        <v>26326</v>
      </c>
      <c r="H5459" s="79">
        <v>13241.083333333299</v>
      </c>
      <c r="I5459" s="6">
        <v>28207.276041363901</v>
      </c>
      <c r="J5459" s="6">
        <v>12253.1640835506</v>
      </c>
      <c r="K5459" s="71">
        <v>12254.0617225202</v>
      </c>
      <c r="L5459" s="20">
        <v>0.925457639230443</v>
      </c>
      <c r="M5459" s="79">
        <v>13376.5234533107</v>
      </c>
      <c r="N5459" s="6">
        <v>28495.802044493801</v>
      </c>
      <c r="O5459" s="6">
        <v>12383.596503909201</v>
      </c>
      <c r="P5459" s="71">
        <v>12389.186200698599</v>
      </c>
      <c r="Q5459" s="20">
        <v>0.92618879964900402</v>
      </c>
      <c r="R5459" s="79">
        <v>13513.8452602364</v>
      </c>
      <c r="S5459" s="6">
        <v>28788.3365763701</v>
      </c>
      <c r="T5459" s="6">
        <v>12515.366396559801</v>
      </c>
      <c r="U5459" s="71">
        <v>12525.7897525392</v>
      </c>
      <c r="V5459" s="20">
        <v>0.92688568733250098</v>
      </c>
      <c r="W5459" s="79">
        <v>13653.8946783748</v>
      </c>
      <c r="X5459" s="6">
        <v>29086.6816964342</v>
      </c>
      <c r="Y5459" s="6">
        <v>12649.364155179601</v>
      </c>
      <c r="Z5459" s="71">
        <v>12665.034454177599</v>
      </c>
      <c r="AA5459" s="20">
        <v>0.927576691670006</v>
      </c>
    </row>
    <row r="5460" spans="1:27" x14ac:dyDescent="0.2">
      <c r="A5460" s="52" t="s">
        <v>867</v>
      </c>
      <c r="B5460" s="1" t="s">
        <v>6705</v>
      </c>
      <c r="C5460" s="131" t="s">
        <v>61</v>
      </c>
      <c r="D5460" s="131" t="s">
        <v>61</v>
      </c>
      <c r="E5460" s="131" t="s">
        <v>6361</v>
      </c>
      <c r="F5460" s="131" t="s">
        <v>26208</v>
      </c>
      <c r="G5460" s="131" t="s">
        <v>26208</v>
      </c>
      <c r="H5460" s="79">
        <v>12395.083333333299</v>
      </c>
      <c r="I5460" s="6">
        <v>97929.677227627501</v>
      </c>
      <c r="J5460" s="6">
        <v>42540.385748685403</v>
      </c>
      <c r="K5460" s="71">
        <v>42543.502160721502</v>
      </c>
      <c r="L5460" s="20">
        <v>3.43228851445572</v>
      </c>
      <c r="M5460" s="79">
        <v>12382.6928465376</v>
      </c>
      <c r="N5460" s="6">
        <v>97831.783866206199</v>
      </c>
      <c r="O5460" s="6">
        <v>42515.361903661498</v>
      </c>
      <c r="P5460" s="71">
        <v>42534.552449950497</v>
      </c>
      <c r="Q5460" s="20">
        <v>3.43500020367894</v>
      </c>
      <c r="R5460" s="79">
        <v>12370.2100715529</v>
      </c>
      <c r="S5460" s="6">
        <v>97733.1613646638</v>
      </c>
      <c r="T5460" s="6">
        <v>42488.259796742197</v>
      </c>
      <c r="U5460" s="71">
        <v>42523.645916714799</v>
      </c>
      <c r="V5460" s="20">
        <v>3.4375847839887599</v>
      </c>
      <c r="W5460" s="79">
        <v>12361.6713518793</v>
      </c>
      <c r="X5460" s="6">
        <v>97665.699610750497</v>
      </c>
      <c r="Y5460" s="6">
        <v>42473.356457096997</v>
      </c>
      <c r="Z5460" s="71">
        <v>42525.973346528299</v>
      </c>
      <c r="AA5460" s="20">
        <v>3.44014754445507</v>
      </c>
    </row>
    <row r="5461" spans="1:27" x14ac:dyDescent="0.2">
      <c r="A5461" s="52" t="s">
        <v>866</v>
      </c>
      <c r="B5461" s="1" t="s">
        <v>7123</v>
      </c>
      <c r="C5461" s="131" t="s">
        <v>61</v>
      </c>
      <c r="D5461" s="131" t="s">
        <v>61</v>
      </c>
      <c r="E5461" s="131" t="s">
        <v>6361</v>
      </c>
      <c r="F5461" s="131" t="s">
        <v>26331</v>
      </c>
      <c r="G5461" s="131" t="s">
        <v>26331</v>
      </c>
      <c r="H5461" s="79">
        <v>14769.666666666701</v>
      </c>
      <c r="I5461" s="6">
        <v>21331.401537521499</v>
      </c>
      <c r="J5461" s="6">
        <v>9266.3028783092996</v>
      </c>
      <c r="K5461" s="71">
        <v>9266.9817066111991</v>
      </c>
      <c r="L5461" s="20">
        <v>0.62743336838641395</v>
      </c>
      <c r="M5461" s="79">
        <v>14927.307012076601</v>
      </c>
      <c r="N5461" s="6">
        <v>21559.076919935</v>
      </c>
      <c r="O5461" s="6">
        <v>9369.0610692884293</v>
      </c>
      <c r="P5461" s="71">
        <v>9373.2900677511898</v>
      </c>
      <c r="Q5461" s="20">
        <v>0.62792907388907704</v>
      </c>
      <c r="R5461" s="79">
        <v>15087.9995691761</v>
      </c>
      <c r="S5461" s="6">
        <v>21791.160523237799</v>
      </c>
      <c r="T5461" s="6">
        <v>9473.4323197550293</v>
      </c>
      <c r="U5461" s="71">
        <v>9481.32221720487</v>
      </c>
      <c r="V5461" s="20">
        <v>0.62840154347397004</v>
      </c>
      <c r="W5461" s="79">
        <v>15241.7299420575</v>
      </c>
      <c r="X5461" s="6">
        <v>22013.188845640401</v>
      </c>
      <c r="Y5461" s="6">
        <v>9573.2075879724707</v>
      </c>
      <c r="Z5461" s="71">
        <v>9585.0670793613208</v>
      </c>
      <c r="AA5461" s="20">
        <v>0.62887002432136097</v>
      </c>
    </row>
    <row r="5462" spans="1:27" x14ac:dyDescent="0.2">
      <c r="A5462" s="52" t="s">
        <v>865</v>
      </c>
      <c r="B5462" s="1" t="s">
        <v>7122</v>
      </c>
      <c r="C5462" s="131" t="s">
        <v>61</v>
      </c>
      <c r="D5462" s="131" t="s">
        <v>61</v>
      </c>
      <c r="E5462" s="131" t="s">
        <v>6361</v>
      </c>
      <c r="F5462" s="131" t="s">
        <v>26329</v>
      </c>
      <c r="G5462" s="131" t="s">
        <v>26329</v>
      </c>
      <c r="H5462" s="79">
        <v>8202.3333333333303</v>
      </c>
      <c r="I5462" s="6">
        <v>12760.548766489301</v>
      </c>
      <c r="J5462" s="6">
        <v>5543.1477184346704</v>
      </c>
      <c r="K5462" s="71">
        <v>5543.5537968461304</v>
      </c>
      <c r="L5462" s="20">
        <v>0.67585083067982299</v>
      </c>
      <c r="M5462" s="79">
        <v>8236.6885993303295</v>
      </c>
      <c r="N5462" s="6">
        <v>12813.996002699399</v>
      </c>
      <c r="O5462" s="6">
        <v>5568.6573009022104</v>
      </c>
      <c r="P5462" s="71">
        <v>5571.1708764879604</v>
      </c>
      <c r="Q5462" s="20">
        <v>0.67638478853515505</v>
      </c>
      <c r="R5462" s="79">
        <v>8268.6199140042809</v>
      </c>
      <c r="S5462" s="6">
        <v>12863.6722449973</v>
      </c>
      <c r="T5462" s="6">
        <v>5592.3193382261798</v>
      </c>
      <c r="U5462" s="71">
        <v>5596.9768714829897</v>
      </c>
      <c r="V5462" s="20">
        <v>0.67689371741511195</v>
      </c>
      <c r="W5462" s="79">
        <v>8304.4912839444096</v>
      </c>
      <c r="X5462" s="6">
        <v>12919.478117160699</v>
      </c>
      <c r="Y5462" s="6">
        <v>5618.4883894430404</v>
      </c>
      <c r="Z5462" s="71">
        <v>5625.4486913126702</v>
      </c>
      <c r="AA5462" s="20">
        <v>0.67739834975668001</v>
      </c>
    </row>
    <row r="5463" spans="1:27" x14ac:dyDescent="0.2">
      <c r="A5463" s="52" t="s">
        <v>864</v>
      </c>
      <c r="B5463" s="1" t="s">
        <v>7121</v>
      </c>
      <c r="C5463" s="131" t="s">
        <v>61</v>
      </c>
      <c r="D5463" s="131" t="s">
        <v>61</v>
      </c>
      <c r="E5463" s="131" t="s">
        <v>6361</v>
      </c>
      <c r="F5463" s="131" t="s">
        <v>26325</v>
      </c>
      <c r="G5463" s="131" t="s">
        <v>26325</v>
      </c>
      <c r="H5463" s="79">
        <v>24642.75</v>
      </c>
      <c r="I5463" s="6">
        <v>93660.2286005239</v>
      </c>
      <c r="J5463" s="6">
        <v>40685.748863596797</v>
      </c>
      <c r="K5463" s="71">
        <v>40688.729409147199</v>
      </c>
      <c r="L5463" s="20">
        <v>1.6511440244756399</v>
      </c>
      <c r="M5463" s="79">
        <v>24715.351624476902</v>
      </c>
      <c r="N5463" s="6">
        <v>93936.167152238995</v>
      </c>
      <c r="O5463" s="6">
        <v>40822.419713638898</v>
      </c>
      <c r="P5463" s="71">
        <v>40840.846101185998</v>
      </c>
      <c r="Q5463" s="20">
        <v>1.6524485154700099</v>
      </c>
      <c r="R5463" s="79">
        <v>24784.240341491299</v>
      </c>
      <c r="S5463" s="6">
        <v>94197.993976906102</v>
      </c>
      <c r="T5463" s="6">
        <v>40951.3903422121</v>
      </c>
      <c r="U5463" s="71">
        <v>40985.4964886776</v>
      </c>
      <c r="V5463" s="20">
        <v>1.6536918591797101</v>
      </c>
      <c r="W5463" s="79">
        <v>24857.708232143501</v>
      </c>
      <c r="X5463" s="6">
        <v>94477.224965058005</v>
      </c>
      <c r="Y5463" s="6">
        <v>41086.736377369401</v>
      </c>
      <c r="Z5463" s="71">
        <v>41137.6354926122</v>
      </c>
      <c r="AA5463" s="20">
        <v>1.65492470618901</v>
      </c>
    </row>
    <row r="5464" spans="1:27" x14ac:dyDescent="0.2">
      <c r="A5464" s="52" t="s">
        <v>863</v>
      </c>
      <c r="B5464" s="1" t="s">
        <v>7120</v>
      </c>
      <c r="C5464" s="131" t="s">
        <v>61</v>
      </c>
      <c r="D5464" s="131" t="s">
        <v>61</v>
      </c>
      <c r="E5464" s="131" t="s">
        <v>6361</v>
      </c>
      <c r="F5464" s="131" t="s">
        <v>26270</v>
      </c>
      <c r="G5464" s="131" t="s">
        <v>26270</v>
      </c>
      <c r="H5464" s="79">
        <v>10874</v>
      </c>
      <c r="I5464" s="6">
        <v>39165.345168295797</v>
      </c>
      <c r="J5464" s="6">
        <v>17013.3195432373</v>
      </c>
      <c r="K5464" s="71">
        <v>17014.565900383899</v>
      </c>
      <c r="L5464" s="20">
        <v>1.56470166455618</v>
      </c>
      <c r="M5464" s="79">
        <v>10879.637175944699</v>
      </c>
      <c r="N5464" s="6">
        <v>39185.648823036398</v>
      </c>
      <c r="O5464" s="6">
        <v>17029.1491711893</v>
      </c>
      <c r="P5464" s="71">
        <v>17036.835773414899</v>
      </c>
      <c r="Q5464" s="20">
        <v>1.5659378615202399</v>
      </c>
      <c r="R5464" s="79">
        <v>10888.082265630201</v>
      </c>
      <c r="S5464" s="6">
        <v>39216.065859316303</v>
      </c>
      <c r="T5464" s="6">
        <v>17048.690241582801</v>
      </c>
      <c r="U5464" s="71">
        <v>17062.889152085401</v>
      </c>
      <c r="V5464" s="20">
        <v>1.56711611244405</v>
      </c>
      <c r="W5464" s="79">
        <v>10900.1701104603</v>
      </c>
      <c r="X5464" s="6">
        <v>39259.6031606877</v>
      </c>
      <c r="Y5464" s="6">
        <v>17073.416010471199</v>
      </c>
      <c r="Z5464" s="71">
        <v>17094.5669181784</v>
      </c>
      <c r="AA5464" s="20">
        <v>1.5682844162013301</v>
      </c>
    </row>
    <row r="5465" spans="1:27" x14ac:dyDescent="0.2">
      <c r="A5465" s="52" t="s">
        <v>862</v>
      </c>
      <c r="B5465" s="1" t="s">
        <v>7119</v>
      </c>
      <c r="C5465" s="131" t="s">
        <v>61</v>
      </c>
      <c r="D5465" s="131" t="s">
        <v>61</v>
      </c>
      <c r="E5465" s="131" t="s">
        <v>6361</v>
      </c>
      <c r="F5465" s="131" t="s">
        <v>26327</v>
      </c>
      <c r="G5465" s="131" t="s">
        <v>26327</v>
      </c>
      <c r="H5465" s="79">
        <v>12738.666666666701</v>
      </c>
      <c r="I5465" s="6">
        <v>40719.015296801699</v>
      </c>
      <c r="J5465" s="6">
        <v>17688.229626308701</v>
      </c>
      <c r="K5465" s="71">
        <v>17689.525425835</v>
      </c>
      <c r="L5465" s="20">
        <v>1.38864811276704</v>
      </c>
      <c r="M5465" s="79">
        <v>12753.0161982683</v>
      </c>
      <c r="N5465" s="6">
        <v>40764.883425082298</v>
      </c>
      <c r="O5465" s="6">
        <v>17715.4468955423</v>
      </c>
      <c r="P5465" s="71">
        <v>17723.443278225099</v>
      </c>
      <c r="Q5465" s="20">
        <v>1.38974521812586</v>
      </c>
      <c r="R5465" s="79">
        <v>12763.8469672921</v>
      </c>
      <c r="S5465" s="6">
        <v>40799.503865438797</v>
      </c>
      <c r="T5465" s="6">
        <v>17737.069952591501</v>
      </c>
      <c r="U5465" s="71">
        <v>17751.8421764554</v>
      </c>
      <c r="V5465" s="20">
        <v>1.3907908972855301</v>
      </c>
      <c r="W5465" s="79">
        <v>12779.4181232436</v>
      </c>
      <c r="X5465" s="6">
        <v>40849.276903227503</v>
      </c>
      <c r="Y5465" s="6">
        <v>17764.7414173078</v>
      </c>
      <c r="Z5465" s="71">
        <v>17786.748753504002</v>
      </c>
      <c r="AA5465" s="20">
        <v>1.3918277484913699</v>
      </c>
    </row>
    <row r="5466" spans="1:27" x14ac:dyDescent="0.2">
      <c r="A5466" s="52" t="s">
        <v>861</v>
      </c>
      <c r="B5466" s="1" t="s">
        <v>7118</v>
      </c>
      <c r="C5466" s="131" t="s">
        <v>61</v>
      </c>
      <c r="D5466" s="131" t="s">
        <v>61</v>
      </c>
      <c r="E5466" s="131" t="s">
        <v>6361</v>
      </c>
      <c r="F5466" s="131" t="s">
        <v>26278</v>
      </c>
      <c r="G5466" s="131" t="s">
        <v>26278</v>
      </c>
      <c r="H5466" s="79">
        <v>15206.416666666701</v>
      </c>
      <c r="I5466" s="6">
        <v>43297.483977115196</v>
      </c>
      <c r="J5466" s="6">
        <v>18808.309416283701</v>
      </c>
      <c r="K5466" s="71">
        <v>18809.687270311399</v>
      </c>
      <c r="L5466" s="20">
        <v>1.2369572452623401</v>
      </c>
      <c r="M5466" s="79">
        <v>15242.063553657499</v>
      </c>
      <c r="N5466" s="6">
        <v>43398.981953407201</v>
      </c>
      <c r="O5466" s="6">
        <v>18860.163344490898</v>
      </c>
      <c r="P5466" s="71">
        <v>18868.676428267601</v>
      </c>
      <c r="Q5466" s="20">
        <v>1.23793450682338</v>
      </c>
      <c r="R5466" s="79">
        <v>15273.751117088799</v>
      </c>
      <c r="S5466" s="6">
        <v>43489.206481645197</v>
      </c>
      <c r="T5466" s="6">
        <v>18906.384256330701</v>
      </c>
      <c r="U5466" s="71">
        <v>18922.1303373597</v>
      </c>
      <c r="V5466" s="20">
        <v>1.23886595979615</v>
      </c>
      <c r="W5466" s="79">
        <v>15307.804125189001</v>
      </c>
      <c r="X5466" s="6">
        <v>43586.166179969397</v>
      </c>
      <c r="Y5466" s="6">
        <v>18954.9737537162</v>
      </c>
      <c r="Z5466" s="71">
        <v>18978.455574824002</v>
      </c>
      <c r="AA5466" s="20">
        <v>1.2397895491486499</v>
      </c>
    </row>
    <row r="5467" spans="1:27" x14ac:dyDescent="0.2">
      <c r="A5467" s="52" t="s">
        <v>860</v>
      </c>
      <c r="B5467" s="1" t="s">
        <v>7117</v>
      </c>
      <c r="C5467" s="131" t="s">
        <v>61</v>
      </c>
      <c r="D5467" s="131" t="s">
        <v>61</v>
      </c>
      <c r="E5467" s="131" t="s">
        <v>6361</v>
      </c>
      <c r="F5467" s="131" t="s">
        <v>26304</v>
      </c>
      <c r="G5467" s="131" t="s">
        <v>26304</v>
      </c>
      <c r="H5467" s="79">
        <v>24503.833333333299</v>
      </c>
      <c r="I5467" s="6">
        <v>36332.436783965</v>
      </c>
      <c r="J5467" s="6">
        <v>15782.7118370565</v>
      </c>
      <c r="K5467" s="71">
        <v>15783.868042677699</v>
      </c>
      <c r="L5467" s="20">
        <v>0.64413872833547303</v>
      </c>
      <c r="M5467" s="79">
        <v>24610.108167897699</v>
      </c>
      <c r="N5467" s="6">
        <v>36490.013096863098</v>
      </c>
      <c r="O5467" s="6">
        <v>15857.6901225081</v>
      </c>
      <c r="P5467" s="71">
        <v>15864.8479525889</v>
      </c>
      <c r="Q5467" s="20">
        <v>0.64464763195488906</v>
      </c>
      <c r="R5467" s="79">
        <v>24742.981732710901</v>
      </c>
      <c r="S5467" s="6">
        <v>36687.028001762403</v>
      </c>
      <c r="T5467" s="6">
        <v>15949.222916192501</v>
      </c>
      <c r="U5467" s="71">
        <v>15962.5061412123</v>
      </c>
      <c r="V5467" s="20">
        <v>0.645132681002206</v>
      </c>
      <c r="W5467" s="79">
        <v>24883.307466883802</v>
      </c>
      <c r="X5467" s="6">
        <v>36895.092421588</v>
      </c>
      <c r="Y5467" s="6">
        <v>16045.1255475075</v>
      </c>
      <c r="Z5467" s="71">
        <v>16065.00258731</v>
      </c>
      <c r="AA5467" s="20">
        <v>0.64561363511222303</v>
      </c>
    </row>
    <row r="5468" spans="1:27" x14ac:dyDescent="0.2">
      <c r="A5468" s="52" t="s">
        <v>859</v>
      </c>
      <c r="B5468" s="1" t="s">
        <v>7116</v>
      </c>
      <c r="C5468" s="131" t="s">
        <v>61</v>
      </c>
      <c r="D5468" s="131" t="s">
        <v>61</v>
      </c>
      <c r="E5468" s="131" t="s">
        <v>6361</v>
      </c>
      <c r="F5468" s="131" t="s">
        <v>26332</v>
      </c>
      <c r="G5468" s="131" t="s">
        <v>26332</v>
      </c>
      <c r="H5468" s="79">
        <v>6772.5833333333303</v>
      </c>
      <c r="I5468" s="6">
        <v>14087.8204735979</v>
      </c>
      <c r="J5468" s="6">
        <v>6119.7109422924896</v>
      </c>
      <c r="K5468" s="71">
        <v>6120.1592584161499</v>
      </c>
      <c r="L5468" s="20">
        <v>0.903666881187555</v>
      </c>
      <c r="M5468" s="79">
        <v>6839.0430839139399</v>
      </c>
      <c r="N5468" s="6">
        <v>14226.065067841801</v>
      </c>
      <c r="O5468" s="6">
        <v>6182.3088665283503</v>
      </c>
      <c r="P5468" s="71">
        <v>6185.0994316126798</v>
      </c>
      <c r="Q5468" s="20">
        <v>0.904380825756252</v>
      </c>
      <c r="R5468" s="79">
        <v>6902.5519761534997</v>
      </c>
      <c r="S5468" s="6">
        <v>14358.1715076318</v>
      </c>
      <c r="T5468" s="6">
        <v>6242.0340517401301</v>
      </c>
      <c r="U5468" s="71">
        <v>6247.23269642184</v>
      </c>
      <c r="V5468" s="20">
        <v>0.90506130457320499</v>
      </c>
      <c r="W5468" s="79">
        <v>6968.6132423827303</v>
      </c>
      <c r="X5468" s="6">
        <v>14495.587204580999</v>
      </c>
      <c r="Y5468" s="6">
        <v>6303.9147300321201</v>
      </c>
      <c r="Z5468" s="71">
        <v>6311.7241525031004</v>
      </c>
      <c r="AA5468" s="20">
        <v>0.905736038573003</v>
      </c>
    </row>
    <row r="5469" spans="1:27" x14ac:dyDescent="0.2">
      <c r="A5469" s="52" t="s">
        <v>858</v>
      </c>
      <c r="B5469" s="1" t="s">
        <v>7115</v>
      </c>
      <c r="C5469" s="131" t="s">
        <v>61</v>
      </c>
      <c r="D5469" s="131" t="s">
        <v>61</v>
      </c>
      <c r="E5469" s="131" t="s">
        <v>6361</v>
      </c>
      <c r="F5469" s="131" t="s">
        <v>26327</v>
      </c>
      <c r="G5469" s="131" t="s">
        <v>26327</v>
      </c>
      <c r="H5469" s="79">
        <v>14414.916666666701</v>
      </c>
      <c r="I5469" s="6">
        <v>44492.198543915198</v>
      </c>
      <c r="J5469" s="6">
        <v>19327.290178500501</v>
      </c>
      <c r="K5469" s="71">
        <v>19328.706051880101</v>
      </c>
      <c r="L5469" s="20">
        <v>1.3408822609829001</v>
      </c>
      <c r="M5469" s="79">
        <v>14422.4904347391</v>
      </c>
      <c r="N5469" s="6">
        <v>44515.575272383197</v>
      </c>
      <c r="O5469" s="6">
        <v>19345.408192120402</v>
      </c>
      <c r="P5469" s="71">
        <v>19354.140305285298</v>
      </c>
      <c r="Q5469" s="20">
        <v>1.3419416287957699</v>
      </c>
      <c r="R5469" s="79">
        <v>14436.921318443699</v>
      </c>
      <c r="S5469" s="6">
        <v>44560.116753807903</v>
      </c>
      <c r="T5469" s="6">
        <v>19371.948996356601</v>
      </c>
      <c r="U5469" s="71">
        <v>19388.082820489799</v>
      </c>
      <c r="V5469" s="20">
        <v>1.3429513393358199</v>
      </c>
      <c r="W5469" s="79">
        <v>14450.923220238499</v>
      </c>
      <c r="X5469" s="6">
        <v>44603.334165954999</v>
      </c>
      <c r="Y5469" s="6">
        <v>19397.324943721502</v>
      </c>
      <c r="Z5469" s="71">
        <v>19421.354758809401</v>
      </c>
      <c r="AA5469" s="20">
        <v>1.3439525255804901</v>
      </c>
    </row>
    <row r="5470" spans="1:27" x14ac:dyDescent="0.2">
      <c r="A5470" s="52" t="s">
        <v>857</v>
      </c>
      <c r="B5470" s="1" t="s">
        <v>7114</v>
      </c>
      <c r="C5470" s="131" t="s">
        <v>61</v>
      </c>
      <c r="D5470" s="131" t="s">
        <v>61</v>
      </c>
      <c r="E5470" s="131" t="s">
        <v>6361</v>
      </c>
      <c r="F5470" s="131" t="s">
        <v>26288</v>
      </c>
      <c r="G5470" s="131" t="s">
        <v>26288</v>
      </c>
      <c r="H5470" s="79">
        <v>8004.9166666666697</v>
      </c>
      <c r="I5470" s="6">
        <v>19288.543366714799</v>
      </c>
      <c r="J5470" s="6">
        <v>8378.8908386068597</v>
      </c>
      <c r="K5470" s="71">
        <v>8379.5046571183502</v>
      </c>
      <c r="L5470" s="20">
        <v>1.0467947395394499</v>
      </c>
      <c r="M5470" s="79">
        <v>8067.3914324997804</v>
      </c>
      <c r="N5470" s="6">
        <v>19439.081752094298</v>
      </c>
      <c r="O5470" s="6">
        <v>8447.7616895487699</v>
      </c>
      <c r="P5470" s="71">
        <v>8451.5748327159108</v>
      </c>
      <c r="Q5470" s="20">
        <v>1.0476217626763999</v>
      </c>
      <c r="R5470" s="79">
        <v>8127.5182610147303</v>
      </c>
      <c r="S5470" s="6">
        <v>19583.962578167499</v>
      </c>
      <c r="T5470" s="6">
        <v>8513.8808389319802</v>
      </c>
      <c r="U5470" s="71">
        <v>8520.9715790620594</v>
      </c>
      <c r="V5470" s="20">
        <v>1.04841001956706</v>
      </c>
      <c r="W5470" s="79">
        <v>8183.57043995</v>
      </c>
      <c r="X5470" s="6">
        <v>19719.025181466499</v>
      </c>
      <c r="Y5470" s="6">
        <v>8575.5100189412697</v>
      </c>
      <c r="Z5470" s="71">
        <v>8586.1335415474696</v>
      </c>
      <c r="AA5470" s="20">
        <v>1.04919162174401</v>
      </c>
    </row>
    <row r="5471" spans="1:27" x14ac:dyDescent="0.2">
      <c r="A5471" s="52" t="s">
        <v>856</v>
      </c>
      <c r="B5471" s="1" t="s">
        <v>7113</v>
      </c>
      <c r="C5471" s="131" t="s">
        <v>61</v>
      </c>
      <c r="D5471" s="131" t="s">
        <v>61</v>
      </c>
      <c r="E5471" s="131" t="s">
        <v>6361</v>
      </c>
      <c r="F5471" s="131" t="s">
        <v>26325</v>
      </c>
      <c r="G5471" s="131" t="s">
        <v>26325</v>
      </c>
      <c r="H5471" s="79">
        <v>8406.5</v>
      </c>
      <c r="I5471" s="6">
        <v>36747.682500647803</v>
      </c>
      <c r="J5471" s="6">
        <v>15963.0934483132</v>
      </c>
      <c r="K5471" s="71">
        <v>15964.262868281599</v>
      </c>
      <c r="L5471" s="20">
        <v>1.89903799063601</v>
      </c>
      <c r="M5471" s="79">
        <v>8426.3435900070999</v>
      </c>
      <c r="N5471" s="6">
        <v>36834.425609581798</v>
      </c>
      <c r="O5471" s="6">
        <v>16007.3635930686</v>
      </c>
      <c r="P5471" s="71">
        <v>16014.5889826277</v>
      </c>
      <c r="Q5471" s="20">
        <v>1.90053833095763</v>
      </c>
      <c r="R5471" s="79">
        <v>8443.1388527381896</v>
      </c>
      <c r="S5471" s="6">
        <v>36907.843438923002</v>
      </c>
      <c r="T5471" s="6">
        <v>16045.2196437127</v>
      </c>
      <c r="U5471" s="71">
        <v>16058.582819093799</v>
      </c>
      <c r="V5471" s="20">
        <v>1.90196834366709</v>
      </c>
      <c r="W5471" s="79">
        <v>8463.7978318257301</v>
      </c>
      <c r="X5471" s="6">
        <v>36998.150892000602</v>
      </c>
      <c r="Y5471" s="6">
        <v>16089.9441395741</v>
      </c>
      <c r="Z5471" s="71">
        <v>16109.876701593401</v>
      </c>
      <c r="AA5471" s="20">
        <v>1.90338628375748</v>
      </c>
    </row>
    <row r="5472" spans="1:27" x14ac:dyDescent="0.2">
      <c r="A5472" s="52" t="s">
        <v>855</v>
      </c>
      <c r="B5472" s="1" t="s">
        <v>7112</v>
      </c>
      <c r="C5472" s="131" t="s">
        <v>61</v>
      </c>
      <c r="D5472" s="131" t="s">
        <v>61</v>
      </c>
      <c r="E5472" s="131" t="s">
        <v>6361</v>
      </c>
      <c r="F5472" s="131" t="s">
        <v>26279</v>
      </c>
      <c r="G5472" s="131" t="s">
        <v>26279</v>
      </c>
      <c r="H5472" s="79">
        <v>17436.416666666701</v>
      </c>
      <c r="I5472" s="6">
        <v>55569.712058430297</v>
      </c>
      <c r="J5472" s="6">
        <v>24139.331955666799</v>
      </c>
      <c r="K5472" s="71">
        <v>24141.100348297099</v>
      </c>
      <c r="L5472" s="20">
        <v>1.38452187796406</v>
      </c>
      <c r="M5472" s="79">
        <v>17471.136418384402</v>
      </c>
      <c r="N5472" s="6">
        <v>55680.363612736503</v>
      </c>
      <c r="O5472" s="6">
        <v>24197.359144144899</v>
      </c>
      <c r="P5472" s="71">
        <v>24208.281326620501</v>
      </c>
      <c r="Q5472" s="20">
        <v>1.38561572337943</v>
      </c>
      <c r="R5472" s="79">
        <v>17506.633096953301</v>
      </c>
      <c r="S5472" s="6">
        <v>55793.491226328697</v>
      </c>
      <c r="T5472" s="6">
        <v>24255.5169309054</v>
      </c>
      <c r="U5472" s="71">
        <v>24275.718008478801</v>
      </c>
      <c r="V5472" s="20">
        <v>1.3866582954036799</v>
      </c>
      <c r="W5472" s="79">
        <v>17542.468896711202</v>
      </c>
      <c r="X5472" s="6">
        <v>55907.699616275102</v>
      </c>
      <c r="Y5472" s="6">
        <v>24313.424917471999</v>
      </c>
      <c r="Z5472" s="71">
        <v>24343.544900851899</v>
      </c>
      <c r="AA5472" s="20">
        <v>1.3876920657055201</v>
      </c>
    </row>
    <row r="5473" spans="1:27" x14ac:dyDescent="0.2">
      <c r="A5473" s="52" t="s">
        <v>854</v>
      </c>
      <c r="B5473" s="1" t="s">
        <v>7111</v>
      </c>
      <c r="C5473" s="131" t="s">
        <v>61</v>
      </c>
      <c r="D5473" s="131" t="s">
        <v>61</v>
      </c>
      <c r="E5473" s="131" t="s">
        <v>6361</v>
      </c>
      <c r="F5473" s="131" t="s">
        <v>26332</v>
      </c>
      <c r="G5473" s="131" t="s">
        <v>26332</v>
      </c>
      <c r="H5473" s="79">
        <v>12467.25</v>
      </c>
      <c r="I5473" s="6">
        <v>22455.057391572202</v>
      </c>
      <c r="J5473" s="6">
        <v>9754.4159287483108</v>
      </c>
      <c r="K5473" s="71">
        <v>9755.1305151036104</v>
      </c>
      <c r="L5473" s="20">
        <v>0.78246048768602605</v>
      </c>
      <c r="M5473" s="79">
        <v>12607.358064652301</v>
      </c>
      <c r="N5473" s="6">
        <v>22707.409324258999</v>
      </c>
      <c r="O5473" s="6">
        <v>9868.0989670569797</v>
      </c>
      <c r="P5473" s="71">
        <v>9872.5532208027307</v>
      </c>
      <c r="Q5473" s="20">
        <v>0.78307867280161902</v>
      </c>
      <c r="R5473" s="79">
        <v>12747.749386636</v>
      </c>
      <c r="S5473" s="6">
        <v>22960.271438391799</v>
      </c>
      <c r="T5473" s="6">
        <v>9981.6885513214202</v>
      </c>
      <c r="U5473" s="71">
        <v>9990.0017472558993</v>
      </c>
      <c r="V5473" s="20">
        <v>0.78366788083619099</v>
      </c>
      <c r="W5473" s="79">
        <v>12888.220260146099</v>
      </c>
      <c r="X5473" s="6">
        <v>23213.2768346511</v>
      </c>
      <c r="Y5473" s="6">
        <v>10095.107959753799</v>
      </c>
      <c r="Z5473" s="71">
        <v>10107.6139923262</v>
      </c>
      <c r="AA5473" s="20">
        <v>0.78425211459038802</v>
      </c>
    </row>
    <row r="5474" spans="1:27" x14ac:dyDescent="0.2">
      <c r="A5474" s="52" t="s">
        <v>853</v>
      </c>
      <c r="B5474" s="1" t="s">
        <v>7110</v>
      </c>
      <c r="C5474" s="131" t="s">
        <v>61</v>
      </c>
      <c r="D5474" s="131" t="s">
        <v>61</v>
      </c>
      <c r="E5474" s="131" t="s">
        <v>6361</v>
      </c>
      <c r="F5474" s="131" t="s">
        <v>26288</v>
      </c>
      <c r="G5474" s="131" t="s">
        <v>26288</v>
      </c>
      <c r="H5474" s="79">
        <v>10008.5</v>
      </c>
      <c r="I5474" s="6">
        <v>27017.884582333802</v>
      </c>
      <c r="J5474" s="6">
        <v>11736.4956648881</v>
      </c>
      <c r="K5474" s="71">
        <v>11737.355453902899</v>
      </c>
      <c r="L5474" s="20">
        <v>1.17273871748043</v>
      </c>
      <c r="M5474" s="79">
        <v>10075.5281749967</v>
      </c>
      <c r="N5474" s="6">
        <v>27198.826731089699</v>
      </c>
      <c r="O5474" s="6">
        <v>11819.961940065399</v>
      </c>
      <c r="P5474" s="71">
        <v>11825.297223985999</v>
      </c>
      <c r="Q5474" s="20">
        <v>1.1736652430124299</v>
      </c>
      <c r="R5474" s="79">
        <v>10137.888498438901</v>
      </c>
      <c r="S5474" s="6">
        <v>27367.1680431024</v>
      </c>
      <c r="T5474" s="6">
        <v>11897.531293169101</v>
      </c>
      <c r="U5474" s="71">
        <v>11907.440088486501</v>
      </c>
      <c r="V5474" s="20">
        <v>1.17454833817911</v>
      </c>
      <c r="W5474" s="79">
        <v>10200.669863282301</v>
      </c>
      <c r="X5474" s="6">
        <v>27536.645953804298</v>
      </c>
      <c r="Y5474" s="6">
        <v>11975.2767234575</v>
      </c>
      <c r="Z5474" s="71">
        <v>11990.1119487334</v>
      </c>
      <c r="AA5474" s="20">
        <v>1.1754239779774001</v>
      </c>
    </row>
    <row r="5475" spans="1:27" x14ac:dyDescent="0.2">
      <c r="A5475" s="52" t="s">
        <v>852</v>
      </c>
      <c r="B5475" s="1" t="s">
        <v>7109</v>
      </c>
      <c r="C5475" s="131" t="s">
        <v>61</v>
      </c>
      <c r="D5475" s="131" t="s">
        <v>61</v>
      </c>
      <c r="E5475" s="131" t="s">
        <v>6361</v>
      </c>
      <c r="F5475" s="131" t="s">
        <v>26330</v>
      </c>
      <c r="G5475" s="131" t="s">
        <v>26330</v>
      </c>
      <c r="H5475" s="79">
        <v>5641.8333333333303</v>
      </c>
      <c r="I5475" s="6">
        <v>20530.220044457801</v>
      </c>
      <c r="J5475" s="6">
        <v>8918.2718142385202</v>
      </c>
      <c r="K5475" s="71">
        <v>8918.9251465751695</v>
      </c>
      <c r="L5475" s="20">
        <v>1.58085583526191</v>
      </c>
      <c r="M5475" s="79">
        <v>5638.5802841429004</v>
      </c>
      <c r="N5475" s="6">
        <v>20518.382435696702</v>
      </c>
      <c r="O5475" s="6">
        <v>8916.8000465410205</v>
      </c>
      <c r="P5475" s="71">
        <v>8920.8249038250797</v>
      </c>
      <c r="Q5475" s="20">
        <v>1.5821047948741001</v>
      </c>
      <c r="R5475" s="79">
        <v>5637.5519931218696</v>
      </c>
      <c r="S5475" s="6">
        <v>20514.6405596638</v>
      </c>
      <c r="T5475" s="6">
        <v>8918.48135847704</v>
      </c>
      <c r="U5475" s="71">
        <v>8925.9090679862893</v>
      </c>
      <c r="V5475" s="20">
        <v>1.58329521020408</v>
      </c>
      <c r="W5475" s="79">
        <v>5635.8403026405003</v>
      </c>
      <c r="X5475" s="6">
        <v>20508.411842834699</v>
      </c>
      <c r="Y5475" s="6">
        <v>8918.8025073419594</v>
      </c>
      <c r="Z5475" s="71">
        <v>8929.8513079203094</v>
      </c>
      <c r="AA5475" s="20">
        <v>1.5844755756717399</v>
      </c>
    </row>
    <row r="5476" spans="1:27" x14ac:dyDescent="0.2">
      <c r="A5476" s="52" t="s">
        <v>851</v>
      </c>
      <c r="B5476" s="1" t="s">
        <v>7108</v>
      </c>
      <c r="C5476" s="131" t="s">
        <v>61</v>
      </c>
      <c r="D5476" s="131" t="s">
        <v>61</v>
      </c>
      <c r="E5476" s="131" t="s">
        <v>6361</v>
      </c>
      <c r="F5476" s="131" t="s">
        <v>26329</v>
      </c>
      <c r="G5476" s="131" t="s">
        <v>26329</v>
      </c>
      <c r="H5476" s="79">
        <v>10444.666666666701</v>
      </c>
      <c r="I5476" s="6">
        <v>15799.503593600601</v>
      </c>
      <c r="J5476" s="6">
        <v>6863.2614396067302</v>
      </c>
      <c r="K5476" s="71">
        <v>6863.7642265509603</v>
      </c>
      <c r="L5476" s="20">
        <v>0.65715493328821395</v>
      </c>
      <c r="M5476" s="79">
        <v>10496.684012481101</v>
      </c>
      <c r="N5476" s="6">
        <v>15878.189517082301</v>
      </c>
      <c r="O5476" s="6">
        <v>6900.2827814822704</v>
      </c>
      <c r="P5476" s="71">
        <v>6903.3974249945404</v>
      </c>
      <c r="Q5476" s="20">
        <v>0.65767412039707096</v>
      </c>
      <c r="R5476" s="79">
        <v>10538.595752790499</v>
      </c>
      <c r="S5476" s="6">
        <v>15941.5888301254</v>
      </c>
      <c r="T5476" s="6">
        <v>6930.4047708018597</v>
      </c>
      <c r="U5476" s="71">
        <v>6936.1767213559797</v>
      </c>
      <c r="V5476" s="20">
        <v>0.658168970901021</v>
      </c>
      <c r="W5476" s="79">
        <v>10583.281449223399</v>
      </c>
      <c r="X5476" s="6">
        <v>16009.1842684392</v>
      </c>
      <c r="Y5476" s="6">
        <v>6962.15552369752</v>
      </c>
      <c r="Z5476" s="71">
        <v>6970.7803887411701</v>
      </c>
      <c r="AA5476" s="20">
        <v>0.65865964372067998</v>
      </c>
    </row>
    <row r="5477" spans="1:27" x14ac:dyDescent="0.2">
      <c r="A5477" s="52" t="s">
        <v>850</v>
      </c>
      <c r="B5477" s="1" t="s">
        <v>7107</v>
      </c>
      <c r="C5477" s="131" t="s">
        <v>61</v>
      </c>
      <c r="D5477" s="131" t="s">
        <v>61</v>
      </c>
      <c r="E5477" s="131" t="s">
        <v>6361</v>
      </c>
      <c r="F5477" s="131" t="s">
        <v>26330</v>
      </c>
      <c r="G5477" s="131" t="s">
        <v>26330</v>
      </c>
      <c r="H5477" s="79">
        <v>9534.5833333333303</v>
      </c>
      <c r="I5477" s="6">
        <v>17986.286003210698</v>
      </c>
      <c r="J5477" s="6">
        <v>7813.1937776560599</v>
      </c>
      <c r="K5477" s="71">
        <v>7813.7661544857601</v>
      </c>
      <c r="L5477" s="20">
        <v>0.81951836606938899</v>
      </c>
      <c r="M5477" s="79">
        <v>9575.2787723455494</v>
      </c>
      <c r="N5477" s="6">
        <v>18063.054937888901</v>
      </c>
      <c r="O5477" s="6">
        <v>7849.7732272807898</v>
      </c>
      <c r="P5477" s="71">
        <v>7853.3164509470298</v>
      </c>
      <c r="Q5477" s="20">
        <v>0.82016582886633704</v>
      </c>
      <c r="R5477" s="79">
        <v>9616.0146733350102</v>
      </c>
      <c r="S5477" s="6">
        <v>18139.9002010933</v>
      </c>
      <c r="T5477" s="6">
        <v>7886.0929255655401</v>
      </c>
      <c r="U5477" s="71">
        <v>7892.6608158889703</v>
      </c>
      <c r="V5477" s="20">
        <v>0.82078294220735104</v>
      </c>
      <c r="W5477" s="79">
        <v>9659.1138587782807</v>
      </c>
      <c r="X5477" s="6">
        <v>18221.203625562699</v>
      </c>
      <c r="Y5477" s="6">
        <v>7924.1297584549702</v>
      </c>
      <c r="Z5477" s="71">
        <v>7933.9463374616298</v>
      </c>
      <c r="AA5477" s="20">
        <v>0.82139484568257803</v>
      </c>
    </row>
    <row r="5478" spans="1:27" x14ac:dyDescent="0.2">
      <c r="A5478" s="52" t="s">
        <v>849</v>
      </c>
      <c r="B5478" s="1" t="s">
        <v>7106</v>
      </c>
      <c r="C5478" s="131" t="s">
        <v>61</v>
      </c>
      <c r="D5478" s="131" t="s">
        <v>61</v>
      </c>
      <c r="E5478" s="131" t="s">
        <v>6361</v>
      </c>
      <c r="F5478" s="131" t="s">
        <v>26208</v>
      </c>
      <c r="G5478" s="131" t="s">
        <v>26208</v>
      </c>
      <c r="H5478" s="79">
        <v>15269.75</v>
      </c>
      <c r="I5478" s="6">
        <v>166024.643265697</v>
      </c>
      <c r="J5478" s="6">
        <v>72120.654006588506</v>
      </c>
      <c r="K5478" s="71">
        <v>72125.937401890202</v>
      </c>
      <c r="L5478" s="20">
        <v>4.7234524076615703</v>
      </c>
      <c r="M5478" s="79">
        <v>15258.842935057701</v>
      </c>
      <c r="N5478" s="6">
        <v>165906.053140376</v>
      </c>
      <c r="O5478" s="6">
        <v>72098.817097289604</v>
      </c>
      <c r="P5478" s="71">
        <v>72131.360997304393</v>
      </c>
      <c r="Q5478" s="20">
        <v>4.7271841845609499</v>
      </c>
      <c r="R5478" s="79">
        <v>15247.827388702101</v>
      </c>
      <c r="S5478" s="6">
        <v>165786.28352043699</v>
      </c>
      <c r="T5478" s="6">
        <v>72073.496718990704</v>
      </c>
      <c r="U5478" s="71">
        <v>72133.522745331604</v>
      </c>
      <c r="V5478" s="20">
        <v>4.7307410365085101</v>
      </c>
      <c r="W5478" s="79">
        <v>15241.480376678601</v>
      </c>
      <c r="X5478" s="6">
        <v>165717.27385053399</v>
      </c>
      <c r="Y5478" s="6">
        <v>72067.971369728606</v>
      </c>
      <c r="Z5478" s="71">
        <v>72157.250692047397</v>
      </c>
      <c r="AA5478" s="20">
        <v>4.7342678603882202</v>
      </c>
    </row>
    <row r="5479" spans="1:27" x14ac:dyDescent="0.2">
      <c r="A5479" s="52" t="s">
        <v>848</v>
      </c>
      <c r="B5479" s="1" t="s">
        <v>7105</v>
      </c>
      <c r="C5479" s="131" t="s">
        <v>61</v>
      </c>
      <c r="D5479" s="131" t="s">
        <v>61</v>
      </c>
      <c r="E5479" s="131" t="s">
        <v>6361</v>
      </c>
      <c r="F5479" s="131" t="s">
        <v>26208</v>
      </c>
      <c r="G5479" s="131" t="s">
        <v>26208</v>
      </c>
      <c r="H5479" s="79">
        <v>6715.4166666666697</v>
      </c>
      <c r="I5479" s="6">
        <v>86485.142835699793</v>
      </c>
      <c r="J5479" s="6">
        <v>37568.911099432204</v>
      </c>
      <c r="K5479" s="71">
        <v>37571.663312527402</v>
      </c>
      <c r="L5479" s="20">
        <v>5.5948372494922003</v>
      </c>
      <c r="M5479" s="79">
        <v>6716.3682878426498</v>
      </c>
      <c r="N5479" s="6">
        <v>86497.398381024206</v>
      </c>
      <c r="O5479" s="6">
        <v>37589.708074051901</v>
      </c>
      <c r="P5479" s="71">
        <v>37606.675283090801</v>
      </c>
      <c r="Q5479" s="20">
        <v>5.59925746644402</v>
      </c>
      <c r="R5479" s="79">
        <v>6715.0598166967902</v>
      </c>
      <c r="S5479" s="6">
        <v>86480.547108860002</v>
      </c>
      <c r="T5479" s="6">
        <v>37596.3276089641</v>
      </c>
      <c r="U5479" s="71">
        <v>37627.639509372799</v>
      </c>
      <c r="V5479" s="20">
        <v>5.6034704882021797</v>
      </c>
      <c r="W5479" s="79">
        <v>6717.3352634636403</v>
      </c>
      <c r="X5479" s="6">
        <v>86509.851670053104</v>
      </c>
      <c r="Y5479" s="6">
        <v>37621.844533721101</v>
      </c>
      <c r="Z5479" s="71">
        <v>37668.451267898803</v>
      </c>
      <c r="AA5479" s="20">
        <v>5.6076479422996499</v>
      </c>
    </row>
    <row r="5480" spans="1:27" x14ac:dyDescent="0.2">
      <c r="A5480" s="52" t="s">
        <v>847</v>
      </c>
      <c r="B5480" s="1" t="s">
        <v>7104</v>
      </c>
      <c r="C5480" s="131" t="s">
        <v>61</v>
      </c>
      <c r="D5480" s="131" t="s">
        <v>61</v>
      </c>
      <c r="E5480" s="131" t="s">
        <v>6361</v>
      </c>
      <c r="F5480" s="131" t="s">
        <v>26288</v>
      </c>
      <c r="G5480" s="131" t="s">
        <v>26288</v>
      </c>
      <c r="H5480" s="79">
        <v>16821.583333333299</v>
      </c>
      <c r="I5480" s="6">
        <v>44513.069221752099</v>
      </c>
      <c r="J5480" s="6">
        <v>19336.356344254898</v>
      </c>
      <c r="K5480" s="71">
        <v>19337.772881801098</v>
      </c>
      <c r="L5480" s="20">
        <v>1.14958101735178</v>
      </c>
      <c r="M5480" s="79">
        <v>16949.040701694699</v>
      </c>
      <c r="N5480" s="6">
        <v>44850.345359691397</v>
      </c>
      <c r="O5480" s="6">
        <v>19490.891294379799</v>
      </c>
      <c r="P5480" s="71">
        <v>19499.689075578201</v>
      </c>
      <c r="Q5480" s="20">
        <v>1.1504892470774699</v>
      </c>
      <c r="R5480" s="79">
        <v>17070.721097951999</v>
      </c>
      <c r="S5480" s="6">
        <v>45172.334544312303</v>
      </c>
      <c r="T5480" s="6">
        <v>19638.102962645298</v>
      </c>
      <c r="U5480" s="71">
        <v>19654.4584516861</v>
      </c>
      <c r="V5480" s="20">
        <v>1.15135490404351</v>
      </c>
      <c r="W5480" s="79">
        <v>17185.594865856299</v>
      </c>
      <c r="X5480" s="6">
        <v>45476.312111771796</v>
      </c>
      <c r="Y5480" s="6">
        <v>19776.9700352904</v>
      </c>
      <c r="Z5480" s="71">
        <v>19801.470162721602</v>
      </c>
      <c r="AA5480" s="20">
        <v>1.15221325285996</v>
      </c>
    </row>
    <row r="5481" spans="1:27" x14ac:dyDescent="0.2">
      <c r="A5481" s="52" t="s">
        <v>846</v>
      </c>
      <c r="B5481" s="1" t="s">
        <v>7103</v>
      </c>
      <c r="C5481" s="131" t="s">
        <v>61</v>
      </c>
      <c r="D5481" s="131" t="s">
        <v>61</v>
      </c>
      <c r="E5481" s="131" t="s">
        <v>6361</v>
      </c>
      <c r="F5481" s="131" t="s">
        <v>26330</v>
      </c>
      <c r="G5481" s="131" t="s">
        <v>26330</v>
      </c>
      <c r="H5481" s="79">
        <v>4745.0833333333303</v>
      </c>
      <c r="I5481" s="6">
        <v>9182.7430323486005</v>
      </c>
      <c r="J5481" s="6">
        <v>3988.9586271091798</v>
      </c>
      <c r="K5481" s="71">
        <v>3989.2508491579101</v>
      </c>
      <c r="L5481" s="20">
        <v>0.84071249521249902</v>
      </c>
      <c r="M5481" s="79">
        <v>4761.8749142424103</v>
      </c>
      <c r="N5481" s="6">
        <v>9215.2383041411504</v>
      </c>
      <c r="O5481" s="6">
        <v>4004.7229647253698</v>
      </c>
      <c r="P5481" s="71">
        <v>4006.53061301973</v>
      </c>
      <c r="Q5481" s="20">
        <v>0.84137670249096497</v>
      </c>
      <c r="R5481" s="79">
        <v>4782.6775080186999</v>
      </c>
      <c r="S5481" s="6">
        <v>9255.4957368635896</v>
      </c>
      <c r="T5481" s="6">
        <v>4023.7100890269899</v>
      </c>
      <c r="U5481" s="71">
        <v>4027.0612144584902</v>
      </c>
      <c r="V5481" s="20">
        <v>0.84200977542530497</v>
      </c>
      <c r="W5481" s="79">
        <v>4804.25320646624</v>
      </c>
      <c r="X5481" s="6">
        <v>9297.2492911574409</v>
      </c>
      <c r="Y5481" s="6">
        <v>4043.2350844528801</v>
      </c>
      <c r="Z5481" s="71">
        <v>4048.2439293177299</v>
      </c>
      <c r="AA5481" s="20">
        <v>0.84263750375792801</v>
      </c>
    </row>
    <row r="5482" spans="1:27" x14ac:dyDescent="0.2">
      <c r="A5482" s="52" t="s">
        <v>845</v>
      </c>
      <c r="B5482" s="1" t="s">
        <v>7065</v>
      </c>
      <c r="C5482" s="131" t="s">
        <v>61</v>
      </c>
      <c r="D5482" s="131" t="s">
        <v>61</v>
      </c>
      <c r="E5482" s="131" t="s">
        <v>6361</v>
      </c>
      <c r="F5482" s="131" t="s">
        <v>26326</v>
      </c>
      <c r="G5482" s="131" t="s">
        <v>26326</v>
      </c>
      <c r="H5482" s="79">
        <v>6641.5</v>
      </c>
      <c r="I5482" s="6">
        <v>30243.4485925513</v>
      </c>
      <c r="J5482" s="6">
        <v>13137.6719082529</v>
      </c>
      <c r="K5482" s="71">
        <v>13138.634344256699</v>
      </c>
      <c r="L5482" s="20">
        <v>1.9782630948214499</v>
      </c>
      <c r="M5482" s="79">
        <v>6691.3503366224904</v>
      </c>
      <c r="N5482" s="6">
        <v>30470.4524460428</v>
      </c>
      <c r="O5482" s="6">
        <v>13241.732511833599</v>
      </c>
      <c r="P5482" s="71">
        <v>13247.709553291899</v>
      </c>
      <c r="Q5482" s="20">
        <v>1.97982602716013</v>
      </c>
      <c r="R5482" s="79">
        <v>6743.66967889844</v>
      </c>
      <c r="S5482" s="6">
        <v>30708.699429182001</v>
      </c>
      <c r="T5482" s="6">
        <v>13350.219937108301</v>
      </c>
      <c r="U5482" s="71">
        <v>13361.3385963947</v>
      </c>
      <c r="V5482" s="20">
        <v>1.9813156979209099</v>
      </c>
      <c r="W5482" s="79">
        <v>6802.7873700095397</v>
      </c>
      <c r="X5482" s="6">
        <v>30977.9041046362</v>
      </c>
      <c r="Y5482" s="6">
        <v>13471.8285802885</v>
      </c>
      <c r="Z5482" s="71">
        <v>13488.517765556</v>
      </c>
      <c r="AA5482" s="20">
        <v>1.98279279241049</v>
      </c>
    </row>
    <row r="5483" spans="1:27" x14ac:dyDescent="0.2">
      <c r="A5483" s="52" t="s">
        <v>844</v>
      </c>
      <c r="B5483" s="1" t="s">
        <v>6857</v>
      </c>
      <c r="C5483" s="131" t="s">
        <v>61</v>
      </c>
      <c r="D5483" s="131" t="s">
        <v>61</v>
      </c>
      <c r="E5483" s="131" t="s">
        <v>6361</v>
      </c>
      <c r="F5483" s="131" t="s">
        <v>26325</v>
      </c>
      <c r="G5483" s="131" t="s">
        <v>26325</v>
      </c>
      <c r="H5483" s="79">
        <v>16239.833333333299</v>
      </c>
      <c r="I5483" s="6">
        <v>60201.343768142098</v>
      </c>
      <c r="J5483" s="6">
        <v>26151.300187921901</v>
      </c>
      <c r="K5483" s="71">
        <v>26153.215972775</v>
      </c>
      <c r="L5483" s="20">
        <v>1.6104362302224999</v>
      </c>
      <c r="M5483" s="79">
        <v>16294.458566265999</v>
      </c>
      <c r="N5483" s="6">
        <v>60403.840453834302</v>
      </c>
      <c r="O5483" s="6">
        <v>26250.069617230802</v>
      </c>
      <c r="P5483" s="71">
        <v>26261.918350336298</v>
      </c>
      <c r="Q5483" s="20">
        <v>1.61170855990918</v>
      </c>
      <c r="R5483" s="79">
        <v>16353.879850138101</v>
      </c>
      <c r="S5483" s="6">
        <v>60624.116183523198</v>
      </c>
      <c r="T5483" s="6">
        <v>26355.570232119098</v>
      </c>
      <c r="U5483" s="71">
        <v>26377.520327854701</v>
      </c>
      <c r="V5483" s="20">
        <v>1.61292124985448</v>
      </c>
      <c r="W5483" s="79">
        <v>16413.8919032261</v>
      </c>
      <c r="X5483" s="6">
        <v>60846.581904939703</v>
      </c>
      <c r="Y5483" s="6">
        <v>26461.271180614</v>
      </c>
      <c r="Z5483" s="71">
        <v>26494.051961227</v>
      </c>
      <c r="AA5483" s="20">
        <v>1.61412370188814</v>
      </c>
    </row>
    <row r="5484" spans="1:27" x14ac:dyDescent="0.2">
      <c r="A5484" s="52" t="s">
        <v>843</v>
      </c>
      <c r="B5484" s="1" t="s">
        <v>7102</v>
      </c>
      <c r="C5484" s="131" t="s">
        <v>61</v>
      </c>
      <c r="D5484" s="131" t="s">
        <v>61</v>
      </c>
      <c r="E5484" s="131" t="s">
        <v>6361</v>
      </c>
      <c r="F5484" s="131" t="s">
        <v>26270</v>
      </c>
      <c r="G5484" s="131" t="s">
        <v>26270</v>
      </c>
      <c r="H5484" s="79">
        <v>14300.833333333299</v>
      </c>
      <c r="I5484" s="6">
        <v>50561.0526722871</v>
      </c>
      <c r="J5484" s="6">
        <v>21963.583925015701</v>
      </c>
      <c r="K5484" s="71">
        <v>21965.1929272872</v>
      </c>
      <c r="L5484" s="20">
        <v>1.5359379705579299</v>
      </c>
      <c r="M5484" s="79">
        <v>14310.2733675523</v>
      </c>
      <c r="N5484" s="6">
        <v>50594.428214554297</v>
      </c>
      <c r="O5484" s="6">
        <v>21987.132819660499</v>
      </c>
      <c r="P5484" s="71">
        <v>21997.057352141099</v>
      </c>
      <c r="Q5484" s="20">
        <v>1.5371514426844</v>
      </c>
      <c r="R5484" s="79">
        <v>14317.149808062501</v>
      </c>
      <c r="S5484" s="6">
        <v>50618.7400894452</v>
      </c>
      <c r="T5484" s="6">
        <v>22005.859111416401</v>
      </c>
      <c r="U5484" s="71">
        <v>22024.186573504601</v>
      </c>
      <c r="V5484" s="20">
        <v>1.53830803398466</v>
      </c>
      <c r="W5484" s="79">
        <v>14329.1050464039</v>
      </c>
      <c r="X5484" s="6">
        <v>50661.008216162103</v>
      </c>
      <c r="Y5484" s="6">
        <v>22031.717061535499</v>
      </c>
      <c r="Z5484" s="71">
        <v>22059.010417119</v>
      </c>
      <c r="AA5484" s="20">
        <v>1.5394548609757699</v>
      </c>
    </row>
    <row r="5485" spans="1:27" x14ac:dyDescent="0.2">
      <c r="A5485" s="52" t="s">
        <v>842</v>
      </c>
      <c r="B5485" s="1" t="s">
        <v>7101</v>
      </c>
      <c r="C5485" s="131" t="s">
        <v>61</v>
      </c>
      <c r="D5485" s="131" t="s">
        <v>61</v>
      </c>
      <c r="E5485" s="131" t="s">
        <v>6361</v>
      </c>
      <c r="F5485" s="131" t="s">
        <v>26325</v>
      </c>
      <c r="G5485" s="131" t="s">
        <v>26325</v>
      </c>
      <c r="H5485" s="79">
        <v>8231.3333333333303</v>
      </c>
      <c r="I5485" s="6">
        <v>21579.521365888799</v>
      </c>
      <c r="J5485" s="6">
        <v>9374.0854577015398</v>
      </c>
      <c r="K5485" s="71">
        <v>9374.7721819104008</v>
      </c>
      <c r="L5485" s="20">
        <v>1.1389129564157801</v>
      </c>
      <c r="M5485" s="79">
        <v>8259.3254355189893</v>
      </c>
      <c r="N5485" s="6">
        <v>21652.906338010602</v>
      </c>
      <c r="O5485" s="6">
        <v>9409.83709839722</v>
      </c>
      <c r="P5485" s="71">
        <v>9414.08450230778</v>
      </c>
      <c r="Q5485" s="20">
        <v>1.13981275780983</v>
      </c>
      <c r="R5485" s="79">
        <v>8283.6539792181302</v>
      </c>
      <c r="S5485" s="6">
        <v>21716.6868104196</v>
      </c>
      <c r="T5485" s="6">
        <v>9441.0558119857105</v>
      </c>
      <c r="U5485" s="71">
        <v>9448.9187448341709</v>
      </c>
      <c r="V5485" s="20">
        <v>1.1406703815175601</v>
      </c>
      <c r="W5485" s="79">
        <v>8309.9672657459196</v>
      </c>
      <c r="X5485" s="6">
        <v>21785.6705468131</v>
      </c>
      <c r="Y5485" s="6">
        <v>9474.2632723619899</v>
      </c>
      <c r="Z5485" s="71">
        <v>9486.0001894466495</v>
      </c>
      <c r="AA5485" s="20">
        <v>1.1415207648950001</v>
      </c>
    </row>
    <row r="5486" spans="1:27" x14ac:dyDescent="0.2">
      <c r="A5486" s="52" t="s">
        <v>841</v>
      </c>
      <c r="B5486" s="1" t="s">
        <v>7100</v>
      </c>
      <c r="C5486" s="131" t="s">
        <v>61</v>
      </c>
      <c r="D5486" s="131" t="s">
        <v>61</v>
      </c>
      <c r="E5486" s="131" t="s">
        <v>6361</v>
      </c>
      <c r="F5486" s="131" t="s">
        <v>26208</v>
      </c>
      <c r="G5486" s="131" t="s">
        <v>26208</v>
      </c>
      <c r="H5486" s="79">
        <v>9429.9166666666697</v>
      </c>
      <c r="I5486" s="6">
        <v>51562.267757892303</v>
      </c>
      <c r="J5486" s="6">
        <v>22398.509038268599</v>
      </c>
      <c r="K5486" s="71">
        <v>22400.149902165998</v>
      </c>
      <c r="L5486" s="20">
        <v>2.3754345551479998</v>
      </c>
      <c r="M5486" s="79">
        <v>9420.7660526885393</v>
      </c>
      <c r="N5486" s="6">
        <v>51512.2327019351</v>
      </c>
      <c r="O5486" s="6">
        <v>22385.988778284001</v>
      </c>
      <c r="P5486" s="71">
        <v>22396.093346012902</v>
      </c>
      <c r="Q5486" s="20">
        <v>2.3773112739193198</v>
      </c>
      <c r="R5486" s="79">
        <v>9412.7355938342098</v>
      </c>
      <c r="S5486" s="6">
        <v>51468.322592832003</v>
      </c>
      <c r="T5486" s="6">
        <v>22375.204394211301</v>
      </c>
      <c r="U5486" s="71">
        <v>22393.839463543201</v>
      </c>
      <c r="V5486" s="20">
        <v>2.3791000225494701</v>
      </c>
      <c r="W5486" s="79">
        <v>9408.7052993050802</v>
      </c>
      <c r="X5486" s="6">
        <v>51446.285163128203</v>
      </c>
      <c r="Y5486" s="6">
        <v>22373.222296423199</v>
      </c>
      <c r="Z5486" s="71">
        <v>22400.9387158914</v>
      </c>
      <c r="AA5486" s="20">
        <v>2.3808736699985702</v>
      </c>
    </row>
    <row r="5487" spans="1:27" x14ac:dyDescent="0.2">
      <c r="A5487" s="52" t="s">
        <v>840</v>
      </c>
      <c r="B5487" s="1" t="s">
        <v>7099</v>
      </c>
      <c r="C5487" s="131" t="s">
        <v>61</v>
      </c>
      <c r="D5487" s="131" t="s">
        <v>61</v>
      </c>
      <c r="E5487" s="131" t="s">
        <v>6361</v>
      </c>
      <c r="F5487" s="131" t="s">
        <v>26331</v>
      </c>
      <c r="G5487" s="131" t="s">
        <v>26331</v>
      </c>
      <c r="H5487" s="79">
        <v>14120.833333333299</v>
      </c>
      <c r="I5487" s="6">
        <v>24818.494334601299</v>
      </c>
      <c r="J5487" s="6">
        <v>10781.0865162093</v>
      </c>
      <c r="K5487" s="71">
        <v>10781.8763141199</v>
      </c>
      <c r="L5487" s="20">
        <v>0.76354391129795895</v>
      </c>
      <c r="M5487" s="79">
        <v>14271.185892744399</v>
      </c>
      <c r="N5487" s="6">
        <v>25082.750986871899</v>
      </c>
      <c r="O5487" s="6">
        <v>10900.365848431</v>
      </c>
      <c r="P5487" s="71">
        <v>10905.286045884701</v>
      </c>
      <c r="Q5487" s="20">
        <v>0.76414715131901301</v>
      </c>
      <c r="R5487" s="79">
        <v>14423.714177481101</v>
      </c>
      <c r="S5487" s="6">
        <v>25350.831650473101</v>
      </c>
      <c r="T5487" s="6">
        <v>11020.9544661083</v>
      </c>
      <c r="U5487" s="71">
        <v>11030.1332091026</v>
      </c>
      <c r="V5487" s="20">
        <v>0.76472211480198204</v>
      </c>
      <c r="W5487" s="79">
        <v>14566.257034021401</v>
      </c>
      <c r="X5487" s="6">
        <v>25601.362125125401</v>
      </c>
      <c r="Y5487" s="6">
        <v>11133.6506435877</v>
      </c>
      <c r="Z5487" s="71">
        <v>11147.4432447322</v>
      </c>
      <c r="AA5487" s="20">
        <v>0.76529222426158094</v>
      </c>
    </row>
    <row r="5488" spans="1:27" x14ac:dyDescent="0.2">
      <c r="A5488" s="52" t="s">
        <v>839</v>
      </c>
      <c r="B5488" s="1" t="s">
        <v>7098</v>
      </c>
      <c r="C5488" s="131" t="s">
        <v>61</v>
      </c>
      <c r="D5488" s="131" t="s">
        <v>61</v>
      </c>
      <c r="E5488" s="131" t="s">
        <v>6361</v>
      </c>
      <c r="F5488" s="131" t="s">
        <v>26329</v>
      </c>
      <c r="G5488" s="131" t="s">
        <v>26329</v>
      </c>
      <c r="H5488" s="79">
        <v>14051.5</v>
      </c>
      <c r="I5488" s="6">
        <v>32864.108299800697</v>
      </c>
      <c r="J5488" s="6">
        <v>14276.079365711301</v>
      </c>
      <c r="K5488" s="71">
        <v>14277.1251988597</v>
      </c>
      <c r="L5488" s="20">
        <v>1.01605701874246</v>
      </c>
      <c r="M5488" s="79">
        <v>14110.042732193</v>
      </c>
      <c r="N5488" s="6">
        <v>33001.029958766499</v>
      </c>
      <c r="O5488" s="6">
        <v>14341.461194342901</v>
      </c>
      <c r="P5488" s="71">
        <v>14347.934630357</v>
      </c>
      <c r="Q5488" s="20">
        <v>1.01685975745638</v>
      </c>
      <c r="R5488" s="79">
        <v>14161.3757620982</v>
      </c>
      <c r="S5488" s="6">
        <v>33121.0893299483</v>
      </c>
      <c r="T5488" s="6">
        <v>14398.976033847601</v>
      </c>
      <c r="U5488" s="71">
        <v>14410.9681440411</v>
      </c>
      <c r="V5488" s="20">
        <v>1.01762486824274</v>
      </c>
      <c r="W5488" s="79">
        <v>14215.354364753201</v>
      </c>
      <c r="X5488" s="6">
        <v>33247.336253303598</v>
      </c>
      <c r="Y5488" s="6">
        <v>14458.7707820002</v>
      </c>
      <c r="Z5488" s="71">
        <v>14476.682612074599</v>
      </c>
      <c r="AA5488" s="20">
        <v>1.01838351972212</v>
      </c>
    </row>
    <row r="5489" spans="1:27" x14ac:dyDescent="0.2">
      <c r="A5489" s="52" t="s">
        <v>838</v>
      </c>
      <c r="B5489" s="1" t="s">
        <v>7097</v>
      </c>
      <c r="C5489" s="131" t="s">
        <v>61</v>
      </c>
      <c r="D5489" s="131" t="s">
        <v>61</v>
      </c>
      <c r="E5489" s="131" t="s">
        <v>6361</v>
      </c>
      <c r="F5489" s="131" t="s">
        <v>26270</v>
      </c>
      <c r="G5489" s="131" t="s">
        <v>26270</v>
      </c>
      <c r="H5489" s="79">
        <v>10086.083333333299</v>
      </c>
      <c r="I5489" s="6">
        <v>36266.587468266604</v>
      </c>
      <c r="J5489" s="6">
        <v>15754.1070732056</v>
      </c>
      <c r="K5489" s="71">
        <v>15755.2611833067</v>
      </c>
      <c r="L5489" s="20">
        <v>1.5620792197143001</v>
      </c>
      <c r="M5489" s="79">
        <v>10084.3861549085</v>
      </c>
      <c r="N5489" s="6">
        <v>36260.484914107801</v>
      </c>
      <c r="O5489" s="6">
        <v>15757.942644017099</v>
      </c>
      <c r="P5489" s="71">
        <v>15765.055450169701</v>
      </c>
      <c r="Q5489" s="20">
        <v>1.56331334480841</v>
      </c>
      <c r="R5489" s="79">
        <v>10085.563643855499</v>
      </c>
      <c r="S5489" s="6">
        <v>36264.718817842098</v>
      </c>
      <c r="T5489" s="6">
        <v>15765.6293224685</v>
      </c>
      <c r="U5489" s="71">
        <v>15778.759642545499</v>
      </c>
      <c r="V5489" s="20">
        <v>1.5644896209800201</v>
      </c>
      <c r="W5489" s="79">
        <v>10089.3475993312</v>
      </c>
      <c r="X5489" s="6">
        <v>36278.324808165497</v>
      </c>
      <c r="Y5489" s="6">
        <v>15776.902509117401</v>
      </c>
      <c r="Z5489" s="71">
        <v>15796.4472685651</v>
      </c>
      <c r="AA5489" s="20">
        <v>1.5656559666565799</v>
      </c>
    </row>
    <row r="5490" spans="1:27" x14ac:dyDescent="0.2">
      <c r="A5490" s="52" t="s">
        <v>837</v>
      </c>
      <c r="B5490" s="1" t="s">
        <v>7096</v>
      </c>
      <c r="C5490" s="131" t="s">
        <v>61</v>
      </c>
      <c r="D5490" s="131" t="s">
        <v>61</v>
      </c>
      <c r="E5490" s="131" t="s">
        <v>6361</v>
      </c>
      <c r="F5490" s="131" t="s">
        <v>26328</v>
      </c>
      <c r="G5490" s="131" t="s">
        <v>26328</v>
      </c>
      <c r="H5490" s="79">
        <v>7795.9166666666697</v>
      </c>
      <c r="I5490" s="6">
        <v>13349.1946583762</v>
      </c>
      <c r="J5490" s="6">
        <v>5798.85389473548</v>
      </c>
      <c r="K5490" s="71">
        <v>5799.27870560061</v>
      </c>
      <c r="L5490" s="20">
        <v>0.74388669781410499</v>
      </c>
      <c r="M5490" s="79">
        <v>7875.0384717986099</v>
      </c>
      <c r="N5490" s="6">
        <v>13484.6774275732</v>
      </c>
      <c r="O5490" s="6">
        <v>5860.1194655865202</v>
      </c>
      <c r="P5490" s="71">
        <v>5862.7646011052502</v>
      </c>
      <c r="Q5490" s="20">
        <v>0.74447440759819306</v>
      </c>
      <c r="R5490" s="79">
        <v>7951.3961276591799</v>
      </c>
      <c r="S5490" s="6">
        <v>13615.427056555</v>
      </c>
      <c r="T5490" s="6">
        <v>5919.1352652965797</v>
      </c>
      <c r="U5490" s="71">
        <v>5924.0649854506501</v>
      </c>
      <c r="V5490" s="20">
        <v>0.74503456881535601</v>
      </c>
      <c r="W5490" s="79">
        <v>8025.6559428690998</v>
      </c>
      <c r="X5490" s="6">
        <v>13742.584486645401</v>
      </c>
      <c r="Y5490" s="6">
        <v>5976.4450761054304</v>
      </c>
      <c r="Z5490" s="71">
        <v>5983.8488222651904</v>
      </c>
      <c r="AA5490" s="20">
        <v>0.74559000097455197</v>
      </c>
    </row>
    <row r="5491" spans="1:27" x14ac:dyDescent="0.2">
      <c r="A5491" s="52" t="s">
        <v>836</v>
      </c>
      <c r="B5491" s="1" t="s">
        <v>7095</v>
      </c>
      <c r="C5491" s="131" t="s">
        <v>61</v>
      </c>
      <c r="D5491" s="131" t="s">
        <v>61</v>
      </c>
      <c r="E5491" s="131" t="s">
        <v>6361</v>
      </c>
      <c r="F5491" s="131" t="s">
        <v>26270</v>
      </c>
      <c r="G5491" s="131" t="s">
        <v>26270</v>
      </c>
      <c r="H5491" s="79">
        <v>4450.3333333333303</v>
      </c>
      <c r="I5491" s="6">
        <v>17292.670999353901</v>
      </c>
      <c r="J5491" s="6">
        <v>7511.8893042780701</v>
      </c>
      <c r="K5491" s="71">
        <v>7512.4396082264202</v>
      </c>
      <c r="L5491" s="20">
        <v>1.68806222939699</v>
      </c>
      <c r="M5491" s="79">
        <v>4455.6068203301502</v>
      </c>
      <c r="N5491" s="6">
        <v>17313.1622005348</v>
      </c>
      <c r="O5491" s="6">
        <v>7523.88771382496</v>
      </c>
      <c r="P5491" s="71">
        <v>7527.2838395776298</v>
      </c>
      <c r="Q5491" s="20">
        <v>1.6893958877233</v>
      </c>
      <c r="R5491" s="79">
        <v>4463.3788831516904</v>
      </c>
      <c r="S5491" s="6">
        <v>17343.362123842198</v>
      </c>
      <c r="T5491" s="6">
        <v>7539.8080383104798</v>
      </c>
      <c r="U5491" s="71">
        <v>7546.0875271172599</v>
      </c>
      <c r="V5491" s="20">
        <v>1.6906670315626</v>
      </c>
      <c r="W5491" s="79">
        <v>4471.4758587114102</v>
      </c>
      <c r="X5491" s="6">
        <v>17374.824561362399</v>
      </c>
      <c r="Y5491" s="6">
        <v>7556.0521238823803</v>
      </c>
      <c r="Z5491" s="71">
        <v>7565.4127205552804</v>
      </c>
      <c r="AA5491" s="20">
        <v>1.69192744400402</v>
      </c>
    </row>
    <row r="5492" spans="1:27" x14ac:dyDescent="0.2">
      <c r="A5492" s="52" t="s">
        <v>835</v>
      </c>
      <c r="B5492" s="1" t="s">
        <v>7094</v>
      </c>
      <c r="C5492" s="131" t="s">
        <v>61</v>
      </c>
      <c r="D5492" s="131" t="s">
        <v>61</v>
      </c>
      <c r="E5492" s="131" t="s">
        <v>6361</v>
      </c>
      <c r="F5492" s="131" t="s">
        <v>26288</v>
      </c>
      <c r="G5492" s="131" t="s">
        <v>26288</v>
      </c>
      <c r="H5492" s="79">
        <v>7617.4166666666697</v>
      </c>
      <c r="I5492" s="6">
        <v>19680.1200641539</v>
      </c>
      <c r="J5492" s="6">
        <v>8548.9906922041991</v>
      </c>
      <c r="K5492" s="71">
        <v>8549.6169718446108</v>
      </c>
      <c r="L5492" s="20">
        <v>1.12237748648531</v>
      </c>
      <c r="M5492" s="79">
        <v>7678.8084513190497</v>
      </c>
      <c r="N5492" s="6">
        <v>19838.729963780199</v>
      </c>
      <c r="O5492" s="6">
        <v>8621.4392785950095</v>
      </c>
      <c r="P5492" s="71">
        <v>8625.3308161980094</v>
      </c>
      <c r="Q5492" s="20">
        <v>1.1232642239846899</v>
      </c>
      <c r="R5492" s="79">
        <v>7739.8659026651903</v>
      </c>
      <c r="S5492" s="6">
        <v>19996.476090306402</v>
      </c>
      <c r="T5492" s="6">
        <v>8693.2158878416194</v>
      </c>
      <c r="U5492" s="71">
        <v>8700.4559862082206</v>
      </c>
      <c r="V5492" s="20">
        <v>1.1241093961605</v>
      </c>
      <c r="W5492" s="79">
        <v>7795.4608185841998</v>
      </c>
      <c r="X5492" s="6">
        <v>20140.109380714501</v>
      </c>
      <c r="Y5492" s="6">
        <v>8758.6332583630101</v>
      </c>
      <c r="Z5492" s="71">
        <v>8769.4836378989294</v>
      </c>
      <c r="AA5492" s="20">
        <v>1.12494743312579</v>
      </c>
    </row>
    <row r="5493" spans="1:27" x14ac:dyDescent="0.2">
      <c r="A5493" s="52" t="s">
        <v>834</v>
      </c>
      <c r="B5493" s="1" t="s">
        <v>7093</v>
      </c>
      <c r="C5493" s="131" t="s">
        <v>61</v>
      </c>
      <c r="D5493" s="131" t="s">
        <v>61</v>
      </c>
      <c r="E5493" s="131" t="s">
        <v>6361</v>
      </c>
      <c r="F5493" s="131" t="s">
        <v>26208</v>
      </c>
      <c r="G5493" s="131" t="s">
        <v>26208</v>
      </c>
      <c r="H5493" s="79">
        <v>11266.75</v>
      </c>
      <c r="I5493" s="6">
        <v>118530.51748882</v>
      </c>
      <c r="J5493" s="6">
        <v>51489.3347932244</v>
      </c>
      <c r="K5493" s="71">
        <v>51493.106784941403</v>
      </c>
      <c r="L5493" s="20">
        <v>4.5703602888979802</v>
      </c>
      <c r="M5493" s="79">
        <v>11256.7322787374</v>
      </c>
      <c r="N5493" s="6">
        <v>118425.127231176</v>
      </c>
      <c r="O5493" s="6">
        <v>51464.738183720197</v>
      </c>
      <c r="P5493" s="71">
        <v>51487.968291524601</v>
      </c>
      <c r="Q5493" s="20">
        <v>4.5739711149370699</v>
      </c>
      <c r="R5493" s="79">
        <v>11251.114302891199</v>
      </c>
      <c r="S5493" s="6">
        <v>118366.023977417</v>
      </c>
      <c r="T5493" s="6">
        <v>51458.136702393102</v>
      </c>
      <c r="U5493" s="71">
        <v>51500.9933363815</v>
      </c>
      <c r="V5493" s="20">
        <v>4.5774126855281603</v>
      </c>
      <c r="W5493" s="79">
        <v>11252.052518271599</v>
      </c>
      <c r="X5493" s="6">
        <v>118375.894361916</v>
      </c>
      <c r="Y5493" s="6">
        <v>51479.911342465697</v>
      </c>
      <c r="Z5493" s="71">
        <v>51543.685741971203</v>
      </c>
      <c r="AA5493" s="20">
        <v>4.5808252012930302</v>
      </c>
    </row>
    <row r="5494" spans="1:27" x14ac:dyDescent="0.2">
      <c r="A5494" s="52" t="s">
        <v>833</v>
      </c>
      <c r="B5494" s="1" t="s">
        <v>7092</v>
      </c>
      <c r="C5494" s="131" t="s">
        <v>61</v>
      </c>
      <c r="D5494" s="131" t="s">
        <v>61</v>
      </c>
      <c r="E5494" s="131" t="s">
        <v>6361</v>
      </c>
      <c r="F5494" s="131" t="s">
        <v>26327</v>
      </c>
      <c r="G5494" s="131" t="s">
        <v>26327</v>
      </c>
      <c r="H5494" s="79">
        <v>15079.583333333299</v>
      </c>
      <c r="I5494" s="6">
        <v>38850.039093671498</v>
      </c>
      <c r="J5494" s="6">
        <v>16876.351440991399</v>
      </c>
      <c r="K5494" s="71">
        <v>16877.587764165899</v>
      </c>
      <c r="L5494" s="20">
        <v>1.11923435754741</v>
      </c>
      <c r="M5494" s="79">
        <v>15104.024211465899</v>
      </c>
      <c r="N5494" s="6">
        <v>38913.0069522618</v>
      </c>
      <c r="O5494" s="6">
        <v>16910.665511299001</v>
      </c>
      <c r="P5494" s="71">
        <v>16918.298632475398</v>
      </c>
      <c r="Q5494" s="20">
        <v>1.1201186118089099</v>
      </c>
      <c r="R5494" s="79">
        <v>15117.431578670799</v>
      </c>
      <c r="S5494" s="6">
        <v>38947.5488045491</v>
      </c>
      <c r="T5494" s="6">
        <v>16931.955837174901</v>
      </c>
      <c r="U5494" s="71">
        <v>16946.057526052999</v>
      </c>
      <c r="V5494" s="20">
        <v>1.12096141714722</v>
      </c>
      <c r="W5494" s="79">
        <v>15137.541273504299</v>
      </c>
      <c r="X5494" s="6">
        <v>38999.358089538902</v>
      </c>
      <c r="Y5494" s="6">
        <v>16960.239309570501</v>
      </c>
      <c r="Z5494" s="71">
        <v>16981.2500115945</v>
      </c>
      <c r="AA5494" s="20">
        <v>1.1217971072566</v>
      </c>
    </row>
    <row r="5495" spans="1:27" x14ac:dyDescent="0.2">
      <c r="A5495" s="52" t="s">
        <v>832</v>
      </c>
      <c r="B5495" s="1" t="s">
        <v>7091</v>
      </c>
      <c r="C5495" s="131" t="s">
        <v>61</v>
      </c>
      <c r="D5495" s="131" t="s">
        <v>61</v>
      </c>
      <c r="E5495" s="131" t="s">
        <v>6361</v>
      </c>
      <c r="F5495" s="131" t="s">
        <v>26208</v>
      </c>
      <c r="G5495" s="131" t="s">
        <v>26208</v>
      </c>
      <c r="H5495" s="79">
        <v>8261.0833333333303</v>
      </c>
      <c r="I5495" s="6">
        <v>59166.451157067197</v>
      </c>
      <c r="J5495" s="6">
        <v>25701.745649094399</v>
      </c>
      <c r="K5495" s="71">
        <v>25703.628500603099</v>
      </c>
      <c r="L5495" s="20">
        <v>3.11141135653352</v>
      </c>
      <c r="M5495" s="79">
        <v>8248.5630371631796</v>
      </c>
      <c r="N5495" s="6">
        <v>59076.779928496799</v>
      </c>
      <c r="O5495" s="6">
        <v>25673.360737221599</v>
      </c>
      <c r="P5495" s="71">
        <v>25684.949155985101</v>
      </c>
      <c r="Q5495" s="20">
        <v>3.11386953585294</v>
      </c>
      <c r="R5495" s="79">
        <v>8240.1538607151506</v>
      </c>
      <c r="S5495" s="6">
        <v>59016.552824192397</v>
      </c>
      <c r="T5495" s="6">
        <v>25656.702327947602</v>
      </c>
      <c r="U5495" s="71">
        <v>25678.070375286301</v>
      </c>
      <c r="V5495" s="20">
        <v>3.11621248939371</v>
      </c>
      <c r="W5495" s="79">
        <v>8233.1074591408396</v>
      </c>
      <c r="X5495" s="6">
        <v>58966.086007946004</v>
      </c>
      <c r="Y5495" s="6">
        <v>25643.4715552854</v>
      </c>
      <c r="Z5495" s="71">
        <v>25675.239228481201</v>
      </c>
      <c r="AA5495" s="20">
        <v>3.1185356629804701</v>
      </c>
    </row>
    <row r="5496" spans="1:27" x14ac:dyDescent="0.2">
      <c r="A5496" s="52" t="s">
        <v>831</v>
      </c>
      <c r="B5496" s="1" t="s">
        <v>7090</v>
      </c>
      <c r="C5496" s="131" t="s">
        <v>61</v>
      </c>
      <c r="D5496" s="131" t="s">
        <v>61</v>
      </c>
      <c r="E5496" s="131" t="s">
        <v>6361</v>
      </c>
      <c r="F5496" s="131" t="s">
        <v>26326</v>
      </c>
      <c r="G5496" s="131" t="s">
        <v>26326</v>
      </c>
      <c r="H5496" s="79">
        <v>12802.75</v>
      </c>
      <c r="I5496" s="6">
        <v>35098.948187246402</v>
      </c>
      <c r="J5496" s="6">
        <v>15246.887741577801</v>
      </c>
      <c r="K5496" s="71">
        <v>15248.004693942799</v>
      </c>
      <c r="L5496" s="20">
        <v>1.1909944889920401</v>
      </c>
      <c r="M5496" s="79">
        <v>12935.740891298599</v>
      </c>
      <c r="N5496" s="6">
        <v>35463.544887413402</v>
      </c>
      <c r="O5496" s="6">
        <v>15411.611499766799</v>
      </c>
      <c r="P5496" s="71">
        <v>15418.5679792752</v>
      </c>
      <c r="Q5496" s="20">
        <v>1.1919354375478199</v>
      </c>
      <c r="R5496" s="79">
        <v>13065.5869485164</v>
      </c>
      <c r="S5496" s="6">
        <v>35819.519973594601</v>
      </c>
      <c r="T5496" s="6">
        <v>15572.084737483399</v>
      </c>
      <c r="U5496" s="71">
        <v>15585.0538649878</v>
      </c>
      <c r="V5496" s="20">
        <v>1.19283227966712</v>
      </c>
      <c r="W5496" s="79">
        <v>13195.9326315446</v>
      </c>
      <c r="X5496" s="6">
        <v>36176.864792093802</v>
      </c>
      <c r="Y5496" s="6">
        <v>15732.7790610089</v>
      </c>
      <c r="Z5496" s="71">
        <v>15752.2691593989</v>
      </c>
      <c r="AA5496" s="20">
        <v>1.1937215503619201</v>
      </c>
    </row>
    <row r="5497" spans="1:27" x14ac:dyDescent="0.2">
      <c r="A5497" s="52" t="s">
        <v>830</v>
      </c>
      <c r="B5497" s="1" t="s">
        <v>7089</v>
      </c>
      <c r="C5497" s="131" t="s">
        <v>61</v>
      </c>
      <c r="D5497" s="131" t="s">
        <v>61</v>
      </c>
      <c r="E5497" s="131" t="s">
        <v>6361</v>
      </c>
      <c r="F5497" s="131" t="s">
        <v>26331</v>
      </c>
      <c r="G5497" s="131" t="s">
        <v>26331</v>
      </c>
      <c r="H5497" s="79">
        <v>11817.833333333299</v>
      </c>
      <c r="I5497" s="6">
        <v>21689.149438562199</v>
      </c>
      <c r="J5497" s="6">
        <v>9421.7075946515997</v>
      </c>
      <c r="K5497" s="71">
        <v>9422.3978075500399</v>
      </c>
      <c r="L5497" s="20">
        <v>0.79730332471124499</v>
      </c>
      <c r="M5497" s="79">
        <v>11944.8789300101</v>
      </c>
      <c r="N5497" s="6">
        <v>21922.3149312639</v>
      </c>
      <c r="O5497" s="6">
        <v>9526.9156529269494</v>
      </c>
      <c r="P5497" s="71">
        <v>9531.2159036514495</v>
      </c>
      <c r="Q5497" s="20">
        <v>0.79793323645210001</v>
      </c>
      <c r="R5497" s="79">
        <v>12076.292292988101</v>
      </c>
      <c r="S5497" s="6">
        <v>22163.496541078501</v>
      </c>
      <c r="T5497" s="6">
        <v>9635.3007095298599</v>
      </c>
      <c r="U5497" s="71">
        <v>9643.3254182025594</v>
      </c>
      <c r="V5497" s="20">
        <v>0.79853362143294504</v>
      </c>
      <c r="W5497" s="79">
        <v>12201.7872682169</v>
      </c>
      <c r="X5497" s="6">
        <v>22393.816193992301</v>
      </c>
      <c r="Y5497" s="6">
        <v>9738.7367461958893</v>
      </c>
      <c r="Z5497" s="71">
        <v>9750.8012985957503</v>
      </c>
      <c r="AA5497" s="20">
        <v>0.79912893777410299</v>
      </c>
    </row>
    <row r="5498" spans="1:27" x14ac:dyDescent="0.2">
      <c r="A5498" s="52" t="s">
        <v>829</v>
      </c>
      <c r="B5498" s="1" t="s">
        <v>7088</v>
      </c>
      <c r="C5498" s="131" t="s">
        <v>61</v>
      </c>
      <c r="D5498" s="131" t="s">
        <v>61</v>
      </c>
      <c r="E5498" s="131" t="s">
        <v>6361</v>
      </c>
      <c r="F5498" s="131" t="s">
        <v>26327</v>
      </c>
      <c r="G5498" s="131" t="s">
        <v>26327</v>
      </c>
      <c r="H5498" s="79">
        <v>8208.8333333333303</v>
      </c>
      <c r="I5498" s="6">
        <v>17214.1211875804</v>
      </c>
      <c r="J5498" s="6">
        <v>7477.7674794347004</v>
      </c>
      <c r="K5498" s="71">
        <v>7478.3152836956597</v>
      </c>
      <c r="L5498" s="20">
        <v>0.91100829801583505</v>
      </c>
      <c r="M5498" s="79">
        <v>8217.9266079005301</v>
      </c>
      <c r="N5498" s="6">
        <v>17233.190003334799</v>
      </c>
      <c r="O5498" s="6">
        <v>7489.1337026864403</v>
      </c>
      <c r="P5498" s="71">
        <v>7492.5141412044404</v>
      </c>
      <c r="Q5498" s="20">
        <v>0.91172804269160801</v>
      </c>
      <c r="R5498" s="79">
        <v>8229.8595946650694</v>
      </c>
      <c r="S5498" s="6">
        <v>17258.213763953801</v>
      </c>
      <c r="T5498" s="6">
        <v>7502.7908623009298</v>
      </c>
      <c r="U5498" s="71">
        <v>7509.0395215506196</v>
      </c>
      <c r="V5498" s="20">
        <v>0.91241404973886597</v>
      </c>
      <c r="W5498" s="79">
        <v>8240.0497575520094</v>
      </c>
      <c r="X5498" s="6">
        <v>17279.582780930301</v>
      </c>
      <c r="Y5498" s="6">
        <v>7514.6328937327498</v>
      </c>
      <c r="Z5498" s="71">
        <v>7523.9421793901101</v>
      </c>
      <c r="AA5498" s="20">
        <v>0.91309426529790105</v>
      </c>
    </row>
    <row r="5499" spans="1:27" x14ac:dyDescent="0.2">
      <c r="A5499" s="52" t="s">
        <v>828</v>
      </c>
      <c r="B5499" s="1" t="s">
        <v>7087</v>
      </c>
      <c r="C5499" s="131" t="s">
        <v>61</v>
      </c>
      <c r="D5499" s="131" t="s">
        <v>61</v>
      </c>
      <c r="E5499" s="131" t="s">
        <v>6361</v>
      </c>
      <c r="F5499" s="131" t="s">
        <v>26326</v>
      </c>
      <c r="G5499" s="131" t="s">
        <v>26326</v>
      </c>
      <c r="H5499" s="79">
        <v>7188.0833333333303</v>
      </c>
      <c r="I5499" s="6">
        <v>37234.5068086623</v>
      </c>
      <c r="J5499" s="6">
        <v>16174.5686051918</v>
      </c>
      <c r="K5499" s="71">
        <v>16175.7535173498</v>
      </c>
      <c r="L5499" s="20">
        <v>2.2503569821370699</v>
      </c>
      <c r="M5499" s="79">
        <v>7249.4720343772897</v>
      </c>
      <c r="N5499" s="6">
        <v>37552.5022882634</v>
      </c>
      <c r="O5499" s="6">
        <v>16319.422605612899</v>
      </c>
      <c r="P5499" s="71">
        <v>16326.7888520918</v>
      </c>
      <c r="Q5499" s="20">
        <v>2.2521348830189898</v>
      </c>
      <c r="R5499" s="79">
        <v>7309.8248088725404</v>
      </c>
      <c r="S5499" s="6">
        <v>37865.131634454199</v>
      </c>
      <c r="T5499" s="6">
        <v>16461.3886183387</v>
      </c>
      <c r="U5499" s="71">
        <v>16475.0983978248</v>
      </c>
      <c r="V5499" s="20">
        <v>2.25382944579296</v>
      </c>
      <c r="W5499" s="79">
        <v>7371.69498880835</v>
      </c>
      <c r="X5499" s="6">
        <v>38185.621190465601</v>
      </c>
      <c r="Y5499" s="6">
        <v>16606.357265880899</v>
      </c>
      <c r="Z5499" s="71">
        <v>16626.929571368401</v>
      </c>
      <c r="AA5499" s="20">
        <v>2.2555097025326201</v>
      </c>
    </row>
    <row r="5500" spans="1:27" x14ac:dyDescent="0.2">
      <c r="A5500" s="52" t="s">
        <v>827</v>
      </c>
      <c r="B5500" s="1" t="s">
        <v>7086</v>
      </c>
      <c r="C5500" s="131" t="s">
        <v>61</v>
      </c>
      <c r="D5500" s="131" t="s">
        <v>61</v>
      </c>
      <c r="E5500" s="131" t="s">
        <v>6361</v>
      </c>
      <c r="F5500" s="131" t="s">
        <v>26208</v>
      </c>
      <c r="G5500" s="131" t="s">
        <v>26208</v>
      </c>
      <c r="H5500" s="79">
        <v>14128.666666666701</v>
      </c>
      <c r="I5500" s="6">
        <v>66279.927990919299</v>
      </c>
      <c r="J5500" s="6">
        <v>28791.8206610136</v>
      </c>
      <c r="K5500" s="71">
        <v>28793.929884399098</v>
      </c>
      <c r="L5500" s="20">
        <v>2.0379792774311598</v>
      </c>
      <c r="M5500" s="79">
        <v>14128.3246801228</v>
      </c>
      <c r="N5500" s="6">
        <v>66278.323675095497</v>
      </c>
      <c r="O5500" s="6">
        <v>28802.980034263299</v>
      </c>
      <c r="P5500" s="71">
        <v>28815.981097805001</v>
      </c>
      <c r="Q5500" s="20">
        <v>2.0395893887083698</v>
      </c>
      <c r="R5500" s="79">
        <v>14130.6451518333</v>
      </c>
      <c r="S5500" s="6">
        <v>66289.209394286794</v>
      </c>
      <c r="T5500" s="6">
        <v>28818.3980865622</v>
      </c>
      <c r="U5500" s="71">
        <v>28842.3993353068</v>
      </c>
      <c r="V5500" s="20">
        <v>2.0411240269213602</v>
      </c>
      <c r="W5500" s="79">
        <v>14143.012361614399</v>
      </c>
      <c r="X5500" s="6">
        <v>66347.226034715495</v>
      </c>
      <c r="Y5500" s="6">
        <v>28853.419291964699</v>
      </c>
      <c r="Z5500" s="71">
        <v>28889.163516091001</v>
      </c>
      <c r="AA5500" s="20">
        <v>2.0426457092337098</v>
      </c>
    </row>
    <row r="5501" spans="1:27" x14ac:dyDescent="0.2">
      <c r="A5501" s="52" t="s">
        <v>826</v>
      </c>
      <c r="B5501" s="1" t="s">
        <v>7085</v>
      </c>
      <c r="C5501" s="131" t="s">
        <v>61</v>
      </c>
      <c r="D5501" s="131" t="s">
        <v>61</v>
      </c>
      <c r="E5501" s="131" t="s">
        <v>6361</v>
      </c>
      <c r="F5501" s="131" t="s">
        <v>26208</v>
      </c>
      <c r="G5501" s="131" t="s">
        <v>26208</v>
      </c>
      <c r="H5501" s="79">
        <v>13137.416666666701</v>
      </c>
      <c r="I5501" s="6">
        <v>33582.140645519801</v>
      </c>
      <c r="J5501" s="6">
        <v>14587.9906660613</v>
      </c>
      <c r="K5501" s="71">
        <v>14589.059349123099</v>
      </c>
      <c r="L5501" s="20">
        <v>1.11049681374114</v>
      </c>
      <c r="M5501" s="79">
        <v>13149.4925486224</v>
      </c>
      <c r="N5501" s="6">
        <v>33613.0092688226</v>
      </c>
      <c r="O5501" s="6">
        <v>14607.412818818701</v>
      </c>
      <c r="P5501" s="71">
        <v>14614.006299840899</v>
      </c>
      <c r="Q5501" s="20">
        <v>1.1113741648815101</v>
      </c>
      <c r="R5501" s="79">
        <v>13159.9321749796</v>
      </c>
      <c r="S5501" s="6">
        <v>33639.695261168701</v>
      </c>
      <c r="T5501" s="6">
        <v>14624.433424462501</v>
      </c>
      <c r="U5501" s="71">
        <v>14636.6133056382</v>
      </c>
      <c r="V5501" s="20">
        <v>1.11221039067862</v>
      </c>
      <c r="W5501" s="79">
        <v>13178.9191868382</v>
      </c>
      <c r="X5501" s="6">
        <v>33688.2302600084</v>
      </c>
      <c r="Y5501" s="6">
        <v>14650.5090112988</v>
      </c>
      <c r="Z5501" s="71">
        <v>14668.658370734</v>
      </c>
      <c r="AA5501" s="20">
        <v>1.11303955679337</v>
      </c>
    </row>
    <row r="5502" spans="1:27" x14ac:dyDescent="0.2">
      <c r="A5502" s="52" t="s">
        <v>825</v>
      </c>
      <c r="B5502" s="1" t="s">
        <v>7084</v>
      </c>
      <c r="C5502" s="131" t="s">
        <v>61</v>
      </c>
      <c r="D5502" s="131" t="s">
        <v>61</v>
      </c>
      <c r="E5502" s="131" t="s">
        <v>6361</v>
      </c>
      <c r="F5502" s="131" t="s">
        <v>26208</v>
      </c>
      <c r="G5502" s="131" t="s">
        <v>26208</v>
      </c>
      <c r="H5502" s="79">
        <v>13586.916666666701</v>
      </c>
      <c r="I5502" s="6">
        <v>57569.096820446503</v>
      </c>
      <c r="J5502" s="6">
        <v>25007.859264691899</v>
      </c>
      <c r="K5502" s="71">
        <v>25009.691283660199</v>
      </c>
      <c r="L5502" s="20">
        <v>1.84071867791885</v>
      </c>
      <c r="M5502" s="79">
        <v>13587.8054361253</v>
      </c>
      <c r="N5502" s="6">
        <v>57572.862623702204</v>
      </c>
      <c r="O5502" s="6">
        <v>25019.794115417299</v>
      </c>
      <c r="P5502" s="71">
        <v>25031.0875278596</v>
      </c>
      <c r="Q5502" s="20">
        <v>1.8421729429029401</v>
      </c>
      <c r="R5502" s="79">
        <v>13591.127351045699</v>
      </c>
      <c r="S5502" s="6">
        <v>57586.937902617297</v>
      </c>
      <c r="T5502" s="6">
        <v>25035.195263722599</v>
      </c>
      <c r="U5502" s="71">
        <v>25056.0456922263</v>
      </c>
      <c r="V5502" s="20">
        <v>1.84355904003051</v>
      </c>
      <c r="W5502" s="79">
        <v>13598.0535734644</v>
      </c>
      <c r="X5502" s="6">
        <v>57616.284985462102</v>
      </c>
      <c r="Y5502" s="6">
        <v>25056.463217633602</v>
      </c>
      <c r="Z5502" s="71">
        <v>25087.503692524999</v>
      </c>
      <c r="AA5502" s="20">
        <v>1.8449334352882201</v>
      </c>
    </row>
    <row r="5503" spans="1:27" x14ac:dyDescent="0.2">
      <c r="A5503" s="52" t="s">
        <v>824</v>
      </c>
      <c r="B5503" s="1" t="s">
        <v>6541</v>
      </c>
      <c r="C5503" s="131" t="s">
        <v>61</v>
      </c>
      <c r="D5503" s="131" t="s">
        <v>61</v>
      </c>
      <c r="E5503" s="131" t="s">
        <v>6361</v>
      </c>
      <c r="F5503" s="131" t="s">
        <v>26329</v>
      </c>
      <c r="G5503" s="131" t="s">
        <v>26329</v>
      </c>
      <c r="H5503" s="79">
        <v>10830.166666666701</v>
      </c>
      <c r="I5503" s="6">
        <v>23972.1780706145</v>
      </c>
      <c r="J5503" s="6">
        <v>10413.449030264101</v>
      </c>
      <c r="K5503" s="71">
        <v>10414.2118958876</v>
      </c>
      <c r="L5503" s="20">
        <v>0.96159294832836295</v>
      </c>
      <c r="M5503" s="79">
        <v>10881.302131733</v>
      </c>
      <c r="N5503" s="6">
        <v>24085.364553521202</v>
      </c>
      <c r="O5503" s="6">
        <v>10466.925472553799</v>
      </c>
      <c r="P5503" s="71">
        <v>10471.6500240757</v>
      </c>
      <c r="Q5503" s="20">
        <v>0.96235265754981203</v>
      </c>
      <c r="R5503" s="79">
        <v>10928.7414564878</v>
      </c>
      <c r="S5503" s="6">
        <v>24190.3697649434</v>
      </c>
      <c r="T5503" s="6">
        <v>10516.4582911342</v>
      </c>
      <c r="U5503" s="71">
        <v>10525.2168671869</v>
      </c>
      <c r="V5503" s="20">
        <v>0.96307675582705399</v>
      </c>
      <c r="W5503" s="79">
        <v>10980.2790498005</v>
      </c>
      <c r="X5503" s="6">
        <v>24304.446344025499</v>
      </c>
      <c r="Y5503" s="6">
        <v>10569.641308836301</v>
      </c>
      <c r="Z5503" s="71">
        <v>10582.7352033261</v>
      </c>
      <c r="AA5503" s="20">
        <v>0.96379474103787699</v>
      </c>
    </row>
    <row r="5504" spans="1:27" x14ac:dyDescent="0.2">
      <c r="A5504" s="52" t="s">
        <v>823</v>
      </c>
      <c r="B5504" s="1" t="s">
        <v>7083</v>
      </c>
      <c r="C5504" s="131" t="s">
        <v>61</v>
      </c>
      <c r="D5504" s="131" t="s">
        <v>61</v>
      </c>
      <c r="E5504" s="131" t="s">
        <v>6361</v>
      </c>
      <c r="F5504" s="131" t="s">
        <v>26332</v>
      </c>
      <c r="G5504" s="131" t="s">
        <v>26332</v>
      </c>
      <c r="H5504" s="79">
        <v>11025.083333333299</v>
      </c>
      <c r="I5504" s="6">
        <v>17977.4136395602</v>
      </c>
      <c r="J5504" s="6">
        <v>7809.3396469892295</v>
      </c>
      <c r="K5504" s="71">
        <v>7809.9117414740704</v>
      </c>
      <c r="L5504" s="20">
        <v>0.70837666304630198</v>
      </c>
      <c r="M5504" s="79">
        <v>11146.1285953185</v>
      </c>
      <c r="N5504" s="6">
        <v>18174.7890858969</v>
      </c>
      <c r="O5504" s="6">
        <v>7898.3302253424499</v>
      </c>
      <c r="P5504" s="71">
        <v>7901.8953666233401</v>
      </c>
      <c r="Q5504" s="20">
        <v>0.70893631802724999</v>
      </c>
      <c r="R5504" s="79">
        <v>11260.4613463019</v>
      </c>
      <c r="S5504" s="6">
        <v>18361.219164911701</v>
      </c>
      <c r="T5504" s="6">
        <v>7982.3085549523003</v>
      </c>
      <c r="U5504" s="71">
        <v>7988.95657794817</v>
      </c>
      <c r="V5504" s="20">
        <v>0.70946973949445402</v>
      </c>
      <c r="W5504" s="79">
        <v>11382.764720637</v>
      </c>
      <c r="X5504" s="6">
        <v>18560.646079290502</v>
      </c>
      <c r="Y5504" s="6">
        <v>8071.7482201187204</v>
      </c>
      <c r="Z5504" s="71">
        <v>8081.7476719878896</v>
      </c>
      <c r="AA5504" s="20">
        <v>0.70999865764910797</v>
      </c>
    </row>
    <row r="5505" spans="1:27" x14ac:dyDescent="0.2">
      <c r="A5505" s="52" t="s">
        <v>822</v>
      </c>
      <c r="B5505" s="1" t="s">
        <v>7082</v>
      </c>
      <c r="C5505" s="131" t="s">
        <v>61</v>
      </c>
      <c r="D5505" s="131" t="s">
        <v>61</v>
      </c>
      <c r="E5505" s="131" t="s">
        <v>6361</v>
      </c>
      <c r="F5505" s="131" t="s">
        <v>26327</v>
      </c>
      <c r="G5505" s="131" t="s">
        <v>26327</v>
      </c>
      <c r="H5505" s="79">
        <v>11975.833333333299</v>
      </c>
      <c r="I5505" s="6">
        <v>24869.349025502899</v>
      </c>
      <c r="J5505" s="6">
        <v>10803.1776557834</v>
      </c>
      <c r="K5505" s="71">
        <v>10803.9690720407</v>
      </c>
      <c r="L5505" s="20">
        <v>0.90214758099289505</v>
      </c>
      <c r="M5505" s="79">
        <v>11995.1862659</v>
      </c>
      <c r="N5505" s="6">
        <v>24909.537864247599</v>
      </c>
      <c r="O5505" s="6">
        <v>10825.091553066</v>
      </c>
      <c r="P5505" s="71">
        <v>10829.977773275101</v>
      </c>
      <c r="Q5505" s="20">
        <v>0.90286032523418802</v>
      </c>
      <c r="R5505" s="79">
        <v>12011.108398504601</v>
      </c>
      <c r="S5505" s="6">
        <v>24942.602208243799</v>
      </c>
      <c r="T5505" s="6">
        <v>10843.4818625833</v>
      </c>
      <c r="U5505" s="71">
        <v>10852.512798468801</v>
      </c>
      <c r="V5505" s="20">
        <v>0.90353965998841101</v>
      </c>
      <c r="W5505" s="79">
        <v>12032.093554556201</v>
      </c>
      <c r="X5505" s="6">
        <v>24986.180567734598</v>
      </c>
      <c r="Y5505" s="6">
        <v>10866.117357315999</v>
      </c>
      <c r="Z5505" s="71">
        <v>10879.578532585099</v>
      </c>
      <c r="AA5505" s="20">
        <v>0.90421325958401699</v>
      </c>
    </row>
    <row r="5506" spans="1:27" x14ac:dyDescent="0.2">
      <c r="A5506" s="52" t="s">
        <v>821</v>
      </c>
      <c r="B5506" s="1" t="s">
        <v>7081</v>
      </c>
      <c r="C5506" s="131" t="s">
        <v>61</v>
      </c>
      <c r="D5506" s="131" t="s">
        <v>61</v>
      </c>
      <c r="E5506" s="131" t="s">
        <v>6361</v>
      </c>
      <c r="F5506" s="131" t="s">
        <v>26328</v>
      </c>
      <c r="G5506" s="131" t="s">
        <v>26328</v>
      </c>
      <c r="H5506" s="79">
        <v>12965.833333333299</v>
      </c>
      <c r="I5506" s="6">
        <v>27477.801301585001</v>
      </c>
      <c r="J5506" s="6">
        <v>11936.282238305799</v>
      </c>
      <c r="K5506" s="71">
        <v>11937.156663231201</v>
      </c>
      <c r="L5506" s="20">
        <v>0.92066251017915401</v>
      </c>
      <c r="M5506" s="79">
        <v>13097.0185103891</v>
      </c>
      <c r="N5506" s="6">
        <v>27755.8150733326</v>
      </c>
      <c r="O5506" s="6">
        <v>12062.0158003831</v>
      </c>
      <c r="P5506" s="71">
        <v>12067.4603423601</v>
      </c>
      <c r="Q5506" s="20">
        <v>0.92138988219247997</v>
      </c>
      <c r="R5506" s="79">
        <v>13218.3810059066</v>
      </c>
      <c r="S5506" s="6">
        <v>28013.0121582836</v>
      </c>
      <c r="T5506" s="6">
        <v>12178.3038801893</v>
      </c>
      <c r="U5506" s="71">
        <v>12188.4465154544</v>
      </c>
      <c r="V5506" s="20">
        <v>0.92208315905011695</v>
      </c>
      <c r="W5506" s="79">
        <v>13341.0912772381</v>
      </c>
      <c r="X5506" s="6">
        <v>28273.065512867601</v>
      </c>
      <c r="Y5506" s="6">
        <v>12295.5346088639</v>
      </c>
      <c r="Z5506" s="71">
        <v>12310.7665763601</v>
      </c>
      <c r="AA5506" s="20">
        <v>0.92277058304549497</v>
      </c>
    </row>
    <row r="5507" spans="1:27" x14ac:dyDescent="0.2">
      <c r="A5507" s="52" t="s">
        <v>820</v>
      </c>
      <c r="B5507" s="1" t="s">
        <v>7080</v>
      </c>
      <c r="C5507" s="131" t="s">
        <v>61</v>
      </c>
      <c r="D5507" s="131" t="s">
        <v>61</v>
      </c>
      <c r="E5507" s="131" t="s">
        <v>6361</v>
      </c>
      <c r="F5507" s="131" t="s">
        <v>26208</v>
      </c>
      <c r="G5507" s="131" t="s">
        <v>26208</v>
      </c>
      <c r="H5507" s="79">
        <v>6059.5833333333303</v>
      </c>
      <c r="I5507" s="6">
        <v>25770.865249111899</v>
      </c>
      <c r="J5507" s="6">
        <v>11194.7938542304</v>
      </c>
      <c r="K5507" s="71">
        <v>11195.6139594009</v>
      </c>
      <c r="L5507" s="20">
        <v>1.84758808379029</v>
      </c>
      <c r="M5507" s="79">
        <v>6055.0346058791301</v>
      </c>
      <c r="N5507" s="6">
        <v>25751.519918611601</v>
      </c>
      <c r="O5507" s="6">
        <v>11190.996889174599</v>
      </c>
      <c r="P5507" s="71">
        <v>11196.0482714093</v>
      </c>
      <c r="Q5507" s="20">
        <v>1.8490477759678801</v>
      </c>
      <c r="R5507" s="79">
        <v>6054.3528482571901</v>
      </c>
      <c r="S5507" s="6">
        <v>25748.620464500498</v>
      </c>
      <c r="T5507" s="6">
        <v>11193.8881381459</v>
      </c>
      <c r="U5507" s="71">
        <v>11203.210908024201</v>
      </c>
      <c r="V5507" s="20">
        <v>1.8504390458922799</v>
      </c>
      <c r="W5507" s="79">
        <v>6052.80029526214</v>
      </c>
      <c r="X5507" s="6">
        <v>25742.0175956518</v>
      </c>
      <c r="Y5507" s="6">
        <v>11194.819610391</v>
      </c>
      <c r="Z5507" s="71">
        <v>11208.687988941099</v>
      </c>
      <c r="AA5507" s="20">
        <v>1.85181857027643</v>
      </c>
    </row>
    <row r="5508" spans="1:27" x14ac:dyDescent="0.2">
      <c r="A5508" s="52" t="s">
        <v>819</v>
      </c>
      <c r="B5508" s="1" t="s">
        <v>7079</v>
      </c>
      <c r="C5508" s="131" t="s">
        <v>61</v>
      </c>
      <c r="D5508" s="131" t="s">
        <v>61</v>
      </c>
      <c r="E5508" s="131" t="s">
        <v>6361</v>
      </c>
      <c r="F5508" s="131" t="s">
        <v>26329</v>
      </c>
      <c r="G5508" s="131" t="s">
        <v>26329</v>
      </c>
      <c r="H5508" s="79">
        <v>10625.916666666701</v>
      </c>
      <c r="I5508" s="6">
        <v>21722.532373336999</v>
      </c>
      <c r="J5508" s="6">
        <v>9436.2090508286201</v>
      </c>
      <c r="K5508" s="71">
        <v>9436.9003260708105</v>
      </c>
      <c r="L5508" s="20">
        <v>0.888102233633567</v>
      </c>
      <c r="M5508" s="79">
        <v>10675.5177120221</v>
      </c>
      <c r="N5508" s="6">
        <v>21823.931654668198</v>
      </c>
      <c r="O5508" s="6">
        <v>9484.1606254253202</v>
      </c>
      <c r="P5508" s="71">
        <v>9488.4415774234803</v>
      </c>
      <c r="Q5508" s="20">
        <v>0.88880388130855703</v>
      </c>
      <c r="R5508" s="79">
        <v>10714.368720365699</v>
      </c>
      <c r="S5508" s="6">
        <v>21903.354664744002</v>
      </c>
      <c r="T5508" s="6">
        <v>9522.2073083610394</v>
      </c>
      <c r="U5508" s="71">
        <v>9530.1378277993299</v>
      </c>
      <c r="V5508" s="20">
        <v>0.88947263964180701</v>
      </c>
      <c r="W5508" s="79">
        <v>10754.7357751951</v>
      </c>
      <c r="X5508" s="6">
        <v>21985.8769245033</v>
      </c>
      <c r="Y5508" s="6">
        <v>9561.3300407209208</v>
      </c>
      <c r="Z5508" s="71">
        <v>9573.1748179538299</v>
      </c>
      <c r="AA5508" s="20">
        <v>0.89013575210592699</v>
      </c>
    </row>
    <row r="5509" spans="1:27" x14ac:dyDescent="0.2">
      <c r="A5509" s="52" t="s">
        <v>818</v>
      </c>
      <c r="B5509" s="1" t="s">
        <v>7078</v>
      </c>
      <c r="C5509" s="131" t="s">
        <v>61</v>
      </c>
      <c r="D5509" s="131" t="s">
        <v>61</v>
      </c>
      <c r="E5509" s="131" t="s">
        <v>6361</v>
      </c>
      <c r="F5509" s="131" t="s">
        <v>26329</v>
      </c>
      <c r="G5509" s="131" t="s">
        <v>26329</v>
      </c>
      <c r="H5509" s="79">
        <v>8639.8333333333303</v>
      </c>
      <c r="I5509" s="6">
        <v>17969.156028498899</v>
      </c>
      <c r="J5509" s="6">
        <v>7805.7525631771096</v>
      </c>
      <c r="K5509" s="71">
        <v>7806.3243948803402</v>
      </c>
      <c r="L5509" s="20">
        <v>0.90352719707714302</v>
      </c>
      <c r="M5509" s="79">
        <v>8675.3996918386893</v>
      </c>
      <c r="N5509" s="6">
        <v>18043.1270671395</v>
      </c>
      <c r="O5509" s="6">
        <v>7841.1130495410398</v>
      </c>
      <c r="P5509" s="71">
        <v>7844.6523641839403</v>
      </c>
      <c r="Q5509" s="20">
        <v>0.90424103128801503</v>
      </c>
      <c r="R5509" s="79">
        <v>8713.3248486002103</v>
      </c>
      <c r="S5509" s="6">
        <v>18122.003942764401</v>
      </c>
      <c r="T5509" s="6">
        <v>7878.3127528723498</v>
      </c>
      <c r="U5509" s="71">
        <v>7884.8741635205497</v>
      </c>
      <c r="V5509" s="20">
        <v>0.90492140492010398</v>
      </c>
      <c r="W5509" s="79">
        <v>8745.9573775442204</v>
      </c>
      <c r="X5509" s="6">
        <v>18189.873192271501</v>
      </c>
      <c r="Y5509" s="6">
        <v>7910.5046201880496</v>
      </c>
      <c r="Z5509" s="71">
        <v>7920.3043200861803</v>
      </c>
      <c r="AA5509" s="20">
        <v>0.90559603462304095</v>
      </c>
    </row>
    <row r="5510" spans="1:27" x14ac:dyDescent="0.2">
      <c r="A5510" s="52" t="s">
        <v>817</v>
      </c>
      <c r="B5510" s="1" t="s">
        <v>7077</v>
      </c>
      <c r="C5510" s="131" t="s">
        <v>61</v>
      </c>
      <c r="D5510" s="131" t="s">
        <v>61</v>
      </c>
      <c r="E5510" s="131" t="s">
        <v>6361</v>
      </c>
      <c r="F5510" s="131" t="s">
        <v>26330</v>
      </c>
      <c r="G5510" s="131" t="s">
        <v>26330</v>
      </c>
      <c r="H5510" s="79">
        <v>8259.8333333333303</v>
      </c>
      <c r="I5510" s="6">
        <v>18734.146840603898</v>
      </c>
      <c r="J5510" s="6">
        <v>8138.0624937561997</v>
      </c>
      <c r="K5510" s="71">
        <v>8138.65866973015</v>
      </c>
      <c r="L5510" s="20">
        <v>0.98532964786175903</v>
      </c>
      <c r="M5510" s="79">
        <v>8284.1102254774305</v>
      </c>
      <c r="N5510" s="6">
        <v>18789.209315100299</v>
      </c>
      <c r="O5510" s="6">
        <v>8165.3426151117601</v>
      </c>
      <c r="P5510" s="71">
        <v>8169.02828020795</v>
      </c>
      <c r="Q5510" s="20">
        <v>0.98610811032963497</v>
      </c>
      <c r="R5510" s="79">
        <v>8312.6458133873493</v>
      </c>
      <c r="S5510" s="6">
        <v>18853.9309471858</v>
      </c>
      <c r="T5510" s="6">
        <v>8196.5087907562702</v>
      </c>
      <c r="U5510" s="71">
        <v>8203.3352092731293</v>
      </c>
      <c r="V5510" s="20">
        <v>0.986850082805383</v>
      </c>
      <c r="W5510" s="79">
        <v>8343.3763151743806</v>
      </c>
      <c r="X5510" s="6">
        <v>18923.6308684469</v>
      </c>
      <c r="Y5510" s="6">
        <v>8229.6048924181305</v>
      </c>
      <c r="Z5510" s="71">
        <v>8239.7999004609792</v>
      </c>
      <c r="AA5510" s="20">
        <v>0.98758579131507895</v>
      </c>
    </row>
    <row r="5511" spans="1:27" x14ac:dyDescent="0.2">
      <c r="A5511" s="52" t="s">
        <v>816</v>
      </c>
      <c r="B5511" s="1" t="s">
        <v>7076</v>
      </c>
      <c r="C5511" s="131" t="s">
        <v>61</v>
      </c>
      <c r="D5511" s="131" t="s">
        <v>61</v>
      </c>
      <c r="E5511" s="131" t="s">
        <v>6361</v>
      </c>
      <c r="F5511" s="131" t="s">
        <v>26328</v>
      </c>
      <c r="G5511" s="131" t="s">
        <v>26328</v>
      </c>
      <c r="H5511" s="79">
        <v>9722.8333333333303</v>
      </c>
      <c r="I5511" s="6">
        <v>39135.058497793601</v>
      </c>
      <c r="J5511" s="6">
        <v>17000.1630958489</v>
      </c>
      <c r="K5511" s="71">
        <v>17001.408489184101</v>
      </c>
      <c r="L5511" s="20">
        <v>1.7486063893430299</v>
      </c>
      <c r="M5511" s="79">
        <v>9814.5269548038104</v>
      </c>
      <c r="N5511" s="6">
        <v>39504.131495046298</v>
      </c>
      <c r="O5511" s="6">
        <v>17167.554150894699</v>
      </c>
      <c r="P5511" s="71">
        <v>17175.303226237102</v>
      </c>
      <c r="Q5511" s="20">
        <v>1.7499878807536999</v>
      </c>
      <c r="R5511" s="79">
        <v>9902.8977197786899</v>
      </c>
      <c r="S5511" s="6">
        <v>39859.8297712813</v>
      </c>
      <c r="T5511" s="6">
        <v>17328.558486479498</v>
      </c>
      <c r="U5511" s="71">
        <v>17342.990483753299</v>
      </c>
      <c r="V5511" s="20">
        <v>1.7513046155283201</v>
      </c>
      <c r="W5511" s="79">
        <v>9986.9962433077308</v>
      </c>
      <c r="X5511" s="6">
        <v>40198.331988181701</v>
      </c>
      <c r="Y5511" s="6">
        <v>17481.655180063201</v>
      </c>
      <c r="Z5511" s="71">
        <v>17503.311823060401</v>
      </c>
      <c r="AA5511" s="20">
        <v>1.75261023401198</v>
      </c>
    </row>
    <row r="5512" spans="1:27" x14ac:dyDescent="0.2">
      <c r="A5512" s="52" t="s">
        <v>815</v>
      </c>
      <c r="B5512" s="1" t="s">
        <v>7075</v>
      </c>
      <c r="C5512" s="131" t="s">
        <v>61</v>
      </c>
      <c r="D5512" s="131" t="s">
        <v>61</v>
      </c>
      <c r="E5512" s="131" t="s">
        <v>6361</v>
      </c>
      <c r="F5512" s="131" t="s">
        <v>26328</v>
      </c>
      <c r="G5512" s="131" t="s">
        <v>26328</v>
      </c>
      <c r="H5512" s="79">
        <v>11550.833333333299</v>
      </c>
      <c r="I5512" s="6">
        <v>22738.172855621</v>
      </c>
      <c r="J5512" s="6">
        <v>9877.4005172103007</v>
      </c>
      <c r="K5512" s="71">
        <v>9878.1241131372099</v>
      </c>
      <c r="L5512" s="20">
        <v>0.85518713915046896</v>
      </c>
      <c r="M5512" s="79">
        <v>11694.4972828766</v>
      </c>
      <c r="N5512" s="6">
        <v>23020.979785958199</v>
      </c>
      <c r="O5512" s="6">
        <v>10004.369217220999</v>
      </c>
      <c r="P5512" s="71">
        <v>10008.8849805112</v>
      </c>
      <c r="Q5512" s="20">
        <v>0.85586278216221001</v>
      </c>
      <c r="R5512" s="79">
        <v>11832.768863227901</v>
      </c>
      <c r="S5512" s="6">
        <v>23293.171670674899</v>
      </c>
      <c r="T5512" s="6">
        <v>10126.412730485799</v>
      </c>
      <c r="U5512" s="71">
        <v>10134.846459179</v>
      </c>
      <c r="V5512" s="20">
        <v>0.85650675478623495</v>
      </c>
      <c r="W5512" s="79">
        <v>11971.409548281599</v>
      </c>
      <c r="X5512" s="6">
        <v>23566.090149420001</v>
      </c>
      <c r="Y5512" s="6">
        <v>10248.54120951</v>
      </c>
      <c r="Z5512" s="71">
        <v>10261.2373184271</v>
      </c>
      <c r="AA5512" s="20">
        <v>0.85714529078991797</v>
      </c>
    </row>
    <row r="5513" spans="1:27" x14ac:dyDescent="0.2">
      <c r="A5513" s="52" t="s">
        <v>814</v>
      </c>
      <c r="B5513" s="1" t="s">
        <v>7074</v>
      </c>
      <c r="C5513" s="131" t="s">
        <v>61</v>
      </c>
      <c r="D5513" s="131" t="s">
        <v>61</v>
      </c>
      <c r="E5513" s="131" t="s">
        <v>6361</v>
      </c>
      <c r="F5513" s="131" t="s">
        <v>26278</v>
      </c>
      <c r="G5513" s="131" t="s">
        <v>26278</v>
      </c>
      <c r="H5513" s="79">
        <v>6998</v>
      </c>
      <c r="I5513" s="6">
        <v>14382.338452215699</v>
      </c>
      <c r="J5513" s="6">
        <v>6247.6487521067902</v>
      </c>
      <c r="K5513" s="71">
        <v>6248.1064406638097</v>
      </c>
      <c r="L5513" s="20">
        <v>0.892841732018263</v>
      </c>
      <c r="M5513" s="79">
        <v>7014.7959926322201</v>
      </c>
      <c r="N5513" s="6">
        <v>14416.8576935243</v>
      </c>
      <c r="O5513" s="6">
        <v>6265.2227949969802</v>
      </c>
      <c r="P5513" s="71">
        <v>6268.0507856966797</v>
      </c>
      <c r="Q5513" s="20">
        <v>0.89354712414732196</v>
      </c>
      <c r="R5513" s="79">
        <v>7032.2795906410802</v>
      </c>
      <c r="S5513" s="6">
        <v>14452.7901062031</v>
      </c>
      <c r="T5513" s="6">
        <v>6283.1682946272203</v>
      </c>
      <c r="U5513" s="71">
        <v>6288.4011977431601</v>
      </c>
      <c r="V5513" s="20">
        <v>0.894219451415454</v>
      </c>
      <c r="W5513" s="79">
        <v>7049.1536952303204</v>
      </c>
      <c r="X5513" s="6">
        <v>14487.469883751</v>
      </c>
      <c r="Y5513" s="6">
        <v>6300.3846282413997</v>
      </c>
      <c r="Z5513" s="71">
        <v>6308.1896775478599</v>
      </c>
      <c r="AA5513" s="20">
        <v>0.89488610268437996</v>
      </c>
    </row>
    <row r="5514" spans="1:27" x14ac:dyDescent="0.2">
      <c r="A5514" s="52" t="s">
        <v>813</v>
      </c>
      <c r="B5514" s="1" t="s">
        <v>7073</v>
      </c>
      <c r="C5514" s="131" t="s">
        <v>61</v>
      </c>
      <c r="D5514" s="131" t="s">
        <v>61</v>
      </c>
      <c r="E5514" s="131" t="s">
        <v>6361</v>
      </c>
      <c r="F5514" s="131" t="s">
        <v>26328</v>
      </c>
      <c r="G5514" s="131" t="s">
        <v>26328</v>
      </c>
      <c r="H5514" s="79">
        <v>12352.25</v>
      </c>
      <c r="I5514" s="6">
        <v>65261.267505224598</v>
      </c>
      <c r="J5514" s="6">
        <v>28349.317313354499</v>
      </c>
      <c r="K5514" s="71">
        <v>28351.3941199498</v>
      </c>
      <c r="L5514" s="20">
        <v>2.2952412815438401</v>
      </c>
      <c r="M5514" s="79">
        <v>12465.741861431199</v>
      </c>
      <c r="N5514" s="6">
        <v>65860.884799930296</v>
      </c>
      <c r="O5514" s="6">
        <v>28621.571046826499</v>
      </c>
      <c r="P5514" s="71">
        <v>28634.490226140599</v>
      </c>
      <c r="Q5514" s="20">
        <v>2.2970546433931198</v>
      </c>
      <c r="R5514" s="79">
        <v>12575.5827167752</v>
      </c>
      <c r="S5514" s="6">
        <v>66441.2125494176</v>
      </c>
      <c r="T5514" s="6">
        <v>28884.479541975499</v>
      </c>
      <c r="U5514" s="71">
        <v>28908.535826306899</v>
      </c>
      <c r="V5514" s="20">
        <v>2.2987830049214701</v>
      </c>
      <c r="W5514" s="79">
        <v>12684.6924307562</v>
      </c>
      <c r="X5514" s="6">
        <v>67017.677422743</v>
      </c>
      <c r="Y5514" s="6">
        <v>29144.988603446101</v>
      </c>
      <c r="Z5514" s="71">
        <v>29181.0940297825</v>
      </c>
      <c r="AA5514" s="20">
        <v>2.3004967750757599</v>
      </c>
    </row>
    <row r="5515" spans="1:27" x14ac:dyDescent="0.2">
      <c r="A5515" s="52" t="s">
        <v>812</v>
      </c>
      <c r="B5515" s="1" t="s">
        <v>7072</v>
      </c>
      <c r="C5515" s="131" t="s">
        <v>61</v>
      </c>
      <c r="D5515" s="131" t="s">
        <v>61</v>
      </c>
      <c r="E5515" s="131" t="s">
        <v>6361</v>
      </c>
      <c r="F5515" s="131" t="s">
        <v>26208</v>
      </c>
      <c r="G5515" s="131" t="s">
        <v>26208</v>
      </c>
      <c r="H5515" s="79">
        <v>7689.25</v>
      </c>
      <c r="I5515" s="6">
        <v>19223.368601513699</v>
      </c>
      <c r="J5515" s="6">
        <v>8350.5790976594399</v>
      </c>
      <c r="K5515" s="71">
        <v>8351.1908421170901</v>
      </c>
      <c r="L5515" s="20">
        <v>1.08608652887045</v>
      </c>
      <c r="M5515" s="79">
        <v>7707.0248383074704</v>
      </c>
      <c r="N5515" s="6">
        <v>19267.8062604033</v>
      </c>
      <c r="O5515" s="6">
        <v>8373.3294424129308</v>
      </c>
      <c r="P5515" s="71">
        <v>8377.1089884184803</v>
      </c>
      <c r="Q5515" s="20">
        <v>1.0869445945964</v>
      </c>
      <c r="R5515" s="79">
        <v>7727.87404120064</v>
      </c>
      <c r="S5515" s="6">
        <v>19319.9299281555</v>
      </c>
      <c r="T5515" s="6">
        <v>8399.0959729572205</v>
      </c>
      <c r="U5515" s="71">
        <v>8406.0911151254695</v>
      </c>
      <c r="V5515" s="20">
        <v>1.0877624389720899</v>
      </c>
      <c r="W5515" s="79">
        <v>7749.3368519199203</v>
      </c>
      <c r="X5515" s="6">
        <v>19373.587634912499</v>
      </c>
      <c r="Y5515" s="6">
        <v>8425.2843808008693</v>
      </c>
      <c r="Z5515" s="71">
        <v>8435.7218007193806</v>
      </c>
      <c r="AA5515" s="20">
        <v>1.0885733788471701</v>
      </c>
    </row>
    <row r="5516" spans="1:27" x14ac:dyDescent="0.2">
      <c r="A5516" s="52" t="s">
        <v>811</v>
      </c>
      <c r="B5516" s="1" t="s">
        <v>7071</v>
      </c>
      <c r="C5516" s="131" t="s">
        <v>61</v>
      </c>
      <c r="D5516" s="131" t="s">
        <v>61</v>
      </c>
      <c r="E5516" s="131" t="s">
        <v>6361</v>
      </c>
      <c r="F5516" s="131" t="s">
        <v>26325</v>
      </c>
      <c r="G5516" s="131" t="s">
        <v>26325</v>
      </c>
      <c r="H5516" s="79">
        <v>8626.9166666666606</v>
      </c>
      <c r="I5516" s="6">
        <v>31111.3679721103</v>
      </c>
      <c r="J5516" s="6">
        <v>13514.693728914801</v>
      </c>
      <c r="K5516" s="71">
        <v>13515.683784680899</v>
      </c>
      <c r="L5516" s="20">
        <v>1.5666876483116901</v>
      </c>
      <c r="M5516" s="79">
        <v>8653.8188311775702</v>
      </c>
      <c r="N5516" s="6">
        <v>31208.385617195399</v>
      </c>
      <c r="O5516" s="6">
        <v>13562.4206828187</v>
      </c>
      <c r="P5516" s="71">
        <v>13568.542476218799</v>
      </c>
      <c r="Q5516" s="20">
        <v>1.5679254143078101</v>
      </c>
      <c r="R5516" s="79">
        <v>8675.4901069669995</v>
      </c>
      <c r="S5516" s="6">
        <v>31286.539036494702</v>
      </c>
      <c r="T5516" s="6">
        <v>13601.4284216547</v>
      </c>
      <c r="U5516" s="71">
        <v>13612.7562985842</v>
      </c>
      <c r="V5516" s="20">
        <v>1.5691051607161901</v>
      </c>
      <c r="W5516" s="79">
        <v>8700.9439161345108</v>
      </c>
      <c r="X5516" s="6">
        <v>31378.333457827401</v>
      </c>
      <c r="Y5516" s="6">
        <v>13645.969335146799</v>
      </c>
      <c r="Z5516" s="71">
        <v>13662.874249652799</v>
      </c>
      <c r="AA5516" s="20">
        <v>1.57027494733268</v>
      </c>
    </row>
    <row r="5517" spans="1:27" x14ac:dyDescent="0.2">
      <c r="A5517" s="52" t="s">
        <v>810</v>
      </c>
      <c r="B5517" s="1" t="s">
        <v>7070</v>
      </c>
      <c r="C5517" s="131" t="s">
        <v>61</v>
      </c>
      <c r="D5517" s="131" t="s">
        <v>61</v>
      </c>
      <c r="E5517" s="131" t="s">
        <v>6361</v>
      </c>
      <c r="F5517" s="131" t="s">
        <v>26330</v>
      </c>
      <c r="G5517" s="131" t="s">
        <v>26330</v>
      </c>
      <c r="H5517" s="79">
        <v>6998.3333333333303</v>
      </c>
      <c r="I5517" s="6">
        <v>10623.306224672</v>
      </c>
      <c r="J5517" s="6">
        <v>4614.7353643729202</v>
      </c>
      <c r="K5517" s="71">
        <v>4615.0734294040603</v>
      </c>
      <c r="L5517" s="20">
        <v>0.65945321687126401</v>
      </c>
      <c r="M5517" s="79">
        <v>7031.9732641840701</v>
      </c>
      <c r="N5517" s="6">
        <v>10674.370852460201</v>
      </c>
      <c r="O5517" s="6">
        <v>4638.8271986012896</v>
      </c>
      <c r="P5517" s="71">
        <v>4640.9210683014398</v>
      </c>
      <c r="Q5517" s="20">
        <v>0.65997421974554904</v>
      </c>
      <c r="R5517" s="79">
        <v>7066.6181208899798</v>
      </c>
      <c r="S5517" s="6">
        <v>10726.9609341792</v>
      </c>
      <c r="T5517" s="6">
        <v>4663.4110330303602</v>
      </c>
      <c r="U5517" s="71">
        <v>4667.2949299723696</v>
      </c>
      <c r="V5517" s="20">
        <v>0.66047080090193999</v>
      </c>
      <c r="W5517" s="79">
        <v>7100.3593167582103</v>
      </c>
      <c r="X5517" s="6">
        <v>10778.179279894101</v>
      </c>
      <c r="Y5517" s="6">
        <v>4687.2694542501204</v>
      </c>
      <c r="Z5517" s="71">
        <v>4693.0761424702396</v>
      </c>
      <c r="AA5517" s="20">
        <v>0.66096318976332502</v>
      </c>
    </row>
    <row r="5518" spans="1:27" x14ac:dyDescent="0.2">
      <c r="A5518" s="52" t="s">
        <v>809</v>
      </c>
      <c r="B5518" s="1" t="s">
        <v>18949</v>
      </c>
      <c r="C5518" s="131" t="s">
        <v>61</v>
      </c>
      <c r="D5518" s="131" t="s">
        <v>61</v>
      </c>
      <c r="E5518" s="131" t="s">
        <v>6361</v>
      </c>
      <c r="F5518" s="131" t="s">
        <v>26278</v>
      </c>
      <c r="G5518" s="131" t="s">
        <v>26278</v>
      </c>
      <c r="H5518" s="79">
        <v>10853.666666666701</v>
      </c>
      <c r="I5518" s="6">
        <v>26546.58814933</v>
      </c>
      <c r="J5518" s="6">
        <v>11531.7657747307</v>
      </c>
      <c r="K5518" s="71">
        <v>11532.6105656988</v>
      </c>
      <c r="L5518" s="20">
        <v>1.0625543348513999</v>
      </c>
      <c r="M5518" s="79">
        <v>10885.671236353</v>
      </c>
      <c r="N5518" s="6">
        <v>26624.8669611318</v>
      </c>
      <c r="O5518" s="6">
        <v>11570.532701697701</v>
      </c>
      <c r="P5518" s="71">
        <v>11575.755398470301</v>
      </c>
      <c r="Q5518" s="20">
        <v>1.0633938089010799</v>
      </c>
      <c r="R5518" s="79">
        <v>10915.810775465799</v>
      </c>
      <c r="S5518" s="6">
        <v>26698.584162554202</v>
      </c>
      <c r="T5518" s="6">
        <v>11606.872879832301</v>
      </c>
      <c r="U5518" s="71">
        <v>11616.539601844401</v>
      </c>
      <c r="V5518" s="20">
        <v>1.0641939330749099</v>
      </c>
      <c r="W5518" s="79">
        <v>10950.029067285101</v>
      </c>
      <c r="X5518" s="6">
        <v>26782.277436725799</v>
      </c>
      <c r="Y5518" s="6">
        <v>11647.213103849101</v>
      </c>
      <c r="Z5518" s="71">
        <v>11661.641916996599</v>
      </c>
      <c r="AA5518" s="20">
        <v>1.0649873023476799</v>
      </c>
    </row>
    <row r="5519" spans="1:27" x14ac:dyDescent="0.2">
      <c r="A5519" s="52" t="s">
        <v>808</v>
      </c>
      <c r="B5519" s="1" t="s">
        <v>7069</v>
      </c>
      <c r="C5519" s="131" t="s">
        <v>61</v>
      </c>
      <c r="D5519" s="131" t="s">
        <v>61</v>
      </c>
      <c r="E5519" s="131" t="s">
        <v>6361</v>
      </c>
      <c r="F5519" s="131" t="s">
        <v>26331</v>
      </c>
      <c r="G5519" s="131" t="s">
        <v>26331</v>
      </c>
      <c r="H5519" s="79">
        <v>15611.083333333299</v>
      </c>
      <c r="I5519" s="6">
        <v>28547.5671182681</v>
      </c>
      <c r="J5519" s="6">
        <v>12400.9856029118</v>
      </c>
      <c r="K5519" s="71">
        <v>12401.8940709502</v>
      </c>
      <c r="L5519" s="20">
        <v>0.79442879178469605</v>
      </c>
      <c r="M5519" s="79">
        <v>15784.226436646501</v>
      </c>
      <c r="N5519" s="6">
        <v>28864.189242265398</v>
      </c>
      <c r="O5519" s="6">
        <v>12543.6888012689</v>
      </c>
      <c r="P5519" s="71">
        <v>12549.3507603772</v>
      </c>
      <c r="Q5519" s="20">
        <v>0.79505643249270397</v>
      </c>
      <c r="R5519" s="79">
        <v>15959.3071722682</v>
      </c>
      <c r="S5519" s="6">
        <v>29184.3546622143</v>
      </c>
      <c r="T5519" s="6">
        <v>12687.5302668431</v>
      </c>
      <c r="U5519" s="71">
        <v>12698.097008581301</v>
      </c>
      <c r="V5519" s="20">
        <v>0.79565465289409398</v>
      </c>
      <c r="W5519" s="79">
        <v>16119.482452493399</v>
      </c>
      <c r="X5519" s="6">
        <v>29477.262877825098</v>
      </c>
      <c r="Y5519" s="6">
        <v>12819.222086969099</v>
      </c>
      <c r="Z5519" s="71">
        <v>12835.102809554</v>
      </c>
      <c r="AA5519" s="20">
        <v>0.79624782292985996</v>
      </c>
    </row>
    <row r="5520" spans="1:27" x14ac:dyDescent="0.2">
      <c r="A5520" s="52" t="s">
        <v>807</v>
      </c>
      <c r="B5520" s="1" t="s">
        <v>7068</v>
      </c>
      <c r="C5520" s="131" t="s">
        <v>61</v>
      </c>
      <c r="D5520" s="131" t="s">
        <v>61</v>
      </c>
      <c r="E5520" s="131" t="s">
        <v>6361</v>
      </c>
      <c r="F5520" s="131" t="s">
        <v>26326</v>
      </c>
      <c r="G5520" s="131" t="s">
        <v>26326</v>
      </c>
      <c r="H5520" s="79">
        <v>11840.75</v>
      </c>
      <c r="I5520" s="6">
        <v>30686.909997713999</v>
      </c>
      <c r="J5520" s="6">
        <v>13330.310337933601</v>
      </c>
      <c r="K5520" s="71">
        <v>13331.286886191299</v>
      </c>
      <c r="L5520" s="20">
        <v>1.1258819657700101</v>
      </c>
      <c r="M5520" s="79">
        <v>11957.116417528599</v>
      </c>
      <c r="N5520" s="6">
        <v>30988.489355563499</v>
      </c>
      <c r="O5520" s="6">
        <v>13466.859007716001</v>
      </c>
      <c r="P5520" s="71">
        <v>13472.937666572099</v>
      </c>
      <c r="Q5520" s="20">
        <v>1.1267714719931401</v>
      </c>
      <c r="R5520" s="79">
        <v>12075.3845153889</v>
      </c>
      <c r="S5520" s="6">
        <v>31294.997175983699</v>
      </c>
      <c r="T5520" s="6">
        <v>13605.1054911671</v>
      </c>
      <c r="U5520" s="71">
        <v>13616.4364305243</v>
      </c>
      <c r="V5520" s="20">
        <v>1.12761928311032</v>
      </c>
      <c r="W5520" s="79">
        <v>12193.1270513861</v>
      </c>
      <c r="X5520" s="6">
        <v>31600.142931535302</v>
      </c>
      <c r="Y5520" s="6">
        <v>13742.430967837699</v>
      </c>
      <c r="Z5520" s="71">
        <v>13759.455381047999</v>
      </c>
      <c r="AA5520" s="20">
        <v>1.1284599367382</v>
      </c>
    </row>
    <row r="5521" spans="1:27" x14ac:dyDescent="0.2">
      <c r="A5521" s="52" t="s">
        <v>806</v>
      </c>
      <c r="B5521" s="1" t="s">
        <v>7067</v>
      </c>
      <c r="C5521" s="131" t="s">
        <v>61</v>
      </c>
      <c r="D5521" s="131" t="s">
        <v>61</v>
      </c>
      <c r="E5521" s="131" t="s">
        <v>6361</v>
      </c>
      <c r="F5521" s="131" t="s">
        <v>26331</v>
      </c>
      <c r="G5521" s="131" t="s">
        <v>26331</v>
      </c>
      <c r="H5521" s="79">
        <v>8204.9166666666697</v>
      </c>
      <c r="I5521" s="6">
        <v>14545.418127651201</v>
      </c>
      <c r="J5521" s="6">
        <v>6318.4901200883496</v>
      </c>
      <c r="K5521" s="71">
        <v>6318.9529983230796</v>
      </c>
      <c r="L5521" s="20">
        <v>0.77014225190055796</v>
      </c>
      <c r="M5521" s="79">
        <v>8289.6128231583607</v>
      </c>
      <c r="N5521" s="6">
        <v>14695.564809211301</v>
      </c>
      <c r="O5521" s="6">
        <v>6386.3422657894498</v>
      </c>
      <c r="P5521" s="71">
        <v>6389.22492728828</v>
      </c>
      <c r="Q5521" s="20">
        <v>0.77075070495921805</v>
      </c>
      <c r="R5521" s="79">
        <v>8377.8636506369294</v>
      </c>
      <c r="S5521" s="6">
        <v>14852.013099661601</v>
      </c>
      <c r="T5521" s="6">
        <v>6456.7254580920198</v>
      </c>
      <c r="U5521" s="71">
        <v>6462.10290736348</v>
      </c>
      <c r="V5521" s="20">
        <v>0.77133063712157701</v>
      </c>
      <c r="W5521" s="79">
        <v>8459.8926121034001</v>
      </c>
      <c r="X5521" s="6">
        <v>14997.4314617949</v>
      </c>
      <c r="Y5521" s="6">
        <v>6522.1593144414301</v>
      </c>
      <c r="Z5521" s="71">
        <v>6530.2391029047603</v>
      </c>
      <c r="AA5521" s="20">
        <v>0.77190567331340298</v>
      </c>
    </row>
    <row r="5522" spans="1:27" x14ac:dyDescent="0.2">
      <c r="A5522" s="52" t="s">
        <v>805</v>
      </c>
      <c r="B5522" s="1" t="s">
        <v>7066</v>
      </c>
      <c r="C5522" s="131" t="s">
        <v>61</v>
      </c>
      <c r="D5522" s="131" t="s">
        <v>61</v>
      </c>
      <c r="E5522" s="131" t="s">
        <v>6361</v>
      </c>
      <c r="F5522" s="131" t="s">
        <v>26330</v>
      </c>
      <c r="G5522" s="131" t="s">
        <v>26330</v>
      </c>
      <c r="H5522" s="79">
        <v>16867.25</v>
      </c>
      <c r="I5522" s="6">
        <v>48103.410463585402</v>
      </c>
      <c r="J5522" s="6">
        <v>20895.9908260677</v>
      </c>
      <c r="K5522" s="71">
        <v>20897.521618893599</v>
      </c>
      <c r="L5522" s="20">
        <v>1.23894064645355</v>
      </c>
      <c r="M5522" s="79">
        <v>16907.984650378901</v>
      </c>
      <c r="N5522" s="6">
        <v>48219.580888952303</v>
      </c>
      <c r="O5522" s="6">
        <v>20955.0807653712</v>
      </c>
      <c r="P5522" s="71">
        <v>20964.539451112301</v>
      </c>
      <c r="Q5522" s="20">
        <v>1.2399194750062901</v>
      </c>
      <c r="R5522" s="79">
        <v>16958.843123757801</v>
      </c>
      <c r="S5522" s="6">
        <v>48364.623265183996</v>
      </c>
      <c r="T5522" s="6">
        <v>21025.910239363999</v>
      </c>
      <c r="U5522" s="71">
        <v>21043.421556274199</v>
      </c>
      <c r="V5522" s="20">
        <v>1.2408524215189101</v>
      </c>
      <c r="W5522" s="79">
        <v>17019.958879813799</v>
      </c>
      <c r="X5522" s="6">
        <v>48538.918203561901</v>
      </c>
      <c r="Y5522" s="6">
        <v>21108.851757765198</v>
      </c>
      <c r="Z5522" s="71">
        <v>21135.001848353899</v>
      </c>
      <c r="AA5522" s="20">
        <v>1.2417774918023201</v>
      </c>
    </row>
    <row r="5523" spans="1:27" x14ac:dyDescent="0.2">
      <c r="A5523" s="52" t="s">
        <v>804</v>
      </c>
      <c r="B5523" s="1" t="s">
        <v>7065</v>
      </c>
      <c r="C5523" s="131" t="s">
        <v>61</v>
      </c>
      <c r="D5523" s="131" t="s">
        <v>61</v>
      </c>
      <c r="E5523" s="131" t="s">
        <v>6361</v>
      </c>
      <c r="F5523" s="131" t="s">
        <v>26334</v>
      </c>
      <c r="G5523" s="131" t="s">
        <v>26333</v>
      </c>
      <c r="H5523" s="79">
        <v>7348.5833333333303</v>
      </c>
      <c r="I5523" s="6">
        <v>10844.400787514</v>
      </c>
      <c r="J5523" s="6">
        <v>4710.7782418386696</v>
      </c>
      <c r="K5523" s="71">
        <v>4711.1233427528696</v>
      </c>
      <c r="L5523" s="20">
        <v>0.64109272890505498</v>
      </c>
      <c r="M5523" s="79">
        <v>7366.0556419080403</v>
      </c>
      <c r="N5523" s="6">
        <v>10870.184902393299</v>
      </c>
      <c r="O5523" s="6">
        <v>4723.9233183870101</v>
      </c>
      <c r="P5523" s="71">
        <v>4726.0555986981299</v>
      </c>
      <c r="Q5523" s="20">
        <v>0.64159922602402797</v>
      </c>
      <c r="R5523" s="79">
        <v>7384.7685481397102</v>
      </c>
      <c r="S5523" s="6">
        <v>10897.7997835031</v>
      </c>
      <c r="T5523" s="6">
        <v>4737.6810690355296</v>
      </c>
      <c r="U5523" s="71">
        <v>4741.6268213798803</v>
      </c>
      <c r="V5523" s="20">
        <v>0.64208198137426198</v>
      </c>
      <c r="W5523" s="79">
        <v>7403.9929676922802</v>
      </c>
      <c r="X5523" s="6">
        <v>10926.1695115281</v>
      </c>
      <c r="Y5523" s="6">
        <v>4751.6281992896902</v>
      </c>
      <c r="Z5523" s="71">
        <v>4757.5146164800199</v>
      </c>
      <c r="AA5523" s="20">
        <v>0.64256066115131305</v>
      </c>
    </row>
    <row r="5524" spans="1:27" x14ac:dyDescent="0.2">
      <c r="A5524" s="52" t="s">
        <v>803</v>
      </c>
      <c r="B5524" s="1" t="s">
        <v>7064</v>
      </c>
      <c r="C5524" s="131" t="s">
        <v>61</v>
      </c>
      <c r="D5524" s="131" t="s">
        <v>61</v>
      </c>
      <c r="E5524" s="131" t="s">
        <v>6361</v>
      </c>
      <c r="F5524" s="131" t="s">
        <v>26208</v>
      </c>
      <c r="G5524" s="131" t="s">
        <v>26208</v>
      </c>
      <c r="H5524" s="79">
        <v>16821.5</v>
      </c>
      <c r="I5524" s="6">
        <v>151951.57274413601</v>
      </c>
      <c r="J5524" s="6">
        <v>66007.350403390898</v>
      </c>
      <c r="K5524" s="71">
        <v>66012.185951956097</v>
      </c>
      <c r="L5524" s="20">
        <v>3.9242746456591902</v>
      </c>
      <c r="M5524" s="79">
        <v>16801.272581495101</v>
      </c>
      <c r="N5524" s="6">
        <v>151768.85490955701</v>
      </c>
      <c r="O5524" s="6">
        <v>65955.127640404797</v>
      </c>
      <c r="P5524" s="71">
        <v>65984.898407330096</v>
      </c>
      <c r="Q5524" s="20">
        <v>3.9273750299132502</v>
      </c>
      <c r="R5524" s="79">
        <v>16777.9999655307</v>
      </c>
      <c r="S5524" s="6">
        <v>151558.62926988999</v>
      </c>
      <c r="T5524" s="6">
        <v>65888.203399357793</v>
      </c>
      <c r="U5524" s="71">
        <v>65943.078037232306</v>
      </c>
      <c r="V5524" s="20">
        <v>3.9303300853920602</v>
      </c>
      <c r="W5524" s="79">
        <v>16763.474546036501</v>
      </c>
      <c r="X5524" s="6">
        <v>151427.41859682801</v>
      </c>
      <c r="Y5524" s="6">
        <v>65853.526397441296</v>
      </c>
      <c r="Z5524" s="71">
        <v>65935.107134311198</v>
      </c>
      <c r="AA5524" s="20">
        <v>3.93326019335893</v>
      </c>
    </row>
    <row r="5525" spans="1:27" x14ac:dyDescent="0.2">
      <c r="A5525" s="52" t="s">
        <v>802</v>
      </c>
      <c r="B5525" s="1" t="s">
        <v>7063</v>
      </c>
      <c r="C5525" s="131" t="s">
        <v>61</v>
      </c>
      <c r="D5525" s="131" t="s">
        <v>61</v>
      </c>
      <c r="E5525" s="131" t="s">
        <v>6361</v>
      </c>
      <c r="F5525" s="131" t="s">
        <v>26329</v>
      </c>
      <c r="G5525" s="131" t="s">
        <v>26329</v>
      </c>
      <c r="H5525" s="79">
        <v>5432</v>
      </c>
      <c r="I5525" s="6">
        <v>12610.537591143</v>
      </c>
      <c r="J5525" s="6">
        <v>5477.9832713895603</v>
      </c>
      <c r="K5525" s="71">
        <v>5478.3845760016402</v>
      </c>
      <c r="L5525" s="20">
        <v>1.00853913402092</v>
      </c>
      <c r="M5525" s="79">
        <v>5449.36586246152</v>
      </c>
      <c r="N5525" s="6">
        <v>12650.8529190837</v>
      </c>
      <c r="O5525" s="6">
        <v>5497.7592045178499</v>
      </c>
      <c r="P5525" s="71">
        <v>5500.2407781838301</v>
      </c>
      <c r="Q5525" s="20">
        <v>1.0093359332088101</v>
      </c>
      <c r="R5525" s="79">
        <v>5464.1131067631004</v>
      </c>
      <c r="S5525" s="6">
        <v>12685.0890528523</v>
      </c>
      <c r="T5525" s="6">
        <v>5514.6825468112402</v>
      </c>
      <c r="U5525" s="71">
        <v>5519.2754206814698</v>
      </c>
      <c r="V5525" s="20">
        <v>1.0100953828810899</v>
      </c>
      <c r="W5525" s="79">
        <v>5480.5192237987303</v>
      </c>
      <c r="X5525" s="6">
        <v>12723.176305356399</v>
      </c>
      <c r="Y5525" s="6">
        <v>5533.1196585664902</v>
      </c>
      <c r="Z5525" s="71">
        <v>5539.9742038525101</v>
      </c>
      <c r="AA5525" s="20">
        <v>1.0108484210393101</v>
      </c>
    </row>
    <row r="5526" spans="1:27" x14ac:dyDescent="0.2">
      <c r="A5526" s="52" t="s">
        <v>801</v>
      </c>
      <c r="B5526" s="1" t="s">
        <v>7062</v>
      </c>
      <c r="C5526" s="131" t="s">
        <v>61</v>
      </c>
      <c r="D5526" s="131" t="s">
        <v>61</v>
      </c>
      <c r="E5526" s="131" t="s">
        <v>6361</v>
      </c>
      <c r="F5526" s="131" t="s">
        <v>26278</v>
      </c>
      <c r="G5526" s="131" t="s">
        <v>26278</v>
      </c>
      <c r="H5526" s="79">
        <v>9836.3333333333394</v>
      </c>
      <c r="I5526" s="6">
        <v>23398.095553503401</v>
      </c>
      <c r="J5526" s="6">
        <v>10164.0691444026</v>
      </c>
      <c r="K5526" s="71">
        <v>10164.813741022001</v>
      </c>
      <c r="L5526" s="20">
        <v>1.0333945990398199</v>
      </c>
      <c r="M5526" s="79">
        <v>9851.1689907997807</v>
      </c>
      <c r="N5526" s="6">
        <v>23433.385749477398</v>
      </c>
      <c r="O5526" s="6">
        <v>10183.5910211924</v>
      </c>
      <c r="P5526" s="71">
        <v>10188.187681461301</v>
      </c>
      <c r="Q5526" s="20">
        <v>1.0342110353579601</v>
      </c>
      <c r="R5526" s="79">
        <v>9867.3141043495307</v>
      </c>
      <c r="S5526" s="6">
        <v>23471.790803144999</v>
      </c>
      <c r="T5526" s="6">
        <v>10204.065146503901</v>
      </c>
      <c r="U5526" s="71">
        <v>10212.563547596599</v>
      </c>
      <c r="V5526" s="20">
        <v>1.03498920168102</v>
      </c>
      <c r="W5526" s="79">
        <v>9882.8872669806406</v>
      </c>
      <c r="X5526" s="6">
        <v>23508.835333354</v>
      </c>
      <c r="Y5526" s="6">
        <v>10223.6419437355</v>
      </c>
      <c r="Z5526" s="71">
        <v>10236.307206917199</v>
      </c>
      <c r="AA5526" s="20">
        <v>1.0357607984781301</v>
      </c>
    </row>
    <row r="5527" spans="1:27" x14ac:dyDescent="0.2">
      <c r="A5527" s="52" t="s">
        <v>800</v>
      </c>
      <c r="B5527" s="1" t="s">
        <v>7061</v>
      </c>
      <c r="C5527" s="131" t="s">
        <v>61</v>
      </c>
      <c r="D5527" s="131" t="s">
        <v>61</v>
      </c>
      <c r="E5527" s="131" t="s">
        <v>6361</v>
      </c>
      <c r="F5527" s="131" t="s">
        <v>26326</v>
      </c>
      <c r="G5527" s="131" t="s">
        <v>26326</v>
      </c>
      <c r="H5527" s="79">
        <v>10563.75</v>
      </c>
      <c r="I5527" s="6">
        <v>32857.461546997001</v>
      </c>
      <c r="J5527" s="6">
        <v>14273.192034350101</v>
      </c>
      <c r="K5527" s="71">
        <v>14274.237655979199</v>
      </c>
      <c r="L5527" s="20">
        <v>1.3512472044472099</v>
      </c>
      <c r="M5527" s="79">
        <v>10651.5478064088</v>
      </c>
      <c r="N5527" s="6">
        <v>33130.547624193801</v>
      </c>
      <c r="O5527" s="6">
        <v>14397.7464852876</v>
      </c>
      <c r="P5527" s="71">
        <v>14404.2453273064</v>
      </c>
      <c r="Q5527" s="20">
        <v>1.35231476111291</v>
      </c>
      <c r="R5527" s="79">
        <v>10740.055440624899</v>
      </c>
      <c r="S5527" s="6">
        <v>33405.8415480248</v>
      </c>
      <c r="T5527" s="6">
        <v>14522.7684708301</v>
      </c>
      <c r="U5527" s="71">
        <v>14534.8636808928</v>
      </c>
      <c r="V5527" s="20">
        <v>1.3533322766578899</v>
      </c>
      <c r="W5527" s="79">
        <v>10831.770966010101</v>
      </c>
      <c r="X5527" s="6">
        <v>33691.1132885154</v>
      </c>
      <c r="Y5527" s="6">
        <v>14651.7627974073</v>
      </c>
      <c r="Z5527" s="71">
        <v>14669.9137100592</v>
      </c>
      <c r="AA5527" s="20">
        <v>1.3543412020151799</v>
      </c>
    </row>
    <row r="5528" spans="1:27" x14ac:dyDescent="0.2">
      <c r="A5528" s="52" t="s">
        <v>799</v>
      </c>
      <c r="B5528" s="1" t="s">
        <v>7060</v>
      </c>
      <c r="C5528" s="131" t="s">
        <v>61</v>
      </c>
      <c r="D5528" s="131" t="s">
        <v>61</v>
      </c>
      <c r="E5528" s="131" t="s">
        <v>6361</v>
      </c>
      <c r="F5528" s="131" t="s">
        <v>26327</v>
      </c>
      <c r="G5528" s="131" t="s">
        <v>26327</v>
      </c>
      <c r="H5528" s="79">
        <v>13052.5</v>
      </c>
      <c r="I5528" s="6">
        <v>41163.106147519</v>
      </c>
      <c r="J5528" s="6">
        <v>17881.141485428401</v>
      </c>
      <c r="K5528" s="71">
        <v>17882.451417239401</v>
      </c>
      <c r="L5528" s="20">
        <v>1.3700403307595801</v>
      </c>
      <c r="M5528" s="79">
        <v>13052.9094373116</v>
      </c>
      <c r="N5528" s="6">
        <v>41164.397372305</v>
      </c>
      <c r="O5528" s="6">
        <v>17889.066136452398</v>
      </c>
      <c r="P5528" s="71">
        <v>17897.140887233902</v>
      </c>
      <c r="Q5528" s="20">
        <v>1.37112273498773</v>
      </c>
      <c r="R5528" s="79">
        <v>13058.4879154311</v>
      </c>
      <c r="S5528" s="6">
        <v>41181.989978087397</v>
      </c>
      <c r="T5528" s="6">
        <v>17903.350968123399</v>
      </c>
      <c r="U5528" s="71">
        <v>17918.261678241899</v>
      </c>
      <c r="V5528" s="20">
        <v>1.372154402124</v>
      </c>
      <c r="W5528" s="79">
        <v>13058.508719075</v>
      </c>
      <c r="X5528" s="6">
        <v>41182.055585641501</v>
      </c>
      <c r="Y5528" s="6">
        <v>17909.461904191401</v>
      </c>
      <c r="Z5528" s="71">
        <v>17931.648523177701</v>
      </c>
      <c r="AA5528" s="20">
        <v>1.37317735960037</v>
      </c>
    </row>
    <row r="5529" spans="1:27" x14ac:dyDescent="0.2">
      <c r="A5529" s="52" t="s">
        <v>798</v>
      </c>
      <c r="B5529" s="1" t="s">
        <v>7059</v>
      </c>
      <c r="C5529" s="131" t="s">
        <v>61</v>
      </c>
      <c r="D5529" s="131" t="s">
        <v>61</v>
      </c>
      <c r="E5529" s="131" t="s">
        <v>6361</v>
      </c>
      <c r="F5529" s="131" t="s">
        <v>26270</v>
      </c>
      <c r="G5529" s="131" t="s">
        <v>26270</v>
      </c>
      <c r="H5529" s="79">
        <v>10120</v>
      </c>
      <c r="I5529" s="6">
        <v>31261.265526366999</v>
      </c>
      <c r="J5529" s="6">
        <v>13579.8088192673</v>
      </c>
      <c r="K5529" s="71">
        <v>13580.8036452169</v>
      </c>
      <c r="L5529" s="20">
        <v>1.34197664478428</v>
      </c>
      <c r="M5529" s="79">
        <v>10129.801120938801</v>
      </c>
      <c r="N5529" s="6">
        <v>31291.5417560235</v>
      </c>
      <c r="O5529" s="6">
        <v>13598.5583591144</v>
      </c>
      <c r="P5529" s="71">
        <v>13604.6964643067</v>
      </c>
      <c r="Q5529" s="20">
        <v>1.34303687721817</v>
      </c>
      <c r="R5529" s="79">
        <v>10142.9623357488</v>
      </c>
      <c r="S5529" s="6">
        <v>31332.1975100577</v>
      </c>
      <c r="T5529" s="6">
        <v>13621.277867427099</v>
      </c>
      <c r="U5529" s="71">
        <v>13632.6222758613</v>
      </c>
      <c r="V5529" s="20">
        <v>1.3440474118506001</v>
      </c>
      <c r="W5529" s="79">
        <v>10157.817307789701</v>
      </c>
      <c r="X5529" s="6">
        <v>31378.085378175801</v>
      </c>
      <c r="Y5529" s="6">
        <v>13645.861449005501</v>
      </c>
      <c r="Z5529" s="71">
        <v>13662.766229859801</v>
      </c>
      <c r="AA5529" s="20">
        <v>1.34504941523041</v>
      </c>
    </row>
    <row r="5530" spans="1:27" x14ac:dyDescent="0.2">
      <c r="A5530" s="52" t="s">
        <v>797</v>
      </c>
      <c r="B5530" s="1" t="s">
        <v>18950</v>
      </c>
      <c r="C5530" s="131" t="s">
        <v>61</v>
      </c>
      <c r="D5530" s="131" t="s">
        <v>61</v>
      </c>
      <c r="E5530" s="131" t="s">
        <v>6361</v>
      </c>
      <c r="F5530" s="131" t="s">
        <v>26288</v>
      </c>
      <c r="G5530" s="131" t="s">
        <v>26288</v>
      </c>
      <c r="H5530" s="79">
        <v>9774.1666666666697</v>
      </c>
      <c r="I5530" s="6">
        <v>23393.212066923399</v>
      </c>
      <c r="J5530" s="6">
        <v>10161.947771098899</v>
      </c>
      <c r="K5530" s="71">
        <v>10162.6922123113</v>
      </c>
      <c r="L5530" s="20">
        <v>1.0397502476574001</v>
      </c>
      <c r="M5530" s="79">
        <v>9837.0489080119205</v>
      </c>
      <c r="N5530" s="6">
        <v>23543.7126320559</v>
      </c>
      <c r="O5530" s="6">
        <v>10231.536455234</v>
      </c>
      <c r="P5530" s="71">
        <v>10236.154757070401</v>
      </c>
      <c r="Q5530" s="20">
        <v>1.0405717052736601</v>
      </c>
      <c r="R5530" s="79">
        <v>9896.0066242433895</v>
      </c>
      <c r="S5530" s="6">
        <v>23684.820350577698</v>
      </c>
      <c r="T5530" s="6">
        <v>10296.6770566204</v>
      </c>
      <c r="U5530" s="71">
        <v>10305.252589047201</v>
      </c>
      <c r="V5530" s="20">
        <v>1.0413546575243</v>
      </c>
      <c r="W5530" s="79">
        <v>9955.3206531361902</v>
      </c>
      <c r="X5530" s="6">
        <v>23826.7808576729</v>
      </c>
      <c r="Y5530" s="6">
        <v>10361.9117113423</v>
      </c>
      <c r="Z5530" s="71">
        <v>10374.7482660272</v>
      </c>
      <c r="AA5530" s="20">
        <v>1.0421309998446799</v>
      </c>
    </row>
    <row r="5531" spans="1:27" x14ac:dyDescent="0.2">
      <c r="A5531" s="52" t="s">
        <v>796</v>
      </c>
      <c r="B5531" s="1" t="s">
        <v>7058</v>
      </c>
      <c r="C5531" s="131" t="s">
        <v>61</v>
      </c>
      <c r="D5531" s="131" t="s">
        <v>61</v>
      </c>
      <c r="E5531" s="131" t="s">
        <v>6361</v>
      </c>
      <c r="F5531" s="131" t="s">
        <v>26332</v>
      </c>
      <c r="G5531" s="131" t="s">
        <v>26332</v>
      </c>
      <c r="H5531" s="79">
        <v>9841.25</v>
      </c>
      <c r="I5531" s="6">
        <v>19614.739194873298</v>
      </c>
      <c r="J5531" s="6">
        <v>8520.5894202045401</v>
      </c>
      <c r="K5531" s="71">
        <v>8521.2136192322705</v>
      </c>
      <c r="L5531" s="20">
        <v>0.865867000557071</v>
      </c>
      <c r="M5531" s="79">
        <v>9913.6068997384009</v>
      </c>
      <c r="N5531" s="6">
        <v>19758.954789164502</v>
      </c>
      <c r="O5531" s="6">
        <v>8586.7708887765002</v>
      </c>
      <c r="P5531" s="71">
        <v>8590.6467777925009</v>
      </c>
      <c r="Q5531" s="20">
        <v>0.86655108122344404</v>
      </c>
      <c r="R5531" s="79">
        <v>9976.6059602203404</v>
      </c>
      <c r="S5531" s="6">
        <v>19884.519137278301</v>
      </c>
      <c r="T5531" s="6">
        <v>8644.5440139362909</v>
      </c>
      <c r="U5531" s="71">
        <v>8651.7435761929792</v>
      </c>
      <c r="V5531" s="20">
        <v>0.86720309599176604</v>
      </c>
      <c r="W5531" s="79">
        <v>10047.475641096</v>
      </c>
      <c r="X5531" s="6">
        <v>20025.77053392</v>
      </c>
      <c r="Y5531" s="6">
        <v>8708.9089988107698</v>
      </c>
      <c r="Z5531" s="71">
        <v>8719.6977788856293</v>
      </c>
      <c r="AA5531" s="20">
        <v>0.86784960624542296</v>
      </c>
    </row>
    <row r="5532" spans="1:27" x14ac:dyDescent="0.2">
      <c r="A5532" s="52" t="s">
        <v>795</v>
      </c>
      <c r="B5532" s="1" t="s">
        <v>7057</v>
      </c>
      <c r="C5532" s="131" t="s">
        <v>61</v>
      </c>
      <c r="D5532" s="131" t="s">
        <v>61</v>
      </c>
      <c r="E5532" s="131" t="s">
        <v>6361</v>
      </c>
      <c r="F5532" s="131" t="s">
        <v>26332</v>
      </c>
      <c r="G5532" s="131" t="s">
        <v>26332</v>
      </c>
      <c r="H5532" s="79">
        <v>11953.416666666701</v>
      </c>
      <c r="I5532" s="6">
        <v>23424.283752669999</v>
      </c>
      <c r="J5532" s="6">
        <v>10175.445226976801</v>
      </c>
      <c r="K5532" s="71">
        <v>10176.1906569822</v>
      </c>
      <c r="L5532" s="20">
        <v>0.851320667617953</v>
      </c>
      <c r="M5532" s="79">
        <v>12044.540705519001</v>
      </c>
      <c r="N5532" s="6">
        <v>23602.8532280166</v>
      </c>
      <c r="O5532" s="6">
        <v>10257.2375488981</v>
      </c>
      <c r="P5532" s="71">
        <v>10261.8674516712</v>
      </c>
      <c r="Q5532" s="20">
        <v>0.85199325591295305</v>
      </c>
      <c r="R5532" s="79">
        <v>12123.761030837701</v>
      </c>
      <c r="S5532" s="6">
        <v>23758.0958194021</v>
      </c>
      <c r="T5532" s="6">
        <v>10328.532642919499</v>
      </c>
      <c r="U5532" s="71">
        <v>10337.134706101</v>
      </c>
      <c r="V5532" s="20">
        <v>0.852634317008372</v>
      </c>
      <c r="W5532" s="79">
        <v>12212.0068674757</v>
      </c>
      <c r="X5532" s="6">
        <v>23931.0250809717</v>
      </c>
      <c r="Y5532" s="6">
        <v>10407.245969658299</v>
      </c>
      <c r="Z5532" s="71">
        <v>10420.1386853781</v>
      </c>
      <c r="AA5532" s="20">
        <v>0.85326996606349403</v>
      </c>
    </row>
    <row r="5533" spans="1:27" x14ac:dyDescent="0.2">
      <c r="A5533" s="52" t="s">
        <v>794</v>
      </c>
      <c r="B5533" s="1" t="s">
        <v>7056</v>
      </c>
      <c r="C5533" s="131" t="s">
        <v>61</v>
      </c>
      <c r="D5533" s="131" t="s">
        <v>61</v>
      </c>
      <c r="E5533" s="131" t="s">
        <v>6361</v>
      </c>
      <c r="F5533" s="131" t="s">
        <v>26325</v>
      </c>
      <c r="G5533" s="131" t="s">
        <v>26325</v>
      </c>
      <c r="H5533" s="79">
        <v>13860.833333333299</v>
      </c>
      <c r="I5533" s="6">
        <v>39808.890692409601</v>
      </c>
      <c r="J5533" s="6">
        <v>17292.873970635301</v>
      </c>
      <c r="K5533" s="71">
        <v>17294.140807304299</v>
      </c>
      <c r="L5533" s="20">
        <v>1.2476984890738401</v>
      </c>
      <c r="M5533" s="79">
        <v>13910.8450157428</v>
      </c>
      <c r="N5533" s="6">
        <v>39952.526327476</v>
      </c>
      <c r="O5533" s="6">
        <v>17362.415859667799</v>
      </c>
      <c r="P5533" s="71">
        <v>17370.2528915152</v>
      </c>
      <c r="Q5533" s="20">
        <v>1.2486842367848501</v>
      </c>
      <c r="R5533" s="79">
        <v>13962.4280823556</v>
      </c>
      <c r="S5533" s="6">
        <v>40100.6750434286</v>
      </c>
      <c r="T5533" s="6">
        <v>17433.262932247198</v>
      </c>
      <c r="U5533" s="71">
        <v>17447.782132058801</v>
      </c>
      <c r="V5533" s="20">
        <v>1.24962377812407</v>
      </c>
      <c r="W5533" s="79">
        <v>14015.5507105918</v>
      </c>
      <c r="X5533" s="6">
        <v>40253.245444492597</v>
      </c>
      <c r="Y5533" s="6">
        <v>17505.536223392399</v>
      </c>
      <c r="Z5533" s="71">
        <v>17527.2224507295</v>
      </c>
      <c r="AA5533" s="20">
        <v>1.2505553875584701</v>
      </c>
    </row>
    <row r="5534" spans="1:27" x14ac:dyDescent="0.2">
      <c r="A5534" s="52" t="s">
        <v>793</v>
      </c>
      <c r="B5534" s="1" t="s">
        <v>7055</v>
      </c>
      <c r="C5534" s="131" t="s">
        <v>61</v>
      </c>
      <c r="D5534" s="131" t="s">
        <v>61</v>
      </c>
      <c r="E5534" s="131" t="s">
        <v>6361</v>
      </c>
      <c r="F5534" s="131" t="s">
        <v>26278</v>
      </c>
      <c r="G5534" s="131" t="s">
        <v>26278</v>
      </c>
      <c r="H5534" s="79">
        <v>9373.8333333333303</v>
      </c>
      <c r="I5534" s="6">
        <v>26049.783849191699</v>
      </c>
      <c r="J5534" s="6">
        <v>11315.955336385599</v>
      </c>
      <c r="K5534" s="71">
        <v>11316.7843175711</v>
      </c>
      <c r="L5534" s="20">
        <v>1.20727389907058</v>
      </c>
      <c r="M5534" s="79">
        <v>9396.0414289834898</v>
      </c>
      <c r="N5534" s="6">
        <v>26111.499912494401</v>
      </c>
      <c r="O5534" s="6">
        <v>11347.435616070799</v>
      </c>
      <c r="P5534" s="71">
        <v>11352.557611479</v>
      </c>
      <c r="Q5534" s="20">
        <v>1.20822770922022</v>
      </c>
      <c r="R5534" s="79">
        <v>9409.8617139152102</v>
      </c>
      <c r="S5534" s="6">
        <v>26149.9063383826</v>
      </c>
      <c r="T5534" s="6">
        <v>11368.3421128685</v>
      </c>
      <c r="U5534" s="71">
        <v>11377.810175806801</v>
      </c>
      <c r="V5534" s="20">
        <v>1.2091368100533699</v>
      </c>
      <c r="W5534" s="79">
        <v>9426.0147183302106</v>
      </c>
      <c r="X5534" s="6">
        <v>26194.795367082301</v>
      </c>
      <c r="Y5534" s="6">
        <v>11391.725911768701</v>
      </c>
      <c r="Z5534" s="71">
        <v>11405.8382219963</v>
      </c>
      <c r="AA5534" s="20">
        <v>1.2100382359700801</v>
      </c>
    </row>
    <row r="5535" spans="1:27" x14ac:dyDescent="0.2">
      <c r="A5535" s="52" t="s">
        <v>792</v>
      </c>
      <c r="B5535" s="1" t="s">
        <v>7054</v>
      </c>
      <c r="C5535" s="131" t="s">
        <v>61</v>
      </c>
      <c r="D5535" s="131" t="s">
        <v>61</v>
      </c>
      <c r="E5535" s="131" t="s">
        <v>6361</v>
      </c>
      <c r="F5535" s="131" t="s">
        <v>26328</v>
      </c>
      <c r="G5535" s="131" t="s">
        <v>26328</v>
      </c>
      <c r="H5535" s="79">
        <v>8935.5</v>
      </c>
      <c r="I5535" s="6">
        <v>19726.035465207799</v>
      </c>
      <c r="J5535" s="6">
        <v>8568.9362176867508</v>
      </c>
      <c r="K5535" s="71">
        <v>8569.5639584910496</v>
      </c>
      <c r="L5535" s="20">
        <v>0.95904694292328896</v>
      </c>
      <c r="M5535" s="79">
        <v>9025.9102949244007</v>
      </c>
      <c r="N5535" s="6">
        <v>19925.625491966101</v>
      </c>
      <c r="O5535" s="6">
        <v>8659.2020043947105</v>
      </c>
      <c r="P5535" s="71">
        <v>8663.1105873033393</v>
      </c>
      <c r="Q5535" s="20">
        <v>0.95980464066598603</v>
      </c>
      <c r="R5535" s="79">
        <v>9110.2605194094194</v>
      </c>
      <c r="S5535" s="6">
        <v>20111.837289816202</v>
      </c>
      <c r="T5535" s="6">
        <v>8743.3677149880696</v>
      </c>
      <c r="U5535" s="71">
        <v>8750.6495820357304</v>
      </c>
      <c r="V5535" s="20">
        <v>0.96052682175141602</v>
      </c>
      <c r="W5535" s="79">
        <v>9196.2095000989702</v>
      </c>
      <c r="X5535" s="6">
        <v>20301.578506455498</v>
      </c>
      <c r="Y5535" s="6">
        <v>8828.8537734645106</v>
      </c>
      <c r="Z5535" s="71">
        <v>8839.7911436549803</v>
      </c>
      <c r="AA5535" s="20">
        <v>0.96124290595596495</v>
      </c>
    </row>
    <row r="5536" spans="1:27" x14ac:dyDescent="0.2">
      <c r="A5536" s="52" t="s">
        <v>791</v>
      </c>
      <c r="B5536" s="1" t="s">
        <v>7053</v>
      </c>
      <c r="C5536" s="131" t="s">
        <v>61</v>
      </c>
      <c r="D5536" s="131" t="s">
        <v>61</v>
      </c>
      <c r="E5536" s="131" t="s">
        <v>6361</v>
      </c>
      <c r="F5536" s="131" t="s">
        <v>26330</v>
      </c>
      <c r="G5536" s="131" t="s">
        <v>26330</v>
      </c>
      <c r="H5536" s="79">
        <v>2905.4166666666702</v>
      </c>
      <c r="I5536" s="6">
        <v>9512.29580717512</v>
      </c>
      <c r="J5536" s="6">
        <v>4132.1154572198702</v>
      </c>
      <c r="K5536" s="71">
        <v>4132.4181666128097</v>
      </c>
      <c r="L5536" s="20">
        <v>1.4223151584498399</v>
      </c>
      <c r="M5536" s="79">
        <v>2912.9910327810298</v>
      </c>
      <c r="N5536" s="6">
        <v>9537.0941818310894</v>
      </c>
      <c r="O5536" s="6">
        <v>4144.5938592346902</v>
      </c>
      <c r="P5536" s="71">
        <v>4146.4646423291597</v>
      </c>
      <c r="Q5536" s="20">
        <v>1.4234388625530801</v>
      </c>
      <c r="R5536" s="79">
        <v>2922.2713583342202</v>
      </c>
      <c r="S5536" s="6">
        <v>9567.4778451664206</v>
      </c>
      <c r="T5536" s="6">
        <v>4159.3403775024299</v>
      </c>
      <c r="U5536" s="71">
        <v>4162.8044618944195</v>
      </c>
      <c r="V5536" s="20">
        <v>1.42450989365592</v>
      </c>
      <c r="W5536" s="79">
        <v>2931.6845144744598</v>
      </c>
      <c r="X5536" s="6">
        <v>9598.2963940899899</v>
      </c>
      <c r="Y5536" s="6">
        <v>4174.1559805729303</v>
      </c>
      <c r="Z5536" s="71">
        <v>4179.3270130040601</v>
      </c>
      <c r="AA5536" s="20">
        <v>1.4255718827758199</v>
      </c>
    </row>
    <row r="5537" spans="1:27" x14ac:dyDescent="0.2">
      <c r="A5537" s="52" t="s">
        <v>790</v>
      </c>
      <c r="B5537" s="1" t="s">
        <v>7052</v>
      </c>
      <c r="C5537" s="131" t="s">
        <v>61</v>
      </c>
      <c r="D5537" s="131" t="s">
        <v>61</v>
      </c>
      <c r="E5537" s="131" t="s">
        <v>6361</v>
      </c>
      <c r="F5537" s="131" t="s">
        <v>26325</v>
      </c>
      <c r="G5537" s="131" t="s">
        <v>26325</v>
      </c>
      <c r="H5537" s="79">
        <v>6811.9166666666697</v>
      </c>
      <c r="I5537" s="6">
        <v>24775.484281964102</v>
      </c>
      <c r="J5537" s="6">
        <v>10762.4030661862</v>
      </c>
      <c r="K5537" s="71">
        <v>10763.191495389699</v>
      </c>
      <c r="L5537" s="20">
        <v>1.58005331275677</v>
      </c>
      <c r="M5537" s="79">
        <v>6831.5215459494602</v>
      </c>
      <c r="N5537" s="6">
        <v>24846.788791735598</v>
      </c>
      <c r="O5537" s="6">
        <v>10797.8223014839</v>
      </c>
      <c r="P5537" s="71">
        <v>10802.696212922499</v>
      </c>
      <c r="Q5537" s="20">
        <v>1.5813016383337899</v>
      </c>
      <c r="R5537" s="79">
        <v>6849.5649839936304</v>
      </c>
      <c r="S5537" s="6">
        <v>24912.4142151708</v>
      </c>
      <c r="T5537" s="6">
        <v>10830.3580131701</v>
      </c>
      <c r="U5537" s="71">
        <v>10839.3780189278</v>
      </c>
      <c r="V5537" s="20">
        <v>1.5824914493486399</v>
      </c>
      <c r="W5537" s="79">
        <v>6867.60420274648</v>
      </c>
      <c r="X5537" s="6">
        <v>24978.024292707101</v>
      </c>
      <c r="Y5537" s="6">
        <v>10862.570314925601</v>
      </c>
      <c r="Z5537" s="71">
        <v>10876.027096043799</v>
      </c>
      <c r="AA5537" s="20">
        <v>1.5836712156029999</v>
      </c>
    </row>
    <row r="5538" spans="1:27" x14ac:dyDescent="0.2">
      <c r="A5538" s="52" t="s">
        <v>789</v>
      </c>
      <c r="B5538" s="1" t="s">
        <v>7051</v>
      </c>
      <c r="C5538" s="131" t="s">
        <v>61</v>
      </c>
      <c r="D5538" s="131" t="s">
        <v>61</v>
      </c>
      <c r="E5538" s="131" t="s">
        <v>6361</v>
      </c>
      <c r="F5538" s="131" t="s">
        <v>26330</v>
      </c>
      <c r="G5538" s="131" t="s">
        <v>26330</v>
      </c>
      <c r="H5538" s="79">
        <v>3090.6666666666702</v>
      </c>
      <c r="I5538" s="6">
        <v>6270.6113931214004</v>
      </c>
      <c r="J5538" s="6">
        <v>2723.9365542218902</v>
      </c>
      <c r="K5538" s="71">
        <v>2724.1361036268599</v>
      </c>
      <c r="L5538" s="20">
        <v>0.88140728115623102</v>
      </c>
      <c r="M5538" s="79">
        <v>3099.2288744306502</v>
      </c>
      <c r="N5538" s="6">
        <v>6287.9831395261999</v>
      </c>
      <c r="O5538" s="6">
        <v>2732.6076276671402</v>
      </c>
      <c r="P5538" s="71">
        <v>2733.8410696707001</v>
      </c>
      <c r="Q5538" s="20">
        <v>0.88210363946513004</v>
      </c>
      <c r="R5538" s="79">
        <v>3107.8641732198798</v>
      </c>
      <c r="S5538" s="6">
        <v>6305.5031793139797</v>
      </c>
      <c r="T5538" s="6">
        <v>2741.2380147230301</v>
      </c>
      <c r="U5538" s="71">
        <v>2743.52104014526</v>
      </c>
      <c r="V5538" s="20">
        <v>0.88276735636836201</v>
      </c>
      <c r="W5538" s="79">
        <v>3117.5234298158398</v>
      </c>
      <c r="X5538" s="6">
        <v>6325.1007131124297</v>
      </c>
      <c r="Y5538" s="6">
        <v>2750.6919858841802</v>
      </c>
      <c r="Z5538" s="71">
        <v>2754.0996011082502</v>
      </c>
      <c r="AA5538" s="20">
        <v>0.883425469963809</v>
      </c>
    </row>
    <row r="5539" spans="1:27" x14ac:dyDescent="0.2">
      <c r="A5539" s="52" t="s">
        <v>788</v>
      </c>
      <c r="B5539" s="1" t="s">
        <v>7050</v>
      </c>
      <c r="C5539" s="131" t="s">
        <v>61</v>
      </c>
      <c r="D5539" s="131" t="s">
        <v>61</v>
      </c>
      <c r="E5539" s="131" t="s">
        <v>6361</v>
      </c>
      <c r="F5539" s="131" t="s">
        <v>26270</v>
      </c>
      <c r="G5539" s="131" t="s">
        <v>26270</v>
      </c>
      <c r="H5539" s="79">
        <v>15570.333333333299</v>
      </c>
      <c r="I5539" s="6">
        <v>55907.739508386301</v>
      </c>
      <c r="J5539" s="6">
        <v>24286.1701616311</v>
      </c>
      <c r="K5539" s="71">
        <v>24287.949311294899</v>
      </c>
      <c r="L5539" s="20">
        <v>1.5598862780476701</v>
      </c>
      <c r="M5539" s="79">
        <v>15580.7628433359</v>
      </c>
      <c r="N5539" s="6">
        <v>55945.188310280399</v>
      </c>
      <c r="O5539" s="6">
        <v>24312.4456468352</v>
      </c>
      <c r="P5539" s="71">
        <v>24323.419776954099</v>
      </c>
      <c r="Q5539" s="20">
        <v>1.5611186706020299</v>
      </c>
      <c r="R5539" s="79">
        <v>15587.5964890048</v>
      </c>
      <c r="S5539" s="6">
        <v>55969.725593700598</v>
      </c>
      <c r="T5539" s="6">
        <v>24332.132600361499</v>
      </c>
      <c r="U5539" s="71">
        <v>24352.3974868855</v>
      </c>
      <c r="V5539" s="20">
        <v>1.56229329544573</v>
      </c>
      <c r="W5539" s="79">
        <v>15602.457839520101</v>
      </c>
      <c r="X5539" s="6">
        <v>56023.087618492696</v>
      </c>
      <c r="Y5539" s="6">
        <v>24363.605439073701</v>
      </c>
      <c r="Z5539" s="71">
        <v>24393.787587141702</v>
      </c>
      <c r="AA5539" s="20">
        <v>1.56345800373539</v>
      </c>
    </row>
    <row r="5540" spans="1:27" x14ac:dyDescent="0.2">
      <c r="A5540" s="52" t="s">
        <v>787</v>
      </c>
      <c r="B5540" s="1" t="s">
        <v>7049</v>
      </c>
      <c r="C5540" s="131" t="s">
        <v>61</v>
      </c>
      <c r="D5540" s="131" t="s">
        <v>61</v>
      </c>
      <c r="E5540" s="131" t="s">
        <v>6361</v>
      </c>
      <c r="F5540" s="131" t="s">
        <v>26288</v>
      </c>
      <c r="G5540" s="131" t="s">
        <v>26288</v>
      </c>
      <c r="H5540" s="79">
        <v>11574.166666666701</v>
      </c>
      <c r="I5540" s="6">
        <v>19792.432789602601</v>
      </c>
      <c r="J5540" s="6">
        <v>8597.7790350266605</v>
      </c>
      <c r="K5540" s="71">
        <v>8598.4088887902508</v>
      </c>
      <c r="L5540" s="20">
        <v>0.74289658481879906</v>
      </c>
      <c r="M5540" s="79">
        <v>11656.837959381999</v>
      </c>
      <c r="N5540" s="6">
        <v>19933.8050414305</v>
      </c>
      <c r="O5540" s="6">
        <v>8662.7566416704904</v>
      </c>
      <c r="P5540" s="71">
        <v>8666.6668290681391</v>
      </c>
      <c r="Q5540" s="20">
        <v>0.74348351236132304</v>
      </c>
      <c r="R5540" s="79">
        <v>11735.015888738901</v>
      </c>
      <c r="S5540" s="6">
        <v>20067.493405957201</v>
      </c>
      <c r="T5540" s="6">
        <v>8724.0897705167099</v>
      </c>
      <c r="U5540" s="71">
        <v>8731.3555820313995</v>
      </c>
      <c r="V5540" s="20">
        <v>0.74404292800405603</v>
      </c>
      <c r="W5540" s="79">
        <v>11809.7935106487</v>
      </c>
      <c r="X5540" s="6">
        <v>20195.367066190502</v>
      </c>
      <c r="Y5540" s="6">
        <v>8782.6640018232902</v>
      </c>
      <c r="Z5540" s="71">
        <v>8793.5441511508507</v>
      </c>
      <c r="AA5540" s="20">
        <v>0.74459762088319703</v>
      </c>
    </row>
    <row r="5541" spans="1:27" x14ac:dyDescent="0.2">
      <c r="A5541" s="52" t="s">
        <v>786</v>
      </c>
      <c r="B5541" s="1" t="s">
        <v>18951</v>
      </c>
      <c r="C5541" s="131" t="s">
        <v>61</v>
      </c>
      <c r="D5541" s="131" t="s">
        <v>61</v>
      </c>
      <c r="E5541" s="131" t="s">
        <v>6361</v>
      </c>
      <c r="F5541" s="131" t="s">
        <v>26279</v>
      </c>
      <c r="G5541" s="131" t="s">
        <v>26279</v>
      </c>
      <c r="H5541" s="79">
        <v>4992.6666666666697</v>
      </c>
      <c r="I5541" s="6">
        <v>17759.532123963902</v>
      </c>
      <c r="J5541" s="6">
        <v>7714.6925085183302</v>
      </c>
      <c r="K5541" s="71">
        <v>7715.2576693687897</v>
      </c>
      <c r="L5541" s="20">
        <v>1.54531800027416</v>
      </c>
      <c r="M5541" s="79">
        <v>5003.4635318844803</v>
      </c>
      <c r="N5541" s="6">
        <v>17797.9379073811</v>
      </c>
      <c r="O5541" s="6">
        <v>7734.5596836508603</v>
      </c>
      <c r="P5541" s="71">
        <v>7738.0509023301202</v>
      </c>
      <c r="Q5541" s="20">
        <v>1.5465388831195701</v>
      </c>
      <c r="R5541" s="79">
        <v>5012.6275963133503</v>
      </c>
      <c r="S5541" s="6">
        <v>17830.5356166768</v>
      </c>
      <c r="T5541" s="6">
        <v>7751.6005726009598</v>
      </c>
      <c r="U5541" s="71">
        <v>7758.0564516874001</v>
      </c>
      <c r="V5541" s="20">
        <v>1.5477025377654701</v>
      </c>
      <c r="W5541" s="79">
        <v>5022.1345254591797</v>
      </c>
      <c r="X5541" s="6">
        <v>17864.352938128101</v>
      </c>
      <c r="Y5541" s="6">
        <v>7768.9407155281697</v>
      </c>
      <c r="Z5541" s="71">
        <v>7778.56504307665</v>
      </c>
      <c r="AA5541" s="20">
        <v>1.54885636847122</v>
      </c>
    </row>
    <row r="5542" spans="1:27" x14ac:dyDescent="0.2">
      <c r="A5542" s="52" t="s">
        <v>785</v>
      </c>
      <c r="B5542" s="1" t="s">
        <v>7048</v>
      </c>
      <c r="C5542" s="131" t="s">
        <v>61</v>
      </c>
      <c r="D5542" s="131" t="s">
        <v>61</v>
      </c>
      <c r="E5542" s="131" t="s">
        <v>6361</v>
      </c>
      <c r="F5542" s="131" t="s">
        <v>26328</v>
      </c>
      <c r="G5542" s="131" t="s">
        <v>26328</v>
      </c>
      <c r="H5542" s="79">
        <v>8920.9166666666697</v>
      </c>
      <c r="I5542" s="6">
        <v>16468.6881564225</v>
      </c>
      <c r="J5542" s="6">
        <v>7153.9533957676704</v>
      </c>
      <c r="K5542" s="71">
        <v>7154.4774781443502</v>
      </c>
      <c r="L5542" s="20">
        <v>0.80198904949727001</v>
      </c>
      <c r="M5542" s="79">
        <v>9008.0925234195493</v>
      </c>
      <c r="N5542" s="6">
        <v>16629.621393810099</v>
      </c>
      <c r="O5542" s="6">
        <v>7226.8371682316902</v>
      </c>
      <c r="P5542" s="71">
        <v>7230.0992115729696</v>
      </c>
      <c r="Q5542" s="20">
        <v>0.80262266320821096</v>
      </c>
      <c r="R5542" s="79">
        <v>9093.3862442609206</v>
      </c>
      <c r="S5542" s="6">
        <v>16787.080065684699</v>
      </c>
      <c r="T5542" s="6">
        <v>7297.9714264866498</v>
      </c>
      <c r="U5542" s="71">
        <v>7304.0495029644599</v>
      </c>
      <c r="V5542" s="20">
        <v>0.80322657663136698</v>
      </c>
      <c r="W5542" s="79">
        <v>9179.40784155244</v>
      </c>
      <c r="X5542" s="6">
        <v>16945.882452641799</v>
      </c>
      <c r="Y5542" s="6">
        <v>7369.5115968011096</v>
      </c>
      <c r="Z5542" s="71">
        <v>7378.6411031362804</v>
      </c>
      <c r="AA5542" s="20">
        <v>0.80382539162661204</v>
      </c>
    </row>
    <row r="5543" spans="1:27" x14ac:dyDescent="0.2">
      <c r="A5543" s="52" t="s">
        <v>784</v>
      </c>
      <c r="B5543" s="1" t="s">
        <v>7047</v>
      </c>
      <c r="C5543" s="131" t="s">
        <v>61</v>
      </c>
      <c r="D5543" s="131" t="s">
        <v>61</v>
      </c>
      <c r="E5543" s="131" t="s">
        <v>6361</v>
      </c>
      <c r="F5543" s="131" t="s">
        <v>26332</v>
      </c>
      <c r="G5543" s="131" t="s">
        <v>26332</v>
      </c>
      <c r="H5543" s="79">
        <v>12200.083333333299</v>
      </c>
      <c r="I5543" s="6">
        <v>25371.624182934302</v>
      </c>
      <c r="J5543" s="6">
        <v>11021.364619674299</v>
      </c>
      <c r="K5543" s="71">
        <v>11022.172019813101</v>
      </c>
      <c r="L5543" s="20">
        <v>0.90345055182517098</v>
      </c>
      <c r="M5543" s="79">
        <v>12324.2221666444</v>
      </c>
      <c r="N5543" s="6">
        <v>25629.786667502802</v>
      </c>
      <c r="O5543" s="6">
        <v>11138.0945191874</v>
      </c>
      <c r="P5543" s="71">
        <v>11143.1220223973</v>
      </c>
      <c r="Q5543" s="20">
        <v>0.90416432548224501</v>
      </c>
      <c r="R5543" s="79">
        <v>12444.730739634801</v>
      </c>
      <c r="S5543" s="6">
        <v>25880.3995642509</v>
      </c>
      <c r="T5543" s="6">
        <v>11251.1774404441</v>
      </c>
      <c r="U5543" s="71">
        <v>11260.547923411499</v>
      </c>
      <c r="V5543" s="20">
        <v>0.90484464139896204</v>
      </c>
      <c r="W5543" s="79">
        <v>12570.051740250499</v>
      </c>
      <c r="X5543" s="6">
        <v>26141.020516008201</v>
      </c>
      <c r="Y5543" s="6">
        <v>11368.340030879001</v>
      </c>
      <c r="Z5543" s="71">
        <v>11382.4233701844</v>
      </c>
      <c r="AA5543" s="20">
        <v>0.90551921387377798</v>
      </c>
    </row>
    <row r="5544" spans="1:27" x14ac:dyDescent="0.2">
      <c r="A5544" s="52" t="s">
        <v>783</v>
      </c>
      <c r="B5544" s="1" t="s">
        <v>7046</v>
      </c>
      <c r="C5544" s="131" t="s">
        <v>61</v>
      </c>
      <c r="D5544" s="131" t="s">
        <v>61</v>
      </c>
      <c r="E5544" s="131" t="s">
        <v>6361</v>
      </c>
      <c r="F5544" s="131" t="s">
        <v>26288</v>
      </c>
      <c r="G5544" s="131" t="s">
        <v>26288</v>
      </c>
      <c r="H5544" s="79">
        <v>8091.6666666666697</v>
      </c>
      <c r="I5544" s="6">
        <v>14231.9592815508</v>
      </c>
      <c r="J5544" s="6">
        <v>6182.3244488949804</v>
      </c>
      <c r="K5544" s="71">
        <v>6182.7773519419197</v>
      </c>
      <c r="L5544" s="20">
        <v>0.76409194874668396</v>
      </c>
      <c r="M5544" s="79">
        <v>8162.1183329640999</v>
      </c>
      <c r="N5544" s="6">
        <v>14355.872597233099</v>
      </c>
      <c r="O5544" s="6">
        <v>6238.7201254443498</v>
      </c>
      <c r="P5544" s="71">
        <v>6241.5361533926098</v>
      </c>
      <c r="Q5544" s="20">
        <v>0.76469562174627004</v>
      </c>
      <c r="R5544" s="79">
        <v>8229.19422826747</v>
      </c>
      <c r="S5544" s="6">
        <v>14473.848466736399</v>
      </c>
      <c r="T5544" s="6">
        <v>6292.3231513896799</v>
      </c>
      <c r="U5544" s="71">
        <v>6297.5636790791204</v>
      </c>
      <c r="V5544" s="20">
        <v>0.76527099791214503</v>
      </c>
      <c r="W5544" s="79">
        <v>8292.5835545360096</v>
      </c>
      <c r="X5544" s="6">
        <v>14585.3402455631</v>
      </c>
      <c r="Y5544" s="6">
        <v>6342.9469892381103</v>
      </c>
      <c r="Z5544" s="71">
        <v>6350.8047656947001</v>
      </c>
      <c r="AA5544" s="20">
        <v>0.76584151657065103</v>
      </c>
    </row>
    <row r="5545" spans="1:27" x14ac:dyDescent="0.2">
      <c r="A5545" s="52" t="s">
        <v>782</v>
      </c>
      <c r="B5545" s="1" t="s">
        <v>7045</v>
      </c>
      <c r="C5545" s="131" t="s">
        <v>61</v>
      </c>
      <c r="D5545" s="131" t="s">
        <v>61</v>
      </c>
      <c r="E5545" s="131" t="s">
        <v>6361</v>
      </c>
      <c r="F5545" s="131" t="s">
        <v>26270</v>
      </c>
      <c r="G5545" s="131" t="s">
        <v>26270</v>
      </c>
      <c r="H5545" s="79">
        <v>6011.75</v>
      </c>
      <c r="I5545" s="6">
        <v>13026.8284951162</v>
      </c>
      <c r="J5545" s="6">
        <v>5658.8189091658796</v>
      </c>
      <c r="K5545" s="71">
        <v>5659.2334613860403</v>
      </c>
      <c r="L5545" s="20">
        <v>0.94136207616518297</v>
      </c>
      <c r="M5545" s="79">
        <v>6011.2137807151203</v>
      </c>
      <c r="N5545" s="6">
        <v>13025.666564453701</v>
      </c>
      <c r="O5545" s="6">
        <v>5660.6442828593799</v>
      </c>
      <c r="P5545" s="71">
        <v>5663.1993794473301</v>
      </c>
      <c r="Q5545" s="20">
        <v>0.94210580192900895</v>
      </c>
      <c r="R5545" s="79">
        <v>6010.4647052906203</v>
      </c>
      <c r="S5545" s="6">
        <v>13024.0433969759</v>
      </c>
      <c r="T5545" s="6">
        <v>5662.0386747750599</v>
      </c>
      <c r="U5545" s="71">
        <v>5666.7542734085</v>
      </c>
      <c r="V5545" s="20">
        <v>0.94281466596425201</v>
      </c>
      <c r="W5545" s="79">
        <v>6013.6032418191699</v>
      </c>
      <c r="X5545" s="6">
        <v>13030.8442747708</v>
      </c>
      <c r="Y5545" s="6">
        <v>5666.91987079503</v>
      </c>
      <c r="Z5545" s="71">
        <v>5673.9401706048302</v>
      </c>
      <c r="AA5545" s="20">
        <v>0.94351754554535705</v>
      </c>
    </row>
    <row r="5546" spans="1:27" x14ac:dyDescent="0.2">
      <c r="A5546" s="52" t="s">
        <v>781</v>
      </c>
      <c r="B5546" s="1" t="s">
        <v>7044</v>
      </c>
      <c r="C5546" s="131" t="s">
        <v>61</v>
      </c>
      <c r="D5546" s="131" t="s">
        <v>61</v>
      </c>
      <c r="E5546" s="131" t="s">
        <v>6361</v>
      </c>
      <c r="F5546" s="131" t="s">
        <v>26332</v>
      </c>
      <c r="G5546" s="131" t="s">
        <v>26332</v>
      </c>
      <c r="H5546" s="79">
        <v>11336.166666666701</v>
      </c>
      <c r="I5546" s="6">
        <v>18925.860074903601</v>
      </c>
      <c r="J5546" s="6">
        <v>8221.3422019214704</v>
      </c>
      <c r="K5546" s="71">
        <v>8221.9444787776793</v>
      </c>
      <c r="L5546" s="20">
        <v>0.72528436821186004</v>
      </c>
      <c r="M5546" s="79">
        <v>11448.9067103259</v>
      </c>
      <c r="N5546" s="6">
        <v>19114.080868922701</v>
      </c>
      <c r="O5546" s="6">
        <v>8306.5240506036607</v>
      </c>
      <c r="P5546" s="71">
        <v>8310.2734420508004</v>
      </c>
      <c r="Q5546" s="20">
        <v>0.72585738117297005</v>
      </c>
      <c r="R5546" s="79">
        <v>11556.2097020161</v>
      </c>
      <c r="S5546" s="6">
        <v>19293.224442413</v>
      </c>
      <c r="T5546" s="6">
        <v>8387.4860997025098</v>
      </c>
      <c r="U5546" s="71">
        <v>8394.4715726498998</v>
      </c>
      <c r="V5546" s="20">
        <v>0.72640353447249795</v>
      </c>
      <c r="W5546" s="79">
        <v>11665.232698203799</v>
      </c>
      <c r="X5546" s="6">
        <v>19475.2395831096</v>
      </c>
      <c r="Y5546" s="6">
        <v>8469.4912973287992</v>
      </c>
      <c r="Z5546" s="71">
        <v>8479.9834817075098</v>
      </c>
      <c r="AA5546" s="20">
        <v>0.726945076973327</v>
      </c>
    </row>
    <row r="5547" spans="1:27" x14ac:dyDescent="0.2">
      <c r="A5547" s="52" t="s">
        <v>780</v>
      </c>
      <c r="B5547" s="1" t="s">
        <v>7043</v>
      </c>
      <c r="C5547" s="131" t="s">
        <v>61</v>
      </c>
      <c r="D5547" s="131" t="s">
        <v>61</v>
      </c>
      <c r="E5547" s="131" t="s">
        <v>6361</v>
      </c>
      <c r="F5547" s="131" t="s">
        <v>26208</v>
      </c>
      <c r="G5547" s="131" t="s">
        <v>26208</v>
      </c>
      <c r="H5547" s="79">
        <v>12278.666666666701</v>
      </c>
      <c r="I5547" s="6">
        <v>58143.530279885403</v>
      </c>
      <c r="J5547" s="6">
        <v>25257.391598947201</v>
      </c>
      <c r="K5547" s="71">
        <v>25259.241898087599</v>
      </c>
      <c r="L5547" s="20">
        <v>2.0571648847394601</v>
      </c>
      <c r="M5547" s="79">
        <v>12280.1093366106</v>
      </c>
      <c r="N5547" s="6">
        <v>58150.361797170299</v>
      </c>
      <c r="O5547" s="6">
        <v>25270.761494205399</v>
      </c>
      <c r="P5547" s="71">
        <v>25282.168188080199</v>
      </c>
      <c r="Q5547" s="20">
        <v>2.0587901536598401</v>
      </c>
      <c r="R5547" s="79">
        <v>12282.378045777101</v>
      </c>
      <c r="S5547" s="6">
        <v>58161.1048822054</v>
      </c>
      <c r="T5547" s="6">
        <v>25284.807119665998</v>
      </c>
      <c r="U5547" s="71">
        <v>25305.8654360691</v>
      </c>
      <c r="V5547" s="20">
        <v>2.06033923900997</v>
      </c>
      <c r="W5547" s="79">
        <v>12288.7683255681</v>
      </c>
      <c r="X5547" s="6">
        <v>58191.364961464104</v>
      </c>
      <c r="Y5547" s="6">
        <v>25306.5569241183</v>
      </c>
      <c r="Z5547" s="71">
        <v>25337.907220365902</v>
      </c>
      <c r="AA5547" s="20">
        <v>2.0618752464921699</v>
      </c>
    </row>
    <row r="5548" spans="1:27" x14ac:dyDescent="0.2">
      <c r="A5548" s="52" t="s">
        <v>779</v>
      </c>
      <c r="B5548" s="1" t="s">
        <v>7042</v>
      </c>
      <c r="C5548" s="131" t="s">
        <v>61</v>
      </c>
      <c r="D5548" s="131" t="s">
        <v>61</v>
      </c>
      <c r="E5548" s="131" t="s">
        <v>6361</v>
      </c>
      <c r="F5548" s="131" t="s">
        <v>26279</v>
      </c>
      <c r="G5548" s="131" t="s">
        <v>26279</v>
      </c>
      <c r="H5548" s="79">
        <v>16143.5</v>
      </c>
      <c r="I5548" s="6">
        <v>60150.1187913209</v>
      </c>
      <c r="J5548" s="6">
        <v>26129.048197150201</v>
      </c>
      <c r="K5548" s="71">
        <v>26130.962351873099</v>
      </c>
      <c r="L5548" s="20">
        <v>1.61866772087051</v>
      </c>
      <c r="M5548" s="79">
        <v>16162.6831523248</v>
      </c>
      <c r="N5548" s="6">
        <v>60221.594548816603</v>
      </c>
      <c r="O5548" s="6">
        <v>26170.869889891899</v>
      </c>
      <c r="P5548" s="71">
        <v>26182.682873894799</v>
      </c>
      <c r="Q5548" s="20">
        <v>1.6199465538695901</v>
      </c>
      <c r="R5548" s="79">
        <v>16183.5324079859</v>
      </c>
      <c r="S5548" s="6">
        <v>60299.2781493199</v>
      </c>
      <c r="T5548" s="6">
        <v>26214.350991931002</v>
      </c>
      <c r="U5548" s="71">
        <v>26236.183473977599</v>
      </c>
      <c r="V5548" s="20">
        <v>1.62116544228818</v>
      </c>
      <c r="W5548" s="79">
        <v>16205.9791293361</v>
      </c>
      <c r="X5548" s="6">
        <v>60382.913851347701</v>
      </c>
      <c r="Y5548" s="6">
        <v>26259.6288579104</v>
      </c>
      <c r="Z5548" s="71">
        <v>26292.159839763</v>
      </c>
      <c r="AA5548" s="20">
        <v>1.6223740404656499</v>
      </c>
    </row>
    <row r="5549" spans="1:27" x14ac:dyDescent="0.2">
      <c r="A5549" s="52" t="s">
        <v>778</v>
      </c>
      <c r="B5549" s="1" t="s">
        <v>7041</v>
      </c>
      <c r="C5549" s="131" t="s">
        <v>61</v>
      </c>
      <c r="D5549" s="131" t="s">
        <v>61</v>
      </c>
      <c r="E5549" s="131" t="s">
        <v>6361</v>
      </c>
      <c r="F5549" s="131" t="s">
        <v>26325</v>
      </c>
      <c r="G5549" s="131" t="s">
        <v>26325</v>
      </c>
      <c r="H5549" s="79">
        <v>2722.25</v>
      </c>
      <c r="I5549" s="6">
        <v>10524.9323785493</v>
      </c>
      <c r="J5549" s="6">
        <v>4572.0020328628498</v>
      </c>
      <c r="K5549" s="71">
        <v>4572.3369673471898</v>
      </c>
      <c r="L5549" s="20">
        <v>1.67961684905765</v>
      </c>
      <c r="M5549" s="79">
        <v>2730.7014903609802</v>
      </c>
      <c r="N5549" s="6">
        <v>10557.608056590299</v>
      </c>
      <c r="O5549" s="6">
        <v>4588.0848700132901</v>
      </c>
      <c r="P5549" s="71">
        <v>4590.1558356862397</v>
      </c>
      <c r="Q5549" s="20">
        <v>1.68094383508739</v>
      </c>
      <c r="R5549" s="79">
        <v>2737.9649876387798</v>
      </c>
      <c r="S5549" s="6">
        <v>10585.690641834401</v>
      </c>
      <c r="T5549" s="6">
        <v>4601.9955544057502</v>
      </c>
      <c r="U5549" s="71">
        <v>4605.8283017947997</v>
      </c>
      <c r="V5549" s="20">
        <v>1.6822086193903001</v>
      </c>
      <c r="W5549" s="79">
        <v>2745.4948880298198</v>
      </c>
      <c r="X5549" s="6">
        <v>10614.8032113754</v>
      </c>
      <c r="Y5549" s="6">
        <v>4616.2196381692302</v>
      </c>
      <c r="Z5549" s="71">
        <v>4621.93830837928</v>
      </c>
      <c r="AA5549" s="20">
        <v>1.6834627259845401</v>
      </c>
    </row>
    <row r="5550" spans="1:27" x14ac:dyDescent="0.2">
      <c r="A5550" s="52" t="s">
        <v>777</v>
      </c>
      <c r="B5550" s="1" t="s">
        <v>7040</v>
      </c>
      <c r="C5550" s="131" t="s">
        <v>61</v>
      </c>
      <c r="D5550" s="131" t="s">
        <v>61</v>
      </c>
      <c r="E5550" s="131" t="s">
        <v>6361</v>
      </c>
      <c r="F5550" s="131" t="s">
        <v>26279</v>
      </c>
      <c r="G5550" s="131" t="s">
        <v>26279</v>
      </c>
      <c r="H5550" s="79">
        <v>2405.25</v>
      </c>
      <c r="I5550" s="6">
        <v>8160.2530432675003</v>
      </c>
      <c r="J5550" s="6">
        <v>3544.7917535824299</v>
      </c>
      <c r="K5550" s="71">
        <v>3545.0514369748598</v>
      </c>
      <c r="L5550" s="20">
        <v>1.4738806514810801</v>
      </c>
      <c r="M5550" s="79">
        <v>2409.9855567698401</v>
      </c>
      <c r="N5550" s="6">
        <v>8176.3192906607501</v>
      </c>
      <c r="O5550" s="6">
        <v>3553.23351925925</v>
      </c>
      <c r="P5550" s="71">
        <v>3554.83737464878</v>
      </c>
      <c r="Q5550" s="20">
        <v>1.47504509504755</v>
      </c>
      <c r="R5550" s="79">
        <v>2415.8518590644399</v>
      </c>
      <c r="S5550" s="6">
        <v>8196.2218002345107</v>
      </c>
      <c r="T5550" s="6">
        <v>3563.2040991768899</v>
      </c>
      <c r="U5550" s="71">
        <v>3566.1716946572201</v>
      </c>
      <c r="V5550" s="20">
        <v>1.4761549559741001</v>
      </c>
      <c r="W5550" s="79">
        <v>2421.2489427059099</v>
      </c>
      <c r="X5550" s="6">
        <v>8214.5323992200792</v>
      </c>
      <c r="Y5550" s="6">
        <v>3572.37765265588</v>
      </c>
      <c r="Z5550" s="71">
        <v>3576.8031894072801</v>
      </c>
      <c r="AA5550" s="20">
        <v>1.47725544710407</v>
      </c>
    </row>
    <row r="5551" spans="1:27" x14ac:dyDescent="0.2">
      <c r="A5551" s="52" t="s">
        <v>776</v>
      </c>
      <c r="B5551" s="1" t="s">
        <v>7039</v>
      </c>
      <c r="C5551" s="131" t="s">
        <v>61</v>
      </c>
      <c r="D5551" s="131" t="s">
        <v>61</v>
      </c>
      <c r="E5551" s="131" t="s">
        <v>6361</v>
      </c>
      <c r="F5551" s="131" t="s">
        <v>26270</v>
      </c>
      <c r="G5551" s="131" t="s">
        <v>26270</v>
      </c>
      <c r="H5551" s="79">
        <v>5910.1666666666697</v>
      </c>
      <c r="I5551" s="6">
        <v>25272.981851168301</v>
      </c>
      <c r="J5551" s="6">
        <v>10978.514658730201</v>
      </c>
      <c r="K5551" s="71">
        <v>10979.318919778099</v>
      </c>
      <c r="L5551" s="20">
        <v>1.85770038968638</v>
      </c>
      <c r="M5551" s="79">
        <v>5905.0563803568202</v>
      </c>
      <c r="N5551" s="6">
        <v>25251.129307839601</v>
      </c>
      <c r="O5551" s="6">
        <v>10973.5390542111</v>
      </c>
      <c r="P5551" s="71">
        <v>10978.492280521399</v>
      </c>
      <c r="Q5551" s="20">
        <v>1.85916807111976</v>
      </c>
      <c r="R5551" s="79">
        <v>5899.5169363310197</v>
      </c>
      <c r="S5551" s="6">
        <v>25227.441605575801</v>
      </c>
      <c r="T5551" s="6">
        <v>10967.312199648</v>
      </c>
      <c r="U5551" s="71">
        <v>10976.4462669676</v>
      </c>
      <c r="V5551" s="20">
        <v>1.86056695580807</v>
      </c>
      <c r="W5551" s="79">
        <v>5895.4164067490501</v>
      </c>
      <c r="X5551" s="6">
        <v>25209.906971520599</v>
      </c>
      <c r="Y5551" s="6">
        <v>10963.4126343143</v>
      </c>
      <c r="Z5551" s="71">
        <v>10976.994341023799</v>
      </c>
      <c r="AA5551" s="20">
        <v>1.8619540306699001</v>
      </c>
    </row>
    <row r="5552" spans="1:27" x14ac:dyDescent="0.2">
      <c r="A5552" s="52" t="s">
        <v>775</v>
      </c>
      <c r="B5552" s="1" t="s">
        <v>7038</v>
      </c>
      <c r="C5552" s="131" t="s">
        <v>61</v>
      </c>
      <c r="D5552" s="131" t="s">
        <v>61</v>
      </c>
      <c r="E5552" s="131" t="s">
        <v>6361</v>
      </c>
      <c r="F5552" s="131" t="s">
        <v>26326</v>
      </c>
      <c r="G5552" s="131" t="s">
        <v>26326</v>
      </c>
      <c r="H5552" s="79">
        <v>6679</v>
      </c>
      <c r="I5552" s="6">
        <v>25007.946710624201</v>
      </c>
      <c r="J5552" s="6">
        <v>10863.384113681101</v>
      </c>
      <c r="K5552" s="71">
        <v>10864.179940526699</v>
      </c>
      <c r="L5552" s="20">
        <v>1.6266177482447599</v>
      </c>
      <c r="M5552" s="79">
        <v>6737.2509903808696</v>
      </c>
      <c r="N5552" s="6">
        <v>25226.0538618873</v>
      </c>
      <c r="O5552" s="6">
        <v>10962.6418629566</v>
      </c>
      <c r="P5552" s="71">
        <v>10967.590170502401</v>
      </c>
      <c r="Q5552" s="20">
        <v>1.6279028621853999</v>
      </c>
      <c r="R5552" s="79">
        <v>6796.2089060235603</v>
      </c>
      <c r="S5552" s="6">
        <v>25446.807928747901</v>
      </c>
      <c r="T5552" s="6">
        <v>11062.678943130501</v>
      </c>
      <c r="U5552" s="71">
        <v>11071.892436132401</v>
      </c>
      <c r="V5552" s="20">
        <v>1.62912773712992</v>
      </c>
      <c r="W5552" s="79">
        <v>6857.8216506708804</v>
      </c>
      <c r="X5552" s="6">
        <v>25677.502379239799</v>
      </c>
      <c r="Y5552" s="6">
        <v>11166.7629047666</v>
      </c>
      <c r="Z5552" s="71">
        <v>11180.5965260783</v>
      </c>
      <c r="AA5552" s="20">
        <v>1.6303422712931801</v>
      </c>
    </row>
    <row r="5553" spans="1:27" x14ac:dyDescent="0.2">
      <c r="A5553" s="52" t="s">
        <v>774</v>
      </c>
      <c r="B5553" s="1" t="s">
        <v>7037</v>
      </c>
      <c r="C5553" s="131" t="s">
        <v>61</v>
      </c>
      <c r="D5553" s="131" t="s">
        <v>61</v>
      </c>
      <c r="E5553" s="131" t="s">
        <v>6361</v>
      </c>
      <c r="F5553" s="131" t="s">
        <v>26327</v>
      </c>
      <c r="G5553" s="131" t="s">
        <v>26327</v>
      </c>
      <c r="H5553" s="79">
        <v>10986.75</v>
      </c>
      <c r="I5553" s="6">
        <v>39016.054981496702</v>
      </c>
      <c r="J5553" s="6">
        <v>16948.468291658399</v>
      </c>
      <c r="K5553" s="71">
        <v>16949.7098979496</v>
      </c>
      <c r="L5553" s="20">
        <v>1.5427410196782201</v>
      </c>
      <c r="M5553" s="79">
        <v>10965.4843622058</v>
      </c>
      <c r="N5553" s="6">
        <v>38940.536625895998</v>
      </c>
      <c r="O5553" s="6">
        <v>16922.629251418901</v>
      </c>
      <c r="P5553" s="71">
        <v>16930.267772777799</v>
      </c>
      <c r="Q5553" s="20">
        <v>1.54395986657284</v>
      </c>
      <c r="R5553" s="79">
        <v>10944.7787651455</v>
      </c>
      <c r="S5553" s="6">
        <v>38867.007082279597</v>
      </c>
      <c r="T5553" s="6">
        <v>16896.941338795099</v>
      </c>
      <c r="U5553" s="71">
        <v>16911.013866035399</v>
      </c>
      <c r="V5553" s="20">
        <v>1.545121580702</v>
      </c>
      <c r="W5553" s="79">
        <v>10925.800063983001</v>
      </c>
      <c r="X5553" s="6">
        <v>38799.610076974597</v>
      </c>
      <c r="Y5553" s="6">
        <v>16873.3718773701</v>
      </c>
      <c r="Z5553" s="71">
        <v>16894.274966187699</v>
      </c>
      <c r="AA5553" s="20">
        <v>1.54627348727347</v>
      </c>
    </row>
    <row r="5554" spans="1:27" x14ac:dyDescent="0.2">
      <c r="A5554" s="52" t="s">
        <v>773</v>
      </c>
      <c r="B5554" s="1" t="s">
        <v>7036</v>
      </c>
      <c r="C5554" s="131" t="s">
        <v>61</v>
      </c>
      <c r="D5554" s="131" t="s">
        <v>61</v>
      </c>
      <c r="E5554" s="131" t="s">
        <v>6361</v>
      </c>
      <c r="F5554" s="131" t="s">
        <v>26288</v>
      </c>
      <c r="G5554" s="131" t="s">
        <v>26288</v>
      </c>
      <c r="H5554" s="79">
        <v>4603.4166666666697</v>
      </c>
      <c r="I5554" s="6">
        <v>7312.0729597291702</v>
      </c>
      <c r="J5554" s="6">
        <v>3176.3446294874102</v>
      </c>
      <c r="K5554" s="71">
        <v>3176.5773212804002</v>
      </c>
      <c r="L5554" s="20">
        <v>0.690047751767071</v>
      </c>
      <c r="M5554" s="79">
        <v>4636.8174733534097</v>
      </c>
      <c r="N5554" s="6">
        <v>7365.1268440702797</v>
      </c>
      <c r="O5554" s="6">
        <v>3200.7086129621798</v>
      </c>
      <c r="P5554" s="71">
        <v>3202.1533459726502</v>
      </c>
      <c r="Q5554" s="20">
        <v>0.69059292593995703</v>
      </c>
      <c r="R5554" s="79">
        <v>4668.3822694460796</v>
      </c>
      <c r="S5554" s="6">
        <v>7415.2644068200998</v>
      </c>
      <c r="T5554" s="6">
        <v>3223.6927177966099</v>
      </c>
      <c r="U5554" s="71">
        <v>3226.3775530384501</v>
      </c>
      <c r="V5554" s="20">
        <v>0.69111254537886602</v>
      </c>
      <c r="W5554" s="79">
        <v>4698.3726720962204</v>
      </c>
      <c r="X5554" s="6">
        <v>7462.9012009989401</v>
      </c>
      <c r="Y5554" s="6">
        <v>3245.5044522021199</v>
      </c>
      <c r="Z5554" s="71">
        <v>3249.52505154144</v>
      </c>
      <c r="AA5554" s="20">
        <v>0.69162777802630904</v>
      </c>
    </row>
    <row r="5555" spans="1:27" x14ac:dyDescent="0.2">
      <c r="A5555" s="52" t="s">
        <v>772</v>
      </c>
      <c r="B5555" s="1" t="s">
        <v>7035</v>
      </c>
      <c r="C5555" s="131" t="s">
        <v>61</v>
      </c>
      <c r="D5555" s="131" t="s">
        <v>61</v>
      </c>
      <c r="E5555" s="131" t="s">
        <v>6361</v>
      </c>
      <c r="F5555" s="131" t="s">
        <v>26208</v>
      </c>
      <c r="G5555" s="131" t="s">
        <v>26208</v>
      </c>
      <c r="H5555" s="79">
        <v>12270.416666666701</v>
      </c>
      <c r="I5555" s="6">
        <v>69701.5632688857</v>
      </c>
      <c r="J5555" s="6">
        <v>30278.169730434802</v>
      </c>
      <c r="K5555" s="71">
        <v>30280.387840377101</v>
      </c>
      <c r="L5555" s="20">
        <v>2.4677554693505699</v>
      </c>
      <c r="M5555" s="79">
        <v>12247.530167807299</v>
      </c>
      <c r="N5555" s="6">
        <v>69571.557516710702</v>
      </c>
      <c r="O5555" s="6">
        <v>30234.140982949899</v>
      </c>
      <c r="P5555" s="71">
        <v>30247.788042649299</v>
      </c>
      <c r="Q5555" s="20">
        <v>2.4697051265205898</v>
      </c>
      <c r="R5555" s="79">
        <v>12228.1843982873</v>
      </c>
      <c r="S5555" s="6">
        <v>69461.6647221288</v>
      </c>
      <c r="T5555" s="6">
        <v>30197.5830456978</v>
      </c>
      <c r="U5555" s="71">
        <v>30222.732941260601</v>
      </c>
      <c r="V5555" s="20">
        <v>2.4715633946028599</v>
      </c>
      <c r="W5555" s="79">
        <v>12212.7405790092</v>
      </c>
      <c r="X5555" s="6">
        <v>69373.936784621197</v>
      </c>
      <c r="Y5555" s="6">
        <v>30169.690665493301</v>
      </c>
      <c r="Z5555" s="71">
        <v>30207.0655143476</v>
      </c>
      <c r="AA5555" s="20">
        <v>2.4734059745988901</v>
      </c>
    </row>
    <row r="5556" spans="1:27" x14ac:dyDescent="0.2">
      <c r="A5556" s="52" t="s">
        <v>771</v>
      </c>
      <c r="B5556" s="1" t="s">
        <v>7034</v>
      </c>
      <c r="C5556" s="131" t="s">
        <v>61</v>
      </c>
      <c r="D5556" s="131" t="s">
        <v>61</v>
      </c>
      <c r="E5556" s="131" t="s">
        <v>6361</v>
      </c>
      <c r="F5556" s="131" t="s">
        <v>26329</v>
      </c>
      <c r="G5556" s="131" t="s">
        <v>26329</v>
      </c>
      <c r="H5556" s="79">
        <v>6332.3333333333303</v>
      </c>
      <c r="I5556" s="6">
        <v>11664.6074464796</v>
      </c>
      <c r="J5556" s="6">
        <v>5067.0737862928299</v>
      </c>
      <c r="K5556" s="71">
        <v>5067.4449886093398</v>
      </c>
      <c r="L5556" s="20">
        <v>0.800249248082752</v>
      </c>
      <c r="M5556" s="79">
        <v>6351.1858290223799</v>
      </c>
      <c r="N5556" s="6">
        <v>11699.335081621801</v>
      </c>
      <c r="O5556" s="6">
        <v>5084.2522273497198</v>
      </c>
      <c r="P5556" s="71">
        <v>5086.5471526036699</v>
      </c>
      <c r="Q5556" s="20">
        <v>0.80088148725867703</v>
      </c>
      <c r="R5556" s="79">
        <v>6371.3303314000696</v>
      </c>
      <c r="S5556" s="6">
        <v>11736.4426847866</v>
      </c>
      <c r="T5556" s="6">
        <v>5102.2704977297899</v>
      </c>
      <c r="U5556" s="71">
        <v>5106.5198964302399</v>
      </c>
      <c r="V5556" s="20">
        <v>0.80148409057737702</v>
      </c>
      <c r="W5556" s="79">
        <v>6393.6727218919395</v>
      </c>
      <c r="X5556" s="6">
        <v>11777.598953856001</v>
      </c>
      <c r="Y5556" s="6">
        <v>5121.9021680032602</v>
      </c>
      <c r="Z5556" s="71">
        <v>5128.2472883924102</v>
      </c>
      <c r="AA5556" s="20">
        <v>0.80208160652848004</v>
      </c>
    </row>
    <row r="5557" spans="1:27" x14ac:dyDescent="0.2">
      <c r="A5557" s="52" t="s">
        <v>770</v>
      </c>
      <c r="B5557" s="1" t="s">
        <v>7033</v>
      </c>
      <c r="C5557" s="131" t="s">
        <v>61</v>
      </c>
      <c r="D5557" s="131" t="s">
        <v>61</v>
      </c>
      <c r="E5557" s="131" t="s">
        <v>6361</v>
      </c>
      <c r="F5557" s="131" t="s">
        <v>26288</v>
      </c>
      <c r="G5557" s="131" t="s">
        <v>26288</v>
      </c>
      <c r="H5557" s="79">
        <v>3474.1666666666702</v>
      </c>
      <c r="I5557" s="6">
        <v>12579.866643290099</v>
      </c>
      <c r="J5557" s="6">
        <v>5464.6598949639401</v>
      </c>
      <c r="K5557" s="71">
        <v>5465.0602235357201</v>
      </c>
      <c r="L5557" s="20">
        <v>1.57305643277593</v>
      </c>
      <c r="M5557" s="79">
        <v>3497.81161731779</v>
      </c>
      <c r="N5557" s="6">
        <v>12665.4843912329</v>
      </c>
      <c r="O5557" s="6">
        <v>5504.1176936409702</v>
      </c>
      <c r="P5557" s="71">
        <v>5506.6021373961203</v>
      </c>
      <c r="Q5557" s="20">
        <v>1.57429923044819</v>
      </c>
      <c r="R5557" s="79">
        <v>3519.67365538275</v>
      </c>
      <c r="S5557" s="6">
        <v>12744.646259328199</v>
      </c>
      <c r="T5557" s="6">
        <v>5540.5742914983703</v>
      </c>
      <c r="U5557" s="71">
        <v>5545.1887291697103</v>
      </c>
      <c r="V5557" s="20">
        <v>1.57548377267571</v>
      </c>
      <c r="W5557" s="79">
        <v>3541.8349615263901</v>
      </c>
      <c r="X5557" s="6">
        <v>12824.891769309999</v>
      </c>
      <c r="Y5557" s="6">
        <v>5577.3541971498098</v>
      </c>
      <c r="Z5557" s="71">
        <v>5584.2635411148103</v>
      </c>
      <c r="AA5557" s="20">
        <v>1.57665831462351</v>
      </c>
    </row>
    <row r="5558" spans="1:27" x14ac:dyDescent="0.2">
      <c r="A5558" s="52" t="s">
        <v>769</v>
      </c>
      <c r="B5558" s="1" t="s">
        <v>7032</v>
      </c>
      <c r="C5558" s="131" t="s">
        <v>61</v>
      </c>
      <c r="D5558" s="131" t="s">
        <v>61</v>
      </c>
      <c r="E5558" s="131" t="s">
        <v>6361</v>
      </c>
      <c r="F5558" s="131" t="s">
        <v>26329</v>
      </c>
      <c r="G5558" s="131" t="s">
        <v>26329</v>
      </c>
      <c r="H5558" s="79">
        <v>5259.0833333333303</v>
      </c>
      <c r="I5558" s="6">
        <v>10828.3220262093</v>
      </c>
      <c r="J5558" s="6">
        <v>4703.7936716080203</v>
      </c>
      <c r="K5558" s="71">
        <v>4704.1382608484701</v>
      </c>
      <c r="L5558" s="20">
        <v>0.89447874518977699</v>
      </c>
      <c r="M5558" s="79">
        <v>5279.30354460325</v>
      </c>
      <c r="N5558" s="6">
        <v>10869.954939245799</v>
      </c>
      <c r="O5558" s="6">
        <v>4723.8233818832196</v>
      </c>
      <c r="P5558" s="71">
        <v>4725.9556170850801</v>
      </c>
      <c r="Q5558" s="20">
        <v>0.89518543064570999</v>
      </c>
      <c r="R5558" s="79">
        <v>5296.7268374728901</v>
      </c>
      <c r="S5558" s="6">
        <v>10905.829066729901</v>
      </c>
      <c r="T5558" s="6">
        <v>4741.1716986944703</v>
      </c>
      <c r="U5558" s="71">
        <v>4745.1203581910704</v>
      </c>
      <c r="V5558" s="20">
        <v>0.89585899061674301</v>
      </c>
      <c r="W5558" s="79">
        <v>5317.2544327312098</v>
      </c>
      <c r="X5558" s="6">
        <v>10948.0948757678</v>
      </c>
      <c r="Y5558" s="6">
        <v>4761.1632132660998</v>
      </c>
      <c r="Z5558" s="71">
        <v>4767.0614426327702</v>
      </c>
      <c r="AA5558" s="20">
        <v>0.89652686418170302</v>
      </c>
    </row>
    <row r="5559" spans="1:27" x14ac:dyDescent="0.2">
      <c r="A5559" s="52" t="s">
        <v>768</v>
      </c>
      <c r="B5559" s="1" t="s">
        <v>7031</v>
      </c>
      <c r="C5559" s="131" t="s">
        <v>61</v>
      </c>
      <c r="D5559" s="131" t="s">
        <v>61</v>
      </c>
      <c r="E5559" s="131" t="s">
        <v>6361</v>
      </c>
      <c r="F5559" s="131" t="s">
        <v>26279</v>
      </c>
      <c r="G5559" s="131" t="s">
        <v>26279</v>
      </c>
      <c r="H5559" s="79">
        <v>6646.3333333333303</v>
      </c>
      <c r="I5559" s="6">
        <v>26982.657502717098</v>
      </c>
      <c r="J5559" s="6">
        <v>11721.193117201699</v>
      </c>
      <c r="K5559" s="71">
        <v>11722.051785186601</v>
      </c>
      <c r="L5559" s="20">
        <v>1.7636870131681499</v>
      </c>
      <c r="M5559" s="79">
        <v>6654.1161787255796</v>
      </c>
      <c r="N5559" s="6">
        <v>27014.254150234399</v>
      </c>
      <c r="O5559" s="6">
        <v>11739.7510948529</v>
      </c>
      <c r="P5559" s="71">
        <v>11745.050173273499</v>
      </c>
      <c r="Q5559" s="20">
        <v>1.7650804190682099</v>
      </c>
      <c r="R5559" s="79">
        <v>6662.7319835180397</v>
      </c>
      <c r="S5559" s="6">
        <v>27049.2324304629</v>
      </c>
      <c r="T5559" s="6">
        <v>11759.3127937382</v>
      </c>
      <c r="U5559" s="71">
        <v>11769.106474517401</v>
      </c>
      <c r="V5559" s="20">
        <v>1.76640850984721</v>
      </c>
      <c r="W5559" s="79">
        <v>6670.2047684052304</v>
      </c>
      <c r="X5559" s="6">
        <v>27079.570300246101</v>
      </c>
      <c r="Y5559" s="6">
        <v>11776.501337228599</v>
      </c>
      <c r="Z5559" s="71">
        <v>11791.0903153654</v>
      </c>
      <c r="AA5559" s="20">
        <v>1.7677253884642701</v>
      </c>
    </row>
    <row r="5560" spans="1:27" x14ac:dyDescent="0.2">
      <c r="A5560" s="52" t="s">
        <v>767</v>
      </c>
      <c r="B5560" s="1" t="s">
        <v>7030</v>
      </c>
      <c r="C5560" s="131" t="s">
        <v>61</v>
      </c>
      <c r="D5560" s="131" t="s">
        <v>61</v>
      </c>
      <c r="E5560" s="131" t="s">
        <v>6361</v>
      </c>
      <c r="F5560" s="131" t="s">
        <v>26326</v>
      </c>
      <c r="G5560" s="131" t="s">
        <v>26326</v>
      </c>
      <c r="H5560" s="79">
        <v>8968.3333333333303</v>
      </c>
      <c r="I5560" s="6">
        <v>50603.966331925803</v>
      </c>
      <c r="J5560" s="6">
        <v>21982.2255021821</v>
      </c>
      <c r="K5560" s="71">
        <v>21983.8358700932</v>
      </c>
      <c r="L5560" s="20">
        <v>2.4512732804415398</v>
      </c>
      <c r="M5560" s="79">
        <v>9055.8199529269605</v>
      </c>
      <c r="N5560" s="6">
        <v>51097.611002330203</v>
      </c>
      <c r="O5560" s="6">
        <v>22205.804068211401</v>
      </c>
      <c r="P5560" s="71">
        <v>22215.827304326001</v>
      </c>
      <c r="Q5560" s="20">
        <v>2.4532099158117102</v>
      </c>
      <c r="R5560" s="79">
        <v>9142.5444285640006</v>
      </c>
      <c r="S5560" s="6">
        <v>51586.955263094802</v>
      </c>
      <c r="T5560" s="6">
        <v>22426.778452024701</v>
      </c>
      <c r="U5560" s="71">
        <v>22445.4564745348</v>
      </c>
      <c r="V5560" s="20">
        <v>2.4550557724837101</v>
      </c>
      <c r="W5560" s="79">
        <v>9227.3103027603192</v>
      </c>
      <c r="X5560" s="6">
        <v>52065.2480834546</v>
      </c>
      <c r="Y5560" s="6">
        <v>22642.4000410513</v>
      </c>
      <c r="Z5560" s="71">
        <v>22670.449923584601</v>
      </c>
      <c r="AA5560" s="20">
        <v>2.4568860458505202</v>
      </c>
    </row>
    <row r="5561" spans="1:27" x14ac:dyDescent="0.2">
      <c r="A5561" s="52" t="s">
        <v>766</v>
      </c>
      <c r="B5561" s="1" t="s">
        <v>7029</v>
      </c>
      <c r="C5561" s="131" t="s">
        <v>61</v>
      </c>
      <c r="D5561" s="131" t="s">
        <v>61</v>
      </c>
      <c r="E5561" s="131" t="s">
        <v>6361</v>
      </c>
      <c r="F5561" s="131" t="s">
        <v>26329</v>
      </c>
      <c r="G5561" s="131" t="s">
        <v>26329</v>
      </c>
      <c r="H5561" s="79">
        <v>10680.916666666701</v>
      </c>
      <c r="I5561" s="6">
        <v>18400.910098200799</v>
      </c>
      <c r="J5561" s="6">
        <v>7993.3053581382401</v>
      </c>
      <c r="K5561" s="71">
        <v>7993.8909295332296</v>
      </c>
      <c r="L5561" s="20">
        <v>0.74842742238414905</v>
      </c>
      <c r="M5561" s="79">
        <v>10720.2533503746</v>
      </c>
      <c r="N5561" s="6">
        <v>18468.678699254498</v>
      </c>
      <c r="O5561" s="6">
        <v>8026.0476478184801</v>
      </c>
      <c r="P5561" s="71">
        <v>8029.6704380760802</v>
      </c>
      <c r="Q5561" s="20">
        <v>0.74901871958049304</v>
      </c>
      <c r="R5561" s="79">
        <v>10754.4749676585</v>
      </c>
      <c r="S5561" s="6">
        <v>18527.635146786899</v>
      </c>
      <c r="T5561" s="6">
        <v>8054.6558050925196</v>
      </c>
      <c r="U5561" s="71">
        <v>8061.3640821088002</v>
      </c>
      <c r="V5561" s="20">
        <v>0.74958230005197202</v>
      </c>
      <c r="W5561" s="79">
        <v>10790.479234402501</v>
      </c>
      <c r="X5561" s="6">
        <v>18589.662713912701</v>
      </c>
      <c r="Y5561" s="6">
        <v>8084.3671218458203</v>
      </c>
      <c r="Z5561" s="71">
        <v>8094.3822062764903</v>
      </c>
      <c r="AA5561" s="20">
        <v>0.75014112259905796</v>
      </c>
    </row>
    <row r="5562" spans="1:27" x14ac:dyDescent="0.2">
      <c r="A5562" s="52" t="s">
        <v>765</v>
      </c>
      <c r="B5562" s="1" t="s">
        <v>7028</v>
      </c>
      <c r="C5562" s="131" t="s">
        <v>61</v>
      </c>
      <c r="D5562" s="131" t="s">
        <v>61</v>
      </c>
      <c r="E5562" s="131" t="s">
        <v>6361</v>
      </c>
      <c r="F5562" s="131" t="s">
        <v>26329</v>
      </c>
      <c r="G5562" s="131" t="s">
        <v>26329</v>
      </c>
      <c r="H5562" s="79">
        <v>4765</v>
      </c>
      <c r="I5562" s="6">
        <v>11349.528550237699</v>
      </c>
      <c r="J5562" s="6">
        <v>4930.2043697191002</v>
      </c>
      <c r="K5562" s="71">
        <v>4930.5655452930296</v>
      </c>
      <c r="L5562" s="20">
        <v>1.03474617949487</v>
      </c>
      <c r="M5562" s="79">
        <v>4783.6455578534296</v>
      </c>
      <c r="N5562" s="6">
        <v>11393.939524255</v>
      </c>
      <c r="O5562" s="6">
        <v>4951.5345957978298</v>
      </c>
      <c r="P5562" s="71">
        <v>4953.7696150851498</v>
      </c>
      <c r="Q5562" s="20">
        <v>1.03556368363296</v>
      </c>
      <c r="R5562" s="79">
        <v>4797.6889724999501</v>
      </c>
      <c r="S5562" s="6">
        <v>11427.3888706293</v>
      </c>
      <c r="T5562" s="6">
        <v>4967.9132482175801</v>
      </c>
      <c r="U5562" s="71">
        <v>4972.0507482012299</v>
      </c>
      <c r="V5562" s="20">
        <v>1.0363428677224999</v>
      </c>
      <c r="W5562" s="79">
        <v>4814.1542631591501</v>
      </c>
      <c r="X5562" s="6">
        <v>11466.606769144501</v>
      </c>
      <c r="Y5562" s="6">
        <v>4986.6563041097097</v>
      </c>
      <c r="Z5562" s="71">
        <v>4992.8338790713196</v>
      </c>
      <c r="AA5562" s="20">
        <v>1.0371154736938</v>
      </c>
    </row>
    <row r="5563" spans="1:27" x14ac:dyDescent="0.2">
      <c r="A5563" s="52" t="s">
        <v>764</v>
      </c>
      <c r="B5563" s="1" t="s">
        <v>7027</v>
      </c>
      <c r="C5563" s="131" t="s">
        <v>61</v>
      </c>
      <c r="D5563" s="131" t="s">
        <v>61</v>
      </c>
      <c r="E5563" s="131" t="s">
        <v>6361</v>
      </c>
      <c r="F5563" s="131" t="s">
        <v>26328</v>
      </c>
      <c r="G5563" s="131" t="s">
        <v>26328</v>
      </c>
      <c r="H5563" s="79">
        <v>9722.8333333333303</v>
      </c>
      <c r="I5563" s="6">
        <v>17714.809263140702</v>
      </c>
      <c r="J5563" s="6">
        <v>7695.2650192723004</v>
      </c>
      <c r="K5563" s="71">
        <v>7695.8287569090098</v>
      </c>
      <c r="L5563" s="20">
        <v>0.79152120509203605</v>
      </c>
      <c r="M5563" s="79">
        <v>9826.5092747918006</v>
      </c>
      <c r="N5563" s="6">
        <v>17903.704769743301</v>
      </c>
      <c r="O5563" s="6">
        <v>7780.5234415732803</v>
      </c>
      <c r="P5563" s="71">
        <v>7784.0354073327699</v>
      </c>
      <c r="Q5563" s="20">
        <v>0.79214654865297396</v>
      </c>
      <c r="R5563" s="79">
        <v>9929.75197434248</v>
      </c>
      <c r="S5563" s="6">
        <v>18091.810918193099</v>
      </c>
      <c r="T5563" s="6">
        <v>7865.1867160786496</v>
      </c>
      <c r="U5563" s="71">
        <v>7871.7371947772999</v>
      </c>
      <c r="V5563" s="20">
        <v>0.79274257958477801</v>
      </c>
      <c r="W5563" s="79">
        <v>10030.5333057965</v>
      </c>
      <c r="X5563" s="6">
        <v>18275.432502847099</v>
      </c>
      <c r="Y5563" s="6">
        <v>7947.7130885734005</v>
      </c>
      <c r="Z5563" s="71">
        <v>7957.5588831066198</v>
      </c>
      <c r="AA5563" s="20">
        <v>0.79333357863515197</v>
      </c>
    </row>
    <row r="5564" spans="1:27" x14ac:dyDescent="0.2">
      <c r="A5564" s="52" t="s">
        <v>763</v>
      </c>
      <c r="B5564" s="1" t="s">
        <v>7026</v>
      </c>
      <c r="C5564" s="131" t="s">
        <v>61</v>
      </c>
      <c r="D5564" s="131" t="s">
        <v>61</v>
      </c>
      <c r="E5564" s="131" t="s">
        <v>6361</v>
      </c>
      <c r="F5564" s="131" t="s">
        <v>26326</v>
      </c>
      <c r="G5564" s="131" t="s">
        <v>26326</v>
      </c>
      <c r="H5564" s="79">
        <v>35690.25</v>
      </c>
      <c r="I5564" s="6">
        <v>140045.50512231901</v>
      </c>
      <c r="J5564" s="6">
        <v>60835.386972890097</v>
      </c>
      <c r="K5564" s="71">
        <v>60839.843635161698</v>
      </c>
      <c r="L5564" s="20">
        <v>1.7046628598892299</v>
      </c>
      <c r="M5564" s="79">
        <v>36005.590973246697</v>
      </c>
      <c r="N5564" s="6">
        <v>141282.87627786101</v>
      </c>
      <c r="O5564" s="6">
        <v>61398.171211497101</v>
      </c>
      <c r="P5564" s="71">
        <v>61425.885063477603</v>
      </c>
      <c r="Q5564" s="20">
        <v>1.70600963359049</v>
      </c>
      <c r="R5564" s="79">
        <v>36329.143752269199</v>
      </c>
      <c r="S5564" s="6">
        <v>142552.469860757</v>
      </c>
      <c r="T5564" s="6">
        <v>61972.889135468002</v>
      </c>
      <c r="U5564" s="71">
        <v>62024.502924794302</v>
      </c>
      <c r="V5564" s="20">
        <v>1.7072932780288801</v>
      </c>
      <c r="W5564" s="79">
        <v>36654.976814193797</v>
      </c>
      <c r="X5564" s="6">
        <v>143831.01107979499</v>
      </c>
      <c r="Y5564" s="6">
        <v>62549.962039122802</v>
      </c>
      <c r="Z5564" s="71">
        <v>62627.450250817703</v>
      </c>
      <c r="AA5564" s="20">
        <v>1.7085660855353899</v>
      </c>
    </row>
    <row r="5565" spans="1:27" x14ac:dyDescent="0.2">
      <c r="A5565" s="52" t="s">
        <v>762</v>
      </c>
      <c r="B5565" s="1" t="s">
        <v>7025</v>
      </c>
      <c r="C5565" s="131" t="s">
        <v>61</v>
      </c>
      <c r="D5565" s="131" t="s">
        <v>61</v>
      </c>
      <c r="E5565" s="131" t="s">
        <v>6361</v>
      </c>
      <c r="F5565" s="131" t="s">
        <v>26325</v>
      </c>
      <c r="G5565" s="131" t="s">
        <v>26325</v>
      </c>
      <c r="H5565" s="79">
        <v>5045.8333333333303</v>
      </c>
      <c r="I5565" s="6">
        <v>18469.489074293899</v>
      </c>
      <c r="J5565" s="6">
        <v>8023.0958790491704</v>
      </c>
      <c r="K5565" s="71">
        <v>8023.6836328300597</v>
      </c>
      <c r="L5565" s="20">
        <v>1.59016025753858</v>
      </c>
      <c r="M5565" s="79">
        <v>5058.6742710544304</v>
      </c>
      <c r="N5565" s="6">
        <v>18516.4913320532</v>
      </c>
      <c r="O5565" s="6">
        <v>8046.8258786415199</v>
      </c>
      <c r="P5565" s="71">
        <v>8050.4580477584896</v>
      </c>
      <c r="Q5565" s="20">
        <v>1.5914165681358301</v>
      </c>
      <c r="R5565" s="79">
        <v>5069.8274974051301</v>
      </c>
      <c r="S5565" s="6">
        <v>18557.3159845177</v>
      </c>
      <c r="T5565" s="6">
        <v>8067.5591751143602</v>
      </c>
      <c r="U5565" s="71">
        <v>8074.2781986333703</v>
      </c>
      <c r="V5565" s="20">
        <v>1.59261398987757</v>
      </c>
      <c r="W5565" s="79">
        <v>5081.7767806775501</v>
      </c>
      <c r="X5565" s="6">
        <v>18601.054479681199</v>
      </c>
      <c r="Y5565" s="6">
        <v>8089.3212309146902</v>
      </c>
      <c r="Z5565" s="71">
        <v>8099.3424526001199</v>
      </c>
      <c r="AA5565" s="20">
        <v>1.59380130260665</v>
      </c>
    </row>
    <row r="5566" spans="1:27" x14ac:dyDescent="0.2">
      <c r="A5566" s="52" t="s">
        <v>761</v>
      </c>
      <c r="B5566" s="1" t="s">
        <v>7024</v>
      </c>
      <c r="C5566" s="131" t="s">
        <v>61</v>
      </c>
      <c r="D5566" s="131" t="s">
        <v>61</v>
      </c>
      <c r="E5566" s="131" t="s">
        <v>6361</v>
      </c>
      <c r="F5566" s="131" t="s">
        <v>26330</v>
      </c>
      <c r="G5566" s="131" t="s">
        <v>26330</v>
      </c>
      <c r="H5566" s="79">
        <v>6052.9166666666697</v>
      </c>
      <c r="I5566" s="6">
        <v>18047.472828212602</v>
      </c>
      <c r="J5566" s="6">
        <v>7839.7731682147396</v>
      </c>
      <c r="K5566" s="71">
        <v>7840.3474921902198</v>
      </c>
      <c r="L5566" s="20">
        <v>1.2953007490367301</v>
      </c>
      <c r="M5566" s="79">
        <v>6062.7632343454397</v>
      </c>
      <c r="N5566" s="6">
        <v>18076.831511376498</v>
      </c>
      <c r="O5566" s="6">
        <v>7855.7601978180801</v>
      </c>
      <c r="P5566" s="71">
        <v>7859.30612387777</v>
      </c>
      <c r="Q5566" s="20">
        <v>1.2963241050475001</v>
      </c>
      <c r="R5566" s="79">
        <v>6078.1491600277204</v>
      </c>
      <c r="S5566" s="6">
        <v>18122.706432671399</v>
      </c>
      <c r="T5566" s="6">
        <v>7878.6181515032204</v>
      </c>
      <c r="U5566" s="71">
        <v>7885.1798165010496</v>
      </c>
      <c r="V5566" s="20">
        <v>1.2972994918185099</v>
      </c>
      <c r="W5566" s="79">
        <v>6091.6550307001198</v>
      </c>
      <c r="X5566" s="6">
        <v>18162.975751977199</v>
      </c>
      <c r="Y5566" s="6">
        <v>7898.8073244746502</v>
      </c>
      <c r="Z5566" s="71">
        <v>7908.5925335162401</v>
      </c>
      <c r="AA5566" s="20">
        <v>1.29826664406623</v>
      </c>
    </row>
    <row r="5567" spans="1:27" x14ac:dyDescent="0.2">
      <c r="A5567" s="52" t="s">
        <v>760</v>
      </c>
      <c r="B5567" s="1" t="s">
        <v>7023</v>
      </c>
      <c r="C5567" s="131" t="s">
        <v>61</v>
      </c>
      <c r="D5567" s="131" t="s">
        <v>61</v>
      </c>
      <c r="E5567" s="131" t="s">
        <v>6361</v>
      </c>
      <c r="F5567" s="131" t="s">
        <v>26330</v>
      </c>
      <c r="G5567" s="131" t="s">
        <v>26330</v>
      </c>
      <c r="H5567" s="79">
        <v>18103.166666666701</v>
      </c>
      <c r="I5567" s="6">
        <v>62794.597766336803</v>
      </c>
      <c r="J5567" s="6">
        <v>27277.8026798182</v>
      </c>
      <c r="K5567" s="71">
        <v>27279.800989685202</v>
      </c>
      <c r="L5567" s="20">
        <v>1.50690768593074</v>
      </c>
      <c r="M5567" s="79">
        <v>18126.0842996227</v>
      </c>
      <c r="N5567" s="6">
        <v>62874.092341497497</v>
      </c>
      <c r="O5567" s="6">
        <v>27323.582220668901</v>
      </c>
      <c r="P5567" s="71">
        <v>27335.915514939701</v>
      </c>
      <c r="Q5567" s="20">
        <v>1.5080982225989501</v>
      </c>
      <c r="R5567" s="79">
        <v>18157.566194962201</v>
      </c>
      <c r="S5567" s="6">
        <v>62983.2938414983</v>
      </c>
      <c r="T5567" s="6">
        <v>27381.192977143201</v>
      </c>
      <c r="U5567" s="71">
        <v>27403.997257297699</v>
      </c>
      <c r="V5567" s="20">
        <v>1.50923295352771</v>
      </c>
      <c r="W5567" s="79">
        <v>18182.5103664089</v>
      </c>
      <c r="X5567" s="6">
        <v>63069.817886791199</v>
      </c>
      <c r="Y5567" s="6">
        <v>27428.123358213401</v>
      </c>
      <c r="Z5567" s="71">
        <v>27462.101895687902</v>
      </c>
      <c r="AA5567" s="20">
        <v>1.5103581046994801</v>
      </c>
    </row>
    <row r="5568" spans="1:27" x14ac:dyDescent="0.2">
      <c r="A5568" s="52" t="s">
        <v>759</v>
      </c>
      <c r="B5568" s="1" t="s">
        <v>18952</v>
      </c>
      <c r="C5568" s="131" t="s">
        <v>61</v>
      </c>
      <c r="D5568" s="131" t="s">
        <v>61</v>
      </c>
      <c r="E5568" s="131" t="s">
        <v>6361</v>
      </c>
      <c r="F5568" s="131" t="s">
        <v>26278</v>
      </c>
      <c r="G5568" s="131" t="s">
        <v>26278</v>
      </c>
      <c r="H5568" s="79">
        <v>6112.5833333333303</v>
      </c>
      <c r="I5568" s="6">
        <v>15673.3882884704</v>
      </c>
      <c r="J5568" s="6">
        <v>6808.4772936671698</v>
      </c>
      <c r="K5568" s="71">
        <v>6808.9760672493103</v>
      </c>
      <c r="L5568" s="20">
        <v>1.11392772841531</v>
      </c>
      <c r="M5568" s="79">
        <v>6126.2214449657604</v>
      </c>
      <c r="N5568" s="6">
        <v>15708.358023438401</v>
      </c>
      <c r="O5568" s="6">
        <v>6826.4780614867204</v>
      </c>
      <c r="P5568" s="71">
        <v>6829.5593910900398</v>
      </c>
      <c r="Q5568" s="20">
        <v>1.1148077901594999</v>
      </c>
      <c r="R5568" s="79">
        <v>6138.6591741513403</v>
      </c>
      <c r="S5568" s="6">
        <v>15740.249835512201</v>
      </c>
      <c r="T5568" s="6">
        <v>6842.8751811427001</v>
      </c>
      <c r="U5568" s="71">
        <v>6848.5742331461297</v>
      </c>
      <c r="V5568" s="20">
        <v>1.1156465995024001</v>
      </c>
      <c r="W5568" s="79">
        <v>6152.6543648122797</v>
      </c>
      <c r="X5568" s="6">
        <v>15776.1351634396</v>
      </c>
      <c r="Y5568" s="6">
        <v>6860.8059429531304</v>
      </c>
      <c r="Z5568" s="71">
        <v>6869.3052539994396</v>
      </c>
      <c r="AA5568" s="20">
        <v>1.11647832735181</v>
      </c>
    </row>
    <row r="5569" spans="1:27" x14ac:dyDescent="0.2">
      <c r="A5569" s="52" t="s">
        <v>758</v>
      </c>
      <c r="B5569" s="1" t="s">
        <v>7022</v>
      </c>
      <c r="C5569" s="131" t="s">
        <v>61</v>
      </c>
      <c r="D5569" s="131" t="s">
        <v>61</v>
      </c>
      <c r="E5569" s="131" t="s">
        <v>6361</v>
      </c>
      <c r="F5569" s="131" t="s">
        <v>26329</v>
      </c>
      <c r="G5569" s="131" t="s">
        <v>26329</v>
      </c>
      <c r="H5569" s="79">
        <v>17133.666666666701</v>
      </c>
      <c r="I5569" s="6">
        <v>53839.088043492899</v>
      </c>
      <c r="J5569" s="6">
        <v>23387.553585048299</v>
      </c>
      <c r="K5569" s="71">
        <v>23389.266904102798</v>
      </c>
      <c r="L5569" s="20">
        <v>1.3651057511003299</v>
      </c>
      <c r="M5569" s="79">
        <v>17226.1692304633</v>
      </c>
      <c r="N5569" s="6">
        <v>54129.758673042597</v>
      </c>
      <c r="O5569" s="6">
        <v>23523.503188795599</v>
      </c>
      <c r="P5569" s="71">
        <v>23534.121206768701</v>
      </c>
      <c r="Q5569" s="20">
        <v>1.3661842567499101</v>
      </c>
      <c r="R5569" s="79">
        <v>17290.846366538099</v>
      </c>
      <c r="S5569" s="6">
        <v>54332.9935142053</v>
      </c>
      <c r="T5569" s="6">
        <v>23620.583962823999</v>
      </c>
      <c r="U5569" s="71">
        <v>23640.256239870101</v>
      </c>
      <c r="V5569" s="20">
        <v>1.3672122080512801</v>
      </c>
      <c r="W5569" s="79">
        <v>17402.558604634902</v>
      </c>
      <c r="X5569" s="6">
        <v>54684.026666620201</v>
      </c>
      <c r="Y5569" s="6">
        <v>23781.267797984401</v>
      </c>
      <c r="Z5569" s="71">
        <v>23810.7285339054</v>
      </c>
      <c r="AA5569" s="20">
        <v>1.3682314810630101</v>
      </c>
    </row>
    <row r="5570" spans="1:27" x14ac:dyDescent="0.2">
      <c r="A5570" s="52" t="s">
        <v>757</v>
      </c>
      <c r="B5570" s="1" t="s">
        <v>7021</v>
      </c>
      <c r="C5570" s="131" t="s">
        <v>61</v>
      </c>
      <c r="D5570" s="131" t="s">
        <v>61</v>
      </c>
      <c r="E5570" s="131" t="s">
        <v>6361</v>
      </c>
      <c r="F5570" s="131" t="s">
        <v>26270</v>
      </c>
      <c r="G5570" s="131" t="s">
        <v>26270</v>
      </c>
      <c r="H5570" s="79">
        <v>4680.3333333333303</v>
      </c>
      <c r="I5570" s="6">
        <v>13254.1227128057</v>
      </c>
      <c r="J5570" s="6">
        <v>5757.5548998552404</v>
      </c>
      <c r="K5570" s="71">
        <v>5757.9766852498196</v>
      </c>
      <c r="L5570" s="20">
        <v>1.23024927396549</v>
      </c>
      <c r="M5570" s="79">
        <v>4680.2175497998396</v>
      </c>
      <c r="N5570" s="6">
        <v>13253.794828218901</v>
      </c>
      <c r="O5570" s="6">
        <v>5759.7833899178304</v>
      </c>
      <c r="P5570" s="71">
        <v>5762.3832358278596</v>
      </c>
      <c r="Q5570" s="20">
        <v>1.23122123587488</v>
      </c>
      <c r="R5570" s="79">
        <v>4681.5833957848899</v>
      </c>
      <c r="S5570" s="6">
        <v>13257.662734413499</v>
      </c>
      <c r="T5570" s="6">
        <v>5763.6017365239404</v>
      </c>
      <c r="U5570" s="71">
        <v>5768.40192141026</v>
      </c>
      <c r="V5570" s="20">
        <v>1.23214763761421</v>
      </c>
      <c r="W5570" s="79">
        <v>4683.65032117189</v>
      </c>
      <c r="X5570" s="6">
        <v>13263.5160104019</v>
      </c>
      <c r="Y5570" s="6">
        <v>5768.1053392280501</v>
      </c>
      <c r="Z5570" s="71">
        <v>5775.2509897294103</v>
      </c>
      <c r="AA5570" s="20">
        <v>1.23306621837738</v>
      </c>
    </row>
    <row r="5571" spans="1:27" x14ac:dyDescent="0.2">
      <c r="A5571" s="52" t="s">
        <v>756</v>
      </c>
      <c r="B5571" s="1" t="s">
        <v>7020</v>
      </c>
      <c r="C5571" s="131" t="s">
        <v>61</v>
      </c>
      <c r="D5571" s="131" t="s">
        <v>61</v>
      </c>
      <c r="E5571" s="131" t="s">
        <v>6361</v>
      </c>
      <c r="F5571" s="131" t="s">
        <v>26279</v>
      </c>
      <c r="G5571" s="131" t="s">
        <v>26279</v>
      </c>
      <c r="H5571" s="79">
        <v>6190.6666666666697</v>
      </c>
      <c r="I5571" s="6">
        <v>17386.534723939101</v>
      </c>
      <c r="J5571" s="6">
        <v>7552.6634512445899</v>
      </c>
      <c r="K5571" s="71">
        <v>7553.2167422143302</v>
      </c>
      <c r="L5571" s="20">
        <v>1.22009747074321</v>
      </c>
      <c r="M5571" s="79">
        <v>6203.62957319417</v>
      </c>
      <c r="N5571" s="6">
        <v>17422.941146154801</v>
      </c>
      <c r="O5571" s="6">
        <v>7571.5950275219402</v>
      </c>
      <c r="P5571" s="71">
        <v>7575.01268735948</v>
      </c>
      <c r="Q5571" s="20">
        <v>1.22106141219183</v>
      </c>
      <c r="R5571" s="79">
        <v>6216.19288800504</v>
      </c>
      <c r="S5571" s="6">
        <v>17458.225311975399</v>
      </c>
      <c r="T5571" s="6">
        <v>7589.7433612893101</v>
      </c>
      <c r="U5571" s="71">
        <v>7596.0644384628204</v>
      </c>
      <c r="V5571" s="20">
        <v>1.2219801694249901</v>
      </c>
      <c r="W5571" s="79">
        <v>6227.2789005150898</v>
      </c>
      <c r="X5571" s="6">
        <v>17489.360462975299</v>
      </c>
      <c r="Y5571" s="6">
        <v>7605.8620796368205</v>
      </c>
      <c r="Z5571" s="71">
        <v>7615.2843819330301</v>
      </c>
      <c r="AA5571" s="20">
        <v>1.2228911702193299</v>
      </c>
    </row>
    <row r="5572" spans="1:27" x14ac:dyDescent="0.2">
      <c r="A5572" s="52" t="s">
        <v>755</v>
      </c>
      <c r="B5572" s="1" t="s">
        <v>7019</v>
      </c>
      <c r="C5572" s="131" t="s">
        <v>61</v>
      </c>
      <c r="D5572" s="131" t="s">
        <v>61</v>
      </c>
      <c r="E5572" s="131" t="s">
        <v>6361</v>
      </c>
      <c r="F5572" s="131" t="s">
        <v>26331</v>
      </c>
      <c r="G5572" s="131" t="s">
        <v>26331</v>
      </c>
      <c r="H5572" s="79">
        <v>1476.25</v>
      </c>
      <c r="I5572" s="6">
        <v>2015.8336070530499</v>
      </c>
      <c r="J5572" s="6">
        <v>875.67264262368099</v>
      </c>
      <c r="K5572" s="71">
        <v>875.73679241252603</v>
      </c>
      <c r="L5572" s="20">
        <v>0.59321713287893396</v>
      </c>
      <c r="M5572" s="79">
        <v>1492.5369480039201</v>
      </c>
      <c r="N5572" s="6">
        <v>2038.07359156965</v>
      </c>
      <c r="O5572" s="6">
        <v>885.69821491121604</v>
      </c>
      <c r="P5572" s="71">
        <v>886.09800058468102</v>
      </c>
      <c r="Q5572" s="20">
        <v>0.59368580574821095</v>
      </c>
      <c r="R5572" s="79">
        <v>1508.3475968974501</v>
      </c>
      <c r="S5572" s="6">
        <v>2059.6631850591598</v>
      </c>
      <c r="T5572" s="6">
        <v>895.41260385566295</v>
      </c>
      <c r="U5572" s="71">
        <v>896.15834345470796</v>
      </c>
      <c r="V5572" s="20">
        <v>0.59413250983926602</v>
      </c>
      <c r="W5572" s="79">
        <v>1522.5755642612501</v>
      </c>
      <c r="X5572" s="6">
        <v>2079.0916116617</v>
      </c>
      <c r="Y5572" s="6">
        <v>904.16594035586604</v>
      </c>
      <c r="Z5572" s="71">
        <v>905.28604018502006</v>
      </c>
      <c r="AA5572" s="20">
        <v>0.59457544271325802</v>
      </c>
    </row>
    <row r="5573" spans="1:27" x14ac:dyDescent="0.2">
      <c r="A5573" s="52" t="s">
        <v>754</v>
      </c>
      <c r="B5573" s="1" t="s">
        <v>7018</v>
      </c>
      <c r="C5573" s="131" t="s">
        <v>61</v>
      </c>
      <c r="D5573" s="131" t="s">
        <v>61</v>
      </c>
      <c r="E5573" s="131" t="s">
        <v>6361</v>
      </c>
      <c r="F5573" s="131" t="s">
        <v>26270</v>
      </c>
      <c r="G5573" s="131" t="s">
        <v>26270</v>
      </c>
      <c r="H5573" s="79">
        <v>11470.583333333299</v>
      </c>
      <c r="I5573" s="6">
        <v>37985.412804952903</v>
      </c>
      <c r="J5573" s="6">
        <v>16500.7601300444</v>
      </c>
      <c r="K5573" s="71">
        <v>16501.968938252601</v>
      </c>
      <c r="L5573" s="20">
        <v>1.43863380428946</v>
      </c>
      <c r="M5573" s="79">
        <v>11461.558692409701</v>
      </c>
      <c r="N5573" s="6">
        <v>37955.5272532823</v>
      </c>
      <c r="O5573" s="6">
        <v>16494.567651188401</v>
      </c>
      <c r="P5573" s="71">
        <v>16502.012954482401</v>
      </c>
      <c r="Q5573" s="20">
        <v>1.43977040098488</v>
      </c>
      <c r="R5573" s="79">
        <v>11448.179853538601</v>
      </c>
      <c r="S5573" s="6">
        <v>37911.222556424102</v>
      </c>
      <c r="T5573" s="6">
        <v>16481.426065604101</v>
      </c>
      <c r="U5573" s="71">
        <v>16495.152533171</v>
      </c>
      <c r="V5573" s="20">
        <v>1.4408537203468601</v>
      </c>
      <c r="W5573" s="79">
        <v>11436.39893508</v>
      </c>
      <c r="X5573" s="6">
        <v>37872.209453265401</v>
      </c>
      <c r="Y5573" s="6">
        <v>16470.059174688198</v>
      </c>
      <c r="Z5573" s="71">
        <v>16490.462631226801</v>
      </c>
      <c r="AA5573" s="20">
        <v>1.4419278939845299</v>
      </c>
    </row>
    <row r="5574" spans="1:27" x14ac:dyDescent="0.2">
      <c r="A5574" s="52" t="s">
        <v>753</v>
      </c>
      <c r="B5574" s="1" t="s">
        <v>7017</v>
      </c>
      <c r="C5574" s="131" t="s">
        <v>61</v>
      </c>
      <c r="D5574" s="131" t="s">
        <v>61</v>
      </c>
      <c r="E5574" s="131" t="s">
        <v>6361</v>
      </c>
      <c r="F5574" s="131" t="s">
        <v>26270</v>
      </c>
      <c r="G5574" s="131" t="s">
        <v>26270</v>
      </c>
      <c r="H5574" s="79">
        <v>3713.25</v>
      </c>
      <c r="I5574" s="6">
        <v>10233.054632679899</v>
      </c>
      <c r="J5574" s="6">
        <v>4445.2111329818899</v>
      </c>
      <c r="K5574" s="71">
        <v>4445.5367790528899</v>
      </c>
      <c r="L5574" s="20">
        <v>1.1972091238276099</v>
      </c>
      <c r="M5574" s="79">
        <v>3718.53997692843</v>
      </c>
      <c r="N5574" s="6">
        <v>10247.6328654717</v>
      </c>
      <c r="O5574" s="6">
        <v>4453.3770387670602</v>
      </c>
      <c r="P5574" s="71">
        <v>4455.3872001388099</v>
      </c>
      <c r="Q5574" s="20">
        <v>1.1981549822731801</v>
      </c>
      <c r="R5574" s="79">
        <v>3725.3515994969698</v>
      </c>
      <c r="S5574" s="6">
        <v>10266.4044822174</v>
      </c>
      <c r="T5574" s="6">
        <v>4463.1899217025002</v>
      </c>
      <c r="U5574" s="71">
        <v>4466.9070655625901</v>
      </c>
      <c r="V5574" s="20">
        <v>1.1990565041339301</v>
      </c>
      <c r="W5574" s="79">
        <v>3732.7887604633502</v>
      </c>
      <c r="X5574" s="6">
        <v>10286.899971204401</v>
      </c>
      <c r="Y5574" s="6">
        <v>4473.6194084189301</v>
      </c>
      <c r="Z5574" s="71">
        <v>4479.1614224579598</v>
      </c>
      <c r="AA5574" s="20">
        <v>1.1999504150623199</v>
      </c>
    </row>
    <row r="5575" spans="1:27" x14ac:dyDescent="0.2">
      <c r="A5575" s="52" t="s">
        <v>752</v>
      </c>
      <c r="B5575" s="1" t="s">
        <v>7016</v>
      </c>
      <c r="C5575" s="131" t="s">
        <v>61</v>
      </c>
      <c r="D5575" s="131" t="s">
        <v>61</v>
      </c>
      <c r="E5575" s="131" t="s">
        <v>6361</v>
      </c>
      <c r="F5575" s="131" t="s">
        <v>26330</v>
      </c>
      <c r="G5575" s="131" t="s">
        <v>26330</v>
      </c>
      <c r="H5575" s="79">
        <v>4226.8333333333303</v>
      </c>
      <c r="I5575" s="6">
        <v>8472.6899018783006</v>
      </c>
      <c r="J5575" s="6">
        <v>3680.5134761866798</v>
      </c>
      <c r="K5575" s="71">
        <v>3680.7831022442301</v>
      </c>
      <c r="L5575" s="20">
        <v>0.870813399056243</v>
      </c>
      <c r="M5575" s="79">
        <v>4238.3641029686696</v>
      </c>
      <c r="N5575" s="6">
        <v>8495.8033363919803</v>
      </c>
      <c r="O5575" s="6">
        <v>3692.07367212088</v>
      </c>
      <c r="P5575" s="71">
        <v>3693.7401970552701</v>
      </c>
      <c r="Q5575" s="20">
        <v>0.87150138763870399</v>
      </c>
      <c r="R5575" s="79">
        <v>4248.8107124232902</v>
      </c>
      <c r="S5575" s="6">
        <v>8516.7435711859507</v>
      </c>
      <c r="T5575" s="6">
        <v>3702.54689833063</v>
      </c>
      <c r="U5575" s="71">
        <v>3705.6305447161299</v>
      </c>
      <c r="V5575" s="20">
        <v>0.87215712714173599</v>
      </c>
      <c r="W5575" s="79">
        <v>4262.5911314649702</v>
      </c>
      <c r="X5575" s="6">
        <v>8544.3664292573503</v>
      </c>
      <c r="Y5575" s="6">
        <v>3715.8175541288401</v>
      </c>
      <c r="Z5575" s="71">
        <v>3720.4207872542902</v>
      </c>
      <c r="AA5575" s="20">
        <v>0.87280733068471705</v>
      </c>
    </row>
    <row r="5576" spans="1:27" x14ac:dyDescent="0.2">
      <c r="A5576" s="52" t="s">
        <v>751</v>
      </c>
      <c r="B5576" s="1" t="s">
        <v>7015</v>
      </c>
      <c r="C5576" s="131" t="s">
        <v>61</v>
      </c>
      <c r="D5576" s="131" t="s">
        <v>61</v>
      </c>
      <c r="E5576" s="131" t="s">
        <v>6361</v>
      </c>
      <c r="F5576" s="131" t="s">
        <v>26326</v>
      </c>
      <c r="G5576" s="131" t="s">
        <v>26326</v>
      </c>
      <c r="H5576" s="79">
        <v>4219.4166666666697</v>
      </c>
      <c r="I5576" s="6">
        <v>20437.481933222101</v>
      </c>
      <c r="J5576" s="6">
        <v>8877.9866306531494</v>
      </c>
      <c r="K5576" s="71">
        <v>8878.6370117887509</v>
      </c>
      <c r="L5576" s="20">
        <v>2.1042332893856801</v>
      </c>
      <c r="M5576" s="79">
        <v>4252.4370801279101</v>
      </c>
      <c r="N5576" s="6">
        <v>20597.422075866201</v>
      </c>
      <c r="O5576" s="6">
        <v>8951.1487906172406</v>
      </c>
      <c r="P5576" s="71">
        <v>8955.1891522068909</v>
      </c>
      <c r="Q5576" s="20">
        <v>2.1058957448319302</v>
      </c>
      <c r="R5576" s="79">
        <v>4285.2678823349497</v>
      </c>
      <c r="S5576" s="6">
        <v>20756.443803267601</v>
      </c>
      <c r="T5576" s="6">
        <v>9023.6022702584396</v>
      </c>
      <c r="U5576" s="71">
        <v>9031.1175291569507</v>
      </c>
      <c r="V5576" s="20">
        <v>2.1074802736103599</v>
      </c>
      <c r="W5576" s="79">
        <v>4320.0528423653705</v>
      </c>
      <c r="X5576" s="6">
        <v>20924.930835559499</v>
      </c>
      <c r="Y5576" s="6">
        <v>9099.9404065190392</v>
      </c>
      <c r="Z5576" s="71">
        <v>9111.2136045457701</v>
      </c>
      <c r="AA5576" s="20">
        <v>2.10905142529624</v>
      </c>
    </row>
    <row r="5577" spans="1:27" x14ac:dyDescent="0.2">
      <c r="A5577" s="52" t="s">
        <v>750</v>
      </c>
      <c r="B5577" s="1" t="s">
        <v>7014</v>
      </c>
      <c r="C5577" s="131" t="s">
        <v>61</v>
      </c>
      <c r="D5577" s="131" t="s">
        <v>61</v>
      </c>
      <c r="E5577" s="131" t="s">
        <v>6361</v>
      </c>
      <c r="F5577" s="131" t="s">
        <v>26288</v>
      </c>
      <c r="G5577" s="131" t="s">
        <v>26288</v>
      </c>
      <c r="H5577" s="79">
        <v>10343.666666666701</v>
      </c>
      <c r="I5577" s="6">
        <v>19830.076058317602</v>
      </c>
      <c r="J5577" s="6">
        <v>8614.1311686934896</v>
      </c>
      <c r="K5577" s="71">
        <v>8614.7622203772607</v>
      </c>
      <c r="L5577" s="20">
        <v>0.832853812675446</v>
      </c>
      <c r="M5577" s="79">
        <v>10423.136795870199</v>
      </c>
      <c r="N5577" s="6">
        <v>19982.430030777701</v>
      </c>
      <c r="O5577" s="6">
        <v>8683.8879032908098</v>
      </c>
      <c r="P5577" s="71">
        <v>8687.8076288985503</v>
      </c>
      <c r="Q5577" s="20">
        <v>0.83351181117960405</v>
      </c>
      <c r="R5577" s="79">
        <v>10495.823626294999</v>
      </c>
      <c r="S5577" s="6">
        <v>20121.779588551701</v>
      </c>
      <c r="T5577" s="6">
        <v>8747.6900040223209</v>
      </c>
      <c r="U5577" s="71">
        <v>8754.9754708652908</v>
      </c>
      <c r="V5577" s="20">
        <v>0.83413896637245499</v>
      </c>
      <c r="W5577" s="79">
        <v>10563.0976567035</v>
      </c>
      <c r="X5577" s="6">
        <v>20250.752145647999</v>
      </c>
      <c r="Y5577" s="6">
        <v>8806.7501470265597</v>
      </c>
      <c r="Z5577" s="71">
        <v>8817.6601347785909</v>
      </c>
      <c r="AA5577" s="20">
        <v>0.834760826923031</v>
      </c>
    </row>
    <row r="5578" spans="1:27" x14ac:dyDescent="0.2">
      <c r="A5578" s="52" t="s">
        <v>749</v>
      </c>
      <c r="B5578" s="1" t="s">
        <v>7013</v>
      </c>
      <c r="C5578" s="131" t="s">
        <v>61</v>
      </c>
      <c r="D5578" s="131" t="s">
        <v>61</v>
      </c>
      <c r="E5578" s="131" t="s">
        <v>6361</v>
      </c>
      <c r="F5578" s="131" t="s">
        <v>26326</v>
      </c>
      <c r="G5578" s="131" t="s">
        <v>26326</v>
      </c>
      <c r="H5578" s="79">
        <v>18235.166666666701</v>
      </c>
      <c r="I5578" s="6">
        <v>59847.949558881497</v>
      </c>
      <c r="J5578" s="6">
        <v>25997.786703461399</v>
      </c>
      <c r="K5578" s="71">
        <v>25999.691242265399</v>
      </c>
      <c r="L5578" s="20">
        <v>1.4257994850023501</v>
      </c>
      <c r="M5578" s="79">
        <v>18406.5038030861</v>
      </c>
      <c r="N5578" s="6">
        <v>60410.279286129698</v>
      </c>
      <c r="O5578" s="6">
        <v>26252.8677803069</v>
      </c>
      <c r="P5578" s="71">
        <v>26264.717776444701</v>
      </c>
      <c r="Q5578" s="20">
        <v>1.4269259419076099</v>
      </c>
      <c r="R5578" s="79">
        <v>18578.455495187802</v>
      </c>
      <c r="S5578" s="6">
        <v>60974.625989594599</v>
      </c>
      <c r="T5578" s="6">
        <v>26507.9499514868</v>
      </c>
      <c r="U5578" s="71">
        <v>26530.0269558568</v>
      </c>
      <c r="V5578" s="20">
        <v>1.4279995967764201</v>
      </c>
      <c r="W5578" s="79">
        <v>18751.3102987149</v>
      </c>
      <c r="X5578" s="6">
        <v>61541.936711322996</v>
      </c>
      <c r="Y5578" s="6">
        <v>26763.670617400701</v>
      </c>
      <c r="Z5578" s="71">
        <v>26796.826016811501</v>
      </c>
      <c r="AA5578" s="20">
        <v>1.4290641875116299</v>
      </c>
    </row>
    <row r="5579" spans="1:27" x14ac:dyDescent="0.2">
      <c r="A5579" s="52" t="s">
        <v>748</v>
      </c>
      <c r="B5579" s="1" t="s">
        <v>7012</v>
      </c>
      <c r="C5579" s="131" t="s">
        <v>61</v>
      </c>
      <c r="D5579" s="131" t="s">
        <v>61</v>
      </c>
      <c r="E5579" s="131" t="s">
        <v>6361</v>
      </c>
      <c r="F5579" s="131" t="s">
        <v>26328</v>
      </c>
      <c r="G5579" s="131" t="s">
        <v>26328</v>
      </c>
      <c r="H5579" s="79">
        <v>6429.5</v>
      </c>
      <c r="I5579" s="6">
        <v>27476.441844658799</v>
      </c>
      <c r="J5579" s="6">
        <v>11935.691693910199</v>
      </c>
      <c r="K5579" s="71">
        <v>11936.566075573701</v>
      </c>
      <c r="L5579" s="20">
        <v>1.85653100172232</v>
      </c>
      <c r="M5579" s="79">
        <v>6485.6303964859399</v>
      </c>
      <c r="N5579" s="6">
        <v>27716.314863519299</v>
      </c>
      <c r="O5579" s="6">
        <v>12044.849950501601</v>
      </c>
      <c r="P5579" s="71">
        <v>12050.286744172599</v>
      </c>
      <c r="Q5579" s="20">
        <v>1.8579977592774499</v>
      </c>
      <c r="R5579" s="79">
        <v>6537.9221349749996</v>
      </c>
      <c r="S5579" s="6">
        <v>27939.783393195099</v>
      </c>
      <c r="T5579" s="6">
        <v>12146.4685977506</v>
      </c>
      <c r="U5579" s="71">
        <v>12156.5847191709</v>
      </c>
      <c r="V5579" s="20">
        <v>1.8593957633937701</v>
      </c>
      <c r="W5579" s="79">
        <v>6587.53173033242</v>
      </c>
      <c r="X5579" s="6">
        <v>28151.789795213201</v>
      </c>
      <c r="Y5579" s="6">
        <v>12242.793607611</v>
      </c>
      <c r="Z5579" s="71">
        <v>12257.960238443</v>
      </c>
      <c r="AA5579" s="20">
        <v>1.86078196511768</v>
      </c>
    </row>
    <row r="5580" spans="1:27" x14ac:dyDescent="0.2">
      <c r="A5580" s="52" t="s">
        <v>747</v>
      </c>
      <c r="B5580" s="1" t="s">
        <v>7011</v>
      </c>
      <c r="C5580" s="131" t="s">
        <v>61</v>
      </c>
      <c r="D5580" s="131" t="s">
        <v>61</v>
      </c>
      <c r="E5580" s="131" t="s">
        <v>6361</v>
      </c>
      <c r="F5580" s="131" t="s">
        <v>26330</v>
      </c>
      <c r="G5580" s="131" t="s">
        <v>26330</v>
      </c>
      <c r="H5580" s="79">
        <v>5747.25</v>
      </c>
      <c r="I5580" s="6">
        <v>11795.3859870667</v>
      </c>
      <c r="J5580" s="6">
        <v>5123.8836290465897</v>
      </c>
      <c r="K5580" s="71">
        <v>5124.2589931231496</v>
      </c>
      <c r="L5580" s="20">
        <v>0.89160189536267698</v>
      </c>
      <c r="M5580" s="79">
        <v>5768.51671739227</v>
      </c>
      <c r="N5580" s="6">
        <v>11839.0327990759</v>
      </c>
      <c r="O5580" s="6">
        <v>5144.9615263112601</v>
      </c>
      <c r="P5580" s="71">
        <v>5147.2838544746501</v>
      </c>
      <c r="Q5580" s="20">
        <v>0.89230630795528898</v>
      </c>
      <c r="R5580" s="79">
        <v>5791.5150690973896</v>
      </c>
      <c r="S5580" s="6">
        <v>11886.2335360246</v>
      </c>
      <c r="T5580" s="6">
        <v>5167.39018191586</v>
      </c>
      <c r="U5580" s="71">
        <v>5171.6938151970699</v>
      </c>
      <c r="V5580" s="20">
        <v>0.89297770160219503</v>
      </c>
      <c r="W5580" s="79">
        <v>5812.5785654370602</v>
      </c>
      <c r="X5580" s="6">
        <v>11929.463266689399</v>
      </c>
      <c r="Y5580" s="6">
        <v>5187.9456931896302</v>
      </c>
      <c r="Z5580" s="71">
        <v>5194.3726296901496</v>
      </c>
      <c r="AA5580" s="20">
        <v>0.89364342713182299</v>
      </c>
    </row>
    <row r="5581" spans="1:27" x14ac:dyDescent="0.2">
      <c r="A5581" s="52" t="s">
        <v>746</v>
      </c>
      <c r="B5581" s="1" t="s">
        <v>7010</v>
      </c>
      <c r="C5581" s="131" t="s">
        <v>61</v>
      </c>
      <c r="D5581" s="131" t="s">
        <v>61</v>
      </c>
      <c r="E5581" s="131" t="s">
        <v>6361</v>
      </c>
      <c r="F5581" s="131" t="s">
        <v>26208</v>
      </c>
      <c r="G5581" s="131" t="s">
        <v>26208</v>
      </c>
      <c r="H5581" s="79">
        <v>13750.666666666701</v>
      </c>
      <c r="I5581" s="6">
        <v>63384.888445016099</v>
      </c>
      <c r="J5581" s="6">
        <v>27534.223347033301</v>
      </c>
      <c r="K5581" s="71">
        <v>27536.240441696002</v>
      </c>
      <c r="L5581" s="20">
        <v>2.00253857570755</v>
      </c>
      <c r="M5581" s="79">
        <v>13751.478433484401</v>
      </c>
      <c r="N5581" s="6">
        <v>63388.630354439803</v>
      </c>
      <c r="O5581" s="6">
        <v>27547.1881794783</v>
      </c>
      <c r="P5581" s="71">
        <v>27559.622404808099</v>
      </c>
      <c r="Q5581" s="20">
        <v>2.0041206869583901</v>
      </c>
      <c r="R5581" s="79">
        <v>13754.042379815101</v>
      </c>
      <c r="S5581" s="6">
        <v>63400.449087021603</v>
      </c>
      <c r="T5581" s="6">
        <v>27562.545961124099</v>
      </c>
      <c r="U5581" s="71">
        <v>27585.5012801415</v>
      </c>
      <c r="V5581" s="20">
        <v>2.0056286376305499</v>
      </c>
      <c r="W5581" s="79">
        <v>13761.156924696101</v>
      </c>
      <c r="X5581" s="6">
        <v>63433.244197582397</v>
      </c>
      <c r="Y5581" s="6">
        <v>27586.172041688202</v>
      </c>
      <c r="Z5581" s="71">
        <v>27620.3463732038</v>
      </c>
      <c r="AA5581" s="20">
        <v>2.0071238577067398</v>
      </c>
    </row>
    <row r="5582" spans="1:27" x14ac:dyDescent="0.2">
      <c r="A5582" s="52" t="s">
        <v>745</v>
      </c>
      <c r="B5582" s="1" t="s">
        <v>7009</v>
      </c>
      <c r="C5582" s="131" t="s">
        <v>61</v>
      </c>
      <c r="D5582" s="131" t="s">
        <v>61</v>
      </c>
      <c r="E5582" s="131" t="s">
        <v>6361</v>
      </c>
      <c r="F5582" s="131" t="s">
        <v>26270</v>
      </c>
      <c r="G5582" s="131" t="s">
        <v>26270</v>
      </c>
      <c r="H5582" s="79">
        <v>7715.75</v>
      </c>
      <c r="I5582" s="6">
        <v>28307.9355126517</v>
      </c>
      <c r="J5582" s="6">
        <v>12296.8902844232</v>
      </c>
      <c r="K5582" s="71">
        <v>12297.791126675</v>
      </c>
      <c r="L5582" s="20">
        <v>1.5938555716132501</v>
      </c>
      <c r="M5582" s="79">
        <v>7713.1410401457297</v>
      </c>
      <c r="N5582" s="6">
        <v>28298.363628219198</v>
      </c>
      <c r="O5582" s="6">
        <v>12297.7944732207</v>
      </c>
      <c r="P5582" s="71">
        <v>12303.345440765699</v>
      </c>
      <c r="Q5582" s="20">
        <v>1.5951148017038199</v>
      </c>
      <c r="R5582" s="79">
        <v>7706.7236234124302</v>
      </c>
      <c r="S5582" s="6">
        <v>28274.819083742699</v>
      </c>
      <c r="T5582" s="6">
        <v>12292.121140474101</v>
      </c>
      <c r="U5582" s="71">
        <v>12302.358567835799</v>
      </c>
      <c r="V5582" s="20">
        <v>1.5963150060892499</v>
      </c>
      <c r="W5582" s="79">
        <v>7697.5442222309302</v>
      </c>
      <c r="X5582" s="6">
        <v>28241.141230430901</v>
      </c>
      <c r="Y5582" s="6">
        <v>12281.651214458499</v>
      </c>
      <c r="Z5582" s="71">
        <v>12296.865982913099</v>
      </c>
      <c r="AA5582" s="20">
        <v>1.5975050779700699</v>
      </c>
    </row>
    <row r="5583" spans="1:27" x14ac:dyDescent="0.2">
      <c r="A5583" s="52" t="s">
        <v>744</v>
      </c>
      <c r="B5583" s="1" t="s">
        <v>7008</v>
      </c>
      <c r="C5583" s="131" t="s">
        <v>61</v>
      </c>
      <c r="D5583" s="131" t="s">
        <v>61</v>
      </c>
      <c r="E5583" s="131" t="s">
        <v>6361</v>
      </c>
      <c r="F5583" s="131" t="s">
        <v>26326</v>
      </c>
      <c r="G5583" s="131" t="s">
        <v>26326</v>
      </c>
      <c r="H5583" s="79">
        <v>4381.9166666666697</v>
      </c>
      <c r="I5583" s="6">
        <v>21057.139849060801</v>
      </c>
      <c r="J5583" s="6">
        <v>9147.1643459103507</v>
      </c>
      <c r="K5583" s="71">
        <v>9147.8344463939702</v>
      </c>
      <c r="L5583" s="20">
        <v>2.08763313916528</v>
      </c>
      <c r="M5583" s="79">
        <v>4409.4883194129397</v>
      </c>
      <c r="N5583" s="6">
        <v>21189.6344152319</v>
      </c>
      <c r="O5583" s="6">
        <v>9208.5101606846802</v>
      </c>
      <c r="P5583" s="71">
        <v>9212.6666898209296</v>
      </c>
      <c r="Q5583" s="20">
        <v>2.0892824796160201</v>
      </c>
      <c r="R5583" s="79">
        <v>4441.2423421243402</v>
      </c>
      <c r="S5583" s="6">
        <v>21342.227206895601</v>
      </c>
      <c r="T5583" s="6">
        <v>9278.2642201067792</v>
      </c>
      <c r="U5583" s="71">
        <v>9285.9915728484593</v>
      </c>
      <c r="V5583" s="20">
        <v>2.09085450815701</v>
      </c>
      <c r="W5583" s="79">
        <v>4476.4127276549698</v>
      </c>
      <c r="X5583" s="6">
        <v>21511.237204803099</v>
      </c>
      <c r="Y5583" s="6">
        <v>9354.9163040265394</v>
      </c>
      <c r="Z5583" s="71">
        <v>9366.5053715706799</v>
      </c>
      <c r="AA5583" s="20">
        <v>2.0924132651364</v>
      </c>
    </row>
    <row r="5584" spans="1:27" x14ac:dyDescent="0.2">
      <c r="A5584" s="52" t="s">
        <v>743</v>
      </c>
      <c r="B5584" s="1" t="s">
        <v>7007</v>
      </c>
      <c r="C5584" s="131" t="s">
        <v>61</v>
      </c>
      <c r="D5584" s="131" t="s">
        <v>61</v>
      </c>
      <c r="E5584" s="131" t="s">
        <v>6361</v>
      </c>
      <c r="F5584" s="131" t="s">
        <v>26278</v>
      </c>
      <c r="G5584" s="131" t="s">
        <v>26278</v>
      </c>
      <c r="H5584" s="79">
        <v>2546</v>
      </c>
      <c r="I5584" s="6">
        <v>6505.7102173851199</v>
      </c>
      <c r="J5584" s="6">
        <v>2826.0628448048201</v>
      </c>
      <c r="K5584" s="71">
        <v>2826.2698757498702</v>
      </c>
      <c r="L5584" s="20">
        <v>1.1100824335231201</v>
      </c>
      <c r="M5584" s="79">
        <v>2551.0204811968101</v>
      </c>
      <c r="N5584" s="6">
        <v>6518.5388881699901</v>
      </c>
      <c r="O5584" s="6">
        <v>2832.8016618060401</v>
      </c>
      <c r="P5584" s="71">
        <v>2834.0803293037202</v>
      </c>
      <c r="Q5584" s="20">
        <v>1.11095945728123</v>
      </c>
      <c r="R5584" s="79">
        <v>2556.4775846294201</v>
      </c>
      <c r="S5584" s="6">
        <v>6532.4832454201396</v>
      </c>
      <c r="T5584" s="6">
        <v>2839.9147369607999</v>
      </c>
      <c r="U5584" s="71">
        <v>2842.2799447634902</v>
      </c>
      <c r="V5584" s="20">
        <v>1.1117953710419499</v>
      </c>
      <c r="W5584" s="79">
        <v>2562.1695383493202</v>
      </c>
      <c r="X5584" s="6">
        <v>6547.0277078994905</v>
      </c>
      <c r="Y5584" s="6">
        <v>2847.2047267400899</v>
      </c>
      <c r="Z5584" s="71">
        <v>2850.7319039822801</v>
      </c>
      <c r="AA5584" s="20">
        <v>1.1126242277545999</v>
      </c>
    </row>
    <row r="5585" spans="1:27" x14ac:dyDescent="0.2">
      <c r="A5585" s="52" t="s">
        <v>742</v>
      </c>
      <c r="B5585" s="1" t="s">
        <v>7006</v>
      </c>
      <c r="C5585" s="131" t="s">
        <v>61</v>
      </c>
      <c r="D5585" s="131" t="s">
        <v>61</v>
      </c>
      <c r="E5585" s="131" t="s">
        <v>6361</v>
      </c>
      <c r="F5585" s="131" t="s">
        <v>26329</v>
      </c>
      <c r="G5585" s="131" t="s">
        <v>26329</v>
      </c>
      <c r="H5585" s="79">
        <v>2086.1666666666702</v>
      </c>
      <c r="I5585" s="6">
        <v>2947.9752729474199</v>
      </c>
      <c r="J5585" s="6">
        <v>1280.59245000135</v>
      </c>
      <c r="K5585" s="71">
        <v>1280.6862632955799</v>
      </c>
      <c r="L5585" s="20">
        <v>0.61389450984848204</v>
      </c>
      <c r="M5585" s="79">
        <v>2098.5013636560002</v>
      </c>
      <c r="N5585" s="6">
        <v>2965.4055110510399</v>
      </c>
      <c r="O5585" s="6">
        <v>1288.6945684836601</v>
      </c>
      <c r="P5585" s="71">
        <v>1289.27625829321</v>
      </c>
      <c r="Q5585" s="20">
        <v>0.61437951893776399</v>
      </c>
      <c r="R5585" s="79">
        <v>2110.99179040737</v>
      </c>
      <c r="S5585" s="6">
        <v>2983.0558118635099</v>
      </c>
      <c r="T5585" s="6">
        <v>1296.8459072937001</v>
      </c>
      <c r="U5585" s="71">
        <v>1297.9259784729099</v>
      </c>
      <c r="V5585" s="20">
        <v>0.61484179349766299</v>
      </c>
      <c r="W5585" s="79">
        <v>2122.2833194956802</v>
      </c>
      <c r="X5585" s="6">
        <v>2999.0119428275302</v>
      </c>
      <c r="Y5585" s="6">
        <v>1304.2255753501399</v>
      </c>
      <c r="Z5585" s="71">
        <v>1305.84127748945</v>
      </c>
      <c r="AA5585" s="20">
        <v>0.61530016538968002</v>
      </c>
    </row>
    <row r="5586" spans="1:27" x14ac:dyDescent="0.2">
      <c r="A5586" s="52" t="s">
        <v>741</v>
      </c>
      <c r="B5586" s="1" t="s">
        <v>7005</v>
      </c>
      <c r="C5586" s="131" t="s">
        <v>61</v>
      </c>
      <c r="D5586" s="131" t="s">
        <v>61</v>
      </c>
      <c r="E5586" s="131" t="s">
        <v>6361</v>
      </c>
      <c r="F5586" s="131" t="s">
        <v>26329</v>
      </c>
      <c r="G5586" s="131" t="s">
        <v>26329</v>
      </c>
      <c r="H5586" s="79">
        <v>2061.9166666666702</v>
      </c>
      <c r="I5586" s="6">
        <v>3303.1396691744399</v>
      </c>
      <c r="J5586" s="6">
        <v>1434.8748988710399</v>
      </c>
      <c r="K5586" s="71">
        <v>1434.9800145470399</v>
      </c>
      <c r="L5586" s="20">
        <v>0.69594471869071906</v>
      </c>
      <c r="M5586" s="79">
        <v>2074.3247521683702</v>
      </c>
      <c r="N5586" s="6">
        <v>3323.0171162613001</v>
      </c>
      <c r="O5586" s="6">
        <v>1444.1040501021901</v>
      </c>
      <c r="P5586" s="71">
        <v>1444.75588850551</v>
      </c>
      <c r="Q5586" s="20">
        <v>0.69649455177895903</v>
      </c>
      <c r="R5586" s="79">
        <v>2085.3907613688102</v>
      </c>
      <c r="S5586" s="6">
        <v>3340.7445901986998</v>
      </c>
      <c r="T5586" s="6">
        <v>1452.34659434893</v>
      </c>
      <c r="U5586" s="71">
        <v>1453.55617344384</v>
      </c>
      <c r="V5586" s="20">
        <v>0.69701861174917301</v>
      </c>
      <c r="W5586" s="79">
        <v>2095.210262603</v>
      </c>
      <c r="X5586" s="6">
        <v>3356.4751891033602</v>
      </c>
      <c r="Y5586" s="6">
        <v>1459.6810109830701</v>
      </c>
      <c r="Z5586" s="71">
        <v>1461.48929459346</v>
      </c>
      <c r="AA5586" s="20">
        <v>0.69753824743955395</v>
      </c>
    </row>
    <row r="5587" spans="1:27" x14ac:dyDescent="0.2">
      <c r="A5587" s="52" t="s">
        <v>740</v>
      </c>
      <c r="B5587" s="1" t="s">
        <v>6796</v>
      </c>
      <c r="C5587" s="131" t="s">
        <v>61</v>
      </c>
      <c r="D5587" s="131" t="s">
        <v>61</v>
      </c>
      <c r="E5587" s="131" t="s">
        <v>6361</v>
      </c>
      <c r="F5587" s="131" t="s">
        <v>26270</v>
      </c>
      <c r="G5587" s="131" t="s">
        <v>26270</v>
      </c>
      <c r="H5587" s="79">
        <v>5358.5833333333303</v>
      </c>
      <c r="I5587" s="6">
        <v>22529.865205040998</v>
      </c>
      <c r="J5587" s="6">
        <v>9786.9122396938001</v>
      </c>
      <c r="K5587" s="71">
        <v>9787.6292066550304</v>
      </c>
      <c r="L5587" s="20">
        <v>1.8265329841509801</v>
      </c>
      <c r="M5587" s="79">
        <v>5349.7885704909904</v>
      </c>
      <c r="N5587" s="6">
        <v>22492.8881144515</v>
      </c>
      <c r="O5587" s="6">
        <v>9774.8731613878008</v>
      </c>
      <c r="P5587" s="71">
        <v>9779.2853349521993</v>
      </c>
      <c r="Q5587" s="20">
        <v>1.8279760416877</v>
      </c>
      <c r="R5587" s="79">
        <v>5343.6756682961995</v>
      </c>
      <c r="S5587" s="6">
        <v>22467.186757601499</v>
      </c>
      <c r="T5587" s="6">
        <v>9767.3262025886106</v>
      </c>
      <c r="U5587" s="71">
        <v>9775.4608679872108</v>
      </c>
      <c r="V5587" s="20">
        <v>1.8293514567107101</v>
      </c>
      <c r="W5587" s="79">
        <v>5338.90627761019</v>
      </c>
      <c r="X5587" s="6">
        <v>22447.134120070001</v>
      </c>
      <c r="Y5587" s="6">
        <v>9761.9239172178204</v>
      </c>
      <c r="Z5587" s="71">
        <v>9774.0171943739897</v>
      </c>
      <c r="AA5587" s="20">
        <v>1.8307152600455601</v>
      </c>
    </row>
    <row r="5588" spans="1:27" x14ac:dyDescent="0.2">
      <c r="A5588" s="52" t="s">
        <v>739</v>
      </c>
      <c r="B5588" s="1" t="s">
        <v>7004</v>
      </c>
      <c r="C5588" s="131" t="s">
        <v>61</v>
      </c>
      <c r="D5588" s="131" t="s">
        <v>61</v>
      </c>
      <c r="E5588" s="131" t="s">
        <v>6361</v>
      </c>
      <c r="F5588" s="131" t="s">
        <v>26330</v>
      </c>
      <c r="G5588" s="131" t="s">
        <v>26330</v>
      </c>
      <c r="H5588" s="79">
        <v>6356.6666666666697</v>
      </c>
      <c r="I5588" s="6">
        <v>10046.629227453601</v>
      </c>
      <c r="J5588" s="6">
        <v>4364.2284434010198</v>
      </c>
      <c r="K5588" s="71">
        <v>4364.5481568641198</v>
      </c>
      <c r="L5588" s="20">
        <v>0.68660956846315502</v>
      </c>
      <c r="M5588" s="79">
        <v>6377.60789842741</v>
      </c>
      <c r="N5588" s="6">
        <v>10079.726572665901</v>
      </c>
      <c r="O5588" s="6">
        <v>4380.4089651775903</v>
      </c>
      <c r="P5588" s="71">
        <v>4382.3861902851004</v>
      </c>
      <c r="Q5588" s="20">
        <v>0.68715202628962202</v>
      </c>
      <c r="R5588" s="79">
        <v>6404.7644662940502</v>
      </c>
      <c r="S5588" s="6">
        <v>10122.6471759873</v>
      </c>
      <c r="T5588" s="6">
        <v>4400.6932451446501</v>
      </c>
      <c r="U5588" s="71">
        <v>4404.3583389818696</v>
      </c>
      <c r="V5588" s="20">
        <v>0.68766905670932998</v>
      </c>
      <c r="W5588" s="79">
        <v>6431.7355880742498</v>
      </c>
      <c r="X5588" s="6">
        <v>10165.274684174099</v>
      </c>
      <c r="Y5588" s="6">
        <v>4420.7263846570204</v>
      </c>
      <c r="Z5588" s="71">
        <v>4426.2028737030996</v>
      </c>
      <c r="AA5588" s="20">
        <v>0.68818172219489004</v>
      </c>
    </row>
    <row r="5589" spans="1:27" x14ac:dyDescent="0.2">
      <c r="A5589" s="52" t="s">
        <v>738</v>
      </c>
      <c r="B5589" s="1" t="s">
        <v>7003</v>
      </c>
      <c r="C5589" s="131" t="s">
        <v>61</v>
      </c>
      <c r="D5589" s="131" t="s">
        <v>61</v>
      </c>
      <c r="E5589" s="131" t="s">
        <v>6361</v>
      </c>
      <c r="F5589" s="131" t="s">
        <v>26279</v>
      </c>
      <c r="G5589" s="131" t="s">
        <v>26279</v>
      </c>
      <c r="H5589" s="79">
        <v>2221.1666666666702</v>
      </c>
      <c r="I5589" s="6">
        <v>6591.4955443747203</v>
      </c>
      <c r="J5589" s="6">
        <v>2863.3277578018501</v>
      </c>
      <c r="K5589" s="71">
        <v>2863.53751868979</v>
      </c>
      <c r="L5589" s="20">
        <v>1.28920425543173</v>
      </c>
      <c r="M5589" s="79">
        <v>2226.9650188108899</v>
      </c>
      <c r="N5589" s="6">
        <v>6608.7026332874602</v>
      </c>
      <c r="O5589" s="6">
        <v>2871.98467680147</v>
      </c>
      <c r="P5589" s="71">
        <v>2873.2810306936499</v>
      </c>
      <c r="Q5589" s="20">
        <v>1.29022279489054</v>
      </c>
      <c r="R5589" s="79">
        <v>2230.7033398552999</v>
      </c>
      <c r="S5589" s="6">
        <v>6619.7964097597296</v>
      </c>
      <c r="T5589" s="6">
        <v>2877.87303441415</v>
      </c>
      <c r="U5589" s="71">
        <v>2880.2698555819002</v>
      </c>
      <c r="V5589" s="20">
        <v>1.2911935908827501</v>
      </c>
      <c r="W5589" s="79">
        <v>2234.7317091770701</v>
      </c>
      <c r="X5589" s="6">
        <v>6631.7509284521302</v>
      </c>
      <c r="Y5589" s="6">
        <v>2884.0495920414901</v>
      </c>
      <c r="Z5589" s="71">
        <v>2887.6224134795998</v>
      </c>
      <c r="AA5589" s="20">
        <v>1.29215619110849</v>
      </c>
    </row>
    <row r="5590" spans="1:27" x14ac:dyDescent="0.2">
      <c r="A5590" s="52" t="s">
        <v>737</v>
      </c>
      <c r="B5590" s="1" t="s">
        <v>7002</v>
      </c>
      <c r="C5590" s="131" t="s">
        <v>61</v>
      </c>
      <c r="D5590" s="131" t="s">
        <v>61</v>
      </c>
      <c r="E5590" s="131" t="s">
        <v>6361</v>
      </c>
      <c r="F5590" s="131" t="s">
        <v>26288</v>
      </c>
      <c r="G5590" s="131" t="s">
        <v>26288</v>
      </c>
      <c r="H5590" s="79">
        <v>2951.1666666666702</v>
      </c>
      <c r="I5590" s="6">
        <v>9203.8168959920695</v>
      </c>
      <c r="J5590" s="6">
        <v>3998.11305622595</v>
      </c>
      <c r="K5590" s="71">
        <v>3998.4059489073602</v>
      </c>
      <c r="L5590" s="20">
        <v>1.3548560283189801</v>
      </c>
      <c r="M5590" s="79">
        <v>2975.1929908779498</v>
      </c>
      <c r="N5590" s="6">
        <v>9278.7479025062494</v>
      </c>
      <c r="O5590" s="6">
        <v>4032.3227227195698</v>
      </c>
      <c r="P5590" s="71">
        <v>4034.1428289681699</v>
      </c>
      <c r="Q5590" s="20">
        <v>1.35592643614616</v>
      </c>
      <c r="R5590" s="79">
        <v>2999.08261401257</v>
      </c>
      <c r="S5590" s="6">
        <v>9353.2525787513405</v>
      </c>
      <c r="T5590" s="6">
        <v>4066.2086436326099</v>
      </c>
      <c r="U5590" s="71">
        <v>4069.5951637580602</v>
      </c>
      <c r="V5590" s="20">
        <v>1.3569466692060199</v>
      </c>
      <c r="W5590" s="79">
        <v>3023.6763706603901</v>
      </c>
      <c r="X5590" s="6">
        <v>9429.9532393842292</v>
      </c>
      <c r="Y5590" s="6">
        <v>4100.9460527740503</v>
      </c>
      <c r="Z5590" s="71">
        <v>4106.0263912031596</v>
      </c>
      <c r="AA5590" s="20">
        <v>1.35795828913607</v>
      </c>
    </row>
    <row r="5591" spans="1:27" x14ac:dyDescent="0.2">
      <c r="A5591" s="52" t="s">
        <v>736</v>
      </c>
      <c r="B5591" s="1" t="s">
        <v>7001</v>
      </c>
      <c r="C5591" s="131" t="s">
        <v>61</v>
      </c>
      <c r="D5591" s="131" t="s">
        <v>61</v>
      </c>
      <c r="E5591" s="131" t="s">
        <v>6361</v>
      </c>
      <c r="F5591" s="131" t="s">
        <v>26270</v>
      </c>
      <c r="G5591" s="131" t="s">
        <v>26270</v>
      </c>
      <c r="H5591" s="79">
        <v>11124.833333333299</v>
      </c>
      <c r="I5591" s="6">
        <v>36389.360590761098</v>
      </c>
      <c r="J5591" s="6">
        <v>15807.4393840876</v>
      </c>
      <c r="K5591" s="71">
        <v>15808.597401192799</v>
      </c>
      <c r="L5591" s="20">
        <v>1.42101880787962</v>
      </c>
      <c r="M5591" s="79">
        <v>11121.57395158</v>
      </c>
      <c r="N5591" s="6">
        <v>36378.699144034603</v>
      </c>
      <c r="O5591" s="6">
        <v>15809.315731258101</v>
      </c>
      <c r="P5591" s="71">
        <v>15816.4517261491</v>
      </c>
      <c r="Q5591" s="20">
        <v>1.4221414877974301</v>
      </c>
      <c r="R5591" s="79">
        <v>11116.123930512</v>
      </c>
      <c r="S5591" s="6">
        <v>36360.872110053198</v>
      </c>
      <c r="T5591" s="6">
        <v>15807.4307540678</v>
      </c>
      <c r="U5591" s="71">
        <v>15820.595888243601</v>
      </c>
      <c r="V5591" s="20">
        <v>1.4232115427229599</v>
      </c>
      <c r="W5591" s="79">
        <v>11116.305709607899</v>
      </c>
      <c r="X5591" s="6">
        <v>36361.466709978398</v>
      </c>
      <c r="Y5591" s="6">
        <v>15813.059682478201</v>
      </c>
      <c r="Z5591" s="71">
        <v>15832.6492341945</v>
      </c>
      <c r="AA5591" s="20">
        <v>1.4242725639067499</v>
      </c>
    </row>
    <row r="5592" spans="1:27" x14ac:dyDescent="0.2">
      <c r="A5592" s="52" t="s">
        <v>735</v>
      </c>
      <c r="B5592" s="1" t="s">
        <v>7000</v>
      </c>
      <c r="C5592" s="131" t="s">
        <v>61</v>
      </c>
      <c r="D5592" s="131" t="s">
        <v>61</v>
      </c>
      <c r="E5592" s="131" t="s">
        <v>6361</v>
      </c>
      <c r="F5592" s="131" t="s">
        <v>26270</v>
      </c>
      <c r="G5592" s="131" t="s">
        <v>26270</v>
      </c>
      <c r="H5592" s="79">
        <v>5362.9166666666697</v>
      </c>
      <c r="I5592" s="6">
        <v>20021.270183447901</v>
      </c>
      <c r="J5592" s="6">
        <v>8697.1853772458508</v>
      </c>
      <c r="K5592" s="71">
        <v>8697.8225132922798</v>
      </c>
      <c r="L5592" s="20">
        <v>1.6218455467253099</v>
      </c>
      <c r="M5592" s="79">
        <v>5359.5164610720103</v>
      </c>
      <c r="N5592" s="6">
        <v>20008.576263493302</v>
      </c>
      <c r="O5592" s="6">
        <v>8695.2504329554104</v>
      </c>
      <c r="P5592" s="71">
        <v>8699.1752873716996</v>
      </c>
      <c r="Q5592" s="20">
        <v>1.6231268903746801</v>
      </c>
      <c r="R5592" s="79">
        <v>5353.5616548226799</v>
      </c>
      <c r="S5592" s="6">
        <v>19986.345303696999</v>
      </c>
      <c r="T5592" s="6">
        <v>8688.8116560803901</v>
      </c>
      <c r="U5592" s="71">
        <v>8696.0480864061192</v>
      </c>
      <c r="V5592" s="20">
        <v>1.62434817175822</v>
      </c>
      <c r="W5592" s="79">
        <v>5349.1058296654701</v>
      </c>
      <c r="X5592" s="6">
        <v>19969.710460213901</v>
      </c>
      <c r="Y5592" s="6">
        <v>8684.5293086737001</v>
      </c>
      <c r="Z5592" s="71">
        <v>8695.2878866744304</v>
      </c>
      <c r="AA5592" s="20">
        <v>1.6255591426984799</v>
      </c>
    </row>
    <row r="5593" spans="1:27" x14ac:dyDescent="0.2">
      <c r="A5593" s="52" t="s">
        <v>734</v>
      </c>
      <c r="B5593" s="1" t="s">
        <v>6999</v>
      </c>
      <c r="C5593" s="131" t="s">
        <v>61</v>
      </c>
      <c r="D5593" s="131" t="s">
        <v>61</v>
      </c>
      <c r="E5593" s="131" t="s">
        <v>6361</v>
      </c>
      <c r="F5593" s="131" t="s">
        <v>26270</v>
      </c>
      <c r="G5593" s="131" t="s">
        <v>26270</v>
      </c>
      <c r="H5593" s="79">
        <v>5907</v>
      </c>
      <c r="I5593" s="6">
        <v>21553.2497369269</v>
      </c>
      <c r="J5593" s="6">
        <v>9362.6731334508695</v>
      </c>
      <c r="K5593" s="71">
        <v>9363.3590216187804</v>
      </c>
      <c r="L5593" s="20">
        <v>1.5851293417333301</v>
      </c>
      <c r="M5593" s="79">
        <v>5895.30886505531</v>
      </c>
      <c r="N5593" s="6">
        <v>21510.5915430602</v>
      </c>
      <c r="O5593" s="6">
        <v>9347.9904799216092</v>
      </c>
      <c r="P5593" s="71">
        <v>9352.2099675604604</v>
      </c>
      <c r="Q5593" s="20">
        <v>1.58638167764136</v>
      </c>
      <c r="R5593" s="79">
        <v>5883.9639049545403</v>
      </c>
      <c r="S5593" s="6">
        <v>21469.196459547798</v>
      </c>
      <c r="T5593" s="6">
        <v>9333.4625020159801</v>
      </c>
      <c r="U5593" s="71">
        <v>9341.2358263515798</v>
      </c>
      <c r="V5593" s="20">
        <v>1.5875753110052</v>
      </c>
      <c r="W5593" s="79">
        <v>5874.8246359402601</v>
      </c>
      <c r="X5593" s="6">
        <v>21435.849422561601</v>
      </c>
      <c r="Y5593" s="6">
        <v>9322.1312816449499</v>
      </c>
      <c r="Z5593" s="71">
        <v>9333.6797344121605</v>
      </c>
      <c r="AA5593" s="20">
        <v>1.58875886733908</v>
      </c>
    </row>
    <row r="5594" spans="1:27" x14ac:dyDescent="0.2">
      <c r="A5594" s="52" t="s">
        <v>733</v>
      </c>
      <c r="B5594" s="1" t="s">
        <v>6998</v>
      </c>
      <c r="C5594" s="131" t="s">
        <v>61</v>
      </c>
      <c r="D5594" s="131" t="s">
        <v>61</v>
      </c>
      <c r="E5594" s="131" t="s">
        <v>6361</v>
      </c>
      <c r="F5594" s="131" t="s">
        <v>26330</v>
      </c>
      <c r="G5594" s="131" t="s">
        <v>26330</v>
      </c>
      <c r="H5594" s="79">
        <v>10020.666666666701</v>
      </c>
      <c r="I5594" s="6">
        <v>14416.6317290185</v>
      </c>
      <c r="J5594" s="6">
        <v>6262.5456583876503</v>
      </c>
      <c r="K5594" s="71">
        <v>6263.00443825819</v>
      </c>
      <c r="L5594" s="20">
        <v>0.62500875905710096</v>
      </c>
      <c r="M5594" s="79">
        <v>10060.8658047396</v>
      </c>
      <c r="N5594" s="6">
        <v>14474.4658221681</v>
      </c>
      <c r="O5594" s="6">
        <v>6290.2579148843297</v>
      </c>
      <c r="P5594" s="71">
        <v>6293.0972059142096</v>
      </c>
      <c r="Q5594" s="20">
        <v>0.62550254899032298</v>
      </c>
      <c r="R5594" s="79">
        <v>10102.2075046923</v>
      </c>
      <c r="S5594" s="6">
        <v>14533.9437075319</v>
      </c>
      <c r="T5594" s="6">
        <v>6318.4487997142896</v>
      </c>
      <c r="U5594" s="71">
        <v>6323.7110860102302</v>
      </c>
      <c r="V5594" s="20">
        <v>0.62597319279702102</v>
      </c>
      <c r="W5594" s="79">
        <v>10141.0511014738</v>
      </c>
      <c r="X5594" s="6">
        <v>14589.827597143099</v>
      </c>
      <c r="Y5594" s="6">
        <v>6344.8984715288898</v>
      </c>
      <c r="Z5594" s="71">
        <v>6352.7586655228797</v>
      </c>
      <c r="AA5594" s="20">
        <v>0.626439863280012</v>
      </c>
    </row>
    <row r="5595" spans="1:27" x14ac:dyDescent="0.2">
      <c r="A5595" s="52" t="s">
        <v>732</v>
      </c>
      <c r="B5595" s="1" t="s">
        <v>6997</v>
      </c>
      <c r="C5595" s="131" t="s">
        <v>61</v>
      </c>
      <c r="D5595" s="131" t="s">
        <v>61</v>
      </c>
      <c r="E5595" s="131" t="s">
        <v>6361</v>
      </c>
      <c r="F5595" s="131" t="s">
        <v>26279</v>
      </c>
      <c r="G5595" s="131" t="s">
        <v>26279</v>
      </c>
      <c r="H5595" s="79">
        <v>2762.5833333333298</v>
      </c>
      <c r="I5595" s="6">
        <v>8914.1149414638603</v>
      </c>
      <c r="J5595" s="6">
        <v>3872.2673141927999</v>
      </c>
      <c r="K5595" s="71">
        <v>3872.5509877009799</v>
      </c>
      <c r="L5595" s="20">
        <v>1.4017861256798201</v>
      </c>
      <c r="M5595" s="79">
        <v>2767.1034368345199</v>
      </c>
      <c r="N5595" s="6">
        <v>8928.7001022699496</v>
      </c>
      <c r="O5595" s="6">
        <v>3880.2002904946899</v>
      </c>
      <c r="P5595" s="71">
        <v>3881.9517318549601</v>
      </c>
      <c r="Q5595" s="20">
        <v>1.4028936107628101</v>
      </c>
      <c r="R5595" s="79">
        <v>2769.0054288730498</v>
      </c>
      <c r="S5595" s="6">
        <v>8934.8373200851092</v>
      </c>
      <c r="T5595" s="6">
        <v>3884.30788482261</v>
      </c>
      <c r="U5595" s="71">
        <v>3887.54290987377</v>
      </c>
      <c r="V5595" s="20">
        <v>1.4039491831028801</v>
      </c>
      <c r="W5595" s="79">
        <v>2771.3281248376702</v>
      </c>
      <c r="X5595" s="6">
        <v>8942.3320365531708</v>
      </c>
      <c r="Y5595" s="6">
        <v>3888.8868626343601</v>
      </c>
      <c r="Z5595" s="71">
        <v>3893.7044976679499</v>
      </c>
      <c r="AA5595" s="20">
        <v>1.4049958439677801</v>
      </c>
    </row>
    <row r="5596" spans="1:27" x14ac:dyDescent="0.2">
      <c r="A5596" s="52" t="s">
        <v>731</v>
      </c>
      <c r="B5596" s="1" t="s">
        <v>6996</v>
      </c>
      <c r="C5596" s="131" t="s">
        <v>61</v>
      </c>
      <c r="D5596" s="131" t="s">
        <v>61</v>
      </c>
      <c r="E5596" s="131" t="s">
        <v>6361</v>
      </c>
      <c r="F5596" s="131" t="s">
        <v>26208</v>
      </c>
      <c r="G5596" s="131" t="s">
        <v>26208</v>
      </c>
      <c r="H5596" s="79">
        <v>5845.5833333333303</v>
      </c>
      <c r="I5596" s="6">
        <v>23987.550413238801</v>
      </c>
      <c r="J5596" s="6">
        <v>10420.126734139099</v>
      </c>
      <c r="K5596" s="71">
        <v>10420.890088955999</v>
      </c>
      <c r="L5596" s="20">
        <v>1.7826946422152301</v>
      </c>
      <c r="M5596" s="79">
        <v>5842.7495036794899</v>
      </c>
      <c r="N5596" s="6">
        <v>23975.921696683501</v>
      </c>
      <c r="O5596" s="6">
        <v>10419.364215032499</v>
      </c>
      <c r="P5596" s="71">
        <v>10424.067298396199</v>
      </c>
      <c r="Q5596" s="20">
        <v>1.78410306514624</v>
      </c>
      <c r="R5596" s="79">
        <v>5840.6858514654105</v>
      </c>
      <c r="S5596" s="6">
        <v>23967.4534294982</v>
      </c>
      <c r="T5596" s="6">
        <v>10419.548224570401</v>
      </c>
      <c r="U5596" s="71">
        <v>10428.226089592399</v>
      </c>
      <c r="V5596" s="20">
        <v>1.78544546904127</v>
      </c>
      <c r="W5596" s="79">
        <v>5838.54350208306</v>
      </c>
      <c r="X5596" s="6">
        <v>23958.662225800999</v>
      </c>
      <c r="Y5596" s="6">
        <v>10419.264951844199</v>
      </c>
      <c r="Z5596" s="71">
        <v>10432.172556932501</v>
      </c>
      <c r="AA5596" s="20">
        <v>1.78677653993853</v>
      </c>
    </row>
    <row r="5597" spans="1:27" x14ac:dyDescent="0.2">
      <c r="A5597" s="52" t="s">
        <v>730</v>
      </c>
      <c r="B5597" s="1" t="s">
        <v>6995</v>
      </c>
      <c r="C5597" s="131" t="s">
        <v>61</v>
      </c>
      <c r="D5597" s="131" t="s">
        <v>61</v>
      </c>
      <c r="E5597" s="131" t="s">
        <v>6361</v>
      </c>
      <c r="F5597" s="131" t="s">
        <v>26270</v>
      </c>
      <c r="G5597" s="131" t="s">
        <v>26270</v>
      </c>
      <c r="H5597" s="79">
        <v>2504.9166666666702</v>
      </c>
      <c r="I5597" s="6">
        <v>9373.9656658700605</v>
      </c>
      <c r="J5597" s="6">
        <v>4072.0252196291799</v>
      </c>
      <c r="K5597" s="71">
        <v>4072.3235269478</v>
      </c>
      <c r="L5597" s="20">
        <v>1.6257321375752201</v>
      </c>
      <c r="M5597" s="79">
        <v>2504.95532562476</v>
      </c>
      <c r="N5597" s="6">
        <v>9374.1103364495993</v>
      </c>
      <c r="O5597" s="6">
        <v>4073.7649639922101</v>
      </c>
      <c r="P5597" s="71">
        <v>4075.6037764028601</v>
      </c>
      <c r="Q5597" s="20">
        <v>1.6270165518366499</v>
      </c>
      <c r="R5597" s="79">
        <v>2504.2644006893202</v>
      </c>
      <c r="S5597" s="6">
        <v>9371.5247388092794</v>
      </c>
      <c r="T5597" s="6">
        <v>4074.1522348635599</v>
      </c>
      <c r="U5597" s="71">
        <v>4077.5453707664801</v>
      </c>
      <c r="V5597" s="20">
        <v>1.62824075989904</v>
      </c>
      <c r="W5597" s="79">
        <v>2504.9852177070702</v>
      </c>
      <c r="X5597" s="6">
        <v>9374.2221993937801</v>
      </c>
      <c r="Y5597" s="6">
        <v>4076.7094544936599</v>
      </c>
      <c r="Z5597" s="71">
        <v>4081.75976811385</v>
      </c>
      <c r="AA5597" s="20">
        <v>1.6294546328102</v>
      </c>
    </row>
    <row r="5598" spans="1:27" x14ac:dyDescent="0.2">
      <c r="A5598" s="52" t="s">
        <v>729</v>
      </c>
      <c r="B5598" s="1" t="s">
        <v>6994</v>
      </c>
      <c r="C5598" s="131" t="s">
        <v>61</v>
      </c>
      <c r="D5598" s="131" t="s">
        <v>61</v>
      </c>
      <c r="E5598" s="131" t="s">
        <v>6361</v>
      </c>
      <c r="F5598" s="131" t="s">
        <v>26270</v>
      </c>
      <c r="G5598" s="131" t="s">
        <v>26270</v>
      </c>
      <c r="H5598" s="79">
        <v>2696.8333333333298</v>
      </c>
      <c r="I5598" s="6">
        <v>10151.3264247281</v>
      </c>
      <c r="J5598" s="6">
        <v>4409.7086214731899</v>
      </c>
      <c r="K5598" s="71">
        <v>4410.03166671083</v>
      </c>
      <c r="L5598" s="20">
        <v>1.63526296275045</v>
      </c>
      <c r="M5598" s="79">
        <v>2694.4638549232</v>
      </c>
      <c r="N5598" s="6">
        <v>10142.4073163426</v>
      </c>
      <c r="O5598" s="6">
        <v>4407.6485226760797</v>
      </c>
      <c r="P5598" s="71">
        <v>4409.6380431508596</v>
      </c>
      <c r="Q5598" s="20">
        <v>1.6365549068671901</v>
      </c>
      <c r="R5598" s="79">
        <v>2690.5971700089999</v>
      </c>
      <c r="S5598" s="6">
        <v>10127.852475203401</v>
      </c>
      <c r="T5598" s="6">
        <v>4402.9561833564403</v>
      </c>
      <c r="U5598" s="71">
        <v>4406.6231618696402</v>
      </c>
      <c r="V5598" s="20">
        <v>1.63778629182714</v>
      </c>
      <c r="W5598" s="79">
        <v>2686.16912014336</v>
      </c>
      <c r="X5598" s="6">
        <v>10111.184563599199</v>
      </c>
      <c r="Y5598" s="6">
        <v>4397.2033977625397</v>
      </c>
      <c r="Z5598" s="71">
        <v>4402.6507460365201</v>
      </c>
      <c r="AA5598" s="20">
        <v>1.6390072810462299</v>
      </c>
    </row>
    <row r="5599" spans="1:27" x14ac:dyDescent="0.2">
      <c r="A5599" s="52" t="s">
        <v>728</v>
      </c>
      <c r="B5599" s="1" t="s">
        <v>6993</v>
      </c>
      <c r="C5599" s="131" t="s">
        <v>61</v>
      </c>
      <c r="D5599" s="131" t="s">
        <v>61</v>
      </c>
      <c r="E5599" s="131" t="s">
        <v>6361</v>
      </c>
      <c r="F5599" s="131" t="s">
        <v>26279</v>
      </c>
      <c r="G5599" s="131" t="s">
        <v>26279</v>
      </c>
      <c r="H5599" s="79">
        <v>1702.9166666666699</v>
      </c>
      <c r="I5599" s="6">
        <v>6181.0953335507102</v>
      </c>
      <c r="J5599" s="6">
        <v>2685.0510211266701</v>
      </c>
      <c r="K5599" s="71">
        <v>2685.2477218658</v>
      </c>
      <c r="L5599" s="20">
        <v>1.5768520999456599</v>
      </c>
      <c r="M5599" s="79">
        <v>1704.98959777245</v>
      </c>
      <c r="N5599" s="6">
        <v>6188.6194743589904</v>
      </c>
      <c r="O5599" s="6">
        <v>2689.4265466553102</v>
      </c>
      <c r="P5599" s="71">
        <v>2690.6404976208801</v>
      </c>
      <c r="Q5599" s="20">
        <v>1.5780978963954799</v>
      </c>
      <c r="R5599" s="79">
        <v>1708.0061963125099</v>
      </c>
      <c r="S5599" s="6">
        <v>6199.5688552207303</v>
      </c>
      <c r="T5599" s="6">
        <v>2695.1844028208002</v>
      </c>
      <c r="U5599" s="71">
        <v>2697.4290727386201</v>
      </c>
      <c r="V5599" s="20">
        <v>1.5792852968345299</v>
      </c>
      <c r="W5599" s="79">
        <v>1711.213219772</v>
      </c>
      <c r="X5599" s="6">
        <v>6211.2094235045897</v>
      </c>
      <c r="Y5599" s="6">
        <v>2701.1623622788402</v>
      </c>
      <c r="Z5599" s="71">
        <v>2704.5086191609698</v>
      </c>
      <c r="AA5599" s="20">
        <v>1.5804626728639399</v>
      </c>
    </row>
    <row r="5600" spans="1:27" x14ac:dyDescent="0.2">
      <c r="A5600" s="52" t="s">
        <v>727</v>
      </c>
      <c r="B5600" s="1" t="s">
        <v>6992</v>
      </c>
      <c r="C5600" s="131" t="s">
        <v>61</v>
      </c>
      <c r="D5600" s="131" t="s">
        <v>61</v>
      </c>
      <c r="E5600" s="131" t="s">
        <v>6361</v>
      </c>
      <c r="F5600" s="131" t="s">
        <v>26279</v>
      </c>
      <c r="G5600" s="131" t="s">
        <v>26279</v>
      </c>
      <c r="H5600" s="79">
        <v>8918.8333333333303</v>
      </c>
      <c r="I5600" s="6">
        <v>24661.518781093699</v>
      </c>
      <c r="J5600" s="6">
        <v>10712.896762210499</v>
      </c>
      <c r="K5600" s="71">
        <v>10713.6815646947</v>
      </c>
      <c r="L5600" s="20">
        <v>1.2012424903886501</v>
      </c>
      <c r="M5600" s="79">
        <v>8937.0110875513201</v>
      </c>
      <c r="N5600" s="6">
        <v>24711.782196754699</v>
      </c>
      <c r="O5600" s="6">
        <v>10739.151652558199</v>
      </c>
      <c r="P5600" s="71">
        <v>10743.9990812914</v>
      </c>
      <c r="Q5600" s="20">
        <v>1.20219153540685</v>
      </c>
      <c r="R5600" s="79">
        <v>8956.3422642907208</v>
      </c>
      <c r="S5600" s="6">
        <v>24765.234947849101</v>
      </c>
      <c r="T5600" s="6">
        <v>10766.373682167799</v>
      </c>
      <c r="U5600" s="71">
        <v>10775.3403989175</v>
      </c>
      <c r="V5600" s="20">
        <v>1.20309609447143</v>
      </c>
      <c r="W5600" s="79">
        <v>8975.9052690992703</v>
      </c>
      <c r="X5600" s="6">
        <v>24819.328728108201</v>
      </c>
      <c r="Y5600" s="6">
        <v>10793.555980208001</v>
      </c>
      <c r="Z5600" s="71">
        <v>10806.9272649133</v>
      </c>
      <c r="AA5600" s="20">
        <v>1.2039930169626001</v>
      </c>
    </row>
    <row r="5601" spans="1:27" x14ac:dyDescent="0.2">
      <c r="A5601" s="52" t="s">
        <v>726</v>
      </c>
      <c r="B5601" s="1" t="s">
        <v>6991</v>
      </c>
      <c r="C5601" s="131" t="s">
        <v>61</v>
      </c>
      <c r="D5601" s="131" t="s">
        <v>61</v>
      </c>
      <c r="E5601" s="131" t="s">
        <v>6361</v>
      </c>
      <c r="F5601" s="131" t="s">
        <v>26327</v>
      </c>
      <c r="G5601" s="131" t="s">
        <v>26327</v>
      </c>
      <c r="H5601" s="79">
        <v>2655.0833333333298</v>
      </c>
      <c r="I5601" s="6">
        <v>9084.5032703862398</v>
      </c>
      <c r="J5601" s="6">
        <v>3946.2835413941202</v>
      </c>
      <c r="K5601" s="71">
        <v>3946.5726371629898</v>
      </c>
      <c r="L5601" s="20">
        <v>1.48642138181337</v>
      </c>
      <c r="M5601" s="79">
        <v>2654.6540161473999</v>
      </c>
      <c r="N5601" s="6">
        <v>9083.0343397012093</v>
      </c>
      <c r="O5601" s="6">
        <v>3947.2702722450899</v>
      </c>
      <c r="P5601" s="71">
        <v>3949.05198759415</v>
      </c>
      <c r="Q5601" s="20">
        <v>1.48759573321922</v>
      </c>
      <c r="R5601" s="79">
        <v>2653.62417651034</v>
      </c>
      <c r="S5601" s="6">
        <v>9079.5106907696008</v>
      </c>
      <c r="T5601" s="6">
        <v>3947.2028088533398</v>
      </c>
      <c r="U5601" s="71">
        <v>3950.4902156056601</v>
      </c>
      <c r="V5601" s="20">
        <v>1.4887150375607301</v>
      </c>
      <c r="W5601" s="79">
        <v>2653.3181847362498</v>
      </c>
      <c r="X5601" s="6">
        <v>9078.4637242817407</v>
      </c>
      <c r="Y5601" s="6">
        <v>3948.0885037534599</v>
      </c>
      <c r="Z5601" s="71">
        <v>3952.9794790281999</v>
      </c>
      <c r="AA5601" s="20">
        <v>1.4898248923813699</v>
      </c>
    </row>
    <row r="5602" spans="1:27" x14ac:dyDescent="0.2">
      <c r="A5602" s="52" t="s">
        <v>725</v>
      </c>
      <c r="B5602" s="1" t="s">
        <v>6990</v>
      </c>
      <c r="C5602" s="131" t="s">
        <v>61</v>
      </c>
      <c r="D5602" s="131" t="s">
        <v>61</v>
      </c>
      <c r="E5602" s="131" t="s">
        <v>6361</v>
      </c>
      <c r="F5602" s="131" t="s">
        <v>26327</v>
      </c>
      <c r="G5602" s="131" t="s">
        <v>26327</v>
      </c>
      <c r="H5602" s="79">
        <v>4647.5833333333303</v>
      </c>
      <c r="I5602" s="6">
        <v>10384.5336770788</v>
      </c>
      <c r="J5602" s="6">
        <v>4511.0132183558399</v>
      </c>
      <c r="K5602" s="71">
        <v>4511.3436849381496</v>
      </c>
      <c r="L5602" s="20">
        <v>0.97068591596453102</v>
      </c>
      <c r="M5602" s="79">
        <v>4656.0583675766602</v>
      </c>
      <c r="N5602" s="6">
        <v>10403.470245226599</v>
      </c>
      <c r="O5602" s="6">
        <v>4521.1002503509499</v>
      </c>
      <c r="P5602" s="71">
        <v>4523.1409805657804</v>
      </c>
      <c r="Q5602" s="20">
        <v>0.97145280911071197</v>
      </c>
      <c r="R5602" s="79">
        <v>4664.7376248277997</v>
      </c>
      <c r="S5602" s="6">
        <v>10422.863128097601</v>
      </c>
      <c r="T5602" s="6">
        <v>4531.2083455494703</v>
      </c>
      <c r="U5602" s="71">
        <v>4534.9821381901502</v>
      </c>
      <c r="V5602" s="20">
        <v>0.97218375457023798</v>
      </c>
      <c r="W5602" s="79">
        <v>4674.1873732746399</v>
      </c>
      <c r="X5602" s="6">
        <v>10443.9775920992</v>
      </c>
      <c r="Y5602" s="6">
        <v>4541.9301235450102</v>
      </c>
      <c r="Z5602" s="71">
        <v>4547.5567623381103</v>
      </c>
      <c r="AA5602" s="20">
        <v>0.972908529157269</v>
      </c>
    </row>
    <row r="5603" spans="1:27" x14ac:dyDescent="0.2">
      <c r="A5603" s="52" t="s">
        <v>724</v>
      </c>
      <c r="B5603" s="1" t="s">
        <v>6989</v>
      </c>
      <c r="C5603" s="131" t="s">
        <v>61</v>
      </c>
      <c r="D5603" s="131" t="s">
        <v>61</v>
      </c>
      <c r="E5603" s="131" t="s">
        <v>6361</v>
      </c>
      <c r="F5603" s="131" t="s">
        <v>26270</v>
      </c>
      <c r="G5603" s="131" t="s">
        <v>26270</v>
      </c>
      <c r="H5603" s="79">
        <v>19642.5</v>
      </c>
      <c r="I5603" s="6">
        <v>77498.131846851204</v>
      </c>
      <c r="J5603" s="6">
        <v>33664.977940287303</v>
      </c>
      <c r="K5603" s="71">
        <v>33667.444160106403</v>
      </c>
      <c r="L5603" s="20">
        <v>1.7140101392443099</v>
      </c>
      <c r="M5603" s="79">
        <v>19626.002343800199</v>
      </c>
      <c r="N5603" s="6">
        <v>77433.041479772699</v>
      </c>
      <c r="O5603" s="6">
        <v>33650.554571467299</v>
      </c>
      <c r="P5603" s="71">
        <v>33665.743728897498</v>
      </c>
      <c r="Q5603" s="20">
        <v>1.7153642977899899</v>
      </c>
      <c r="R5603" s="79">
        <v>19603.287693890499</v>
      </c>
      <c r="S5603" s="6">
        <v>77343.422391899396</v>
      </c>
      <c r="T5603" s="6">
        <v>33624.077828555099</v>
      </c>
      <c r="U5603" s="71">
        <v>33652.081461975198</v>
      </c>
      <c r="V5603" s="20">
        <v>1.7166549809123699</v>
      </c>
      <c r="W5603" s="79">
        <v>19586.2142507229</v>
      </c>
      <c r="X5603" s="6">
        <v>77276.060296968397</v>
      </c>
      <c r="Y5603" s="6">
        <v>33606.206351610301</v>
      </c>
      <c r="Z5603" s="71">
        <v>33647.838428547497</v>
      </c>
      <c r="AA5603" s="20">
        <v>1.71793476768006</v>
      </c>
    </row>
    <row r="5604" spans="1:27" x14ac:dyDescent="0.2">
      <c r="A5604" s="52" t="s">
        <v>723</v>
      </c>
      <c r="B5604" s="1" t="s">
        <v>6988</v>
      </c>
      <c r="C5604" s="131" t="s">
        <v>61</v>
      </c>
      <c r="D5604" s="131" t="s">
        <v>61</v>
      </c>
      <c r="E5604" s="131" t="s">
        <v>6361</v>
      </c>
      <c r="F5604" s="131" t="s">
        <v>26326</v>
      </c>
      <c r="G5604" s="131" t="s">
        <v>26326</v>
      </c>
      <c r="H5604" s="79">
        <v>3423.9166666666702</v>
      </c>
      <c r="I5604" s="6">
        <v>19957.971621717501</v>
      </c>
      <c r="J5604" s="6">
        <v>8669.6886539891002</v>
      </c>
      <c r="K5604" s="71">
        <v>8670.3237756880408</v>
      </c>
      <c r="L5604" s="20">
        <v>2.5322823595847002</v>
      </c>
      <c r="M5604" s="79">
        <v>3453.5629550328899</v>
      </c>
      <c r="N5604" s="6">
        <v>20130.779502137699</v>
      </c>
      <c r="O5604" s="6">
        <v>8748.3570483256499</v>
      </c>
      <c r="P5604" s="71">
        <v>8752.3058739588105</v>
      </c>
      <c r="Q5604" s="20">
        <v>2.5342829964063802</v>
      </c>
      <c r="R5604" s="79">
        <v>3482.2150305881501</v>
      </c>
      <c r="S5604" s="6">
        <v>20297.792127299501</v>
      </c>
      <c r="T5604" s="6">
        <v>8824.2092362806306</v>
      </c>
      <c r="U5604" s="71">
        <v>8831.5584317570101</v>
      </c>
      <c r="V5604" s="20">
        <v>2.5361898544976902</v>
      </c>
      <c r="W5604" s="79">
        <v>3510.1468249128902</v>
      </c>
      <c r="X5604" s="6">
        <v>20460.606241294699</v>
      </c>
      <c r="Y5604" s="6">
        <v>8898.0125640666301</v>
      </c>
      <c r="Z5604" s="71">
        <v>8909.0356096249507</v>
      </c>
      <c r="AA5604" s="20">
        <v>2.5380806142905601</v>
      </c>
    </row>
    <row r="5605" spans="1:27" x14ac:dyDescent="0.2">
      <c r="A5605" s="52" t="s">
        <v>722</v>
      </c>
      <c r="B5605" s="1" t="s">
        <v>6987</v>
      </c>
      <c r="C5605" s="131" t="s">
        <v>61</v>
      </c>
      <c r="D5605" s="131" t="s">
        <v>61</v>
      </c>
      <c r="E5605" s="131" t="s">
        <v>6361</v>
      </c>
      <c r="F5605" s="131" t="s">
        <v>26327</v>
      </c>
      <c r="G5605" s="131" t="s">
        <v>26327</v>
      </c>
      <c r="H5605" s="79">
        <v>4097.9166666666697</v>
      </c>
      <c r="I5605" s="6">
        <v>13673.7851502176</v>
      </c>
      <c r="J5605" s="6">
        <v>5939.85512259811</v>
      </c>
      <c r="K5605" s="71">
        <v>5940.2902628929396</v>
      </c>
      <c r="L5605" s="20">
        <v>1.4495878628310199</v>
      </c>
      <c r="M5605" s="79">
        <v>4092.8440685002602</v>
      </c>
      <c r="N5605" s="6">
        <v>13656.8590818949</v>
      </c>
      <c r="O5605" s="6">
        <v>5934.9455094075101</v>
      </c>
      <c r="P5605" s="71">
        <v>5937.6244198394397</v>
      </c>
      <c r="Q5605" s="20">
        <v>1.45073311381129</v>
      </c>
      <c r="R5605" s="79">
        <v>4090.9418425030399</v>
      </c>
      <c r="S5605" s="6">
        <v>13650.511800652001</v>
      </c>
      <c r="T5605" s="6">
        <v>5934.3879154849301</v>
      </c>
      <c r="U5605" s="71">
        <v>5939.3303387271399</v>
      </c>
      <c r="V5605" s="20">
        <v>1.45182468179336</v>
      </c>
      <c r="W5605" s="79">
        <v>4089.2931594046199</v>
      </c>
      <c r="X5605" s="6">
        <v>13645.0105324949</v>
      </c>
      <c r="Y5605" s="6">
        <v>5934.0116183809896</v>
      </c>
      <c r="Z5605" s="71">
        <v>5941.3627970787102</v>
      </c>
      <c r="AA5605" s="20">
        <v>1.4529070344136801</v>
      </c>
    </row>
    <row r="5606" spans="1:27" x14ac:dyDescent="0.2">
      <c r="A5606" s="52" t="s">
        <v>721</v>
      </c>
      <c r="B5606" s="1" t="s">
        <v>6986</v>
      </c>
      <c r="C5606" s="131" t="s">
        <v>61</v>
      </c>
      <c r="D5606" s="131" t="s">
        <v>61</v>
      </c>
      <c r="E5606" s="131" t="s">
        <v>6361</v>
      </c>
      <c r="F5606" s="131" t="s">
        <v>26288</v>
      </c>
      <c r="G5606" s="131" t="s">
        <v>26288</v>
      </c>
      <c r="H5606" s="79">
        <v>10896.5</v>
      </c>
      <c r="I5606" s="6">
        <v>24659.405774079001</v>
      </c>
      <c r="J5606" s="6">
        <v>10711.978877703699</v>
      </c>
      <c r="K5606" s="71">
        <v>10712.7636129456</v>
      </c>
      <c r="L5606" s="20">
        <v>0.98313803633695596</v>
      </c>
      <c r="M5606" s="79">
        <v>10976.1685108154</v>
      </c>
      <c r="N5606" s="6">
        <v>24839.700192985401</v>
      </c>
      <c r="O5606" s="6">
        <v>10794.7417653908</v>
      </c>
      <c r="P5606" s="71">
        <v>10799.6142863397</v>
      </c>
      <c r="Q5606" s="20">
        <v>0.98391476731596506</v>
      </c>
      <c r="R5606" s="79">
        <v>11049.619138464001</v>
      </c>
      <c r="S5606" s="6">
        <v>25005.9231849137</v>
      </c>
      <c r="T5606" s="6">
        <v>10871.009858912999</v>
      </c>
      <c r="U5606" s="71">
        <v>10880.063721343</v>
      </c>
      <c r="V5606" s="20">
        <v>0.98465508946541502</v>
      </c>
      <c r="W5606" s="79">
        <v>11118.1277479405</v>
      </c>
      <c r="X5606" s="6">
        <v>25160.962105677299</v>
      </c>
      <c r="Y5606" s="6">
        <v>10942.127241981199</v>
      </c>
      <c r="Z5606" s="71">
        <v>10955.682579897901</v>
      </c>
      <c r="AA5606" s="20">
        <v>0.985389161581391</v>
      </c>
    </row>
    <row r="5607" spans="1:27" x14ac:dyDescent="0.2">
      <c r="A5607" s="52" t="s">
        <v>720</v>
      </c>
      <c r="B5607" s="1" t="s">
        <v>6985</v>
      </c>
      <c r="C5607" s="131" t="s">
        <v>61</v>
      </c>
      <c r="D5607" s="131" t="s">
        <v>61</v>
      </c>
      <c r="E5607" s="131" t="s">
        <v>6361</v>
      </c>
      <c r="F5607" s="131" t="s">
        <v>26329</v>
      </c>
      <c r="G5607" s="131" t="s">
        <v>26329</v>
      </c>
      <c r="H5607" s="79">
        <v>2434.3333333333298</v>
      </c>
      <c r="I5607" s="6">
        <v>5616.2838027503603</v>
      </c>
      <c r="J5607" s="6">
        <v>2439.6984265326601</v>
      </c>
      <c r="K5607" s="71">
        <v>2439.8771532979899</v>
      </c>
      <c r="L5607" s="20">
        <v>1.00227734628153</v>
      </c>
      <c r="M5607" s="79">
        <v>2440.2768787794498</v>
      </c>
      <c r="N5607" s="6">
        <v>5629.9962379221797</v>
      </c>
      <c r="O5607" s="6">
        <v>2446.66220028107</v>
      </c>
      <c r="P5607" s="71">
        <v>2447.7665724916201</v>
      </c>
      <c r="Q5607" s="20">
        <v>1.00306919832635</v>
      </c>
      <c r="R5607" s="79">
        <v>2446.0374708846698</v>
      </c>
      <c r="S5607" s="6">
        <v>5643.28657893333</v>
      </c>
      <c r="T5607" s="6">
        <v>2453.3476961677402</v>
      </c>
      <c r="U5607" s="71">
        <v>2455.39095367761</v>
      </c>
      <c r="V5607" s="20">
        <v>1.0038239327501199</v>
      </c>
      <c r="W5607" s="79">
        <v>2451.2838855872001</v>
      </c>
      <c r="X5607" s="6">
        <v>5655.3906542104696</v>
      </c>
      <c r="Y5607" s="6">
        <v>2459.4450673855199</v>
      </c>
      <c r="Z5607" s="71">
        <v>2462.4918797866899</v>
      </c>
      <c r="AA5607" s="20">
        <v>1.0045722954674501</v>
      </c>
    </row>
    <row r="5608" spans="1:27" x14ac:dyDescent="0.2">
      <c r="A5608" s="52" t="s">
        <v>719</v>
      </c>
      <c r="B5608" s="1" t="s">
        <v>6984</v>
      </c>
      <c r="C5608" s="131" t="s">
        <v>61</v>
      </c>
      <c r="D5608" s="131" t="s">
        <v>61</v>
      </c>
      <c r="E5608" s="131" t="s">
        <v>6361</v>
      </c>
      <c r="F5608" s="131" t="s">
        <v>26328</v>
      </c>
      <c r="G5608" s="131" t="s">
        <v>26328</v>
      </c>
      <c r="H5608" s="79">
        <v>2573.1666666666702</v>
      </c>
      <c r="I5608" s="6">
        <v>6005.80884417987</v>
      </c>
      <c r="J5608" s="6">
        <v>2608.9070463330399</v>
      </c>
      <c r="K5608" s="71">
        <v>2609.0981689375299</v>
      </c>
      <c r="L5608" s="20">
        <v>1.01396392341636</v>
      </c>
      <c r="M5608" s="79">
        <v>2600.42563687439</v>
      </c>
      <c r="N5608" s="6">
        <v>6069.4316815489101</v>
      </c>
      <c r="O5608" s="6">
        <v>2637.6303721855802</v>
      </c>
      <c r="P5608" s="71">
        <v>2638.82094343993</v>
      </c>
      <c r="Q5608" s="20">
        <v>1.01476500847442</v>
      </c>
      <c r="R5608" s="79">
        <v>2624.54649458425</v>
      </c>
      <c r="S5608" s="6">
        <v>6125.7301181949697</v>
      </c>
      <c r="T5608" s="6">
        <v>2663.0839427721598</v>
      </c>
      <c r="U5608" s="71">
        <v>2665.30187799348</v>
      </c>
      <c r="V5608" s="20">
        <v>1.0155285431190999</v>
      </c>
      <c r="W5608" s="79">
        <v>2649.7437247098601</v>
      </c>
      <c r="X5608" s="6">
        <v>6184.5408238898599</v>
      </c>
      <c r="Y5608" s="6">
        <v>2689.5645859647202</v>
      </c>
      <c r="Z5608" s="71">
        <v>2692.8964752770398</v>
      </c>
      <c r="AA5608" s="20">
        <v>1.0162856317630899</v>
      </c>
    </row>
    <row r="5609" spans="1:27" x14ac:dyDescent="0.2">
      <c r="A5609" s="52" t="s">
        <v>718</v>
      </c>
      <c r="B5609" s="1" t="s">
        <v>6983</v>
      </c>
      <c r="C5609" s="131" t="s">
        <v>61</v>
      </c>
      <c r="D5609" s="131" t="s">
        <v>61</v>
      </c>
      <c r="E5609" s="131" t="s">
        <v>6361</v>
      </c>
      <c r="F5609" s="131" t="s">
        <v>26326</v>
      </c>
      <c r="G5609" s="131" t="s">
        <v>26326</v>
      </c>
      <c r="H5609" s="79">
        <v>7430.5833333333303</v>
      </c>
      <c r="I5609" s="6">
        <v>19023.924455409899</v>
      </c>
      <c r="J5609" s="6">
        <v>8263.9411024085002</v>
      </c>
      <c r="K5609" s="71">
        <v>8264.5464999634096</v>
      </c>
      <c r="L5609" s="20">
        <v>1.11223387575629</v>
      </c>
      <c r="M5609" s="79">
        <v>7497.8024057282501</v>
      </c>
      <c r="N5609" s="6">
        <v>19196.020036313701</v>
      </c>
      <c r="O5609" s="6">
        <v>8342.1328601136302</v>
      </c>
      <c r="P5609" s="71">
        <v>8345.8983246335702</v>
      </c>
      <c r="Q5609" s="20">
        <v>1.1131125992674</v>
      </c>
      <c r="R5609" s="79">
        <v>7566.1354322564302</v>
      </c>
      <c r="S5609" s="6">
        <v>19370.967584327798</v>
      </c>
      <c r="T5609" s="6">
        <v>8421.2839505544798</v>
      </c>
      <c r="U5609" s="71">
        <v>8428.2975718612197</v>
      </c>
      <c r="V5609" s="20">
        <v>1.1139501331061501</v>
      </c>
      <c r="W5609" s="79">
        <v>7634.3486385079796</v>
      </c>
      <c r="X5609" s="6">
        <v>19545.608366131499</v>
      </c>
      <c r="Y5609" s="6">
        <v>8500.0936317886408</v>
      </c>
      <c r="Z5609" s="71">
        <v>8510.6237269844605</v>
      </c>
      <c r="AA5609" s="20">
        <v>1.11478059621963</v>
      </c>
    </row>
    <row r="5610" spans="1:27" x14ac:dyDescent="0.2">
      <c r="A5610" s="52" t="s">
        <v>717</v>
      </c>
      <c r="B5610" s="1" t="s">
        <v>6982</v>
      </c>
      <c r="C5610" s="131" t="s">
        <v>61</v>
      </c>
      <c r="D5610" s="131" t="s">
        <v>61</v>
      </c>
      <c r="E5610" s="131" t="s">
        <v>6361</v>
      </c>
      <c r="F5610" s="131" t="s">
        <v>26279</v>
      </c>
      <c r="G5610" s="131" t="s">
        <v>26279</v>
      </c>
      <c r="H5610" s="79">
        <v>8892.3333333333303</v>
      </c>
      <c r="I5610" s="6">
        <v>25318.452450173601</v>
      </c>
      <c r="J5610" s="6">
        <v>10998.266963411201</v>
      </c>
      <c r="K5610" s="71">
        <v>10999.0726714681</v>
      </c>
      <c r="L5610" s="20">
        <v>1.23691637044661</v>
      </c>
      <c r="M5610" s="79">
        <v>8913.8255005945302</v>
      </c>
      <c r="N5610" s="6">
        <v>25379.645434563201</v>
      </c>
      <c r="O5610" s="6">
        <v>11029.3891003023</v>
      </c>
      <c r="P5610" s="71">
        <v>11034.3675361568</v>
      </c>
      <c r="Q5610" s="20">
        <v>1.2378935997143801</v>
      </c>
      <c r="R5610" s="79">
        <v>8936.9047398970397</v>
      </c>
      <c r="S5610" s="6">
        <v>25445.357166339702</v>
      </c>
      <c r="T5610" s="6">
        <v>11062.048242463101</v>
      </c>
      <c r="U5610" s="71">
        <v>11071.261210189199</v>
      </c>
      <c r="V5610" s="20">
        <v>1.23882502190762</v>
      </c>
      <c r="W5610" s="79">
        <v>8957.7398346653608</v>
      </c>
      <c r="X5610" s="6">
        <v>25504.679319076498</v>
      </c>
      <c r="Y5610" s="6">
        <v>11091.6047328846</v>
      </c>
      <c r="Z5610" s="71">
        <v>11105.345246668499</v>
      </c>
      <c r="AA5610" s="20">
        <v>1.23974858074044</v>
      </c>
    </row>
    <row r="5611" spans="1:27" x14ac:dyDescent="0.2">
      <c r="A5611" s="52" t="s">
        <v>716</v>
      </c>
      <c r="B5611" s="1" t="s">
        <v>6981</v>
      </c>
      <c r="C5611" s="131" t="s">
        <v>61</v>
      </c>
      <c r="D5611" s="131" t="s">
        <v>61</v>
      </c>
      <c r="E5611" s="131" t="s">
        <v>6361</v>
      </c>
      <c r="F5611" s="131" t="s">
        <v>26327</v>
      </c>
      <c r="G5611" s="131" t="s">
        <v>26327</v>
      </c>
      <c r="H5611" s="79">
        <v>3553.3333333333298</v>
      </c>
      <c r="I5611" s="6">
        <v>6588.7518585789903</v>
      </c>
      <c r="J5611" s="6">
        <v>2862.1359081457699</v>
      </c>
      <c r="K5611" s="71">
        <v>2862.3455817215099</v>
      </c>
      <c r="L5611" s="20">
        <v>0.80553815620680402</v>
      </c>
      <c r="M5611" s="79">
        <v>3563.25472459609</v>
      </c>
      <c r="N5611" s="6">
        <v>6607.1485523281899</v>
      </c>
      <c r="O5611" s="6">
        <v>2871.3093102508501</v>
      </c>
      <c r="P5611" s="71">
        <v>2872.60535929667</v>
      </c>
      <c r="Q5611" s="20">
        <v>0.80617457389951197</v>
      </c>
      <c r="R5611" s="79">
        <v>3570.6840007340602</v>
      </c>
      <c r="S5611" s="6">
        <v>6620.9242531617601</v>
      </c>
      <c r="T5611" s="6">
        <v>2878.3633501146401</v>
      </c>
      <c r="U5611" s="71">
        <v>2880.7605796391899</v>
      </c>
      <c r="V5611" s="20">
        <v>0.80678115986936105</v>
      </c>
      <c r="W5611" s="79">
        <v>3579.9833250949901</v>
      </c>
      <c r="X5611" s="6">
        <v>6638.1674822424302</v>
      </c>
      <c r="Y5611" s="6">
        <v>2886.8400556069801</v>
      </c>
      <c r="Z5611" s="71">
        <v>2890.4163339301899</v>
      </c>
      <c r="AA5611" s="20">
        <v>0.80738262484881496</v>
      </c>
    </row>
    <row r="5612" spans="1:27" x14ac:dyDescent="0.2">
      <c r="A5612" s="52" t="s">
        <v>715</v>
      </c>
      <c r="B5612" s="1" t="s">
        <v>6980</v>
      </c>
      <c r="C5612" s="131" t="s">
        <v>61</v>
      </c>
      <c r="D5612" s="131" t="s">
        <v>61</v>
      </c>
      <c r="E5612" s="131" t="s">
        <v>6361</v>
      </c>
      <c r="F5612" s="131" t="s">
        <v>26326</v>
      </c>
      <c r="G5612" s="131" t="s">
        <v>26326</v>
      </c>
      <c r="H5612" s="79">
        <v>7598.1666666666697</v>
      </c>
      <c r="I5612" s="6">
        <v>33342.217895364003</v>
      </c>
      <c r="J5612" s="6">
        <v>14483.7688751756</v>
      </c>
      <c r="K5612" s="71">
        <v>14484.8299231858</v>
      </c>
      <c r="L5612" s="20">
        <v>1.9063585412953801</v>
      </c>
      <c r="M5612" s="79">
        <v>7654.4183404662899</v>
      </c>
      <c r="N5612" s="6">
        <v>33589.061067814298</v>
      </c>
      <c r="O5612" s="6">
        <v>14597.005501354301</v>
      </c>
      <c r="P5612" s="71">
        <v>14603.5942847307</v>
      </c>
      <c r="Q5612" s="20">
        <v>1.9078646652386999</v>
      </c>
      <c r="R5612" s="79">
        <v>7714.4829772194598</v>
      </c>
      <c r="S5612" s="6">
        <v>33852.636255657497</v>
      </c>
      <c r="T5612" s="6">
        <v>14717.006837303001</v>
      </c>
      <c r="U5612" s="71">
        <v>14729.2638177506</v>
      </c>
      <c r="V5612" s="20">
        <v>1.90930019046583</v>
      </c>
      <c r="W5612" s="79">
        <v>7776.7187143699703</v>
      </c>
      <c r="X5612" s="6">
        <v>34125.738649956598</v>
      </c>
      <c r="Y5612" s="6">
        <v>14840.7748863532</v>
      </c>
      <c r="Z5612" s="71">
        <v>14859.1599511657</v>
      </c>
      <c r="AA5612" s="20">
        <v>1.9107235965354801</v>
      </c>
    </row>
    <row r="5613" spans="1:27" x14ac:dyDescent="0.2">
      <c r="A5613" s="52" t="s">
        <v>714</v>
      </c>
      <c r="B5613" s="1" t="s">
        <v>6979</v>
      </c>
      <c r="C5613" s="131" t="s">
        <v>61</v>
      </c>
      <c r="D5613" s="131" t="s">
        <v>61</v>
      </c>
      <c r="E5613" s="131" t="s">
        <v>6361</v>
      </c>
      <c r="F5613" s="131" t="s">
        <v>26270</v>
      </c>
      <c r="G5613" s="131" t="s">
        <v>26270</v>
      </c>
      <c r="H5613" s="79">
        <v>9563</v>
      </c>
      <c r="I5613" s="6">
        <v>33281.283740640603</v>
      </c>
      <c r="J5613" s="6">
        <v>14457.299243899501</v>
      </c>
      <c r="K5613" s="71">
        <v>14458.3583528046</v>
      </c>
      <c r="L5613" s="20">
        <v>1.51190613330593</v>
      </c>
      <c r="M5613" s="79">
        <v>9562.9722242734606</v>
      </c>
      <c r="N5613" s="6">
        <v>33281.187075176204</v>
      </c>
      <c r="O5613" s="6">
        <v>14463.2108008954</v>
      </c>
      <c r="P5613" s="71">
        <v>14469.739192138801</v>
      </c>
      <c r="Q5613" s="20">
        <v>1.5131006190115901</v>
      </c>
      <c r="R5613" s="79">
        <v>9562.9615962187108</v>
      </c>
      <c r="S5613" s="6">
        <v>33281.150087274298</v>
      </c>
      <c r="T5613" s="6">
        <v>14468.5604302343</v>
      </c>
      <c r="U5613" s="71">
        <v>14480.610493420299</v>
      </c>
      <c r="V5613" s="20">
        <v>1.51423911386888</v>
      </c>
      <c r="W5613" s="79">
        <v>9564.5693865446301</v>
      </c>
      <c r="X5613" s="6">
        <v>33286.745541214703</v>
      </c>
      <c r="Y5613" s="6">
        <v>14475.909293676699</v>
      </c>
      <c r="Z5613" s="71">
        <v>14493.8423553006</v>
      </c>
      <c r="AA5613" s="20">
        <v>1.5153679971928999</v>
      </c>
    </row>
    <row r="5614" spans="1:27" x14ac:dyDescent="0.2">
      <c r="A5614" s="52" t="s">
        <v>713</v>
      </c>
      <c r="B5614" s="1" t="s">
        <v>6978</v>
      </c>
      <c r="C5614" s="131" t="s">
        <v>61</v>
      </c>
      <c r="D5614" s="131" t="s">
        <v>61</v>
      </c>
      <c r="E5614" s="131" t="s">
        <v>6361</v>
      </c>
      <c r="F5614" s="131" t="s">
        <v>26325</v>
      </c>
      <c r="G5614" s="131" t="s">
        <v>26325</v>
      </c>
      <c r="H5614" s="79">
        <v>5773.5</v>
      </c>
      <c r="I5614" s="6">
        <v>24838.1057143377</v>
      </c>
      <c r="J5614" s="6">
        <v>10789.6056462899</v>
      </c>
      <c r="K5614" s="71">
        <v>10790.396068292601</v>
      </c>
      <c r="L5614" s="20">
        <v>1.8689522938066401</v>
      </c>
      <c r="M5614" s="79">
        <v>5781.7517278887399</v>
      </c>
      <c r="N5614" s="6">
        <v>24873.605374790899</v>
      </c>
      <c r="O5614" s="6">
        <v>10809.476149431501</v>
      </c>
      <c r="P5614" s="71">
        <v>10814.3553211736</v>
      </c>
      <c r="Q5614" s="20">
        <v>1.87042886483861</v>
      </c>
      <c r="R5614" s="79">
        <v>5788.1151448976298</v>
      </c>
      <c r="S5614" s="6">
        <v>24900.981355456199</v>
      </c>
      <c r="T5614" s="6">
        <v>10825.3877215414</v>
      </c>
      <c r="U5614" s="71">
        <v>10834.4035878183</v>
      </c>
      <c r="V5614" s="20">
        <v>1.87183622243056</v>
      </c>
      <c r="W5614" s="79">
        <v>5800.7355520680603</v>
      </c>
      <c r="X5614" s="6">
        <v>24955.275459112101</v>
      </c>
      <c r="Y5614" s="6">
        <v>10852.677186405401</v>
      </c>
      <c r="Z5614" s="71">
        <v>10866.121711707399</v>
      </c>
      <c r="AA5614" s="20">
        <v>1.8732316986650901</v>
      </c>
    </row>
    <row r="5615" spans="1:27" x14ac:dyDescent="0.2">
      <c r="A5615" s="52" t="s">
        <v>712</v>
      </c>
      <c r="B5615" s="1" t="s">
        <v>6977</v>
      </c>
      <c r="C5615" s="131" t="s">
        <v>39</v>
      </c>
      <c r="D5615" s="131" t="s">
        <v>39</v>
      </c>
      <c r="E5615" s="131" t="s">
        <v>6361</v>
      </c>
      <c r="F5615" s="131" t="s">
        <v>26240</v>
      </c>
      <c r="G5615" s="131" t="s">
        <v>26240</v>
      </c>
      <c r="H5615" s="79">
        <v>10294.166666666701</v>
      </c>
      <c r="I5615" s="6">
        <v>33776.8840194433</v>
      </c>
      <c r="J5615" s="6">
        <v>14672.5866586473</v>
      </c>
      <c r="K5615" s="71">
        <v>14676.0609041793</v>
      </c>
      <c r="L5615" s="20">
        <v>1.42566769894075</v>
      </c>
      <c r="M5615" s="79">
        <v>10317.464676686401</v>
      </c>
      <c r="N5615" s="6">
        <v>33853.328690275099</v>
      </c>
      <c r="O5615" s="6">
        <v>14711.8499124886</v>
      </c>
      <c r="P5615" s="71">
        <v>14709.806524117301</v>
      </c>
      <c r="Q5615" s="20">
        <v>1.4257191068805799</v>
      </c>
      <c r="R5615" s="79">
        <v>10338.910354539001</v>
      </c>
      <c r="S5615" s="6">
        <v>33923.695549196404</v>
      </c>
      <c r="T5615" s="6">
        <v>14747.8989693357</v>
      </c>
      <c r="U5615" s="71">
        <v>14740.244428469699</v>
      </c>
      <c r="V5615" s="20">
        <v>1.4257057971296101</v>
      </c>
      <c r="W5615" s="79">
        <v>10360.294553937199</v>
      </c>
      <c r="X5615" s="6">
        <v>33993.860687017499</v>
      </c>
      <c r="Y5615" s="6">
        <v>14783.4231267173</v>
      </c>
      <c r="Z5615" s="71">
        <v>14770.7525294103</v>
      </c>
      <c r="AA5615" s="20">
        <v>1.42570777814391</v>
      </c>
    </row>
    <row r="5616" spans="1:27" x14ac:dyDescent="0.2">
      <c r="A5616" s="52" t="s">
        <v>711</v>
      </c>
      <c r="B5616" s="1" t="s">
        <v>6976</v>
      </c>
      <c r="C5616" s="131" t="s">
        <v>39</v>
      </c>
      <c r="D5616" s="131" t="s">
        <v>39</v>
      </c>
      <c r="E5616" s="131" t="s">
        <v>6361</v>
      </c>
      <c r="F5616" s="131" t="s">
        <v>26240</v>
      </c>
      <c r="G5616" s="131" t="s">
        <v>26240</v>
      </c>
      <c r="H5616" s="79">
        <v>7322.1666666666697</v>
      </c>
      <c r="I5616" s="6">
        <v>25147.623394374699</v>
      </c>
      <c r="J5616" s="6">
        <v>10924.059285652</v>
      </c>
      <c r="K5616" s="71">
        <v>10926.6459368708</v>
      </c>
      <c r="L5616" s="20">
        <v>1.49226949266439</v>
      </c>
      <c r="M5616" s="79">
        <v>7341.9772026565397</v>
      </c>
      <c r="N5616" s="6">
        <v>25215.661711582401</v>
      </c>
      <c r="O5616" s="6">
        <v>10958.1256820826</v>
      </c>
      <c r="P5616" s="71">
        <v>10956.6036636604</v>
      </c>
      <c r="Q5616" s="20">
        <v>1.4923233021884099</v>
      </c>
      <c r="R5616" s="79">
        <v>7360.4313006099801</v>
      </c>
      <c r="S5616" s="6">
        <v>25279.041408677898</v>
      </c>
      <c r="T5616" s="6">
        <v>10989.7445635361</v>
      </c>
      <c r="U5616" s="71">
        <v>10984.0406019722</v>
      </c>
      <c r="V5616" s="20">
        <v>1.4923093706563</v>
      </c>
      <c r="W5616" s="79">
        <v>7382.04161770051</v>
      </c>
      <c r="X5616" s="6">
        <v>25353.260986074201</v>
      </c>
      <c r="Y5616" s="6">
        <v>11025.7551576768</v>
      </c>
      <c r="Z5616" s="71">
        <v>11016.3051877739</v>
      </c>
      <c r="AA5616" s="20">
        <v>1.4923114442160801</v>
      </c>
    </row>
    <row r="5617" spans="1:27" x14ac:dyDescent="0.2">
      <c r="A5617" s="52" t="s">
        <v>710</v>
      </c>
      <c r="B5617" s="1" t="s">
        <v>6975</v>
      </c>
      <c r="C5617" s="131" t="s">
        <v>39</v>
      </c>
      <c r="D5617" s="131" t="s">
        <v>39</v>
      </c>
      <c r="E5617" s="131" t="s">
        <v>6361</v>
      </c>
      <c r="F5617" s="131" t="s">
        <v>26240</v>
      </c>
      <c r="G5617" s="131" t="s">
        <v>26240</v>
      </c>
      <c r="H5617" s="79">
        <v>15212.5</v>
      </c>
      <c r="I5617" s="6">
        <v>35069.286575001897</v>
      </c>
      <c r="J5617" s="6">
        <v>15234.0028177985</v>
      </c>
      <c r="K5617" s="71">
        <v>15237.609998144701</v>
      </c>
      <c r="L5617" s="20">
        <v>1.00165061614756</v>
      </c>
      <c r="M5617" s="79">
        <v>15249.5335669615</v>
      </c>
      <c r="N5617" s="6">
        <v>35154.659838611798</v>
      </c>
      <c r="O5617" s="6">
        <v>15277.3774183931</v>
      </c>
      <c r="P5617" s="71">
        <v>15275.2554816179</v>
      </c>
      <c r="Q5617" s="20">
        <v>1.00168673451837</v>
      </c>
      <c r="R5617" s="79">
        <v>15282.9510107522</v>
      </c>
      <c r="S5617" s="6">
        <v>35231.696874792797</v>
      </c>
      <c r="T5617" s="6">
        <v>15316.536055872401</v>
      </c>
      <c r="U5617" s="71">
        <v>15308.5863776566</v>
      </c>
      <c r="V5617" s="20">
        <v>1.00167738330682</v>
      </c>
      <c r="W5617" s="79">
        <v>15317.9371262676</v>
      </c>
      <c r="X5617" s="6">
        <v>35312.350160653397</v>
      </c>
      <c r="Y5617" s="6">
        <v>15356.814538664999</v>
      </c>
      <c r="Z5617" s="71">
        <v>15343.6524982315</v>
      </c>
      <c r="AA5617" s="20">
        <v>1.0016787751348</v>
      </c>
    </row>
    <row r="5618" spans="1:27" x14ac:dyDescent="0.2">
      <c r="A5618" s="52" t="s">
        <v>709</v>
      </c>
      <c r="B5618" s="1" t="s">
        <v>6974</v>
      </c>
      <c r="C5618" s="131" t="s">
        <v>39</v>
      </c>
      <c r="D5618" s="131" t="s">
        <v>39</v>
      </c>
      <c r="E5618" s="131" t="s">
        <v>6361</v>
      </c>
      <c r="F5618" s="131" t="s">
        <v>26240</v>
      </c>
      <c r="G5618" s="131" t="s">
        <v>26240</v>
      </c>
      <c r="H5618" s="79">
        <v>9810.75</v>
      </c>
      <c r="I5618" s="6">
        <v>37439.222699147402</v>
      </c>
      <c r="J5618" s="6">
        <v>16263.4966318806</v>
      </c>
      <c r="K5618" s="71">
        <v>16267.347580716099</v>
      </c>
      <c r="L5618" s="20">
        <v>1.65811457643056</v>
      </c>
      <c r="M5618" s="79">
        <v>9826.4445513948303</v>
      </c>
      <c r="N5618" s="6">
        <v>37499.1153480106</v>
      </c>
      <c r="O5618" s="6">
        <v>16296.2219136079</v>
      </c>
      <c r="P5618" s="71">
        <v>16293.9584653975</v>
      </c>
      <c r="Q5618" s="20">
        <v>1.6581743661378201</v>
      </c>
      <c r="R5618" s="79">
        <v>9841.7517286024395</v>
      </c>
      <c r="S5618" s="6">
        <v>37557.529721669198</v>
      </c>
      <c r="T5618" s="6">
        <v>16327.662564644201</v>
      </c>
      <c r="U5618" s="71">
        <v>16319.188085628</v>
      </c>
      <c r="V5618" s="20">
        <v>1.6581588863088901</v>
      </c>
      <c r="W5618" s="79">
        <v>9860.2657558589308</v>
      </c>
      <c r="X5618" s="6">
        <v>37628.181892962297</v>
      </c>
      <c r="Y5618" s="6">
        <v>16363.9352274332</v>
      </c>
      <c r="Z5618" s="71">
        <v>16349.9100025683</v>
      </c>
      <c r="AA5618" s="20">
        <v>1.65816119031612</v>
      </c>
    </row>
    <row r="5619" spans="1:27" x14ac:dyDescent="0.2">
      <c r="A5619" s="52" t="s">
        <v>708</v>
      </c>
      <c r="B5619" s="1" t="s">
        <v>6973</v>
      </c>
      <c r="C5619" s="131" t="s">
        <v>39</v>
      </c>
      <c r="D5619" s="131" t="s">
        <v>39</v>
      </c>
      <c r="E5619" s="131" t="s">
        <v>6361</v>
      </c>
      <c r="F5619" s="131" t="s">
        <v>26240</v>
      </c>
      <c r="G5619" s="131" t="s">
        <v>26240</v>
      </c>
      <c r="H5619" s="79">
        <v>7169.25</v>
      </c>
      <c r="I5619" s="6">
        <v>18579.8168197755</v>
      </c>
      <c r="J5619" s="6">
        <v>8071.0219519663597</v>
      </c>
      <c r="K5619" s="71">
        <v>8072.93304730403</v>
      </c>
      <c r="L5619" s="20">
        <v>1.12604987234425</v>
      </c>
      <c r="M5619" s="79">
        <v>7189.55864463538</v>
      </c>
      <c r="N5619" s="6">
        <v>18632.448670692</v>
      </c>
      <c r="O5619" s="6">
        <v>8097.21817471124</v>
      </c>
      <c r="P5619" s="71">
        <v>8096.0935193105397</v>
      </c>
      <c r="Q5619" s="20">
        <v>1.12609047640937</v>
      </c>
      <c r="R5619" s="79">
        <v>7211.5349546450598</v>
      </c>
      <c r="S5619" s="6">
        <v>18689.402440522099</v>
      </c>
      <c r="T5619" s="6">
        <v>8124.9820966691595</v>
      </c>
      <c r="U5619" s="71">
        <v>8120.7650208928599</v>
      </c>
      <c r="V5619" s="20">
        <v>1.1260799638310199</v>
      </c>
      <c r="W5619" s="79">
        <v>7231.6256701681104</v>
      </c>
      <c r="X5619" s="6">
        <v>18741.469506700101</v>
      </c>
      <c r="Y5619" s="6">
        <v>8150.3856324218305</v>
      </c>
      <c r="Z5619" s="71">
        <v>8143.40008831879</v>
      </c>
      <c r="AA5619" s="20">
        <v>1.1260815285160499</v>
      </c>
    </row>
    <row r="5620" spans="1:27" x14ac:dyDescent="0.2">
      <c r="A5620" s="52" t="s">
        <v>707</v>
      </c>
      <c r="B5620" s="1" t="s">
        <v>26324</v>
      </c>
      <c r="C5620" s="131" t="s">
        <v>39</v>
      </c>
      <c r="D5620" s="131" t="s">
        <v>39</v>
      </c>
      <c r="E5620" s="131" t="s">
        <v>6361</v>
      </c>
      <c r="F5620" s="131" t="s">
        <v>26240</v>
      </c>
      <c r="G5620" s="131" t="s">
        <v>26240</v>
      </c>
      <c r="H5620" s="79">
        <v>9810.5833333333303</v>
      </c>
      <c r="I5620" s="6">
        <v>24826.258996051602</v>
      </c>
      <c r="J5620" s="6">
        <v>10784.4594640496</v>
      </c>
      <c r="K5620" s="71">
        <v>10787.0130601522</v>
      </c>
      <c r="L5620" s="20">
        <v>1.0995282027217801</v>
      </c>
      <c r="M5620" s="79">
        <v>9832.2353658403008</v>
      </c>
      <c r="N5620" s="6">
        <v>24881.050739676299</v>
      </c>
      <c r="O5620" s="6">
        <v>10812.7117275851</v>
      </c>
      <c r="P5620" s="71">
        <v>10811.2099062956</v>
      </c>
      <c r="Q5620" s="20">
        <v>1.0995678504459401</v>
      </c>
      <c r="R5620" s="79">
        <v>9853.7993562770807</v>
      </c>
      <c r="S5620" s="6">
        <v>24935.619687656501</v>
      </c>
      <c r="T5620" s="6">
        <v>10840.446299785501</v>
      </c>
      <c r="U5620" s="71">
        <v>10834.819827880599</v>
      </c>
      <c r="V5620" s="20">
        <v>1.0995575854686499</v>
      </c>
      <c r="W5620" s="79">
        <v>9877.2548810693006</v>
      </c>
      <c r="X5620" s="6">
        <v>24994.975274739802</v>
      </c>
      <c r="Y5620" s="6">
        <v>10869.942044253699</v>
      </c>
      <c r="Z5620" s="71">
        <v>10860.6256188756</v>
      </c>
      <c r="AA5620" s="20">
        <v>1.0995591133008999</v>
      </c>
    </row>
    <row r="5621" spans="1:27" x14ac:dyDescent="0.2">
      <c r="A5621" s="52" t="s">
        <v>706</v>
      </c>
      <c r="B5621" s="1" t="s">
        <v>6972</v>
      </c>
      <c r="C5621" s="131" t="s">
        <v>39</v>
      </c>
      <c r="D5621" s="131" t="s">
        <v>39</v>
      </c>
      <c r="E5621" s="131" t="s">
        <v>6361</v>
      </c>
      <c r="F5621" s="131" t="s">
        <v>26240</v>
      </c>
      <c r="G5621" s="131" t="s">
        <v>26240</v>
      </c>
      <c r="H5621" s="79">
        <v>13436.916666666701</v>
      </c>
      <c r="I5621" s="6">
        <v>48991.375787755198</v>
      </c>
      <c r="J5621" s="6">
        <v>21281.720550611099</v>
      </c>
      <c r="K5621" s="71">
        <v>21286.7597386054</v>
      </c>
      <c r="L5621" s="20">
        <v>1.5841997287526599</v>
      </c>
      <c r="M5621" s="79">
        <v>13462.3417085934</v>
      </c>
      <c r="N5621" s="6">
        <v>49084.076205146601</v>
      </c>
      <c r="O5621" s="6">
        <v>21330.7698285726</v>
      </c>
      <c r="P5621" s="71">
        <v>21327.807111628201</v>
      </c>
      <c r="Q5621" s="20">
        <v>1.5842568531754</v>
      </c>
      <c r="R5621" s="79">
        <v>13487.7119965282</v>
      </c>
      <c r="S5621" s="6">
        <v>49176.576987944398</v>
      </c>
      <c r="T5621" s="6">
        <v>21378.896884161601</v>
      </c>
      <c r="U5621" s="71">
        <v>21367.800683935999</v>
      </c>
      <c r="V5621" s="20">
        <v>1.5842420634008401</v>
      </c>
      <c r="W5621" s="79">
        <v>13515.1488498365</v>
      </c>
      <c r="X5621" s="6">
        <v>49276.612526171397</v>
      </c>
      <c r="Y5621" s="6">
        <v>21429.664018829699</v>
      </c>
      <c r="Z5621" s="71">
        <v>21411.297051931699</v>
      </c>
      <c r="AA5621" s="20">
        <v>1.5842442647008399</v>
      </c>
    </row>
    <row r="5622" spans="1:27" x14ac:dyDescent="0.2">
      <c r="A5622" s="52" t="s">
        <v>705</v>
      </c>
      <c r="B5622" s="1" t="s">
        <v>6971</v>
      </c>
      <c r="C5622" s="131" t="s">
        <v>39</v>
      </c>
      <c r="D5622" s="131" t="s">
        <v>39</v>
      </c>
      <c r="E5622" s="131" t="s">
        <v>6361</v>
      </c>
      <c r="F5622" s="131" t="s">
        <v>26240</v>
      </c>
      <c r="G5622" s="131" t="s">
        <v>26240</v>
      </c>
      <c r="H5622" s="79">
        <v>14769.5</v>
      </c>
      <c r="I5622" s="6">
        <v>82116.631057242106</v>
      </c>
      <c r="J5622" s="6">
        <v>35671.241450513597</v>
      </c>
      <c r="K5622" s="71">
        <v>35679.687858370096</v>
      </c>
      <c r="L5622" s="20">
        <v>2.4157681613033701</v>
      </c>
      <c r="M5622" s="79">
        <v>14787.3630278495</v>
      </c>
      <c r="N5622" s="6">
        <v>82215.947328441995</v>
      </c>
      <c r="O5622" s="6">
        <v>35729.0914750304</v>
      </c>
      <c r="P5622" s="71">
        <v>35724.128916924303</v>
      </c>
      <c r="Q5622" s="20">
        <v>2.41585527112872</v>
      </c>
      <c r="R5622" s="79">
        <v>14803.5370823136</v>
      </c>
      <c r="S5622" s="6">
        <v>82305.873112194095</v>
      </c>
      <c r="T5622" s="6">
        <v>35781.440718370002</v>
      </c>
      <c r="U5622" s="71">
        <v>35762.869225522503</v>
      </c>
      <c r="V5622" s="20">
        <v>2.4158327179961501</v>
      </c>
      <c r="W5622" s="79">
        <v>14823.468906976001</v>
      </c>
      <c r="X5622" s="6">
        <v>82416.691643091996</v>
      </c>
      <c r="Y5622" s="6">
        <v>35841.790271539503</v>
      </c>
      <c r="Z5622" s="71">
        <v>35811.070938987003</v>
      </c>
      <c r="AA5622" s="20">
        <v>2.4158360747890901</v>
      </c>
    </row>
    <row r="5623" spans="1:27" x14ac:dyDescent="0.2">
      <c r="A5623" s="52" t="s">
        <v>704</v>
      </c>
      <c r="B5623" s="1" t="s">
        <v>6970</v>
      </c>
      <c r="C5623" s="131" t="s">
        <v>39</v>
      </c>
      <c r="D5623" s="131" t="s">
        <v>39</v>
      </c>
      <c r="E5623" s="131" t="s">
        <v>6361</v>
      </c>
      <c r="F5623" s="131" t="s">
        <v>26240</v>
      </c>
      <c r="G5623" s="131" t="s">
        <v>26240</v>
      </c>
      <c r="H5623" s="79">
        <v>7509.1666666666697</v>
      </c>
      <c r="I5623" s="6">
        <v>23757.520381401999</v>
      </c>
      <c r="J5623" s="6">
        <v>10320.202313216399</v>
      </c>
      <c r="K5623" s="71">
        <v>10322.645980281401</v>
      </c>
      <c r="L5623" s="20">
        <v>1.37467264191962</v>
      </c>
      <c r="M5623" s="79">
        <v>7524.7697691128797</v>
      </c>
      <c r="N5623" s="6">
        <v>23806.885516154602</v>
      </c>
      <c r="O5623" s="6">
        <v>10345.905119164199</v>
      </c>
      <c r="P5623" s="71">
        <v>10344.468134533599</v>
      </c>
      <c r="Q5623" s="20">
        <v>1.37472221103625</v>
      </c>
      <c r="R5623" s="79">
        <v>7539.60543104522</v>
      </c>
      <c r="S5623" s="6">
        <v>23853.822620679599</v>
      </c>
      <c r="T5623" s="6">
        <v>10370.1486629622</v>
      </c>
      <c r="U5623" s="71">
        <v>10364.7662876902</v>
      </c>
      <c r="V5623" s="20">
        <v>1.3747093773650301</v>
      </c>
      <c r="W5623" s="79">
        <v>7556.7740412654703</v>
      </c>
      <c r="X5623" s="6">
        <v>23908.1407128639</v>
      </c>
      <c r="Y5623" s="6">
        <v>10397.2938991995</v>
      </c>
      <c r="Z5623" s="71">
        <v>10388.3825717653</v>
      </c>
      <c r="AA5623" s="20">
        <v>1.3747112875199401</v>
      </c>
    </row>
    <row r="5624" spans="1:27" x14ac:dyDescent="0.2">
      <c r="A5624" s="52" t="s">
        <v>703</v>
      </c>
      <c r="B5624" s="1" t="s">
        <v>6969</v>
      </c>
      <c r="C5624" s="131" t="s">
        <v>39</v>
      </c>
      <c r="D5624" s="131" t="s">
        <v>39</v>
      </c>
      <c r="E5624" s="131" t="s">
        <v>6361</v>
      </c>
      <c r="F5624" s="131" t="s">
        <v>26240</v>
      </c>
      <c r="G5624" s="131" t="s">
        <v>26240</v>
      </c>
      <c r="H5624" s="79">
        <v>8145.6666666666697</v>
      </c>
      <c r="I5624" s="6">
        <v>32109.428509331199</v>
      </c>
      <c r="J5624" s="6">
        <v>13948.2485149194</v>
      </c>
      <c r="K5624" s="71">
        <v>13951.551248187099</v>
      </c>
      <c r="L5624" s="20">
        <v>1.7127574475001599</v>
      </c>
      <c r="M5624" s="79">
        <v>8155.0399119183603</v>
      </c>
      <c r="N5624" s="6">
        <v>32146.3769336439</v>
      </c>
      <c r="O5624" s="6">
        <v>13970.0493562961</v>
      </c>
      <c r="P5624" s="71">
        <v>13968.1089996059</v>
      </c>
      <c r="Q5624" s="20">
        <v>1.71281920756659</v>
      </c>
      <c r="R5624" s="79">
        <v>8163.81768854251</v>
      </c>
      <c r="S5624" s="6">
        <v>32180.978078340599</v>
      </c>
      <c r="T5624" s="6">
        <v>13990.274519045301</v>
      </c>
      <c r="U5624" s="71">
        <v>13983.013204857099</v>
      </c>
      <c r="V5624" s="20">
        <v>1.71280321760265</v>
      </c>
      <c r="W5624" s="79">
        <v>8174.6307457978101</v>
      </c>
      <c r="X5624" s="6">
        <v>32223.602102022702</v>
      </c>
      <c r="Y5624" s="6">
        <v>14013.564064616799</v>
      </c>
      <c r="Z5624" s="71">
        <v>14001.553299208999</v>
      </c>
      <c r="AA5624" s="20">
        <v>1.7128055975380301</v>
      </c>
    </row>
    <row r="5625" spans="1:27" x14ac:dyDescent="0.2">
      <c r="A5625" s="52" t="s">
        <v>702</v>
      </c>
      <c r="B5625" s="1" t="s">
        <v>6968</v>
      </c>
      <c r="C5625" s="131" t="s">
        <v>39</v>
      </c>
      <c r="D5625" s="131" t="s">
        <v>39</v>
      </c>
      <c r="E5625" s="131" t="s">
        <v>6361</v>
      </c>
      <c r="F5625" s="131" t="s">
        <v>26240</v>
      </c>
      <c r="G5625" s="131" t="s">
        <v>26240</v>
      </c>
      <c r="H5625" s="79">
        <v>6901.1666666666697</v>
      </c>
      <c r="I5625" s="6">
        <v>25757.016785743999</v>
      </c>
      <c r="J5625" s="6">
        <v>11188.778119364601</v>
      </c>
      <c r="K5625" s="71">
        <v>11191.4274519801</v>
      </c>
      <c r="L5625" s="20">
        <v>1.62167181181638</v>
      </c>
      <c r="M5625" s="79">
        <v>6918.1968125715002</v>
      </c>
      <c r="N5625" s="6">
        <v>25820.577887094201</v>
      </c>
      <c r="O5625" s="6">
        <v>11221.007836602401</v>
      </c>
      <c r="P5625" s="71">
        <v>11219.4493054139</v>
      </c>
      <c r="Q5625" s="20">
        <v>1.6217302874394</v>
      </c>
      <c r="R5625" s="79">
        <v>6936.1918207984099</v>
      </c>
      <c r="S5625" s="6">
        <v>25887.740115069199</v>
      </c>
      <c r="T5625" s="6">
        <v>11254.3686523712</v>
      </c>
      <c r="U5625" s="71">
        <v>11248.527344063399</v>
      </c>
      <c r="V5625" s="20">
        <v>1.6217151478328999</v>
      </c>
      <c r="W5625" s="79">
        <v>6955.5778479010996</v>
      </c>
      <c r="X5625" s="6">
        <v>25960.094000957</v>
      </c>
      <c r="Y5625" s="6">
        <v>11289.6577872978</v>
      </c>
      <c r="Z5625" s="71">
        <v>11279.981631354</v>
      </c>
      <c r="AA5625" s="20">
        <v>1.62171740120165</v>
      </c>
    </row>
    <row r="5626" spans="1:27" x14ac:dyDescent="0.2">
      <c r="A5626" s="52" t="s">
        <v>701</v>
      </c>
      <c r="B5626" s="1" t="s">
        <v>18953</v>
      </c>
      <c r="C5626" s="131" t="s">
        <v>39</v>
      </c>
      <c r="D5626" s="131" t="s">
        <v>39</v>
      </c>
      <c r="E5626" s="131" t="s">
        <v>6361</v>
      </c>
      <c r="F5626" s="131" t="s">
        <v>26240</v>
      </c>
      <c r="G5626" s="131" t="s">
        <v>26240</v>
      </c>
      <c r="H5626" s="79">
        <v>6077.6666666666697</v>
      </c>
      <c r="I5626" s="6">
        <v>28054.279305792901</v>
      </c>
      <c r="J5626" s="6">
        <v>12186.7027172546</v>
      </c>
      <c r="K5626" s="71">
        <v>12189.588343248801</v>
      </c>
      <c r="L5626" s="20">
        <v>2.00563621070292</v>
      </c>
      <c r="M5626" s="79">
        <v>6090.6508015956997</v>
      </c>
      <c r="N5626" s="6">
        <v>28114.213581201799</v>
      </c>
      <c r="O5626" s="6">
        <v>12217.767251145</v>
      </c>
      <c r="P5626" s="71">
        <v>12216.0702760077</v>
      </c>
      <c r="Q5626" s="20">
        <v>2.0057085316411798</v>
      </c>
      <c r="R5626" s="79">
        <v>6105.38503256284</v>
      </c>
      <c r="S5626" s="6">
        <v>28182.226233684902</v>
      </c>
      <c r="T5626" s="6">
        <v>12251.8675662149</v>
      </c>
      <c r="U5626" s="71">
        <v>12245.508530180899</v>
      </c>
      <c r="V5626" s="20">
        <v>2.0056898074191798</v>
      </c>
      <c r="W5626" s="79">
        <v>6123.51632447061</v>
      </c>
      <c r="X5626" s="6">
        <v>28265.919590898</v>
      </c>
      <c r="Y5626" s="6">
        <v>12292.4269539529</v>
      </c>
      <c r="Z5626" s="71">
        <v>12281.8913431863</v>
      </c>
      <c r="AA5626" s="20">
        <v>2.0056925943196702</v>
      </c>
    </row>
    <row r="5627" spans="1:27" x14ac:dyDescent="0.2">
      <c r="A5627" s="52" t="s">
        <v>700</v>
      </c>
      <c r="B5627" s="1" t="s">
        <v>6967</v>
      </c>
      <c r="C5627" s="131" t="s">
        <v>39</v>
      </c>
      <c r="D5627" s="131" t="s">
        <v>39</v>
      </c>
      <c r="E5627" s="131" t="s">
        <v>6361</v>
      </c>
      <c r="F5627" s="131" t="s">
        <v>26240</v>
      </c>
      <c r="G5627" s="131" t="s">
        <v>26240</v>
      </c>
      <c r="H5627" s="79">
        <v>3869.1666666666702</v>
      </c>
      <c r="I5627" s="6">
        <v>17530.2859376167</v>
      </c>
      <c r="J5627" s="6">
        <v>7615.1085879468401</v>
      </c>
      <c r="K5627" s="71">
        <v>7616.91172992872</v>
      </c>
      <c r="L5627" s="20">
        <v>1.9686181511769301</v>
      </c>
      <c r="M5627" s="79">
        <v>3873.9114140547099</v>
      </c>
      <c r="N5627" s="6">
        <v>17551.783274273301</v>
      </c>
      <c r="O5627" s="6">
        <v>7627.5867460506297</v>
      </c>
      <c r="P5627" s="71">
        <v>7626.5273196595899</v>
      </c>
      <c r="Q5627" s="20">
        <v>1.9686891372864701</v>
      </c>
      <c r="R5627" s="79">
        <v>3879.4434234376599</v>
      </c>
      <c r="S5627" s="6">
        <v>17576.847510231</v>
      </c>
      <c r="T5627" s="6">
        <v>7641.3128665295599</v>
      </c>
      <c r="U5627" s="71">
        <v>7637.3468275887799</v>
      </c>
      <c r="V5627" s="20">
        <v>1.9686707586577401</v>
      </c>
      <c r="W5627" s="79">
        <v>3886.2806919575401</v>
      </c>
      <c r="X5627" s="6">
        <v>17607.825568947901</v>
      </c>
      <c r="Y5627" s="6">
        <v>7657.3807877785603</v>
      </c>
      <c r="Z5627" s="71">
        <v>7650.8177889685403</v>
      </c>
      <c r="AA5627" s="20">
        <v>1.9686734941203601</v>
      </c>
    </row>
    <row r="5628" spans="1:27" x14ac:dyDescent="0.2">
      <c r="A5628" s="52" t="s">
        <v>699</v>
      </c>
      <c r="B5628" s="1" t="s">
        <v>6966</v>
      </c>
      <c r="C5628" s="131" t="s">
        <v>39</v>
      </c>
      <c r="D5628" s="131" t="s">
        <v>39</v>
      </c>
      <c r="E5628" s="131" t="s">
        <v>6361</v>
      </c>
      <c r="F5628" s="131" t="s">
        <v>26240</v>
      </c>
      <c r="G5628" s="131" t="s">
        <v>26240</v>
      </c>
      <c r="H5628" s="79">
        <v>6541.9166666666697</v>
      </c>
      <c r="I5628" s="6">
        <v>17379.928850956101</v>
      </c>
      <c r="J5628" s="6">
        <v>7549.7938779665001</v>
      </c>
      <c r="K5628" s="71">
        <v>7551.5815544176903</v>
      </c>
      <c r="L5628" s="20">
        <v>1.1543377788493701</v>
      </c>
      <c r="M5628" s="79">
        <v>6563.6148503179102</v>
      </c>
      <c r="N5628" s="6">
        <v>17437.574477959399</v>
      </c>
      <c r="O5628" s="6">
        <v>7577.9543248069504</v>
      </c>
      <c r="P5628" s="71">
        <v>7576.9017920637498</v>
      </c>
      <c r="Q5628" s="20">
        <v>1.1543794029439101</v>
      </c>
      <c r="R5628" s="79">
        <v>6589.1158944180897</v>
      </c>
      <c r="S5628" s="6">
        <v>17505.323175270802</v>
      </c>
      <c r="T5628" s="6">
        <v>7610.2185636016402</v>
      </c>
      <c r="U5628" s="71">
        <v>7606.2686634080001</v>
      </c>
      <c r="V5628" s="20">
        <v>1.1543686262752799</v>
      </c>
      <c r="W5628" s="79">
        <v>6612.0385405983097</v>
      </c>
      <c r="X5628" s="6">
        <v>17566.221835401699</v>
      </c>
      <c r="Y5628" s="6">
        <v>7639.2879444169803</v>
      </c>
      <c r="Z5628" s="71">
        <v>7632.7404526468699</v>
      </c>
      <c r="AA5628" s="20">
        <v>1.15437023026732</v>
      </c>
    </row>
    <row r="5629" spans="1:27" x14ac:dyDescent="0.2">
      <c r="A5629" s="52" t="s">
        <v>698</v>
      </c>
      <c r="B5629" s="1" t="s">
        <v>6965</v>
      </c>
      <c r="C5629" s="131" t="s">
        <v>39</v>
      </c>
      <c r="D5629" s="131" t="s">
        <v>39</v>
      </c>
      <c r="E5629" s="131" t="s">
        <v>6361</v>
      </c>
      <c r="F5629" s="131" t="s">
        <v>26240</v>
      </c>
      <c r="G5629" s="131" t="s">
        <v>26240</v>
      </c>
      <c r="H5629" s="79">
        <v>20415.75</v>
      </c>
      <c r="I5629" s="6">
        <v>46660.631951212599</v>
      </c>
      <c r="J5629" s="6">
        <v>20269.2517597927</v>
      </c>
      <c r="K5629" s="71">
        <v>20274.051210564499</v>
      </c>
      <c r="L5629" s="20">
        <v>0.99305933950819703</v>
      </c>
      <c r="M5629" s="79">
        <v>20462.718364794699</v>
      </c>
      <c r="N5629" s="6">
        <v>46767.97915046</v>
      </c>
      <c r="O5629" s="6">
        <v>20324.249241984198</v>
      </c>
      <c r="P5629" s="71">
        <v>20321.4263247573</v>
      </c>
      <c r="Q5629" s="20">
        <v>0.99309514808743804</v>
      </c>
      <c r="R5629" s="79">
        <v>20506.560188133099</v>
      </c>
      <c r="S5629" s="6">
        <v>46868.180572541598</v>
      </c>
      <c r="T5629" s="6">
        <v>20375.3506441547</v>
      </c>
      <c r="U5629" s="71">
        <v>20364.775310373901</v>
      </c>
      <c r="V5629" s="20">
        <v>0.99308587708233997</v>
      </c>
      <c r="W5629" s="79">
        <v>20552.919192191399</v>
      </c>
      <c r="X5629" s="6">
        <v>46974.135064832597</v>
      </c>
      <c r="Y5629" s="6">
        <v>20428.3509033794</v>
      </c>
      <c r="Z5629" s="71">
        <v>20410.842143349699</v>
      </c>
      <c r="AA5629" s="20">
        <v>0.99308725697244604</v>
      </c>
    </row>
    <row r="5630" spans="1:27" x14ac:dyDescent="0.2">
      <c r="A5630" s="52" t="s">
        <v>697</v>
      </c>
      <c r="B5630" s="1" t="s">
        <v>6964</v>
      </c>
      <c r="C5630" s="131" t="s">
        <v>39</v>
      </c>
      <c r="D5630" s="131" t="s">
        <v>39</v>
      </c>
      <c r="E5630" s="131" t="s">
        <v>6361</v>
      </c>
      <c r="F5630" s="131" t="s">
        <v>26240</v>
      </c>
      <c r="G5630" s="131" t="s">
        <v>26240</v>
      </c>
      <c r="H5630" s="79">
        <v>12034.833333333299</v>
      </c>
      <c r="I5630" s="6">
        <v>30939.8911185502</v>
      </c>
      <c r="J5630" s="6">
        <v>13440.204649568001</v>
      </c>
      <c r="K5630" s="71">
        <v>13443.3870857695</v>
      </c>
      <c r="L5630" s="20">
        <v>1.1170397390161499</v>
      </c>
      <c r="M5630" s="79">
        <v>12071.320650771801</v>
      </c>
      <c r="N5630" s="6">
        <v>31033.6949625659</v>
      </c>
      <c r="O5630" s="6">
        <v>13486.5042872543</v>
      </c>
      <c r="P5630" s="71">
        <v>13484.6310920957</v>
      </c>
      <c r="Q5630" s="20">
        <v>1.1170800181862</v>
      </c>
      <c r="R5630" s="79">
        <v>12111.238206047199</v>
      </c>
      <c r="S5630" s="6">
        <v>31136.3174733835</v>
      </c>
      <c r="T5630" s="6">
        <v>13536.121490911701</v>
      </c>
      <c r="U5630" s="71">
        <v>13529.095893886901</v>
      </c>
      <c r="V5630" s="20">
        <v>1.1170695897246801</v>
      </c>
      <c r="W5630" s="79">
        <v>12152.853345629401</v>
      </c>
      <c r="X5630" s="6">
        <v>31243.304238542201</v>
      </c>
      <c r="Y5630" s="6">
        <v>13587.2471411147</v>
      </c>
      <c r="Z5630" s="71">
        <v>13575.6017640217</v>
      </c>
      <c r="AA5630" s="20">
        <v>1.11707114188981</v>
      </c>
    </row>
    <row r="5631" spans="1:27" x14ac:dyDescent="0.2">
      <c r="A5631" s="52" t="s">
        <v>696</v>
      </c>
      <c r="B5631" s="1" t="s">
        <v>6963</v>
      </c>
      <c r="C5631" s="131" t="s">
        <v>39</v>
      </c>
      <c r="D5631" s="131" t="s">
        <v>39</v>
      </c>
      <c r="E5631" s="131" t="s">
        <v>6361</v>
      </c>
      <c r="F5631" s="131" t="s">
        <v>26240</v>
      </c>
      <c r="G5631" s="131" t="s">
        <v>26240</v>
      </c>
      <c r="H5631" s="79">
        <v>7340</v>
      </c>
      <c r="I5631" s="6">
        <v>25509.4810324715</v>
      </c>
      <c r="J5631" s="6">
        <v>11081.249260606801</v>
      </c>
      <c r="K5631" s="71">
        <v>11083.8731320228</v>
      </c>
      <c r="L5631" s="20">
        <v>1.5100644594036501</v>
      </c>
      <c r="M5631" s="79">
        <v>7347.9201408518102</v>
      </c>
      <c r="N5631" s="6">
        <v>25537.006738579701</v>
      </c>
      <c r="O5631" s="6">
        <v>11097.774573054599</v>
      </c>
      <c r="P5631" s="71">
        <v>11096.233158232901</v>
      </c>
      <c r="Q5631" s="20">
        <v>1.51011891059373</v>
      </c>
      <c r="R5631" s="79">
        <v>7353.6800561865102</v>
      </c>
      <c r="S5631" s="6">
        <v>25557.024783672201</v>
      </c>
      <c r="T5631" s="6">
        <v>11110.5943313223</v>
      </c>
      <c r="U5631" s="71">
        <v>11104.827645604501</v>
      </c>
      <c r="V5631" s="20">
        <v>1.5101048129313399</v>
      </c>
      <c r="W5631" s="79">
        <v>7361.2332868091598</v>
      </c>
      <c r="X5631" s="6">
        <v>25583.275327718799</v>
      </c>
      <c r="Y5631" s="6">
        <v>11125.784965089701</v>
      </c>
      <c r="Z5631" s="71">
        <v>11116.2492614973</v>
      </c>
      <c r="AA5631" s="20">
        <v>1.51010691121784</v>
      </c>
    </row>
    <row r="5632" spans="1:27" x14ac:dyDescent="0.2">
      <c r="A5632" s="52" t="s">
        <v>695</v>
      </c>
      <c r="B5632" s="1" t="s">
        <v>6962</v>
      </c>
      <c r="C5632" s="131" t="s">
        <v>39</v>
      </c>
      <c r="D5632" s="131" t="s">
        <v>39</v>
      </c>
      <c r="E5632" s="131" t="s">
        <v>6361</v>
      </c>
      <c r="F5632" s="131" t="s">
        <v>26240</v>
      </c>
      <c r="G5632" s="131" t="s">
        <v>26240</v>
      </c>
      <c r="H5632" s="79">
        <v>4733</v>
      </c>
      <c r="I5632" s="6">
        <v>16356.445630890799</v>
      </c>
      <c r="J5632" s="6">
        <v>7105.1955475984796</v>
      </c>
      <c r="K5632" s="71">
        <v>7106.8779499218799</v>
      </c>
      <c r="L5632" s="20">
        <v>1.5015588315913599</v>
      </c>
      <c r="M5632" s="79">
        <v>4738.3981640615102</v>
      </c>
      <c r="N5632" s="6">
        <v>16375.1007707553</v>
      </c>
      <c r="O5632" s="6">
        <v>7116.2285707648498</v>
      </c>
      <c r="P5632" s="71">
        <v>7115.24016898018</v>
      </c>
      <c r="Q5632" s="20">
        <v>1.5016129760782599</v>
      </c>
      <c r="R5632" s="79">
        <v>4740.9878773889805</v>
      </c>
      <c r="S5632" s="6">
        <v>16384.050380989898</v>
      </c>
      <c r="T5632" s="6">
        <v>7122.7593519972297</v>
      </c>
      <c r="U5632" s="71">
        <v>7119.0624557374904</v>
      </c>
      <c r="V5632" s="20">
        <v>1.50159895782273</v>
      </c>
      <c r="W5632" s="79">
        <v>4748.3518917510401</v>
      </c>
      <c r="X5632" s="6">
        <v>16409.4991662293</v>
      </c>
      <c r="Y5632" s="6">
        <v>7136.2465036084805</v>
      </c>
      <c r="Z5632" s="71">
        <v>7130.1301593115004</v>
      </c>
      <c r="AA5632" s="20">
        <v>1.50160104429037</v>
      </c>
    </row>
    <row r="5633" spans="1:27" x14ac:dyDescent="0.2">
      <c r="A5633" s="52" t="s">
        <v>694</v>
      </c>
      <c r="B5633" s="1" t="s">
        <v>6961</v>
      </c>
      <c r="C5633" s="131" t="s">
        <v>39</v>
      </c>
      <c r="D5633" s="131" t="s">
        <v>39</v>
      </c>
      <c r="E5633" s="131" t="s">
        <v>6361</v>
      </c>
      <c r="F5633" s="131" t="s">
        <v>26240</v>
      </c>
      <c r="G5633" s="131" t="s">
        <v>26240</v>
      </c>
      <c r="H5633" s="79">
        <v>7029.75</v>
      </c>
      <c r="I5633" s="6">
        <v>20694.277003036499</v>
      </c>
      <c r="J5633" s="6">
        <v>8989.53771136256</v>
      </c>
      <c r="K5633" s="71">
        <v>8991.66629727277</v>
      </c>
      <c r="L5633" s="20">
        <v>1.27908763430745</v>
      </c>
      <c r="M5633" s="79">
        <v>7042.6616931501403</v>
      </c>
      <c r="N5633" s="6">
        <v>20732.286627081001</v>
      </c>
      <c r="O5633" s="6">
        <v>9009.7577107071902</v>
      </c>
      <c r="P5633" s="71">
        <v>9008.5063089973992</v>
      </c>
      <c r="Q5633" s="20">
        <v>1.2791337567384899</v>
      </c>
      <c r="R5633" s="79">
        <v>7057.2084733164702</v>
      </c>
      <c r="S5633" s="6">
        <v>20775.109643299798</v>
      </c>
      <c r="T5633" s="6">
        <v>9031.7170088951607</v>
      </c>
      <c r="U5633" s="71">
        <v>9027.0293142561495</v>
      </c>
      <c r="V5633" s="20">
        <v>1.27912181542995</v>
      </c>
      <c r="W5633" s="79">
        <v>7071.9552265985203</v>
      </c>
      <c r="X5633" s="6">
        <v>20818.521343191602</v>
      </c>
      <c r="Y5633" s="6">
        <v>9053.6645049714898</v>
      </c>
      <c r="Z5633" s="71">
        <v>9045.9047773284201</v>
      </c>
      <c r="AA5633" s="20">
        <v>1.2791235927661999</v>
      </c>
    </row>
    <row r="5634" spans="1:27" x14ac:dyDescent="0.2">
      <c r="A5634" s="52" t="s">
        <v>693</v>
      </c>
      <c r="B5634" s="1" t="s">
        <v>18954</v>
      </c>
      <c r="C5634" s="131" t="s">
        <v>39</v>
      </c>
      <c r="D5634" s="131" t="s">
        <v>39</v>
      </c>
      <c r="E5634" s="131" t="s">
        <v>6361</v>
      </c>
      <c r="F5634" s="131" t="s">
        <v>26240</v>
      </c>
      <c r="G5634" s="131" t="s">
        <v>26240</v>
      </c>
      <c r="H5634" s="79">
        <v>5309.25</v>
      </c>
      <c r="I5634" s="6">
        <v>25841.773538458401</v>
      </c>
      <c r="J5634" s="6">
        <v>11225.5962224907</v>
      </c>
      <c r="K5634" s="71">
        <v>11228.2542730736</v>
      </c>
      <c r="L5634" s="20">
        <v>2.1148475345997202</v>
      </c>
      <c r="M5634" s="79">
        <v>5317.8409339817499</v>
      </c>
      <c r="N5634" s="6">
        <v>25883.588290154101</v>
      </c>
      <c r="O5634" s="6">
        <v>11248.3906562129</v>
      </c>
      <c r="P5634" s="71">
        <v>11246.8283217139</v>
      </c>
      <c r="Q5634" s="20">
        <v>2.1149237935728902</v>
      </c>
      <c r="R5634" s="79">
        <v>5324.0016347544097</v>
      </c>
      <c r="S5634" s="6">
        <v>25913.574339823099</v>
      </c>
      <c r="T5634" s="6">
        <v>11265.599755895</v>
      </c>
      <c r="U5634" s="71">
        <v>11259.752618354099</v>
      </c>
      <c r="V5634" s="20">
        <v>2.1149040497756202</v>
      </c>
      <c r="W5634" s="79">
        <v>5332.9838907816902</v>
      </c>
      <c r="X5634" s="6">
        <v>25957.293777808001</v>
      </c>
      <c r="Y5634" s="6">
        <v>11288.440012004699</v>
      </c>
      <c r="Z5634" s="71">
        <v>11278.764899793499</v>
      </c>
      <c r="AA5634" s="20">
        <v>2.1149069884289999</v>
      </c>
    </row>
    <row r="5635" spans="1:27" x14ac:dyDescent="0.2">
      <c r="A5635" s="52" t="s">
        <v>692</v>
      </c>
      <c r="B5635" s="1" t="s">
        <v>6960</v>
      </c>
      <c r="C5635" s="131" t="s">
        <v>39</v>
      </c>
      <c r="D5635" s="131" t="s">
        <v>39</v>
      </c>
      <c r="E5635" s="131" t="s">
        <v>6361</v>
      </c>
      <c r="F5635" s="131" t="s">
        <v>26240</v>
      </c>
      <c r="G5635" s="131" t="s">
        <v>26240</v>
      </c>
      <c r="H5635" s="79">
        <v>8791.5</v>
      </c>
      <c r="I5635" s="6">
        <v>18110.738718976801</v>
      </c>
      <c r="J5635" s="6">
        <v>7867.2556992924701</v>
      </c>
      <c r="K5635" s="71">
        <v>7869.1185458782802</v>
      </c>
      <c r="L5635" s="20">
        <v>0.89508258498302595</v>
      </c>
      <c r="M5635" s="79">
        <v>8817.9991509711708</v>
      </c>
      <c r="N5635" s="6">
        <v>18165.3277196608</v>
      </c>
      <c r="O5635" s="6">
        <v>7894.2185410437896</v>
      </c>
      <c r="P5635" s="71">
        <v>7893.1220810837203</v>
      </c>
      <c r="Q5635" s="20">
        <v>0.89511486063302803</v>
      </c>
      <c r="R5635" s="79">
        <v>8842.3021409129506</v>
      </c>
      <c r="S5635" s="6">
        <v>18215.392566492999</v>
      </c>
      <c r="T5635" s="6">
        <v>7918.9122797027203</v>
      </c>
      <c r="U5635" s="71">
        <v>7914.8021594892798</v>
      </c>
      <c r="V5635" s="20">
        <v>0.89510650431948402</v>
      </c>
      <c r="W5635" s="79">
        <v>8867.7777384686597</v>
      </c>
      <c r="X5635" s="6">
        <v>18267.873018184</v>
      </c>
      <c r="Y5635" s="6">
        <v>7944.4255814137196</v>
      </c>
      <c r="Z5635" s="71">
        <v>7937.61656184396</v>
      </c>
      <c r="AA5635" s="20">
        <v>0.89510774806751903</v>
      </c>
    </row>
    <row r="5636" spans="1:27" x14ac:dyDescent="0.2">
      <c r="A5636" s="52" t="s">
        <v>691</v>
      </c>
      <c r="B5636" s="1" t="s">
        <v>6959</v>
      </c>
      <c r="C5636" s="131" t="s">
        <v>39</v>
      </c>
      <c r="D5636" s="131" t="s">
        <v>39</v>
      </c>
      <c r="E5636" s="131" t="s">
        <v>6361</v>
      </c>
      <c r="F5636" s="131" t="s">
        <v>26240</v>
      </c>
      <c r="G5636" s="131" t="s">
        <v>26240</v>
      </c>
      <c r="H5636" s="79">
        <v>4588.75</v>
      </c>
      <c r="I5636" s="6">
        <v>15722.921070907199</v>
      </c>
      <c r="J5636" s="6">
        <v>6829.9941997953301</v>
      </c>
      <c r="K5636" s="71">
        <v>6831.6114386219897</v>
      </c>
      <c r="L5636" s="20">
        <v>1.48877394467382</v>
      </c>
      <c r="M5636" s="79">
        <v>4597.8405161682304</v>
      </c>
      <c r="N5636" s="6">
        <v>15754.0688711157</v>
      </c>
      <c r="O5636" s="6">
        <v>6846.3429065822802</v>
      </c>
      <c r="P5636" s="71">
        <v>6845.3919903097003</v>
      </c>
      <c r="Q5636" s="20">
        <v>1.48882762815239</v>
      </c>
      <c r="R5636" s="79">
        <v>4607.0122086414603</v>
      </c>
      <c r="S5636" s="6">
        <v>15785.4948143122</v>
      </c>
      <c r="T5636" s="6">
        <v>6862.5448652797004</v>
      </c>
      <c r="U5636" s="71">
        <v>6858.9830270662997</v>
      </c>
      <c r="V5636" s="20">
        <v>1.48881372925402</v>
      </c>
      <c r="W5636" s="79">
        <v>4616.8845657616002</v>
      </c>
      <c r="X5636" s="6">
        <v>15819.3215191412</v>
      </c>
      <c r="Y5636" s="6">
        <v>6879.5870450914299</v>
      </c>
      <c r="Z5636" s="71">
        <v>6873.69067884797</v>
      </c>
      <c r="AA5636" s="20">
        <v>1.4888157979566199</v>
      </c>
    </row>
    <row r="5637" spans="1:27" x14ac:dyDescent="0.2">
      <c r="A5637" s="52" t="s">
        <v>690</v>
      </c>
      <c r="B5637" s="1" t="s">
        <v>6958</v>
      </c>
      <c r="C5637" s="131" t="s">
        <v>39</v>
      </c>
      <c r="D5637" s="131" t="s">
        <v>39</v>
      </c>
      <c r="E5637" s="131" t="s">
        <v>6361</v>
      </c>
      <c r="F5637" s="131" t="s">
        <v>26240</v>
      </c>
      <c r="G5637" s="131" t="s">
        <v>26240</v>
      </c>
      <c r="H5637" s="79">
        <v>3641.1666666666702</v>
      </c>
      <c r="I5637" s="6">
        <v>17576.348044888</v>
      </c>
      <c r="J5637" s="6">
        <v>7635.11784221166</v>
      </c>
      <c r="K5637" s="71">
        <v>7636.9257220808604</v>
      </c>
      <c r="L5637" s="20">
        <v>2.0973842785043799</v>
      </c>
      <c r="M5637" s="79">
        <v>3647.4524644041999</v>
      </c>
      <c r="N5637" s="6">
        <v>17606.690344180701</v>
      </c>
      <c r="O5637" s="6">
        <v>7651.44805017828</v>
      </c>
      <c r="P5637" s="71">
        <v>7650.3853095941404</v>
      </c>
      <c r="Q5637" s="20">
        <v>2.0974599077725902</v>
      </c>
      <c r="R5637" s="79">
        <v>3653.1392306111102</v>
      </c>
      <c r="S5637" s="6">
        <v>17634.141046456301</v>
      </c>
      <c r="T5637" s="6">
        <v>7666.2205091129599</v>
      </c>
      <c r="U5637" s="71">
        <v>7662.2415424617002</v>
      </c>
      <c r="V5637" s="20">
        <v>2.0974403270088202</v>
      </c>
      <c r="W5637" s="79">
        <v>3660.35286387114</v>
      </c>
      <c r="X5637" s="6">
        <v>17668.962119055701</v>
      </c>
      <c r="Y5637" s="6">
        <v>7683.9681618068398</v>
      </c>
      <c r="Z5637" s="71">
        <v>7677.3823754524901</v>
      </c>
      <c r="AA5637" s="20">
        <v>2.0974432413964101</v>
      </c>
    </row>
    <row r="5638" spans="1:27" x14ac:dyDescent="0.2">
      <c r="A5638" s="52" t="s">
        <v>689</v>
      </c>
      <c r="B5638" s="1" t="s">
        <v>6957</v>
      </c>
      <c r="C5638" s="131" t="s">
        <v>39</v>
      </c>
      <c r="D5638" s="131" t="s">
        <v>39</v>
      </c>
      <c r="E5638" s="131" t="s">
        <v>6361</v>
      </c>
      <c r="F5638" s="131" t="s">
        <v>26240</v>
      </c>
      <c r="G5638" s="131" t="s">
        <v>26240</v>
      </c>
      <c r="H5638" s="79">
        <v>3992.6666666666702</v>
      </c>
      <c r="I5638" s="6">
        <v>15350.561312444799</v>
      </c>
      <c r="J5638" s="6">
        <v>6668.2421322840901</v>
      </c>
      <c r="K5638" s="71">
        <v>6669.8210706794198</v>
      </c>
      <c r="L5638" s="20">
        <v>1.67051788379014</v>
      </c>
      <c r="M5638" s="79">
        <v>4000.6204878751901</v>
      </c>
      <c r="N5638" s="6">
        <v>15381.141280752399</v>
      </c>
      <c r="O5638" s="6">
        <v>6684.2774628013703</v>
      </c>
      <c r="P5638" s="71">
        <v>6683.3490564541398</v>
      </c>
      <c r="Q5638" s="20">
        <v>1.6705781207464201</v>
      </c>
      <c r="R5638" s="79">
        <v>4009.9590254027698</v>
      </c>
      <c r="S5638" s="6">
        <v>15417.045052555501</v>
      </c>
      <c r="T5638" s="6">
        <v>6702.36597634397</v>
      </c>
      <c r="U5638" s="71">
        <v>6698.8872751152803</v>
      </c>
      <c r="V5638" s="20">
        <v>1.6705625251226699</v>
      </c>
      <c r="W5638" s="79">
        <v>4019.64546498051</v>
      </c>
      <c r="X5638" s="6">
        <v>15454.286399517599</v>
      </c>
      <c r="Y5638" s="6">
        <v>6720.8387146445602</v>
      </c>
      <c r="Z5638" s="71">
        <v>6715.0784086458098</v>
      </c>
      <c r="AA5638" s="20">
        <v>1.67056484636472</v>
      </c>
    </row>
    <row r="5639" spans="1:27" x14ac:dyDescent="0.2">
      <c r="A5639" s="52" t="s">
        <v>688</v>
      </c>
      <c r="B5639" s="1" t="s">
        <v>6956</v>
      </c>
      <c r="C5639" s="131" t="s">
        <v>39</v>
      </c>
      <c r="D5639" s="131" t="s">
        <v>39</v>
      </c>
      <c r="E5639" s="131" t="s">
        <v>6361</v>
      </c>
      <c r="F5639" s="131" t="s">
        <v>26240</v>
      </c>
      <c r="G5639" s="131" t="s">
        <v>26240</v>
      </c>
      <c r="H5639" s="79">
        <v>10781.166666666701</v>
      </c>
      <c r="I5639" s="6">
        <v>25484.644908062201</v>
      </c>
      <c r="J5639" s="6">
        <v>11070.4605156341</v>
      </c>
      <c r="K5639" s="71">
        <v>11073.0818324392</v>
      </c>
      <c r="L5639" s="20">
        <v>1.02707639857522</v>
      </c>
      <c r="M5639" s="79">
        <v>10806.5738821005</v>
      </c>
      <c r="N5639" s="6">
        <v>25544.702774103302</v>
      </c>
      <c r="O5639" s="6">
        <v>11101.1190866941</v>
      </c>
      <c r="P5639" s="71">
        <v>11099.5772073393</v>
      </c>
      <c r="Q5639" s="20">
        <v>1.0271134337705401</v>
      </c>
      <c r="R5639" s="79">
        <v>10833.251062531301</v>
      </c>
      <c r="S5639" s="6">
        <v>25607.762597909801</v>
      </c>
      <c r="T5639" s="6">
        <v>11132.6519564185</v>
      </c>
      <c r="U5639" s="71">
        <v>11126.8738222229</v>
      </c>
      <c r="V5639" s="20">
        <v>1.0271038451889301</v>
      </c>
      <c r="W5639" s="79">
        <v>10861.460316369201</v>
      </c>
      <c r="X5639" s="6">
        <v>25674.443954335002</v>
      </c>
      <c r="Y5639" s="6">
        <v>11165.432841379999</v>
      </c>
      <c r="Z5639" s="71">
        <v>11155.8631563294</v>
      </c>
      <c r="AA5639" s="20">
        <v>1.0271052723469001</v>
      </c>
    </row>
    <row r="5640" spans="1:27" x14ac:dyDescent="0.2">
      <c r="A5640" s="52" t="s">
        <v>687</v>
      </c>
      <c r="B5640" s="1" t="s">
        <v>6955</v>
      </c>
      <c r="C5640" s="131" t="s">
        <v>39</v>
      </c>
      <c r="D5640" s="131" t="s">
        <v>39</v>
      </c>
      <c r="E5640" s="131" t="s">
        <v>6361</v>
      </c>
      <c r="F5640" s="131" t="s">
        <v>26240</v>
      </c>
      <c r="G5640" s="131" t="s">
        <v>26240</v>
      </c>
      <c r="H5640" s="79">
        <v>2040</v>
      </c>
      <c r="I5640" s="6">
        <v>8796.8232179458792</v>
      </c>
      <c r="J5640" s="6">
        <v>3821.31610813516</v>
      </c>
      <c r="K5640" s="71">
        <v>3822.22093771455</v>
      </c>
      <c r="L5640" s="20">
        <v>1.87363771456595</v>
      </c>
      <c r="M5640" s="79">
        <v>2045.00831460631</v>
      </c>
      <c r="N5640" s="6">
        <v>8818.4199131476107</v>
      </c>
      <c r="O5640" s="6">
        <v>3832.2751483164302</v>
      </c>
      <c r="P5640" s="71">
        <v>3831.7428681123502</v>
      </c>
      <c r="Q5640" s="20">
        <v>1.8737052757900501</v>
      </c>
      <c r="R5640" s="79">
        <v>2051.25113675684</v>
      </c>
      <c r="S5640" s="6">
        <v>8845.3400125786502</v>
      </c>
      <c r="T5640" s="6">
        <v>3845.4000586626098</v>
      </c>
      <c r="U5640" s="71">
        <v>3843.4041966109098</v>
      </c>
      <c r="V5640" s="20">
        <v>1.87368778387983</v>
      </c>
      <c r="W5640" s="79">
        <v>2058.0796850892102</v>
      </c>
      <c r="X5640" s="6">
        <v>8874.7858618507307</v>
      </c>
      <c r="Y5640" s="6">
        <v>3859.5120384444499</v>
      </c>
      <c r="Z5640" s="71">
        <v>3856.2041223805199</v>
      </c>
      <c r="AA5640" s="20">
        <v>1.8736903873638699</v>
      </c>
    </row>
    <row r="5641" spans="1:27" x14ac:dyDescent="0.2">
      <c r="A5641" s="52" t="s">
        <v>686</v>
      </c>
      <c r="B5641" s="1" t="s">
        <v>6954</v>
      </c>
      <c r="C5641" s="131" t="s">
        <v>39</v>
      </c>
      <c r="D5641" s="131" t="s">
        <v>39</v>
      </c>
      <c r="E5641" s="131" t="s">
        <v>6361</v>
      </c>
      <c r="F5641" s="131" t="s">
        <v>26240</v>
      </c>
      <c r="G5641" s="131" t="s">
        <v>26240</v>
      </c>
      <c r="H5641" s="79">
        <v>3921.4166666666702</v>
      </c>
      <c r="I5641" s="6">
        <v>6563.3992744463503</v>
      </c>
      <c r="J5641" s="6">
        <v>2851.1228144722199</v>
      </c>
      <c r="K5641" s="71">
        <v>2851.7979170243302</v>
      </c>
      <c r="L5641" s="20">
        <v>0.727236649261362</v>
      </c>
      <c r="M5641" s="79">
        <v>3932.3542273056</v>
      </c>
      <c r="N5641" s="6">
        <v>6581.70581610309</v>
      </c>
      <c r="O5641" s="6">
        <v>2860.2525033964498</v>
      </c>
      <c r="P5641" s="71">
        <v>2859.85523135117</v>
      </c>
      <c r="Q5641" s="20">
        <v>0.72726287257969402</v>
      </c>
      <c r="R5641" s="79">
        <v>3942.7548132798702</v>
      </c>
      <c r="S5641" s="6">
        <v>6599.1136062564901</v>
      </c>
      <c r="T5641" s="6">
        <v>2868.8814463359599</v>
      </c>
      <c r="U5641" s="71">
        <v>2867.3924226915401</v>
      </c>
      <c r="V5641" s="20">
        <v>0.727256083242527</v>
      </c>
      <c r="W5641" s="79">
        <v>3954.0920350270999</v>
      </c>
      <c r="X5641" s="6">
        <v>6618.08907336828</v>
      </c>
      <c r="Y5641" s="6">
        <v>2878.1082549788998</v>
      </c>
      <c r="Z5641" s="71">
        <v>2875.6414818646899</v>
      </c>
      <c r="AA5641" s="20">
        <v>0.72725709376286296</v>
      </c>
    </row>
    <row r="5642" spans="1:27" x14ac:dyDescent="0.2">
      <c r="A5642" s="52" t="s">
        <v>685</v>
      </c>
      <c r="B5642" s="1" t="s">
        <v>6953</v>
      </c>
      <c r="C5642" s="131" t="s">
        <v>39</v>
      </c>
      <c r="D5642" s="131" t="s">
        <v>39</v>
      </c>
      <c r="E5642" s="131" t="s">
        <v>6361</v>
      </c>
      <c r="F5642" s="131" t="s">
        <v>26240</v>
      </c>
      <c r="G5642" s="131" t="s">
        <v>26240</v>
      </c>
      <c r="H5642" s="79">
        <v>2964</v>
      </c>
      <c r="I5642" s="6">
        <v>7821.8855488116897</v>
      </c>
      <c r="J5642" s="6">
        <v>3397.80583321114</v>
      </c>
      <c r="K5642" s="71">
        <v>3398.6103819937898</v>
      </c>
      <c r="L5642" s="20">
        <v>1.14662968353367</v>
      </c>
      <c r="M5642" s="79">
        <v>2970.22092104596</v>
      </c>
      <c r="N5642" s="6">
        <v>7838.30232763412</v>
      </c>
      <c r="O5642" s="6">
        <v>3406.3394021867598</v>
      </c>
      <c r="P5642" s="71">
        <v>3405.8662819221599</v>
      </c>
      <c r="Q5642" s="20">
        <v>1.1466710296831399</v>
      </c>
      <c r="R5642" s="79">
        <v>2972.7743478663801</v>
      </c>
      <c r="S5642" s="6">
        <v>7845.0407258617097</v>
      </c>
      <c r="T5642" s="6">
        <v>3410.5325543777099</v>
      </c>
      <c r="U5642" s="71">
        <v>3408.7623998040499</v>
      </c>
      <c r="V5642" s="20">
        <v>1.1466603249757601</v>
      </c>
      <c r="W5642" s="79">
        <v>2978.2454033936501</v>
      </c>
      <c r="X5642" s="6">
        <v>7859.4786375234999</v>
      </c>
      <c r="Y5642" s="6">
        <v>3417.9700659383798</v>
      </c>
      <c r="Z5642" s="71">
        <v>3415.04058729586</v>
      </c>
      <c r="AA5642" s="20">
        <v>1.14666191825714</v>
      </c>
    </row>
    <row r="5643" spans="1:27" x14ac:dyDescent="0.2">
      <c r="A5643" s="52" t="s">
        <v>684</v>
      </c>
      <c r="B5643" s="1" t="s">
        <v>6952</v>
      </c>
      <c r="C5643" s="131" t="s">
        <v>39</v>
      </c>
      <c r="D5643" s="131" t="s">
        <v>39</v>
      </c>
      <c r="E5643" s="131" t="s">
        <v>6361</v>
      </c>
      <c r="F5643" s="131" t="s">
        <v>26240</v>
      </c>
      <c r="G5643" s="131" t="s">
        <v>26240</v>
      </c>
      <c r="H5643" s="79">
        <v>4603.3333333333303</v>
      </c>
      <c r="I5643" s="6">
        <v>22927.910568407198</v>
      </c>
      <c r="J5643" s="6">
        <v>9959.8220641968692</v>
      </c>
      <c r="K5643" s="71">
        <v>9962.1803986958002</v>
      </c>
      <c r="L5643" s="20">
        <v>2.1641231858137102</v>
      </c>
      <c r="M5643" s="79">
        <v>4611.15842969596</v>
      </c>
      <c r="N5643" s="6">
        <v>22966.885175849198</v>
      </c>
      <c r="O5643" s="6">
        <v>9980.8609887605107</v>
      </c>
      <c r="P5643" s="71">
        <v>9979.4747065864995</v>
      </c>
      <c r="Q5643" s="20">
        <v>2.16420122161027</v>
      </c>
      <c r="R5643" s="79">
        <v>4615.5724399754599</v>
      </c>
      <c r="S5643" s="6">
        <v>22988.8701214545</v>
      </c>
      <c r="T5643" s="6">
        <v>9994.1214682438294</v>
      </c>
      <c r="U5643" s="71">
        <v>9988.9342608078496</v>
      </c>
      <c r="V5643" s="20">
        <v>2.1641810177852898</v>
      </c>
      <c r="W5643" s="79">
        <v>4621.6441311997096</v>
      </c>
      <c r="X5643" s="6">
        <v>23019.111510315201</v>
      </c>
      <c r="Y5643" s="6">
        <v>10010.668355419901</v>
      </c>
      <c r="Z5643" s="71">
        <v>10002.088397556299</v>
      </c>
      <c r="AA5643" s="20">
        <v>2.1641840249088902</v>
      </c>
    </row>
    <row r="5644" spans="1:27" x14ac:dyDescent="0.2">
      <c r="A5644" s="52" t="s">
        <v>683</v>
      </c>
      <c r="B5644" s="1" t="s">
        <v>6951</v>
      </c>
      <c r="C5644" s="131" t="s">
        <v>39</v>
      </c>
      <c r="D5644" s="131" t="s">
        <v>39</v>
      </c>
      <c r="E5644" s="131" t="s">
        <v>6361</v>
      </c>
      <c r="F5644" s="131" t="s">
        <v>26240</v>
      </c>
      <c r="G5644" s="131" t="s">
        <v>26240</v>
      </c>
      <c r="H5644" s="79">
        <v>5944.9166666666697</v>
      </c>
      <c r="I5644" s="6">
        <v>19912.2566393569</v>
      </c>
      <c r="J5644" s="6">
        <v>8649.8301898424907</v>
      </c>
      <c r="K5644" s="71">
        <v>8651.8783381743706</v>
      </c>
      <c r="L5644" s="20">
        <v>1.45534055787287</v>
      </c>
      <c r="M5644" s="79">
        <v>5950.4905336080701</v>
      </c>
      <c r="N5644" s="6">
        <v>19930.926080029301</v>
      </c>
      <c r="O5644" s="6">
        <v>8661.5055136521605</v>
      </c>
      <c r="P5644" s="71">
        <v>8660.3024820993505</v>
      </c>
      <c r="Q5644" s="20">
        <v>1.45539303578191</v>
      </c>
      <c r="R5644" s="79">
        <v>5954.2219885638897</v>
      </c>
      <c r="S5644" s="6">
        <v>19943.424436673198</v>
      </c>
      <c r="T5644" s="6">
        <v>8670.1523502384098</v>
      </c>
      <c r="U5644" s="71">
        <v>8665.6523170053606</v>
      </c>
      <c r="V5644" s="20">
        <v>1.4553794490110099</v>
      </c>
      <c r="W5644" s="79">
        <v>5961.6008081260597</v>
      </c>
      <c r="X5644" s="6">
        <v>19968.139492754901</v>
      </c>
      <c r="Y5644" s="6">
        <v>8683.8461183506406</v>
      </c>
      <c r="Z5644" s="71">
        <v>8676.4033551760494</v>
      </c>
      <c r="AA5644" s="20">
        <v>1.4553814712567701</v>
      </c>
    </row>
    <row r="5645" spans="1:27" x14ac:dyDescent="0.2">
      <c r="A5645" s="52" t="s">
        <v>682</v>
      </c>
      <c r="B5645" s="1" t="s">
        <v>6950</v>
      </c>
      <c r="C5645" s="131" t="s">
        <v>39</v>
      </c>
      <c r="D5645" s="131" t="s">
        <v>39</v>
      </c>
      <c r="E5645" s="131" t="s">
        <v>6361</v>
      </c>
      <c r="F5645" s="131" t="s">
        <v>26240</v>
      </c>
      <c r="G5645" s="131" t="s">
        <v>26240</v>
      </c>
      <c r="H5645" s="79">
        <v>6354.75</v>
      </c>
      <c r="I5645" s="6">
        <v>21436.1896440413</v>
      </c>
      <c r="J5645" s="6">
        <v>9311.8225471106507</v>
      </c>
      <c r="K5645" s="71">
        <v>9314.0274451720106</v>
      </c>
      <c r="L5645" s="20">
        <v>1.4656796011128701</v>
      </c>
      <c r="M5645" s="79">
        <v>6354.6292440289599</v>
      </c>
      <c r="N5645" s="6">
        <v>21435.782303406999</v>
      </c>
      <c r="O5645" s="6">
        <v>9315.4801670978795</v>
      </c>
      <c r="P5645" s="71">
        <v>9314.1863023588994</v>
      </c>
      <c r="Q5645" s="20">
        <v>1.46573245183593</v>
      </c>
      <c r="R5645" s="79">
        <v>6352.9743984462903</v>
      </c>
      <c r="S5645" s="6">
        <v>21430.200087939498</v>
      </c>
      <c r="T5645" s="6">
        <v>9316.5093210803698</v>
      </c>
      <c r="U5645" s="71">
        <v>9311.6738118681496</v>
      </c>
      <c r="V5645" s="20">
        <v>1.4657187685417801</v>
      </c>
      <c r="W5645" s="79">
        <v>6354.1021278593498</v>
      </c>
      <c r="X5645" s="6">
        <v>21434.0042063652</v>
      </c>
      <c r="Y5645" s="6">
        <v>9321.3288246353495</v>
      </c>
      <c r="Z5645" s="71">
        <v>9313.3396868767104</v>
      </c>
      <c r="AA5645" s="20">
        <v>1.4657208051539901</v>
      </c>
    </row>
    <row r="5646" spans="1:27" x14ac:dyDescent="0.2">
      <c r="A5646" s="52" t="s">
        <v>681</v>
      </c>
      <c r="B5646" s="1" t="s">
        <v>6949</v>
      </c>
      <c r="C5646" s="131" t="s">
        <v>39</v>
      </c>
      <c r="D5646" s="131" t="s">
        <v>39</v>
      </c>
      <c r="E5646" s="131" t="s">
        <v>6361</v>
      </c>
      <c r="F5646" s="131" t="s">
        <v>26240</v>
      </c>
      <c r="G5646" s="131" t="s">
        <v>26240</v>
      </c>
      <c r="H5646" s="79">
        <v>5085.3333333333303</v>
      </c>
      <c r="I5646" s="6">
        <v>13915.8366809241</v>
      </c>
      <c r="J5646" s="6">
        <v>6045.0016499718304</v>
      </c>
      <c r="K5646" s="71">
        <v>6046.4330144927299</v>
      </c>
      <c r="L5646" s="20">
        <v>1.1889944312715099</v>
      </c>
      <c r="M5646" s="79">
        <v>5094.3094452959203</v>
      </c>
      <c r="N5646" s="6">
        <v>13940.3994971474</v>
      </c>
      <c r="O5646" s="6">
        <v>6058.165417012</v>
      </c>
      <c r="P5646" s="71">
        <v>6057.3239739006003</v>
      </c>
      <c r="Q5646" s="20">
        <v>1.1890373050451299</v>
      </c>
      <c r="R5646" s="79">
        <v>5104.0495234738601</v>
      </c>
      <c r="S5646" s="6">
        <v>13967.052880180399</v>
      </c>
      <c r="T5646" s="6">
        <v>6072.0001592264298</v>
      </c>
      <c r="U5646" s="71">
        <v>6068.8486341546804</v>
      </c>
      <c r="V5646" s="20">
        <v>1.18902620482886</v>
      </c>
      <c r="W5646" s="79">
        <v>5114.1020603709703</v>
      </c>
      <c r="X5646" s="6">
        <v>13994.5612955624</v>
      </c>
      <c r="Y5646" s="6">
        <v>6086.0260330504698</v>
      </c>
      <c r="Z5646" s="71">
        <v>6080.8098132072</v>
      </c>
      <c r="AA5646" s="20">
        <v>1.1890278569775199</v>
      </c>
    </row>
    <row r="5647" spans="1:27" x14ac:dyDescent="0.2">
      <c r="A5647" s="52" t="s">
        <v>680</v>
      </c>
      <c r="B5647" s="1" t="s">
        <v>6948</v>
      </c>
      <c r="C5647" s="131" t="s">
        <v>39</v>
      </c>
      <c r="D5647" s="131" t="s">
        <v>39</v>
      </c>
      <c r="E5647" s="131" t="s">
        <v>6361</v>
      </c>
      <c r="F5647" s="131" t="s">
        <v>26240</v>
      </c>
      <c r="G5647" s="131" t="s">
        <v>26240</v>
      </c>
      <c r="H5647" s="79">
        <v>3996</v>
      </c>
      <c r="I5647" s="6">
        <v>16120.0686576568</v>
      </c>
      <c r="J5647" s="6">
        <v>7002.5140325751099</v>
      </c>
      <c r="K5647" s="71">
        <v>7004.1721214762802</v>
      </c>
      <c r="L5647" s="20">
        <v>1.7527958261952601</v>
      </c>
      <c r="M5647" s="79">
        <v>3998.3626042495898</v>
      </c>
      <c r="N5647" s="6">
        <v>16129.5995242019</v>
      </c>
      <c r="O5647" s="6">
        <v>7009.5395793907101</v>
      </c>
      <c r="P5647" s="71">
        <v>7008.5659960718103</v>
      </c>
      <c r="Q5647" s="20">
        <v>1.75285902999965</v>
      </c>
      <c r="R5647" s="79">
        <v>3998.4584914657598</v>
      </c>
      <c r="S5647" s="6">
        <v>16129.9863381428</v>
      </c>
      <c r="T5647" s="6">
        <v>7012.3082123147597</v>
      </c>
      <c r="U5647" s="71">
        <v>7008.6686430521804</v>
      </c>
      <c r="V5647" s="20">
        <v>1.75284266624535</v>
      </c>
      <c r="W5647" s="79">
        <v>4000.39364514524</v>
      </c>
      <c r="X5647" s="6">
        <v>16137.792847196</v>
      </c>
      <c r="Y5647" s="6">
        <v>7018.08547690266</v>
      </c>
      <c r="Z5647" s="71">
        <v>7012.0704062264003</v>
      </c>
      <c r="AA5647" s="20">
        <v>1.7528451018154301</v>
      </c>
    </row>
    <row r="5648" spans="1:27" x14ac:dyDescent="0.2">
      <c r="A5648" s="52" t="s">
        <v>679</v>
      </c>
      <c r="B5648" s="1" t="s">
        <v>6947</v>
      </c>
      <c r="C5648" s="131" t="s">
        <v>39</v>
      </c>
      <c r="D5648" s="131" t="s">
        <v>39</v>
      </c>
      <c r="E5648" s="131" t="s">
        <v>6361</v>
      </c>
      <c r="F5648" s="131" t="s">
        <v>26240</v>
      </c>
      <c r="G5648" s="131" t="s">
        <v>26240</v>
      </c>
      <c r="H5648" s="79">
        <v>3602.5</v>
      </c>
      <c r="I5648" s="6">
        <v>9919.3276166003707</v>
      </c>
      <c r="J5648" s="6">
        <v>4308.9289694781401</v>
      </c>
      <c r="K5648" s="71">
        <v>4309.9492583725196</v>
      </c>
      <c r="L5648" s="20">
        <v>1.1963773097494901</v>
      </c>
      <c r="M5648" s="79">
        <v>3604.9273967126101</v>
      </c>
      <c r="N5648" s="6">
        <v>9926.0113482444394</v>
      </c>
      <c r="O5648" s="6">
        <v>4313.6079917299403</v>
      </c>
      <c r="P5648" s="71">
        <v>4313.0088572593504</v>
      </c>
      <c r="Q5648" s="20">
        <v>1.1964204497412201</v>
      </c>
      <c r="R5648" s="79">
        <v>3607.2788249303399</v>
      </c>
      <c r="S5648" s="6">
        <v>9932.4859039303901</v>
      </c>
      <c r="T5648" s="6">
        <v>4318.0230294510602</v>
      </c>
      <c r="U5648" s="71">
        <v>4315.7818638580402</v>
      </c>
      <c r="V5648" s="20">
        <v>1.1964092805998701</v>
      </c>
      <c r="W5648" s="79">
        <v>3610.5489180488598</v>
      </c>
      <c r="X5648" s="6">
        <v>9941.4899636054397</v>
      </c>
      <c r="Y5648" s="6">
        <v>4323.4057465594396</v>
      </c>
      <c r="Z5648" s="71">
        <v>4319.7002358167601</v>
      </c>
      <c r="AA5648" s="20">
        <v>1.19641094300728</v>
      </c>
    </row>
    <row r="5649" spans="1:27" x14ac:dyDescent="0.2">
      <c r="A5649" s="52" t="s">
        <v>678</v>
      </c>
      <c r="B5649" s="1" t="s">
        <v>6946</v>
      </c>
      <c r="C5649" s="131" t="s">
        <v>39</v>
      </c>
      <c r="D5649" s="131" t="s">
        <v>39</v>
      </c>
      <c r="E5649" s="131" t="s">
        <v>6361</v>
      </c>
      <c r="F5649" s="131" t="s">
        <v>26240</v>
      </c>
      <c r="G5649" s="131" t="s">
        <v>26240</v>
      </c>
      <c r="H5649" s="79">
        <v>2423.3333333333298</v>
      </c>
      <c r="I5649" s="6">
        <v>10659.0392616195</v>
      </c>
      <c r="J5649" s="6">
        <v>4630.2576985493797</v>
      </c>
      <c r="K5649" s="71">
        <v>4631.3540732033698</v>
      </c>
      <c r="L5649" s="20">
        <v>1.9111502365350901</v>
      </c>
      <c r="M5649" s="79">
        <v>2423.7632811465401</v>
      </c>
      <c r="N5649" s="6">
        <v>10660.9303884234</v>
      </c>
      <c r="O5649" s="6">
        <v>4632.9862932217302</v>
      </c>
      <c r="P5649" s="71">
        <v>4632.3427990063601</v>
      </c>
      <c r="Q5649" s="20">
        <v>1.9112191504176399</v>
      </c>
      <c r="R5649" s="79">
        <v>2424.0764760867801</v>
      </c>
      <c r="S5649" s="6">
        <v>10662.307977349699</v>
      </c>
      <c r="T5649" s="6">
        <v>4635.3039751183596</v>
      </c>
      <c r="U5649" s="71">
        <v>4632.89813251136</v>
      </c>
      <c r="V5649" s="20">
        <v>1.91120130829796</v>
      </c>
      <c r="W5649" s="79">
        <v>2425.0891884054699</v>
      </c>
      <c r="X5649" s="6">
        <v>10666.762395657401</v>
      </c>
      <c r="Y5649" s="6">
        <v>4638.8159126445698</v>
      </c>
      <c r="Z5649" s="71">
        <v>4634.8400697084098</v>
      </c>
      <c r="AA5649" s="20">
        <v>1.91120396390694</v>
      </c>
    </row>
    <row r="5650" spans="1:27" x14ac:dyDescent="0.2">
      <c r="A5650" s="52" t="s">
        <v>677</v>
      </c>
      <c r="B5650" s="1" t="s">
        <v>6945</v>
      </c>
      <c r="C5650" s="131" t="s">
        <v>39</v>
      </c>
      <c r="D5650" s="131" t="s">
        <v>39</v>
      </c>
      <c r="E5650" s="131" t="s">
        <v>6361</v>
      </c>
      <c r="F5650" s="131" t="s">
        <v>26240</v>
      </c>
      <c r="G5650" s="131" t="s">
        <v>26240</v>
      </c>
      <c r="H5650" s="79">
        <v>5165.5</v>
      </c>
      <c r="I5650" s="6">
        <v>26908.764035822602</v>
      </c>
      <c r="J5650" s="6">
        <v>11689.0939959241</v>
      </c>
      <c r="K5650" s="71">
        <v>11691.8617957356</v>
      </c>
      <c r="L5650" s="20">
        <v>2.2634520948089398</v>
      </c>
      <c r="M5650" s="79">
        <v>5172.3045337288004</v>
      </c>
      <c r="N5650" s="6">
        <v>26944.211057888599</v>
      </c>
      <c r="O5650" s="6">
        <v>11709.3120360701</v>
      </c>
      <c r="P5650" s="71">
        <v>11707.685682335299</v>
      </c>
      <c r="Q5650" s="20">
        <v>2.2635337122918799</v>
      </c>
      <c r="R5650" s="79">
        <v>5179.1079897730597</v>
      </c>
      <c r="S5650" s="6">
        <v>26979.652465946499</v>
      </c>
      <c r="T5650" s="6">
        <v>11729.063781348401</v>
      </c>
      <c r="U5650" s="71">
        <v>11722.9760939956</v>
      </c>
      <c r="V5650" s="20">
        <v>2.2635125811518999</v>
      </c>
      <c r="W5650" s="79">
        <v>5187.4143813759902</v>
      </c>
      <c r="X5650" s="6">
        <v>27022.9231525465</v>
      </c>
      <c r="Y5650" s="6">
        <v>11751.8663373657</v>
      </c>
      <c r="Z5650" s="71">
        <v>11741.794031060799</v>
      </c>
      <c r="AA5650" s="20">
        <v>2.2635157262964301</v>
      </c>
    </row>
    <row r="5651" spans="1:27" x14ac:dyDescent="0.2">
      <c r="A5651" s="52" t="s">
        <v>676</v>
      </c>
      <c r="B5651" s="1" t="s">
        <v>6944</v>
      </c>
      <c r="C5651" s="131" t="s">
        <v>39</v>
      </c>
      <c r="D5651" s="131" t="s">
        <v>39</v>
      </c>
      <c r="E5651" s="131" t="s">
        <v>6361</v>
      </c>
      <c r="F5651" s="131" t="s">
        <v>26240</v>
      </c>
      <c r="G5651" s="131" t="s">
        <v>26240</v>
      </c>
      <c r="H5651" s="79">
        <v>4152.3333333333303</v>
      </c>
      <c r="I5651" s="6">
        <v>12918.3718527655</v>
      </c>
      <c r="J5651" s="6">
        <v>5611.70563836562</v>
      </c>
      <c r="K5651" s="71">
        <v>5613.0344049760597</v>
      </c>
      <c r="L5651" s="20">
        <v>1.3517783748035801</v>
      </c>
      <c r="M5651" s="79">
        <v>4160.8114330591598</v>
      </c>
      <c r="N5651" s="6">
        <v>12944.7481660503</v>
      </c>
      <c r="O5651" s="6">
        <v>5625.4790752261197</v>
      </c>
      <c r="P5651" s="71">
        <v>5624.6977296717596</v>
      </c>
      <c r="Q5651" s="20">
        <v>1.3518271183792401</v>
      </c>
      <c r="R5651" s="79">
        <v>4167.9368818106996</v>
      </c>
      <c r="S5651" s="6">
        <v>12966.916231376699</v>
      </c>
      <c r="T5651" s="6">
        <v>5637.2033597239497</v>
      </c>
      <c r="U5651" s="71">
        <v>5634.2775054326403</v>
      </c>
      <c r="V5651" s="20">
        <v>1.3518144984443501</v>
      </c>
      <c r="W5651" s="79">
        <v>4173.6986341866004</v>
      </c>
      <c r="X5651" s="6">
        <v>12984.841685269799</v>
      </c>
      <c r="Y5651" s="6">
        <v>5646.9140305705496</v>
      </c>
      <c r="Z5651" s="71">
        <v>5642.0741654665399</v>
      </c>
      <c r="AA5651" s="20">
        <v>1.35181637678689</v>
      </c>
    </row>
    <row r="5652" spans="1:27" x14ac:dyDescent="0.2">
      <c r="A5652" s="52" t="s">
        <v>675</v>
      </c>
      <c r="B5652" s="1" t="s">
        <v>18955</v>
      </c>
      <c r="C5652" s="131" t="s">
        <v>39</v>
      </c>
      <c r="D5652" s="131" t="s">
        <v>39</v>
      </c>
      <c r="E5652" s="131" t="s">
        <v>6361</v>
      </c>
      <c r="F5652" s="131" t="s">
        <v>26240</v>
      </c>
      <c r="G5652" s="131" t="s">
        <v>26240</v>
      </c>
      <c r="H5652" s="79">
        <v>2063.8333333333298</v>
      </c>
      <c r="I5652" s="6">
        <v>7466.00567116618</v>
      </c>
      <c r="J5652" s="6">
        <v>3243.2125811569599</v>
      </c>
      <c r="K5652" s="71">
        <v>3243.98052460698</v>
      </c>
      <c r="L5652" s="20">
        <v>1.5718229142891</v>
      </c>
      <c r="M5652" s="79">
        <v>2067.2001221895598</v>
      </c>
      <c r="N5652" s="6">
        <v>7478.1851743693896</v>
      </c>
      <c r="O5652" s="6">
        <v>3249.8410690918099</v>
      </c>
      <c r="P5652" s="71">
        <v>3249.3896855140301</v>
      </c>
      <c r="Q5652" s="20">
        <v>1.5718795924181299</v>
      </c>
      <c r="R5652" s="79">
        <v>2070.05956402742</v>
      </c>
      <c r="S5652" s="6">
        <v>7488.5293279563002</v>
      </c>
      <c r="T5652" s="6">
        <v>3255.5437186212798</v>
      </c>
      <c r="U5652" s="71">
        <v>3253.8540072605501</v>
      </c>
      <c r="V5652" s="20">
        <v>1.57186491819105</v>
      </c>
      <c r="W5652" s="79">
        <v>2073.6358897155301</v>
      </c>
      <c r="X5652" s="6">
        <v>7501.4668396429897</v>
      </c>
      <c r="Y5652" s="6">
        <v>3262.27607339208</v>
      </c>
      <c r="Z5652" s="71">
        <v>3259.4800371780002</v>
      </c>
      <c r="AA5652" s="20">
        <v>1.5718671022930399</v>
      </c>
    </row>
    <row r="5653" spans="1:27" x14ac:dyDescent="0.2">
      <c r="A5653" s="52" t="s">
        <v>674</v>
      </c>
      <c r="B5653" s="1" t="s">
        <v>6943</v>
      </c>
      <c r="C5653" s="131" t="s">
        <v>39</v>
      </c>
      <c r="D5653" s="131" t="s">
        <v>39</v>
      </c>
      <c r="E5653" s="131" t="s">
        <v>6361</v>
      </c>
      <c r="F5653" s="131" t="s">
        <v>26240</v>
      </c>
      <c r="G5653" s="131" t="s">
        <v>26240</v>
      </c>
      <c r="H5653" s="79">
        <v>2518.5</v>
      </c>
      <c r="I5653" s="6">
        <v>11609.189551720599</v>
      </c>
      <c r="J5653" s="6">
        <v>5043.0004033596297</v>
      </c>
      <c r="K5653" s="71">
        <v>5044.1945092134001</v>
      </c>
      <c r="L5653" s="20">
        <v>2.00285666436903</v>
      </c>
      <c r="M5653" s="79">
        <v>2521.4768416239899</v>
      </c>
      <c r="N5653" s="6">
        <v>11622.911496798401</v>
      </c>
      <c r="O5653" s="6">
        <v>5051.0403585854101</v>
      </c>
      <c r="P5653" s="71">
        <v>5050.3387991490799</v>
      </c>
      <c r="Q5653" s="20">
        <v>2.0029288850800402</v>
      </c>
      <c r="R5653" s="79">
        <v>2526.4204323977601</v>
      </c>
      <c r="S5653" s="6">
        <v>11645.699299998199</v>
      </c>
      <c r="T5653" s="6">
        <v>5062.8209551805803</v>
      </c>
      <c r="U5653" s="71">
        <v>5060.1932202076496</v>
      </c>
      <c r="V5653" s="20">
        <v>2.00291018680733</v>
      </c>
      <c r="W5653" s="79">
        <v>2530.6907267901602</v>
      </c>
      <c r="X5653" s="6">
        <v>11665.3834997374</v>
      </c>
      <c r="Y5653" s="6">
        <v>5073.1013402636499</v>
      </c>
      <c r="Z5653" s="71">
        <v>5068.7532793558803</v>
      </c>
      <c r="AA5653" s="20">
        <v>2.0029129698455499</v>
      </c>
    </row>
    <row r="5654" spans="1:27" x14ac:dyDescent="0.2">
      <c r="A5654" s="52" t="s">
        <v>673</v>
      </c>
      <c r="B5654" s="1" t="s">
        <v>6942</v>
      </c>
      <c r="C5654" s="131" t="s">
        <v>39</v>
      </c>
      <c r="D5654" s="131" t="s">
        <v>39</v>
      </c>
      <c r="E5654" s="131" t="s">
        <v>6361</v>
      </c>
      <c r="F5654" s="131" t="s">
        <v>26240</v>
      </c>
      <c r="G5654" s="131" t="s">
        <v>26240</v>
      </c>
      <c r="H5654" s="79">
        <v>4163.75</v>
      </c>
      <c r="I5654" s="6">
        <v>16898.7069479616</v>
      </c>
      <c r="J5654" s="6">
        <v>7340.75239060903</v>
      </c>
      <c r="K5654" s="71">
        <v>7342.4905692129496</v>
      </c>
      <c r="L5654" s="20">
        <v>1.76343213910848</v>
      </c>
      <c r="M5654" s="79">
        <v>4171.1961987457998</v>
      </c>
      <c r="N5654" s="6">
        <v>16928.927573715198</v>
      </c>
      <c r="O5654" s="6">
        <v>7356.90850145066</v>
      </c>
      <c r="P5654" s="71">
        <v>7355.8866706564104</v>
      </c>
      <c r="Q5654" s="20">
        <v>1.7634957264461</v>
      </c>
      <c r="R5654" s="79">
        <v>4177.4713293021196</v>
      </c>
      <c r="S5654" s="6">
        <v>16954.3953833415</v>
      </c>
      <c r="T5654" s="6">
        <v>7370.7096515201301</v>
      </c>
      <c r="U5654" s="71">
        <v>7366.8840626442698</v>
      </c>
      <c r="V5654" s="20">
        <v>1.7634792633932801</v>
      </c>
      <c r="W5654" s="79">
        <v>4185.5009141672699</v>
      </c>
      <c r="X5654" s="6">
        <v>16986.983699534801</v>
      </c>
      <c r="Y5654" s="6">
        <v>7387.3859162098497</v>
      </c>
      <c r="Z5654" s="71">
        <v>7381.0543249881403</v>
      </c>
      <c r="AA5654" s="20">
        <v>1.76348171374289</v>
      </c>
    </row>
    <row r="5655" spans="1:27" x14ac:dyDescent="0.2">
      <c r="A5655" s="52" t="s">
        <v>672</v>
      </c>
      <c r="B5655" s="1" t="s">
        <v>6941</v>
      </c>
      <c r="C5655" s="131" t="s">
        <v>39</v>
      </c>
      <c r="D5655" s="131" t="s">
        <v>39</v>
      </c>
      <c r="E5655" s="131" t="s">
        <v>6361</v>
      </c>
      <c r="F5655" s="131" t="s">
        <v>26240</v>
      </c>
      <c r="G5655" s="131" t="s">
        <v>26240</v>
      </c>
      <c r="H5655" s="79">
        <v>5139.5</v>
      </c>
      <c r="I5655" s="6">
        <v>20049.379455480899</v>
      </c>
      <c r="J5655" s="6">
        <v>8709.3959686544094</v>
      </c>
      <c r="K5655" s="71">
        <v>8711.4582212574496</v>
      </c>
      <c r="L5655" s="20">
        <v>1.69500111319339</v>
      </c>
      <c r="M5655" s="79">
        <v>5146.5170801513405</v>
      </c>
      <c r="N5655" s="6">
        <v>20076.753344502002</v>
      </c>
      <c r="O5655" s="6">
        <v>8724.8785676788193</v>
      </c>
      <c r="P5655" s="71">
        <v>8723.6667339860705</v>
      </c>
      <c r="Q5655" s="20">
        <v>1.6950622329868099</v>
      </c>
      <c r="R5655" s="79">
        <v>5151.2064600672402</v>
      </c>
      <c r="S5655" s="6">
        <v>20095.046788873002</v>
      </c>
      <c r="T5655" s="6">
        <v>8736.0682563781902</v>
      </c>
      <c r="U5655" s="71">
        <v>8731.5340110856196</v>
      </c>
      <c r="V5655" s="20">
        <v>1.6950464087924799</v>
      </c>
      <c r="W5655" s="79">
        <v>5158.8110456354698</v>
      </c>
      <c r="X5655" s="6">
        <v>20124.712558239498</v>
      </c>
      <c r="Y5655" s="6">
        <v>8751.9374098522803</v>
      </c>
      <c r="Z5655" s="71">
        <v>8744.4362868967801</v>
      </c>
      <c r="AA5655" s="20">
        <v>1.69504876405483</v>
      </c>
    </row>
    <row r="5656" spans="1:27" x14ac:dyDescent="0.2">
      <c r="A5656" s="52" t="s">
        <v>671</v>
      </c>
      <c r="B5656" s="1" t="s">
        <v>18956</v>
      </c>
      <c r="C5656" s="131" t="s">
        <v>39</v>
      </c>
      <c r="D5656" s="131" t="s">
        <v>39</v>
      </c>
      <c r="E5656" s="131" t="s">
        <v>6361</v>
      </c>
      <c r="F5656" s="131" t="s">
        <v>26240</v>
      </c>
      <c r="G5656" s="131" t="s">
        <v>26240</v>
      </c>
      <c r="H5656" s="79">
        <v>7452.4166666666697</v>
      </c>
      <c r="I5656" s="6">
        <v>11578.102164968701</v>
      </c>
      <c r="J5656" s="6">
        <v>5029.4961270076101</v>
      </c>
      <c r="K5656" s="71">
        <v>5030.68703525397</v>
      </c>
      <c r="L5656" s="20">
        <v>0.67504103169047702</v>
      </c>
      <c r="M5656" s="79">
        <v>7467.6706054679898</v>
      </c>
      <c r="N5656" s="6">
        <v>11601.800740848101</v>
      </c>
      <c r="O5656" s="6">
        <v>5041.8661271258798</v>
      </c>
      <c r="P5656" s="71">
        <v>5041.16584193569</v>
      </c>
      <c r="Q5656" s="20">
        <v>0.67506537289478696</v>
      </c>
      <c r="R5656" s="79">
        <v>7481.5152699083001</v>
      </c>
      <c r="S5656" s="6">
        <v>11623.309862855</v>
      </c>
      <c r="T5656" s="6">
        <v>5053.08742964266</v>
      </c>
      <c r="U5656" s="71">
        <v>5050.46474662114</v>
      </c>
      <c r="V5656" s="20">
        <v>0.67505907084555705</v>
      </c>
      <c r="W5656" s="79">
        <v>7494.9694597839098</v>
      </c>
      <c r="X5656" s="6">
        <v>11644.2123421304</v>
      </c>
      <c r="Y5656" s="6">
        <v>5063.89431950574</v>
      </c>
      <c r="Z5656" s="71">
        <v>5059.5541497644099</v>
      </c>
      <c r="AA5656" s="20">
        <v>0.67506000883828599</v>
      </c>
    </row>
    <row r="5657" spans="1:27" x14ac:dyDescent="0.2">
      <c r="A5657" s="52" t="s">
        <v>670</v>
      </c>
      <c r="B5657" s="1" t="s">
        <v>6940</v>
      </c>
      <c r="C5657" s="131" t="s">
        <v>39</v>
      </c>
      <c r="D5657" s="131" t="s">
        <v>39</v>
      </c>
      <c r="E5657" s="131" t="s">
        <v>6361</v>
      </c>
      <c r="F5657" s="131" t="s">
        <v>26240</v>
      </c>
      <c r="G5657" s="131" t="s">
        <v>26240</v>
      </c>
      <c r="H5657" s="79">
        <v>4317.8333333333303</v>
      </c>
      <c r="I5657" s="6">
        <v>21495.0127797719</v>
      </c>
      <c r="J5657" s="6">
        <v>9337.3751574711696</v>
      </c>
      <c r="K5657" s="71">
        <v>9339.5861060023108</v>
      </c>
      <c r="L5657" s="20">
        <v>2.1630260792841298</v>
      </c>
      <c r="M5657" s="79">
        <v>4322.5395846210204</v>
      </c>
      <c r="N5657" s="6">
        <v>21518.4414125523</v>
      </c>
      <c r="O5657" s="6">
        <v>9351.4018461378291</v>
      </c>
      <c r="P5657" s="71">
        <v>9350.1029920914807</v>
      </c>
      <c r="Q5657" s="20">
        <v>2.1631040755202799</v>
      </c>
      <c r="R5657" s="79">
        <v>4328.6236902781402</v>
      </c>
      <c r="S5657" s="6">
        <v>21548.729271938599</v>
      </c>
      <c r="T5657" s="6">
        <v>9368.0383895452396</v>
      </c>
      <c r="U5657" s="71">
        <v>9363.17613541422</v>
      </c>
      <c r="V5657" s="20">
        <v>2.1630838819376801</v>
      </c>
      <c r="W5657" s="79">
        <v>4334.0840519435196</v>
      </c>
      <c r="X5657" s="6">
        <v>21575.912012613899</v>
      </c>
      <c r="Y5657" s="6">
        <v>9383.0424135705507</v>
      </c>
      <c r="Z5657" s="71">
        <v>9375.0003822413892</v>
      </c>
      <c r="AA5657" s="20">
        <v>2.1630868875367999</v>
      </c>
    </row>
    <row r="5658" spans="1:27" x14ac:dyDescent="0.2">
      <c r="A5658" s="52" t="s">
        <v>669</v>
      </c>
      <c r="B5658" s="1" t="s">
        <v>6939</v>
      </c>
      <c r="C5658" s="131" t="s">
        <v>39</v>
      </c>
      <c r="D5658" s="131" t="s">
        <v>39</v>
      </c>
      <c r="E5658" s="131" t="s">
        <v>6361</v>
      </c>
      <c r="F5658" s="131" t="s">
        <v>26240</v>
      </c>
      <c r="G5658" s="131" t="s">
        <v>26240</v>
      </c>
      <c r="H5658" s="79">
        <v>3630.5833333333298</v>
      </c>
      <c r="I5658" s="6">
        <v>10840.7974782786</v>
      </c>
      <c r="J5658" s="6">
        <v>4709.2129740957098</v>
      </c>
      <c r="K5658" s="71">
        <v>4710.3280441590096</v>
      </c>
      <c r="L5658" s="20">
        <v>1.29740254160048</v>
      </c>
      <c r="M5658" s="79">
        <v>3632.6634085032701</v>
      </c>
      <c r="N5658" s="6">
        <v>10847.008511489101</v>
      </c>
      <c r="O5658" s="6">
        <v>4713.8514112013099</v>
      </c>
      <c r="P5658" s="71">
        <v>4713.1966853024496</v>
      </c>
      <c r="Q5658" s="20">
        <v>1.2974493244460501</v>
      </c>
      <c r="R5658" s="79">
        <v>3635.3344519794</v>
      </c>
      <c r="S5658" s="6">
        <v>10854.984155820001</v>
      </c>
      <c r="T5658" s="6">
        <v>4719.0675146701697</v>
      </c>
      <c r="U5658" s="71">
        <v>4716.6181966204804</v>
      </c>
      <c r="V5658" s="20">
        <v>1.2974372121531601</v>
      </c>
      <c r="W5658" s="79">
        <v>3639.53245867858</v>
      </c>
      <c r="X5658" s="6">
        <v>10867.519260033299</v>
      </c>
      <c r="Y5658" s="6">
        <v>4726.1220794547398</v>
      </c>
      <c r="Z5658" s="71">
        <v>4722.07140802503</v>
      </c>
      <c r="AA5658" s="20">
        <v>1.2974390149386099</v>
      </c>
    </row>
    <row r="5659" spans="1:27" x14ac:dyDescent="0.2">
      <c r="A5659" s="52" t="s">
        <v>668</v>
      </c>
      <c r="B5659" s="1" t="s">
        <v>6938</v>
      </c>
      <c r="C5659" s="131" t="s">
        <v>39</v>
      </c>
      <c r="D5659" s="131" t="s">
        <v>39</v>
      </c>
      <c r="E5659" s="131" t="s">
        <v>6361</v>
      </c>
      <c r="F5659" s="131" t="s">
        <v>26262</v>
      </c>
      <c r="G5659" s="131" t="s">
        <v>26262</v>
      </c>
      <c r="H5659" s="79">
        <v>14062.833333333299</v>
      </c>
      <c r="I5659" s="6">
        <v>33776.103240691104</v>
      </c>
      <c r="J5659" s="6">
        <v>14672.247490478499</v>
      </c>
      <c r="K5659" s="71">
        <v>14675.721655700499</v>
      </c>
      <c r="L5659" s="20">
        <v>1.04358213653251</v>
      </c>
      <c r="M5659" s="79">
        <v>14075.2600061268</v>
      </c>
      <c r="N5659" s="6">
        <v>33805.949614694102</v>
      </c>
      <c r="O5659" s="6">
        <v>14691.2600953006</v>
      </c>
      <c r="P5659" s="71">
        <v>14689.219566732299</v>
      </c>
      <c r="Q5659" s="20">
        <v>1.0436197669057801</v>
      </c>
      <c r="R5659" s="79">
        <v>14094.002719612199</v>
      </c>
      <c r="S5659" s="6">
        <v>33850.965850803303</v>
      </c>
      <c r="T5659" s="6">
        <v>14716.2806498511</v>
      </c>
      <c r="U5659" s="71">
        <v>14708.6425197104</v>
      </c>
      <c r="V5659" s="20">
        <v>1.04361002422987</v>
      </c>
      <c r="W5659" s="79">
        <v>14122.038919041001</v>
      </c>
      <c r="X5659" s="6">
        <v>33918.303174935398</v>
      </c>
      <c r="Y5659" s="6">
        <v>14750.5642913589</v>
      </c>
      <c r="Z5659" s="71">
        <v>14737.921856749201</v>
      </c>
      <c r="AA5659" s="20">
        <v>1.0436114743231399</v>
      </c>
    </row>
    <row r="5660" spans="1:27" x14ac:dyDescent="0.2">
      <c r="A5660" s="52" t="s">
        <v>667</v>
      </c>
      <c r="B5660" s="1" t="s">
        <v>6937</v>
      </c>
      <c r="C5660" s="131" t="s">
        <v>39</v>
      </c>
      <c r="D5660" s="131" t="s">
        <v>39</v>
      </c>
      <c r="E5660" s="131" t="s">
        <v>6361</v>
      </c>
      <c r="F5660" s="131" t="s">
        <v>26262</v>
      </c>
      <c r="G5660" s="131" t="s">
        <v>26262</v>
      </c>
      <c r="H5660" s="79">
        <v>7863.5</v>
      </c>
      <c r="I5660" s="6">
        <v>21572.8387406775</v>
      </c>
      <c r="J5660" s="6">
        <v>9371.1825434639595</v>
      </c>
      <c r="K5660" s="71">
        <v>9373.4014970703192</v>
      </c>
      <c r="L5660" s="20">
        <v>1.1920139247243999</v>
      </c>
      <c r="M5660" s="79">
        <v>7869.8426727536898</v>
      </c>
      <c r="N5660" s="6">
        <v>21590.239320126799</v>
      </c>
      <c r="O5660" s="6">
        <v>9382.6035058012403</v>
      </c>
      <c r="P5660" s="71">
        <v>9381.3003180301093</v>
      </c>
      <c r="Q5660" s="20">
        <v>1.19205690737748</v>
      </c>
      <c r="R5660" s="79">
        <v>7876.2419328890101</v>
      </c>
      <c r="S5660" s="6">
        <v>21607.795142211002</v>
      </c>
      <c r="T5660" s="6">
        <v>9393.7165320120803</v>
      </c>
      <c r="U5660" s="71">
        <v>9388.8409502612303</v>
      </c>
      <c r="V5660" s="20">
        <v>1.19204577897182</v>
      </c>
      <c r="W5660" s="79">
        <v>7885.8772612949397</v>
      </c>
      <c r="X5660" s="6">
        <v>21634.228840426102</v>
      </c>
      <c r="Y5660" s="6">
        <v>9408.4035324176693</v>
      </c>
      <c r="Z5660" s="71">
        <v>9400.3397645447203</v>
      </c>
      <c r="AA5660" s="20">
        <v>1.1920474353161701</v>
      </c>
    </row>
    <row r="5661" spans="1:27" x14ac:dyDescent="0.2">
      <c r="A5661" s="52" t="s">
        <v>666</v>
      </c>
      <c r="B5661" s="1" t="s">
        <v>6936</v>
      </c>
      <c r="C5661" s="131" t="s">
        <v>39</v>
      </c>
      <c r="D5661" s="131" t="s">
        <v>39</v>
      </c>
      <c r="E5661" s="131" t="s">
        <v>6361</v>
      </c>
      <c r="F5661" s="131" t="s">
        <v>26262</v>
      </c>
      <c r="G5661" s="131" t="s">
        <v>26262</v>
      </c>
      <c r="H5661" s="79">
        <v>4616.5833333333303</v>
      </c>
      <c r="I5661" s="6">
        <v>14968.246518190899</v>
      </c>
      <c r="J5661" s="6">
        <v>6502.1656242692097</v>
      </c>
      <c r="K5661" s="71">
        <v>6503.7052382714101</v>
      </c>
      <c r="L5661" s="20">
        <v>1.4087702460199101</v>
      </c>
      <c r="M5661" s="79">
        <v>4627.6753609614798</v>
      </c>
      <c r="N5661" s="6">
        <v>15004.2099552042</v>
      </c>
      <c r="O5661" s="6">
        <v>6520.4720911194299</v>
      </c>
      <c r="P5661" s="71">
        <v>6519.5664363631704</v>
      </c>
      <c r="Q5661" s="20">
        <v>1.40882104465699</v>
      </c>
      <c r="R5661" s="79">
        <v>4640.0734128663098</v>
      </c>
      <c r="S5661" s="6">
        <v>15044.4078859806</v>
      </c>
      <c r="T5661" s="6">
        <v>6540.3666659534802</v>
      </c>
      <c r="U5661" s="71">
        <v>6536.97204655532</v>
      </c>
      <c r="V5661" s="20">
        <v>1.40880789265729</v>
      </c>
      <c r="W5661" s="79">
        <v>4652.4674475802703</v>
      </c>
      <c r="X5661" s="6">
        <v>15084.5927919074</v>
      </c>
      <c r="Y5661" s="6">
        <v>6560.0644772355399</v>
      </c>
      <c r="Z5661" s="71">
        <v>6554.4419678487202</v>
      </c>
      <c r="AA5661" s="20">
        <v>1.4088098501919999</v>
      </c>
    </row>
    <row r="5662" spans="1:27" x14ac:dyDescent="0.2">
      <c r="A5662" s="52" t="s">
        <v>665</v>
      </c>
      <c r="B5662" s="1" t="s">
        <v>6935</v>
      </c>
      <c r="C5662" s="131" t="s">
        <v>39</v>
      </c>
      <c r="D5662" s="131" t="s">
        <v>39</v>
      </c>
      <c r="E5662" s="131" t="s">
        <v>6361</v>
      </c>
      <c r="F5662" s="131" t="s">
        <v>26262</v>
      </c>
      <c r="G5662" s="131" t="s">
        <v>26262</v>
      </c>
      <c r="H5662" s="79">
        <v>8192</v>
      </c>
      <c r="I5662" s="6">
        <v>16120.9694273188</v>
      </c>
      <c r="J5662" s="6">
        <v>7002.9053244692204</v>
      </c>
      <c r="K5662" s="71">
        <v>7004.5635060223703</v>
      </c>
      <c r="L5662" s="20">
        <v>0.85504925610624605</v>
      </c>
      <c r="M5662" s="79">
        <v>8196.7426139971994</v>
      </c>
      <c r="N5662" s="6">
        <v>16130.3023783997</v>
      </c>
      <c r="O5662" s="6">
        <v>7009.8450230758099</v>
      </c>
      <c r="P5662" s="71">
        <v>7008.8713973326003</v>
      </c>
      <c r="Q5662" s="20">
        <v>0.85508008820038695</v>
      </c>
      <c r="R5662" s="79">
        <v>8198.8947561101504</v>
      </c>
      <c r="S5662" s="6">
        <v>16134.537561164099</v>
      </c>
      <c r="T5662" s="6">
        <v>7014.2867991467001</v>
      </c>
      <c r="U5662" s="71">
        <v>7010.6462029463901</v>
      </c>
      <c r="V5662" s="20">
        <v>0.85507210563006397</v>
      </c>
      <c r="W5662" s="79">
        <v>8206.4317055507199</v>
      </c>
      <c r="X5662" s="6">
        <v>16149.3694619827</v>
      </c>
      <c r="Y5662" s="6">
        <v>7023.1199740532902</v>
      </c>
      <c r="Z5662" s="71">
        <v>7017.1005884030601</v>
      </c>
      <c r="AA5662" s="20">
        <v>0.85507329375041197</v>
      </c>
    </row>
    <row r="5663" spans="1:27" x14ac:dyDescent="0.2">
      <c r="A5663" s="52" t="s">
        <v>664</v>
      </c>
      <c r="B5663" s="1" t="s">
        <v>6934</v>
      </c>
      <c r="C5663" s="131" t="s">
        <v>39</v>
      </c>
      <c r="D5663" s="131" t="s">
        <v>39</v>
      </c>
      <c r="E5663" s="131" t="s">
        <v>6361</v>
      </c>
      <c r="F5663" s="131" t="s">
        <v>26262</v>
      </c>
      <c r="G5663" s="131" t="s">
        <v>26262</v>
      </c>
      <c r="H5663" s="79">
        <v>10869.416666666701</v>
      </c>
      <c r="I5663" s="6">
        <v>46083.130903938298</v>
      </c>
      <c r="J5663" s="6">
        <v>20018.386873715201</v>
      </c>
      <c r="K5663" s="71">
        <v>20023.126923494499</v>
      </c>
      <c r="L5663" s="20">
        <v>1.84215285305048</v>
      </c>
      <c r="M5663" s="79">
        <v>10873.5764757163</v>
      </c>
      <c r="N5663" s="6">
        <v>46100.767271265999</v>
      </c>
      <c r="O5663" s="6">
        <v>20034.2948591719</v>
      </c>
      <c r="P5663" s="71">
        <v>20031.512214882601</v>
      </c>
      <c r="Q5663" s="20">
        <v>1.8422192789666301</v>
      </c>
      <c r="R5663" s="79">
        <v>10873.294871476201</v>
      </c>
      <c r="S5663" s="6">
        <v>46099.573352083498</v>
      </c>
      <c r="T5663" s="6">
        <v>20041.208344770501</v>
      </c>
      <c r="U5663" s="71">
        <v>20030.806439482199</v>
      </c>
      <c r="V5663" s="20">
        <v>1.8422020809928401</v>
      </c>
      <c r="W5663" s="79">
        <v>10881.6771636658</v>
      </c>
      <c r="X5663" s="6">
        <v>46135.111806454697</v>
      </c>
      <c r="Y5663" s="6">
        <v>20063.472199075699</v>
      </c>
      <c r="Z5663" s="71">
        <v>20046.2761698045</v>
      </c>
      <c r="AA5663" s="20">
        <v>1.8422046407275801</v>
      </c>
    </row>
    <row r="5664" spans="1:27" x14ac:dyDescent="0.2">
      <c r="A5664" s="52" t="s">
        <v>663</v>
      </c>
      <c r="B5664" s="1" t="s">
        <v>6933</v>
      </c>
      <c r="C5664" s="131" t="s">
        <v>39</v>
      </c>
      <c r="D5664" s="131" t="s">
        <v>39</v>
      </c>
      <c r="E5664" s="131" t="s">
        <v>6361</v>
      </c>
      <c r="F5664" s="131" t="s">
        <v>26262</v>
      </c>
      <c r="G5664" s="131" t="s">
        <v>26262</v>
      </c>
      <c r="H5664" s="79">
        <v>7701</v>
      </c>
      <c r="I5664" s="6">
        <v>18396.922441123901</v>
      </c>
      <c r="J5664" s="6">
        <v>7991.5731307370497</v>
      </c>
      <c r="K5664" s="71">
        <v>7993.4654138012902</v>
      </c>
      <c r="L5664" s="20">
        <v>1.0379775891184599</v>
      </c>
      <c r="M5664" s="79">
        <v>7714.6886565209597</v>
      </c>
      <c r="N5664" s="6">
        <v>18429.6232789813</v>
      </c>
      <c r="O5664" s="6">
        <v>8009.0750928716398</v>
      </c>
      <c r="P5664" s="71">
        <v>8007.9626800202795</v>
      </c>
      <c r="Q5664" s="20">
        <v>1.0380150173981999</v>
      </c>
      <c r="R5664" s="79">
        <v>7729.0856602595604</v>
      </c>
      <c r="S5664" s="6">
        <v>18464.016287832499</v>
      </c>
      <c r="T5664" s="6">
        <v>8026.9983081950404</v>
      </c>
      <c r="U5664" s="71">
        <v>8022.8320885383</v>
      </c>
      <c r="V5664" s="20">
        <v>1.0380053270452301</v>
      </c>
      <c r="W5664" s="79">
        <v>7746.3593412392302</v>
      </c>
      <c r="X5664" s="6">
        <v>18505.2813922678</v>
      </c>
      <c r="Y5664" s="6">
        <v>8047.6709432812804</v>
      </c>
      <c r="Z5664" s="71">
        <v>8040.7734340300103</v>
      </c>
      <c r="AA5664" s="20">
        <v>1.0380067693507899</v>
      </c>
    </row>
    <row r="5665" spans="1:27" x14ac:dyDescent="0.2">
      <c r="A5665" s="52" t="s">
        <v>662</v>
      </c>
      <c r="B5665" s="1" t="s">
        <v>6932</v>
      </c>
      <c r="C5665" s="131" t="s">
        <v>39</v>
      </c>
      <c r="D5665" s="131" t="s">
        <v>39</v>
      </c>
      <c r="E5665" s="131" t="s">
        <v>6361</v>
      </c>
      <c r="F5665" s="131" t="s">
        <v>26262</v>
      </c>
      <c r="G5665" s="131" t="s">
        <v>26262</v>
      </c>
      <c r="H5665" s="79">
        <v>3668.8333333333298</v>
      </c>
      <c r="I5665" s="6">
        <v>13345.138794365899</v>
      </c>
      <c r="J5665" s="6">
        <v>5797.0920384276897</v>
      </c>
      <c r="K5665" s="71">
        <v>5798.4647017202196</v>
      </c>
      <c r="L5665" s="20">
        <v>1.5804655526425899</v>
      </c>
      <c r="M5665" s="79">
        <v>3673.3007251274598</v>
      </c>
      <c r="N5665" s="6">
        <v>13361.388636788501</v>
      </c>
      <c r="O5665" s="6">
        <v>5806.5410951252097</v>
      </c>
      <c r="P5665" s="71">
        <v>5805.7346011341697</v>
      </c>
      <c r="Q5665" s="20">
        <v>1.58052254241523</v>
      </c>
      <c r="R5665" s="79">
        <v>3676.1858827259598</v>
      </c>
      <c r="S5665" s="6">
        <v>13371.8832068868</v>
      </c>
      <c r="T5665" s="6">
        <v>5813.2576469722198</v>
      </c>
      <c r="U5665" s="71">
        <v>5810.2404159540201</v>
      </c>
      <c r="V5665" s="20">
        <v>1.5805077875022</v>
      </c>
      <c r="W5665" s="79">
        <v>3680.7202109814298</v>
      </c>
      <c r="X5665" s="6">
        <v>13388.376526264001</v>
      </c>
      <c r="Y5665" s="6">
        <v>5822.4053157680801</v>
      </c>
      <c r="Z5665" s="71">
        <v>5817.4150403438998</v>
      </c>
      <c r="AA5665" s="20">
        <v>1.58050998361344</v>
      </c>
    </row>
    <row r="5666" spans="1:27" x14ac:dyDescent="0.2">
      <c r="A5666" s="52" t="s">
        <v>661</v>
      </c>
      <c r="B5666" s="1" t="s">
        <v>6931</v>
      </c>
      <c r="C5666" s="131" t="s">
        <v>39</v>
      </c>
      <c r="D5666" s="131" t="s">
        <v>39</v>
      </c>
      <c r="E5666" s="131" t="s">
        <v>6361</v>
      </c>
      <c r="F5666" s="131" t="s">
        <v>26262</v>
      </c>
      <c r="G5666" s="131" t="s">
        <v>26262</v>
      </c>
      <c r="H5666" s="79">
        <v>7249.75</v>
      </c>
      <c r="I5666" s="6">
        <v>18452.7182971086</v>
      </c>
      <c r="J5666" s="6">
        <v>8015.8106989999196</v>
      </c>
      <c r="K5666" s="71">
        <v>8017.7087211519702</v>
      </c>
      <c r="L5666" s="20">
        <v>1.1059289935724601</v>
      </c>
      <c r="M5666" s="79">
        <v>7261.8458075590697</v>
      </c>
      <c r="N5666" s="6">
        <v>18483.505638667099</v>
      </c>
      <c r="O5666" s="6">
        <v>8032.4910823561904</v>
      </c>
      <c r="P5666" s="71">
        <v>8031.37541716329</v>
      </c>
      <c r="Q5666" s="20">
        <v>1.1059688721017999</v>
      </c>
      <c r="R5666" s="79">
        <v>7273.52308899123</v>
      </c>
      <c r="S5666" s="6">
        <v>18513.227709737599</v>
      </c>
      <c r="T5666" s="6">
        <v>8048.3923534676596</v>
      </c>
      <c r="U5666" s="71">
        <v>8044.2150297482804</v>
      </c>
      <c r="V5666" s="20">
        <v>1.10595854736799</v>
      </c>
      <c r="W5666" s="79">
        <v>7285.2625945951704</v>
      </c>
      <c r="X5666" s="6">
        <v>18543.108159388601</v>
      </c>
      <c r="Y5666" s="6">
        <v>8064.12124026317</v>
      </c>
      <c r="Z5666" s="71">
        <v>8057.2096317679898</v>
      </c>
      <c r="AA5666" s="20">
        <v>1.10596008409436</v>
      </c>
    </row>
    <row r="5667" spans="1:27" x14ac:dyDescent="0.2">
      <c r="A5667" s="52" t="s">
        <v>660</v>
      </c>
      <c r="B5667" s="1" t="s">
        <v>6930</v>
      </c>
      <c r="C5667" s="131" t="s">
        <v>39</v>
      </c>
      <c r="D5667" s="131" t="s">
        <v>39</v>
      </c>
      <c r="E5667" s="131" t="s">
        <v>6361</v>
      </c>
      <c r="F5667" s="131" t="s">
        <v>26262</v>
      </c>
      <c r="G5667" s="131" t="s">
        <v>26262</v>
      </c>
      <c r="H5667" s="79">
        <v>48355.833333333299</v>
      </c>
      <c r="I5667" s="6">
        <v>139031.485023777</v>
      </c>
      <c r="J5667" s="6">
        <v>60394.899396804103</v>
      </c>
      <c r="K5667" s="71">
        <v>60409.199991120797</v>
      </c>
      <c r="L5667" s="20">
        <v>1.2492639631437901</v>
      </c>
      <c r="M5667" s="79">
        <v>48413.082588177298</v>
      </c>
      <c r="N5667" s="6">
        <v>139196.08665234601</v>
      </c>
      <c r="O5667" s="6">
        <v>60491.302169152601</v>
      </c>
      <c r="P5667" s="71">
        <v>60482.900287393597</v>
      </c>
      <c r="Q5667" s="20">
        <v>1.2493090101675099</v>
      </c>
      <c r="R5667" s="79">
        <v>48441.799320609003</v>
      </c>
      <c r="S5667" s="6">
        <v>139278.65228465499</v>
      </c>
      <c r="T5667" s="6">
        <v>60549.638216759398</v>
      </c>
      <c r="U5667" s="71">
        <v>60518.211389038501</v>
      </c>
      <c r="V5667" s="20">
        <v>1.2492973472868401</v>
      </c>
      <c r="W5667" s="79">
        <v>48496.807609417599</v>
      </c>
      <c r="X5667" s="6">
        <v>139436.81074361401</v>
      </c>
      <c r="Y5667" s="6">
        <v>60638.989835305503</v>
      </c>
      <c r="Z5667" s="71">
        <v>60587.017283703397</v>
      </c>
      <c r="AA5667" s="20">
        <v>1.24929908318209</v>
      </c>
    </row>
    <row r="5668" spans="1:27" x14ac:dyDescent="0.2">
      <c r="A5668" s="52" t="s">
        <v>659</v>
      </c>
      <c r="B5668" s="1" t="s">
        <v>6929</v>
      </c>
      <c r="C5668" s="131" t="s">
        <v>39</v>
      </c>
      <c r="D5668" s="131" t="s">
        <v>39</v>
      </c>
      <c r="E5668" s="131" t="s">
        <v>6361</v>
      </c>
      <c r="F5668" s="131" t="s">
        <v>26262</v>
      </c>
      <c r="G5668" s="131" t="s">
        <v>26262</v>
      </c>
      <c r="H5668" s="79">
        <v>7393.6666666666697</v>
      </c>
      <c r="I5668" s="6">
        <v>23477.117593603201</v>
      </c>
      <c r="J5668" s="6">
        <v>10198.3961039481</v>
      </c>
      <c r="K5668" s="71">
        <v>10200.8109291539</v>
      </c>
      <c r="L5668" s="20">
        <v>1.3796687609874001</v>
      </c>
      <c r="M5668" s="79">
        <v>7407.2724916609104</v>
      </c>
      <c r="N5668" s="6">
        <v>23520.320184110598</v>
      </c>
      <c r="O5668" s="6">
        <v>10221.3706548069</v>
      </c>
      <c r="P5668" s="71">
        <v>10219.9509672721</v>
      </c>
      <c r="Q5668" s="20">
        <v>1.37971851025836</v>
      </c>
      <c r="R5668" s="79">
        <v>7420.4507771882199</v>
      </c>
      <c r="S5668" s="6">
        <v>23562.165208096001</v>
      </c>
      <c r="T5668" s="6">
        <v>10243.354279720499</v>
      </c>
      <c r="U5668" s="71">
        <v>10238.0377140116</v>
      </c>
      <c r="V5668" s="20">
        <v>1.37970562994435</v>
      </c>
      <c r="W5668" s="79">
        <v>7435.6126332947297</v>
      </c>
      <c r="X5668" s="6">
        <v>23610.308665841301</v>
      </c>
      <c r="Y5668" s="6">
        <v>10267.771182954601</v>
      </c>
      <c r="Z5668" s="71">
        <v>10258.970867034201</v>
      </c>
      <c r="AA5668" s="20">
        <v>1.3797075470415501</v>
      </c>
    </row>
    <row r="5669" spans="1:27" x14ac:dyDescent="0.2">
      <c r="A5669" s="52" t="s">
        <v>658</v>
      </c>
      <c r="B5669" s="1" t="s">
        <v>6928</v>
      </c>
      <c r="C5669" s="131" t="s">
        <v>39</v>
      </c>
      <c r="D5669" s="131" t="s">
        <v>39</v>
      </c>
      <c r="E5669" s="131" t="s">
        <v>6361</v>
      </c>
      <c r="F5669" s="131" t="s">
        <v>26262</v>
      </c>
      <c r="G5669" s="131" t="s">
        <v>26262</v>
      </c>
      <c r="H5669" s="79">
        <v>6830.75</v>
      </c>
      <c r="I5669" s="6">
        <v>17688.2521552627</v>
      </c>
      <c r="J5669" s="6">
        <v>7683.7286837560296</v>
      </c>
      <c r="K5669" s="71">
        <v>7685.5480739337399</v>
      </c>
      <c r="L5669" s="20">
        <v>1.1251397099782201</v>
      </c>
      <c r="M5669" s="79">
        <v>6837.0575040222902</v>
      </c>
      <c r="N5669" s="6">
        <v>17704.5854600413</v>
      </c>
      <c r="O5669" s="6">
        <v>7693.9909346574896</v>
      </c>
      <c r="P5669" s="71">
        <v>7692.9222851199602</v>
      </c>
      <c r="Q5669" s="20">
        <v>1.12518028122393</v>
      </c>
      <c r="R5669" s="79">
        <v>6838.6154840971803</v>
      </c>
      <c r="S5669" s="6">
        <v>17708.619855154298</v>
      </c>
      <c r="T5669" s="6">
        <v>7698.5992322517995</v>
      </c>
      <c r="U5669" s="71">
        <v>7694.6034602060899</v>
      </c>
      <c r="V5669" s="20">
        <v>1.1251697771426801</v>
      </c>
      <c r="W5669" s="79">
        <v>6848.1288452612798</v>
      </c>
      <c r="X5669" s="6">
        <v>17733.254738749001</v>
      </c>
      <c r="Y5669" s="6">
        <v>7711.9280634373599</v>
      </c>
      <c r="Z5669" s="71">
        <v>7705.3183131707901</v>
      </c>
      <c r="AA5669" s="20">
        <v>1.1251713405629999</v>
      </c>
    </row>
    <row r="5670" spans="1:27" x14ac:dyDescent="0.2">
      <c r="A5670" s="52" t="s">
        <v>657</v>
      </c>
      <c r="B5670" s="1" t="s">
        <v>6927</v>
      </c>
      <c r="C5670" s="131" t="s">
        <v>39</v>
      </c>
      <c r="D5670" s="131" t="s">
        <v>39</v>
      </c>
      <c r="E5670" s="131" t="s">
        <v>6361</v>
      </c>
      <c r="F5670" s="131" t="s">
        <v>26262</v>
      </c>
      <c r="G5670" s="131" t="s">
        <v>26262</v>
      </c>
      <c r="H5670" s="79">
        <v>10050.25</v>
      </c>
      <c r="I5670" s="6">
        <v>33770.1468470158</v>
      </c>
      <c r="J5670" s="6">
        <v>14669.660049247201</v>
      </c>
      <c r="K5670" s="71">
        <v>14673.1336018026</v>
      </c>
      <c r="L5670" s="20">
        <v>1.45997697587648</v>
      </c>
      <c r="M5670" s="79">
        <v>10059.134226709801</v>
      </c>
      <c r="N5670" s="6">
        <v>33799.999003988101</v>
      </c>
      <c r="O5670" s="6">
        <v>14688.674101692801</v>
      </c>
      <c r="P5670" s="71">
        <v>14686.633932303601</v>
      </c>
      <c r="Q5670" s="20">
        <v>1.4600296209694299</v>
      </c>
      <c r="R5670" s="79">
        <v>10062.322997368699</v>
      </c>
      <c r="S5670" s="6">
        <v>33810.713688042197</v>
      </c>
      <c r="T5670" s="6">
        <v>14698.781529543399</v>
      </c>
      <c r="U5670" s="71">
        <v>14691.1524818985</v>
      </c>
      <c r="V5670" s="20">
        <v>1.4600159909138499</v>
      </c>
      <c r="W5670" s="79">
        <v>10072.0841786727</v>
      </c>
      <c r="X5670" s="6">
        <v>33843.512526482598</v>
      </c>
      <c r="Y5670" s="6">
        <v>14718.0389535581</v>
      </c>
      <c r="Z5670" s="71">
        <v>14705.4243958111</v>
      </c>
      <c r="AA5670" s="20">
        <v>1.46001801960207</v>
      </c>
    </row>
    <row r="5671" spans="1:27" x14ac:dyDescent="0.2">
      <c r="A5671" s="52" t="s">
        <v>656</v>
      </c>
      <c r="B5671" s="1" t="s">
        <v>6926</v>
      </c>
      <c r="C5671" s="131" t="s">
        <v>39</v>
      </c>
      <c r="D5671" s="131" t="s">
        <v>39</v>
      </c>
      <c r="E5671" s="131" t="s">
        <v>6361</v>
      </c>
      <c r="F5671" s="131" t="s">
        <v>26262</v>
      </c>
      <c r="G5671" s="131" t="s">
        <v>26262</v>
      </c>
      <c r="H5671" s="79">
        <v>4510.5</v>
      </c>
      <c r="I5671" s="6">
        <v>15519.3553424162</v>
      </c>
      <c r="J5671" s="6">
        <v>6741.5658003522203</v>
      </c>
      <c r="K5671" s="71">
        <v>6743.1621006777896</v>
      </c>
      <c r="L5671" s="20">
        <v>1.49499215179643</v>
      </c>
      <c r="M5671" s="79">
        <v>4517.4899264942596</v>
      </c>
      <c r="N5671" s="6">
        <v>15543.405703369899</v>
      </c>
      <c r="O5671" s="6">
        <v>6754.7937140546901</v>
      </c>
      <c r="P5671" s="71">
        <v>6753.8555134199496</v>
      </c>
      <c r="Q5671" s="20">
        <v>1.4950460594964099</v>
      </c>
      <c r="R5671" s="79">
        <v>4523.4258963021102</v>
      </c>
      <c r="S5671" s="6">
        <v>15563.8296973284</v>
      </c>
      <c r="T5671" s="6">
        <v>6766.1787501681401</v>
      </c>
      <c r="U5671" s="71">
        <v>6762.6669284599902</v>
      </c>
      <c r="V5671" s="20">
        <v>1.49503210254609</v>
      </c>
      <c r="W5671" s="79">
        <v>4532.0039421637302</v>
      </c>
      <c r="X5671" s="6">
        <v>15593.3443280501</v>
      </c>
      <c r="Y5671" s="6">
        <v>6781.3129342557904</v>
      </c>
      <c r="Z5671" s="71">
        <v>6775.50079692693</v>
      </c>
      <c r="AA5671" s="20">
        <v>1.4950341798891</v>
      </c>
    </row>
    <row r="5672" spans="1:27" x14ac:dyDescent="0.2">
      <c r="A5672" s="52" t="s">
        <v>655</v>
      </c>
      <c r="B5672" s="1" t="s">
        <v>6925</v>
      </c>
      <c r="C5672" s="131" t="s">
        <v>39</v>
      </c>
      <c r="D5672" s="131" t="s">
        <v>39</v>
      </c>
      <c r="E5672" s="131" t="s">
        <v>6361</v>
      </c>
      <c r="F5672" s="131" t="s">
        <v>26262</v>
      </c>
      <c r="G5672" s="131" t="s">
        <v>26262</v>
      </c>
      <c r="H5672" s="79">
        <v>9011.0833333333303</v>
      </c>
      <c r="I5672" s="6">
        <v>21548.5043535597</v>
      </c>
      <c r="J5672" s="6">
        <v>9360.6117518075898</v>
      </c>
      <c r="K5672" s="71">
        <v>9362.8282024111304</v>
      </c>
      <c r="L5672" s="20">
        <v>1.0390346927296401</v>
      </c>
      <c r="M5672" s="79">
        <v>9000.9817184011208</v>
      </c>
      <c r="N5672" s="6">
        <v>21524.348024593099</v>
      </c>
      <c r="O5672" s="6">
        <v>9353.9687189742108</v>
      </c>
      <c r="P5672" s="71">
        <v>9352.6695084045095</v>
      </c>
      <c r="Q5672" s="20">
        <v>1.03907215912731</v>
      </c>
      <c r="R5672" s="79">
        <v>8988.2201841448496</v>
      </c>
      <c r="S5672" s="6">
        <v>21493.830941762299</v>
      </c>
      <c r="T5672" s="6">
        <v>9344.1720325956794</v>
      </c>
      <c r="U5672" s="71">
        <v>9339.3221657209797</v>
      </c>
      <c r="V5672" s="20">
        <v>1.03906245890543</v>
      </c>
      <c r="W5672" s="79">
        <v>8984.9868357873893</v>
      </c>
      <c r="X5672" s="6">
        <v>21486.098927909999</v>
      </c>
      <c r="Y5672" s="6">
        <v>9343.9840422452598</v>
      </c>
      <c r="Z5672" s="71">
        <v>9335.9754871205096</v>
      </c>
      <c r="AA5672" s="20">
        <v>1.03906390267987</v>
      </c>
    </row>
    <row r="5673" spans="1:27" x14ac:dyDescent="0.2">
      <c r="A5673" s="52" t="s">
        <v>654</v>
      </c>
      <c r="B5673" s="1" t="s">
        <v>6924</v>
      </c>
      <c r="C5673" s="131" t="s">
        <v>39</v>
      </c>
      <c r="D5673" s="131" t="s">
        <v>39</v>
      </c>
      <c r="E5673" s="131" t="s">
        <v>6361</v>
      </c>
      <c r="F5673" s="131" t="s">
        <v>26262</v>
      </c>
      <c r="G5673" s="131" t="s">
        <v>26262</v>
      </c>
      <c r="H5673" s="79">
        <v>1830.5833333333301</v>
      </c>
      <c r="I5673" s="6">
        <v>4492.2218827872302</v>
      </c>
      <c r="J5673" s="6">
        <v>1951.40898216442</v>
      </c>
      <c r="K5673" s="71">
        <v>1951.87104615457</v>
      </c>
      <c r="L5673" s="20">
        <v>1.06625631874424</v>
      </c>
      <c r="M5673" s="79">
        <v>1834.9586077024501</v>
      </c>
      <c r="N5673" s="6">
        <v>4502.9587353009802</v>
      </c>
      <c r="O5673" s="6">
        <v>1956.8785593278501</v>
      </c>
      <c r="P5673" s="71">
        <v>1956.60676054551</v>
      </c>
      <c r="Q5673" s="20">
        <v>1.06629476672249</v>
      </c>
      <c r="R5673" s="79">
        <v>1838.64296639331</v>
      </c>
      <c r="S5673" s="6">
        <v>4512.0000919187096</v>
      </c>
      <c r="T5673" s="6">
        <v>1961.5351578883899</v>
      </c>
      <c r="U5673" s="71">
        <v>1960.51707042674</v>
      </c>
      <c r="V5673" s="20">
        <v>1.06628481236491</v>
      </c>
      <c r="W5673" s="79">
        <v>1842.93456977293</v>
      </c>
      <c r="X5673" s="6">
        <v>4522.5316171779496</v>
      </c>
      <c r="Y5673" s="6">
        <v>1966.7815643614799</v>
      </c>
      <c r="Z5673" s="71">
        <v>1965.09587242266</v>
      </c>
      <c r="AA5673" s="20">
        <v>1.06628629396473</v>
      </c>
    </row>
    <row r="5674" spans="1:27" x14ac:dyDescent="0.2">
      <c r="A5674" s="52" t="s">
        <v>653</v>
      </c>
      <c r="B5674" s="1" t="s">
        <v>6923</v>
      </c>
      <c r="C5674" s="131" t="s">
        <v>39</v>
      </c>
      <c r="D5674" s="131" t="s">
        <v>39</v>
      </c>
      <c r="E5674" s="131" t="s">
        <v>6361</v>
      </c>
      <c r="F5674" s="131" t="s">
        <v>26262</v>
      </c>
      <c r="G5674" s="131" t="s">
        <v>26262</v>
      </c>
      <c r="H5674" s="79">
        <v>9344.5</v>
      </c>
      <c r="I5674" s="6">
        <v>34902.9416725681</v>
      </c>
      <c r="J5674" s="6">
        <v>15161.7430440793</v>
      </c>
      <c r="K5674" s="71">
        <v>15165.333114409301</v>
      </c>
      <c r="L5674" s="20">
        <v>1.6229154170270499</v>
      </c>
      <c r="M5674" s="79">
        <v>9362.3288861138408</v>
      </c>
      <c r="N5674" s="6">
        <v>34969.534916949102</v>
      </c>
      <c r="O5674" s="6">
        <v>15196.9265390282</v>
      </c>
      <c r="P5674" s="71">
        <v>15194.815776401099</v>
      </c>
      <c r="Q5674" s="20">
        <v>1.6229739374930501</v>
      </c>
      <c r="R5674" s="79">
        <v>9376.6823728961099</v>
      </c>
      <c r="S5674" s="6">
        <v>35023.147085814198</v>
      </c>
      <c r="T5674" s="6">
        <v>15225.871664268199</v>
      </c>
      <c r="U5674" s="71">
        <v>15217.9690432157</v>
      </c>
      <c r="V5674" s="20">
        <v>1.6229587862765</v>
      </c>
      <c r="W5674" s="79">
        <v>9394.9252303706198</v>
      </c>
      <c r="X5674" s="6">
        <v>35091.286567902403</v>
      </c>
      <c r="Y5674" s="6">
        <v>15260.6772784803</v>
      </c>
      <c r="Z5674" s="71">
        <v>15247.5976355065</v>
      </c>
      <c r="AA5674" s="20">
        <v>1.62296104137329</v>
      </c>
    </row>
    <row r="5675" spans="1:27" x14ac:dyDescent="0.2">
      <c r="A5675" s="52" t="s">
        <v>652</v>
      </c>
      <c r="B5675" s="1" t="s">
        <v>6922</v>
      </c>
      <c r="C5675" s="131" t="s">
        <v>39</v>
      </c>
      <c r="D5675" s="131" t="s">
        <v>39</v>
      </c>
      <c r="E5675" s="131" t="s">
        <v>6361</v>
      </c>
      <c r="F5675" s="131" t="s">
        <v>26262</v>
      </c>
      <c r="G5675" s="131" t="s">
        <v>26262</v>
      </c>
      <c r="H5675" s="79">
        <v>7579.75</v>
      </c>
      <c r="I5675" s="6">
        <v>18122.361967511701</v>
      </c>
      <c r="J5675" s="6">
        <v>7872.3048068799199</v>
      </c>
      <c r="K5675" s="71">
        <v>7874.1688490176703</v>
      </c>
      <c r="L5675" s="20">
        <v>1.0388428179053</v>
      </c>
      <c r="M5675" s="79">
        <v>7584.21049532917</v>
      </c>
      <c r="N5675" s="6">
        <v>18133.026529127699</v>
      </c>
      <c r="O5675" s="6">
        <v>7880.1812133864496</v>
      </c>
      <c r="P5675" s="71">
        <v>7879.0867031276202</v>
      </c>
      <c r="Q5675" s="20">
        <v>1.0388802773841901</v>
      </c>
      <c r="R5675" s="79">
        <v>7586.3237430627896</v>
      </c>
      <c r="S5675" s="6">
        <v>18138.079075762598</v>
      </c>
      <c r="T5675" s="6">
        <v>7885.3012142866501</v>
      </c>
      <c r="U5675" s="71">
        <v>7881.2085390851598</v>
      </c>
      <c r="V5675" s="20">
        <v>1.0388705789536099</v>
      </c>
      <c r="W5675" s="79">
        <v>7595.0475302783998</v>
      </c>
      <c r="X5675" s="6">
        <v>18158.9367069047</v>
      </c>
      <c r="Y5675" s="6">
        <v>7897.0508039992501</v>
      </c>
      <c r="Z5675" s="71">
        <v>7890.2823884710497</v>
      </c>
      <c r="AA5675" s="20">
        <v>1.0388720224614301</v>
      </c>
    </row>
    <row r="5676" spans="1:27" x14ac:dyDescent="0.2">
      <c r="A5676" s="52" t="s">
        <v>651</v>
      </c>
      <c r="B5676" s="1" t="s">
        <v>6921</v>
      </c>
      <c r="C5676" s="131" t="s">
        <v>39</v>
      </c>
      <c r="D5676" s="131" t="s">
        <v>39</v>
      </c>
      <c r="E5676" s="131" t="s">
        <v>6361</v>
      </c>
      <c r="F5676" s="131" t="s">
        <v>26262</v>
      </c>
      <c r="G5676" s="131" t="s">
        <v>26262</v>
      </c>
      <c r="H5676" s="79">
        <v>6336.5833333333303</v>
      </c>
      <c r="I5676" s="6">
        <v>16558.329845477601</v>
      </c>
      <c r="J5676" s="6">
        <v>7192.8935019696401</v>
      </c>
      <c r="K5676" s="71">
        <v>7194.5966698358397</v>
      </c>
      <c r="L5676" s="20">
        <v>1.13540630515959</v>
      </c>
      <c r="M5676" s="79">
        <v>6348.2204066724398</v>
      </c>
      <c r="N5676" s="6">
        <v>16588.739056348601</v>
      </c>
      <c r="O5676" s="6">
        <v>7209.0706786108803</v>
      </c>
      <c r="P5676" s="71">
        <v>7208.0693816101302</v>
      </c>
      <c r="Q5676" s="20">
        <v>1.1354472466069301</v>
      </c>
      <c r="R5676" s="79">
        <v>6361.1940890843998</v>
      </c>
      <c r="S5676" s="6">
        <v>16622.641003405399</v>
      </c>
      <c r="T5676" s="6">
        <v>7226.4836172180203</v>
      </c>
      <c r="U5676" s="71">
        <v>7222.7328853828703</v>
      </c>
      <c r="V5676" s="20">
        <v>1.13543664667878</v>
      </c>
      <c r="W5676" s="79">
        <v>6375.6223148936397</v>
      </c>
      <c r="X5676" s="6">
        <v>16660.3438646268</v>
      </c>
      <c r="Y5676" s="6">
        <v>7245.3351225695897</v>
      </c>
      <c r="Z5676" s="71">
        <v>7239.1252804440001</v>
      </c>
      <c r="AA5676" s="20">
        <v>1.1354382243648899</v>
      </c>
    </row>
    <row r="5677" spans="1:27" x14ac:dyDescent="0.2">
      <c r="A5677" s="52" t="s">
        <v>650</v>
      </c>
      <c r="B5677" s="1" t="s">
        <v>6920</v>
      </c>
      <c r="C5677" s="131" t="s">
        <v>39</v>
      </c>
      <c r="D5677" s="131" t="s">
        <v>39</v>
      </c>
      <c r="E5677" s="131" t="s">
        <v>6361</v>
      </c>
      <c r="F5677" s="131" t="s">
        <v>26262</v>
      </c>
      <c r="G5677" s="131" t="s">
        <v>26262</v>
      </c>
      <c r="H5677" s="79">
        <v>3893</v>
      </c>
      <c r="I5677" s="6">
        <v>9202.3462798024593</v>
      </c>
      <c r="J5677" s="6">
        <v>3997.4742245483098</v>
      </c>
      <c r="K5677" s="71">
        <v>3998.42076569248</v>
      </c>
      <c r="L5677" s="20">
        <v>1.0270795699184401</v>
      </c>
      <c r="M5677" s="79">
        <v>3896.4691689009401</v>
      </c>
      <c r="N5677" s="6">
        <v>9210.5467661958901</v>
      </c>
      <c r="O5677" s="6">
        <v>4002.6841341353002</v>
      </c>
      <c r="P5677" s="71">
        <v>4002.1281851375502</v>
      </c>
      <c r="Q5677" s="20">
        <v>1.02711660522812</v>
      </c>
      <c r="R5677" s="79">
        <v>3895.4466262726</v>
      </c>
      <c r="S5677" s="6">
        <v>9208.1296607882705</v>
      </c>
      <c r="T5677" s="6">
        <v>4003.1182845898902</v>
      </c>
      <c r="U5677" s="71">
        <v>4001.0405627011901</v>
      </c>
      <c r="V5677" s="20">
        <v>1.0271070166168901</v>
      </c>
      <c r="W5677" s="79">
        <v>3897.35345847794</v>
      </c>
      <c r="X5677" s="6">
        <v>9212.6370664525293</v>
      </c>
      <c r="Y5677" s="6">
        <v>4006.4384895905901</v>
      </c>
      <c r="Z5677" s="71">
        <v>4003.0046455950601</v>
      </c>
      <c r="AA5677" s="20">
        <v>1.0271084437792799</v>
      </c>
    </row>
    <row r="5678" spans="1:27" x14ac:dyDescent="0.2">
      <c r="A5678" s="52" t="s">
        <v>649</v>
      </c>
      <c r="B5678" s="1" t="s">
        <v>6919</v>
      </c>
      <c r="C5678" s="131" t="s">
        <v>39</v>
      </c>
      <c r="D5678" s="131" t="s">
        <v>39</v>
      </c>
      <c r="E5678" s="131" t="s">
        <v>6361</v>
      </c>
      <c r="F5678" s="131" t="s">
        <v>26262</v>
      </c>
      <c r="G5678" s="131" t="s">
        <v>26262</v>
      </c>
      <c r="H5678" s="79">
        <v>4549.25</v>
      </c>
      <c r="I5678" s="6">
        <v>16896.607000151598</v>
      </c>
      <c r="J5678" s="6">
        <v>7339.8401789851396</v>
      </c>
      <c r="K5678" s="71">
        <v>7341.5781415912097</v>
      </c>
      <c r="L5678" s="20">
        <v>1.61379966842693</v>
      </c>
      <c r="M5678" s="79">
        <v>4547.2628120684003</v>
      </c>
      <c r="N5678" s="6">
        <v>16889.2262816781</v>
      </c>
      <c r="O5678" s="6">
        <v>7339.6552660265797</v>
      </c>
      <c r="P5678" s="71">
        <v>7338.6358316040196</v>
      </c>
      <c r="Q5678" s="20">
        <v>1.6138578601894999</v>
      </c>
      <c r="R5678" s="79">
        <v>4545.5215995834897</v>
      </c>
      <c r="S5678" s="6">
        <v>16882.759153456602</v>
      </c>
      <c r="T5678" s="6">
        <v>7339.5667036843297</v>
      </c>
      <c r="U5678" s="71">
        <v>7335.7572788035905</v>
      </c>
      <c r="V5678" s="20">
        <v>1.61384279407577</v>
      </c>
      <c r="W5678" s="79">
        <v>4547.2148315266204</v>
      </c>
      <c r="X5678" s="6">
        <v>16889.0480746422</v>
      </c>
      <c r="Y5678" s="6">
        <v>7344.7951732725296</v>
      </c>
      <c r="Z5678" s="71">
        <v>7338.5000857853101</v>
      </c>
      <c r="AA5678" s="20">
        <v>1.61384503650591</v>
      </c>
    </row>
    <row r="5679" spans="1:27" x14ac:dyDescent="0.2">
      <c r="A5679" s="52" t="s">
        <v>648</v>
      </c>
      <c r="B5679" s="1" t="s">
        <v>6918</v>
      </c>
      <c r="C5679" s="131" t="s">
        <v>39</v>
      </c>
      <c r="D5679" s="131" t="s">
        <v>39</v>
      </c>
      <c r="E5679" s="131" t="s">
        <v>6361</v>
      </c>
      <c r="F5679" s="131" t="s">
        <v>26262</v>
      </c>
      <c r="G5679" s="131" t="s">
        <v>26262</v>
      </c>
      <c r="H5679" s="79">
        <v>5336.1666666666697</v>
      </c>
      <c r="I5679" s="6">
        <v>11499.5717582013</v>
      </c>
      <c r="J5679" s="6">
        <v>4995.3827316461402</v>
      </c>
      <c r="K5679" s="71">
        <v>4996.56556235892</v>
      </c>
      <c r="L5679" s="20">
        <v>0.93635860243475399</v>
      </c>
      <c r="M5679" s="79">
        <v>5344.3341715202896</v>
      </c>
      <c r="N5679" s="6">
        <v>11517.172934104599</v>
      </c>
      <c r="O5679" s="6">
        <v>5005.0888990245103</v>
      </c>
      <c r="P5679" s="71">
        <v>5004.3937219723603</v>
      </c>
      <c r="Q5679" s="20">
        <v>0.93639236645053903</v>
      </c>
      <c r="R5679" s="79">
        <v>5355.3649497455199</v>
      </c>
      <c r="S5679" s="6">
        <v>11540.9445352696</v>
      </c>
      <c r="T5679" s="6">
        <v>5017.2801418416002</v>
      </c>
      <c r="U5679" s="71">
        <v>5014.6760437282401</v>
      </c>
      <c r="V5679" s="20">
        <v>0.93638362479227999</v>
      </c>
      <c r="W5679" s="79">
        <v>5366.3373014498302</v>
      </c>
      <c r="X5679" s="6">
        <v>11564.590225830199</v>
      </c>
      <c r="Y5679" s="6">
        <v>5029.2678483806403</v>
      </c>
      <c r="Z5679" s="71">
        <v>5024.9573563443901</v>
      </c>
      <c r="AA5679" s="20">
        <v>0.93638492589476197</v>
      </c>
    </row>
    <row r="5680" spans="1:27" x14ac:dyDescent="0.2">
      <c r="A5680" s="52" t="s">
        <v>647</v>
      </c>
      <c r="B5680" s="1" t="s">
        <v>6917</v>
      </c>
      <c r="C5680" s="131" t="s">
        <v>39</v>
      </c>
      <c r="D5680" s="131" t="s">
        <v>39</v>
      </c>
      <c r="E5680" s="131" t="s">
        <v>6361</v>
      </c>
      <c r="F5680" s="131" t="s">
        <v>26262</v>
      </c>
      <c r="G5680" s="131" t="s">
        <v>26262</v>
      </c>
      <c r="H5680" s="79">
        <v>5117.0833333333303</v>
      </c>
      <c r="I5680" s="6">
        <v>9913.6687706043194</v>
      </c>
      <c r="J5680" s="6">
        <v>4306.4707821504699</v>
      </c>
      <c r="K5680" s="71">
        <v>4307.4904889834497</v>
      </c>
      <c r="L5680" s="20">
        <v>0.84178626932336797</v>
      </c>
      <c r="M5680" s="79">
        <v>5127.7206253275599</v>
      </c>
      <c r="N5680" s="6">
        <v>9934.2771098822905</v>
      </c>
      <c r="O5680" s="6">
        <v>4317.2000947618499</v>
      </c>
      <c r="P5680" s="71">
        <v>4316.6004613695304</v>
      </c>
      <c r="Q5680" s="20">
        <v>0.84181662316943795</v>
      </c>
      <c r="R5680" s="79">
        <v>5138.2477278925398</v>
      </c>
      <c r="S5680" s="6">
        <v>9954.6719717880096</v>
      </c>
      <c r="T5680" s="6">
        <v>4327.6681427558997</v>
      </c>
      <c r="U5680" s="71">
        <v>4325.4219710997004</v>
      </c>
      <c r="V5680" s="20">
        <v>0.84180876441972996</v>
      </c>
      <c r="W5680" s="79">
        <v>5150.2354478095704</v>
      </c>
      <c r="X5680" s="6">
        <v>9977.8965856609193</v>
      </c>
      <c r="Y5680" s="6">
        <v>4339.2384436283601</v>
      </c>
      <c r="Z5680" s="71">
        <v>4335.5193629751702</v>
      </c>
      <c r="AA5680" s="20">
        <v>0.84180993411070204</v>
      </c>
    </row>
    <row r="5681" spans="1:27" x14ac:dyDescent="0.2">
      <c r="A5681" s="52" t="s">
        <v>646</v>
      </c>
      <c r="B5681" s="1" t="s">
        <v>6916</v>
      </c>
      <c r="C5681" s="131" t="s">
        <v>39</v>
      </c>
      <c r="D5681" s="131" t="s">
        <v>39</v>
      </c>
      <c r="E5681" s="131" t="s">
        <v>6361</v>
      </c>
      <c r="F5681" s="131" t="s">
        <v>26262</v>
      </c>
      <c r="G5681" s="131" t="s">
        <v>26262</v>
      </c>
      <c r="H5681" s="79">
        <v>3214.6666666666702</v>
      </c>
      <c r="I5681" s="6">
        <v>12512.934393164</v>
      </c>
      <c r="J5681" s="6">
        <v>5435.5847073395298</v>
      </c>
      <c r="K5681" s="71">
        <v>5436.8717711901199</v>
      </c>
      <c r="L5681" s="20">
        <v>1.6912707707974199</v>
      </c>
      <c r="M5681" s="79">
        <v>3217.2594354602902</v>
      </c>
      <c r="N5681" s="6">
        <v>12523.026620189499</v>
      </c>
      <c r="O5681" s="6">
        <v>5442.2089411624702</v>
      </c>
      <c r="P5681" s="71">
        <v>5441.4530507386999</v>
      </c>
      <c r="Q5681" s="20">
        <v>1.69133175607897</v>
      </c>
      <c r="R5681" s="79">
        <v>3221.0027250303401</v>
      </c>
      <c r="S5681" s="6">
        <v>12537.597193645899</v>
      </c>
      <c r="T5681" s="6">
        <v>5450.56232042788</v>
      </c>
      <c r="U5681" s="71">
        <v>5447.7333376614897</v>
      </c>
      <c r="V5681" s="20">
        <v>1.6913159667103901</v>
      </c>
      <c r="W5681" s="79">
        <v>3224.4025986777501</v>
      </c>
      <c r="X5681" s="6">
        <v>12550.8310372466</v>
      </c>
      <c r="Y5681" s="6">
        <v>5458.16927132414</v>
      </c>
      <c r="Z5681" s="71">
        <v>5453.4911758466596</v>
      </c>
      <c r="AA5681" s="20">
        <v>1.69131831678929</v>
      </c>
    </row>
    <row r="5682" spans="1:27" x14ac:dyDescent="0.2">
      <c r="A5682" s="52" t="s">
        <v>645</v>
      </c>
      <c r="B5682" s="1" t="s">
        <v>6915</v>
      </c>
      <c r="C5682" s="131" t="s">
        <v>39</v>
      </c>
      <c r="D5682" s="131" t="s">
        <v>39</v>
      </c>
      <c r="E5682" s="131" t="s">
        <v>6361</v>
      </c>
      <c r="F5682" s="131" t="s">
        <v>26262</v>
      </c>
      <c r="G5682" s="131" t="s">
        <v>26262</v>
      </c>
      <c r="H5682" s="79">
        <v>4966.1666666666697</v>
      </c>
      <c r="I5682" s="6">
        <v>12111.959173178</v>
      </c>
      <c r="J5682" s="6">
        <v>5261.4021610801501</v>
      </c>
      <c r="K5682" s="71">
        <v>5262.6479811509498</v>
      </c>
      <c r="L5682" s="20">
        <v>1.05970023448353</v>
      </c>
      <c r="M5682" s="79">
        <v>4972.2231305247296</v>
      </c>
      <c r="N5682" s="6">
        <v>12126.7302527463</v>
      </c>
      <c r="O5682" s="6">
        <v>5269.9879837485196</v>
      </c>
      <c r="P5682" s="71">
        <v>5269.2560137904802</v>
      </c>
      <c r="Q5682" s="20">
        <v>1.0597384460569099</v>
      </c>
      <c r="R5682" s="79">
        <v>4978.18734725797</v>
      </c>
      <c r="S5682" s="6">
        <v>12141.2763512608</v>
      </c>
      <c r="T5682" s="6">
        <v>5278.2668305552897</v>
      </c>
      <c r="U5682" s="71">
        <v>5275.52727360278</v>
      </c>
      <c r="V5682" s="20">
        <v>1.05972855290563</v>
      </c>
      <c r="W5682" s="79">
        <v>4984.4611041778298</v>
      </c>
      <c r="X5682" s="6">
        <v>12156.577385796299</v>
      </c>
      <c r="Y5682" s="6">
        <v>5286.7142370664897</v>
      </c>
      <c r="Z5682" s="71">
        <v>5282.18309251349</v>
      </c>
      <c r="AA5682" s="20">
        <v>1.0597300253955499</v>
      </c>
    </row>
    <row r="5683" spans="1:27" x14ac:dyDescent="0.2">
      <c r="A5683" s="52" t="s">
        <v>644</v>
      </c>
      <c r="B5683" s="1" t="s">
        <v>6914</v>
      </c>
      <c r="C5683" s="131" t="s">
        <v>39</v>
      </c>
      <c r="D5683" s="131" t="s">
        <v>39</v>
      </c>
      <c r="E5683" s="131" t="s">
        <v>6361</v>
      </c>
      <c r="F5683" s="131" t="s">
        <v>26249</v>
      </c>
      <c r="G5683" s="131" t="s">
        <v>26249</v>
      </c>
      <c r="H5683" s="79">
        <v>8830.1666666666697</v>
      </c>
      <c r="I5683" s="6">
        <v>45702.928659552199</v>
      </c>
      <c r="J5683" s="6">
        <v>19853.228051623799</v>
      </c>
      <c r="K5683" s="71">
        <v>19857.928994303998</v>
      </c>
      <c r="L5683" s="20">
        <v>2.2488736332991901</v>
      </c>
      <c r="M5683" s="79">
        <v>8868.3931340213894</v>
      </c>
      <c r="N5683" s="6">
        <v>45900.780135789297</v>
      </c>
      <c r="O5683" s="6">
        <v>19947.385215855</v>
      </c>
      <c r="P5683" s="71">
        <v>19944.614642797798</v>
      </c>
      <c r="Q5683" s="20">
        <v>2.2489547250995501</v>
      </c>
      <c r="R5683" s="79">
        <v>8909.6009008459096</v>
      </c>
      <c r="S5683" s="6">
        <v>46114.062138099602</v>
      </c>
      <c r="T5683" s="6">
        <v>20047.507161833099</v>
      </c>
      <c r="U5683" s="71">
        <v>20037.101987295999</v>
      </c>
      <c r="V5683" s="20">
        <v>2.2489337300611898</v>
      </c>
      <c r="W5683" s="79">
        <v>8954.2634273172807</v>
      </c>
      <c r="X5683" s="6">
        <v>46345.2251883715</v>
      </c>
      <c r="Y5683" s="6">
        <v>20154.8473758484</v>
      </c>
      <c r="Z5683" s="71">
        <v>20137.573030610802</v>
      </c>
      <c r="AA5683" s="20">
        <v>2.2489368549484499</v>
      </c>
    </row>
    <row r="5684" spans="1:27" x14ac:dyDescent="0.2">
      <c r="A5684" s="52" t="s">
        <v>643</v>
      </c>
      <c r="B5684" s="1" t="s">
        <v>18957</v>
      </c>
      <c r="C5684" s="131" t="s">
        <v>39</v>
      </c>
      <c r="D5684" s="131" t="s">
        <v>39</v>
      </c>
      <c r="E5684" s="131" t="s">
        <v>6361</v>
      </c>
      <c r="F5684" s="131" t="s">
        <v>26249</v>
      </c>
      <c r="G5684" s="131" t="s">
        <v>26249</v>
      </c>
      <c r="H5684" s="79">
        <v>14929.666666666701</v>
      </c>
      <c r="I5684" s="6">
        <v>60692.174943183098</v>
      </c>
      <c r="J5684" s="6">
        <v>26364.515916951499</v>
      </c>
      <c r="K5684" s="71">
        <v>26370.758633641999</v>
      </c>
      <c r="L5684" s="20">
        <v>1.7663327134101201</v>
      </c>
      <c r="M5684" s="79">
        <v>14958.9929089221</v>
      </c>
      <c r="N5684" s="6">
        <v>60811.392167862999</v>
      </c>
      <c r="O5684" s="6">
        <v>26427.1818800521</v>
      </c>
      <c r="P5684" s="71">
        <v>26423.5113018134</v>
      </c>
      <c r="Q5684" s="20">
        <v>1.7663964053391099</v>
      </c>
      <c r="R5684" s="79">
        <v>15000.0704631764</v>
      </c>
      <c r="S5684" s="6">
        <v>60978.380900076401</v>
      </c>
      <c r="T5684" s="6">
        <v>26509.582351481102</v>
      </c>
      <c r="U5684" s="71">
        <v>26495.823192846201</v>
      </c>
      <c r="V5684" s="20">
        <v>1.76637991520712</v>
      </c>
      <c r="W5684" s="79">
        <v>15111.3859249288</v>
      </c>
      <c r="X5684" s="6">
        <v>61430.901216129198</v>
      </c>
      <c r="Y5684" s="6">
        <v>26715.382936203001</v>
      </c>
      <c r="Z5684" s="71">
        <v>26692.485677821998</v>
      </c>
      <c r="AA5684" s="20">
        <v>1.7663823695871701</v>
      </c>
    </row>
    <row r="5685" spans="1:27" x14ac:dyDescent="0.2">
      <c r="A5685" s="52" t="s">
        <v>642</v>
      </c>
      <c r="B5685" s="1" t="s">
        <v>6913</v>
      </c>
      <c r="C5685" s="131" t="s">
        <v>39</v>
      </c>
      <c r="D5685" s="131" t="s">
        <v>39</v>
      </c>
      <c r="E5685" s="131" t="s">
        <v>6361</v>
      </c>
      <c r="F5685" s="131" t="s">
        <v>26249</v>
      </c>
      <c r="G5685" s="131" t="s">
        <v>26249</v>
      </c>
      <c r="H5685" s="79">
        <v>11585.166666666701</v>
      </c>
      <c r="I5685" s="6">
        <v>44961.129711231602</v>
      </c>
      <c r="J5685" s="6">
        <v>19530.992603668899</v>
      </c>
      <c r="K5685" s="71">
        <v>19535.617245892201</v>
      </c>
      <c r="L5685" s="20">
        <v>1.68626121729444</v>
      </c>
      <c r="M5685" s="79">
        <v>11624.195897354601</v>
      </c>
      <c r="N5685" s="6">
        <v>45112.599116375299</v>
      </c>
      <c r="O5685" s="6">
        <v>19604.860527438701</v>
      </c>
      <c r="P5685" s="71">
        <v>19602.137529021598</v>
      </c>
      <c r="Q5685" s="20">
        <v>1.6863220219372399</v>
      </c>
      <c r="R5685" s="79">
        <v>11670.372695841899</v>
      </c>
      <c r="S5685" s="6">
        <v>45291.807675576303</v>
      </c>
      <c r="T5685" s="6">
        <v>19690.042400283401</v>
      </c>
      <c r="U5685" s="71">
        <v>19679.8227591996</v>
      </c>
      <c r="V5685" s="20">
        <v>1.68630627933685</v>
      </c>
      <c r="W5685" s="79">
        <v>11732.8206292757</v>
      </c>
      <c r="X5685" s="6">
        <v>45534.163242492301</v>
      </c>
      <c r="Y5685" s="6">
        <v>19802.128629416398</v>
      </c>
      <c r="Z5685" s="71">
        <v>19785.156592863299</v>
      </c>
      <c r="AA5685" s="20">
        <v>1.6863086224548101</v>
      </c>
    </row>
    <row r="5686" spans="1:27" x14ac:dyDescent="0.2">
      <c r="A5686" s="52" t="s">
        <v>641</v>
      </c>
      <c r="B5686" s="1" t="s">
        <v>6912</v>
      </c>
      <c r="C5686" s="131" t="s">
        <v>39</v>
      </c>
      <c r="D5686" s="131" t="s">
        <v>39</v>
      </c>
      <c r="E5686" s="131" t="s">
        <v>6361</v>
      </c>
      <c r="F5686" s="131" t="s">
        <v>26249</v>
      </c>
      <c r="G5686" s="131" t="s">
        <v>26249</v>
      </c>
      <c r="H5686" s="79">
        <v>10411.416666666701</v>
      </c>
      <c r="I5686" s="6">
        <v>26865.187507766801</v>
      </c>
      <c r="J5686" s="6">
        <v>11670.164470518101</v>
      </c>
      <c r="K5686" s="71">
        <v>11672.927788105701</v>
      </c>
      <c r="L5686" s="20">
        <v>1.1211661353903799</v>
      </c>
      <c r="M5686" s="79">
        <v>10456.244238608801</v>
      </c>
      <c r="N5686" s="6">
        <v>26980.858714126101</v>
      </c>
      <c r="O5686" s="6">
        <v>11725.238234144799</v>
      </c>
      <c r="P5686" s="71">
        <v>11723.609668355901</v>
      </c>
      <c r="Q5686" s="20">
        <v>1.12120656335355</v>
      </c>
      <c r="R5686" s="79">
        <v>10507.080238668899</v>
      </c>
      <c r="S5686" s="6">
        <v>27112.0338190599</v>
      </c>
      <c r="T5686" s="6">
        <v>11786.6149057036</v>
      </c>
      <c r="U5686" s="71">
        <v>11780.4973478294</v>
      </c>
      <c r="V5686" s="20">
        <v>1.1211960963687999</v>
      </c>
      <c r="W5686" s="79">
        <v>10568.0752695547</v>
      </c>
      <c r="X5686" s="6">
        <v>27269.4228655511</v>
      </c>
      <c r="Y5686" s="6">
        <v>11859.065386968001</v>
      </c>
      <c r="Z5686" s="71">
        <v>11848.9012023493</v>
      </c>
      <c r="AA5686" s="20">
        <v>1.12119765426771</v>
      </c>
    </row>
    <row r="5687" spans="1:27" x14ac:dyDescent="0.2">
      <c r="A5687" s="52" t="s">
        <v>640</v>
      </c>
      <c r="B5687" s="1" t="s">
        <v>6911</v>
      </c>
      <c r="C5687" s="131" t="s">
        <v>39</v>
      </c>
      <c r="D5687" s="131" t="s">
        <v>39</v>
      </c>
      <c r="E5687" s="131" t="s">
        <v>6361</v>
      </c>
      <c r="F5687" s="131" t="s">
        <v>26249</v>
      </c>
      <c r="G5687" s="131" t="s">
        <v>26249</v>
      </c>
      <c r="H5687" s="79">
        <v>8698.5</v>
      </c>
      <c r="I5687" s="6">
        <v>25031.429959421501</v>
      </c>
      <c r="J5687" s="6">
        <v>10873.585173163199</v>
      </c>
      <c r="K5687" s="71">
        <v>10876.1598728793</v>
      </c>
      <c r="L5687" s="20">
        <v>1.2503488961176401</v>
      </c>
      <c r="M5687" s="79">
        <v>8755.7125888985101</v>
      </c>
      <c r="N5687" s="6">
        <v>25196.0690249857</v>
      </c>
      <c r="O5687" s="6">
        <v>10949.611167388</v>
      </c>
      <c r="P5687" s="71">
        <v>10948.090331581299</v>
      </c>
      <c r="Q5687" s="20">
        <v>1.2503939822627901</v>
      </c>
      <c r="R5687" s="79">
        <v>8815.7967613770397</v>
      </c>
      <c r="S5687" s="6">
        <v>25368.971566235999</v>
      </c>
      <c r="T5687" s="6">
        <v>11028.840565799201</v>
      </c>
      <c r="U5687" s="71">
        <v>11023.116312399399</v>
      </c>
      <c r="V5687" s="20">
        <v>1.2503823092534101</v>
      </c>
      <c r="W5687" s="79">
        <v>8879.0832422445292</v>
      </c>
      <c r="X5687" s="6">
        <v>25551.089300697498</v>
      </c>
      <c r="Y5687" s="6">
        <v>11111.7877418674</v>
      </c>
      <c r="Z5687" s="71">
        <v>11102.264035034999</v>
      </c>
      <c r="AA5687" s="20">
        <v>1.2503840466562</v>
      </c>
    </row>
    <row r="5688" spans="1:27" x14ac:dyDescent="0.2">
      <c r="A5688" s="52" t="s">
        <v>639</v>
      </c>
      <c r="B5688" s="1" t="s">
        <v>6910</v>
      </c>
      <c r="C5688" s="131" t="s">
        <v>39</v>
      </c>
      <c r="D5688" s="131" t="s">
        <v>39</v>
      </c>
      <c r="E5688" s="131" t="s">
        <v>6361</v>
      </c>
      <c r="F5688" s="131" t="s">
        <v>26249</v>
      </c>
      <c r="G5688" s="131" t="s">
        <v>26249</v>
      </c>
      <c r="H5688" s="79">
        <v>5364.1666666666697</v>
      </c>
      <c r="I5688" s="6">
        <v>25856.491635769398</v>
      </c>
      <c r="J5688" s="6">
        <v>11231.989723979001</v>
      </c>
      <c r="K5688" s="71">
        <v>11234.6492884458</v>
      </c>
      <c r="L5688" s="20">
        <v>2.0943885577341801</v>
      </c>
      <c r="M5688" s="79">
        <v>5383.1434749385899</v>
      </c>
      <c r="N5688" s="6">
        <v>25947.964126250699</v>
      </c>
      <c r="O5688" s="6">
        <v>11276.3668604825</v>
      </c>
      <c r="P5688" s="71">
        <v>11274.8006402552</v>
      </c>
      <c r="Q5688" s="20">
        <v>2.0944640789801401</v>
      </c>
      <c r="R5688" s="79">
        <v>5405.7818944322198</v>
      </c>
      <c r="S5688" s="6">
        <v>26057.086407614799</v>
      </c>
      <c r="T5688" s="6">
        <v>11327.989818133399</v>
      </c>
      <c r="U5688" s="71">
        <v>11322.1102985372</v>
      </c>
      <c r="V5688" s="20">
        <v>2.09444452618383</v>
      </c>
      <c r="W5688" s="79">
        <v>5431.4036192658596</v>
      </c>
      <c r="X5688" s="6">
        <v>26180.5888927206</v>
      </c>
      <c r="Y5688" s="6">
        <v>11385.547727903</v>
      </c>
      <c r="Z5688" s="71">
        <v>11375.789386472599</v>
      </c>
      <c r="AA5688" s="20">
        <v>2.09444743640876</v>
      </c>
    </row>
    <row r="5689" spans="1:27" x14ac:dyDescent="0.2">
      <c r="A5689" s="52" t="s">
        <v>638</v>
      </c>
      <c r="B5689" s="1" t="s">
        <v>6909</v>
      </c>
      <c r="C5689" s="131" t="s">
        <v>39</v>
      </c>
      <c r="D5689" s="131" t="s">
        <v>39</v>
      </c>
      <c r="E5689" s="131" t="s">
        <v>6361</v>
      </c>
      <c r="F5689" s="131" t="s">
        <v>26249</v>
      </c>
      <c r="G5689" s="131" t="s">
        <v>26249</v>
      </c>
      <c r="H5689" s="79">
        <v>9306.8333333333303</v>
      </c>
      <c r="I5689" s="6">
        <v>27792.773040247699</v>
      </c>
      <c r="J5689" s="6">
        <v>12073.105105918299</v>
      </c>
      <c r="K5689" s="71">
        <v>12075.9638337246</v>
      </c>
      <c r="L5689" s="20">
        <v>1.2975373471525899</v>
      </c>
      <c r="M5689" s="79">
        <v>9338.1128920083393</v>
      </c>
      <c r="N5689" s="6">
        <v>27886.182435679799</v>
      </c>
      <c r="O5689" s="6">
        <v>12118.6703493607</v>
      </c>
      <c r="P5689" s="71">
        <v>12116.987138193101</v>
      </c>
      <c r="Q5689" s="20">
        <v>1.29758413485909</v>
      </c>
      <c r="R5689" s="79">
        <v>9376.1353806918505</v>
      </c>
      <c r="S5689" s="6">
        <v>27999.7280811811</v>
      </c>
      <c r="T5689" s="6">
        <v>12172.5287951393</v>
      </c>
      <c r="U5689" s="71">
        <v>12166.2109379788</v>
      </c>
      <c r="V5689" s="20">
        <v>1.29757202130768</v>
      </c>
      <c r="W5689" s="79">
        <v>9422.7059373431002</v>
      </c>
      <c r="X5689" s="6">
        <v>28138.800616920002</v>
      </c>
      <c r="Y5689" s="6">
        <v>12237.1448076544</v>
      </c>
      <c r="Z5689" s="71">
        <v>12226.6565781884</v>
      </c>
      <c r="AA5689" s="20">
        <v>1.29757382428045</v>
      </c>
    </row>
    <row r="5690" spans="1:27" x14ac:dyDescent="0.2">
      <c r="A5690" s="52" t="s">
        <v>637</v>
      </c>
      <c r="B5690" s="1" t="s">
        <v>6908</v>
      </c>
      <c r="C5690" s="131" t="s">
        <v>39</v>
      </c>
      <c r="D5690" s="131" t="s">
        <v>39</v>
      </c>
      <c r="E5690" s="131" t="s">
        <v>6361</v>
      </c>
      <c r="F5690" s="131" t="s">
        <v>26249</v>
      </c>
      <c r="G5690" s="131" t="s">
        <v>26249</v>
      </c>
      <c r="H5690" s="79">
        <v>12823.166666666701</v>
      </c>
      <c r="I5690" s="6">
        <v>35540.283807137697</v>
      </c>
      <c r="J5690" s="6">
        <v>15438.6027359116</v>
      </c>
      <c r="K5690" s="71">
        <v>15442.258362409</v>
      </c>
      <c r="L5690" s="20">
        <v>1.2042468731651601</v>
      </c>
      <c r="M5690" s="79">
        <v>12873.0836137723</v>
      </c>
      <c r="N5690" s="6">
        <v>35678.632041472898</v>
      </c>
      <c r="O5690" s="6">
        <v>15505.083251321201</v>
      </c>
      <c r="P5690" s="71">
        <v>15502.9296875613</v>
      </c>
      <c r="Q5690" s="20">
        <v>1.2042902969243101</v>
      </c>
      <c r="R5690" s="79">
        <v>12933.3273920707</v>
      </c>
      <c r="S5690" s="6">
        <v>35845.601795044298</v>
      </c>
      <c r="T5690" s="6">
        <v>15583.4234805493</v>
      </c>
      <c r="U5690" s="71">
        <v>15575.335280859799</v>
      </c>
      <c r="V5690" s="20">
        <v>1.2042790543142701</v>
      </c>
      <c r="W5690" s="79">
        <v>13002.0116230645</v>
      </c>
      <c r="X5690" s="6">
        <v>36035.964840776302</v>
      </c>
      <c r="Y5690" s="6">
        <v>15671.5037731551</v>
      </c>
      <c r="Z5690" s="71">
        <v>15658.0720184253</v>
      </c>
      <c r="AA5690" s="20">
        <v>1.20428072765672</v>
      </c>
    </row>
    <row r="5691" spans="1:27" x14ac:dyDescent="0.2">
      <c r="A5691" s="52" t="s">
        <v>636</v>
      </c>
      <c r="B5691" s="1" t="s">
        <v>6907</v>
      </c>
      <c r="C5691" s="131" t="s">
        <v>39</v>
      </c>
      <c r="D5691" s="131" t="s">
        <v>39</v>
      </c>
      <c r="E5691" s="131" t="s">
        <v>6361</v>
      </c>
      <c r="F5691" s="131" t="s">
        <v>26249</v>
      </c>
      <c r="G5691" s="131" t="s">
        <v>26249</v>
      </c>
      <c r="H5691" s="79">
        <v>4296.4166666666697</v>
      </c>
      <c r="I5691" s="6">
        <v>11945.766778228401</v>
      </c>
      <c r="J5691" s="6">
        <v>5189.2086361977999</v>
      </c>
      <c r="K5691" s="71">
        <v>5190.4373619390799</v>
      </c>
      <c r="L5691" s="20">
        <v>1.20808519392651</v>
      </c>
      <c r="M5691" s="79">
        <v>4314.2270520530001</v>
      </c>
      <c r="N5691" s="6">
        <v>11995.2868147058</v>
      </c>
      <c r="O5691" s="6">
        <v>5212.8657979178497</v>
      </c>
      <c r="P5691" s="71">
        <v>5212.1417618913702</v>
      </c>
      <c r="Q5691" s="20">
        <v>1.2081287560911</v>
      </c>
      <c r="R5691" s="79">
        <v>4335.4494900221098</v>
      </c>
      <c r="S5691" s="6">
        <v>12054.2937300293</v>
      </c>
      <c r="T5691" s="6">
        <v>5240.4522325510698</v>
      </c>
      <c r="U5691" s="71">
        <v>5237.7323023526096</v>
      </c>
      <c r="V5691" s="20">
        <v>1.2081174776472601</v>
      </c>
      <c r="W5691" s="79">
        <v>4367.1194543797301</v>
      </c>
      <c r="X5691" s="6">
        <v>12142.348971744101</v>
      </c>
      <c r="Y5691" s="6">
        <v>5280.5265119565702</v>
      </c>
      <c r="Z5691" s="71">
        <v>5276.0006707878001</v>
      </c>
      <c r="AA5691" s="20">
        <v>1.2081191563231799</v>
      </c>
    </row>
    <row r="5692" spans="1:27" x14ac:dyDescent="0.2">
      <c r="A5692" s="52" t="s">
        <v>635</v>
      </c>
      <c r="B5692" s="1" t="s">
        <v>6906</v>
      </c>
      <c r="C5692" s="131" t="s">
        <v>39</v>
      </c>
      <c r="D5692" s="131" t="s">
        <v>39</v>
      </c>
      <c r="E5692" s="131" t="s">
        <v>6361</v>
      </c>
      <c r="F5692" s="131" t="s">
        <v>26249</v>
      </c>
      <c r="G5692" s="131" t="s">
        <v>26249</v>
      </c>
      <c r="H5692" s="79">
        <v>10802.416666666701</v>
      </c>
      <c r="I5692" s="6">
        <v>60706.0649367234</v>
      </c>
      <c r="J5692" s="6">
        <v>26370.549692411401</v>
      </c>
      <c r="K5692" s="71">
        <v>26376.7938378082</v>
      </c>
      <c r="L5692" s="20">
        <v>2.4417493466253601</v>
      </c>
      <c r="M5692" s="79">
        <v>10849.936038427</v>
      </c>
      <c r="N5692" s="6">
        <v>60973.108336071004</v>
      </c>
      <c r="O5692" s="6">
        <v>26497.459873004202</v>
      </c>
      <c r="P5692" s="71">
        <v>26493.7795335706</v>
      </c>
      <c r="Q5692" s="20">
        <v>2.44183739330242</v>
      </c>
      <c r="R5692" s="79">
        <v>10902.627092952</v>
      </c>
      <c r="S5692" s="6">
        <v>61269.2149089128</v>
      </c>
      <c r="T5692" s="6">
        <v>26636.018770324299</v>
      </c>
      <c r="U5692" s="71">
        <v>26622.193987918999</v>
      </c>
      <c r="V5692" s="20">
        <v>2.4418145976146501</v>
      </c>
      <c r="W5692" s="79">
        <v>10958.552720426</v>
      </c>
      <c r="X5692" s="6">
        <v>61583.498728712497</v>
      </c>
      <c r="Y5692" s="6">
        <v>26781.745319027799</v>
      </c>
      <c r="Z5692" s="71">
        <v>26758.791182681402</v>
      </c>
      <c r="AA5692" s="20">
        <v>2.4418179905093398</v>
      </c>
    </row>
    <row r="5693" spans="1:27" x14ac:dyDescent="0.2">
      <c r="A5693" s="52" t="s">
        <v>634</v>
      </c>
      <c r="B5693" s="1" t="s">
        <v>6905</v>
      </c>
      <c r="C5693" s="131" t="s">
        <v>39</v>
      </c>
      <c r="D5693" s="131" t="s">
        <v>39</v>
      </c>
      <c r="E5693" s="131" t="s">
        <v>6361</v>
      </c>
      <c r="F5693" s="131" t="s">
        <v>26249</v>
      </c>
      <c r="G5693" s="131" t="s">
        <v>26249</v>
      </c>
      <c r="H5693" s="79">
        <v>9757</v>
      </c>
      <c r="I5693" s="6">
        <v>41659.405487611497</v>
      </c>
      <c r="J5693" s="6">
        <v>18096.732570501401</v>
      </c>
      <c r="K5693" s="71">
        <v>18101.017601746302</v>
      </c>
      <c r="L5693" s="20">
        <v>1.85518269977927</v>
      </c>
      <c r="M5693" s="79">
        <v>9793.9543898641095</v>
      </c>
      <c r="N5693" s="6">
        <v>41817.189428566402</v>
      </c>
      <c r="O5693" s="6">
        <v>18172.754007847499</v>
      </c>
      <c r="P5693" s="71">
        <v>18170.2299205005</v>
      </c>
      <c r="Q5693" s="20">
        <v>1.8552495955367201</v>
      </c>
      <c r="R5693" s="79">
        <v>9836.9234841002708</v>
      </c>
      <c r="S5693" s="6">
        <v>42000.654317386601</v>
      </c>
      <c r="T5693" s="6">
        <v>18259.254968861602</v>
      </c>
      <c r="U5693" s="71">
        <v>18249.777943447101</v>
      </c>
      <c r="V5693" s="20">
        <v>1.85523227591887</v>
      </c>
      <c r="W5693" s="79">
        <v>9884.3514561570591</v>
      </c>
      <c r="X5693" s="6">
        <v>42203.157250600598</v>
      </c>
      <c r="Y5693" s="6">
        <v>18353.523792526801</v>
      </c>
      <c r="Z5693" s="71">
        <v>18337.793328266402</v>
      </c>
      <c r="AA5693" s="20">
        <v>1.85523485375903</v>
      </c>
    </row>
    <row r="5694" spans="1:27" x14ac:dyDescent="0.2">
      <c r="A5694" s="52" t="s">
        <v>633</v>
      </c>
      <c r="B5694" s="1" t="s">
        <v>6904</v>
      </c>
      <c r="C5694" s="131" t="s">
        <v>39</v>
      </c>
      <c r="D5694" s="131" t="s">
        <v>39</v>
      </c>
      <c r="E5694" s="131" t="s">
        <v>6361</v>
      </c>
      <c r="F5694" s="131" t="s">
        <v>26249</v>
      </c>
      <c r="G5694" s="131" t="s">
        <v>26249</v>
      </c>
      <c r="H5694" s="79">
        <v>9338.9166666666697</v>
      </c>
      <c r="I5694" s="6">
        <v>34773.810783690002</v>
      </c>
      <c r="J5694" s="6">
        <v>15105.648936751901</v>
      </c>
      <c r="K5694" s="71">
        <v>15109.225724849801</v>
      </c>
      <c r="L5694" s="20">
        <v>1.6178777757787499</v>
      </c>
      <c r="M5694" s="79">
        <v>9374.8208423810793</v>
      </c>
      <c r="N5694" s="6">
        <v>34907.501345154596</v>
      </c>
      <c r="O5694" s="6">
        <v>15169.968227007301</v>
      </c>
      <c r="P5694" s="71">
        <v>15167.8612087294</v>
      </c>
      <c r="Q5694" s="20">
        <v>1.6179361145932001</v>
      </c>
      <c r="R5694" s="79">
        <v>9414.0820233426002</v>
      </c>
      <c r="S5694" s="6">
        <v>35053.691843113796</v>
      </c>
      <c r="T5694" s="6">
        <v>15239.1506124313</v>
      </c>
      <c r="U5694" s="71">
        <v>15231.2410992614</v>
      </c>
      <c r="V5694" s="20">
        <v>1.61792101040706</v>
      </c>
      <c r="W5694" s="79">
        <v>9456.8791555815606</v>
      </c>
      <c r="X5694" s="6">
        <v>35213.048589905899</v>
      </c>
      <c r="Y5694" s="6">
        <v>15313.629766243201</v>
      </c>
      <c r="Z5694" s="71">
        <v>15300.5047386759</v>
      </c>
      <c r="AA5694" s="20">
        <v>1.6179232585038701</v>
      </c>
    </row>
    <row r="5695" spans="1:27" x14ac:dyDescent="0.2">
      <c r="A5695" s="52" t="s">
        <v>632</v>
      </c>
      <c r="B5695" s="1" t="s">
        <v>6903</v>
      </c>
      <c r="C5695" s="131" t="s">
        <v>39</v>
      </c>
      <c r="D5695" s="131" t="s">
        <v>39</v>
      </c>
      <c r="E5695" s="131" t="s">
        <v>6361</v>
      </c>
      <c r="F5695" s="131" t="s">
        <v>26249</v>
      </c>
      <c r="G5695" s="131" t="s">
        <v>26249</v>
      </c>
      <c r="H5695" s="79">
        <v>6304.0833333333303</v>
      </c>
      <c r="I5695" s="6">
        <v>15152.7916373843</v>
      </c>
      <c r="J5695" s="6">
        <v>6582.33152270547</v>
      </c>
      <c r="K5695" s="71">
        <v>6583.8901187740803</v>
      </c>
      <c r="L5695" s="20">
        <v>1.04438500740643</v>
      </c>
      <c r="M5695" s="79">
        <v>6332.1492785976798</v>
      </c>
      <c r="N5695" s="6">
        <v>15220.2522653948</v>
      </c>
      <c r="O5695" s="6">
        <v>6614.3589307667598</v>
      </c>
      <c r="P5695" s="71">
        <v>6613.4402356873898</v>
      </c>
      <c r="Q5695" s="20">
        <v>1.04442266673031</v>
      </c>
      <c r="R5695" s="79">
        <v>6366.7545669652</v>
      </c>
      <c r="S5695" s="6">
        <v>15303.4311665067</v>
      </c>
      <c r="T5695" s="6">
        <v>6652.9737716966001</v>
      </c>
      <c r="U5695" s="71">
        <v>6649.5207062991403</v>
      </c>
      <c r="V5695" s="20">
        <v>1.04441291655895</v>
      </c>
      <c r="W5695" s="79">
        <v>6404.7499502745704</v>
      </c>
      <c r="X5695" s="6">
        <v>15394.7586595024</v>
      </c>
      <c r="Y5695" s="6">
        <v>6694.9509881364102</v>
      </c>
      <c r="Z5695" s="71">
        <v>6689.2128700270996</v>
      </c>
      <c r="AA5695" s="20">
        <v>1.0444143677678399</v>
      </c>
    </row>
    <row r="5696" spans="1:27" x14ac:dyDescent="0.2">
      <c r="A5696" s="52" t="s">
        <v>631</v>
      </c>
      <c r="B5696" s="1" t="s">
        <v>6902</v>
      </c>
      <c r="C5696" s="131" t="s">
        <v>39</v>
      </c>
      <c r="D5696" s="131" t="s">
        <v>39</v>
      </c>
      <c r="E5696" s="131" t="s">
        <v>6361</v>
      </c>
      <c r="F5696" s="131" t="s">
        <v>26249</v>
      </c>
      <c r="G5696" s="131" t="s">
        <v>26249</v>
      </c>
      <c r="H5696" s="79">
        <v>9603.6666666666606</v>
      </c>
      <c r="I5696" s="6">
        <v>39921.151379182404</v>
      </c>
      <c r="J5696" s="6">
        <v>17341.6397079983</v>
      </c>
      <c r="K5696" s="71">
        <v>17345.745944728998</v>
      </c>
      <c r="L5696" s="20">
        <v>1.80615868363427</v>
      </c>
      <c r="M5696" s="79">
        <v>9645.8194072835504</v>
      </c>
      <c r="N5696" s="6">
        <v>40096.374655626903</v>
      </c>
      <c r="O5696" s="6">
        <v>17424.928915127701</v>
      </c>
      <c r="P5696" s="71">
        <v>17422.508696234199</v>
      </c>
      <c r="Q5696" s="20">
        <v>1.80622381164201</v>
      </c>
      <c r="R5696" s="79">
        <v>9695.6730867065507</v>
      </c>
      <c r="S5696" s="6">
        <v>40303.609699504697</v>
      </c>
      <c r="T5696" s="6">
        <v>17521.486215611199</v>
      </c>
      <c r="U5696" s="71">
        <v>17512.392111254299</v>
      </c>
      <c r="V5696" s="20">
        <v>1.8062069497026501</v>
      </c>
      <c r="W5696" s="79">
        <v>9762.7566578941696</v>
      </c>
      <c r="X5696" s="6">
        <v>40582.4670873535</v>
      </c>
      <c r="Y5696" s="6">
        <v>17648.709806813698</v>
      </c>
      <c r="Z5696" s="71">
        <v>17633.5834255261</v>
      </c>
      <c r="AA5696" s="20">
        <v>1.80620945942226</v>
      </c>
    </row>
    <row r="5697" spans="1:27" x14ac:dyDescent="0.2">
      <c r="A5697" s="52" t="s">
        <v>630</v>
      </c>
      <c r="B5697" s="1" t="s">
        <v>6901</v>
      </c>
      <c r="C5697" s="131" t="s">
        <v>39</v>
      </c>
      <c r="D5697" s="131" t="s">
        <v>39</v>
      </c>
      <c r="E5697" s="131" t="s">
        <v>6361</v>
      </c>
      <c r="F5697" s="131" t="s">
        <v>26249</v>
      </c>
      <c r="G5697" s="131" t="s">
        <v>26249</v>
      </c>
      <c r="H5697" s="79">
        <v>8190.6666666666697</v>
      </c>
      <c r="I5697" s="6">
        <v>38985.699018185602</v>
      </c>
      <c r="J5697" s="6">
        <v>16935.281743662101</v>
      </c>
      <c r="K5697" s="71">
        <v>16939.2917610025</v>
      </c>
      <c r="L5697" s="20">
        <v>2.06812124707014</v>
      </c>
      <c r="M5697" s="79">
        <v>8230.4708879297505</v>
      </c>
      <c r="N5697" s="6">
        <v>39175.158002779703</v>
      </c>
      <c r="O5697" s="6">
        <v>17024.590110705602</v>
      </c>
      <c r="P5697" s="71">
        <v>17022.225496488802</v>
      </c>
      <c r="Q5697" s="20">
        <v>2.0681958211470501</v>
      </c>
      <c r="R5697" s="79">
        <v>8274.3865972966705</v>
      </c>
      <c r="S5697" s="6">
        <v>39384.186729893801</v>
      </c>
      <c r="T5697" s="6">
        <v>17121.778670593099</v>
      </c>
      <c r="U5697" s="71">
        <v>17112.892024786401</v>
      </c>
      <c r="V5697" s="20">
        <v>2.0681765135771402</v>
      </c>
      <c r="W5697" s="79">
        <v>8320.8037208014994</v>
      </c>
      <c r="X5697" s="6">
        <v>39605.121615892</v>
      </c>
      <c r="Y5697" s="6">
        <v>17223.6768345772</v>
      </c>
      <c r="Z5697" s="71">
        <v>17208.9147411536</v>
      </c>
      <c r="AA5697" s="20">
        <v>2.0681793873027399</v>
      </c>
    </row>
    <row r="5698" spans="1:27" x14ac:dyDescent="0.2">
      <c r="A5698" s="52" t="s">
        <v>629</v>
      </c>
      <c r="B5698" s="1" t="s">
        <v>6900</v>
      </c>
      <c r="C5698" s="131" t="s">
        <v>39</v>
      </c>
      <c r="D5698" s="131" t="s">
        <v>39</v>
      </c>
      <c r="E5698" s="131" t="s">
        <v>6361</v>
      </c>
      <c r="F5698" s="131" t="s">
        <v>26249</v>
      </c>
      <c r="G5698" s="131" t="s">
        <v>26249</v>
      </c>
      <c r="H5698" s="79">
        <v>7632.75</v>
      </c>
      <c r="I5698" s="6">
        <v>41948.737748966501</v>
      </c>
      <c r="J5698" s="6">
        <v>18222.417718824399</v>
      </c>
      <c r="K5698" s="71">
        <v>18226.7325104023</v>
      </c>
      <c r="L5698" s="20">
        <v>2.3879640379158702</v>
      </c>
      <c r="M5698" s="79">
        <v>7661.8606959885101</v>
      </c>
      <c r="N5698" s="6">
        <v>42108.726868446603</v>
      </c>
      <c r="O5698" s="6">
        <v>18299.449231783299</v>
      </c>
      <c r="P5698" s="71">
        <v>18296.907547224</v>
      </c>
      <c r="Q5698" s="20">
        <v>2.3880501451564702</v>
      </c>
      <c r="R5698" s="79">
        <v>7696.0028622313303</v>
      </c>
      <c r="S5698" s="6">
        <v>42296.368384008099</v>
      </c>
      <c r="T5698" s="6">
        <v>18387.812931304699</v>
      </c>
      <c r="U5698" s="71">
        <v>18378.269180983902</v>
      </c>
      <c r="V5698" s="20">
        <v>2.3880278515976698</v>
      </c>
      <c r="W5698" s="79">
        <v>7732.0223674299596</v>
      </c>
      <c r="X5698" s="6">
        <v>42494.327543868501</v>
      </c>
      <c r="Y5698" s="6">
        <v>18480.149411397801</v>
      </c>
      <c r="Z5698" s="71">
        <v>18464.310418672001</v>
      </c>
      <c r="AA5698" s="20">
        <v>2.3880311697558301</v>
      </c>
    </row>
    <row r="5699" spans="1:27" x14ac:dyDescent="0.2">
      <c r="A5699" s="52" t="s">
        <v>628</v>
      </c>
      <c r="B5699" s="1" t="s">
        <v>6899</v>
      </c>
      <c r="C5699" s="131" t="s">
        <v>39</v>
      </c>
      <c r="D5699" s="131" t="s">
        <v>39</v>
      </c>
      <c r="E5699" s="131" t="s">
        <v>6361</v>
      </c>
      <c r="F5699" s="131" t="s">
        <v>26249</v>
      </c>
      <c r="G5699" s="131" t="s">
        <v>26249</v>
      </c>
      <c r="H5699" s="79">
        <v>9525.1666666666697</v>
      </c>
      <c r="I5699" s="6">
        <v>37216.40787273</v>
      </c>
      <c r="J5699" s="6">
        <v>16166.7064765909</v>
      </c>
      <c r="K5699" s="71">
        <v>16170.534506988701</v>
      </c>
      <c r="L5699" s="20">
        <v>1.69766420608444</v>
      </c>
      <c r="M5699" s="79">
        <v>9557.4795172534705</v>
      </c>
      <c r="N5699" s="6">
        <v>37342.659545698298</v>
      </c>
      <c r="O5699" s="6">
        <v>16228.2299503178</v>
      </c>
      <c r="P5699" s="71">
        <v>16225.9759457864</v>
      </c>
      <c r="Q5699" s="20">
        <v>1.6977254219059299</v>
      </c>
      <c r="R5699" s="79">
        <v>9594.1444735488694</v>
      </c>
      <c r="S5699" s="6">
        <v>37485.915618361098</v>
      </c>
      <c r="T5699" s="6">
        <v>16296.529236058699</v>
      </c>
      <c r="U5699" s="71">
        <v>16288.070916045001</v>
      </c>
      <c r="V5699" s="20">
        <v>1.6977095728495</v>
      </c>
      <c r="W5699" s="79">
        <v>9639.3088647132499</v>
      </c>
      <c r="X5699" s="6">
        <v>37662.380394434702</v>
      </c>
      <c r="Y5699" s="6">
        <v>16378.807645786101</v>
      </c>
      <c r="Z5699" s="71">
        <v>16364.7696740477</v>
      </c>
      <c r="AA5699" s="20">
        <v>1.6977119318123</v>
      </c>
    </row>
    <row r="5700" spans="1:27" x14ac:dyDescent="0.2">
      <c r="A5700" s="52" t="s">
        <v>627</v>
      </c>
      <c r="B5700" s="1" t="s">
        <v>6898</v>
      </c>
      <c r="C5700" s="131" t="s">
        <v>39</v>
      </c>
      <c r="D5700" s="131" t="s">
        <v>39</v>
      </c>
      <c r="E5700" s="131" t="s">
        <v>6361</v>
      </c>
      <c r="F5700" s="131" t="s">
        <v>26249</v>
      </c>
      <c r="G5700" s="131" t="s">
        <v>26249</v>
      </c>
      <c r="H5700" s="79">
        <v>8155.0833333333303</v>
      </c>
      <c r="I5700" s="6">
        <v>23584.5998495366</v>
      </c>
      <c r="J5700" s="6">
        <v>10245.086103935701</v>
      </c>
      <c r="K5700" s="71">
        <v>10247.511984623899</v>
      </c>
      <c r="L5700" s="20">
        <v>1.2565796774556499</v>
      </c>
      <c r="M5700" s="79">
        <v>8185.81912233188</v>
      </c>
      <c r="N5700" s="6">
        <v>23673.488123875599</v>
      </c>
      <c r="O5700" s="6">
        <v>10287.933791384899</v>
      </c>
      <c r="P5700" s="71">
        <v>10286.5048586266</v>
      </c>
      <c r="Q5700" s="20">
        <v>1.25662498827562</v>
      </c>
      <c r="R5700" s="79">
        <v>8219.8628864775001</v>
      </c>
      <c r="S5700" s="6">
        <v>23771.943102436599</v>
      </c>
      <c r="T5700" s="6">
        <v>10334.5525746483</v>
      </c>
      <c r="U5700" s="71">
        <v>10329.1886746664</v>
      </c>
      <c r="V5700" s="20">
        <v>1.25661325709689</v>
      </c>
      <c r="W5700" s="79">
        <v>8260.8665018540905</v>
      </c>
      <c r="X5700" s="6">
        <v>23890.526055119401</v>
      </c>
      <c r="Y5700" s="6">
        <v>10389.633547200399</v>
      </c>
      <c r="Z5700" s="71">
        <v>10380.7287853117</v>
      </c>
      <c r="AA5700" s="20">
        <v>1.25661500315757</v>
      </c>
    </row>
    <row r="5701" spans="1:27" x14ac:dyDescent="0.2">
      <c r="A5701" s="52" t="s">
        <v>626</v>
      </c>
      <c r="B5701" s="1" t="s">
        <v>6897</v>
      </c>
      <c r="C5701" s="131" t="s">
        <v>39</v>
      </c>
      <c r="D5701" s="131" t="s">
        <v>39</v>
      </c>
      <c r="E5701" s="131" t="s">
        <v>6361</v>
      </c>
      <c r="F5701" s="131" t="s">
        <v>26249</v>
      </c>
      <c r="G5701" s="131" t="s">
        <v>26249</v>
      </c>
      <c r="H5701" s="79">
        <v>10255.583333333299</v>
      </c>
      <c r="I5701" s="6">
        <v>51090.903683723001</v>
      </c>
      <c r="J5701" s="6">
        <v>22193.749764972701</v>
      </c>
      <c r="K5701" s="71">
        <v>22199.004907624199</v>
      </c>
      <c r="L5701" s="20">
        <v>2.1645774975541001</v>
      </c>
      <c r="M5701" s="79">
        <v>10290.3278748416</v>
      </c>
      <c r="N5701" s="6">
        <v>51263.992816348502</v>
      </c>
      <c r="O5701" s="6">
        <v>22278.109639648701</v>
      </c>
      <c r="P5701" s="71">
        <v>22275.015342844199</v>
      </c>
      <c r="Q5701" s="20">
        <v>2.1646555497326201</v>
      </c>
      <c r="R5701" s="79">
        <v>10331.174184912399</v>
      </c>
      <c r="S5701" s="6">
        <v>51467.479524596201</v>
      </c>
      <c r="T5701" s="6">
        <v>22374.837880924199</v>
      </c>
      <c r="U5701" s="71">
        <v>22363.224761571601</v>
      </c>
      <c r="V5701" s="20">
        <v>2.1646353416662798</v>
      </c>
      <c r="W5701" s="79">
        <v>10377.002989824799</v>
      </c>
      <c r="X5701" s="6">
        <v>51695.787850082699</v>
      </c>
      <c r="Y5701" s="6">
        <v>22481.727294618599</v>
      </c>
      <c r="Z5701" s="71">
        <v>22462.458623832699</v>
      </c>
      <c r="AA5701" s="20">
        <v>2.1646383494211601</v>
      </c>
    </row>
    <row r="5702" spans="1:27" x14ac:dyDescent="0.2">
      <c r="A5702" s="52" t="s">
        <v>625</v>
      </c>
      <c r="B5702" s="1" t="s">
        <v>6896</v>
      </c>
      <c r="C5702" s="131" t="s">
        <v>39</v>
      </c>
      <c r="D5702" s="131" t="s">
        <v>39</v>
      </c>
      <c r="E5702" s="131" t="s">
        <v>6361</v>
      </c>
      <c r="F5702" s="131" t="s">
        <v>26249</v>
      </c>
      <c r="G5702" s="131" t="s">
        <v>26249</v>
      </c>
      <c r="H5702" s="79">
        <v>10665.666666666701</v>
      </c>
      <c r="I5702" s="6">
        <v>53691.667915537699</v>
      </c>
      <c r="J5702" s="6">
        <v>23323.514681951001</v>
      </c>
      <c r="K5702" s="71">
        <v>23329.037335765101</v>
      </c>
      <c r="L5702" s="20">
        <v>2.1873023098195201</v>
      </c>
      <c r="M5702" s="79">
        <v>10705.6619015661</v>
      </c>
      <c r="N5702" s="6">
        <v>53893.006560137597</v>
      </c>
      <c r="O5702" s="6">
        <v>23420.616362410299</v>
      </c>
      <c r="P5702" s="71">
        <v>23417.363378223399</v>
      </c>
      <c r="Q5702" s="20">
        <v>2.1873811814286701</v>
      </c>
      <c r="R5702" s="79">
        <v>10751.4334799996</v>
      </c>
      <c r="S5702" s="6">
        <v>54123.423698234103</v>
      </c>
      <c r="T5702" s="6">
        <v>23529.4761273441</v>
      </c>
      <c r="U5702" s="71">
        <v>23517.263720888899</v>
      </c>
      <c r="V5702" s="20">
        <v>2.1873607612079899</v>
      </c>
      <c r="W5702" s="79">
        <v>10803.5369467849</v>
      </c>
      <c r="X5702" s="6">
        <v>54385.715978999498</v>
      </c>
      <c r="Y5702" s="6">
        <v>23651.536928080499</v>
      </c>
      <c r="Z5702" s="71">
        <v>23631.265635191201</v>
      </c>
      <c r="AA5702" s="20">
        <v>2.18736380053977</v>
      </c>
    </row>
    <row r="5703" spans="1:27" x14ac:dyDescent="0.2">
      <c r="A5703" s="52" t="s">
        <v>624</v>
      </c>
      <c r="B5703" s="1" t="s">
        <v>6895</v>
      </c>
      <c r="C5703" s="131" t="s">
        <v>39</v>
      </c>
      <c r="D5703" s="131" t="s">
        <v>39</v>
      </c>
      <c r="E5703" s="131" t="s">
        <v>6361</v>
      </c>
      <c r="F5703" s="131" t="s">
        <v>26249</v>
      </c>
      <c r="G5703" s="131" t="s">
        <v>26249</v>
      </c>
      <c r="H5703" s="79">
        <v>13598.25</v>
      </c>
      <c r="I5703" s="6">
        <v>58438.301796384403</v>
      </c>
      <c r="J5703" s="6">
        <v>25385.439544928398</v>
      </c>
      <c r="K5703" s="71">
        <v>25391.450431213601</v>
      </c>
      <c r="L5703" s="20">
        <v>1.86725868631726</v>
      </c>
      <c r="M5703" s="79">
        <v>13640.3569843436</v>
      </c>
      <c r="N5703" s="6">
        <v>58619.256011728998</v>
      </c>
      <c r="O5703" s="6">
        <v>25474.531745944401</v>
      </c>
      <c r="P5703" s="71">
        <v>25470.993485137999</v>
      </c>
      <c r="Q5703" s="20">
        <v>1.8673260175209201</v>
      </c>
      <c r="R5703" s="79">
        <v>13690.9399630797</v>
      </c>
      <c r="S5703" s="6">
        <v>58836.6357022874</v>
      </c>
      <c r="T5703" s="6">
        <v>25578.485627386199</v>
      </c>
      <c r="U5703" s="71">
        <v>25565.209732024199</v>
      </c>
      <c r="V5703" s="20">
        <v>1.8673085851640501</v>
      </c>
      <c r="W5703" s="79">
        <v>13750.5390069319</v>
      </c>
      <c r="X5703" s="6">
        <v>59092.7618149427</v>
      </c>
      <c r="Y5703" s="6">
        <v>25698.5609748719</v>
      </c>
      <c r="Z5703" s="71">
        <v>25676.535215702901</v>
      </c>
      <c r="AA5703" s="20">
        <v>1.8673111797842099</v>
      </c>
    </row>
    <row r="5704" spans="1:27" x14ac:dyDescent="0.2">
      <c r="A5704" s="52" t="s">
        <v>623</v>
      </c>
      <c r="B5704" s="1" t="s">
        <v>6894</v>
      </c>
      <c r="C5704" s="131" t="s">
        <v>39</v>
      </c>
      <c r="D5704" s="131" t="s">
        <v>39</v>
      </c>
      <c r="E5704" s="131" t="s">
        <v>6361</v>
      </c>
      <c r="F5704" s="131" t="s">
        <v>26249</v>
      </c>
      <c r="G5704" s="131" t="s">
        <v>26249</v>
      </c>
      <c r="H5704" s="79">
        <v>6068.1666666666697</v>
      </c>
      <c r="I5704" s="6">
        <v>32277.340088696699</v>
      </c>
      <c r="J5704" s="6">
        <v>14021.188848841601</v>
      </c>
      <c r="K5704" s="71">
        <v>14024.5088532719</v>
      </c>
      <c r="L5704" s="20">
        <v>2.3111607877071898</v>
      </c>
      <c r="M5704" s="79">
        <v>6093.3574878501504</v>
      </c>
      <c r="N5704" s="6">
        <v>32411.3332281599</v>
      </c>
      <c r="O5704" s="6">
        <v>14085.1930478943</v>
      </c>
      <c r="P5704" s="71">
        <v>14083.236698430899</v>
      </c>
      <c r="Q5704" s="20">
        <v>2.3112441255107998</v>
      </c>
      <c r="R5704" s="79">
        <v>6119.7636511947503</v>
      </c>
      <c r="S5704" s="6">
        <v>32551.790925110301</v>
      </c>
      <c r="T5704" s="6">
        <v>14151.4807293994</v>
      </c>
      <c r="U5704" s="71">
        <v>14144.135745020099</v>
      </c>
      <c r="V5704" s="20">
        <v>2.31122254897193</v>
      </c>
      <c r="W5704" s="79">
        <v>6148.9691107074304</v>
      </c>
      <c r="X5704" s="6">
        <v>32707.138429706101</v>
      </c>
      <c r="Y5704" s="6">
        <v>14223.846803464799</v>
      </c>
      <c r="Z5704" s="71">
        <v>14211.6558086282</v>
      </c>
      <c r="AA5704" s="20">
        <v>2.31122576040933</v>
      </c>
    </row>
    <row r="5705" spans="1:27" x14ac:dyDescent="0.2">
      <c r="A5705" s="52" t="s">
        <v>622</v>
      </c>
      <c r="B5705" s="1" t="s">
        <v>6893</v>
      </c>
      <c r="C5705" s="131" t="s">
        <v>39</v>
      </c>
      <c r="D5705" s="131" t="s">
        <v>39</v>
      </c>
      <c r="E5705" s="131" t="s">
        <v>6361</v>
      </c>
      <c r="F5705" s="131" t="s">
        <v>26249</v>
      </c>
      <c r="G5705" s="131" t="s">
        <v>26249</v>
      </c>
      <c r="H5705" s="79">
        <v>4420.8333333333303</v>
      </c>
      <c r="I5705" s="6">
        <v>20857.977658235301</v>
      </c>
      <c r="J5705" s="6">
        <v>9060.6488312663205</v>
      </c>
      <c r="K5705" s="71">
        <v>9062.7942552090099</v>
      </c>
      <c r="L5705" s="20">
        <v>2.05001943567405</v>
      </c>
      <c r="M5705" s="79">
        <v>4439.6815754712397</v>
      </c>
      <c r="N5705" s="6">
        <v>20946.905736669101</v>
      </c>
      <c r="O5705" s="6">
        <v>9103.0260612880102</v>
      </c>
      <c r="P5705" s="71">
        <v>9101.7617051595607</v>
      </c>
      <c r="Q5705" s="20">
        <v>2.0500933570204198</v>
      </c>
      <c r="R5705" s="79">
        <v>4459.7860284061198</v>
      </c>
      <c r="S5705" s="6">
        <v>21041.760755740899</v>
      </c>
      <c r="T5705" s="6">
        <v>9147.6402184004201</v>
      </c>
      <c r="U5705" s="71">
        <v>9142.8923566185294</v>
      </c>
      <c r="V5705" s="20">
        <v>2.0500742184454301</v>
      </c>
      <c r="W5705" s="79">
        <v>4483.4369506760304</v>
      </c>
      <c r="X5705" s="6">
        <v>21153.348407006299</v>
      </c>
      <c r="Y5705" s="6">
        <v>9199.27580238261</v>
      </c>
      <c r="Z5705" s="71">
        <v>9191.3912740017804</v>
      </c>
      <c r="AA5705" s="20">
        <v>2.05007706701794</v>
      </c>
    </row>
    <row r="5706" spans="1:27" x14ac:dyDescent="0.2">
      <c r="A5706" s="52" t="s">
        <v>621</v>
      </c>
      <c r="B5706" s="1" t="s">
        <v>6892</v>
      </c>
      <c r="C5706" s="131" t="s">
        <v>39</v>
      </c>
      <c r="D5706" s="131" t="s">
        <v>39</v>
      </c>
      <c r="E5706" s="131" t="s">
        <v>6361</v>
      </c>
      <c r="F5706" s="131" t="s">
        <v>26249</v>
      </c>
      <c r="G5706" s="131" t="s">
        <v>26249</v>
      </c>
      <c r="H5706" s="79">
        <v>16345.083333333299</v>
      </c>
      <c r="I5706" s="6">
        <v>32480.771856399799</v>
      </c>
      <c r="J5706" s="6">
        <v>14109.5590560823</v>
      </c>
      <c r="K5706" s="71">
        <v>14112.899985234701</v>
      </c>
      <c r="L5706" s="20">
        <v>0.86343395732058303</v>
      </c>
      <c r="M5706" s="79">
        <v>16431.789057644899</v>
      </c>
      <c r="N5706" s="6">
        <v>32653.072528875698</v>
      </c>
      <c r="O5706" s="6">
        <v>14190.2471872559</v>
      </c>
      <c r="P5706" s="71">
        <v>14188.2762463979</v>
      </c>
      <c r="Q5706" s="20">
        <v>0.86346509175741903</v>
      </c>
      <c r="R5706" s="79">
        <v>16527.283279952699</v>
      </c>
      <c r="S5706" s="6">
        <v>32842.837608999798</v>
      </c>
      <c r="T5706" s="6">
        <v>14278.0096060407</v>
      </c>
      <c r="U5706" s="71">
        <v>14270.598949903</v>
      </c>
      <c r="V5706" s="20">
        <v>0.86345703090918902</v>
      </c>
      <c r="W5706" s="79">
        <v>16636.716688730899</v>
      </c>
      <c r="X5706" s="6">
        <v>33060.302488897003</v>
      </c>
      <c r="Y5706" s="6">
        <v>14377.4325867401</v>
      </c>
      <c r="Z5706" s="71">
        <v>14365.109956382201</v>
      </c>
      <c r="AA5706" s="20">
        <v>0.86345823068036698</v>
      </c>
    </row>
    <row r="5707" spans="1:27" x14ac:dyDescent="0.2">
      <c r="A5707" s="52" t="s">
        <v>620</v>
      </c>
      <c r="B5707" s="1" t="s">
        <v>6891</v>
      </c>
      <c r="C5707" s="131" t="s">
        <v>39</v>
      </c>
      <c r="D5707" s="131" t="s">
        <v>39</v>
      </c>
      <c r="E5707" s="131" t="s">
        <v>6361</v>
      </c>
      <c r="F5707" s="131" t="s">
        <v>26249</v>
      </c>
      <c r="G5707" s="131" t="s">
        <v>26249</v>
      </c>
      <c r="H5707" s="79">
        <v>16623.083333333299</v>
      </c>
      <c r="I5707" s="6">
        <v>49109.354560470201</v>
      </c>
      <c r="J5707" s="6">
        <v>21332.9702089735</v>
      </c>
      <c r="K5707" s="71">
        <v>21338.021532108</v>
      </c>
      <c r="L5707" s="20">
        <v>1.28363800531036</v>
      </c>
      <c r="M5707" s="79">
        <v>16706.0539687737</v>
      </c>
      <c r="N5707" s="6">
        <v>49354.473608016502</v>
      </c>
      <c r="O5707" s="6">
        <v>21448.278096198101</v>
      </c>
      <c r="P5707" s="71">
        <v>21445.299058054799</v>
      </c>
      <c r="Q5707" s="20">
        <v>1.2836842918225599</v>
      </c>
      <c r="R5707" s="79">
        <v>16804.004148879802</v>
      </c>
      <c r="S5707" s="6">
        <v>49643.846525641602</v>
      </c>
      <c r="T5707" s="6">
        <v>21582.036424882201</v>
      </c>
      <c r="U5707" s="71">
        <v>21570.8347899828</v>
      </c>
      <c r="V5707" s="20">
        <v>1.28367230803265</v>
      </c>
      <c r="W5707" s="79">
        <v>16921.183921396299</v>
      </c>
      <c r="X5707" s="6">
        <v>49990.029173014198</v>
      </c>
      <c r="Y5707" s="6">
        <v>21739.918280710299</v>
      </c>
      <c r="Z5707" s="71">
        <v>21721.285400648499</v>
      </c>
      <c r="AA5707" s="20">
        <v>1.2836740916918099</v>
      </c>
    </row>
    <row r="5708" spans="1:27" x14ac:dyDescent="0.2">
      <c r="A5708" s="52" t="s">
        <v>619</v>
      </c>
      <c r="B5708" s="1" t="s">
        <v>6890</v>
      </c>
      <c r="C5708" s="131" t="s">
        <v>39</v>
      </c>
      <c r="D5708" s="131" t="s">
        <v>39</v>
      </c>
      <c r="E5708" s="131" t="s">
        <v>6361</v>
      </c>
      <c r="F5708" s="131" t="s">
        <v>26249</v>
      </c>
      <c r="G5708" s="131" t="s">
        <v>26249</v>
      </c>
      <c r="H5708" s="79">
        <v>6416.6666666666697</v>
      </c>
      <c r="I5708" s="6">
        <v>39364.988171792</v>
      </c>
      <c r="J5708" s="6">
        <v>17100.043921599299</v>
      </c>
      <c r="K5708" s="71">
        <v>17104.092952119401</v>
      </c>
      <c r="L5708" s="20">
        <v>2.66557292760303</v>
      </c>
      <c r="M5708" s="79">
        <v>6438.7499688019398</v>
      </c>
      <c r="N5708" s="6">
        <v>39500.464887742499</v>
      </c>
      <c r="O5708" s="6">
        <v>17165.960730736999</v>
      </c>
      <c r="P5708" s="71">
        <v>17163.5764809826</v>
      </c>
      <c r="Q5708" s="20">
        <v>2.6656690451013501</v>
      </c>
      <c r="R5708" s="79">
        <v>6464.0795698035399</v>
      </c>
      <c r="S5708" s="6">
        <v>39655.8570088579</v>
      </c>
      <c r="T5708" s="6">
        <v>17239.883899468401</v>
      </c>
      <c r="U5708" s="71">
        <v>17230.935953994402</v>
      </c>
      <c r="V5708" s="20">
        <v>2.6656441598410101</v>
      </c>
      <c r="W5708" s="79">
        <v>6494.46901765033</v>
      </c>
      <c r="X5708" s="6">
        <v>39842.290295357103</v>
      </c>
      <c r="Y5708" s="6">
        <v>17326.8179568292</v>
      </c>
      <c r="Z5708" s="71">
        <v>17311.967463065899</v>
      </c>
      <c r="AA5708" s="20">
        <v>2.6656478637462699</v>
      </c>
    </row>
    <row r="5709" spans="1:27" x14ac:dyDescent="0.2">
      <c r="A5709" s="52" t="s">
        <v>618</v>
      </c>
      <c r="B5709" s="1" t="s">
        <v>6889</v>
      </c>
      <c r="C5709" s="131" t="s">
        <v>39</v>
      </c>
      <c r="D5709" s="131" t="s">
        <v>39</v>
      </c>
      <c r="E5709" s="131" t="s">
        <v>6361</v>
      </c>
      <c r="F5709" s="131" t="s">
        <v>26249</v>
      </c>
      <c r="G5709" s="131" t="s">
        <v>26249</v>
      </c>
      <c r="H5709" s="79">
        <v>13487.416666666701</v>
      </c>
      <c r="I5709" s="6">
        <v>34939.784668429202</v>
      </c>
      <c r="J5709" s="6">
        <v>15177.7475413925</v>
      </c>
      <c r="K5709" s="71">
        <v>15181.3414013442</v>
      </c>
      <c r="L5709" s="20">
        <v>1.1255929713259301</v>
      </c>
      <c r="M5709" s="79">
        <v>13540.7750174783</v>
      </c>
      <c r="N5709" s="6">
        <v>35078.011975681402</v>
      </c>
      <c r="O5709" s="6">
        <v>15244.0680837081</v>
      </c>
      <c r="P5709" s="71">
        <v>15241.9507734012</v>
      </c>
      <c r="Q5709" s="20">
        <v>1.12563355891572</v>
      </c>
      <c r="R5709" s="79">
        <v>13601.5416648471</v>
      </c>
      <c r="S5709" s="6">
        <v>35235.430822192997</v>
      </c>
      <c r="T5709" s="6">
        <v>15318.1593424313</v>
      </c>
      <c r="U5709" s="71">
        <v>15310.2088216878</v>
      </c>
      <c r="V5709" s="20">
        <v>1.1256230506029099</v>
      </c>
      <c r="W5709" s="79">
        <v>13678.090886325401</v>
      </c>
      <c r="X5709" s="6">
        <v>35433.735166241102</v>
      </c>
      <c r="Y5709" s="6">
        <v>15409.6030676103</v>
      </c>
      <c r="Z5709" s="71">
        <v>15396.395783109499</v>
      </c>
      <c r="AA5709" s="20">
        <v>1.12562461465306</v>
      </c>
    </row>
    <row r="5710" spans="1:27" x14ac:dyDescent="0.2">
      <c r="A5710" s="52" t="s">
        <v>617</v>
      </c>
      <c r="B5710" s="1" t="s">
        <v>6888</v>
      </c>
      <c r="C5710" s="131" t="s">
        <v>39</v>
      </c>
      <c r="D5710" s="131" t="s">
        <v>39</v>
      </c>
      <c r="E5710" s="131" t="s">
        <v>6361</v>
      </c>
      <c r="F5710" s="131" t="s">
        <v>26249</v>
      </c>
      <c r="G5710" s="131" t="s">
        <v>26249</v>
      </c>
      <c r="H5710" s="79">
        <v>11856</v>
      </c>
      <c r="I5710" s="6">
        <v>38006.805935558601</v>
      </c>
      <c r="J5710" s="6">
        <v>16510.053247862201</v>
      </c>
      <c r="K5710" s="71">
        <v>16513.9625775573</v>
      </c>
      <c r="L5710" s="20">
        <v>1.3928780851515901</v>
      </c>
      <c r="M5710" s="79">
        <v>11900.8480506836</v>
      </c>
      <c r="N5710" s="6">
        <v>38150.575432768303</v>
      </c>
      <c r="O5710" s="6">
        <v>16579.330941928802</v>
      </c>
      <c r="P5710" s="71">
        <v>16577.028171559799</v>
      </c>
      <c r="Q5710" s="20">
        <v>1.3929283107356101</v>
      </c>
      <c r="R5710" s="79">
        <v>11952.459186215599</v>
      </c>
      <c r="S5710" s="6">
        <v>38316.025366327602</v>
      </c>
      <c r="T5710" s="6">
        <v>16657.408983924499</v>
      </c>
      <c r="U5710" s="71">
        <v>16648.763357991302</v>
      </c>
      <c r="V5710" s="20">
        <v>1.39291530710197</v>
      </c>
      <c r="W5710" s="79">
        <v>12025.6036673625</v>
      </c>
      <c r="X5710" s="6">
        <v>38550.504794482797</v>
      </c>
      <c r="Y5710" s="6">
        <v>16765.039704449799</v>
      </c>
      <c r="Z5710" s="71">
        <v>16750.670700389601</v>
      </c>
      <c r="AA5710" s="20">
        <v>1.39291724255398</v>
      </c>
    </row>
    <row r="5711" spans="1:27" x14ac:dyDescent="0.2">
      <c r="A5711" s="52" t="s">
        <v>616</v>
      </c>
      <c r="B5711" s="1" t="s">
        <v>6887</v>
      </c>
      <c r="C5711" s="131" t="s">
        <v>39</v>
      </c>
      <c r="D5711" s="131" t="s">
        <v>39</v>
      </c>
      <c r="E5711" s="131" t="s">
        <v>6361</v>
      </c>
      <c r="F5711" s="131" t="s">
        <v>26249</v>
      </c>
      <c r="G5711" s="131" t="s">
        <v>26249</v>
      </c>
      <c r="H5711" s="79">
        <v>7605.6666666666697</v>
      </c>
      <c r="I5711" s="6">
        <v>51619.707525219601</v>
      </c>
      <c r="J5711" s="6">
        <v>22423.4607171528</v>
      </c>
      <c r="K5711" s="71">
        <v>22428.770251866801</v>
      </c>
      <c r="L5711" s="20">
        <v>2.9489551981242199</v>
      </c>
      <c r="M5711" s="79">
        <v>7629.16208650105</v>
      </c>
      <c r="N5711" s="6">
        <v>51779.171087480201</v>
      </c>
      <c r="O5711" s="6">
        <v>22501.993839409599</v>
      </c>
      <c r="P5711" s="71">
        <v>22498.868446422599</v>
      </c>
      <c r="Q5711" s="20">
        <v>2.9490615340617499</v>
      </c>
      <c r="R5711" s="79">
        <v>7655.6917314911198</v>
      </c>
      <c r="S5711" s="6">
        <v>51959.227954965303</v>
      </c>
      <c r="T5711" s="6">
        <v>22588.619311632301</v>
      </c>
      <c r="U5711" s="71">
        <v>22576.895234189898</v>
      </c>
      <c r="V5711" s="20">
        <v>2.9490340032007198</v>
      </c>
      <c r="W5711" s="79">
        <v>7685.9600106613398</v>
      </c>
      <c r="X5711" s="6">
        <v>52164.658956156301</v>
      </c>
      <c r="Y5711" s="6">
        <v>22685.632347263101</v>
      </c>
      <c r="Z5711" s="71">
        <v>22666.1889132449</v>
      </c>
      <c r="AA5711" s="20">
        <v>2.9490381008753901</v>
      </c>
    </row>
    <row r="5712" spans="1:27" x14ac:dyDescent="0.2">
      <c r="A5712" s="52" t="s">
        <v>615</v>
      </c>
      <c r="B5712" s="1" t="s">
        <v>6886</v>
      </c>
      <c r="C5712" s="131" t="s">
        <v>39</v>
      </c>
      <c r="D5712" s="131" t="s">
        <v>39</v>
      </c>
      <c r="E5712" s="131" t="s">
        <v>6361</v>
      </c>
      <c r="F5712" s="131" t="s">
        <v>26249</v>
      </c>
      <c r="G5712" s="131" t="s">
        <v>26249</v>
      </c>
      <c r="H5712" s="79">
        <v>7838.1666666666697</v>
      </c>
      <c r="I5712" s="6">
        <v>38026.659859156302</v>
      </c>
      <c r="J5712" s="6">
        <v>16518.677738337199</v>
      </c>
      <c r="K5712" s="71">
        <v>16522.589110180601</v>
      </c>
      <c r="L5712" s="20">
        <v>2.1079660350227201</v>
      </c>
      <c r="M5712" s="79">
        <v>7867.0095763846402</v>
      </c>
      <c r="N5712" s="6">
        <v>38166.590478628597</v>
      </c>
      <c r="O5712" s="6">
        <v>16586.2906992157</v>
      </c>
      <c r="P5712" s="71">
        <v>16583.9869621779</v>
      </c>
      <c r="Q5712" s="20">
        <v>2.1080420458569198</v>
      </c>
      <c r="R5712" s="79">
        <v>7901.1581835328197</v>
      </c>
      <c r="S5712" s="6">
        <v>38332.261549927702</v>
      </c>
      <c r="T5712" s="6">
        <v>16664.467460057698</v>
      </c>
      <c r="U5712" s="71">
        <v>16655.8181705928</v>
      </c>
      <c r="V5712" s="20">
        <v>2.1080223663039699</v>
      </c>
      <c r="W5712" s="79">
        <v>7938.4733181014299</v>
      </c>
      <c r="X5712" s="6">
        <v>38513.294945896901</v>
      </c>
      <c r="Y5712" s="6">
        <v>16748.857696139799</v>
      </c>
      <c r="Z5712" s="71">
        <v>16734.502561378202</v>
      </c>
      <c r="AA5712" s="20">
        <v>2.1080252953952701</v>
      </c>
    </row>
    <row r="5713" spans="1:27" x14ac:dyDescent="0.2">
      <c r="A5713" s="52" t="s">
        <v>614</v>
      </c>
      <c r="B5713" s="1" t="s">
        <v>6885</v>
      </c>
      <c r="C5713" s="131" t="s">
        <v>39</v>
      </c>
      <c r="D5713" s="131" t="s">
        <v>39</v>
      </c>
      <c r="E5713" s="131" t="s">
        <v>6361</v>
      </c>
      <c r="F5713" s="131" t="s">
        <v>26249</v>
      </c>
      <c r="G5713" s="131" t="s">
        <v>26249</v>
      </c>
      <c r="H5713" s="79">
        <v>11273.5</v>
      </c>
      <c r="I5713" s="6">
        <v>54488.431190201401</v>
      </c>
      <c r="J5713" s="6">
        <v>23669.626483951499</v>
      </c>
      <c r="K5713" s="71">
        <v>23675.231091780199</v>
      </c>
      <c r="L5713" s="20">
        <v>2.10007815601013</v>
      </c>
      <c r="M5713" s="79">
        <v>11311.023082551799</v>
      </c>
      <c r="N5713" s="6">
        <v>54669.7922494702</v>
      </c>
      <c r="O5713" s="6">
        <v>23758.188911927798</v>
      </c>
      <c r="P5713" s="71">
        <v>23754.889040923401</v>
      </c>
      <c r="Q5713" s="20">
        <v>2.1001538824164698</v>
      </c>
      <c r="R5713" s="79">
        <v>11358.2279132735</v>
      </c>
      <c r="S5713" s="6">
        <v>54897.948294232097</v>
      </c>
      <c r="T5713" s="6">
        <v>23866.190931144902</v>
      </c>
      <c r="U5713" s="71">
        <v>23853.803761000901</v>
      </c>
      <c r="V5713" s="20">
        <v>2.1001342765031898</v>
      </c>
      <c r="W5713" s="79">
        <v>11409.326859331601</v>
      </c>
      <c r="X5713" s="6">
        <v>55144.925843900302</v>
      </c>
      <c r="Y5713" s="6">
        <v>23981.705977666901</v>
      </c>
      <c r="Z5713" s="71">
        <v>23961.151703019299</v>
      </c>
      <c r="AA5713" s="20">
        <v>2.1001371946340202</v>
      </c>
    </row>
    <row r="5714" spans="1:27" x14ac:dyDescent="0.2">
      <c r="A5714" s="52" t="s">
        <v>613</v>
      </c>
      <c r="B5714" s="1" t="s">
        <v>6884</v>
      </c>
      <c r="C5714" s="131" t="s">
        <v>39</v>
      </c>
      <c r="D5714" s="131" t="s">
        <v>39</v>
      </c>
      <c r="E5714" s="131" t="s">
        <v>6361</v>
      </c>
      <c r="F5714" s="131" t="s">
        <v>26249</v>
      </c>
      <c r="G5714" s="131" t="s">
        <v>26249</v>
      </c>
      <c r="H5714" s="79">
        <v>9759.8333333333303</v>
      </c>
      <c r="I5714" s="6">
        <v>42914.646571430698</v>
      </c>
      <c r="J5714" s="6">
        <v>18642.005887283001</v>
      </c>
      <c r="K5714" s="71">
        <v>18646.420030962501</v>
      </c>
      <c r="L5714" s="20">
        <v>1.9105264807420701</v>
      </c>
      <c r="M5714" s="79">
        <v>9796.8534969357206</v>
      </c>
      <c r="N5714" s="6">
        <v>43077.426731988002</v>
      </c>
      <c r="O5714" s="6">
        <v>18720.423108032199</v>
      </c>
      <c r="P5714" s="71">
        <v>18717.822952707498</v>
      </c>
      <c r="Q5714" s="20">
        <v>1.9105953721327</v>
      </c>
      <c r="R5714" s="79">
        <v>9837.7686123222793</v>
      </c>
      <c r="S5714" s="6">
        <v>43257.3332586955</v>
      </c>
      <c r="T5714" s="6">
        <v>18805.580295842501</v>
      </c>
      <c r="U5714" s="71">
        <v>18795.819713458201</v>
      </c>
      <c r="V5714" s="20">
        <v>1.91057753583628</v>
      </c>
      <c r="W5714" s="79">
        <v>9882.4057582352707</v>
      </c>
      <c r="X5714" s="6">
        <v>43453.6058050996</v>
      </c>
      <c r="Y5714" s="6">
        <v>18897.325223307202</v>
      </c>
      <c r="Z5714" s="71">
        <v>18881.128676943601</v>
      </c>
      <c r="AA5714" s="20">
        <v>1.91058019057854</v>
      </c>
    </row>
    <row r="5715" spans="1:27" x14ac:dyDescent="0.2">
      <c r="A5715" s="52" t="s">
        <v>612</v>
      </c>
      <c r="B5715" s="1" t="s">
        <v>6883</v>
      </c>
      <c r="C5715" s="131" t="s">
        <v>39</v>
      </c>
      <c r="D5715" s="131" t="s">
        <v>39</v>
      </c>
      <c r="E5715" s="131" t="s">
        <v>6361</v>
      </c>
      <c r="F5715" s="131" t="s">
        <v>26249</v>
      </c>
      <c r="G5715" s="131" t="s">
        <v>26249</v>
      </c>
      <c r="H5715" s="79">
        <v>5307.0833333333303</v>
      </c>
      <c r="I5715" s="6">
        <v>23866.403901419901</v>
      </c>
      <c r="J5715" s="6">
        <v>10367.501018515601</v>
      </c>
      <c r="K5715" s="71">
        <v>10369.955885195101</v>
      </c>
      <c r="L5715" s="20">
        <v>1.95398399344181</v>
      </c>
      <c r="M5715" s="79">
        <v>5331.9674911492802</v>
      </c>
      <c r="N5715" s="6">
        <v>23978.310069814099</v>
      </c>
      <c r="O5715" s="6">
        <v>10420.402145079401</v>
      </c>
      <c r="P5715" s="71">
        <v>10418.954813255399</v>
      </c>
      <c r="Q5715" s="20">
        <v>1.9540544518604399</v>
      </c>
      <c r="R5715" s="79">
        <v>5360.1893585632097</v>
      </c>
      <c r="S5715" s="6">
        <v>24105.226201377802</v>
      </c>
      <c r="T5715" s="6">
        <v>10479.443200265499</v>
      </c>
      <c r="U5715" s="71">
        <v>10474.004098302799</v>
      </c>
      <c r="V5715" s="20">
        <v>1.9540362098533</v>
      </c>
      <c r="W5715" s="79">
        <v>5390.0470916836603</v>
      </c>
      <c r="X5715" s="6">
        <v>24239.498959779401</v>
      </c>
      <c r="Y5715" s="6">
        <v>10541.396659865</v>
      </c>
      <c r="Z5715" s="71">
        <v>10532.3618246319</v>
      </c>
      <c r="AA5715" s="20">
        <v>1.95403892498126</v>
      </c>
    </row>
    <row r="5716" spans="1:27" x14ac:dyDescent="0.2">
      <c r="A5716" s="52" t="s">
        <v>611</v>
      </c>
      <c r="B5716" s="1" t="s">
        <v>18958</v>
      </c>
      <c r="C5716" s="131" t="s">
        <v>39</v>
      </c>
      <c r="D5716" s="131" t="s">
        <v>39</v>
      </c>
      <c r="E5716" s="131" t="s">
        <v>6361</v>
      </c>
      <c r="F5716" s="131" t="s">
        <v>26249</v>
      </c>
      <c r="G5716" s="131" t="s">
        <v>26249</v>
      </c>
      <c r="H5716" s="79">
        <v>20257.166666666701</v>
      </c>
      <c r="I5716" s="6">
        <v>91295.094428059994</v>
      </c>
      <c r="J5716" s="6">
        <v>39658.341004280097</v>
      </c>
      <c r="K5716" s="71">
        <v>39667.731496716398</v>
      </c>
      <c r="L5716" s="20">
        <v>1.9582072927301299</v>
      </c>
      <c r="M5716" s="79">
        <v>20315.564233649198</v>
      </c>
      <c r="N5716" s="6">
        <v>91558.280858806407</v>
      </c>
      <c r="O5716" s="6">
        <v>39789.046996350102</v>
      </c>
      <c r="P5716" s="71">
        <v>39783.520534591502</v>
      </c>
      <c r="Q5716" s="20">
        <v>1.95827790343608</v>
      </c>
      <c r="R5716" s="79">
        <v>20388.211213537299</v>
      </c>
      <c r="S5716" s="6">
        <v>91885.686610950099</v>
      </c>
      <c r="T5716" s="6">
        <v>39946.1438657568</v>
      </c>
      <c r="U5716" s="71">
        <v>39925.4107842991</v>
      </c>
      <c r="V5716" s="20">
        <v>1.95825962200105</v>
      </c>
      <c r="W5716" s="79">
        <v>20479.5774859224</v>
      </c>
      <c r="X5716" s="6">
        <v>92297.456558948907</v>
      </c>
      <c r="Y5716" s="6">
        <v>40138.787600310701</v>
      </c>
      <c r="Z5716" s="71">
        <v>40104.3853911798</v>
      </c>
      <c r="AA5716" s="20">
        <v>1.95826234299743</v>
      </c>
    </row>
    <row r="5717" spans="1:27" x14ac:dyDescent="0.2">
      <c r="A5717" s="52" t="s">
        <v>610</v>
      </c>
      <c r="B5717" s="1" t="s">
        <v>6882</v>
      </c>
      <c r="C5717" s="131" t="s">
        <v>39</v>
      </c>
      <c r="D5717" s="131" t="s">
        <v>39</v>
      </c>
      <c r="E5717" s="131" t="s">
        <v>6361</v>
      </c>
      <c r="F5717" s="131" t="s">
        <v>26249</v>
      </c>
      <c r="G5717" s="131" t="s">
        <v>26249</v>
      </c>
      <c r="H5717" s="79">
        <v>5712.5833333333303</v>
      </c>
      <c r="I5717" s="6">
        <v>33665.978113746598</v>
      </c>
      <c r="J5717" s="6">
        <v>14624.409434503301</v>
      </c>
      <c r="K5717" s="71">
        <v>14627.8722724008</v>
      </c>
      <c r="L5717" s="20">
        <v>2.5606405051539598</v>
      </c>
      <c r="M5717" s="79">
        <v>5740.4154864503698</v>
      </c>
      <c r="N5717" s="6">
        <v>33830.001394112398</v>
      </c>
      <c r="O5717" s="6">
        <v>14701.712425473699</v>
      </c>
      <c r="P5717" s="71">
        <v>14699.670445139</v>
      </c>
      <c r="Q5717" s="20">
        <v>2.56073283890965</v>
      </c>
      <c r="R5717" s="79">
        <v>5771.22731486053</v>
      </c>
      <c r="S5717" s="6">
        <v>34011.584800493198</v>
      </c>
      <c r="T5717" s="6">
        <v>14786.107713331099</v>
      </c>
      <c r="U5717" s="71">
        <v>14778.433341139</v>
      </c>
      <c r="V5717" s="20">
        <v>2.5607089332776001</v>
      </c>
      <c r="W5717" s="79">
        <v>5803.3309433046697</v>
      </c>
      <c r="X5717" s="6">
        <v>34200.7811744465</v>
      </c>
      <c r="Y5717" s="6">
        <v>14873.409761286801</v>
      </c>
      <c r="Z5717" s="71">
        <v>14860.662038107101</v>
      </c>
      <c r="AA5717" s="20">
        <v>2.5607124913756398</v>
      </c>
    </row>
    <row r="5718" spans="1:27" x14ac:dyDescent="0.2">
      <c r="A5718" s="52" t="s">
        <v>609</v>
      </c>
      <c r="B5718" s="1" t="s">
        <v>6881</v>
      </c>
      <c r="C5718" s="131" t="s">
        <v>39</v>
      </c>
      <c r="D5718" s="131" t="s">
        <v>39</v>
      </c>
      <c r="E5718" s="131" t="s">
        <v>6361</v>
      </c>
      <c r="F5718" s="131" t="s">
        <v>26249</v>
      </c>
      <c r="G5718" s="131" t="s">
        <v>26249</v>
      </c>
      <c r="H5718" s="79">
        <v>6861.25</v>
      </c>
      <c r="I5718" s="6">
        <v>26678.160163566601</v>
      </c>
      <c r="J5718" s="6">
        <v>11588.9203002822</v>
      </c>
      <c r="K5718" s="71">
        <v>11591.664380484901</v>
      </c>
      <c r="L5718" s="20">
        <v>1.6894391518287399</v>
      </c>
      <c r="M5718" s="79">
        <v>6897.4942541281698</v>
      </c>
      <c r="N5718" s="6">
        <v>26819.086382060301</v>
      </c>
      <c r="O5718" s="6">
        <v>11654.9358337185</v>
      </c>
      <c r="P5718" s="71">
        <v>11653.3170325145</v>
      </c>
      <c r="Q5718" s="20">
        <v>1.6895000710642101</v>
      </c>
      <c r="R5718" s="79">
        <v>6935.2531193705499</v>
      </c>
      <c r="S5718" s="6">
        <v>26965.901766214902</v>
      </c>
      <c r="T5718" s="6">
        <v>11723.085837993</v>
      </c>
      <c r="U5718" s="71">
        <v>11717.0012533474</v>
      </c>
      <c r="V5718" s="20">
        <v>1.6894842987952601</v>
      </c>
      <c r="W5718" s="79">
        <v>6975.9717328571496</v>
      </c>
      <c r="X5718" s="6">
        <v>27124.225350435601</v>
      </c>
      <c r="Y5718" s="6">
        <v>11795.921152699801</v>
      </c>
      <c r="Z5718" s="71">
        <v>11785.8110878312</v>
      </c>
      <c r="AA5718" s="20">
        <v>1.6894866463290601</v>
      </c>
    </row>
    <row r="5719" spans="1:27" x14ac:dyDescent="0.2">
      <c r="A5719" s="52" t="s">
        <v>608</v>
      </c>
      <c r="B5719" s="1" t="s">
        <v>6880</v>
      </c>
      <c r="C5719" s="131" t="s">
        <v>39</v>
      </c>
      <c r="D5719" s="131" t="s">
        <v>39</v>
      </c>
      <c r="E5719" s="131" t="s">
        <v>6361</v>
      </c>
      <c r="F5719" s="131" t="s">
        <v>26249</v>
      </c>
      <c r="G5719" s="131" t="s">
        <v>26249</v>
      </c>
      <c r="H5719" s="79">
        <v>11320.166666666701</v>
      </c>
      <c r="I5719" s="6">
        <v>51178.498826260096</v>
      </c>
      <c r="J5719" s="6">
        <v>22231.800856926999</v>
      </c>
      <c r="K5719" s="71">
        <v>22237.065009498801</v>
      </c>
      <c r="L5719" s="20">
        <v>1.96437611426499</v>
      </c>
      <c r="M5719" s="79">
        <v>11370.3657574442</v>
      </c>
      <c r="N5719" s="6">
        <v>51405.4490279741</v>
      </c>
      <c r="O5719" s="6">
        <v>22339.583138271701</v>
      </c>
      <c r="P5719" s="71">
        <v>22336.4803031642</v>
      </c>
      <c r="Q5719" s="20">
        <v>1.96444694741156</v>
      </c>
      <c r="R5719" s="79">
        <v>11427.031342056</v>
      </c>
      <c r="S5719" s="6">
        <v>51661.634262780397</v>
      </c>
      <c r="T5719" s="6">
        <v>22459.244205671599</v>
      </c>
      <c r="U5719" s="71">
        <v>22447.587277254199</v>
      </c>
      <c r="V5719" s="20">
        <v>1.9644286083856399</v>
      </c>
      <c r="W5719" s="79">
        <v>11488.012395928399</v>
      </c>
      <c r="X5719" s="6">
        <v>51937.329743768401</v>
      </c>
      <c r="Y5719" s="6">
        <v>22586.770262525701</v>
      </c>
      <c r="Z5719" s="71">
        <v>22567.411561363599</v>
      </c>
      <c r="AA5719" s="20">
        <v>1.9644313379538101</v>
      </c>
    </row>
    <row r="5720" spans="1:27" x14ac:dyDescent="0.2">
      <c r="A5720" s="52" t="s">
        <v>607</v>
      </c>
      <c r="B5720" s="1" t="s">
        <v>6879</v>
      </c>
      <c r="C5720" s="131" t="s">
        <v>39</v>
      </c>
      <c r="D5720" s="131" t="s">
        <v>39</v>
      </c>
      <c r="E5720" s="131" t="s">
        <v>6361</v>
      </c>
      <c r="F5720" s="131" t="s">
        <v>26249</v>
      </c>
      <c r="G5720" s="131" t="s">
        <v>26249</v>
      </c>
      <c r="H5720" s="79">
        <v>8057.0833333333303</v>
      </c>
      <c r="I5720" s="6">
        <v>43273.201983959902</v>
      </c>
      <c r="J5720" s="6">
        <v>18797.7613844222</v>
      </c>
      <c r="K5720" s="71">
        <v>18802.2124086363</v>
      </c>
      <c r="L5720" s="20">
        <v>2.3336251631963099</v>
      </c>
      <c r="M5720" s="79">
        <v>8081.2800575229603</v>
      </c>
      <c r="N5720" s="6">
        <v>43403.158407381197</v>
      </c>
      <c r="O5720" s="6">
        <v>18861.978331861701</v>
      </c>
      <c r="P5720" s="71">
        <v>18859.358515359199</v>
      </c>
      <c r="Q5720" s="20">
        <v>2.3337093110395002</v>
      </c>
      <c r="R5720" s="79">
        <v>8109.4783414651301</v>
      </c>
      <c r="S5720" s="6">
        <v>43554.6065165974</v>
      </c>
      <c r="T5720" s="6">
        <v>18934.8160970383</v>
      </c>
      <c r="U5720" s="71">
        <v>18924.988437931901</v>
      </c>
      <c r="V5720" s="20">
        <v>2.3336875247776701</v>
      </c>
      <c r="W5720" s="79">
        <v>8142.6113249337504</v>
      </c>
      <c r="X5720" s="6">
        <v>43732.558044048703</v>
      </c>
      <c r="Y5720" s="6">
        <v>19018.637392539698</v>
      </c>
      <c r="Z5720" s="71">
        <v>19002.336871769599</v>
      </c>
      <c r="AA5720" s="20">
        <v>2.33369076743009</v>
      </c>
    </row>
    <row r="5721" spans="1:27" x14ac:dyDescent="0.2">
      <c r="A5721" s="52" t="s">
        <v>606</v>
      </c>
      <c r="B5721" s="1" t="s">
        <v>6878</v>
      </c>
      <c r="C5721" s="131" t="s">
        <v>39</v>
      </c>
      <c r="D5721" s="131" t="s">
        <v>39</v>
      </c>
      <c r="E5721" s="131" t="s">
        <v>6361</v>
      </c>
      <c r="F5721" s="131" t="s">
        <v>26249</v>
      </c>
      <c r="G5721" s="131" t="s">
        <v>26249</v>
      </c>
      <c r="H5721" s="79">
        <v>5752.5</v>
      </c>
      <c r="I5721" s="6">
        <v>31442.500355840199</v>
      </c>
      <c r="J5721" s="6">
        <v>13658.536736841899</v>
      </c>
      <c r="K5721" s="71">
        <v>13661.770870763599</v>
      </c>
      <c r="L5721" s="20">
        <v>2.3749275742309499</v>
      </c>
      <c r="M5721" s="79">
        <v>5777.62934927693</v>
      </c>
      <c r="N5721" s="6">
        <v>31579.854475541601</v>
      </c>
      <c r="O5721" s="6">
        <v>13723.8521964271</v>
      </c>
      <c r="P5721" s="71">
        <v>13721.946035056801</v>
      </c>
      <c r="Q5721" s="20">
        <v>2.37501321139165</v>
      </c>
      <c r="R5721" s="79">
        <v>5806.1825987100001</v>
      </c>
      <c r="S5721" s="6">
        <v>31735.9232378987</v>
      </c>
      <c r="T5721" s="6">
        <v>13796.7925378994</v>
      </c>
      <c r="U5721" s="71">
        <v>13789.6316458617</v>
      </c>
      <c r="V5721" s="20">
        <v>2.3749910395386999</v>
      </c>
      <c r="W5721" s="79">
        <v>5836.8850767805498</v>
      </c>
      <c r="X5721" s="6">
        <v>31903.739435666401</v>
      </c>
      <c r="Y5721" s="6">
        <v>13874.4605605246</v>
      </c>
      <c r="Z5721" s="71">
        <v>13862.569018145799</v>
      </c>
      <c r="AA5721" s="20">
        <v>2.3749943395822402</v>
      </c>
    </row>
    <row r="5722" spans="1:27" x14ac:dyDescent="0.2">
      <c r="A5722" s="52" t="s">
        <v>605</v>
      </c>
      <c r="B5722" s="1" t="s">
        <v>6877</v>
      </c>
      <c r="C5722" s="131" t="s">
        <v>39</v>
      </c>
      <c r="D5722" s="131" t="s">
        <v>39</v>
      </c>
      <c r="E5722" s="131" t="s">
        <v>6361</v>
      </c>
      <c r="F5722" s="131" t="s">
        <v>26249</v>
      </c>
      <c r="G5722" s="131" t="s">
        <v>26249</v>
      </c>
      <c r="H5722" s="79">
        <v>7529.5833333333303</v>
      </c>
      <c r="I5722" s="6">
        <v>42461.161564343398</v>
      </c>
      <c r="J5722" s="6">
        <v>18445.0132321567</v>
      </c>
      <c r="K5722" s="71">
        <v>18449.380730969198</v>
      </c>
      <c r="L5722" s="20">
        <v>2.4502525457543101</v>
      </c>
      <c r="M5722" s="79">
        <v>7557.3389851377897</v>
      </c>
      <c r="N5722" s="6">
        <v>42617.682471732202</v>
      </c>
      <c r="O5722" s="6">
        <v>18520.629208386599</v>
      </c>
      <c r="P5722" s="71">
        <v>18518.056803245199</v>
      </c>
      <c r="Q5722" s="20">
        <v>2.4503408990469699</v>
      </c>
      <c r="R5722" s="79">
        <v>7589.3676851045702</v>
      </c>
      <c r="S5722" s="6">
        <v>42798.300142562002</v>
      </c>
      <c r="T5722" s="6">
        <v>18606.021435561499</v>
      </c>
      <c r="U5722" s="71">
        <v>18596.364429385299</v>
      </c>
      <c r="V5722" s="20">
        <v>2.45031802397502</v>
      </c>
      <c r="W5722" s="79">
        <v>7625.8099050890096</v>
      </c>
      <c r="X5722" s="6">
        <v>43003.806731973396</v>
      </c>
      <c r="Y5722" s="6">
        <v>18701.714313406301</v>
      </c>
      <c r="Z5722" s="71">
        <v>18685.6854215194</v>
      </c>
      <c r="AA5722" s="20">
        <v>2.4503214286852</v>
      </c>
    </row>
    <row r="5723" spans="1:27" x14ac:dyDescent="0.2">
      <c r="A5723" s="52" t="s">
        <v>604</v>
      </c>
      <c r="B5723" s="1" t="s">
        <v>6876</v>
      </c>
      <c r="C5723" s="131" t="s">
        <v>39</v>
      </c>
      <c r="D5723" s="131" t="s">
        <v>39</v>
      </c>
      <c r="E5723" s="131" t="s">
        <v>6361</v>
      </c>
      <c r="F5723" s="131" t="s">
        <v>26249</v>
      </c>
      <c r="G5723" s="131" t="s">
        <v>26249</v>
      </c>
      <c r="H5723" s="79">
        <v>7933.5833333333303</v>
      </c>
      <c r="I5723" s="6">
        <v>22341.435229922899</v>
      </c>
      <c r="J5723" s="6">
        <v>9705.0587703975598</v>
      </c>
      <c r="K5723" s="71">
        <v>9707.3567808203206</v>
      </c>
      <c r="L5723" s="20">
        <v>1.2235778428184401</v>
      </c>
      <c r="M5723" s="79">
        <v>7966.2103542969298</v>
      </c>
      <c r="N5723" s="6">
        <v>22433.314831482101</v>
      </c>
      <c r="O5723" s="6">
        <v>9748.9840322608397</v>
      </c>
      <c r="P5723" s="71">
        <v>9747.6299564156907</v>
      </c>
      <c r="Q5723" s="20">
        <v>1.22362196363016</v>
      </c>
      <c r="R5723" s="79">
        <v>8002.0440989942199</v>
      </c>
      <c r="S5723" s="6">
        <v>22534.224754850002</v>
      </c>
      <c r="T5723" s="6">
        <v>9796.4701267549408</v>
      </c>
      <c r="U5723" s="71">
        <v>9791.3855054753894</v>
      </c>
      <c r="V5723" s="20">
        <v>1.2236105405500199</v>
      </c>
      <c r="W5723" s="79">
        <v>8044.8659579347704</v>
      </c>
      <c r="X5723" s="6">
        <v>22654.8136171269</v>
      </c>
      <c r="Y5723" s="6">
        <v>9852.2406337568591</v>
      </c>
      <c r="Z5723" s="71">
        <v>9843.7964613502099</v>
      </c>
      <c r="AA5723" s="20">
        <v>1.2236122407535099</v>
      </c>
    </row>
    <row r="5724" spans="1:27" x14ac:dyDescent="0.2">
      <c r="A5724" s="52" t="s">
        <v>603</v>
      </c>
      <c r="B5724" s="1" t="s">
        <v>6875</v>
      </c>
      <c r="C5724" s="131" t="s">
        <v>39</v>
      </c>
      <c r="D5724" s="131" t="s">
        <v>39</v>
      </c>
      <c r="E5724" s="131" t="s">
        <v>6361</v>
      </c>
      <c r="F5724" s="131" t="s">
        <v>26249</v>
      </c>
      <c r="G5724" s="131" t="s">
        <v>26249</v>
      </c>
      <c r="H5724" s="79">
        <v>6508.5833333333303</v>
      </c>
      <c r="I5724" s="6">
        <v>43165.1872424295</v>
      </c>
      <c r="J5724" s="6">
        <v>18750.840074137901</v>
      </c>
      <c r="K5724" s="71">
        <v>18755.2799880987</v>
      </c>
      <c r="L5724" s="20">
        <v>2.8816224710598202</v>
      </c>
      <c r="M5724" s="79">
        <v>6542.1533149827001</v>
      </c>
      <c r="N5724" s="6">
        <v>43387.824715041803</v>
      </c>
      <c r="O5724" s="6">
        <v>18855.314674578101</v>
      </c>
      <c r="P5724" s="71">
        <v>18852.695783617899</v>
      </c>
      <c r="Q5724" s="20">
        <v>2.8817263790565399</v>
      </c>
      <c r="R5724" s="79">
        <v>6577.6821195605298</v>
      </c>
      <c r="S5724" s="6">
        <v>43623.453180340402</v>
      </c>
      <c r="T5724" s="6">
        <v>18964.746316161501</v>
      </c>
      <c r="U5724" s="71">
        <v>18954.903122497599</v>
      </c>
      <c r="V5724" s="20">
        <v>2.8816994768005002</v>
      </c>
      <c r="W5724" s="79">
        <v>6616.20506439356</v>
      </c>
      <c r="X5724" s="6">
        <v>43878.938904604103</v>
      </c>
      <c r="Y5724" s="6">
        <v>19082.296246094698</v>
      </c>
      <c r="Z5724" s="71">
        <v>19065.9411645039</v>
      </c>
      <c r="AA5724" s="20">
        <v>2.8817034809140298</v>
      </c>
    </row>
    <row r="5725" spans="1:27" x14ac:dyDescent="0.2">
      <c r="A5725" s="52" t="s">
        <v>602</v>
      </c>
      <c r="B5725" s="1" t="s">
        <v>6874</v>
      </c>
      <c r="C5725" s="131" t="s">
        <v>39</v>
      </c>
      <c r="D5725" s="131" t="s">
        <v>39</v>
      </c>
      <c r="E5725" s="131" t="s">
        <v>6361</v>
      </c>
      <c r="F5725" s="131" t="s">
        <v>26249</v>
      </c>
      <c r="G5725" s="131" t="s">
        <v>26249</v>
      </c>
      <c r="H5725" s="79">
        <v>4432.5833333333303</v>
      </c>
      <c r="I5725" s="6">
        <v>14595.730437396</v>
      </c>
      <c r="J5725" s="6">
        <v>6340.3456507613901</v>
      </c>
      <c r="K5725" s="71">
        <v>6341.84694825314</v>
      </c>
      <c r="L5725" s="20">
        <v>1.43073383427718</v>
      </c>
      <c r="M5725" s="79">
        <v>4450.8597709081496</v>
      </c>
      <c r="N5725" s="6">
        <v>14655.911585980801</v>
      </c>
      <c r="O5725" s="6">
        <v>6369.1099199232403</v>
      </c>
      <c r="P5725" s="71">
        <v>6368.2252884714799</v>
      </c>
      <c r="Q5725" s="20">
        <v>1.4307854248960299</v>
      </c>
      <c r="R5725" s="79">
        <v>4471.5824227904304</v>
      </c>
      <c r="S5725" s="6">
        <v>14724.1476952824</v>
      </c>
      <c r="T5725" s="6">
        <v>6401.13758551716</v>
      </c>
      <c r="U5725" s="71">
        <v>6397.8152296114504</v>
      </c>
      <c r="V5725" s="20">
        <v>1.43077206784863</v>
      </c>
      <c r="W5725" s="79">
        <v>4495.0862705833197</v>
      </c>
      <c r="X5725" s="6">
        <v>14801.5418017951</v>
      </c>
      <c r="Y5725" s="6">
        <v>6436.9698222390798</v>
      </c>
      <c r="Z5725" s="71">
        <v>6431.4528149941298</v>
      </c>
      <c r="AA5725" s="20">
        <v>1.4307740559025</v>
      </c>
    </row>
    <row r="5726" spans="1:27" x14ac:dyDescent="0.2">
      <c r="A5726" s="52" t="s">
        <v>601</v>
      </c>
      <c r="B5726" s="1" t="s">
        <v>6873</v>
      </c>
      <c r="C5726" s="131" t="s">
        <v>39</v>
      </c>
      <c r="D5726" s="131" t="s">
        <v>39</v>
      </c>
      <c r="E5726" s="131" t="s">
        <v>6361</v>
      </c>
      <c r="F5726" s="131" t="s">
        <v>26249</v>
      </c>
      <c r="G5726" s="131" t="s">
        <v>26249</v>
      </c>
      <c r="H5726" s="79">
        <v>8886.6666666666697</v>
      </c>
      <c r="I5726" s="6">
        <v>42030.356244859402</v>
      </c>
      <c r="J5726" s="6">
        <v>18257.8725717128</v>
      </c>
      <c r="K5726" s="71">
        <v>18262.195758460999</v>
      </c>
      <c r="L5726" s="20">
        <v>2.0550107755207501</v>
      </c>
      <c r="M5726" s="79">
        <v>8917.2444897376809</v>
      </c>
      <c r="N5726" s="6">
        <v>42174.9770397057</v>
      </c>
      <c r="O5726" s="6">
        <v>18328.239977448498</v>
      </c>
      <c r="P5726" s="71">
        <v>18325.694294026001</v>
      </c>
      <c r="Q5726" s="20">
        <v>2.0550848768491101</v>
      </c>
      <c r="R5726" s="79">
        <v>8954.9146480229592</v>
      </c>
      <c r="S5726" s="6">
        <v>42353.141725286798</v>
      </c>
      <c r="T5726" s="6">
        <v>18412.494425692999</v>
      </c>
      <c r="U5726" s="71">
        <v>18402.937865038501</v>
      </c>
      <c r="V5726" s="20">
        <v>2.05506569167596</v>
      </c>
      <c r="W5726" s="79">
        <v>8996.9612591673795</v>
      </c>
      <c r="X5726" s="6">
        <v>42552.005271268303</v>
      </c>
      <c r="Y5726" s="6">
        <v>18505.2325950052</v>
      </c>
      <c r="Z5726" s="71">
        <v>18489.372103948801</v>
      </c>
      <c r="AA5726" s="20">
        <v>2.0550685471841099</v>
      </c>
    </row>
    <row r="5727" spans="1:27" x14ac:dyDescent="0.2">
      <c r="A5727" s="52" t="s">
        <v>600</v>
      </c>
      <c r="B5727" s="1" t="s">
        <v>6872</v>
      </c>
      <c r="C5727" s="131" t="s">
        <v>39</v>
      </c>
      <c r="D5727" s="131" t="s">
        <v>39</v>
      </c>
      <c r="E5727" s="131" t="s">
        <v>6361</v>
      </c>
      <c r="F5727" s="131" t="s">
        <v>26249</v>
      </c>
      <c r="G5727" s="131" t="s">
        <v>26249</v>
      </c>
      <c r="H5727" s="79">
        <v>6189.5833333333303</v>
      </c>
      <c r="I5727" s="6">
        <v>19679.068294699198</v>
      </c>
      <c r="J5727" s="6">
        <v>8548.5338064103798</v>
      </c>
      <c r="K5727" s="71">
        <v>8550.55796929813</v>
      </c>
      <c r="L5727" s="20">
        <v>1.38144322627503</v>
      </c>
      <c r="M5727" s="79">
        <v>6223.6413000665998</v>
      </c>
      <c r="N5727" s="6">
        <v>19787.351682647699</v>
      </c>
      <c r="O5727" s="6">
        <v>8599.1115019767003</v>
      </c>
      <c r="P5727" s="71">
        <v>8597.9171365806706</v>
      </c>
      <c r="Q5727" s="20">
        <v>1.38149303953116</v>
      </c>
      <c r="R5727" s="79">
        <v>6260.0513708519702</v>
      </c>
      <c r="S5727" s="6">
        <v>19903.1133148954</v>
      </c>
      <c r="T5727" s="6">
        <v>8652.6275982414809</v>
      </c>
      <c r="U5727" s="71">
        <v>8648.1366608078006</v>
      </c>
      <c r="V5727" s="20">
        <v>1.3814801426511001</v>
      </c>
      <c r="W5727" s="79">
        <v>6298.6945399490196</v>
      </c>
      <c r="X5727" s="6">
        <v>20025.974826378599</v>
      </c>
      <c r="Y5727" s="6">
        <v>8708.9978425547997</v>
      </c>
      <c r="Z5727" s="71">
        <v>8701.5335223046804</v>
      </c>
      <c r="AA5727" s="20">
        <v>1.3814820622139801</v>
      </c>
    </row>
    <row r="5728" spans="1:27" x14ac:dyDescent="0.2">
      <c r="A5728" s="52" t="s">
        <v>599</v>
      </c>
      <c r="B5728" s="1" t="s">
        <v>6871</v>
      </c>
      <c r="C5728" s="131" t="s">
        <v>39</v>
      </c>
      <c r="D5728" s="131" t="s">
        <v>39</v>
      </c>
      <c r="E5728" s="131" t="s">
        <v>6361</v>
      </c>
      <c r="F5728" s="131" t="s">
        <v>26249</v>
      </c>
      <c r="G5728" s="131" t="s">
        <v>26249</v>
      </c>
      <c r="H5728" s="79">
        <v>11794.166666666701</v>
      </c>
      <c r="I5728" s="6">
        <v>49362.677146683702</v>
      </c>
      <c r="J5728" s="6">
        <v>21443.012852240099</v>
      </c>
      <c r="K5728" s="71">
        <v>21448.090231800099</v>
      </c>
      <c r="L5728" s="20">
        <v>1.8185337580838099</v>
      </c>
      <c r="M5728" s="79">
        <v>11820.466440238</v>
      </c>
      <c r="N5728" s="6">
        <v>49472.7508185693</v>
      </c>
      <c r="O5728" s="6">
        <v>21499.678553318299</v>
      </c>
      <c r="P5728" s="71">
        <v>21496.6923759575</v>
      </c>
      <c r="Q5728" s="20">
        <v>1.81859933232252</v>
      </c>
      <c r="R5728" s="79">
        <v>11857.716246039199</v>
      </c>
      <c r="S5728" s="6">
        <v>49628.654172278802</v>
      </c>
      <c r="T5728" s="6">
        <v>21575.431740785301</v>
      </c>
      <c r="U5728" s="71">
        <v>21564.2335338878</v>
      </c>
      <c r="V5728" s="20">
        <v>1.81858235485192</v>
      </c>
      <c r="W5728" s="79">
        <v>11939.9493826496</v>
      </c>
      <c r="X5728" s="6">
        <v>49972.828363468703</v>
      </c>
      <c r="Y5728" s="6">
        <v>21732.437905121998</v>
      </c>
      <c r="Z5728" s="71">
        <v>21713.8114363512</v>
      </c>
      <c r="AA5728" s="20">
        <v>1.81858488176712</v>
      </c>
    </row>
    <row r="5729" spans="1:27" x14ac:dyDescent="0.2">
      <c r="A5729" s="52" t="s">
        <v>598</v>
      </c>
      <c r="B5729" s="1" t="s">
        <v>8097</v>
      </c>
      <c r="C5729" s="131" t="s">
        <v>39</v>
      </c>
      <c r="D5729" s="131" t="s">
        <v>39</v>
      </c>
      <c r="E5729" s="131" t="s">
        <v>6361</v>
      </c>
      <c r="F5729" s="131" t="s">
        <v>26249</v>
      </c>
      <c r="G5729" s="131" t="s">
        <v>26249</v>
      </c>
      <c r="H5729" s="79">
        <v>4526</v>
      </c>
      <c r="I5729" s="6">
        <v>30043.455602979699</v>
      </c>
      <c r="J5729" s="6">
        <v>13050.7954968905</v>
      </c>
      <c r="K5729" s="71">
        <v>13053.885726922799</v>
      </c>
      <c r="L5729" s="20">
        <v>2.8841992326387</v>
      </c>
      <c r="M5729" s="79">
        <v>4539.8089646952303</v>
      </c>
      <c r="N5729" s="6">
        <v>30135.1191066793</v>
      </c>
      <c r="O5729" s="6">
        <v>13096.0046336534</v>
      </c>
      <c r="P5729" s="71">
        <v>13094.1856765719</v>
      </c>
      <c r="Q5729" s="20">
        <v>2.8843032335504901</v>
      </c>
      <c r="R5729" s="79">
        <v>4555.9395088075798</v>
      </c>
      <c r="S5729" s="6">
        <v>30242.1931866376</v>
      </c>
      <c r="T5729" s="6">
        <v>13147.4122293327</v>
      </c>
      <c r="U5729" s="71">
        <v>13140.588382464601</v>
      </c>
      <c r="V5729" s="20">
        <v>2.8842763072383102</v>
      </c>
      <c r="W5729" s="79">
        <v>4573.4266191222696</v>
      </c>
      <c r="X5729" s="6">
        <v>30358.272113364001</v>
      </c>
      <c r="Y5729" s="6">
        <v>13202.3598666827</v>
      </c>
      <c r="Z5729" s="71">
        <v>13191.0443693219</v>
      </c>
      <c r="AA5729" s="20">
        <v>2.8842803149323402</v>
      </c>
    </row>
    <row r="5730" spans="1:27" x14ac:dyDescent="0.2">
      <c r="A5730" s="52" t="s">
        <v>597</v>
      </c>
      <c r="B5730" s="1" t="s">
        <v>6870</v>
      </c>
      <c r="C5730" s="131" t="s">
        <v>39</v>
      </c>
      <c r="D5730" s="131" t="s">
        <v>39</v>
      </c>
      <c r="E5730" s="131" t="s">
        <v>6361</v>
      </c>
      <c r="F5730" s="131" t="s">
        <v>26249</v>
      </c>
      <c r="G5730" s="131" t="s">
        <v>26249</v>
      </c>
      <c r="H5730" s="79">
        <v>7692.75</v>
      </c>
      <c r="I5730" s="6">
        <v>19939.0200606787</v>
      </c>
      <c r="J5730" s="6">
        <v>8661.4561473582999</v>
      </c>
      <c r="K5730" s="71">
        <v>8663.5070485402302</v>
      </c>
      <c r="L5730" s="20">
        <v>1.12619116031851</v>
      </c>
      <c r="M5730" s="79">
        <v>7727.1536288901598</v>
      </c>
      <c r="N5730" s="6">
        <v>20028.191637371201</v>
      </c>
      <c r="O5730" s="6">
        <v>8703.7748070017205</v>
      </c>
      <c r="P5730" s="71">
        <v>8702.5659044956992</v>
      </c>
      <c r="Q5730" s="20">
        <v>1.1262317694783099</v>
      </c>
      <c r="R5730" s="79">
        <v>7765.3387489280003</v>
      </c>
      <c r="S5730" s="6">
        <v>20127.1645501077</v>
      </c>
      <c r="T5730" s="6">
        <v>8750.0310481714405</v>
      </c>
      <c r="U5730" s="71">
        <v>8745.4895558289209</v>
      </c>
      <c r="V5730" s="20">
        <v>1.1262212555809299</v>
      </c>
      <c r="W5730" s="79">
        <v>7808.6183119555199</v>
      </c>
      <c r="X5730" s="6">
        <v>20239.341869716802</v>
      </c>
      <c r="Y5730" s="6">
        <v>8801.7879881639492</v>
      </c>
      <c r="Z5730" s="71">
        <v>8794.2441392039309</v>
      </c>
      <c r="AA5730" s="20">
        <v>1.1262228204622799</v>
      </c>
    </row>
    <row r="5731" spans="1:27" x14ac:dyDescent="0.2">
      <c r="A5731" s="52" t="s">
        <v>596</v>
      </c>
      <c r="B5731" s="1" t="s">
        <v>6869</v>
      </c>
      <c r="C5731" s="131" t="s">
        <v>39</v>
      </c>
      <c r="D5731" s="131" t="s">
        <v>39</v>
      </c>
      <c r="E5731" s="131" t="s">
        <v>6361</v>
      </c>
      <c r="F5731" s="131" t="s">
        <v>26249</v>
      </c>
      <c r="G5731" s="131" t="s">
        <v>26249</v>
      </c>
      <c r="H5731" s="79">
        <v>8492.0833333333303</v>
      </c>
      <c r="I5731" s="6">
        <v>28419.870246541301</v>
      </c>
      <c r="J5731" s="6">
        <v>12345.5144287392</v>
      </c>
      <c r="K5731" s="71">
        <v>12348.437658933201</v>
      </c>
      <c r="L5731" s="20">
        <v>1.45411169135173</v>
      </c>
      <c r="M5731" s="79">
        <v>8535.9054266135008</v>
      </c>
      <c r="N5731" s="6">
        <v>28566.526627086401</v>
      </c>
      <c r="O5731" s="6">
        <v>12414.3317221131</v>
      </c>
      <c r="P5731" s="71">
        <v>12412.607445341</v>
      </c>
      <c r="Q5731" s="20">
        <v>1.4541641249492601</v>
      </c>
      <c r="R5731" s="79">
        <v>8585.4394442684406</v>
      </c>
      <c r="S5731" s="6">
        <v>28732.298711424901</v>
      </c>
      <c r="T5731" s="6">
        <v>12491.0046412354</v>
      </c>
      <c r="U5731" s="71">
        <v>12484.5214868767</v>
      </c>
      <c r="V5731" s="20">
        <v>1.45415054965081</v>
      </c>
      <c r="W5731" s="79">
        <v>8638.8630799595103</v>
      </c>
      <c r="X5731" s="6">
        <v>28911.087912477498</v>
      </c>
      <c r="Y5731" s="6">
        <v>12573.001036834399</v>
      </c>
      <c r="Z5731" s="71">
        <v>12562.2249512342</v>
      </c>
      <c r="AA5731" s="20">
        <v>1.4541525701890201</v>
      </c>
    </row>
    <row r="5732" spans="1:27" x14ac:dyDescent="0.2">
      <c r="A5732" s="52" t="s">
        <v>595</v>
      </c>
      <c r="B5732" s="1" t="s">
        <v>6868</v>
      </c>
      <c r="C5732" s="131" t="s">
        <v>39</v>
      </c>
      <c r="D5732" s="131" t="s">
        <v>39</v>
      </c>
      <c r="E5732" s="131" t="s">
        <v>6361</v>
      </c>
      <c r="F5732" s="131" t="s">
        <v>26249</v>
      </c>
      <c r="G5732" s="131" t="s">
        <v>26249</v>
      </c>
      <c r="H5732" s="79">
        <v>22372.75</v>
      </c>
      <c r="I5732" s="6">
        <v>49922.749554782902</v>
      </c>
      <c r="J5732" s="6">
        <v>21686.306784807199</v>
      </c>
      <c r="K5732" s="71">
        <v>21691.441772672999</v>
      </c>
      <c r="L5732" s="20">
        <v>0.96954740801523998</v>
      </c>
      <c r="M5732" s="79">
        <v>22484.300924501898</v>
      </c>
      <c r="N5732" s="6">
        <v>50171.665261010799</v>
      </c>
      <c r="O5732" s="6">
        <v>21803.410114635099</v>
      </c>
      <c r="P5732" s="71">
        <v>21800.3817507686</v>
      </c>
      <c r="Q5732" s="20">
        <v>0.96958236878123505</v>
      </c>
      <c r="R5732" s="79">
        <v>22603.026409352799</v>
      </c>
      <c r="S5732" s="6">
        <v>50436.590343800402</v>
      </c>
      <c r="T5732" s="6">
        <v>21926.671805830501</v>
      </c>
      <c r="U5732" s="71">
        <v>21915.291296258001</v>
      </c>
      <c r="V5732" s="20">
        <v>0.96957331727886797</v>
      </c>
      <c r="W5732" s="79">
        <v>22742.245591594601</v>
      </c>
      <c r="X5732" s="6">
        <v>50747.245241757999</v>
      </c>
      <c r="Y5732" s="6">
        <v>22069.220258077799</v>
      </c>
      <c r="Z5732" s="71">
        <v>22050.305139409102</v>
      </c>
      <c r="AA5732" s="20">
        <v>0.96957466449833596</v>
      </c>
    </row>
    <row r="5733" spans="1:27" x14ac:dyDescent="0.2">
      <c r="A5733" s="52" t="s">
        <v>594</v>
      </c>
      <c r="B5733" s="1" t="s">
        <v>6867</v>
      </c>
      <c r="C5733" s="131" t="s">
        <v>39</v>
      </c>
      <c r="D5733" s="131" t="s">
        <v>39</v>
      </c>
      <c r="E5733" s="131" t="s">
        <v>6361</v>
      </c>
      <c r="F5733" s="131" t="s">
        <v>26249</v>
      </c>
      <c r="G5733" s="131" t="s">
        <v>26249</v>
      </c>
      <c r="H5733" s="79">
        <v>8414.3333333333303</v>
      </c>
      <c r="I5733" s="6">
        <v>50032.287520716098</v>
      </c>
      <c r="J5733" s="6">
        <v>21733.889779634101</v>
      </c>
      <c r="K5733" s="71">
        <v>21739.036034429901</v>
      </c>
      <c r="L5733" s="20">
        <v>2.5835720042502799</v>
      </c>
      <c r="M5733" s="79">
        <v>8441.8253997704996</v>
      </c>
      <c r="N5733" s="6">
        <v>50195.757509131501</v>
      </c>
      <c r="O5733" s="6">
        <v>21813.880031541899</v>
      </c>
      <c r="P5733" s="71">
        <v>21810.850213466299</v>
      </c>
      <c r="Q5733" s="20">
        <v>2.5836651648894899</v>
      </c>
      <c r="R5733" s="79">
        <v>8474.8744950909204</v>
      </c>
      <c r="S5733" s="6">
        <v>50392.270028170897</v>
      </c>
      <c r="T5733" s="6">
        <v>21907.404107349801</v>
      </c>
      <c r="U5733" s="71">
        <v>21896.033598211001</v>
      </c>
      <c r="V5733" s="20">
        <v>2.5836410451735099</v>
      </c>
      <c r="W5733" s="79">
        <v>8513.0579336302198</v>
      </c>
      <c r="X5733" s="6">
        <v>50619.311755643197</v>
      </c>
      <c r="Y5733" s="6">
        <v>22013.583892596202</v>
      </c>
      <c r="Z5733" s="71">
        <v>21994.716458822801</v>
      </c>
      <c r="AA5733" s="20">
        <v>2.5836446351356601</v>
      </c>
    </row>
    <row r="5734" spans="1:27" x14ac:dyDescent="0.2">
      <c r="A5734" s="52" t="s">
        <v>593</v>
      </c>
      <c r="B5734" s="1" t="s">
        <v>6866</v>
      </c>
      <c r="C5734" s="131" t="s">
        <v>39</v>
      </c>
      <c r="D5734" s="131" t="s">
        <v>39</v>
      </c>
      <c r="E5734" s="131" t="s">
        <v>6361</v>
      </c>
      <c r="F5734" s="131" t="s">
        <v>26249</v>
      </c>
      <c r="G5734" s="131" t="s">
        <v>26249</v>
      </c>
      <c r="H5734" s="79">
        <v>4765.3333333333303</v>
      </c>
      <c r="I5734" s="6">
        <v>9469.18883647658</v>
      </c>
      <c r="J5734" s="6">
        <v>4113.3899062542496</v>
      </c>
      <c r="K5734" s="71">
        <v>4114.3638944701897</v>
      </c>
      <c r="L5734" s="20">
        <v>0.86339477360174699</v>
      </c>
      <c r="M5734" s="79">
        <v>4789.8860045519696</v>
      </c>
      <c r="N5734" s="6">
        <v>9517.97742353783</v>
      </c>
      <c r="O5734" s="6">
        <v>4136.2861716392699</v>
      </c>
      <c r="P5734" s="71">
        <v>4135.7116661138598</v>
      </c>
      <c r="Q5734" s="20">
        <v>0.86342590662566399</v>
      </c>
      <c r="R5734" s="79">
        <v>4815.4666919513102</v>
      </c>
      <c r="S5734" s="6">
        <v>9568.8087804665902</v>
      </c>
      <c r="T5734" s="6">
        <v>4159.9189848452897</v>
      </c>
      <c r="U5734" s="71">
        <v>4157.7598793391298</v>
      </c>
      <c r="V5734" s="20">
        <v>0.86341784614324402</v>
      </c>
      <c r="W5734" s="79">
        <v>4847.5423363443097</v>
      </c>
      <c r="X5734" s="6">
        <v>9632.5462595815206</v>
      </c>
      <c r="Y5734" s="6">
        <v>4189.0507363718198</v>
      </c>
      <c r="Z5734" s="71">
        <v>4185.4603788122404</v>
      </c>
      <c r="AA5734" s="20">
        <v>0.86341904585997598</v>
      </c>
    </row>
    <row r="5735" spans="1:27" x14ac:dyDescent="0.2">
      <c r="A5735" s="52" t="s">
        <v>592</v>
      </c>
      <c r="B5735" s="1" t="s">
        <v>6865</v>
      </c>
      <c r="C5735" s="131" t="s">
        <v>39</v>
      </c>
      <c r="D5735" s="131" t="s">
        <v>39</v>
      </c>
      <c r="E5735" s="131" t="s">
        <v>6361</v>
      </c>
      <c r="F5735" s="131" t="s">
        <v>26249</v>
      </c>
      <c r="G5735" s="131" t="s">
        <v>26249</v>
      </c>
      <c r="H5735" s="79">
        <v>33624.666666666701</v>
      </c>
      <c r="I5735" s="6">
        <v>115478.23388298</v>
      </c>
      <c r="J5735" s="6">
        <v>50163.431086782002</v>
      </c>
      <c r="K5735" s="71">
        <v>50175.3090248972</v>
      </c>
      <c r="L5735" s="20">
        <v>1.49221729161817</v>
      </c>
      <c r="M5735" s="79">
        <v>33713.511345757899</v>
      </c>
      <c r="N5735" s="6">
        <v>115783.355915358</v>
      </c>
      <c r="O5735" s="6">
        <v>50316.687324172301</v>
      </c>
      <c r="P5735" s="71">
        <v>50309.698635844499</v>
      </c>
      <c r="Q5735" s="20">
        <v>1.49227109925988</v>
      </c>
      <c r="R5735" s="79">
        <v>33830.5069804058</v>
      </c>
      <c r="S5735" s="6">
        <v>116185.157646066</v>
      </c>
      <c r="T5735" s="6">
        <v>50510.032558676197</v>
      </c>
      <c r="U5735" s="71">
        <v>50483.816545861802</v>
      </c>
      <c r="V5735" s="20">
        <v>1.49225716821511</v>
      </c>
      <c r="W5735" s="79">
        <v>34025.671484626997</v>
      </c>
      <c r="X5735" s="6">
        <v>116855.41714596099</v>
      </c>
      <c r="Y5735" s="6">
        <v>50818.678473244101</v>
      </c>
      <c r="Z5735" s="71">
        <v>50775.122728062997</v>
      </c>
      <c r="AA5735" s="20">
        <v>1.4922592417023599</v>
      </c>
    </row>
    <row r="5736" spans="1:27" x14ac:dyDescent="0.2">
      <c r="A5736" s="52" t="s">
        <v>591</v>
      </c>
      <c r="B5736" s="1" t="s">
        <v>6864</v>
      </c>
      <c r="C5736" s="131" t="s">
        <v>39</v>
      </c>
      <c r="D5736" s="131" t="s">
        <v>39</v>
      </c>
      <c r="E5736" s="131" t="s">
        <v>6361</v>
      </c>
      <c r="F5736" s="131" t="s">
        <v>26249</v>
      </c>
      <c r="G5736" s="131" t="s">
        <v>26249</v>
      </c>
      <c r="H5736" s="79">
        <v>11185.583333333299</v>
      </c>
      <c r="I5736" s="6">
        <v>43597.277548236103</v>
      </c>
      <c r="J5736" s="6">
        <v>18938.538929149501</v>
      </c>
      <c r="K5736" s="71">
        <v>18943.023287346601</v>
      </c>
      <c r="L5736" s="20">
        <v>1.6935212695520201</v>
      </c>
      <c r="M5736" s="79">
        <v>11220.9251023945</v>
      </c>
      <c r="N5736" s="6">
        <v>43735.026726700002</v>
      </c>
      <c r="O5736" s="6">
        <v>19006.200394903099</v>
      </c>
      <c r="P5736" s="71">
        <v>19003.5605468145</v>
      </c>
      <c r="Q5736" s="20">
        <v>1.6935823359839699</v>
      </c>
      <c r="R5736" s="79">
        <v>11263.8823383037</v>
      </c>
      <c r="S5736" s="6">
        <v>43902.4581856437</v>
      </c>
      <c r="T5736" s="6">
        <v>19086.040224845001</v>
      </c>
      <c r="U5736" s="71">
        <v>19076.1340765065</v>
      </c>
      <c r="V5736" s="20">
        <v>1.69356652560518</v>
      </c>
      <c r="W5736" s="79">
        <v>11313.4723485714</v>
      </c>
      <c r="X5736" s="6">
        <v>44095.741752252201</v>
      </c>
      <c r="Y5736" s="6">
        <v>19176.580571766499</v>
      </c>
      <c r="Z5736" s="71">
        <v>19160.144680831901</v>
      </c>
      <c r="AA5736" s="20">
        <v>1.69356887881123</v>
      </c>
    </row>
    <row r="5737" spans="1:27" x14ac:dyDescent="0.2">
      <c r="A5737" s="52" t="s">
        <v>590</v>
      </c>
      <c r="B5737" s="1" t="s">
        <v>6863</v>
      </c>
      <c r="C5737" s="131" t="s">
        <v>39</v>
      </c>
      <c r="D5737" s="131" t="s">
        <v>39</v>
      </c>
      <c r="E5737" s="131" t="s">
        <v>6361</v>
      </c>
      <c r="F5737" s="131" t="s">
        <v>26249</v>
      </c>
      <c r="G5737" s="131" t="s">
        <v>26249</v>
      </c>
      <c r="H5737" s="79">
        <v>2022</v>
      </c>
      <c r="I5737" s="6">
        <v>15623.1446592434</v>
      </c>
      <c r="J5737" s="6">
        <v>6786.6515976245</v>
      </c>
      <c r="K5737" s="71">
        <v>6788.2585735816701</v>
      </c>
      <c r="L5737" s="20">
        <v>3.3572000858465199</v>
      </c>
      <c r="M5737" s="79">
        <v>2027.9442631459699</v>
      </c>
      <c r="N5737" s="6">
        <v>15669.073483685601</v>
      </c>
      <c r="O5737" s="6">
        <v>6809.4059366740703</v>
      </c>
      <c r="P5737" s="71">
        <v>6808.4601507267298</v>
      </c>
      <c r="Q5737" s="20">
        <v>3.3573211426258398</v>
      </c>
      <c r="R5737" s="79">
        <v>2035.2900750257099</v>
      </c>
      <c r="S5737" s="6">
        <v>15725.8314864733</v>
      </c>
      <c r="T5737" s="6">
        <v>6836.6069856678896</v>
      </c>
      <c r="U5737" s="71">
        <v>6833.0586098846197</v>
      </c>
      <c r="V5737" s="20">
        <v>3.3572898004714702</v>
      </c>
      <c r="W5737" s="79">
        <v>2043.2855831505599</v>
      </c>
      <c r="X5737" s="6">
        <v>15787.609419242201</v>
      </c>
      <c r="Y5737" s="6">
        <v>6865.7959257078601</v>
      </c>
      <c r="Z5737" s="71">
        <v>6859.9113795765998</v>
      </c>
      <c r="AA5737" s="20">
        <v>3.3572944654164498</v>
      </c>
    </row>
    <row r="5738" spans="1:27" x14ac:dyDescent="0.2">
      <c r="A5738" s="52" t="s">
        <v>589</v>
      </c>
      <c r="B5738" s="1" t="s">
        <v>18959</v>
      </c>
      <c r="C5738" s="131" t="s">
        <v>39</v>
      </c>
      <c r="D5738" s="131" t="s">
        <v>39</v>
      </c>
      <c r="E5738" s="131" t="s">
        <v>6361</v>
      </c>
      <c r="F5738" s="131" t="s">
        <v>26249</v>
      </c>
      <c r="G5738" s="131" t="s">
        <v>26249</v>
      </c>
      <c r="H5738" s="79">
        <v>7891.6666666666697</v>
      </c>
      <c r="I5738" s="6">
        <v>39894.860434655697</v>
      </c>
      <c r="J5738" s="6">
        <v>17330.2189931188</v>
      </c>
      <c r="K5738" s="71">
        <v>17334.3225255978</v>
      </c>
      <c r="L5738" s="20">
        <v>2.1965350613217902</v>
      </c>
      <c r="M5738" s="79">
        <v>7921.2808082894298</v>
      </c>
      <c r="N5738" s="6">
        <v>40044.569247361003</v>
      </c>
      <c r="O5738" s="6">
        <v>17402.415519235801</v>
      </c>
      <c r="P5738" s="71">
        <v>17399.9984273189</v>
      </c>
      <c r="Q5738" s="20">
        <v>2.1966142658533498</v>
      </c>
      <c r="R5738" s="79">
        <v>7956.0491772309197</v>
      </c>
      <c r="S5738" s="6">
        <v>40220.334302456402</v>
      </c>
      <c r="T5738" s="6">
        <v>17485.283286584199</v>
      </c>
      <c r="U5738" s="71">
        <v>17476.207972483498</v>
      </c>
      <c r="V5738" s="20">
        <v>2.1965937594375302</v>
      </c>
      <c r="W5738" s="79">
        <v>8008.9894480042803</v>
      </c>
      <c r="X5738" s="6">
        <v>40487.964044447101</v>
      </c>
      <c r="Y5738" s="6">
        <v>17607.611842598599</v>
      </c>
      <c r="Z5738" s="71">
        <v>17592.520685612599</v>
      </c>
      <c r="AA5738" s="20">
        <v>2.1965968115985399</v>
      </c>
    </row>
    <row r="5739" spans="1:27" x14ac:dyDescent="0.2">
      <c r="A5739" s="52" t="s">
        <v>588</v>
      </c>
      <c r="B5739" s="1" t="s">
        <v>6862</v>
      </c>
      <c r="C5739" s="131" t="s">
        <v>39</v>
      </c>
      <c r="D5739" s="131" t="s">
        <v>39</v>
      </c>
      <c r="E5739" s="131" t="s">
        <v>6361</v>
      </c>
      <c r="F5739" s="131" t="s">
        <v>26249</v>
      </c>
      <c r="G5739" s="131" t="s">
        <v>26249</v>
      </c>
      <c r="H5739" s="79">
        <v>5785</v>
      </c>
      <c r="I5739" s="6">
        <v>19199.781637754899</v>
      </c>
      <c r="J5739" s="6">
        <v>8340.3329846797005</v>
      </c>
      <c r="K5739" s="71">
        <v>8342.3078487770308</v>
      </c>
      <c r="L5739" s="20">
        <v>1.44205840082576</v>
      </c>
      <c r="M5739" s="79">
        <v>5803.0893315608901</v>
      </c>
      <c r="N5739" s="6">
        <v>19259.818148721501</v>
      </c>
      <c r="O5739" s="6">
        <v>8369.8579994354204</v>
      </c>
      <c r="P5739" s="71">
        <v>8368.6954759861201</v>
      </c>
      <c r="Q5739" s="20">
        <v>1.4421103997954701</v>
      </c>
      <c r="R5739" s="79">
        <v>5825.86636513141</v>
      </c>
      <c r="S5739" s="6">
        <v>19335.412629431899</v>
      </c>
      <c r="T5739" s="6">
        <v>8405.8268821491802</v>
      </c>
      <c r="U5739" s="71">
        <v>8401.4640406680992</v>
      </c>
      <c r="V5739" s="20">
        <v>1.4420969370241601</v>
      </c>
      <c r="W5739" s="79">
        <v>5861.3753450381801</v>
      </c>
      <c r="X5739" s="6">
        <v>19453.2630460939</v>
      </c>
      <c r="Y5739" s="6">
        <v>8459.9340290751497</v>
      </c>
      <c r="Z5739" s="71">
        <v>8452.6831767922995</v>
      </c>
      <c r="AA5739" s="20">
        <v>1.44209894081391</v>
      </c>
    </row>
    <row r="5740" spans="1:27" x14ac:dyDescent="0.2">
      <c r="A5740" s="52" t="s">
        <v>587</v>
      </c>
      <c r="B5740" s="1" t="s">
        <v>6861</v>
      </c>
      <c r="C5740" s="131" t="s">
        <v>39</v>
      </c>
      <c r="D5740" s="131" t="s">
        <v>39</v>
      </c>
      <c r="E5740" s="131" t="s">
        <v>6361</v>
      </c>
      <c r="F5740" s="131" t="s">
        <v>26249</v>
      </c>
      <c r="G5740" s="131" t="s">
        <v>26249</v>
      </c>
      <c r="H5740" s="79">
        <v>22965.083333333299</v>
      </c>
      <c r="I5740" s="6">
        <v>66971.712211863298</v>
      </c>
      <c r="J5740" s="6">
        <v>29092.3298472678</v>
      </c>
      <c r="K5740" s="71">
        <v>29099.218468840601</v>
      </c>
      <c r="L5740" s="20">
        <v>1.2671070270667699</v>
      </c>
      <c r="M5740" s="79">
        <v>23030.706533028599</v>
      </c>
      <c r="N5740" s="6">
        <v>67163.085262011693</v>
      </c>
      <c r="O5740" s="6">
        <v>29187.476335768399</v>
      </c>
      <c r="P5740" s="71">
        <v>29183.4223690621</v>
      </c>
      <c r="Q5740" s="20">
        <v>1.2671527174908801</v>
      </c>
      <c r="R5740" s="79">
        <v>23116.083290725401</v>
      </c>
      <c r="S5740" s="6">
        <v>67412.064443278097</v>
      </c>
      <c r="T5740" s="6">
        <v>29306.545163454801</v>
      </c>
      <c r="U5740" s="71">
        <v>29291.334308806101</v>
      </c>
      <c r="V5740" s="20">
        <v>1.2671408880309001</v>
      </c>
      <c r="W5740" s="79">
        <v>23255.6823118416</v>
      </c>
      <c r="X5740" s="6">
        <v>67819.168799554798</v>
      </c>
      <c r="Y5740" s="6">
        <v>29493.545252098502</v>
      </c>
      <c r="Z5740" s="71">
        <v>29468.2668824108</v>
      </c>
      <c r="AA5740" s="20">
        <v>1.2671426487196999</v>
      </c>
    </row>
    <row r="5741" spans="1:27" x14ac:dyDescent="0.2">
      <c r="A5741" s="52" t="s">
        <v>586</v>
      </c>
      <c r="B5741" s="1" t="s">
        <v>6860</v>
      </c>
      <c r="C5741" s="131" t="s">
        <v>39</v>
      </c>
      <c r="D5741" s="131" t="s">
        <v>39</v>
      </c>
      <c r="E5741" s="131" t="s">
        <v>6361</v>
      </c>
      <c r="F5741" s="131" t="s">
        <v>26249</v>
      </c>
      <c r="G5741" s="131" t="s">
        <v>26249</v>
      </c>
      <c r="H5741" s="79">
        <v>5281.8333333333303</v>
      </c>
      <c r="I5741" s="6">
        <v>19713.806023506899</v>
      </c>
      <c r="J5741" s="6">
        <v>8563.6237814347405</v>
      </c>
      <c r="K5741" s="71">
        <v>8565.6515173992393</v>
      </c>
      <c r="L5741" s="20">
        <v>1.62171938734642</v>
      </c>
      <c r="M5741" s="79">
        <v>5292.7533421911603</v>
      </c>
      <c r="N5741" s="6">
        <v>19754.563639814001</v>
      </c>
      <c r="O5741" s="6">
        <v>8584.8625999113592</v>
      </c>
      <c r="P5741" s="71">
        <v>8583.6702136029999</v>
      </c>
      <c r="Q5741" s="20">
        <v>1.6217778646849701</v>
      </c>
      <c r="R5741" s="79">
        <v>5308.7002641229801</v>
      </c>
      <c r="S5741" s="6">
        <v>19814.083603015399</v>
      </c>
      <c r="T5741" s="6">
        <v>8613.9230533851405</v>
      </c>
      <c r="U5741" s="71">
        <v>8609.4522046109396</v>
      </c>
      <c r="V5741" s="20">
        <v>1.62176272463431</v>
      </c>
      <c r="W5741" s="79">
        <v>5330.3606357606805</v>
      </c>
      <c r="X5741" s="6">
        <v>19894.928328305701</v>
      </c>
      <c r="Y5741" s="6">
        <v>8652.0076745911392</v>
      </c>
      <c r="Z5741" s="71">
        <v>8644.5921995551798</v>
      </c>
      <c r="AA5741" s="20">
        <v>1.6217649780691701</v>
      </c>
    </row>
    <row r="5742" spans="1:27" x14ac:dyDescent="0.2">
      <c r="A5742" s="52" t="s">
        <v>585</v>
      </c>
      <c r="B5742" s="1" t="s">
        <v>6859</v>
      </c>
      <c r="C5742" s="131" t="s">
        <v>39</v>
      </c>
      <c r="D5742" s="131" t="s">
        <v>39</v>
      </c>
      <c r="E5742" s="131" t="s">
        <v>6361</v>
      </c>
      <c r="F5742" s="131" t="s">
        <v>26249</v>
      </c>
      <c r="G5742" s="131" t="s">
        <v>26249</v>
      </c>
      <c r="H5742" s="79">
        <v>2849.5</v>
      </c>
      <c r="I5742" s="6">
        <v>15108.9622747304</v>
      </c>
      <c r="J5742" s="6">
        <v>6563.2921666368802</v>
      </c>
      <c r="K5742" s="71">
        <v>6564.8462544753302</v>
      </c>
      <c r="L5742" s="20">
        <v>2.3038590119232598</v>
      </c>
      <c r="M5742" s="79">
        <v>2861.0345107038502</v>
      </c>
      <c r="N5742" s="6">
        <v>15170.1219473332</v>
      </c>
      <c r="O5742" s="6">
        <v>6592.5734891596903</v>
      </c>
      <c r="P5742" s="71">
        <v>6591.6578199484602</v>
      </c>
      <c r="Q5742" s="20">
        <v>2.3039420864332198</v>
      </c>
      <c r="R5742" s="79">
        <v>2873.9704221338602</v>
      </c>
      <c r="S5742" s="6">
        <v>15238.712295740101</v>
      </c>
      <c r="T5742" s="6">
        <v>6624.8380585314198</v>
      </c>
      <c r="U5742" s="71">
        <v>6621.39959629653</v>
      </c>
      <c r="V5742" s="20">
        <v>2.3039205780622698</v>
      </c>
      <c r="W5742" s="79">
        <v>2887.9032869730399</v>
      </c>
      <c r="X5742" s="6">
        <v>15312.5888106494</v>
      </c>
      <c r="Y5742" s="6">
        <v>6659.2165461135701</v>
      </c>
      <c r="Z5742" s="71">
        <v>6653.50905533062</v>
      </c>
      <c r="AA5742" s="20">
        <v>2.3039237793536098</v>
      </c>
    </row>
    <row r="5743" spans="1:27" x14ac:dyDescent="0.2">
      <c r="A5743" s="52" t="s">
        <v>584</v>
      </c>
      <c r="B5743" s="1" t="s">
        <v>6858</v>
      </c>
      <c r="C5743" s="131" t="s">
        <v>39</v>
      </c>
      <c r="D5743" s="131" t="s">
        <v>39</v>
      </c>
      <c r="E5743" s="131" t="s">
        <v>6361</v>
      </c>
      <c r="F5743" s="131" t="s">
        <v>26249</v>
      </c>
      <c r="G5743" s="131" t="s">
        <v>26249</v>
      </c>
      <c r="H5743" s="79">
        <v>3810.8333333333298</v>
      </c>
      <c r="I5743" s="6">
        <v>10978.873408738</v>
      </c>
      <c r="J5743" s="6">
        <v>4769.1927831856301</v>
      </c>
      <c r="K5743" s="71">
        <v>4770.3220555561702</v>
      </c>
      <c r="L5743" s="20">
        <v>1.25177924046958</v>
      </c>
      <c r="M5743" s="79">
        <v>3826.6720336103199</v>
      </c>
      <c r="N5743" s="6">
        <v>11024.5041330678</v>
      </c>
      <c r="O5743" s="6">
        <v>4790.9867785585202</v>
      </c>
      <c r="P5743" s="71">
        <v>4790.3213390163301</v>
      </c>
      <c r="Q5743" s="20">
        <v>1.2518243781913101</v>
      </c>
      <c r="R5743" s="79">
        <v>3845.7334943150699</v>
      </c>
      <c r="S5743" s="6">
        <v>11079.4195139721</v>
      </c>
      <c r="T5743" s="6">
        <v>4816.6379572056503</v>
      </c>
      <c r="U5743" s="71">
        <v>4814.1379975736299</v>
      </c>
      <c r="V5743" s="20">
        <v>1.25181269182851</v>
      </c>
      <c r="W5743" s="79">
        <v>3872.0645968590502</v>
      </c>
      <c r="X5743" s="6">
        <v>11155.2784708607</v>
      </c>
      <c r="Y5743" s="6">
        <v>4851.2642694354199</v>
      </c>
      <c r="Z5743" s="71">
        <v>4847.10634095964</v>
      </c>
      <c r="AA5743" s="20">
        <v>1.25181443121882</v>
      </c>
    </row>
    <row r="5744" spans="1:27" x14ac:dyDescent="0.2">
      <c r="A5744" s="52" t="s">
        <v>583</v>
      </c>
      <c r="B5744" s="1" t="s">
        <v>6857</v>
      </c>
      <c r="C5744" s="131" t="s">
        <v>39</v>
      </c>
      <c r="D5744" s="131" t="s">
        <v>39</v>
      </c>
      <c r="E5744" s="131" t="s">
        <v>6361</v>
      </c>
      <c r="F5744" s="131" t="s">
        <v>26249</v>
      </c>
      <c r="G5744" s="131" t="s">
        <v>26249</v>
      </c>
      <c r="H5744" s="79">
        <v>7234.0833333333303</v>
      </c>
      <c r="I5744" s="6">
        <v>24567.898307451502</v>
      </c>
      <c r="J5744" s="6">
        <v>10672.228282792899</v>
      </c>
      <c r="K5744" s="71">
        <v>10674.7553042574</v>
      </c>
      <c r="L5744" s="20">
        <v>1.475619620674</v>
      </c>
      <c r="M5744" s="79">
        <v>7251.6075993517898</v>
      </c>
      <c r="N5744" s="6">
        <v>24627.413019352902</v>
      </c>
      <c r="O5744" s="6">
        <v>10702.486818605499</v>
      </c>
      <c r="P5744" s="71">
        <v>10701.000306899699</v>
      </c>
      <c r="Q5744" s="20">
        <v>1.4756728298227599</v>
      </c>
      <c r="R5744" s="79">
        <v>7272.9862477301203</v>
      </c>
      <c r="S5744" s="6">
        <v>24700.017720613301</v>
      </c>
      <c r="T5744" s="6">
        <v>10738.021314810299</v>
      </c>
      <c r="U5744" s="71">
        <v>10732.448004120701</v>
      </c>
      <c r="V5744" s="20">
        <v>1.4756590537305501</v>
      </c>
      <c r="W5744" s="79">
        <v>7298.7500662067196</v>
      </c>
      <c r="X5744" s="6">
        <v>24787.515036192799</v>
      </c>
      <c r="Y5744" s="6">
        <v>10779.7206799713</v>
      </c>
      <c r="Z5744" s="71">
        <v>10770.481581648201</v>
      </c>
      <c r="AA5744" s="20">
        <v>1.47566110415476</v>
      </c>
    </row>
    <row r="5745" spans="1:27" x14ac:dyDescent="0.2">
      <c r="A5745" s="52" t="s">
        <v>582</v>
      </c>
      <c r="B5745" s="1" t="s">
        <v>6856</v>
      </c>
      <c r="C5745" s="131" t="s">
        <v>39</v>
      </c>
      <c r="D5745" s="131" t="s">
        <v>39</v>
      </c>
      <c r="E5745" s="131" t="s">
        <v>6361</v>
      </c>
      <c r="F5745" s="131" t="s">
        <v>26249</v>
      </c>
      <c r="G5745" s="131" t="s">
        <v>26249</v>
      </c>
      <c r="H5745" s="79">
        <v>6510.4166666666697</v>
      </c>
      <c r="I5745" s="6">
        <v>25140.083290816699</v>
      </c>
      <c r="J5745" s="6">
        <v>10920.7838851501</v>
      </c>
      <c r="K5745" s="71">
        <v>10923.3697608039</v>
      </c>
      <c r="L5745" s="20">
        <v>1.67782959525947</v>
      </c>
      <c r="M5745" s="79">
        <v>6534.9873781877504</v>
      </c>
      <c r="N5745" s="6">
        <v>25234.963505982902</v>
      </c>
      <c r="O5745" s="6">
        <v>10966.513781960701</v>
      </c>
      <c r="P5745" s="71">
        <v>10964.9905984815</v>
      </c>
      <c r="Q5745" s="20">
        <v>1.6778900958676699</v>
      </c>
      <c r="R5745" s="79">
        <v>6562.1877138853497</v>
      </c>
      <c r="S5745" s="6">
        <v>25339.998059067198</v>
      </c>
      <c r="T5745" s="6">
        <v>11016.244698822</v>
      </c>
      <c r="U5745" s="71">
        <v>11010.526983002699</v>
      </c>
      <c r="V5745" s="20">
        <v>1.6778744319832299</v>
      </c>
      <c r="W5745" s="79">
        <v>6594.4651768493104</v>
      </c>
      <c r="X5745" s="6">
        <v>25464.638024353098</v>
      </c>
      <c r="Y5745" s="6">
        <v>11074.191370869399</v>
      </c>
      <c r="Z5745" s="71">
        <v>11064.699887188101</v>
      </c>
      <c r="AA5745" s="20">
        <v>1.6778767633851599</v>
      </c>
    </row>
    <row r="5746" spans="1:27" x14ac:dyDescent="0.2">
      <c r="A5746" s="52" t="s">
        <v>581</v>
      </c>
      <c r="B5746" s="1" t="s">
        <v>6855</v>
      </c>
      <c r="C5746" s="131" t="s">
        <v>39</v>
      </c>
      <c r="D5746" s="131" t="s">
        <v>39</v>
      </c>
      <c r="E5746" s="131" t="s">
        <v>6361</v>
      </c>
      <c r="F5746" s="131" t="s">
        <v>26249</v>
      </c>
      <c r="G5746" s="131" t="s">
        <v>26249</v>
      </c>
      <c r="H5746" s="79">
        <v>6272.5833333333303</v>
      </c>
      <c r="I5746" s="6">
        <v>18925.156931727299</v>
      </c>
      <c r="J5746" s="6">
        <v>8221.0367584358901</v>
      </c>
      <c r="K5746" s="71">
        <v>8222.9833749998597</v>
      </c>
      <c r="L5746" s="20">
        <v>1.31094047508334</v>
      </c>
      <c r="M5746" s="79">
        <v>6300.4598372991004</v>
      </c>
      <c r="N5746" s="6">
        <v>19009.263779611902</v>
      </c>
      <c r="O5746" s="6">
        <v>8260.9730414159894</v>
      </c>
      <c r="P5746" s="71">
        <v>8259.8256414391508</v>
      </c>
      <c r="Q5746" s="20">
        <v>1.31098774609124</v>
      </c>
      <c r="R5746" s="79">
        <v>6332.6410491700199</v>
      </c>
      <c r="S5746" s="6">
        <v>19106.358461746098</v>
      </c>
      <c r="T5746" s="6">
        <v>8306.2484703975406</v>
      </c>
      <c r="U5746" s="71">
        <v>8301.9373126867104</v>
      </c>
      <c r="V5746" s="20">
        <v>1.31097550741089</v>
      </c>
      <c r="W5746" s="79">
        <v>6369.3171231464503</v>
      </c>
      <c r="X5746" s="6">
        <v>19217.0146967865</v>
      </c>
      <c r="Y5746" s="6">
        <v>8357.1931446855797</v>
      </c>
      <c r="Z5746" s="71">
        <v>8350.0303497059595</v>
      </c>
      <c r="AA5746" s="20">
        <v>1.31097732900777</v>
      </c>
    </row>
    <row r="5747" spans="1:27" x14ac:dyDescent="0.2">
      <c r="A5747" s="52" t="s">
        <v>580</v>
      </c>
      <c r="B5747" s="1" t="s">
        <v>6854</v>
      </c>
      <c r="C5747" s="131" t="s">
        <v>39</v>
      </c>
      <c r="D5747" s="131" t="s">
        <v>39</v>
      </c>
      <c r="E5747" s="131" t="s">
        <v>6361</v>
      </c>
      <c r="F5747" s="131" t="s">
        <v>26249</v>
      </c>
      <c r="G5747" s="131" t="s">
        <v>26249</v>
      </c>
      <c r="H5747" s="79">
        <v>5722.5</v>
      </c>
      <c r="I5747" s="6">
        <v>19864.7185338913</v>
      </c>
      <c r="J5747" s="6">
        <v>8629.1797659718395</v>
      </c>
      <c r="K5747" s="71">
        <v>8631.2230245971805</v>
      </c>
      <c r="L5747" s="20">
        <v>1.5082958540143601</v>
      </c>
      <c r="M5747" s="79">
        <v>5742.3423272033797</v>
      </c>
      <c r="N5747" s="6">
        <v>19933.597912650999</v>
      </c>
      <c r="O5747" s="6">
        <v>8662.6666284388793</v>
      </c>
      <c r="P5747" s="71">
        <v>8661.4634356141396</v>
      </c>
      <c r="Q5747" s="20">
        <v>1.5083502414305601</v>
      </c>
      <c r="R5747" s="79">
        <v>5764.6331494659098</v>
      </c>
      <c r="S5747" s="6">
        <v>20010.976839716801</v>
      </c>
      <c r="T5747" s="6">
        <v>8699.5199058391299</v>
      </c>
      <c r="U5747" s="71">
        <v>8695.0046300854392</v>
      </c>
      <c r="V5747" s="20">
        <v>1.50833616027952</v>
      </c>
      <c r="W5747" s="79">
        <v>5790.9694517914004</v>
      </c>
      <c r="X5747" s="6">
        <v>20102.398986142201</v>
      </c>
      <c r="Y5747" s="6">
        <v>8742.2335700672393</v>
      </c>
      <c r="Z5747" s="71">
        <v>8734.7407640925303</v>
      </c>
      <c r="AA5747" s="20">
        <v>1.5083382561084799</v>
      </c>
    </row>
    <row r="5748" spans="1:27" x14ac:dyDescent="0.2">
      <c r="A5748" s="52" t="s">
        <v>579</v>
      </c>
      <c r="B5748" s="1" t="s">
        <v>6853</v>
      </c>
      <c r="C5748" s="131" t="s">
        <v>39</v>
      </c>
      <c r="D5748" s="131" t="s">
        <v>39</v>
      </c>
      <c r="E5748" s="131" t="s">
        <v>6361</v>
      </c>
      <c r="F5748" s="131" t="s">
        <v>26249</v>
      </c>
      <c r="G5748" s="131" t="s">
        <v>26249</v>
      </c>
      <c r="H5748" s="79">
        <v>5712.6666666666697</v>
      </c>
      <c r="I5748" s="6">
        <v>25684.515246753501</v>
      </c>
      <c r="J5748" s="6">
        <v>11157.283647787201</v>
      </c>
      <c r="K5748" s="71">
        <v>11159.925522990499</v>
      </c>
      <c r="L5748" s="20">
        <v>1.95354046965641</v>
      </c>
      <c r="M5748" s="79">
        <v>5733.9819637426299</v>
      </c>
      <c r="N5748" s="6">
        <v>25780.3501877157</v>
      </c>
      <c r="O5748" s="6">
        <v>11203.5258370922</v>
      </c>
      <c r="P5748" s="71">
        <v>11201.9697340494</v>
      </c>
      <c r="Q5748" s="20">
        <v>1.9536109120820799</v>
      </c>
      <c r="R5748" s="79">
        <v>5757.29157549915</v>
      </c>
      <c r="S5748" s="6">
        <v>25885.1516952235</v>
      </c>
      <c r="T5748" s="6">
        <v>11253.2433694751</v>
      </c>
      <c r="U5748" s="71">
        <v>11247.402645218201</v>
      </c>
      <c r="V5748" s="20">
        <v>1.95359267421559</v>
      </c>
      <c r="W5748" s="79">
        <v>5785.5243843035496</v>
      </c>
      <c r="X5748" s="6">
        <v>26012.088212004099</v>
      </c>
      <c r="Y5748" s="6">
        <v>11312.269294390901</v>
      </c>
      <c r="Z5748" s="71">
        <v>11302.5737585445</v>
      </c>
      <c r="AA5748" s="20">
        <v>1.9535953887272499</v>
      </c>
    </row>
    <row r="5749" spans="1:27" x14ac:dyDescent="0.2">
      <c r="A5749" s="52" t="s">
        <v>578</v>
      </c>
      <c r="B5749" s="1" t="s">
        <v>18960</v>
      </c>
      <c r="C5749" s="131" t="s">
        <v>39</v>
      </c>
      <c r="D5749" s="131" t="s">
        <v>39</v>
      </c>
      <c r="E5749" s="131" t="s">
        <v>6361</v>
      </c>
      <c r="F5749" s="131" t="s">
        <v>26249</v>
      </c>
      <c r="G5749" s="131" t="s">
        <v>26249</v>
      </c>
      <c r="H5749" s="79">
        <v>4683</v>
      </c>
      <c r="I5749" s="6">
        <v>13171.5022670708</v>
      </c>
      <c r="J5749" s="6">
        <v>5721.6648026774201</v>
      </c>
      <c r="K5749" s="71">
        <v>5723.0196059468399</v>
      </c>
      <c r="L5749" s="20">
        <v>1.2220840499566199</v>
      </c>
      <c r="M5749" s="79">
        <v>4700.69756507894</v>
      </c>
      <c r="N5749" s="6">
        <v>13221.278803171401</v>
      </c>
      <c r="O5749" s="6">
        <v>5745.6527003000701</v>
      </c>
      <c r="P5749" s="71">
        <v>5744.8546633445903</v>
      </c>
      <c r="Q5749" s="20">
        <v>1.22212811690388</v>
      </c>
      <c r="R5749" s="79">
        <v>4720.5659647479397</v>
      </c>
      <c r="S5749" s="6">
        <v>13277.1610733579</v>
      </c>
      <c r="T5749" s="6">
        <v>5772.0783935674999</v>
      </c>
      <c r="U5749" s="71">
        <v>5769.0825356464902</v>
      </c>
      <c r="V5749" s="20">
        <v>1.2221167077695001</v>
      </c>
      <c r="W5749" s="79">
        <v>4749.86272079018</v>
      </c>
      <c r="X5749" s="6">
        <v>13359.561732898301</v>
      </c>
      <c r="Y5749" s="6">
        <v>5809.8741917937996</v>
      </c>
      <c r="Z5749" s="71">
        <v>5804.8946565631604</v>
      </c>
      <c r="AA5749" s="20">
        <v>1.22211840589731</v>
      </c>
    </row>
    <row r="5750" spans="1:27" x14ac:dyDescent="0.2">
      <c r="A5750" s="52" t="s">
        <v>577</v>
      </c>
      <c r="B5750" s="1" t="s">
        <v>6852</v>
      </c>
      <c r="C5750" s="131" t="s">
        <v>39</v>
      </c>
      <c r="D5750" s="131" t="s">
        <v>39</v>
      </c>
      <c r="E5750" s="131" t="s">
        <v>6361</v>
      </c>
      <c r="F5750" s="131" t="s">
        <v>26249</v>
      </c>
      <c r="G5750" s="131" t="s">
        <v>26249</v>
      </c>
      <c r="H5750" s="79">
        <v>17523.583333333299</v>
      </c>
      <c r="I5750" s="6">
        <v>59039.760470885798</v>
      </c>
      <c r="J5750" s="6">
        <v>25646.711559189302</v>
      </c>
      <c r="K5750" s="71">
        <v>25652.784310716801</v>
      </c>
      <c r="L5750" s="20">
        <v>1.4639006088395199</v>
      </c>
      <c r="M5750" s="79">
        <v>17572.664229341201</v>
      </c>
      <c r="N5750" s="6">
        <v>59205.1218749365</v>
      </c>
      <c r="O5750" s="6">
        <v>25729.135088712199</v>
      </c>
      <c r="P5750" s="71">
        <v>25725.561465017101</v>
      </c>
      <c r="Q5750" s="20">
        <v>1.4639533954141699</v>
      </c>
      <c r="R5750" s="79">
        <v>17637.7411996306</v>
      </c>
      <c r="S5750" s="6">
        <v>59424.3766166735</v>
      </c>
      <c r="T5750" s="6">
        <v>25833.998580358599</v>
      </c>
      <c r="U5750" s="71">
        <v>25820.590067167799</v>
      </c>
      <c r="V5750" s="20">
        <v>1.46393972872834</v>
      </c>
      <c r="W5750" s="79">
        <v>17741.949914573499</v>
      </c>
      <c r="X5750" s="6">
        <v>59775.472477159303</v>
      </c>
      <c r="Y5750" s="6">
        <v>25995.461661898698</v>
      </c>
      <c r="Z5750" s="71">
        <v>25973.1814346668</v>
      </c>
      <c r="AA5750" s="20">
        <v>1.46394176286858</v>
      </c>
    </row>
    <row r="5751" spans="1:27" x14ac:dyDescent="0.2">
      <c r="A5751" s="52" t="s">
        <v>576</v>
      </c>
      <c r="B5751" s="1" t="s">
        <v>6610</v>
      </c>
      <c r="C5751" s="131" t="s">
        <v>39</v>
      </c>
      <c r="D5751" s="131" t="s">
        <v>39</v>
      </c>
      <c r="E5751" s="131" t="s">
        <v>6361</v>
      </c>
      <c r="F5751" s="131" t="s">
        <v>26249</v>
      </c>
      <c r="G5751" s="131" t="s">
        <v>26249</v>
      </c>
      <c r="H5751" s="79">
        <v>3715.4166666666702</v>
      </c>
      <c r="I5751" s="6">
        <v>9617.9107779644801</v>
      </c>
      <c r="J5751" s="6">
        <v>4177.9943136136499</v>
      </c>
      <c r="K5751" s="71">
        <v>4178.9835991714299</v>
      </c>
      <c r="L5751" s="20">
        <v>1.1247684914221601</v>
      </c>
      <c r="M5751" s="79">
        <v>3735.2900747815702</v>
      </c>
      <c r="N5751" s="6">
        <v>9669.3560621012693</v>
      </c>
      <c r="O5751" s="6">
        <v>4202.0717205546398</v>
      </c>
      <c r="P5751" s="71">
        <v>4201.4880778081197</v>
      </c>
      <c r="Q5751" s="20">
        <v>1.1248090492821501</v>
      </c>
      <c r="R5751" s="79">
        <v>3757.8119269328699</v>
      </c>
      <c r="S5751" s="6">
        <v>9727.6572390564907</v>
      </c>
      <c r="T5751" s="6">
        <v>4228.97634963979</v>
      </c>
      <c r="U5751" s="71">
        <v>4226.7814015758604</v>
      </c>
      <c r="V5751" s="20">
        <v>1.12479854866653</v>
      </c>
      <c r="W5751" s="79">
        <v>3780.4350233536702</v>
      </c>
      <c r="X5751" s="6">
        <v>9786.2205019197409</v>
      </c>
      <c r="Y5751" s="6">
        <v>4255.8813729117601</v>
      </c>
      <c r="Z5751" s="71">
        <v>4252.2337360552301</v>
      </c>
      <c r="AA5751" s="20">
        <v>1.12480011157103</v>
      </c>
    </row>
    <row r="5752" spans="1:27" x14ac:dyDescent="0.2">
      <c r="A5752" s="52" t="s">
        <v>575</v>
      </c>
      <c r="B5752" s="1" t="s">
        <v>6851</v>
      </c>
      <c r="C5752" s="131" t="s">
        <v>39</v>
      </c>
      <c r="D5752" s="131" t="s">
        <v>39</v>
      </c>
      <c r="E5752" s="131" t="s">
        <v>6361</v>
      </c>
      <c r="F5752" s="131" t="s">
        <v>26249</v>
      </c>
      <c r="G5752" s="131" t="s">
        <v>26249</v>
      </c>
      <c r="H5752" s="79">
        <v>13574.25</v>
      </c>
      <c r="I5752" s="6">
        <v>58137.193664120903</v>
      </c>
      <c r="J5752" s="6">
        <v>25254.638990273401</v>
      </c>
      <c r="K5752" s="71">
        <v>25260.618904975199</v>
      </c>
      <c r="L5752" s="20">
        <v>1.8609218855535401</v>
      </c>
      <c r="M5752" s="79">
        <v>13624.204123572599</v>
      </c>
      <c r="N5752" s="6">
        <v>58351.142321060302</v>
      </c>
      <c r="O5752" s="6">
        <v>25358.015925219999</v>
      </c>
      <c r="P5752" s="71">
        <v>25354.493847767499</v>
      </c>
      <c r="Q5752" s="20">
        <v>1.8609889882594399</v>
      </c>
      <c r="R5752" s="79">
        <v>13685.872901901401</v>
      </c>
      <c r="S5752" s="6">
        <v>58615.263705942001</v>
      </c>
      <c r="T5752" s="6">
        <v>25482.246942776899</v>
      </c>
      <c r="U5752" s="71">
        <v>25469.020997780401</v>
      </c>
      <c r="V5752" s="20">
        <v>1.86097161506169</v>
      </c>
      <c r="W5752" s="79">
        <v>13786.0332477666</v>
      </c>
      <c r="X5752" s="6">
        <v>59044.240734141102</v>
      </c>
      <c r="Y5752" s="6">
        <v>25677.4598803343</v>
      </c>
      <c r="Z5752" s="71">
        <v>25655.452206521299</v>
      </c>
      <c r="AA5752" s="20">
        <v>1.8609742008766501</v>
      </c>
    </row>
    <row r="5753" spans="1:27" x14ac:dyDescent="0.2">
      <c r="A5753" s="52" t="s">
        <v>574</v>
      </c>
      <c r="B5753" s="1" t="s">
        <v>6850</v>
      </c>
      <c r="C5753" s="131" t="s">
        <v>39</v>
      </c>
      <c r="D5753" s="131" t="s">
        <v>39</v>
      </c>
      <c r="E5753" s="131" t="s">
        <v>6361</v>
      </c>
      <c r="F5753" s="131" t="s">
        <v>26249</v>
      </c>
      <c r="G5753" s="131" t="s">
        <v>26249</v>
      </c>
      <c r="H5753" s="79">
        <v>16102.75</v>
      </c>
      <c r="I5753" s="6">
        <v>34807.444665656301</v>
      </c>
      <c r="J5753" s="6">
        <v>15120.259403707199</v>
      </c>
      <c r="K5753" s="71">
        <v>15123.839651341599</v>
      </c>
      <c r="L5753" s="20">
        <v>0.93920849863169698</v>
      </c>
      <c r="M5753" s="79">
        <v>16162.8515286684</v>
      </c>
      <c r="N5753" s="6">
        <v>34937.359160599503</v>
      </c>
      <c r="O5753" s="6">
        <v>15182.9437220778</v>
      </c>
      <c r="P5753" s="71">
        <v>15180.8349015808</v>
      </c>
      <c r="Q5753" s="20">
        <v>0.939242365411465</v>
      </c>
      <c r="R5753" s="79">
        <v>16232.7103080612</v>
      </c>
      <c r="S5753" s="6">
        <v>35088.364771325898</v>
      </c>
      <c r="T5753" s="6">
        <v>15254.2242308554</v>
      </c>
      <c r="U5753" s="71">
        <v>15246.3068940878</v>
      </c>
      <c r="V5753" s="20">
        <v>0.93923359714714105</v>
      </c>
      <c r="W5753" s="79">
        <v>16335.020502945101</v>
      </c>
      <c r="X5753" s="6">
        <v>35309.516838342803</v>
      </c>
      <c r="Y5753" s="6">
        <v>15355.582369040099</v>
      </c>
      <c r="Z5753" s="71">
        <v>15342.4213846763</v>
      </c>
      <c r="AA5753" s="20">
        <v>0.939234902209651</v>
      </c>
    </row>
    <row r="5754" spans="1:27" x14ac:dyDescent="0.2">
      <c r="A5754" s="52" t="s">
        <v>573</v>
      </c>
      <c r="B5754" s="1" t="s">
        <v>6849</v>
      </c>
      <c r="C5754" s="131" t="s">
        <v>39</v>
      </c>
      <c r="D5754" s="131" t="s">
        <v>39</v>
      </c>
      <c r="E5754" s="131" t="s">
        <v>6361</v>
      </c>
      <c r="F5754" s="131" t="s">
        <v>26249</v>
      </c>
      <c r="G5754" s="131" t="s">
        <v>26249</v>
      </c>
      <c r="H5754" s="79">
        <v>2191.25</v>
      </c>
      <c r="I5754" s="6">
        <v>14994.786997725399</v>
      </c>
      <c r="J5754" s="6">
        <v>6513.69473647823</v>
      </c>
      <c r="K5754" s="71">
        <v>6515.2370803989897</v>
      </c>
      <c r="L5754" s="20">
        <v>2.9732970133024499</v>
      </c>
      <c r="M5754" s="79">
        <v>2197.9940892222799</v>
      </c>
      <c r="N5754" s="6">
        <v>15040.936994933199</v>
      </c>
      <c r="O5754" s="6">
        <v>6536.4327873678603</v>
      </c>
      <c r="P5754" s="71">
        <v>6535.52491576591</v>
      </c>
      <c r="Q5754" s="20">
        <v>2.97340422697788</v>
      </c>
      <c r="R5754" s="79">
        <v>2205.5941593847601</v>
      </c>
      <c r="S5754" s="6">
        <v>15092.944494421799</v>
      </c>
      <c r="T5754" s="6">
        <v>6561.4673445799299</v>
      </c>
      <c r="U5754" s="71">
        <v>6558.0617733840099</v>
      </c>
      <c r="V5754" s="20">
        <v>2.9733764688664799</v>
      </c>
      <c r="W5754" s="79">
        <v>2214.7028843297599</v>
      </c>
      <c r="X5754" s="6">
        <v>15155.2757621324</v>
      </c>
      <c r="Y5754" s="6">
        <v>6590.8034470251196</v>
      </c>
      <c r="Z5754" s="71">
        <v>6585.1545918383799</v>
      </c>
      <c r="AA5754" s="20">
        <v>2.9733806003649401</v>
      </c>
    </row>
    <row r="5755" spans="1:27" x14ac:dyDescent="0.2">
      <c r="A5755" s="52" t="s">
        <v>572</v>
      </c>
      <c r="B5755" s="1" t="s">
        <v>6848</v>
      </c>
      <c r="C5755" s="131" t="s">
        <v>39</v>
      </c>
      <c r="D5755" s="131" t="s">
        <v>39</v>
      </c>
      <c r="E5755" s="131" t="s">
        <v>6361</v>
      </c>
      <c r="F5755" s="131" t="s">
        <v>26249</v>
      </c>
      <c r="G5755" s="131" t="s">
        <v>26249</v>
      </c>
      <c r="H5755" s="79">
        <v>13246.75</v>
      </c>
      <c r="I5755" s="6">
        <v>31282.533913724601</v>
      </c>
      <c r="J5755" s="6">
        <v>13589.047748957</v>
      </c>
      <c r="K5755" s="71">
        <v>13592.265428942401</v>
      </c>
      <c r="L5755" s="20">
        <v>1.02608303387189</v>
      </c>
      <c r="M5755" s="79">
        <v>13289.1353883759</v>
      </c>
      <c r="N5755" s="6">
        <v>31382.628076392099</v>
      </c>
      <c r="O5755" s="6">
        <v>13638.142303328699</v>
      </c>
      <c r="P5755" s="71">
        <v>13636.2480465524</v>
      </c>
      <c r="Q5755" s="20">
        <v>1.0261200332476199</v>
      </c>
      <c r="R5755" s="79">
        <v>13338.894744491599</v>
      </c>
      <c r="S5755" s="6">
        <v>31500.136049684701</v>
      </c>
      <c r="T5755" s="6">
        <v>13694.287030355201</v>
      </c>
      <c r="U5755" s="71">
        <v>13687.1793413262</v>
      </c>
      <c r="V5755" s="20">
        <v>1.02611045393986</v>
      </c>
      <c r="W5755" s="79">
        <v>13441.3526356129</v>
      </c>
      <c r="X5755" s="6">
        <v>31742.092941279399</v>
      </c>
      <c r="Y5755" s="6">
        <v>13804.1629104438</v>
      </c>
      <c r="Z5755" s="71">
        <v>13792.331618874799</v>
      </c>
      <c r="AA5755" s="20">
        <v>1.0261118797175199</v>
      </c>
    </row>
    <row r="5756" spans="1:27" x14ac:dyDescent="0.2">
      <c r="A5756" s="52" t="s">
        <v>571</v>
      </c>
      <c r="B5756" s="1" t="s">
        <v>18961</v>
      </c>
      <c r="C5756" s="131" t="s">
        <v>39</v>
      </c>
      <c r="D5756" s="131" t="s">
        <v>39</v>
      </c>
      <c r="E5756" s="131" t="s">
        <v>6361</v>
      </c>
      <c r="F5756" s="131" t="s">
        <v>26249</v>
      </c>
      <c r="G5756" s="131" t="s">
        <v>26249</v>
      </c>
      <c r="H5756" s="79">
        <v>6226.25</v>
      </c>
      <c r="I5756" s="6">
        <v>21870.7751681681</v>
      </c>
      <c r="J5756" s="6">
        <v>9500.6053181819498</v>
      </c>
      <c r="K5756" s="71">
        <v>9502.8549171344403</v>
      </c>
      <c r="L5756" s="20">
        <v>1.5262565616758801</v>
      </c>
      <c r="M5756" s="79">
        <v>6249.3293728628796</v>
      </c>
      <c r="N5756" s="6">
        <v>21951.845439182998</v>
      </c>
      <c r="O5756" s="6">
        <v>9539.7489079465595</v>
      </c>
      <c r="P5756" s="71">
        <v>9538.4238936145794</v>
      </c>
      <c r="Q5756" s="20">
        <v>1.52631159673457</v>
      </c>
      <c r="R5756" s="79">
        <v>6275.6303520906704</v>
      </c>
      <c r="S5756" s="6">
        <v>22044.232157254599</v>
      </c>
      <c r="T5756" s="6">
        <v>9583.4520222097108</v>
      </c>
      <c r="U5756" s="71">
        <v>9578.4779628339002</v>
      </c>
      <c r="V5756" s="20">
        <v>1.5262973479059201</v>
      </c>
      <c r="W5756" s="79">
        <v>6305.9441048886301</v>
      </c>
      <c r="X5756" s="6">
        <v>22150.7144334156</v>
      </c>
      <c r="Y5756" s="6">
        <v>9633.0154154372794</v>
      </c>
      <c r="Z5756" s="71">
        <v>9624.7591368923604</v>
      </c>
      <c r="AA5756" s="20">
        <v>1.52629946869191</v>
      </c>
    </row>
    <row r="5757" spans="1:27" x14ac:dyDescent="0.2">
      <c r="A5757" s="52" t="s">
        <v>570</v>
      </c>
      <c r="B5757" s="1" t="s">
        <v>18962</v>
      </c>
      <c r="C5757" s="131" t="s">
        <v>39</v>
      </c>
      <c r="D5757" s="131" t="s">
        <v>39</v>
      </c>
      <c r="E5757" s="131" t="s">
        <v>6361</v>
      </c>
      <c r="F5757" s="131" t="s">
        <v>26249</v>
      </c>
      <c r="G5757" s="131" t="s">
        <v>26249</v>
      </c>
      <c r="H5757" s="79">
        <v>13482.25</v>
      </c>
      <c r="I5757" s="6">
        <v>52593.275627222698</v>
      </c>
      <c r="J5757" s="6">
        <v>22846.376055835699</v>
      </c>
      <c r="K5757" s="71">
        <v>22851.785730474501</v>
      </c>
      <c r="L5757" s="20">
        <v>1.6949534187894799</v>
      </c>
      <c r="M5757" s="79">
        <v>13521.855904115</v>
      </c>
      <c r="N5757" s="6">
        <v>52747.775375527803</v>
      </c>
      <c r="O5757" s="6">
        <v>22922.926180826398</v>
      </c>
      <c r="P5757" s="71">
        <v>22919.742322843002</v>
      </c>
      <c r="Q5757" s="20">
        <v>1.69501453686309</v>
      </c>
      <c r="R5757" s="79">
        <v>13571.1565254998</v>
      </c>
      <c r="S5757" s="6">
        <v>52940.093510043997</v>
      </c>
      <c r="T5757" s="6">
        <v>23015.0382460855</v>
      </c>
      <c r="U5757" s="71">
        <v>23003.092846191201</v>
      </c>
      <c r="V5757" s="20">
        <v>1.6949987131140301</v>
      </c>
      <c r="W5757" s="79">
        <v>13630.277776573799</v>
      </c>
      <c r="X5757" s="6">
        <v>53170.721205952497</v>
      </c>
      <c r="Y5757" s="6">
        <v>23123.153818198502</v>
      </c>
      <c r="Z5757" s="71">
        <v>23103.335392656001</v>
      </c>
      <c r="AA5757" s="20">
        <v>1.6950010683101</v>
      </c>
    </row>
    <row r="5758" spans="1:27" x14ac:dyDescent="0.2">
      <c r="A5758" s="52" t="s">
        <v>569</v>
      </c>
      <c r="B5758" s="1" t="s">
        <v>6847</v>
      </c>
      <c r="C5758" s="131" t="s">
        <v>39</v>
      </c>
      <c r="D5758" s="131" t="s">
        <v>39</v>
      </c>
      <c r="E5758" s="131" t="s">
        <v>6361</v>
      </c>
      <c r="F5758" s="131" t="s">
        <v>26249</v>
      </c>
      <c r="G5758" s="131" t="s">
        <v>26249</v>
      </c>
      <c r="H5758" s="79">
        <v>2873.3333333333298</v>
      </c>
      <c r="I5758" s="6">
        <v>13489.1326350666</v>
      </c>
      <c r="J5758" s="6">
        <v>5859.6425716496396</v>
      </c>
      <c r="K5758" s="71">
        <v>5861.0300459578202</v>
      </c>
      <c r="L5758" s="20">
        <v>2.03980164012453</v>
      </c>
      <c r="M5758" s="79">
        <v>2883.3331336034998</v>
      </c>
      <c r="N5758" s="6">
        <v>13536.0776346612</v>
      </c>
      <c r="O5758" s="6">
        <v>5882.4567707026199</v>
      </c>
      <c r="P5758" s="71">
        <v>5881.6397324761701</v>
      </c>
      <c r="Q5758" s="20">
        <v>2.0398751930289398</v>
      </c>
      <c r="R5758" s="79">
        <v>2895.0484232445401</v>
      </c>
      <c r="S5758" s="6">
        <v>13591.076159890699</v>
      </c>
      <c r="T5758" s="6">
        <v>5908.5490199597098</v>
      </c>
      <c r="U5758" s="71">
        <v>5905.4823302552004</v>
      </c>
      <c r="V5758" s="20">
        <v>2.0398561498452601</v>
      </c>
      <c r="W5758" s="79">
        <v>2908.1417348526002</v>
      </c>
      <c r="X5758" s="6">
        <v>13652.5439383989</v>
      </c>
      <c r="Y5758" s="6">
        <v>5937.2877842771904</v>
      </c>
      <c r="Z5758" s="71">
        <v>5932.1990452235996</v>
      </c>
      <c r="AA5758" s="20">
        <v>2.0398589842197898</v>
      </c>
    </row>
    <row r="5759" spans="1:27" x14ac:dyDescent="0.2">
      <c r="A5759" s="52" t="s">
        <v>568</v>
      </c>
      <c r="B5759" s="1" t="s">
        <v>6846</v>
      </c>
      <c r="C5759" s="131" t="s">
        <v>39</v>
      </c>
      <c r="D5759" s="131" t="s">
        <v>39</v>
      </c>
      <c r="E5759" s="131" t="s">
        <v>6361</v>
      </c>
      <c r="F5759" s="131" t="s">
        <v>26251</v>
      </c>
      <c r="G5759" s="131" t="s">
        <v>26251</v>
      </c>
      <c r="H5759" s="79">
        <v>6741.5</v>
      </c>
      <c r="I5759" s="6">
        <v>39557.421624027702</v>
      </c>
      <c r="J5759" s="6">
        <v>17183.636490479399</v>
      </c>
      <c r="K5759" s="71">
        <v>17187.7053144495</v>
      </c>
      <c r="L5759" s="20">
        <v>2.5495372416301199</v>
      </c>
      <c r="M5759" s="79">
        <v>6753.8455215167296</v>
      </c>
      <c r="N5759" s="6">
        <v>39629.8620304367</v>
      </c>
      <c r="O5759" s="6">
        <v>17222.1936453741</v>
      </c>
      <c r="P5759" s="71">
        <v>17219.801585202698</v>
      </c>
      <c r="Q5759" s="20">
        <v>2.5496291750148798</v>
      </c>
      <c r="R5759" s="79">
        <v>6767.9190116344598</v>
      </c>
      <c r="S5759" s="6">
        <v>39712.441720759103</v>
      </c>
      <c r="T5759" s="6">
        <v>17264.483389612898</v>
      </c>
      <c r="U5759" s="71">
        <v>17255.522676367498</v>
      </c>
      <c r="V5759" s="20">
        <v>2.54960537304069</v>
      </c>
      <c r="W5759" s="79">
        <v>6782.66089302814</v>
      </c>
      <c r="X5759" s="6">
        <v>39798.943362503698</v>
      </c>
      <c r="Y5759" s="6">
        <v>17307.967022082001</v>
      </c>
      <c r="Z5759" s="71">
        <v>17293.1326851046</v>
      </c>
      <c r="AA5759" s="20">
        <v>2.5496089157103801</v>
      </c>
    </row>
    <row r="5760" spans="1:27" x14ac:dyDescent="0.2">
      <c r="A5760" s="52" t="s">
        <v>567</v>
      </c>
      <c r="B5760" s="1" t="s">
        <v>6845</v>
      </c>
      <c r="C5760" s="131" t="s">
        <v>39</v>
      </c>
      <c r="D5760" s="131" t="s">
        <v>39</v>
      </c>
      <c r="E5760" s="131" t="s">
        <v>6361</v>
      </c>
      <c r="F5760" s="131" t="s">
        <v>26251</v>
      </c>
      <c r="G5760" s="131" t="s">
        <v>26251</v>
      </c>
      <c r="H5760" s="79">
        <v>6199.4166666666697</v>
      </c>
      <c r="I5760" s="6">
        <v>28531.294195889299</v>
      </c>
      <c r="J5760" s="6">
        <v>12393.916689637999</v>
      </c>
      <c r="K5760" s="71">
        <v>12396.851380751799</v>
      </c>
      <c r="L5760" s="20">
        <v>1.9996803001494901</v>
      </c>
      <c r="M5760" s="79">
        <v>6206.6167712679999</v>
      </c>
      <c r="N5760" s="6">
        <v>28564.430910788</v>
      </c>
      <c r="O5760" s="6">
        <v>12413.420973751499</v>
      </c>
      <c r="P5760" s="71">
        <v>12411.696823476899</v>
      </c>
      <c r="Q5760" s="20">
        <v>1.9997524063244601</v>
      </c>
      <c r="R5760" s="79">
        <v>6214.1044534182201</v>
      </c>
      <c r="S5760" s="6">
        <v>28598.891130798998</v>
      </c>
      <c r="T5760" s="6">
        <v>12433.0073774066</v>
      </c>
      <c r="U5760" s="71">
        <v>12426.554325127399</v>
      </c>
      <c r="V5760" s="20">
        <v>1.9997337377056501</v>
      </c>
      <c r="W5760" s="79">
        <v>6223.1258346495097</v>
      </c>
      <c r="X5760" s="6">
        <v>28640.409824541101</v>
      </c>
      <c r="Y5760" s="6">
        <v>12455.287172500601</v>
      </c>
      <c r="Z5760" s="71">
        <v>12444.611977266501</v>
      </c>
      <c r="AA5760" s="20">
        <v>1.9997365163302001</v>
      </c>
    </row>
    <row r="5761" spans="1:27" x14ac:dyDescent="0.2">
      <c r="A5761" s="52" t="s">
        <v>566</v>
      </c>
      <c r="B5761" s="1" t="s">
        <v>6844</v>
      </c>
      <c r="C5761" s="131" t="s">
        <v>39</v>
      </c>
      <c r="D5761" s="131" t="s">
        <v>39</v>
      </c>
      <c r="E5761" s="131" t="s">
        <v>6361</v>
      </c>
      <c r="F5761" s="131" t="s">
        <v>26251</v>
      </c>
      <c r="G5761" s="131" t="s">
        <v>26251</v>
      </c>
      <c r="H5761" s="79">
        <v>6050.5833333333303</v>
      </c>
      <c r="I5761" s="6">
        <v>20268.822779112699</v>
      </c>
      <c r="J5761" s="6">
        <v>8804.7215522930692</v>
      </c>
      <c r="K5761" s="71">
        <v>8806.8063765456009</v>
      </c>
      <c r="L5761" s="20">
        <v>1.45553013509093</v>
      </c>
      <c r="M5761" s="79">
        <v>6060.6489377388198</v>
      </c>
      <c r="N5761" s="6">
        <v>20302.541503510001</v>
      </c>
      <c r="O5761" s="6">
        <v>8823.0007209752803</v>
      </c>
      <c r="P5761" s="71">
        <v>8821.7752586995794</v>
      </c>
      <c r="Q5761" s="20">
        <v>1.4555826198359101</v>
      </c>
      <c r="R5761" s="79">
        <v>6068.9374296379601</v>
      </c>
      <c r="S5761" s="6">
        <v>20330.307086455399</v>
      </c>
      <c r="T5761" s="6">
        <v>8838.3447048626804</v>
      </c>
      <c r="U5761" s="71">
        <v>8833.7573754490295</v>
      </c>
      <c r="V5761" s="20">
        <v>1.4555690312951599</v>
      </c>
      <c r="W5761" s="79">
        <v>6079.7950629447196</v>
      </c>
      <c r="X5761" s="6">
        <v>20366.679025022499</v>
      </c>
      <c r="Y5761" s="6">
        <v>8857.1650182685498</v>
      </c>
      <c r="Z5761" s="71">
        <v>8849.5737066848596</v>
      </c>
      <c r="AA5761" s="20">
        <v>1.45557105380434</v>
      </c>
    </row>
    <row r="5762" spans="1:27" x14ac:dyDescent="0.2">
      <c r="A5762" s="52" t="s">
        <v>565</v>
      </c>
      <c r="B5762" s="1" t="s">
        <v>6843</v>
      </c>
      <c r="C5762" s="131" t="s">
        <v>39</v>
      </c>
      <c r="D5762" s="131" t="s">
        <v>39</v>
      </c>
      <c r="E5762" s="131" t="s">
        <v>6361</v>
      </c>
      <c r="F5762" s="131" t="s">
        <v>26251</v>
      </c>
      <c r="G5762" s="131" t="s">
        <v>26251</v>
      </c>
      <c r="H5762" s="79">
        <v>9427.5833333333303</v>
      </c>
      <c r="I5762" s="6">
        <v>25035.443141391999</v>
      </c>
      <c r="J5762" s="6">
        <v>10875.3284885089</v>
      </c>
      <c r="K5762" s="71">
        <v>10877.9036010155</v>
      </c>
      <c r="L5762" s="20">
        <v>1.1538379684806701</v>
      </c>
      <c r="M5762" s="79">
        <v>9457.0527946137299</v>
      </c>
      <c r="N5762" s="6">
        <v>25113.700845005598</v>
      </c>
      <c r="O5762" s="6">
        <v>10913.815919230399</v>
      </c>
      <c r="P5762" s="71">
        <v>10912.300055170501</v>
      </c>
      <c r="Q5762" s="20">
        <v>1.15387957455261</v>
      </c>
      <c r="R5762" s="79">
        <v>9486.2134498114192</v>
      </c>
      <c r="S5762" s="6">
        <v>25191.138497832999</v>
      </c>
      <c r="T5762" s="6">
        <v>10951.5298812244</v>
      </c>
      <c r="U5762" s="71">
        <v>10945.8457540687</v>
      </c>
      <c r="V5762" s="20">
        <v>1.15386880255011</v>
      </c>
      <c r="W5762" s="79">
        <v>9517.4160254475191</v>
      </c>
      <c r="X5762" s="6">
        <v>25273.998577726499</v>
      </c>
      <c r="Y5762" s="6">
        <v>10991.2851181765</v>
      </c>
      <c r="Z5762" s="71">
        <v>10981.8646919041</v>
      </c>
      <c r="AA5762" s="20">
        <v>1.1538704058476501</v>
      </c>
    </row>
    <row r="5763" spans="1:27" x14ac:dyDescent="0.2">
      <c r="A5763" s="52" t="s">
        <v>564</v>
      </c>
      <c r="B5763" s="1" t="s">
        <v>6842</v>
      </c>
      <c r="C5763" s="131" t="s">
        <v>39</v>
      </c>
      <c r="D5763" s="131" t="s">
        <v>39</v>
      </c>
      <c r="E5763" s="131" t="s">
        <v>6361</v>
      </c>
      <c r="F5763" s="131" t="s">
        <v>26251</v>
      </c>
      <c r="G5763" s="131" t="s">
        <v>26251</v>
      </c>
      <c r="H5763" s="79">
        <v>4026.0833333333298</v>
      </c>
      <c r="I5763" s="6">
        <v>19455.7135581197</v>
      </c>
      <c r="J5763" s="6">
        <v>8451.5091156130893</v>
      </c>
      <c r="K5763" s="71">
        <v>8453.5103045286105</v>
      </c>
      <c r="L5763" s="20">
        <v>2.0996858744922302</v>
      </c>
      <c r="M5763" s="79">
        <v>4030.9312562188502</v>
      </c>
      <c r="N5763" s="6">
        <v>19479.140743104101</v>
      </c>
      <c r="O5763" s="6">
        <v>8465.1703724222698</v>
      </c>
      <c r="P5763" s="71">
        <v>8463.9946106517691</v>
      </c>
      <c r="Q5763" s="20">
        <v>2.0997615867533499</v>
      </c>
      <c r="R5763" s="79">
        <v>4037.7786699615799</v>
      </c>
      <c r="S5763" s="6">
        <v>19512.230301705498</v>
      </c>
      <c r="T5763" s="6">
        <v>8482.6961360576297</v>
      </c>
      <c r="U5763" s="71">
        <v>8478.2933974463394</v>
      </c>
      <c r="V5763" s="20">
        <v>2.09974198450234</v>
      </c>
      <c r="W5763" s="79">
        <v>4044.87678554985</v>
      </c>
      <c r="X5763" s="6">
        <v>19546.5313561681</v>
      </c>
      <c r="Y5763" s="6">
        <v>8500.4950263927603</v>
      </c>
      <c r="Z5763" s="71">
        <v>8493.2094100326794</v>
      </c>
      <c r="AA5763" s="20">
        <v>2.0997449020880699</v>
      </c>
    </row>
    <row r="5764" spans="1:27" x14ac:dyDescent="0.2">
      <c r="A5764" s="52" t="s">
        <v>563</v>
      </c>
      <c r="B5764" s="1" t="s">
        <v>6610</v>
      </c>
      <c r="C5764" s="131" t="s">
        <v>39</v>
      </c>
      <c r="D5764" s="131" t="s">
        <v>39</v>
      </c>
      <c r="E5764" s="131" t="s">
        <v>6361</v>
      </c>
      <c r="F5764" s="131" t="s">
        <v>26251</v>
      </c>
      <c r="G5764" s="131" t="s">
        <v>26251</v>
      </c>
      <c r="H5764" s="79">
        <v>14032.5</v>
      </c>
      <c r="I5764" s="6">
        <v>42783.436192536501</v>
      </c>
      <c r="J5764" s="6">
        <v>18585.0084551418</v>
      </c>
      <c r="K5764" s="71">
        <v>18589.409102695601</v>
      </c>
      <c r="L5764" s="20">
        <v>1.3247396474395601</v>
      </c>
      <c r="M5764" s="79">
        <v>14070.8101174681</v>
      </c>
      <c r="N5764" s="6">
        <v>42900.2392188128</v>
      </c>
      <c r="O5764" s="6">
        <v>18643.421637244799</v>
      </c>
      <c r="P5764" s="71">
        <v>18640.832176966</v>
      </c>
      <c r="Q5764" s="20">
        <v>1.3247874160297699</v>
      </c>
      <c r="R5764" s="79">
        <v>14104.374345849699</v>
      </c>
      <c r="S5764" s="6">
        <v>43002.5725894395</v>
      </c>
      <c r="T5764" s="6">
        <v>18694.826306611001</v>
      </c>
      <c r="U5764" s="71">
        <v>18685.1232084107</v>
      </c>
      <c r="V5764" s="20">
        <v>1.32477504852307</v>
      </c>
      <c r="W5764" s="79">
        <v>14141.126585616201</v>
      </c>
      <c r="X5764" s="6">
        <v>43114.625830485798</v>
      </c>
      <c r="Y5764" s="6">
        <v>18749.907886913999</v>
      </c>
      <c r="Z5764" s="71">
        <v>18733.837689210599</v>
      </c>
      <c r="AA5764" s="20">
        <v>1.3247768892943801</v>
      </c>
    </row>
    <row r="5765" spans="1:27" x14ac:dyDescent="0.2">
      <c r="A5765" s="52" t="s">
        <v>562</v>
      </c>
      <c r="B5765" s="1" t="s">
        <v>6841</v>
      </c>
      <c r="C5765" s="131" t="s">
        <v>39</v>
      </c>
      <c r="D5765" s="131" t="s">
        <v>39</v>
      </c>
      <c r="E5765" s="131" t="s">
        <v>6361</v>
      </c>
      <c r="F5765" s="131" t="s">
        <v>26251</v>
      </c>
      <c r="G5765" s="131" t="s">
        <v>26251</v>
      </c>
      <c r="H5765" s="79">
        <v>12693.333333333299</v>
      </c>
      <c r="I5765" s="6">
        <v>46198.911048782102</v>
      </c>
      <c r="J5765" s="6">
        <v>20068.681454103102</v>
      </c>
      <c r="K5765" s="71">
        <v>20073.4334128747</v>
      </c>
      <c r="L5765" s="20">
        <v>1.5814154474428599</v>
      </c>
      <c r="M5765" s="79">
        <v>12719.455490641099</v>
      </c>
      <c r="N5765" s="6">
        <v>46293.985777395399</v>
      </c>
      <c r="O5765" s="6">
        <v>20118.2630174732</v>
      </c>
      <c r="P5765" s="71">
        <v>20115.4687105066</v>
      </c>
      <c r="Q5765" s="20">
        <v>1.58147247146762</v>
      </c>
      <c r="R5765" s="79">
        <v>12745.9645475856</v>
      </c>
      <c r="S5765" s="6">
        <v>46390.468673700401</v>
      </c>
      <c r="T5765" s="6">
        <v>20167.671418572001</v>
      </c>
      <c r="U5765" s="71">
        <v>20157.203875678799</v>
      </c>
      <c r="V5765" s="20">
        <v>1.5814577076865499</v>
      </c>
      <c r="W5765" s="79">
        <v>12775.1877611198</v>
      </c>
      <c r="X5765" s="6">
        <v>46496.830068865398</v>
      </c>
      <c r="Y5765" s="6">
        <v>20220.778077778799</v>
      </c>
      <c r="Z5765" s="71">
        <v>20203.447224561402</v>
      </c>
      <c r="AA5765" s="20">
        <v>1.5814599051177001</v>
      </c>
    </row>
    <row r="5766" spans="1:27" x14ac:dyDescent="0.2">
      <c r="A5766" s="52" t="s">
        <v>561</v>
      </c>
      <c r="B5766" s="1" t="s">
        <v>6840</v>
      </c>
      <c r="C5766" s="131" t="s">
        <v>39</v>
      </c>
      <c r="D5766" s="131" t="s">
        <v>39</v>
      </c>
      <c r="E5766" s="131" t="s">
        <v>6361</v>
      </c>
      <c r="F5766" s="131" t="s">
        <v>26251</v>
      </c>
      <c r="G5766" s="131" t="s">
        <v>26251</v>
      </c>
      <c r="H5766" s="79">
        <v>5877.5</v>
      </c>
      <c r="I5766" s="6">
        <v>29376.0864962626</v>
      </c>
      <c r="J5766" s="6">
        <v>12760.892169929501</v>
      </c>
      <c r="K5766" s="71">
        <v>12763.9137552598</v>
      </c>
      <c r="L5766" s="20">
        <v>2.1716569553823599</v>
      </c>
      <c r="M5766" s="79">
        <v>5884.5205978098302</v>
      </c>
      <c r="N5766" s="6">
        <v>29411.175852028999</v>
      </c>
      <c r="O5766" s="6">
        <v>12781.396146995699</v>
      </c>
      <c r="P5766" s="71">
        <v>12779.620887160199</v>
      </c>
      <c r="Q5766" s="20">
        <v>2.1717352628379998</v>
      </c>
      <c r="R5766" s="79">
        <v>5891.4297842347296</v>
      </c>
      <c r="S5766" s="6">
        <v>29445.708367220199</v>
      </c>
      <c r="T5766" s="6">
        <v>12801.1504952495</v>
      </c>
      <c r="U5766" s="71">
        <v>12794.506367173901</v>
      </c>
      <c r="V5766" s="20">
        <v>2.17171498867924</v>
      </c>
      <c r="W5766" s="79">
        <v>5899.3715801062499</v>
      </c>
      <c r="X5766" s="6">
        <v>29485.401924422698</v>
      </c>
      <c r="Y5766" s="6">
        <v>12822.7616369722</v>
      </c>
      <c r="Z5766" s="71">
        <v>12811.7714862017</v>
      </c>
      <c r="AA5766" s="20">
        <v>2.17171800627127</v>
      </c>
    </row>
    <row r="5767" spans="1:27" x14ac:dyDescent="0.2">
      <c r="A5767" s="52" t="s">
        <v>560</v>
      </c>
      <c r="B5767" s="1" t="s">
        <v>6839</v>
      </c>
      <c r="C5767" s="131" t="s">
        <v>39</v>
      </c>
      <c r="D5767" s="131" t="s">
        <v>39</v>
      </c>
      <c r="E5767" s="131" t="s">
        <v>6361</v>
      </c>
      <c r="F5767" s="131" t="s">
        <v>26251</v>
      </c>
      <c r="G5767" s="131" t="s">
        <v>26251</v>
      </c>
      <c r="H5767" s="79">
        <v>21467.333333333299</v>
      </c>
      <c r="I5767" s="6">
        <v>59249.110385246</v>
      </c>
      <c r="J5767" s="6">
        <v>25737.6525932605</v>
      </c>
      <c r="K5767" s="71">
        <v>25743.7468782428</v>
      </c>
      <c r="L5767" s="20">
        <v>1.1992056245881799</v>
      </c>
      <c r="M5767" s="79">
        <v>21526.979825582101</v>
      </c>
      <c r="N5767" s="6">
        <v>59413.732676634798</v>
      </c>
      <c r="O5767" s="6">
        <v>25819.7923718641</v>
      </c>
      <c r="P5767" s="71">
        <v>25816.206156412201</v>
      </c>
      <c r="Q5767" s="20">
        <v>1.1992488665657099</v>
      </c>
      <c r="R5767" s="79">
        <v>21575.129857394</v>
      </c>
      <c r="S5767" s="6">
        <v>59546.625127950298</v>
      </c>
      <c r="T5767" s="6">
        <v>25887.144579468499</v>
      </c>
      <c r="U5767" s="71">
        <v>25873.7084821301</v>
      </c>
      <c r="V5767" s="20">
        <v>1.1992376710197601</v>
      </c>
      <c r="W5767" s="79">
        <v>21630.2336610768</v>
      </c>
      <c r="X5767" s="6">
        <v>59698.709753290503</v>
      </c>
      <c r="Y5767" s="6">
        <v>25962.078697905301</v>
      </c>
      <c r="Z5767" s="71">
        <v>25939.827082591601</v>
      </c>
      <c r="AA5767" s="20">
        <v>1.1992393373572201</v>
      </c>
    </row>
    <row r="5768" spans="1:27" x14ac:dyDescent="0.2">
      <c r="A5768" s="52" t="s">
        <v>559</v>
      </c>
      <c r="B5768" s="1" t="s">
        <v>6838</v>
      </c>
      <c r="C5768" s="131" t="s">
        <v>39</v>
      </c>
      <c r="D5768" s="131" t="s">
        <v>39</v>
      </c>
      <c r="E5768" s="131" t="s">
        <v>6361</v>
      </c>
      <c r="F5768" s="131" t="s">
        <v>26251</v>
      </c>
      <c r="G5768" s="131" t="s">
        <v>26251</v>
      </c>
      <c r="H5768" s="79">
        <v>6547</v>
      </c>
      <c r="I5768" s="6">
        <v>23360.4998401181</v>
      </c>
      <c r="J5768" s="6">
        <v>10147.737668641799</v>
      </c>
      <c r="K5768" s="71">
        <v>10150.140498700001</v>
      </c>
      <c r="L5768" s="20">
        <v>1.55034985469681</v>
      </c>
      <c r="M5768" s="79">
        <v>6555.3493544517096</v>
      </c>
      <c r="N5768" s="6">
        <v>23390.291361934898</v>
      </c>
      <c r="O5768" s="6">
        <v>10164.8632273203</v>
      </c>
      <c r="P5768" s="71">
        <v>10163.451388330799</v>
      </c>
      <c r="Q5768" s="20">
        <v>1.5504057585319699</v>
      </c>
      <c r="R5768" s="79">
        <v>6561.5843199941601</v>
      </c>
      <c r="S5768" s="6">
        <v>23412.5384845189</v>
      </c>
      <c r="T5768" s="6">
        <v>10178.3059479659</v>
      </c>
      <c r="U5768" s="71">
        <v>10173.0231440229</v>
      </c>
      <c r="V5768" s="20">
        <v>1.55039128477312</v>
      </c>
      <c r="W5768" s="79">
        <v>6572.3559777011296</v>
      </c>
      <c r="X5768" s="6">
        <v>23450.9730817606</v>
      </c>
      <c r="Y5768" s="6">
        <v>10198.4785133077</v>
      </c>
      <c r="Z5768" s="71">
        <v>10189.737586847101</v>
      </c>
      <c r="AA5768" s="20">
        <v>1.55039343903756</v>
      </c>
    </row>
    <row r="5769" spans="1:27" x14ac:dyDescent="0.2">
      <c r="A5769" s="52" t="s">
        <v>558</v>
      </c>
      <c r="B5769" s="1" t="s">
        <v>6837</v>
      </c>
      <c r="C5769" s="131" t="s">
        <v>39</v>
      </c>
      <c r="D5769" s="131" t="s">
        <v>39</v>
      </c>
      <c r="E5769" s="131" t="s">
        <v>6361</v>
      </c>
      <c r="F5769" s="131" t="s">
        <v>26251</v>
      </c>
      <c r="G5769" s="131" t="s">
        <v>26251</v>
      </c>
      <c r="H5769" s="79">
        <v>7619.0833333333303</v>
      </c>
      <c r="I5769" s="6">
        <v>27689.213225622101</v>
      </c>
      <c r="J5769" s="6">
        <v>12028.119003779</v>
      </c>
      <c r="K5769" s="71">
        <v>12030.9670795599</v>
      </c>
      <c r="L5769" s="20">
        <v>1.57905702736243</v>
      </c>
      <c r="M5769" s="79">
        <v>7629.61617677094</v>
      </c>
      <c r="N5769" s="6">
        <v>27727.491603093102</v>
      </c>
      <c r="O5769" s="6">
        <v>12049.707095174899</v>
      </c>
      <c r="P5769" s="71">
        <v>12048.033462592801</v>
      </c>
      <c r="Q5769" s="20">
        <v>1.57911396634527</v>
      </c>
      <c r="R5769" s="79">
        <v>7642.0683080622503</v>
      </c>
      <c r="S5769" s="6">
        <v>27772.7450415126</v>
      </c>
      <c r="T5769" s="6">
        <v>12073.8507801828</v>
      </c>
      <c r="U5769" s="71">
        <v>12067.584139463301</v>
      </c>
      <c r="V5769" s="20">
        <v>1.57909922458194</v>
      </c>
      <c r="W5769" s="79">
        <v>7657.8393198385502</v>
      </c>
      <c r="X5769" s="6">
        <v>27830.059929505402</v>
      </c>
      <c r="Y5769" s="6">
        <v>12102.8780863629</v>
      </c>
      <c r="Z5769" s="71">
        <v>12092.5049344093</v>
      </c>
      <c r="AA5769" s="20">
        <v>1.57910141873599</v>
      </c>
    </row>
    <row r="5770" spans="1:27" x14ac:dyDescent="0.2">
      <c r="A5770" s="52" t="s">
        <v>557</v>
      </c>
      <c r="B5770" s="1" t="s">
        <v>6836</v>
      </c>
      <c r="C5770" s="131" t="s">
        <v>39</v>
      </c>
      <c r="D5770" s="131" t="s">
        <v>39</v>
      </c>
      <c r="E5770" s="131" t="s">
        <v>6361</v>
      </c>
      <c r="F5770" s="131" t="s">
        <v>26251</v>
      </c>
      <c r="G5770" s="131" t="s">
        <v>26251</v>
      </c>
      <c r="H5770" s="79">
        <v>14009.083333333299</v>
      </c>
      <c r="I5770" s="6">
        <v>20932.826449964501</v>
      </c>
      <c r="J5770" s="6">
        <v>9093.1629430567991</v>
      </c>
      <c r="K5770" s="71">
        <v>9095.3160658470206</v>
      </c>
      <c r="L5770" s="20">
        <v>0.64924419745619999</v>
      </c>
      <c r="M5770" s="79">
        <v>14055.9865106003</v>
      </c>
      <c r="N5770" s="6">
        <v>21002.910697899901</v>
      </c>
      <c r="O5770" s="6">
        <v>9127.3644828216802</v>
      </c>
      <c r="P5770" s="71">
        <v>9126.0967462313693</v>
      </c>
      <c r="Q5770" s="20">
        <v>0.64926760845629505</v>
      </c>
      <c r="R5770" s="79">
        <v>14095.8966830155</v>
      </c>
      <c r="S5770" s="6">
        <v>21062.5457712932</v>
      </c>
      <c r="T5770" s="6">
        <v>9156.6762418783692</v>
      </c>
      <c r="U5770" s="71">
        <v>9151.9236901666809</v>
      </c>
      <c r="V5770" s="20">
        <v>0.649261547241194</v>
      </c>
      <c r="W5770" s="79">
        <v>14140.169160489701</v>
      </c>
      <c r="X5770" s="6">
        <v>21128.699142318699</v>
      </c>
      <c r="Y5770" s="6">
        <v>9188.5562047177791</v>
      </c>
      <c r="Z5770" s="71">
        <v>9180.6808639049505</v>
      </c>
      <c r="AA5770" s="20">
        <v>0.64926244938833599</v>
      </c>
    </row>
    <row r="5771" spans="1:27" x14ac:dyDescent="0.2">
      <c r="A5771" s="52" t="s">
        <v>556</v>
      </c>
      <c r="B5771" s="1" t="s">
        <v>6835</v>
      </c>
      <c r="C5771" s="131" t="s">
        <v>39</v>
      </c>
      <c r="D5771" s="131" t="s">
        <v>39</v>
      </c>
      <c r="E5771" s="131" t="s">
        <v>6361</v>
      </c>
      <c r="F5771" s="131" t="s">
        <v>26251</v>
      </c>
      <c r="G5771" s="131" t="s">
        <v>26251</v>
      </c>
      <c r="H5771" s="79">
        <v>9274.3333333333394</v>
      </c>
      <c r="I5771" s="6">
        <v>26356.9898591124</v>
      </c>
      <c r="J5771" s="6">
        <v>11449.4047925292</v>
      </c>
      <c r="K5771" s="71">
        <v>11452.115837580001</v>
      </c>
      <c r="L5771" s="20">
        <v>1.2348182263860801</v>
      </c>
      <c r="M5771" s="79">
        <v>9308.4439174366507</v>
      </c>
      <c r="N5771" s="6">
        <v>26453.929691549602</v>
      </c>
      <c r="O5771" s="6">
        <v>11496.2474378304</v>
      </c>
      <c r="P5771" s="71">
        <v>11494.6506774999</v>
      </c>
      <c r="Q5771" s="20">
        <v>1.2348627525131199</v>
      </c>
      <c r="R5771" s="79">
        <v>9342.3502891341304</v>
      </c>
      <c r="S5771" s="6">
        <v>26550.289166982398</v>
      </c>
      <c r="T5771" s="6">
        <v>11542.4035000391</v>
      </c>
      <c r="U5771" s="71">
        <v>11536.4126941984</v>
      </c>
      <c r="V5771" s="20">
        <v>1.2348512244949901</v>
      </c>
      <c r="W5771" s="79">
        <v>9376.3116040834702</v>
      </c>
      <c r="X5771" s="6">
        <v>26646.804787194698</v>
      </c>
      <c r="Y5771" s="6">
        <v>11588.2980686151</v>
      </c>
      <c r="Z5771" s="71">
        <v>11578.3659536345</v>
      </c>
      <c r="AA5771" s="20">
        <v>1.23485294031738</v>
      </c>
    </row>
    <row r="5772" spans="1:27" x14ac:dyDescent="0.2">
      <c r="A5772" s="52" t="s">
        <v>555</v>
      </c>
      <c r="B5772" s="1" t="s">
        <v>18963</v>
      </c>
      <c r="C5772" s="131" t="s">
        <v>39</v>
      </c>
      <c r="D5772" s="131" t="s">
        <v>39</v>
      </c>
      <c r="E5772" s="131" t="s">
        <v>6361</v>
      </c>
      <c r="F5772" s="131" t="s">
        <v>26251</v>
      </c>
      <c r="G5772" s="131" t="s">
        <v>26251</v>
      </c>
      <c r="H5772" s="79">
        <v>4443.0833333333303</v>
      </c>
      <c r="I5772" s="6">
        <v>17911.707979069401</v>
      </c>
      <c r="J5772" s="6">
        <v>7780.7972865701904</v>
      </c>
      <c r="K5772" s="71">
        <v>7782.6396611178297</v>
      </c>
      <c r="L5772" s="20">
        <v>1.7516303605494301</v>
      </c>
      <c r="M5772" s="79">
        <v>4449.9619894985399</v>
      </c>
      <c r="N5772" s="6">
        <v>17939.438379621501</v>
      </c>
      <c r="O5772" s="6">
        <v>7796.0524168822903</v>
      </c>
      <c r="P5772" s="71">
        <v>7794.9695916124801</v>
      </c>
      <c r="Q5772" s="20">
        <v>1.75169352232846</v>
      </c>
      <c r="R5772" s="79">
        <v>4458.3951074479201</v>
      </c>
      <c r="S5772" s="6">
        <v>17973.435389069698</v>
      </c>
      <c r="T5772" s="6">
        <v>7813.7244471338699</v>
      </c>
      <c r="U5772" s="71">
        <v>7809.6689221251199</v>
      </c>
      <c r="V5772" s="20">
        <v>1.75167716945472</v>
      </c>
      <c r="W5772" s="79">
        <v>4467.3937033423299</v>
      </c>
      <c r="X5772" s="6">
        <v>18009.712048720201</v>
      </c>
      <c r="Y5772" s="6">
        <v>7832.1552252595402</v>
      </c>
      <c r="Z5772" s="71">
        <v>7825.4424305262201</v>
      </c>
      <c r="AA5772" s="20">
        <v>1.7516796034053399</v>
      </c>
    </row>
    <row r="5773" spans="1:27" x14ac:dyDescent="0.2">
      <c r="A5773" s="52" t="s">
        <v>554</v>
      </c>
      <c r="B5773" s="1" t="s">
        <v>6834</v>
      </c>
      <c r="C5773" s="131" t="s">
        <v>39</v>
      </c>
      <c r="D5773" s="131" t="s">
        <v>39</v>
      </c>
      <c r="E5773" s="131" t="s">
        <v>6361</v>
      </c>
      <c r="F5773" s="131" t="s">
        <v>26251</v>
      </c>
      <c r="G5773" s="131" t="s">
        <v>26251</v>
      </c>
      <c r="H5773" s="79">
        <v>6673.75</v>
      </c>
      <c r="I5773" s="6">
        <v>19040.611797919199</v>
      </c>
      <c r="J5773" s="6">
        <v>8271.1900386611505</v>
      </c>
      <c r="K5773" s="71">
        <v>8273.1485307596704</v>
      </c>
      <c r="L5773" s="20">
        <v>1.2396551460212999</v>
      </c>
      <c r="M5773" s="79">
        <v>6687.5122254705902</v>
      </c>
      <c r="N5773" s="6">
        <v>19079.876258329201</v>
      </c>
      <c r="O5773" s="6">
        <v>8291.6595419471905</v>
      </c>
      <c r="P5773" s="71">
        <v>8290.5078797981096</v>
      </c>
      <c r="Q5773" s="20">
        <v>1.2396998465621101</v>
      </c>
      <c r="R5773" s="79">
        <v>6703.5622751151104</v>
      </c>
      <c r="S5773" s="6">
        <v>19125.668019276</v>
      </c>
      <c r="T5773" s="6">
        <v>8314.6430571010897</v>
      </c>
      <c r="U5773" s="71">
        <v>8310.3275423827199</v>
      </c>
      <c r="V5773" s="20">
        <v>1.2396882733874499</v>
      </c>
      <c r="W5773" s="79">
        <v>6719.5003523696096</v>
      </c>
      <c r="X5773" s="6">
        <v>19171.1403162317</v>
      </c>
      <c r="Y5773" s="6">
        <v>8337.2430606200596</v>
      </c>
      <c r="Z5773" s="71">
        <v>8330.0973644868609</v>
      </c>
      <c r="AA5773" s="20">
        <v>1.23968999593091</v>
      </c>
    </row>
    <row r="5774" spans="1:27" x14ac:dyDescent="0.2">
      <c r="A5774" s="52" t="s">
        <v>553</v>
      </c>
      <c r="B5774" s="1" t="s">
        <v>6833</v>
      </c>
      <c r="C5774" s="131" t="s">
        <v>39</v>
      </c>
      <c r="D5774" s="131" t="s">
        <v>39</v>
      </c>
      <c r="E5774" s="131" t="s">
        <v>6361</v>
      </c>
      <c r="F5774" s="131" t="s">
        <v>26251</v>
      </c>
      <c r="G5774" s="131" t="s">
        <v>26251</v>
      </c>
      <c r="H5774" s="79">
        <v>7627.4166666666697</v>
      </c>
      <c r="I5774" s="6">
        <v>28944.4112483274</v>
      </c>
      <c r="J5774" s="6">
        <v>12573.3736149297</v>
      </c>
      <c r="K5774" s="71">
        <v>12576.350798716099</v>
      </c>
      <c r="L5774" s="20">
        <v>1.6488349002457401</v>
      </c>
      <c r="M5774" s="79">
        <v>7641.66595603937</v>
      </c>
      <c r="N5774" s="6">
        <v>28998.4842470404</v>
      </c>
      <c r="O5774" s="6">
        <v>12602.050210048599</v>
      </c>
      <c r="P5774" s="71">
        <v>12600.299860296</v>
      </c>
      <c r="Q5774" s="20">
        <v>1.64889435533854</v>
      </c>
      <c r="R5774" s="79">
        <v>7657.2153737768504</v>
      </c>
      <c r="S5774" s="6">
        <v>29057.490954204099</v>
      </c>
      <c r="T5774" s="6">
        <v>12632.3778691364</v>
      </c>
      <c r="U5774" s="71">
        <v>12625.8213384173</v>
      </c>
      <c r="V5774" s="20">
        <v>1.6488789621428299</v>
      </c>
      <c r="W5774" s="79">
        <v>7673.1735076096802</v>
      </c>
      <c r="X5774" s="6">
        <v>29118.0486513379</v>
      </c>
      <c r="Y5774" s="6">
        <v>12663.0051761513</v>
      </c>
      <c r="Z5774" s="71">
        <v>12652.151949675301</v>
      </c>
      <c r="AA5774" s="20">
        <v>1.6488812532556301</v>
      </c>
    </row>
    <row r="5775" spans="1:27" x14ac:dyDescent="0.2">
      <c r="A5775" s="52" t="s">
        <v>552</v>
      </c>
      <c r="B5775" s="1" t="s">
        <v>6832</v>
      </c>
      <c r="C5775" s="131" t="s">
        <v>39</v>
      </c>
      <c r="D5775" s="131" t="s">
        <v>39</v>
      </c>
      <c r="E5775" s="131" t="s">
        <v>6361</v>
      </c>
      <c r="F5775" s="131" t="s">
        <v>26251</v>
      </c>
      <c r="G5775" s="131" t="s">
        <v>26251</v>
      </c>
      <c r="H5775" s="79">
        <v>10390.333333333299</v>
      </c>
      <c r="I5775" s="6">
        <v>37900.413180151598</v>
      </c>
      <c r="J5775" s="6">
        <v>16463.836523943501</v>
      </c>
      <c r="K5775" s="71">
        <v>16467.734910220799</v>
      </c>
      <c r="L5775" s="20">
        <v>1.5849092018434501</v>
      </c>
      <c r="M5775" s="79">
        <v>10401.825019768299</v>
      </c>
      <c r="N5775" s="6">
        <v>37942.330956035301</v>
      </c>
      <c r="O5775" s="6">
        <v>16488.832854877201</v>
      </c>
      <c r="P5775" s="71">
        <v>16486.542654153702</v>
      </c>
      <c r="Q5775" s="20">
        <v>1.58496635184898</v>
      </c>
      <c r="R5775" s="79">
        <v>10412.851246574601</v>
      </c>
      <c r="S5775" s="6">
        <v>37982.550893006497</v>
      </c>
      <c r="T5775" s="6">
        <v>16512.435160708199</v>
      </c>
      <c r="U5775" s="71">
        <v>16503.864779937499</v>
      </c>
      <c r="V5775" s="20">
        <v>1.5849515554509199</v>
      </c>
      <c r="W5775" s="79">
        <v>10427.3299418222</v>
      </c>
      <c r="X5775" s="6">
        <v>38035.3642642997</v>
      </c>
      <c r="Y5775" s="6">
        <v>16541.012769188299</v>
      </c>
      <c r="Z5775" s="71">
        <v>16526.8357744522</v>
      </c>
      <c r="AA5775" s="20">
        <v>1.5849537577367601</v>
      </c>
    </row>
    <row r="5776" spans="1:27" x14ac:dyDescent="0.2">
      <c r="A5776" s="52" t="s">
        <v>551</v>
      </c>
      <c r="B5776" s="1" t="s">
        <v>6831</v>
      </c>
      <c r="C5776" s="131" t="s">
        <v>39</v>
      </c>
      <c r="D5776" s="131" t="s">
        <v>39</v>
      </c>
      <c r="E5776" s="131" t="s">
        <v>6361</v>
      </c>
      <c r="F5776" s="131" t="s">
        <v>26251</v>
      </c>
      <c r="G5776" s="131" t="s">
        <v>26251</v>
      </c>
      <c r="H5776" s="79">
        <v>5077.9166666666697</v>
      </c>
      <c r="I5776" s="6">
        <v>15960.4517445519</v>
      </c>
      <c r="J5776" s="6">
        <v>6933.1768791429104</v>
      </c>
      <c r="K5776" s="71">
        <v>6934.8185500599102</v>
      </c>
      <c r="L5776" s="20">
        <v>1.3656818347537401</v>
      </c>
      <c r="M5776" s="79">
        <v>5085.8112429145403</v>
      </c>
      <c r="N5776" s="6">
        <v>15985.2652677975</v>
      </c>
      <c r="O5776" s="6">
        <v>6946.81535109167</v>
      </c>
      <c r="P5776" s="71">
        <v>6945.8504797946698</v>
      </c>
      <c r="Q5776" s="20">
        <v>1.3657310796722</v>
      </c>
      <c r="R5776" s="79">
        <v>5094.8461324038899</v>
      </c>
      <c r="S5776" s="6">
        <v>16013.662921240501</v>
      </c>
      <c r="T5776" s="6">
        <v>6961.7380732874299</v>
      </c>
      <c r="U5776" s="71">
        <v>6958.1247512344698</v>
      </c>
      <c r="V5776" s="20">
        <v>1.3657183299373601</v>
      </c>
      <c r="W5776" s="79">
        <v>5104.0237666551202</v>
      </c>
      <c r="X5776" s="6">
        <v>16042.509237202599</v>
      </c>
      <c r="Y5776" s="6">
        <v>6976.6480557005598</v>
      </c>
      <c r="Z5776" s="71">
        <v>6970.6685002681597</v>
      </c>
      <c r="AA5776" s="20">
        <v>1.3657202275992399</v>
      </c>
    </row>
    <row r="5777" spans="1:27" x14ac:dyDescent="0.2">
      <c r="A5777" s="52" t="s">
        <v>550</v>
      </c>
      <c r="B5777" s="1" t="s">
        <v>6830</v>
      </c>
      <c r="C5777" s="131" t="s">
        <v>39</v>
      </c>
      <c r="D5777" s="131" t="s">
        <v>39</v>
      </c>
      <c r="E5777" s="131" t="s">
        <v>6361</v>
      </c>
      <c r="F5777" s="131" t="s">
        <v>26251</v>
      </c>
      <c r="G5777" s="131" t="s">
        <v>26251</v>
      </c>
      <c r="H5777" s="79">
        <v>16178.166666666701</v>
      </c>
      <c r="I5777" s="6">
        <v>58151.449455762202</v>
      </c>
      <c r="J5777" s="6">
        <v>25260.831667434701</v>
      </c>
      <c r="K5777" s="71">
        <v>25266.813048468299</v>
      </c>
      <c r="L5777" s="20">
        <v>1.56178469223758</v>
      </c>
      <c r="M5777" s="79">
        <v>16217.2433850452</v>
      </c>
      <c r="N5777" s="6">
        <v>58291.908375521598</v>
      </c>
      <c r="O5777" s="6">
        <v>25332.2742640539</v>
      </c>
      <c r="P5777" s="71">
        <v>25328.7557619648</v>
      </c>
      <c r="Q5777" s="20">
        <v>1.56184100839985</v>
      </c>
      <c r="R5777" s="79">
        <v>16262.9788445635</v>
      </c>
      <c r="S5777" s="6">
        <v>58456.3017408089</v>
      </c>
      <c r="T5777" s="6">
        <v>25413.1402324437</v>
      </c>
      <c r="U5777" s="71">
        <v>25399.9501556166</v>
      </c>
      <c r="V5777" s="20">
        <v>1.5618264278876199</v>
      </c>
      <c r="W5777" s="79">
        <v>16308.3745816422</v>
      </c>
      <c r="X5777" s="6">
        <v>58619.473994169202</v>
      </c>
      <c r="Y5777" s="6">
        <v>25492.735158862499</v>
      </c>
      <c r="Z5777" s="71">
        <v>25470.885809176401</v>
      </c>
      <c r="AA5777" s="20">
        <v>1.5618285980411699</v>
      </c>
    </row>
    <row r="5778" spans="1:27" x14ac:dyDescent="0.2">
      <c r="A5778" s="52" t="s">
        <v>549</v>
      </c>
      <c r="B5778" s="1" t="s">
        <v>6829</v>
      </c>
      <c r="C5778" s="131" t="s">
        <v>39</v>
      </c>
      <c r="D5778" s="131" t="s">
        <v>39</v>
      </c>
      <c r="E5778" s="131" t="s">
        <v>6361</v>
      </c>
      <c r="F5778" s="131" t="s">
        <v>26251</v>
      </c>
      <c r="G5778" s="131" t="s">
        <v>26251</v>
      </c>
      <c r="H5778" s="79">
        <v>4</v>
      </c>
      <c r="I5778" s="6">
        <v>14.3590609034271</v>
      </c>
      <c r="J5778" s="6">
        <v>6.2375370481495898</v>
      </c>
      <c r="K5778" s="71">
        <v>6.2390140021266998</v>
      </c>
      <c r="L5778" s="20">
        <v>1.5597535005316701</v>
      </c>
      <c r="M5778" s="79">
        <v>4.0316024409231996</v>
      </c>
      <c r="N5778" s="6">
        <v>14.4725062469054</v>
      </c>
      <c r="O5778" s="6">
        <v>6.28940633017252</v>
      </c>
      <c r="P5778" s="71">
        <v>6.28853276907489</v>
      </c>
      <c r="Q5778" s="20">
        <v>1.5598097434515099</v>
      </c>
      <c r="R5778" s="79">
        <v>4.0499460315255797</v>
      </c>
      <c r="S5778" s="6">
        <v>14.538355430567201</v>
      </c>
      <c r="T5778" s="6">
        <v>6.3203667406859898</v>
      </c>
      <c r="U5778" s="71">
        <v>6.3170863069370498</v>
      </c>
      <c r="V5778" s="20">
        <v>1.5597951819020801</v>
      </c>
      <c r="W5778" s="79">
        <v>4.0855717846414397</v>
      </c>
      <c r="X5778" s="6">
        <v>14.6662435202475</v>
      </c>
      <c r="Y5778" s="6">
        <v>6.3781306170410401</v>
      </c>
      <c r="Z5778" s="71">
        <v>6.3726640397857199</v>
      </c>
      <c r="AA5778" s="20">
        <v>1.55979734923321</v>
      </c>
    </row>
    <row r="5779" spans="1:27" x14ac:dyDescent="0.2">
      <c r="A5779" s="52" t="s">
        <v>548</v>
      </c>
      <c r="B5779" s="1" t="s">
        <v>6828</v>
      </c>
      <c r="C5779" s="131" t="s">
        <v>39</v>
      </c>
      <c r="D5779" s="131" t="s">
        <v>39</v>
      </c>
      <c r="E5779" s="131" t="s">
        <v>6361</v>
      </c>
      <c r="F5779" s="131" t="s">
        <v>26251</v>
      </c>
      <c r="G5779" s="131" t="s">
        <v>26251</v>
      </c>
      <c r="H5779" s="79">
        <v>3185.1666666666702</v>
      </c>
      <c r="I5779" s="6">
        <v>15049.583089314099</v>
      </c>
      <c r="J5779" s="6">
        <v>6537.4980098034803</v>
      </c>
      <c r="K5779" s="71">
        <v>6539.0459899776097</v>
      </c>
      <c r="L5779" s="20">
        <v>2.0529682350408498</v>
      </c>
      <c r="M5779" s="79">
        <v>3189.83031891665</v>
      </c>
      <c r="N5779" s="6">
        <v>15071.618363879201</v>
      </c>
      <c r="O5779" s="6">
        <v>6549.7661791643604</v>
      </c>
      <c r="P5779" s="71">
        <v>6548.8564556336596</v>
      </c>
      <c r="Q5779" s="20">
        <v>2.05304226271755</v>
      </c>
      <c r="R5779" s="79">
        <v>3195.1620677189699</v>
      </c>
      <c r="S5779" s="6">
        <v>15096.8103255595</v>
      </c>
      <c r="T5779" s="6">
        <v>6563.1479659311299</v>
      </c>
      <c r="U5779" s="71">
        <v>6559.7415224492697</v>
      </c>
      <c r="V5779" s="20">
        <v>2.05302309661315</v>
      </c>
      <c r="W5779" s="79">
        <v>3201.9983224159</v>
      </c>
      <c r="X5779" s="6">
        <v>15129.1109219954</v>
      </c>
      <c r="Y5779" s="6">
        <v>6579.4247481962302</v>
      </c>
      <c r="Z5779" s="71">
        <v>6573.7856454808598</v>
      </c>
      <c r="AA5779" s="20">
        <v>2.05302594928312</v>
      </c>
    </row>
    <row r="5780" spans="1:27" x14ac:dyDescent="0.2">
      <c r="A5780" s="52" t="s">
        <v>547</v>
      </c>
      <c r="B5780" s="1" t="s">
        <v>6827</v>
      </c>
      <c r="C5780" s="131" t="s">
        <v>39</v>
      </c>
      <c r="D5780" s="131" t="s">
        <v>39</v>
      </c>
      <c r="E5780" s="131" t="s">
        <v>6361</v>
      </c>
      <c r="F5780" s="131" t="s">
        <v>26251</v>
      </c>
      <c r="G5780" s="131" t="s">
        <v>26251</v>
      </c>
      <c r="H5780" s="79">
        <v>7631.1666666666697</v>
      </c>
      <c r="I5780" s="6">
        <v>30604.199779172301</v>
      </c>
      <c r="J5780" s="6">
        <v>13294.3812436924</v>
      </c>
      <c r="K5780" s="71">
        <v>13297.529151127599</v>
      </c>
      <c r="L5780" s="20">
        <v>1.74252899090933</v>
      </c>
      <c r="M5780" s="79">
        <v>7640.6666072017897</v>
      </c>
      <c r="N5780" s="6">
        <v>30642.298551054399</v>
      </c>
      <c r="O5780" s="6">
        <v>13316.412733920601</v>
      </c>
      <c r="P5780" s="71">
        <v>13314.5631634662</v>
      </c>
      <c r="Q5780" s="20">
        <v>1.74259182450343</v>
      </c>
      <c r="R5780" s="79">
        <v>7651.84896557307</v>
      </c>
      <c r="S5780" s="6">
        <v>30687.144528680801</v>
      </c>
      <c r="T5780" s="6">
        <v>13340.8492158546</v>
      </c>
      <c r="U5780" s="71">
        <v>13333.9249701893</v>
      </c>
      <c r="V5780" s="20">
        <v>1.7425755565982599</v>
      </c>
      <c r="W5780" s="79">
        <v>7665.6710575237003</v>
      </c>
      <c r="X5780" s="6">
        <v>30742.576952306299</v>
      </c>
      <c r="Y5780" s="6">
        <v>13369.4883107284</v>
      </c>
      <c r="Z5780" s="71">
        <v>13358.0295706833</v>
      </c>
      <c r="AA5780" s="20">
        <v>1.7425779779022199</v>
      </c>
    </row>
    <row r="5781" spans="1:27" x14ac:dyDescent="0.2">
      <c r="A5781" s="52" t="s">
        <v>546</v>
      </c>
      <c r="B5781" s="1" t="s">
        <v>6826</v>
      </c>
      <c r="C5781" s="131" t="s">
        <v>39</v>
      </c>
      <c r="D5781" s="131" t="s">
        <v>39</v>
      </c>
      <c r="E5781" s="131" t="s">
        <v>6361</v>
      </c>
      <c r="F5781" s="131" t="s">
        <v>26251</v>
      </c>
      <c r="G5781" s="131" t="s">
        <v>26251</v>
      </c>
      <c r="H5781" s="79">
        <v>6702.25</v>
      </c>
      <c r="I5781" s="6">
        <v>20759.865436962798</v>
      </c>
      <c r="J5781" s="6">
        <v>9018.0291488804596</v>
      </c>
      <c r="K5781" s="71">
        <v>9020.1644811300794</v>
      </c>
      <c r="L5781" s="20">
        <v>1.3458412445268499</v>
      </c>
      <c r="M5781" s="79">
        <v>6706.8972706149698</v>
      </c>
      <c r="N5781" s="6">
        <v>20774.260112275701</v>
      </c>
      <c r="O5781" s="6">
        <v>9027.9983871304394</v>
      </c>
      <c r="P5781" s="71">
        <v>9026.7444518992797</v>
      </c>
      <c r="Q5781" s="20">
        <v>1.34588977401641</v>
      </c>
      <c r="R5781" s="79">
        <v>6712.1563994143899</v>
      </c>
      <c r="S5781" s="6">
        <v>20790.549986003502</v>
      </c>
      <c r="T5781" s="6">
        <v>9038.4295032315895</v>
      </c>
      <c r="U5781" s="71">
        <v>9033.7383246344798</v>
      </c>
      <c r="V5781" s="20">
        <v>1.3458772095094</v>
      </c>
      <c r="W5781" s="79">
        <v>6717.17748427059</v>
      </c>
      <c r="X5781" s="6">
        <v>20806.102531187898</v>
      </c>
      <c r="Y5781" s="6">
        <v>9048.2637488092896</v>
      </c>
      <c r="Z5781" s="71">
        <v>9040.5086500539892</v>
      </c>
      <c r="AA5781" s="20">
        <v>1.3458790796020901</v>
      </c>
    </row>
    <row r="5782" spans="1:27" x14ac:dyDescent="0.2">
      <c r="A5782" s="52" t="s">
        <v>545</v>
      </c>
      <c r="B5782" s="1" t="s">
        <v>6825</v>
      </c>
      <c r="C5782" s="131" t="s">
        <v>39</v>
      </c>
      <c r="D5782" s="131" t="s">
        <v>39</v>
      </c>
      <c r="E5782" s="131" t="s">
        <v>6361</v>
      </c>
      <c r="F5782" s="131" t="s">
        <v>26251</v>
      </c>
      <c r="G5782" s="131" t="s">
        <v>26251</v>
      </c>
      <c r="H5782" s="79">
        <v>2508.75</v>
      </c>
      <c r="I5782" s="6">
        <v>14564.464329853399</v>
      </c>
      <c r="J5782" s="6">
        <v>6326.7637385834096</v>
      </c>
      <c r="K5782" s="71">
        <v>6328.2618200847801</v>
      </c>
      <c r="L5782" s="20">
        <v>2.5224760618175499</v>
      </c>
      <c r="M5782" s="79">
        <v>2514.3332968141799</v>
      </c>
      <c r="N5782" s="6">
        <v>14596.8779730195</v>
      </c>
      <c r="O5782" s="6">
        <v>6343.4553185212799</v>
      </c>
      <c r="P5782" s="71">
        <v>6342.5742503409301</v>
      </c>
      <c r="Q5782" s="20">
        <v>2.5225670194072398</v>
      </c>
      <c r="R5782" s="79">
        <v>2518.1307596097499</v>
      </c>
      <c r="S5782" s="6">
        <v>14618.9240164396</v>
      </c>
      <c r="T5782" s="6">
        <v>6355.3929176785396</v>
      </c>
      <c r="U5782" s="71">
        <v>6352.0943044381602</v>
      </c>
      <c r="V5782" s="20">
        <v>2.52254347007087</v>
      </c>
      <c r="W5782" s="79">
        <v>2522.4719807725401</v>
      </c>
      <c r="X5782" s="6">
        <v>14644.1268308983</v>
      </c>
      <c r="Y5782" s="6">
        <v>6368.5123986274002</v>
      </c>
      <c r="Z5782" s="71">
        <v>6363.0540649683899</v>
      </c>
      <c r="AA5782" s="20">
        <v>2.52254697513811</v>
      </c>
    </row>
    <row r="5783" spans="1:27" x14ac:dyDescent="0.2">
      <c r="A5783" s="52" t="s">
        <v>544</v>
      </c>
      <c r="B5783" s="1" t="s">
        <v>6824</v>
      </c>
      <c r="C5783" s="131" t="s">
        <v>39</v>
      </c>
      <c r="D5783" s="131" t="s">
        <v>39</v>
      </c>
      <c r="E5783" s="131" t="s">
        <v>6361</v>
      </c>
      <c r="F5783" s="131" t="s">
        <v>26251</v>
      </c>
      <c r="G5783" s="131" t="s">
        <v>26251</v>
      </c>
      <c r="H5783" s="79">
        <v>7552.0833333333303</v>
      </c>
      <c r="I5783" s="6">
        <v>28152.922844713401</v>
      </c>
      <c r="J5783" s="6">
        <v>12229.5532025833</v>
      </c>
      <c r="K5783" s="71">
        <v>12232.448974921301</v>
      </c>
      <c r="L5783" s="20">
        <v>1.6197449677137099</v>
      </c>
      <c r="M5783" s="79">
        <v>7573.8613851213104</v>
      </c>
      <c r="N5783" s="6">
        <v>28234.107834951599</v>
      </c>
      <c r="O5783" s="6">
        <v>12269.870436703901</v>
      </c>
      <c r="P5783" s="71">
        <v>12268.1662247444</v>
      </c>
      <c r="Q5783" s="20">
        <v>1.6198033738569499</v>
      </c>
      <c r="R5783" s="79">
        <v>7596.3376984378901</v>
      </c>
      <c r="S5783" s="6">
        <v>28317.895829165402</v>
      </c>
      <c r="T5783" s="6">
        <v>12310.8482124848</v>
      </c>
      <c r="U5783" s="71">
        <v>12304.4585639705</v>
      </c>
      <c r="V5783" s="20">
        <v>1.6197882522390801</v>
      </c>
      <c r="W5783" s="79">
        <v>7620.7678861857103</v>
      </c>
      <c r="X5783" s="6">
        <v>28408.967545457301</v>
      </c>
      <c r="Y5783" s="6">
        <v>12354.6363763875</v>
      </c>
      <c r="Z5783" s="71">
        <v>12344.0474470807</v>
      </c>
      <c r="AA5783" s="20">
        <v>1.61979050293042</v>
      </c>
    </row>
    <row r="5784" spans="1:27" x14ac:dyDescent="0.2">
      <c r="A5784" s="52" t="s">
        <v>543</v>
      </c>
      <c r="B5784" s="1" t="s">
        <v>6823</v>
      </c>
      <c r="C5784" s="131" t="s">
        <v>39</v>
      </c>
      <c r="D5784" s="131" t="s">
        <v>39</v>
      </c>
      <c r="E5784" s="131" t="s">
        <v>6361</v>
      </c>
      <c r="F5784" s="131" t="s">
        <v>26251</v>
      </c>
      <c r="G5784" s="131" t="s">
        <v>26251</v>
      </c>
      <c r="H5784" s="79">
        <v>4001.8333333333298</v>
      </c>
      <c r="I5784" s="6">
        <v>16674.084304877699</v>
      </c>
      <c r="J5784" s="6">
        <v>7243.1769246706699</v>
      </c>
      <c r="K5784" s="71">
        <v>7244.8919988871803</v>
      </c>
      <c r="L5784" s="20">
        <v>1.81039323615522</v>
      </c>
      <c r="M5784" s="79">
        <v>4008.2737390755901</v>
      </c>
      <c r="N5784" s="6">
        <v>16700.918972730899</v>
      </c>
      <c r="O5784" s="6">
        <v>7257.8213969852004</v>
      </c>
      <c r="P5784" s="71">
        <v>7256.8133287998899</v>
      </c>
      <c r="Q5784" s="20">
        <v>1.8104585168560601</v>
      </c>
      <c r="R5784" s="79">
        <v>4016.27969858817</v>
      </c>
      <c r="S5784" s="6">
        <v>16734.276694738601</v>
      </c>
      <c r="T5784" s="6">
        <v>7275.01582665158</v>
      </c>
      <c r="U5784" s="71">
        <v>7271.2399053449599</v>
      </c>
      <c r="V5784" s="20">
        <v>1.8104416153837599</v>
      </c>
      <c r="W5784" s="79">
        <v>4024.7778207891201</v>
      </c>
      <c r="X5784" s="6">
        <v>16769.685067404102</v>
      </c>
      <c r="Y5784" s="6">
        <v>7292.88598125916</v>
      </c>
      <c r="Z5784" s="71">
        <v>7286.6353841760101</v>
      </c>
      <c r="AA5784" s="20">
        <v>1.81044413098742</v>
      </c>
    </row>
    <row r="5785" spans="1:27" x14ac:dyDescent="0.2">
      <c r="A5785" s="52" t="s">
        <v>542</v>
      </c>
      <c r="B5785" s="1" t="s">
        <v>6822</v>
      </c>
      <c r="C5785" s="131" t="s">
        <v>39</v>
      </c>
      <c r="D5785" s="131" t="s">
        <v>39</v>
      </c>
      <c r="E5785" s="131" t="s">
        <v>6361</v>
      </c>
      <c r="F5785" s="131" t="s">
        <v>26251</v>
      </c>
      <c r="G5785" s="131" t="s">
        <v>26251</v>
      </c>
      <c r="H5785" s="79">
        <v>4456.6666666666697</v>
      </c>
      <c r="I5785" s="6">
        <v>12632.1948338653</v>
      </c>
      <c r="J5785" s="6">
        <v>5487.3911187933099</v>
      </c>
      <c r="K5785" s="71">
        <v>5488.6904496147999</v>
      </c>
      <c r="L5785" s="20">
        <v>1.2315685376847001</v>
      </c>
      <c r="M5785" s="79">
        <v>4465.2495774402996</v>
      </c>
      <c r="N5785" s="6">
        <v>12656.522657605199</v>
      </c>
      <c r="O5785" s="6">
        <v>5500.2231377674898</v>
      </c>
      <c r="P5785" s="71">
        <v>5499.4591895171798</v>
      </c>
      <c r="Q5785" s="20">
        <v>1.2316129466316901</v>
      </c>
      <c r="R5785" s="79">
        <v>4473.5841030328402</v>
      </c>
      <c r="S5785" s="6">
        <v>12680.1464461914</v>
      </c>
      <c r="T5785" s="6">
        <v>5512.5338108761098</v>
      </c>
      <c r="U5785" s="71">
        <v>5509.6726633039298</v>
      </c>
      <c r="V5785" s="20">
        <v>1.23160144895201</v>
      </c>
      <c r="W5785" s="79">
        <v>4481.5848297686998</v>
      </c>
      <c r="X5785" s="6">
        <v>12702.8240989079</v>
      </c>
      <c r="Y5785" s="6">
        <v>5524.2687874559697</v>
      </c>
      <c r="Z5785" s="71">
        <v>5519.5340393112601</v>
      </c>
      <c r="AA5785" s="20">
        <v>1.23160316025885</v>
      </c>
    </row>
    <row r="5786" spans="1:27" x14ac:dyDescent="0.2">
      <c r="A5786" s="52" t="s">
        <v>541</v>
      </c>
      <c r="B5786" s="1" t="s">
        <v>6821</v>
      </c>
      <c r="C5786" s="131" t="s">
        <v>39</v>
      </c>
      <c r="D5786" s="131" t="s">
        <v>39</v>
      </c>
      <c r="E5786" s="131" t="s">
        <v>6361</v>
      </c>
      <c r="F5786" s="131" t="s">
        <v>26251</v>
      </c>
      <c r="G5786" s="131" t="s">
        <v>26251</v>
      </c>
      <c r="H5786" s="79">
        <v>11953.666666666701</v>
      </c>
      <c r="I5786" s="6">
        <v>47815.635011927399</v>
      </c>
      <c r="J5786" s="6">
        <v>20770.9819516477</v>
      </c>
      <c r="K5786" s="71">
        <v>20775.9002045038</v>
      </c>
      <c r="L5786" s="20">
        <v>1.7380357662505601</v>
      </c>
      <c r="M5786" s="79">
        <v>11965.325678975199</v>
      </c>
      <c r="N5786" s="6">
        <v>47862.272005637198</v>
      </c>
      <c r="O5786" s="6">
        <v>20799.802839474301</v>
      </c>
      <c r="P5786" s="71">
        <v>20796.9138706837</v>
      </c>
      <c r="Q5786" s="20">
        <v>1.73809843782414</v>
      </c>
      <c r="R5786" s="79">
        <v>11979.659363852599</v>
      </c>
      <c r="S5786" s="6">
        <v>47919.6079062934</v>
      </c>
      <c r="T5786" s="6">
        <v>20832.445422324799</v>
      </c>
      <c r="U5786" s="71">
        <v>20821.6328445361</v>
      </c>
      <c r="V5786" s="20">
        <v>1.73808221186683</v>
      </c>
      <c r="W5786" s="79">
        <v>11997.6204341374</v>
      </c>
      <c r="X5786" s="6">
        <v>47991.453642426903</v>
      </c>
      <c r="Y5786" s="6">
        <v>20870.767583429799</v>
      </c>
      <c r="Z5786" s="71">
        <v>20852.879636283102</v>
      </c>
      <c r="AA5786" s="20">
        <v>1.7380846269273</v>
      </c>
    </row>
    <row r="5787" spans="1:27" x14ac:dyDescent="0.2">
      <c r="A5787" s="52" t="s">
        <v>540</v>
      </c>
      <c r="B5787" s="1" t="s">
        <v>18964</v>
      </c>
      <c r="C5787" s="131" t="s">
        <v>39</v>
      </c>
      <c r="D5787" s="131" t="s">
        <v>39</v>
      </c>
      <c r="E5787" s="131" t="s">
        <v>6361</v>
      </c>
      <c r="F5787" s="131" t="s">
        <v>26251</v>
      </c>
      <c r="G5787" s="131" t="s">
        <v>26251</v>
      </c>
      <c r="H5787" s="79">
        <v>11201.916666666701</v>
      </c>
      <c r="I5787" s="6">
        <v>40346.673851585401</v>
      </c>
      <c r="J5787" s="6">
        <v>17526.485514021799</v>
      </c>
      <c r="K5787" s="71">
        <v>17530.6355194301</v>
      </c>
      <c r="L5787" s="20">
        <v>1.56496749985614</v>
      </c>
      <c r="M5787" s="79">
        <v>11206.4903842474</v>
      </c>
      <c r="N5787" s="6">
        <v>40363.147308495303</v>
      </c>
      <c r="O5787" s="6">
        <v>17540.861952781499</v>
      </c>
      <c r="P5787" s="71">
        <v>17538.4256314792</v>
      </c>
      <c r="Q5787" s="20">
        <v>1.5650239307867999</v>
      </c>
      <c r="R5787" s="79">
        <v>11212.299029080301</v>
      </c>
      <c r="S5787" s="6">
        <v>40384.068683432299</v>
      </c>
      <c r="T5787" s="6">
        <v>17556.464744539899</v>
      </c>
      <c r="U5787" s="71">
        <v>17547.352485422201</v>
      </c>
      <c r="V5787" s="20">
        <v>1.56500932056051</v>
      </c>
      <c r="W5787" s="79">
        <v>11223.5601784381</v>
      </c>
      <c r="X5787" s="6">
        <v>40424.628699530702</v>
      </c>
      <c r="Y5787" s="6">
        <v>17580.068245494502</v>
      </c>
      <c r="Z5787" s="71">
        <v>17565.0006956139</v>
      </c>
      <c r="AA5787" s="20">
        <v>1.56501149513667</v>
      </c>
    </row>
    <row r="5788" spans="1:27" x14ac:dyDescent="0.2">
      <c r="A5788" s="52" t="s">
        <v>539</v>
      </c>
      <c r="B5788" s="1" t="s">
        <v>6820</v>
      </c>
      <c r="C5788" s="131" t="s">
        <v>39</v>
      </c>
      <c r="D5788" s="131" t="s">
        <v>39</v>
      </c>
      <c r="E5788" s="131" t="s">
        <v>6361</v>
      </c>
      <c r="F5788" s="131" t="s">
        <v>26257</v>
      </c>
      <c r="G5788" s="131" t="s">
        <v>26257</v>
      </c>
      <c r="H5788" s="79">
        <v>7971.5</v>
      </c>
      <c r="I5788" s="6">
        <v>21758.116861354702</v>
      </c>
      <c r="J5788" s="6">
        <v>9451.6668557535104</v>
      </c>
      <c r="K5788" s="71">
        <v>9453.9048668218402</v>
      </c>
      <c r="L5788" s="20">
        <v>1.1859631019032599</v>
      </c>
      <c r="M5788" s="79">
        <v>8010.2961375450896</v>
      </c>
      <c r="N5788" s="6">
        <v>21864.0104691419</v>
      </c>
      <c r="O5788" s="6">
        <v>9501.5779231038305</v>
      </c>
      <c r="P5788" s="71">
        <v>9500.2582104944104</v>
      </c>
      <c r="Q5788" s="20">
        <v>1.1860058663706201</v>
      </c>
      <c r="R5788" s="79">
        <v>8048.3988017216598</v>
      </c>
      <c r="S5788" s="6">
        <v>21968.0112494069</v>
      </c>
      <c r="T5788" s="6">
        <v>9550.3159434278805</v>
      </c>
      <c r="U5788" s="71">
        <v>9545.3590825336796</v>
      </c>
      <c r="V5788" s="20">
        <v>1.1859947944542499</v>
      </c>
      <c r="W5788" s="79">
        <v>8089.2712479304801</v>
      </c>
      <c r="X5788" s="6">
        <v>22079.572117627598</v>
      </c>
      <c r="Y5788" s="6">
        <v>9602.0766831116798</v>
      </c>
      <c r="Z5788" s="71">
        <v>9593.8469215794394</v>
      </c>
      <c r="AA5788" s="20">
        <v>1.1859964423907601</v>
      </c>
    </row>
    <row r="5789" spans="1:27" x14ac:dyDescent="0.2">
      <c r="A5789" s="52" t="s">
        <v>538</v>
      </c>
      <c r="B5789" s="1" t="s">
        <v>6819</v>
      </c>
      <c r="C5789" s="131" t="s">
        <v>39</v>
      </c>
      <c r="D5789" s="131" t="s">
        <v>39</v>
      </c>
      <c r="E5789" s="131" t="s">
        <v>6361</v>
      </c>
      <c r="F5789" s="131" t="s">
        <v>26257</v>
      </c>
      <c r="G5789" s="131" t="s">
        <v>26257</v>
      </c>
      <c r="H5789" s="79">
        <v>1716.8333333333301</v>
      </c>
      <c r="I5789" s="6">
        <v>6991.56884867802</v>
      </c>
      <c r="J5789" s="6">
        <v>3037.1185143388502</v>
      </c>
      <c r="K5789" s="71">
        <v>3037.8376578459902</v>
      </c>
      <c r="L5789" s="20">
        <v>1.7694423790967799</v>
      </c>
      <c r="M5789" s="79">
        <v>1726.5698726846099</v>
      </c>
      <c r="N5789" s="6">
        <v>7031.2195730090398</v>
      </c>
      <c r="O5789" s="6">
        <v>3055.6004700824901</v>
      </c>
      <c r="P5789" s="71">
        <v>3055.1760653675701</v>
      </c>
      <c r="Q5789" s="20">
        <v>1.76950618315674</v>
      </c>
      <c r="R5789" s="79">
        <v>1736.68971770283</v>
      </c>
      <c r="S5789" s="6">
        <v>7072.4312572238996</v>
      </c>
      <c r="T5789" s="6">
        <v>3074.6503280530901</v>
      </c>
      <c r="U5789" s="71">
        <v>3073.0545050389901</v>
      </c>
      <c r="V5789" s="20">
        <v>1.76948966399352</v>
      </c>
      <c r="W5789" s="79">
        <v>1746.9390103226999</v>
      </c>
      <c r="X5789" s="6">
        <v>7114.1700990850904</v>
      </c>
      <c r="Y5789" s="6">
        <v>3093.8464959462799</v>
      </c>
      <c r="Z5789" s="71">
        <v>3091.1948175938501</v>
      </c>
      <c r="AA5789" s="20">
        <v>1.7694921226945599</v>
      </c>
    </row>
    <row r="5790" spans="1:27" x14ac:dyDescent="0.2">
      <c r="A5790" s="52" t="s">
        <v>537</v>
      </c>
      <c r="B5790" s="1" t="s">
        <v>6818</v>
      </c>
      <c r="C5790" s="131" t="s">
        <v>39</v>
      </c>
      <c r="D5790" s="131" t="s">
        <v>39</v>
      </c>
      <c r="E5790" s="131" t="s">
        <v>6361</v>
      </c>
      <c r="F5790" s="131" t="s">
        <v>26257</v>
      </c>
      <c r="G5790" s="131" t="s">
        <v>26257</v>
      </c>
      <c r="H5790" s="79">
        <v>10855.75</v>
      </c>
      <c r="I5790" s="6">
        <v>24749.533032899999</v>
      </c>
      <c r="J5790" s="6">
        <v>10751.1299140928</v>
      </c>
      <c r="K5790" s="71">
        <v>10753.6756182646</v>
      </c>
      <c r="L5790" s="20">
        <v>0.99059720592907496</v>
      </c>
      <c r="M5790" s="79">
        <v>10921.411016679</v>
      </c>
      <c r="N5790" s="6">
        <v>24899.2306126408</v>
      </c>
      <c r="O5790" s="6">
        <v>10820.612267143</v>
      </c>
      <c r="P5790" s="71">
        <v>10819.1093485155</v>
      </c>
      <c r="Q5790" s="20">
        <v>0.99063292572660699</v>
      </c>
      <c r="R5790" s="79">
        <v>10989.8894839471</v>
      </c>
      <c r="S5790" s="6">
        <v>25055.351570445899</v>
      </c>
      <c r="T5790" s="6">
        <v>10892.498226387301</v>
      </c>
      <c r="U5790" s="71">
        <v>10886.844738186601</v>
      </c>
      <c r="V5790" s="20">
        <v>0.99062367770750004</v>
      </c>
      <c r="W5790" s="79">
        <v>11055.4522112468</v>
      </c>
      <c r="X5790" s="6">
        <v>25204.825064680001</v>
      </c>
      <c r="Y5790" s="6">
        <v>10961.2025888062</v>
      </c>
      <c r="Z5790" s="71">
        <v>10951.8079457108</v>
      </c>
      <c r="AA5790" s="20">
        <v>0.99062505417638702</v>
      </c>
    </row>
    <row r="5791" spans="1:27" x14ac:dyDescent="0.2">
      <c r="A5791" s="52" t="s">
        <v>536</v>
      </c>
      <c r="B5791" s="1" t="s">
        <v>6817</v>
      </c>
      <c r="C5791" s="131" t="s">
        <v>39</v>
      </c>
      <c r="D5791" s="131" t="s">
        <v>39</v>
      </c>
      <c r="E5791" s="131" t="s">
        <v>6361</v>
      </c>
      <c r="F5791" s="131" t="s">
        <v>26257</v>
      </c>
      <c r="G5791" s="131" t="s">
        <v>26257</v>
      </c>
      <c r="H5791" s="79">
        <v>8872.3333333333303</v>
      </c>
      <c r="I5791" s="6">
        <v>28186.1018951269</v>
      </c>
      <c r="J5791" s="6">
        <v>12243.966091947699</v>
      </c>
      <c r="K5791" s="71">
        <v>12246.8652770387</v>
      </c>
      <c r="L5791" s="20">
        <v>1.3803432329382099</v>
      </c>
      <c r="M5791" s="79">
        <v>8920.8049678252701</v>
      </c>
      <c r="N5791" s="6">
        <v>28340.089169667201</v>
      </c>
      <c r="O5791" s="6">
        <v>12315.9273992002</v>
      </c>
      <c r="P5791" s="71">
        <v>12314.216790202699</v>
      </c>
      <c r="Q5791" s="20">
        <v>1.38039300652984</v>
      </c>
      <c r="R5791" s="79">
        <v>8968.5567173473592</v>
      </c>
      <c r="S5791" s="6">
        <v>28491.789475227601</v>
      </c>
      <c r="T5791" s="6">
        <v>12386.446282860599</v>
      </c>
      <c r="U5791" s="71">
        <v>12380.0173969932</v>
      </c>
      <c r="V5791" s="20">
        <v>1.3803801199190999</v>
      </c>
      <c r="W5791" s="79">
        <v>9015.5201067841499</v>
      </c>
      <c r="X5791" s="6">
        <v>28640.985276407901</v>
      </c>
      <c r="Y5791" s="6">
        <v>12455.537427936901</v>
      </c>
      <c r="Z5791" s="71">
        <v>12444.8620182135</v>
      </c>
      <c r="AA5791" s="20">
        <v>1.3803820379534999</v>
      </c>
    </row>
    <row r="5792" spans="1:27" x14ac:dyDescent="0.2">
      <c r="A5792" s="52" t="s">
        <v>535</v>
      </c>
      <c r="B5792" s="1" t="s">
        <v>6816</v>
      </c>
      <c r="C5792" s="131" t="s">
        <v>39</v>
      </c>
      <c r="D5792" s="131" t="s">
        <v>39</v>
      </c>
      <c r="E5792" s="131" t="s">
        <v>6361</v>
      </c>
      <c r="F5792" s="131" t="s">
        <v>26257</v>
      </c>
      <c r="G5792" s="131" t="s">
        <v>26257</v>
      </c>
      <c r="H5792" s="79">
        <v>6235.5833333333303</v>
      </c>
      <c r="I5792" s="6">
        <v>25524.266823325899</v>
      </c>
      <c r="J5792" s="6">
        <v>11087.6721679864</v>
      </c>
      <c r="K5792" s="71">
        <v>11090.297560249201</v>
      </c>
      <c r="L5792" s="20">
        <v>1.7785501319442301</v>
      </c>
      <c r="M5792" s="79">
        <v>6267.1265620149097</v>
      </c>
      <c r="N5792" s="6">
        <v>25653.383498109801</v>
      </c>
      <c r="O5792" s="6">
        <v>11148.349139448699</v>
      </c>
      <c r="P5792" s="71">
        <v>11146.800700120801</v>
      </c>
      <c r="Q5792" s="20">
        <v>1.7786142644192999</v>
      </c>
      <c r="R5792" s="79">
        <v>6295.5057303456297</v>
      </c>
      <c r="S5792" s="6">
        <v>25769.548646737501</v>
      </c>
      <c r="T5792" s="6">
        <v>11202.9864015352</v>
      </c>
      <c r="U5792" s="71">
        <v>11197.171761944101</v>
      </c>
      <c r="V5792" s="20">
        <v>1.7785976602278999</v>
      </c>
      <c r="W5792" s="79">
        <v>6324.7825754728801</v>
      </c>
      <c r="X5792" s="6">
        <v>25889.388277903799</v>
      </c>
      <c r="Y5792" s="6">
        <v>11258.9089226425</v>
      </c>
      <c r="Z5792" s="71">
        <v>11249.259120979301</v>
      </c>
      <c r="AA5792" s="20">
        <v>1.7786001315844799</v>
      </c>
    </row>
    <row r="5793" spans="1:27" x14ac:dyDescent="0.2">
      <c r="A5793" s="52" t="s">
        <v>534</v>
      </c>
      <c r="B5793" s="1" t="s">
        <v>6815</v>
      </c>
      <c r="C5793" s="131" t="s">
        <v>39</v>
      </c>
      <c r="D5793" s="131" t="s">
        <v>39</v>
      </c>
      <c r="E5793" s="131" t="s">
        <v>6361</v>
      </c>
      <c r="F5793" s="131" t="s">
        <v>26257</v>
      </c>
      <c r="G5793" s="131" t="s">
        <v>26257</v>
      </c>
      <c r="H5793" s="79">
        <v>16955.916666666701</v>
      </c>
      <c r="I5793" s="6">
        <v>60476.600844008499</v>
      </c>
      <c r="J5793" s="6">
        <v>26270.8711139058</v>
      </c>
      <c r="K5793" s="71">
        <v>26277.091656930101</v>
      </c>
      <c r="L5793" s="20">
        <v>1.5497299363701</v>
      </c>
      <c r="M5793" s="79">
        <v>17036.9585223705</v>
      </c>
      <c r="N5793" s="6">
        <v>60765.6525098907</v>
      </c>
      <c r="O5793" s="6">
        <v>26407.304514689</v>
      </c>
      <c r="P5793" s="71">
        <v>26403.636697297901</v>
      </c>
      <c r="Q5793" s="20">
        <v>1.5497858178517201</v>
      </c>
      <c r="R5793" s="79">
        <v>17116.742149048601</v>
      </c>
      <c r="S5793" s="6">
        <v>61050.2164552881</v>
      </c>
      <c r="T5793" s="6">
        <v>26540.811953489901</v>
      </c>
      <c r="U5793" s="71">
        <v>26527.0365858841</v>
      </c>
      <c r="V5793" s="20">
        <v>1.5497713498803001</v>
      </c>
      <c r="W5793" s="79">
        <v>17200.251723987702</v>
      </c>
      <c r="X5793" s="6">
        <v>61348.069725596499</v>
      </c>
      <c r="Y5793" s="6">
        <v>26679.360756079499</v>
      </c>
      <c r="Z5793" s="71">
        <v>26656.494371639801</v>
      </c>
      <c r="AA5793" s="20">
        <v>1.54977350328335</v>
      </c>
    </row>
    <row r="5794" spans="1:27" x14ac:dyDescent="0.2">
      <c r="A5794" s="52" t="s">
        <v>533</v>
      </c>
      <c r="B5794" s="1" t="s">
        <v>6814</v>
      </c>
      <c r="C5794" s="131" t="s">
        <v>39</v>
      </c>
      <c r="D5794" s="131" t="s">
        <v>39</v>
      </c>
      <c r="E5794" s="131" t="s">
        <v>6361</v>
      </c>
      <c r="F5794" s="131" t="s">
        <v>26257</v>
      </c>
      <c r="G5794" s="131" t="s">
        <v>26257</v>
      </c>
      <c r="H5794" s="79">
        <v>13801.5</v>
      </c>
      <c r="I5794" s="6">
        <v>55637.244335217503</v>
      </c>
      <c r="J5794" s="6">
        <v>24168.667793242701</v>
      </c>
      <c r="K5794" s="71">
        <v>24174.390566469199</v>
      </c>
      <c r="L5794" s="20">
        <v>1.7515770435437601</v>
      </c>
      <c r="M5794" s="79">
        <v>13863.789317082001</v>
      </c>
      <c r="N5794" s="6">
        <v>55888.347907580101</v>
      </c>
      <c r="O5794" s="6">
        <v>24287.744162347699</v>
      </c>
      <c r="P5794" s="71">
        <v>24284.370739271599</v>
      </c>
      <c r="Q5794" s="20">
        <v>1.7516402034002401</v>
      </c>
      <c r="R5794" s="79">
        <v>13922.7435981001</v>
      </c>
      <c r="S5794" s="6">
        <v>56126.007128506499</v>
      </c>
      <c r="T5794" s="6">
        <v>24400.074027401701</v>
      </c>
      <c r="U5794" s="71">
        <v>24387.4097581274</v>
      </c>
      <c r="V5794" s="20">
        <v>1.7516238510242499</v>
      </c>
      <c r="W5794" s="79">
        <v>13985.3258824802</v>
      </c>
      <c r="X5794" s="6">
        <v>56378.291724174298</v>
      </c>
      <c r="Y5794" s="6">
        <v>24518.0784081485</v>
      </c>
      <c r="Z5794" s="71">
        <v>24497.0644186557</v>
      </c>
      <c r="AA5794" s="20">
        <v>1.75162628490079</v>
      </c>
    </row>
    <row r="5795" spans="1:27" x14ac:dyDescent="0.2">
      <c r="A5795" s="52" t="s">
        <v>532</v>
      </c>
      <c r="B5795" s="1" t="s">
        <v>6813</v>
      </c>
      <c r="C5795" s="131" t="s">
        <v>39</v>
      </c>
      <c r="D5795" s="131" t="s">
        <v>39</v>
      </c>
      <c r="E5795" s="131" t="s">
        <v>6361</v>
      </c>
      <c r="F5795" s="131" t="s">
        <v>26257</v>
      </c>
      <c r="G5795" s="131" t="s">
        <v>26257</v>
      </c>
      <c r="H5795" s="79">
        <v>10274.833333333299</v>
      </c>
      <c r="I5795" s="6">
        <v>47608.697799373702</v>
      </c>
      <c r="J5795" s="6">
        <v>20681.088988686901</v>
      </c>
      <c r="K5795" s="71">
        <v>20685.985956255499</v>
      </c>
      <c r="L5795" s="20">
        <v>2.0132672993484499</v>
      </c>
      <c r="M5795" s="79">
        <v>10320.17496896</v>
      </c>
      <c r="N5795" s="6">
        <v>47818.789404584997</v>
      </c>
      <c r="O5795" s="6">
        <v>20780.9063372622</v>
      </c>
      <c r="P5795" s="71">
        <v>20778.019993083301</v>
      </c>
      <c r="Q5795" s="20">
        <v>2.0133398954550099</v>
      </c>
      <c r="R5795" s="79">
        <v>10365.744067576101</v>
      </c>
      <c r="S5795" s="6">
        <v>48029.934965259403</v>
      </c>
      <c r="T5795" s="6">
        <v>20880.408720334399</v>
      </c>
      <c r="U5795" s="71">
        <v>20869.571248354001</v>
      </c>
      <c r="V5795" s="20">
        <v>2.0133210999906699</v>
      </c>
      <c r="W5795" s="79">
        <v>10411.544999133999</v>
      </c>
      <c r="X5795" s="6">
        <v>48242.1547296809</v>
      </c>
      <c r="Y5795" s="6">
        <v>20979.793748046101</v>
      </c>
      <c r="Z5795" s="71">
        <v>20961.812356599199</v>
      </c>
      <c r="AA5795" s="20">
        <v>2.0133238974948302</v>
      </c>
    </row>
    <row r="5796" spans="1:27" x14ac:dyDescent="0.2">
      <c r="A5796" s="52" t="s">
        <v>531</v>
      </c>
      <c r="B5796" s="1" t="s">
        <v>6812</v>
      </c>
      <c r="C5796" s="131" t="s">
        <v>39</v>
      </c>
      <c r="D5796" s="131" t="s">
        <v>39</v>
      </c>
      <c r="E5796" s="131" t="s">
        <v>6361</v>
      </c>
      <c r="F5796" s="131" t="s">
        <v>26257</v>
      </c>
      <c r="G5796" s="131" t="s">
        <v>26257</v>
      </c>
      <c r="H5796" s="79">
        <v>10335.5</v>
      </c>
      <c r="I5796" s="6">
        <v>32273.449464273999</v>
      </c>
      <c r="J5796" s="6">
        <v>14019.4987721618</v>
      </c>
      <c r="K5796" s="71">
        <v>14022.8183764076</v>
      </c>
      <c r="L5796" s="20">
        <v>1.3567624572016399</v>
      </c>
      <c r="M5796" s="79">
        <v>10392.161125971301</v>
      </c>
      <c r="N5796" s="6">
        <v>32450.378493892698</v>
      </c>
      <c r="O5796" s="6">
        <v>14102.1611899199</v>
      </c>
      <c r="P5796" s="71">
        <v>14100.2024836825</v>
      </c>
      <c r="Q5796" s="20">
        <v>1.3568113804975901</v>
      </c>
      <c r="R5796" s="79">
        <v>10448.4638316535</v>
      </c>
      <c r="S5796" s="6">
        <v>32626.1883266572</v>
      </c>
      <c r="T5796" s="6">
        <v>14183.824061805601</v>
      </c>
      <c r="U5796" s="71">
        <v>14176.462290400499</v>
      </c>
      <c r="V5796" s="20">
        <v>1.3567987140322999</v>
      </c>
      <c r="W5796" s="79">
        <v>10505.396378806199</v>
      </c>
      <c r="X5796" s="6">
        <v>32803.9648912552</v>
      </c>
      <c r="Y5796" s="6">
        <v>14265.9551878028</v>
      </c>
      <c r="Z5796" s="71">
        <v>14253.7281026524</v>
      </c>
      <c r="AA5796" s="20">
        <v>1.3568005993004</v>
      </c>
    </row>
    <row r="5797" spans="1:27" x14ac:dyDescent="0.2">
      <c r="A5797" s="52" t="s">
        <v>530</v>
      </c>
      <c r="B5797" s="1" t="s">
        <v>6811</v>
      </c>
      <c r="C5797" s="131" t="s">
        <v>39</v>
      </c>
      <c r="D5797" s="131" t="s">
        <v>39</v>
      </c>
      <c r="E5797" s="131" t="s">
        <v>6361</v>
      </c>
      <c r="F5797" s="131" t="s">
        <v>26257</v>
      </c>
      <c r="G5797" s="131" t="s">
        <v>26257</v>
      </c>
      <c r="H5797" s="79">
        <v>8624.9166666666697</v>
      </c>
      <c r="I5797" s="6">
        <v>22506.502181200402</v>
      </c>
      <c r="J5797" s="6">
        <v>9776.7634056062107</v>
      </c>
      <c r="K5797" s="71">
        <v>9779.0783945968506</v>
      </c>
      <c r="L5797" s="20">
        <v>1.13381714543292</v>
      </c>
      <c r="M5797" s="79">
        <v>8672.8854027006091</v>
      </c>
      <c r="N5797" s="6">
        <v>22631.675386218201</v>
      </c>
      <c r="O5797" s="6">
        <v>9835.1868023498391</v>
      </c>
      <c r="P5797" s="71">
        <v>9833.8207534531102</v>
      </c>
      <c r="Q5797" s="20">
        <v>1.13385802957698</v>
      </c>
      <c r="R5797" s="79">
        <v>8717.4298740161794</v>
      </c>
      <c r="S5797" s="6">
        <v>22747.913058948299</v>
      </c>
      <c r="T5797" s="6">
        <v>9889.36842302691</v>
      </c>
      <c r="U5797" s="71">
        <v>9884.2355851297398</v>
      </c>
      <c r="V5797" s="20">
        <v>1.13384744448492</v>
      </c>
      <c r="W5797" s="79">
        <v>8761.8365538342805</v>
      </c>
      <c r="X5797" s="6">
        <v>22863.7911682462</v>
      </c>
      <c r="Y5797" s="6">
        <v>9943.1218546521995</v>
      </c>
      <c r="Z5797" s="71">
        <v>9934.5997896395602</v>
      </c>
      <c r="AA5797" s="20">
        <v>1.1338490199628399</v>
      </c>
    </row>
    <row r="5798" spans="1:27" x14ac:dyDescent="0.2">
      <c r="A5798" s="52" t="s">
        <v>529</v>
      </c>
      <c r="B5798" s="1" t="s">
        <v>6810</v>
      </c>
      <c r="C5798" s="131" t="s">
        <v>39</v>
      </c>
      <c r="D5798" s="131" t="s">
        <v>39</v>
      </c>
      <c r="E5798" s="131" t="s">
        <v>6361</v>
      </c>
      <c r="F5798" s="131" t="s">
        <v>26257</v>
      </c>
      <c r="G5798" s="131" t="s">
        <v>26257</v>
      </c>
      <c r="H5798" s="79">
        <v>8590.8333333333303</v>
      </c>
      <c r="I5798" s="6">
        <v>30859.7377246203</v>
      </c>
      <c r="J5798" s="6">
        <v>13405.386232992199</v>
      </c>
      <c r="K5798" s="71">
        <v>13408.5604247218</v>
      </c>
      <c r="L5798" s="20">
        <v>1.56079857499915</v>
      </c>
      <c r="M5798" s="79">
        <v>8639.1425297201695</v>
      </c>
      <c r="N5798" s="6">
        <v>31033.272592815301</v>
      </c>
      <c r="O5798" s="6">
        <v>13486.320735425899</v>
      </c>
      <c r="P5798" s="71">
        <v>13484.4475657615</v>
      </c>
      <c r="Q5798" s="20">
        <v>1.5608548556031601</v>
      </c>
      <c r="R5798" s="79">
        <v>8682.6245852598095</v>
      </c>
      <c r="S5798" s="6">
        <v>31189.467548253899</v>
      </c>
      <c r="T5798" s="6">
        <v>13559.227815906999</v>
      </c>
      <c r="U5798" s="71">
        <v>13552.190226102201</v>
      </c>
      <c r="V5798" s="20">
        <v>1.5608402842971301</v>
      </c>
      <c r="W5798" s="79">
        <v>8727.3789777153906</v>
      </c>
      <c r="X5798" s="6">
        <v>31350.232954776799</v>
      </c>
      <c r="Y5798" s="6">
        <v>13633.7488453797</v>
      </c>
      <c r="Z5798" s="71">
        <v>13622.0636125399</v>
      </c>
      <c r="AA5798" s="20">
        <v>1.5608424530804299</v>
      </c>
    </row>
    <row r="5799" spans="1:27" x14ac:dyDescent="0.2">
      <c r="A5799" s="52" t="s">
        <v>528</v>
      </c>
      <c r="B5799" s="1" t="s">
        <v>6809</v>
      </c>
      <c r="C5799" s="131" t="s">
        <v>39</v>
      </c>
      <c r="D5799" s="131" t="s">
        <v>39</v>
      </c>
      <c r="E5799" s="131" t="s">
        <v>6361</v>
      </c>
      <c r="F5799" s="131" t="s">
        <v>26257</v>
      </c>
      <c r="G5799" s="131" t="s">
        <v>26257</v>
      </c>
      <c r="H5799" s="79">
        <v>9048.5833333333303</v>
      </c>
      <c r="I5799" s="6">
        <v>40311.069569382104</v>
      </c>
      <c r="J5799" s="6">
        <v>17511.019110556401</v>
      </c>
      <c r="K5799" s="71">
        <v>17515.1654537555</v>
      </c>
      <c r="L5799" s="20">
        <v>1.9356804052666201</v>
      </c>
      <c r="M5799" s="79">
        <v>9090.0658946126805</v>
      </c>
      <c r="N5799" s="6">
        <v>40495.872687400297</v>
      </c>
      <c r="O5799" s="6">
        <v>17598.541239562801</v>
      </c>
      <c r="P5799" s="71">
        <v>17596.096906950999</v>
      </c>
      <c r="Q5799" s="20">
        <v>1.9357502036788901</v>
      </c>
      <c r="R5799" s="79">
        <v>9129.0812062076002</v>
      </c>
      <c r="S5799" s="6">
        <v>40669.6843087378</v>
      </c>
      <c r="T5799" s="6">
        <v>17680.6325369304</v>
      </c>
      <c r="U5799" s="71">
        <v>17671.455831518098</v>
      </c>
      <c r="V5799" s="20">
        <v>1.93573213255041</v>
      </c>
      <c r="W5799" s="79">
        <v>9167.5318471104893</v>
      </c>
      <c r="X5799" s="6">
        <v>40840.980345180797</v>
      </c>
      <c r="Y5799" s="6">
        <v>17761.133367924202</v>
      </c>
      <c r="Z5799" s="71">
        <v>17745.910630490998</v>
      </c>
      <c r="AA5799" s="20">
        <v>1.93573482224491</v>
      </c>
    </row>
    <row r="5800" spans="1:27" x14ac:dyDescent="0.2">
      <c r="A5800" s="52" t="s">
        <v>527</v>
      </c>
      <c r="B5800" s="1" t="s">
        <v>6808</v>
      </c>
      <c r="C5800" s="131" t="s">
        <v>39</v>
      </c>
      <c r="D5800" s="131" t="s">
        <v>39</v>
      </c>
      <c r="E5800" s="131" t="s">
        <v>6361</v>
      </c>
      <c r="F5800" s="131" t="s">
        <v>26257</v>
      </c>
      <c r="G5800" s="131" t="s">
        <v>26257</v>
      </c>
      <c r="H5800" s="79">
        <v>6206.8333333333303</v>
      </c>
      <c r="I5800" s="6">
        <v>16847.6165527462</v>
      </c>
      <c r="J5800" s="6">
        <v>7318.5588617213198</v>
      </c>
      <c r="K5800" s="71">
        <v>7320.2917852348901</v>
      </c>
      <c r="L5800" s="20">
        <v>1.17939235550628</v>
      </c>
      <c r="M5800" s="79">
        <v>6243.4966500536102</v>
      </c>
      <c r="N5800" s="6">
        <v>16947.134208285301</v>
      </c>
      <c r="O5800" s="6">
        <v>7364.8206709645501</v>
      </c>
      <c r="P5800" s="71">
        <v>7363.7977412170603</v>
      </c>
      <c r="Q5800" s="20">
        <v>1.17943488304007</v>
      </c>
      <c r="R5800" s="79">
        <v>6276.3781155919496</v>
      </c>
      <c r="S5800" s="6">
        <v>17036.386536055601</v>
      </c>
      <c r="T5800" s="6">
        <v>7406.3542715130598</v>
      </c>
      <c r="U5800" s="71">
        <v>7402.5101821578501</v>
      </c>
      <c r="V5800" s="20">
        <v>1.17942387246688</v>
      </c>
      <c r="W5800" s="79">
        <v>6308.4445459098297</v>
      </c>
      <c r="X5800" s="6">
        <v>17123.426560041698</v>
      </c>
      <c r="Y5800" s="6">
        <v>7446.7228817303003</v>
      </c>
      <c r="Z5800" s="71">
        <v>7440.3404338978398</v>
      </c>
      <c r="AA5800" s="20">
        <v>1.17942551127312</v>
      </c>
    </row>
    <row r="5801" spans="1:27" x14ac:dyDescent="0.2">
      <c r="A5801" s="52" t="s">
        <v>526</v>
      </c>
      <c r="B5801" s="1" t="s">
        <v>6807</v>
      </c>
      <c r="C5801" s="131" t="s">
        <v>39</v>
      </c>
      <c r="D5801" s="131" t="s">
        <v>39</v>
      </c>
      <c r="E5801" s="131" t="s">
        <v>6361</v>
      </c>
      <c r="F5801" s="131" t="s">
        <v>26257</v>
      </c>
      <c r="G5801" s="131" t="s">
        <v>26257</v>
      </c>
      <c r="H5801" s="79">
        <v>8022.75</v>
      </c>
      <c r="I5801" s="6">
        <v>39418.048456769902</v>
      </c>
      <c r="J5801" s="6">
        <v>17123.093165248301</v>
      </c>
      <c r="K5801" s="71">
        <v>17127.1476534791</v>
      </c>
      <c r="L5801" s="20">
        <v>2.1348225550439799</v>
      </c>
      <c r="M5801" s="79">
        <v>8059.6842732914401</v>
      </c>
      <c r="N5801" s="6">
        <v>39599.517027312097</v>
      </c>
      <c r="O5801" s="6">
        <v>17209.0064301479</v>
      </c>
      <c r="P5801" s="71">
        <v>17206.616201602101</v>
      </c>
      <c r="Q5801" s="20">
        <v>2.1348995342934498</v>
      </c>
      <c r="R5801" s="79">
        <v>8096.0709176767496</v>
      </c>
      <c r="S5801" s="6">
        <v>39778.294941563399</v>
      </c>
      <c r="T5801" s="6">
        <v>17293.112247156401</v>
      </c>
      <c r="U5801" s="71">
        <v>17284.136674793699</v>
      </c>
      <c r="V5801" s="20">
        <v>2.1348796040133502</v>
      </c>
      <c r="W5801" s="79">
        <v>8132.2619244781099</v>
      </c>
      <c r="X5801" s="6">
        <v>39956.111632822001</v>
      </c>
      <c r="Y5801" s="6">
        <v>17376.317159290698</v>
      </c>
      <c r="Z5801" s="71">
        <v>17361.424240680601</v>
      </c>
      <c r="AA5801" s="20">
        <v>2.1348825704227101</v>
      </c>
    </row>
    <row r="5802" spans="1:27" x14ac:dyDescent="0.2">
      <c r="A5802" s="52" t="s">
        <v>525</v>
      </c>
      <c r="B5802" s="1" t="s">
        <v>6806</v>
      </c>
      <c r="C5802" s="131" t="s">
        <v>39</v>
      </c>
      <c r="D5802" s="131" t="s">
        <v>39</v>
      </c>
      <c r="E5802" s="131" t="s">
        <v>6361</v>
      </c>
      <c r="F5802" s="131" t="s">
        <v>26257</v>
      </c>
      <c r="G5802" s="131" t="s">
        <v>26257</v>
      </c>
      <c r="H5802" s="79">
        <v>5825.5</v>
      </c>
      <c r="I5802" s="6">
        <v>18546.507447375701</v>
      </c>
      <c r="J5802" s="6">
        <v>8056.5524510852601</v>
      </c>
      <c r="K5802" s="71">
        <v>8058.4601202650201</v>
      </c>
      <c r="L5802" s="20">
        <v>1.3833078912136301</v>
      </c>
      <c r="M5802" s="79">
        <v>5854.0766292646304</v>
      </c>
      <c r="N5802" s="6">
        <v>18637.486190398198</v>
      </c>
      <c r="O5802" s="6">
        <v>8099.4073607297596</v>
      </c>
      <c r="P5802" s="71">
        <v>8098.2824012641504</v>
      </c>
      <c r="Q5802" s="20">
        <v>1.3833577717074399</v>
      </c>
      <c r="R5802" s="79">
        <v>5883.4352507465401</v>
      </c>
      <c r="S5802" s="6">
        <v>18730.954543665601</v>
      </c>
      <c r="T5802" s="6">
        <v>8143.0463496699704</v>
      </c>
      <c r="U5802" s="71">
        <v>8138.8198980793304</v>
      </c>
      <c r="V5802" s="20">
        <v>1.38334485741924</v>
      </c>
      <c r="W5802" s="79">
        <v>5913.52024304716</v>
      </c>
      <c r="X5802" s="6">
        <v>18826.735426638301</v>
      </c>
      <c r="Y5802" s="6">
        <v>8187.4665095937698</v>
      </c>
      <c r="Z5802" s="71">
        <v>8180.4491841598201</v>
      </c>
      <c r="AA5802" s="20">
        <v>1.38334677957313</v>
      </c>
    </row>
    <row r="5803" spans="1:27" x14ac:dyDescent="0.2">
      <c r="A5803" s="52" t="s">
        <v>524</v>
      </c>
      <c r="B5803" s="1" t="s">
        <v>6805</v>
      </c>
      <c r="C5803" s="131" t="s">
        <v>39</v>
      </c>
      <c r="D5803" s="131" t="s">
        <v>39</v>
      </c>
      <c r="E5803" s="131" t="s">
        <v>6361</v>
      </c>
      <c r="F5803" s="131" t="s">
        <v>26257</v>
      </c>
      <c r="G5803" s="131" t="s">
        <v>26257</v>
      </c>
      <c r="H5803" s="79">
        <v>8784</v>
      </c>
      <c r="I5803" s="6">
        <v>32184.805599697102</v>
      </c>
      <c r="J5803" s="6">
        <v>13980.992118202401</v>
      </c>
      <c r="K5803" s="71">
        <v>13984.3026046578</v>
      </c>
      <c r="L5803" s="20">
        <v>1.5920198775794401</v>
      </c>
      <c r="M5803" s="79">
        <v>8827.5779372338402</v>
      </c>
      <c r="N5803" s="6">
        <v>32344.476300779399</v>
      </c>
      <c r="O5803" s="6">
        <v>14056.138620477999</v>
      </c>
      <c r="P5803" s="71">
        <v>14054.1863065016</v>
      </c>
      <c r="Q5803" s="20">
        <v>1.5920772839877699</v>
      </c>
      <c r="R5803" s="79">
        <v>8867.7995052137794</v>
      </c>
      <c r="S5803" s="6">
        <v>32491.849177185301</v>
      </c>
      <c r="T5803" s="6">
        <v>14125.4218101652</v>
      </c>
      <c r="U5803" s="71">
        <v>14118.0903510386</v>
      </c>
      <c r="V5803" s="20">
        <v>1.5920624212058401</v>
      </c>
      <c r="W5803" s="79">
        <v>8907.7826365352303</v>
      </c>
      <c r="X5803" s="6">
        <v>32638.348415442098</v>
      </c>
      <c r="Y5803" s="6">
        <v>14193.9310519966</v>
      </c>
      <c r="Z5803" s="71">
        <v>14181.7656973949</v>
      </c>
      <c r="AA5803" s="20">
        <v>1.5920646333722199</v>
      </c>
    </row>
    <row r="5804" spans="1:27" x14ac:dyDescent="0.2">
      <c r="A5804" s="52" t="s">
        <v>523</v>
      </c>
      <c r="B5804" s="1" t="s">
        <v>6804</v>
      </c>
      <c r="C5804" s="131" t="s">
        <v>39</v>
      </c>
      <c r="D5804" s="131" t="s">
        <v>39</v>
      </c>
      <c r="E5804" s="131" t="s">
        <v>6361</v>
      </c>
      <c r="F5804" s="131" t="s">
        <v>26257</v>
      </c>
      <c r="G5804" s="131" t="s">
        <v>26257</v>
      </c>
      <c r="H5804" s="79">
        <v>4773.75</v>
      </c>
      <c r="I5804" s="6">
        <v>24920.280524157701</v>
      </c>
      <c r="J5804" s="6">
        <v>10825.302160436901</v>
      </c>
      <c r="K5804" s="71">
        <v>10827.8654274693</v>
      </c>
      <c r="L5804" s="20">
        <v>2.2682095684669901</v>
      </c>
      <c r="M5804" s="79">
        <v>4796.7581812714898</v>
      </c>
      <c r="N5804" s="6">
        <v>25040.389522667501</v>
      </c>
      <c r="O5804" s="6">
        <v>10881.9565655759</v>
      </c>
      <c r="P5804" s="71">
        <v>10880.445126590599</v>
      </c>
      <c r="Q5804" s="20">
        <v>2.2682913574989598</v>
      </c>
      <c r="R5804" s="79">
        <v>4819.5656917864399</v>
      </c>
      <c r="S5804" s="6">
        <v>25159.450964948701</v>
      </c>
      <c r="T5804" s="6">
        <v>10937.7541257827</v>
      </c>
      <c r="U5804" s="71">
        <v>10932.0771486002</v>
      </c>
      <c r="V5804" s="20">
        <v>2.26827018194416</v>
      </c>
      <c r="W5804" s="79">
        <v>4842.2583899021802</v>
      </c>
      <c r="X5804" s="6">
        <v>25277.913055107299</v>
      </c>
      <c r="Y5804" s="6">
        <v>10992.9874660202</v>
      </c>
      <c r="Z5804" s="71">
        <v>10983.565580697101</v>
      </c>
      <c r="AA5804" s="20">
        <v>2.2682733336993599</v>
      </c>
    </row>
    <row r="5805" spans="1:27" x14ac:dyDescent="0.2">
      <c r="A5805" s="52" t="s">
        <v>522</v>
      </c>
      <c r="B5805" s="1" t="s">
        <v>6803</v>
      </c>
      <c r="C5805" s="131" t="s">
        <v>39</v>
      </c>
      <c r="D5805" s="131" t="s">
        <v>39</v>
      </c>
      <c r="E5805" s="131" t="s">
        <v>6361</v>
      </c>
      <c r="F5805" s="131" t="s">
        <v>26257</v>
      </c>
      <c r="G5805" s="131" t="s">
        <v>26257</v>
      </c>
      <c r="H5805" s="79">
        <v>8618.25</v>
      </c>
      <c r="I5805" s="6">
        <v>23443.6081497343</v>
      </c>
      <c r="J5805" s="6">
        <v>10183.839692564299</v>
      </c>
      <c r="K5805" s="71">
        <v>10186.251071033101</v>
      </c>
      <c r="L5805" s="20">
        <v>1.1819396131503599</v>
      </c>
      <c r="M5805" s="79">
        <v>8669.1218698134107</v>
      </c>
      <c r="N5805" s="6">
        <v>23581.991253235599</v>
      </c>
      <c r="O5805" s="6">
        <v>10248.1714318062</v>
      </c>
      <c r="P5805" s="71">
        <v>10246.748021803</v>
      </c>
      <c r="Q5805" s="20">
        <v>1.18198223253534</v>
      </c>
      <c r="R5805" s="79">
        <v>8719.4749078476507</v>
      </c>
      <c r="S5805" s="6">
        <v>23718.9630158119</v>
      </c>
      <c r="T5805" s="6">
        <v>10311.520149899799</v>
      </c>
      <c r="U5805" s="71">
        <v>10306.1682043418</v>
      </c>
      <c r="V5805" s="20">
        <v>1.18197119818145</v>
      </c>
      <c r="W5805" s="79">
        <v>8768.0940417475904</v>
      </c>
      <c r="X5805" s="6">
        <v>23851.218163171299</v>
      </c>
      <c r="Y5805" s="6">
        <v>10372.5391311163</v>
      </c>
      <c r="Z5805" s="71">
        <v>10363.649020534</v>
      </c>
      <c r="AA5805" s="20">
        <v>1.1819728405272001</v>
      </c>
    </row>
    <row r="5806" spans="1:27" x14ac:dyDescent="0.2">
      <c r="A5806" s="52" t="s">
        <v>521</v>
      </c>
      <c r="B5806" s="1" t="s">
        <v>6802</v>
      </c>
      <c r="C5806" s="131" t="s">
        <v>39</v>
      </c>
      <c r="D5806" s="131" t="s">
        <v>39</v>
      </c>
      <c r="E5806" s="131" t="s">
        <v>6361</v>
      </c>
      <c r="F5806" s="131" t="s">
        <v>26257</v>
      </c>
      <c r="G5806" s="131" t="s">
        <v>26257</v>
      </c>
      <c r="H5806" s="79">
        <v>9874.3333333333303</v>
      </c>
      <c r="I5806" s="6">
        <v>32358.9169495038</v>
      </c>
      <c r="J5806" s="6">
        <v>14056.625615561799</v>
      </c>
      <c r="K5806" s="71">
        <v>14059.954010879899</v>
      </c>
      <c r="L5806" s="20">
        <v>1.42388893875164</v>
      </c>
      <c r="M5806" s="79">
        <v>9927.7865400589599</v>
      </c>
      <c r="N5806" s="6">
        <v>32534.0870413702</v>
      </c>
      <c r="O5806" s="6">
        <v>14138.5389298505</v>
      </c>
      <c r="P5806" s="71">
        <v>14136.5751709617</v>
      </c>
      <c r="Q5806" s="20">
        <v>1.42394028255141</v>
      </c>
      <c r="R5806" s="79">
        <v>9976.4539000200293</v>
      </c>
      <c r="S5806" s="6">
        <v>32693.573561216101</v>
      </c>
      <c r="T5806" s="6">
        <v>14213.118943015101</v>
      </c>
      <c r="U5806" s="71">
        <v>14205.741966809201</v>
      </c>
      <c r="V5806" s="20">
        <v>1.4239269894066</v>
      </c>
      <c r="W5806" s="79">
        <v>10029.2925886229</v>
      </c>
      <c r="X5806" s="6">
        <v>32866.729831974197</v>
      </c>
      <c r="Y5806" s="6">
        <v>14293.2507246268</v>
      </c>
      <c r="Z5806" s="71">
        <v>14281.000244978901</v>
      </c>
      <c r="AA5806" s="20">
        <v>1.4239289679492499</v>
      </c>
    </row>
    <row r="5807" spans="1:27" x14ac:dyDescent="0.2">
      <c r="A5807" s="52" t="s">
        <v>520</v>
      </c>
      <c r="B5807" s="1" t="s">
        <v>6801</v>
      </c>
      <c r="C5807" s="131" t="s">
        <v>39</v>
      </c>
      <c r="D5807" s="131" t="s">
        <v>39</v>
      </c>
      <c r="E5807" s="131" t="s">
        <v>6361</v>
      </c>
      <c r="F5807" s="131" t="s">
        <v>26257</v>
      </c>
      <c r="G5807" s="131" t="s">
        <v>26257</v>
      </c>
      <c r="H5807" s="79">
        <v>3684.3333333333298</v>
      </c>
      <c r="I5807" s="6">
        <v>9772.7365831155203</v>
      </c>
      <c r="J5807" s="6">
        <v>4245.2502227663699</v>
      </c>
      <c r="K5807" s="71">
        <v>4246.2554335013001</v>
      </c>
      <c r="L5807" s="20">
        <v>1.1525166290151001</v>
      </c>
      <c r="M5807" s="79">
        <v>3705.8132732765598</v>
      </c>
      <c r="N5807" s="6">
        <v>9829.7123711060194</v>
      </c>
      <c r="O5807" s="6">
        <v>4271.7587511028696</v>
      </c>
      <c r="P5807" s="71">
        <v>4271.1654292426601</v>
      </c>
      <c r="Q5807" s="20">
        <v>1.15255818744106</v>
      </c>
      <c r="R5807" s="79">
        <v>3726.4875782510398</v>
      </c>
      <c r="S5807" s="6">
        <v>9884.5512030668997</v>
      </c>
      <c r="T5807" s="6">
        <v>4297.1840225558699</v>
      </c>
      <c r="U5807" s="71">
        <v>4294.9536729462097</v>
      </c>
      <c r="V5807" s="20">
        <v>1.1525474277743299</v>
      </c>
      <c r="W5807" s="79">
        <v>3746.8051149387302</v>
      </c>
      <c r="X5807" s="6">
        <v>9938.4437030397403</v>
      </c>
      <c r="Y5807" s="6">
        <v>4322.0809732625303</v>
      </c>
      <c r="Z5807" s="71">
        <v>4318.3765979584296</v>
      </c>
      <c r="AA5807" s="20">
        <v>1.15254902923582</v>
      </c>
    </row>
    <row r="5808" spans="1:27" x14ac:dyDescent="0.2">
      <c r="A5808" s="52" t="s">
        <v>519</v>
      </c>
      <c r="B5808" s="1" t="s">
        <v>6800</v>
      </c>
      <c r="C5808" s="131" t="s">
        <v>39</v>
      </c>
      <c r="D5808" s="131" t="s">
        <v>39</v>
      </c>
      <c r="E5808" s="131" t="s">
        <v>6361</v>
      </c>
      <c r="F5808" s="131" t="s">
        <v>26257</v>
      </c>
      <c r="G5808" s="131" t="s">
        <v>26257</v>
      </c>
      <c r="H5808" s="79">
        <v>8733.5</v>
      </c>
      <c r="I5808" s="6">
        <v>24613.262521864101</v>
      </c>
      <c r="J5808" s="6">
        <v>10691.934374295701</v>
      </c>
      <c r="K5808" s="71">
        <v>10694.466061863301</v>
      </c>
      <c r="L5808" s="20">
        <v>1.2245338136902</v>
      </c>
      <c r="M5808" s="79">
        <v>8779.0479073649403</v>
      </c>
      <c r="N5808" s="6">
        <v>24741.628308924799</v>
      </c>
      <c r="O5808" s="6">
        <v>10752.1220616643</v>
      </c>
      <c r="P5808" s="71">
        <v>10750.628655918699</v>
      </c>
      <c r="Q5808" s="20">
        <v>1.22457796897313</v>
      </c>
      <c r="R5808" s="79">
        <v>8820.7998031285806</v>
      </c>
      <c r="S5808" s="6">
        <v>24859.295953192901</v>
      </c>
      <c r="T5808" s="6">
        <v>10807.2655184288</v>
      </c>
      <c r="U5808" s="71">
        <v>10801.6562682072</v>
      </c>
      <c r="V5808" s="20">
        <v>1.2245665369682299</v>
      </c>
      <c r="W5808" s="79">
        <v>8861.6441842747499</v>
      </c>
      <c r="X5808" s="6">
        <v>24974.405986477901</v>
      </c>
      <c r="Y5808" s="6">
        <v>10860.9967674994</v>
      </c>
      <c r="Z5808" s="71">
        <v>10851.6880089518</v>
      </c>
      <c r="AA5808" s="20">
        <v>1.22456823850008</v>
      </c>
    </row>
    <row r="5809" spans="1:27" x14ac:dyDescent="0.2">
      <c r="A5809" s="52" t="s">
        <v>518</v>
      </c>
      <c r="B5809" s="1" t="s">
        <v>6799</v>
      </c>
      <c r="C5809" s="131" t="s">
        <v>39</v>
      </c>
      <c r="D5809" s="131" t="s">
        <v>39</v>
      </c>
      <c r="E5809" s="131" t="s">
        <v>6361</v>
      </c>
      <c r="F5809" s="131" t="s">
        <v>26257</v>
      </c>
      <c r="G5809" s="131" t="s">
        <v>26257</v>
      </c>
      <c r="H5809" s="79">
        <v>9364.1666666666697</v>
      </c>
      <c r="I5809" s="6">
        <v>29205.187693902801</v>
      </c>
      <c r="J5809" s="6">
        <v>12686.6541944538</v>
      </c>
      <c r="K5809" s="71">
        <v>12689.6582013597</v>
      </c>
      <c r="L5809" s="20">
        <v>1.3551294688646101</v>
      </c>
      <c r="M5809" s="79">
        <v>9408.7749437659895</v>
      </c>
      <c r="N5809" s="6">
        <v>29344.313058899301</v>
      </c>
      <c r="O5809" s="6">
        <v>12752.3391704646</v>
      </c>
      <c r="P5809" s="71">
        <v>12750.567946470101</v>
      </c>
      <c r="Q5809" s="20">
        <v>1.3551783332768801</v>
      </c>
      <c r="R5809" s="79">
        <v>9451.8676494271695</v>
      </c>
      <c r="S5809" s="6">
        <v>29478.711623328199</v>
      </c>
      <c r="T5809" s="6">
        <v>12815.498244775499</v>
      </c>
      <c r="U5809" s="71">
        <v>12808.846669847</v>
      </c>
      <c r="V5809" s="20">
        <v>1.3551656820568401</v>
      </c>
      <c r="W5809" s="79">
        <v>9495.7637345127696</v>
      </c>
      <c r="X5809" s="6">
        <v>29615.615786783099</v>
      </c>
      <c r="Y5809" s="6">
        <v>12879.38970408</v>
      </c>
      <c r="Z5809" s="71">
        <v>12868.351018445301</v>
      </c>
      <c r="AA5809" s="20">
        <v>1.3551675650558399</v>
      </c>
    </row>
    <row r="5810" spans="1:27" x14ac:dyDescent="0.2">
      <c r="A5810" s="52" t="s">
        <v>517</v>
      </c>
      <c r="B5810" s="1" t="s">
        <v>6798</v>
      </c>
      <c r="C5810" s="131" t="s">
        <v>39</v>
      </c>
      <c r="D5810" s="131" t="s">
        <v>39</v>
      </c>
      <c r="E5810" s="131" t="s">
        <v>6361</v>
      </c>
      <c r="F5810" s="131" t="s">
        <v>26257</v>
      </c>
      <c r="G5810" s="131" t="s">
        <v>26257</v>
      </c>
      <c r="H5810" s="79">
        <v>7572.4166666666697</v>
      </c>
      <c r="I5810" s="6">
        <v>27136.341164670299</v>
      </c>
      <c r="J5810" s="6">
        <v>11787.952882452</v>
      </c>
      <c r="K5810" s="71">
        <v>11790.7440905454</v>
      </c>
      <c r="L5810" s="20">
        <v>1.5570648855665301</v>
      </c>
      <c r="M5810" s="79">
        <v>7611.1169436239297</v>
      </c>
      <c r="N5810" s="6">
        <v>27275.0266022139</v>
      </c>
      <c r="O5810" s="6">
        <v>11853.076588187199</v>
      </c>
      <c r="P5810" s="71">
        <v>11851.430266412</v>
      </c>
      <c r="Q5810" s="20">
        <v>1.55712103153799</v>
      </c>
      <c r="R5810" s="79">
        <v>7649.9982396024398</v>
      </c>
      <c r="S5810" s="6">
        <v>27414.360735429502</v>
      </c>
      <c r="T5810" s="6">
        <v>11918.0477212075</v>
      </c>
      <c r="U5810" s="71">
        <v>11911.861946303899</v>
      </c>
      <c r="V5810" s="20">
        <v>1.5571064950889399</v>
      </c>
      <c r="W5810" s="79">
        <v>7689.3046491581099</v>
      </c>
      <c r="X5810" s="6">
        <v>27555.218296048999</v>
      </c>
      <c r="Y5810" s="6">
        <v>11983.3535581655</v>
      </c>
      <c r="Z5810" s="71">
        <v>11973.082848464401</v>
      </c>
      <c r="AA5810" s="20">
        <v>1.55710865868415</v>
      </c>
    </row>
    <row r="5811" spans="1:27" x14ac:dyDescent="0.2">
      <c r="A5811" s="52" t="s">
        <v>516</v>
      </c>
      <c r="B5811" s="1" t="s">
        <v>6797</v>
      </c>
      <c r="C5811" s="131" t="s">
        <v>39</v>
      </c>
      <c r="D5811" s="131" t="s">
        <v>39</v>
      </c>
      <c r="E5811" s="131" t="s">
        <v>6361</v>
      </c>
      <c r="F5811" s="131" t="s">
        <v>26257</v>
      </c>
      <c r="G5811" s="131" t="s">
        <v>26257</v>
      </c>
      <c r="H5811" s="79">
        <v>3429.5833333333298</v>
      </c>
      <c r="I5811" s="6">
        <v>12749.055448941899</v>
      </c>
      <c r="J5811" s="6">
        <v>5538.1550525151797</v>
      </c>
      <c r="K5811" s="71">
        <v>5539.4664034646803</v>
      </c>
      <c r="L5811" s="20">
        <v>1.61520099238431</v>
      </c>
      <c r="M5811" s="79">
        <v>3447.0418799191498</v>
      </c>
      <c r="N5811" s="6">
        <v>12813.9554548164</v>
      </c>
      <c r="O5811" s="6">
        <v>5568.6396797585303</v>
      </c>
      <c r="P5811" s="71">
        <v>5567.8662288578298</v>
      </c>
      <c r="Q5811" s="20">
        <v>1.61525923467702</v>
      </c>
      <c r="R5811" s="79">
        <v>3461.45876111096</v>
      </c>
      <c r="S5811" s="6">
        <v>12867.5484426084</v>
      </c>
      <c r="T5811" s="6">
        <v>5594.0044662709997</v>
      </c>
      <c r="U5811" s="71">
        <v>5591.1010333222803</v>
      </c>
      <c r="V5811" s="20">
        <v>1.6152441554807999</v>
      </c>
      <c r="W5811" s="79">
        <v>3476.4392178692201</v>
      </c>
      <c r="X5811" s="6">
        <v>12923.236453453799</v>
      </c>
      <c r="Y5811" s="6">
        <v>5620.1228338559204</v>
      </c>
      <c r="Z5811" s="71">
        <v>5615.3059309888704</v>
      </c>
      <c r="AA5811" s="20">
        <v>1.6152463998581299</v>
      </c>
    </row>
    <row r="5812" spans="1:27" x14ac:dyDescent="0.2">
      <c r="A5812" s="52" t="s">
        <v>515</v>
      </c>
      <c r="B5812" s="1" t="s">
        <v>6796</v>
      </c>
      <c r="C5812" s="131" t="s">
        <v>39</v>
      </c>
      <c r="D5812" s="131" t="s">
        <v>39</v>
      </c>
      <c r="E5812" s="131" t="s">
        <v>6361</v>
      </c>
      <c r="F5812" s="131" t="s">
        <v>26257</v>
      </c>
      <c r="G5812" s="131" t="s">
        <v>26257</v>
      </c>
      <c r="H5812" s="79">
        <v>4483.5</v>
      </c>
      <c r="I5812" s="6">
        <v>22106.739542500502</v>
      </c>
      <c r="J5812" s="6">
        <v>9603.1076013633392</v>
      </c>
      <c r="K5812" s="71">
        <v>9605.3814712986896</v>
      </c>
      <c r="L5812" s="20">
        <v>2.1423846261400001</v>
      </c>
      <c r="M5812" s="79">
        <v>4502.6686479905602</v>
      </c>
      <c r="N5812" s="6">
        <v>22201.2541646727</v>
      </c>
      <c r="O5812" s="6">
        <v>9648.1359965498905</v>
      </c>
      <c r="P5812" s="71">
        <v>9646.7959278965409</v>
      </c>
      <c r="Q5812" s="20">
        <v>2.1424618780690601</v>
      </c>
      <c r="R5812" s="79">
        <v>4520.3162831587697</v>
      </c>
      <c r="S5812" s="6">
        <v>22288.269147209699</v>
      </c>
      <c r="T5812" s="6">
        <v>9689.5440270568506</v>
      </c>
      <c r="U5812" s="71">
        <v>9684.5149031875608</v>
      </c>
      <c r="V5812" s="20">
        <v>2.1424418771909699</v>
      </c>
      <c r="W5812" s="79">
        <v>4537.2455916188101</v>
      </c>
      <c r="X5812" s="6">
        <v>22371.742284883599</v>
      </c>
      <c r="Y5812" s="6">
        <v>9729.1371322709292</v>
      </c>
      <c r="Z5812" s="71">
        <v>9720.7984695883206</v>
      </c>
      <c r="AA5812" s="20">
        <v>2.1424448541080898</v>
      </c>
    </row>
    <row r="5813" spans="1:27" x14ac:dyDescent="0.2">
      <c r="A5813" s="52" t="s">
        <v>514</v>
      </c>
      <c r="B5813" s="1" t="s">
        <v>6795</v>
      </c>
      <c r="C5813" s="131" t="s">
        <v>39</v>
      </c>
      <c r="D5813" s="131" t="s">
        <v>39</v>
      </c>
      <c r="E5813" s="131" t="s">
        <v>6361</v>
      </c>
      <c r="F5813" s="131" t="s">
        <v>26257</v>
      </c>
      <c r="G5813" s="131" t="s">
        <v>26257</v>
      </c>
      <c r="H5813" s="79">
        <v>4344.8333333333303</v>
      </c>
      <c r="I5813" s="6">
        <v>11177.457057318399</v>
      </c>
      <c r="J5813" s="6">
        <v>4855.4569806500604</v>
      </c>
      <c r="K5813" s="71">
        <v>4856.6066790715504</v>
      </c>
      <c r="L5813" s="20">
        <v>1.1177889475787099</v>
      </c>
      <c r="M5813" s="79">
        <v>4367.9185198808</v>
      </c>
      <c r="N5813" s="6">
        <v>11236.845683186901</v>
      </c>
      <c r="O5813" s="6">
        <v>4883.2653560691497</v>
      </c>
      <c r="P5813" s="71">
        <v>4882.5870995818796</v>
      </c>
      <c r="Q5813" s="20">
        <v>1.1178292537643599</v>
      </c>
      <c r="R5813" s="79">
        <v>4389.4284058037101</v>
      </c>
      <c r="S5813" s="6">
        <v>11292.1817128493</v>
      </c>
      <c r="T5813" s="6">
        <v>4909.1336409080004</v>
      </c>
      <c r="U5813" s="71">
        <v>4906.5856736247097</v>
      </c>
      <c r="V5813" s="20">
        <v>1.1178188183083699</v>
      </c>
      <c r="W5813" s="79">
        <v>4410.7750288888601</v>
      </c>
      <c r="X5813" s="6">
        <v>11347.0977348339</v>
      </c>
      <c r="Y5813" s="6">
        <v>4934.6836070999598</v>
      </c>
      <c r="Z5813" s="71">
        <v>4930.4541814596796</v>
      </c>
      <c r="AA5813" s="20">
        <v>1.11782037151456</v>
      </c>
    </row>
    <row r="5814" spans="1:27" x14ac:dyDescent="0.2">
      <c r="A5814" s="52" t="s">
        <v>513</v>
      </c>
      <c r="B5814" s="1" t="s">
        <v>6794</v>
      </c>
      <c r="C5814" s="131" t="s">
        <v>39</v>
      </c>
      <c r="D5814" s="131" t="s">
        <v>39</v>
      </c>
      <c r="E5814" s="131" t="s">
        <v>6361</v>
      </c>
      <c r="F5814" s="131" t="s">
        <v>26257</v>
      </c>
      <c r="G5814" s="131" t="s">
        <v>26257</v>
      </c>
      <c r="H5814" s="79">
        <v>2492.75</v>
      </c>
      <c r="I5814" s="6">
        <v>9932.7277095775098</v>
      </c>
      <c r="J5814" s="6">
        <v>4314.7499334642698</v>
      </c>
      <c r="K5814" s="71">
        <v>4315.7716006744604</v>
      </c>
      <c r="L5814" s="20">
        <v>1.73132949580763</v>
      </c>
      <c r="M5814" s="79">
        <v>2504.4027762830101</v>
      </c>
      <c r="N5814" s="6">
        <v>9979.1599044946906</v>
      </c>
      <c r="O5814" s="6">
        <v>4336.7050877281799</v>
      </c>
      <c r="P5814" s="71">
        <v>4336.10274520845</v>
      </c>
      <c r="Q5814" s="20">
        <v>1.7313919255607899</v>
      </c>
      <c r="R5814" s="79">
        <v>2516.6742292977401</v>
      </c>
      <c r="S5814" s="6">
        <v>10028.0573075219</v>
      </c>
      <c r="T5814" s="6">
        <v>4359.5714923088799</v>
      </c>
      <c r="U5814" s="71">
        <v>4357.3087619894104</v>
      </c>
      <c r="V5814" s="20">
        <v>1.7313757622118999</v>
      </c>
      <c r="W5814" s="79">
        <v>2529.5523521485602</v>
      </c>
      <c r="X5814" s="6">
        <v>10079.3720754239</v>
      </c>
      <c r="Y5814" s="6">
        <v>4383.3686210144797</v>
      </c>
      <c r="Z5814" s="71">
        <v>4379.6117172061304</v>
      </c>
      <c r="AA5814" s="20">
        <v>1.7313781679537701</v>
      </c>
    </row>
    <row r="5815" spans="1:27" x14ac:dyDescent="0.2">
      <c r="A5815" s="52" t="s">
        <v>512</v>
      </c>
      <c r="B5815" s="1" t="s">
        <v>6793</v>
      </c>
      <c r="C5815" s="131" t="s">
        <v>39</v>
      </c>
      <c r="D5815" s="131" t="s">
        <v>39</v>
      </c>
      <c r="E5815" s="131" t="s">
        <v>6361</v>
      </c>
      <c r="F5815" s="131" t="s">
        <v>26257</v>
      </c>
      <c r="G5815" s="131" t="s">
        <v>26257</v>
      </c>
      <c r="H5815" s="79">
        <v>4760.9166666666697</v>
      </c>
      <c r="I5815" s="6">
        <v>18891.656387389401</v>
      </c>
      <c r="J5815" s="6">
        <v>8206.4842129841709</v>
      </c>
      <c r="K5815" s="71">
        <v>8208.42738372655</v>
      </c>
      <c r="L5815" s="20">
        <v>1.7241275070402899</v>
      </c>
      <c r="M5815" s="79">
        <v>4783.6745020428898</v>
      </c>
      <c r="N5815" s="6">
        <v>18981.961098887201</v>
      </c>
      <c r="O5815" s="6">
        <v>8249.1079470051609</v>
      </c>
      <c r="P5815" s="71">
        <v>8247.9621950193105</v>
      </c>
      <c r="Q5815" s="20">
        <v>1.7241896770980101</v>
      </c>
      <c r="R5815" s="79">
        <v>4805.0235961528597</v>
      </c>
      <c r="S5815" s="6">
        <v>19066.675824715399</v>
      </c>
      <c r="T5815" s="6">
        <v>8288.9969442211695</v>
      </c>
      <c r="U5815" s="71">
        <v>8284.6947404984494</v>
      </c>
      <c r="V5815" s="20">
        <v>1.7241735809854499</v>
      </c>
      <c r="W5815" s="79">
        <v>4826.4048587101597</v>
      </c>
      <c r="X5815" s="6">
        <v>19151.518197233501</v>
      </c>
      <c r="Y5815" s="6">
        <v>8328.7096936552407</v>
      </c>
      <c r="Z5815" s="71">
        <v>8321.5713113123293</v>
      </c>
      <c r="AA5815" s="20">
        <v>1.7241759767199201</v>
      </c>
    </row>
    <row r="5816" spans="1:27" x14ac:dyDescent="0.2">
      <c r="A5816" s="52" t="s">
        <v>511</v>
      </c>
      <c r="B5816" s="1" t="s">
        <v>6792</v>
      </c>
      <c r="C5816" s="131" t="s">
        <v>39</v>
      </c>
      <c r="D5816" s="131" t="s">
        <v>39</v>
      </c>
      <c r="E5816" s="131" t="s">
        <v>6361</v>
      </c>
      <c r="F5816" s="131" t="s">
        <v>26257</v>
      </c>
      <c r="G5816" s="131" t="s">
        <v>26257</v>
      </c>
      <c r="H5816" s="79">
        <v>6514.5</v>
      </c>
      <c r="I5816" s="6">
        <v>26322.719360387699</v>
      </c>
      <c r="J5816" s="6">
        <v>11434.5177809835</v>
      </c>
      <c r="K5816" s="71">
        <v>11437.2253010163</v>
      </c>
      <c r="L5816" s="20">
        <v>1.75565665837996</v>
      </c>
      <c r="M5816" s="79">
        <v>6544.8997435666897</v>
      </c>
      <c r="N5816" s="6">
        <v>26445.5536406139</v>
      </c>
      <c r="O5816" s="6">
        <v>11492.6074056979</v>
      </c>
      <c r="P5816" s="71">
        <v>11491.0111509462</v>
      </c>
      <c r="Q5816" s="20">
        <v>1.7557199653426701</v>
      </c>
      <c r="R5816" s="79">
        <v>6572.4987302209602</v>
      </c>
      <c r="S5816" s="6">
        <v>26557.071083292802</v>
      </c>
      <c r="T5816" s="6">
        <v>11545.3518526565</v>
      </c>
      <c r="U5816" s="71">
        <v>11539.3595165445</v>
      </c>
      <c r="V5816" s="20">
        <v>1.7557035748801999</v>
      </c>
      <c r="W5816" s="79">
        <v>6598.7624577529696</v>
      </c>
      <c r="X5816" s="6">
        <v>26663.193230684399</v>
      </c>
      <c r="Y5816" s="6">
        <v>11595.4251583189</v>
      </c>
      <c r="Z5816" s="71">
        <v>11585.4869348422</v>
      </c>
      <c r="AA5816" s="20">
        <v>1.7557060144255101</v>
      </c>
    </row>
    <row r="5817" spans="1:27" x14ac:dyDescent="0.2">
      <c r="A5817" s="52" t="s">
        <v>510</v>
      </c>
      <c r="B5817" s="1" t="s">
        <v>6791</v>
      </c>
      <c r="C5817" s="131" t="s">
        <v>39</v>
      </c>
      <c r="D5817" s="131" t="s">
        <v>39</v>
      </c>
      <c r="E5817" s="131" t="s">
        <v>6361</v>
      </c>
      <c r="F5817" s="131" t="s">
        <v>26257</v>
      </c>
      <c r="G5817" s="131" t="s">
        <v>26257</v>
      </c>
      <c r="H5817" s="79">
        <v>2872.0833333333298</v>
      </c>
      <c r="I5817" s="6">
        <v>11960.749947559199</v>
      </c>
      <c r="J5817" s="6">
        <v>5195.7172842513401</v>
      </c>
      <c r="K5817" s="71">
        <v>5196.9475511415603</v>
      </c>
      <c r="L5817" s="20">
        <v>1.8094696246539601</v>
      </c>
      <c r="M5817" s="79">
        <v>2883.72758514831</v>
      </c>
      <c r="N5817" s="6">
        <v>12009.2422676354</v>
      </c>
      <c r="O5817" s="6">
        <v>5218.9305051978499</v>
      </c>
      <c r="P5817" s="71">
        <v>5218.2056268196302</v>
      </c>
      <c r="Q5817" s="20">
        <v>1.8095348720504301</v>
      </c>
      <c r="R5817" s="79">
        <v>2894.4371221356701</v>
      </c>
      <c r="S5817" s="6">
        <v>12053.8419811859</v>
      </c>
      <c r="T5817" s="6">
        <v>5240.25584043653</v>
      </c>
      <c r="U5817" s="71">
        <v>5237.5360121706499</v>
      </c>
      <c r="V5817" s="20">
        <v>1.8095179792007801</v>
      </c>
      <c r="W5817" s="79">
        <v>2905.03437335123</v>
      </c>
      <c r="X5817" s="6">
        <v>12097.974082246399</v>
      </c>
      <c r="Y5817" s="6">
        <v>5261.2285341926899</v>
      </c>
      <c r="Z5817" s="71">
        <v>5256.7192329621303</v>
      </c>
      <c r="AA5817" s="20">
        <v>1.80952049352105</v>
      </c>
    </row>
    <row r="5818" spans="1:27" x14ac:dyDescent="0.2">
      <c r="A5818" s="52" t="s">
        <v>509</v>
      </c>
      <c r="B5818" s="1" t="s">
        <v>6790</v>
      </c>
      <c r="C5818" s="131" t="s">
        <v>39</v>
      </c>
      <c r="D5818" s="131" t="s">
        <v>39</v>
      </c>
      <c r="E5818" s="131" t="s">
        <v>6361</v>
      </c>
      <c r="F5818" s="131" t="s">
        <v>26257</v>
      </c>
      <c r="G5818" s="131" t="s">
        <v>26257</v>
      </c>
      <c r="H5818" s="79">
        <v>4257.25</v>
      </c>
      <c r="I5818" s="6">
        <v>11059.060871100901</v>
      </c>
      <c r="J5818" s="6">
        <v>4804.0259989961796</v>
      </c>
      <c r="K5818" s="71">
        <v>4805.1635193428401</v>
      </c>
      <c r="L5818" s="20">
        <v>1.1287012788402899</v>
      </c>
      <c r="M5818" s="79">
        <v>4281.98806263388</v>
      </c>
      <c r="N5818" s="6">
        <v>11123.3229511999</v>
      </c>
      <c r="O5818" s="6">
        <v>4833.9310820327701</v>
      </c>
      <c r="P5818" s="71">
        <v>4833.2596777824801</v>
      </c>
      <c r="Q5818" s="20">
        <v>1.12874197851208</v>
      </c>
      <c r="R5818" s="79">
        <v>4303.2385715394003</v>
      </c>
      <c r="S5818" s="6">
        <v>11178.5254108929</v>
      </c>
      <c r="T5818" s="6">
        <v>4859.7229964795297</v>
      </c>
      <c r="U5818" s="71">
        <v>4857.2006745981898</v>
      </c>
      <c r="V5818" s="20">
        <v>1.1287314411807301</v>
      </c>
      <c r="W5818" s="79">
        <v>4326.0932733440304</v>
      </c>
      <c r="X5818" s="6">
        <v>11237.8950834393</v>
      </c>
      <c r="Y5818" s="6">
        <v>4887.1930023407704</v>
      </c>
      <c r="Z5818" s="71">
        <v>4883.0042800155197</v>
      </c>
      <c r="AA5818" s="20">
        <v>1.1287330095499799</v>
      </c>
    </row>
    <row r="5819" spans="1:27" x14ac:dyDescent="0.2">
      <c r="A5819" s="52" t="s">
        <v>508</v>
      </c>
      <c r="B5819" s="1" t="s">
        <v>6789</v>
      </c>
      <c r="C5819" s="131" t="s">
        <v>39</v>
      </c>
      <c r="D5819" s="131" t="s">
        <v>39</v>
      </c>
      <c r="E5819" s="131" t="s">
        <v>6361</v>
      </c>
      <c r="F5819" s="131" t="s">
        <v>26260</v>
      </c>
      <c r="G5819" s="131" t="s">
        <v>26260</v>
      </c>
      <c r="H5819" s="79">
        <v>11538.083333333299</v>
      </c>
      <c r="I5819" s="6">
        <v>30852.923285117398</v>
      </c>
      <c r="J5819" s="6">
        <v>13402.4260589845</v>
      </c>
      <c r="K5819" s="71">
        <v>13405.5995497899</v>
      </c>
      <c r="L5819" s="20">
        <v>1.1618567107295299</v>
      </c>
      <c r="M5819" s="79">
        <v>11666.9659537056</v>
      </c>
      <c r="N5819" s="6">
        <v>31197.556400016299</v>
      </c>
      <c r="O5819" s="6">
        <v>13557.714563096601</v>
      </c>
      <c r="P5819" s="71">
        <v>13555.8314772546</v>
      </c>
      <c r="Q5819" s="20">
        <v>1.16189860594811</v>
      </c>
      <c r="R5819" s="79">
        <v>11791.585352759799</v>
      </c>
      <c r="S5819" s="6">
        <v>31530.789628428502</v>
      </c>
      <c r="T5819" s="6">
        <v>13707.6132872693</v>
      </c>
      <c r="U5819" s="71">
        <v>13700.498681568401</v>
      </c>
      <c r="V5819" s="20">
        <v>1.16188775908422</v>
      </c>
      <c r="W5819" s="79">
        <v>11915.4171536719</v>
      </c>
      <c r="X5819" s="6">
        <v>31861.916813371201</v>
      </c>
      <c r="Y5819" s="6">
        <v>13856.272525709999</v>
      </c>
      <c r="Z5819" s="71">
        <v>13844.396571957899</v>
      </c>
      <c r="AA5819" s="20">
        <v>1.1618893735240801</v>
      </c>
    </row>
    <row r="5820" spans="1:27" x14ac:dyDescent="0.2">
      <c r="A5820" s="52" t="s">
        <v>507</v>
      </c>
      <c r="B5820" s="1" t="s">
        <v>6788</v>
      </c>
      <c r="C5820" s="131" t="s">
        <v>39</v>
      </c>
      <c r="D5820" s="131" t="s">
        <v>39</v>
      </c>
      <c r="E5820" s="131" t="s">
        <v>6361</v>
      </c>
      <c r="F5820" s="131" t="s">
        <v>26260</v>
      </c>
      <c r="G5820" s="131" t="s">
        <v>26260</v>
      </c>
      <c r="H5820" s="79">
        <v>14134.916666666701</v>
      </c>
      <c r="I5820" s="6">
        <v>48817.075761404099</v>
      </c>
      <c r="J5820" s="6">
        <v>21206.0050926734</v>
      </c>
      <c r="K5820" s="71">
        <v>21211.026352397901</v>
      </c>
      <c r="L5820" s="20">
        <v>1.5006120554228899</v>
      </c>
      <c r="M5820" s="79">
        <v>14345.537542412199</v>
      </c>
      <c r="N5820" s="6">
        <v>49544.486859090197</v>
      </c>
      <c r="O5820" s="6">
        <v>21530.853327034401</v>
      </c>
      <c r="P5820" s="71">
        <v>21527.8628196832</v>
      </c>
      <c r="Q5820" s="20">
        <v>1.5006661657701399</v>
      </c>
      <c r="R5820" s="79">
        <v>14526.959407921</v>
      </c>
      <c r="S5820" s="6">
        <v>50171.0547520728</v>
      </c>
      <c r="T5820" s="6">
        <v>21811.233554892198</v>
      </c>
      <c r="U5820" s="71">
        <v>21799.912960756599</v>
      </c>
      <c r="V5820" s="20">
        <v>1.50065215635352</v>
      </c>
      <c r="W5820" s="79">
        <v>14722.701561009</v>
      </c>
      <c r="X5820" s="6">
        <v>50847.079927341802</v>
      </c>
      <c r="Y5820" s="6">
        <v>22112.6368741925</v>
      </c>
      <c r="Z5820" s="71">
        <v>22093.684543948901</v>
      </c>
      <c r="AA5820" s="20">
        <v>1.5006542415055799</v>
      </c>
    </row>
    <row r="5821" spans="1:27" x14ac:dyDescent="0.2">
      <c r="A5821" s="52" t="s">
        <v>506</v>
      </c>
      <c r="B5821" s="1" t="s">
        <v>6787</v>
      </c>
      <c r="C5821" s="131" t="s">
        <v>39</v>
      </c>
      <c r="D5821" s="131" t="s">
        <v>39</v>
      </c>
      <c r="E5821" s="131" t="s">
        <v>6361</v>
      </c>
      <c r="F5821" s="131" t="s">
        <v>26260</v>
      </c>
      <c r="G5821" s="131" t="s">
        <v>26260</v>
      </c>
      <c r="H5821" s="79">
        <v>8800.9166666666697</v>
      </c>
      <c r="I5821" s="6">
        <v>26950.375519321999</v>
      </c>
      <c r="J5821" s="6">
        <v>11707.1699113131</v>
      </c>
      <c r="K5821" s="71">
        <v>11709.9419912267</v>
      </c>
      <c r="L5821" s="20">
        <v>1.33053662871027</v>
      </c>
      <c r="M5821" s="79">
        <v>8900.5033966324409</v>
      </c>
      <c r="N5821" s="6">
        <v>27255.332363133999</v>
      </c>
      <c r="O5821" s="6">
        <v>11844.5179412035</v>
      </c>
      <c r="P5821" s="71">
        <v>11842.872808173401</v>
      </c>
      <c r="Q5821" s="20">
        <v>1.3305846063329601</v>
      </c>
      <c r="R5821" s="79">
        <v>8996.4674516263294</v>
      </c>
      <c r="S5821" s="6">
        <v>27549.195765822202</v>
      </c>
      <c r="T5821" s="6">
        <v>11976.6655508268</v>
      </c>
      <c r="U5821" s="71">
        <v>11970.4493517541</v>
      </c>
      <c r="V5821" s="20">
        <v>1.3305721847067999</v>
      </c>
      <c r="W5821" s="79">
        <v>9093.4688951315493</v>
      </c>
      <c r="X5821" s="6">
        <v>27846.235884186601</v>
      </c>
      <c r="Y5821" s="6">
        <v>12109.9127678524</v>
      </c>
      <c r="Z5821" s="71">
        <v>12099.5335866039</v>
      </c>
      <c r="AA5821" s="20">
        <v>1.3305740335332099</v>
      </c>
    </row>
    <row r="5822" spans="1:27" x14ac:dyDescent="0.2">
      <c r="A5822" s="52" t="s">
        <v>505</v>
      </c>
      <c r="B5822" s="1" t="s">
        <v>6786</v>
      </c>
      <c r="C5822" s="131" t="s">
        <v>39</v>
      </c>
      <c r="D5822" s="131" t="s">
        <v>39</v>
      </c>
      <c r="E5822" s="131" t="s">
        <v>6361</v>
      </c>
      <c r="F5822" s="131" t="s">
        <v>26260</v>
      </c>
      <c r="G5822" s="131" t="s">
        <v>26260</v>
      </c>
      <c r="H5822" s="79">
        <v>7575.5</v>
      </c>
      <c r="I5822" s="6">
        <v>35476.371666503102</v>
      </c>
      <c r="J5822" s="6">
        <v>15410.8394756458</v>
      </c>
      <c r="K5822" s="71">
        <v>15414.4885282251</v>
      </c>
      <c r="L5822" s="20">
        <v>2.0347816683024398</v>
      </c>
      <c r="M5822" s="79">
        <v>7678.28878533027</v>
      </c>
      <c r="N5822" s="6">
        <v>35957.735688881199</v>
      </c>
      <c r="O5822" s="6">
        <v>15626.3750453503</v>
      </c>
      <c r="P5822" s="71">
        <v>15624.204634882301</v>
      </c>
      <c r="Q5822" s="20">
        <v>2.0348550401924301</v>
      </c>
      <c r="R5822" s="79">
        <v>7772.6303400534498</v>
      </c>
      <c r="S5822" s="6">
        <v>36399.540990043497</v>
      </c>
      <c r="T5822" s="6">
        <v>15824.241562151101</v>
      </c>
      <c r="U5822" s="71">
        <v>15816.028371651</v>
      </c>
      <c r="V5822" s="20">
        <v>2.0348360438742099</v>
      </c>
      <c r="W5822" s="79">
        <v>7869.8844116699502</v>
      </c>
      <c r="X5822" s="6">
        <v>36854.985725143197</v>
      </c>
      <c r="Y5822" s="6">
        <v>16027.6837432589</v>
      </c>
      <c r="Z5822" s="71">
        <v>16013.946713294001</v>
      </c>
      <c r="AA5822" s="20">
        <v>2.0348388712733199</v>
      </c>
    </row>
    <row r="5823" spans="1:27" x14ac:dyDescent="0.2">
      <c r="A5823" s="52" t="s">
        <v>504</v>
      </c>
      <c r="B5823" s="1" t="s">
        <v>6785</v>
      </c>
      <c r="C5823" s="131" t="s">
        <v>39</v>
      </c>
      <c r="D5823" s="131" t="s">
        <v>39</v>
      </c>
      <c r="E5823" s="131" t="s">
        <v>6361</v>
      </c>
      <c r="F5823" s="131" t="s">
        <v>26260</v>
      </c>
      <c r="G5823" s="131" t="s">
        <v>26260</v>
      </c>
      <c r="H5823" s="79">
        <v>13649.583333333299</v>
      </c>
      <c r="I5823" s="6">
        <v>26911.7771202314</v>
      </c>
      <c r="J5823" s="6">
        <v>11690.4028716059</v>
      </c>
      <c r="K5823" s="71">
        <v>11693.170981339201</v>
      </c>
      <c r="L5823" s="20">
        <v>0.85666871257407495</v>
      </c>
      <c r="M5823" s="79">
        <v>13791.131448894501</v>
      </c>
      <c r="N5823" s="6">
        <v>27190.856066800399</v>
      </c>
      <c r="O5823" s="6">
        <v>11816.4980793089</v>
      </c>
      <c r="P5823" s="71">
        <v>11814.8568380708</v>
      </c>
      <c r="Q5823" s="20">
        <v>0.85669960306395598</v>
      </c>
      <c r="R5823" s="79">
        <v>13932.743981481201</v>
      </c>
      <c r="S5823" s="6">
        <v>27470.062019197299</v>
      </c>
      <c r="T5823" s="6">
        <v>11942.2631521083</v>
      </c>
      <c r="U5823" s="71">
        <v>11936.064808769999</v>
      </c>
      <c r="V5823" s="20">
        <v>0.85669160537470901</v>
      </c>
      <c r="W5823" s="79">
        <v>14075.3397172277</v>
      </c>
      <c r="X5823" s="6">
        <v>27751.2064735729</v>
      </c>
      <c r="Y5823" s="6">
        <v>12068.585894170101</v>
      </c>
      <c r="Z5823" s="71">
        <v>12058.2421334173</v>
      </c>
      <c r="AA5823" s="20">
        <v>0.85669279574534696</v>
      </c>
    </row>
    <row r="5824" spans="1:27" x14ac:dyDescent="0.2">
      <c r="A5824" s="52" t="s">
        <v>503</v>
      </c>
      <c r="B5824" s="1" t="s">
        <v>6784</v>
      </c>
      <c r="C5824" s="131" t="s">
        <v>39</v>
      </c>
      <c r="D5824" s="131" t="s">
        <v>39</v>
      </c>
      <c r="E5824" s="131" t="s">
        <v>6361</v>
      </c>
      <c r="F5824" s="131" t="s">
        <v>26260</v>
      </c>
      <c r="G5824" s="131" t="s">
        <v>26260</v>
      </c>
      <c r="H5824" s="79">
        <v>4938.1666666666697</v>
      </c>
      <c r="I5824" s="6">
        <v>14910.8404165222</v>
      </c>
      <c r="J5824" s="6">
        <v>6477.22856965562</v>
      </c>
      <c r="K5824" s="71">
        <v>6478.7622789422803</v>
      </c>
      <c r="L5824" s="20">
        <v>1.3119772410021799</v>
      </c>
      <c r="M5824" s="79">
        <v>4990.23070390059</v>
      </c>
      <c r="N5824" s="6">
        <v>15068.048263692501</v>
      </c>
      <c r="O5824" s="6">
        <v>6548.2146986999296</v>
      </c>
      <c r="P5824" s="71">
        <v>6547.3051906606297</v>
      </c>
      <c r="Q5824" s="20">
        <v>1.3120245493946701</v>
      </c>
      <c r="R5824" s="79">
        <v>5037.0467134487599</v>
      </c>
      <c r="S5824" s="6">
        <v>15209.409642202299</v>
      </c>
      <c r="T5824" s="6">
        <v>6612.0990993197802</v>
      </c>
      <c r="U5824" s="71">
        <v>6608.6672489340899</v>
      </c>
      <c r="V5824" s="20">
        <v>1.31201230103528</v>
      </c>
      <c r="W5824" s="79">
        <v>5085.3880692999101</v>
      </c>
      <c r="X5824" s="6">
        <v>15355.3768181343</v>
      </c>
      <c r="Y5824" s="6">
        <v>6677.8244125522397</v>
      </c>
      <c r="Z5824" s="71">
        <v>6672.1009733126702</v>
      </c>
      <c r="AA5824" s="20">
        <v>1.3120141240727801</v>
      </c>
    </row>
    <row r="5825" spans="1:27" x14ac:dyDescent="0.2">
      <c r="A5825" s="52" t="s">
        <v>502</v>
      </c>
      <c r="B5825" s="1" t="s">
        <v>6783</v>
      </c>
      <c r="C5825" s="131" t="s">
        <v>39</v>
      </c>
      <c r="D5825" s="131" t="s">
        <v>39</v>
      </c>
      <c r="E5825" s="131" t="s">
        <v>6361</v>
      </c>
      <c r="F5825" s="131" t="s">
        <v>26260</v>
      </c>
      <c r="G5825" s="131" t="s">
        <v>26260</v>
      </c>
      <c r="H5825" s="79">
        <v>12911.75</v>
      </c>
      <c r="I5825" s="6">
        <v>33954.499566128099</v>
      </c>
      <c r="J5825" s="6">
        <v>14749.7423696109</v>
      </c>
      <c r="K5825" s="71">
        <v>14753.2348844427</v>
      </c>
      <c r="L5825" s="20">
        <v>1.14262085963891</v>
      </c>
      <c r="M5825" s="79">
        <v>13053.083626982499</v>
      </c>
      <c r="N5825" s="6">
        <v>34326.169756153096</v>
      </c>
      <c r="O5825" s="6">
        <v>14917.3353717563</v>
      </c>
      <c r="P5825" s="71">
        <v>14915.2634426779</v>
      </c>
      <c r="Q5825" s="20">
        <v>1.14266206123479</v>
      </c>
      <c r="R5825" s="79">
        <v>13190.9014403903</v>
      </c>
      <c r="S5825" s="6">
        <v>34688.5942830809</v>
      </c>
      <c r="T5825" s="6">
        <v>15080.429050934399</v>
      </c>
      <c r="U5825" s="71">
        <v>15072.601918358499</v>
      </c>
      <c r="V5825" s="20">
        <v>1.1426513939530001</v>
      </c>
      <c r="W5825" s="79">
        <v>13329.3682013772</v>
      </c>
      <c r="X5825" s="6">
        <v>35052.725371109598</v>
      </c>
      <c r="Y5825" s="6">
        <v>15243.907588985199</v>
      </c>
      <c r="Z5825" s="71">
        <v>15230.8423190007</v>
      </c>
      <c r="AA5825" s="20">
        <v>1.1426529816639801</v>
      </c>
    </row>
    <row r="5826" spans="1:27" x14ac:dyDescent="0.2">
      <c r="A5826" s="52" t="s">
        <v>501</v>
      </c>
      <c r="B5826" s="1" t="s">
        <v>6782</v>
      </c>
      <c r="C5826" s="131" t="s">
        <v>39</v>
      </c>
      <c r="D5826" s="131" t="s">
        <v>39</v>
      </c>
      <c r="E5826" s="131" t="s">
        <v>6361</v>
      </c>
      <c r="F5826" s="131" t="s">
        <v>26260</v>
      </c>
      <c r="G5826" s="131" t="s">
        <v>26260</v>
      </c>
      <c r="H5826" s="79">
        <v>15922.5</v>
      </c>
      <c r="I5826" s="6">
        <v>57453.815309207697</v>
      </c>
      <c r="J5826" s="6">
        <v>24957.781289387302</v>
      </c>
      <c r="K5826" s="71">
        <v>24963.6909126971</v>
      </c>
      <c r="L5826" s="20">
        <v>1.5678248335812299</v>
      </c>
      <c r="M5826" s="79">
        <v>16106.2782713913</v>
      </c>
      <c r="N5826" s="6">
        <v>58116.950046991296</v>
      </c>
      <c r="O5826" s="6">
        <v>25256.241543790999</v>
      </c>
      <c r="P5826" s="71">
        <v>25252.733602194101</v>
      </c>
      <c r="Q5826" s="20">
        <v>1.5678813675440599</v>
      </c>
      <c r="R5826" s="79">
        <v>16280.158017281099</v>
      </c>
      <c r="S5826" s="6">
        <v>58744.367525802299</v>
      </c>
      <c r="T5826" s="6">
        <v>25538.373200869599</v>
      </c>
      <c r="U5826" s="71">
        <v>25525.118124894099</v>
      </c>
      <c r="V5826" s="20">
        <v>1.56786673064227</v>
      </c>
      <c r="W5826" s="79">
        <v>16455.114066136899</v>
      </c>
      <c r="X5826" s="6">
        <v>59375.668673121399</v>
      </c>
      <c r="Y5826" s="6">
        <v>25821.592949039601</v>
      </c>
      <c r="Z5826" s="71">
        <v>25799.461741451301</v>
      </c>
      <c r="AA5826" s="20">
        <v>1.5678689091887901</v>
      </c>
    </row>
    <row r="5827" spans="1:27" x14ac:dyDescent="0.2">
      <c r="A5827" s="52" t="s">
        <v>500</v>
      </c>
      <c r="B5827" s="1" t="s">
        <v>6781</v>
      </c>
      <c r="C5827" s="131" t="s">
        <v>39</v>
      </c>
      <c r="D5827" s="131" t="s">
        <v>39</v>
      </c>
      <c r="E5827" s="131" t="s">
        <v>6361</v>
      </c>
      <c r="F5827" s="131" t="s">
        <v>26260</v>
      </c>
      <c r="G5827" s="131" t="s">
        <v>26260</v>
      </c>
      <c r="H5827" s="79">
        <v>2182.1666666666702</v>
      </c>
      <c r="I5827" s="6">
        <v>9140.3556691825197</v>
      </c>
      <c r="J5827" s="6">
        <v>3970.5456717007501</v>
      </c>
      <c r="K5827" s="71">
        <v>3971.4858365728501</v>
      </c>
      <c r="L5827" s="20">
        <v>1.8199736515265501</v>
      </c>
      <c r="M5827" s="79">
        <v>2207.8074333755198</v>
      </c>
      <c r="N5827" s="6">
        <v>9247.7561399757997</v>
      </c>
      <c r="O5827" s="6">
        <v>4018.8544412680499</v>
      </c>
      <c r="P5827" s="71">
        <v>4018.2962463109102</v>
      </c>
      <c r="Q5827" s="20">
        <v>1.82003927768616</v>
      </c>
      <c r="R5827" s="79">
        <v>2231.1861875795898</v>
      </c>
      <c r="S5827" s="6">
        <v>9345.6818079789991</v>
      </c>
      <c r="T5827" s="6">
        <v>4062.91734648284</v>
      </c>
      <c r="U5827" s="71">
        <v>4060.8085873349401</v>
      </c>
      <c r="V5827" s="20">
        <v>1.820022286773</v>
      </c>
      <c r="W5827" s="79">
        <v>2255.7317367147002</v>
      </c>
      <c r="X5827" s="6">
        <v>9448.4947840075492</v>
      </c>
      <c r="Y5827" s="6">
        <v>4109.0094940557901</v>
      </c>
      <c r="Z5827" s="71">
        <v>4105.4877383579596</v>
      </c>
      <c r="AA5827" s="20">
        <v>1.82002481568898</v>
      </c>
    </row>
    <row r="5828" spans="1:27" x14ac:dyDescent="0.2">
      <c r="A5828" s="52" t="s">
        <v>499</v>
      </c>
      <c r="B5828" s="1" t="s">
        <v>6780</v>
      </c>
      <c r="C5828" s="131" t="s">
        <v>39</v>
      </c>
      <c r="D5828" s="131" t="s">
        <v>39</v>
      </c>
      <c r="E5828" s="131" t="s">
        <v>6361</v>
      </c>
      <c r="F5828" s="131" t="s">
        <v>26260</v>
      </c>
      <c r="G5828" s="131" t="s">
        <v>26260</v>
      </c>
      <c r="H5828" s="79">
        <v>11652.25</v>
      </c>
      <c r="I5828" s="6">
        <v>47007.566253647601</v>
      </c>
      <c r="J5828" s="6">
        <v>20419.959078277301</v>
      </c>
      <c r="K5828" s="71">
        <v>20424.7942142516</v>
      </c>
      <c r="L5828" s="20">
        <v>1.7528626843958599</v>
      </c>
      <c r="M5828" s="79">
        <v>11790.467423512</v>
      </c>
      <c r="N5828" s="6">
        <v>47565.163687031498</v>
      </c>
      <c r="O5828" s="6">
        <v>20670.686644400299</v>
      </c>
      <c r="P5828" s="71">
        <v>20667.815609080601</v>
      </c>
      <c r="Q5828" s="20">
        <v>1.7529258906110701</v>
      </c>
      <c r="R5828" s="79">
        <v>11923.557491272401</v>
      </c>
      <c r="S5828" s="6">
        <v>48102.076315746999</v>
      </c>
      <c r="T5828" s="6">
        <v>20911.771262984301</v>
      </c>
      <c r="U5828" s="71">
        <v>20900.917513033401</v>
      </c>
      <c r="V5828" s="20">
        <v>1.7529095262326</v>
      </c>
      <c r="W5828" s="79">
        <v>12055.094613319499</v>
      </c>
      <c r="X5828" s="6">
        <v>48632.724042962298</v>
      </c>
      <c r="Y5828" s="6">
        <v>21149.646518571601</v>
      </c>
      <c r="Z5828" s="71">
        <v>21131.519549470799</v>
      </c>
      <c r="AA5828" s="20">
        <v>1.75291196189558</v>
      </c>
    </row>
    <row r="5829" spans="1:27" x14ac:dyDescent="0.2">
      <c r="A5829" s="52" t="s">
        <v>498</v>
      </c>
      <c r="B5829" s="1" t="s">
        <v>6779</v>
      </c>
      <c r="C5829" s="131" t="s">
        <v>39</v>
      </c>
      <c r="D5829" s="131" t="s">
        <v>39</v>
      </c>
      <c r="E5829" s="131" t="s">
        <v>6361</v>
      </c>
      <c r="F5829" s="131" t="s">
        <v>26260</v>
      </c>
      <c r="G5829" s="131" t="s">
        <v>26260</v>
      </c>
      <c r="H5829" s="79">
        <v>10206.166666666701</v>
      </c>
      <c r="I5829" s="6">
        <v>27583.808175044302</v>
      </c>
      <c r="J5829" s="6">
        <v>11982.331336154801</v>
      </c>
      <c r="K5829" s="71">
        <v>11985.168570112</v>
      </c>
      <c r="L5829" s="20">
        <v>1.17430656989519</v>
      </c>
      <c r="M5829" s="79">
        <v>10323.634289318999</v>
      </c>
      <c r="N5829" s="6">
        <v>27901.283332549199</v>
      </c>
      <c r="O5829" s="6">
        <v>12125.232839280599</v>
      </c>
      <c r="P5829" s="71">
        <v>12123.548716622299</v>
      </c>
      <c r="Q5829" s="20">
        <v>1.1743489140413901</v>
      </c>
      <c r="R5829" s="79">
        <v>10436.7404614184</v>
      </c>
      <c r="S5829" s="6">
        <v>28206.9709679267</v>
      </c>
      <c r="T5829" s="6">
        <v>12262.625027473599</v>
      </c>
      <c r="U5829" s="71">
        <v>12256.260408039099</v>
      </c>
      <c r="V5829" s="20">
        <v>1.17433795094809</v>
      </c>
      <c r="W5829" s="79">
        <v>10549.0870345611</v>
      </c>
      <c r="X5829" s="6">
        <v>28510.605664860799</v>
      </c>
      <c r="Y5829" s="6">
        <v>12398.837278979299</v>
      </c>
      <c r="Z5829" s="71">
        <v>12388.2104659001</v>
      </c>
      <c r="AA5829" s="20">
        <v>1.1743395826874601</v>
      </c>
    </row>
    <row r="5830" spans="1:27" x14ac:dyDescent="0.2">
      <c r="A5830" s="52" t="s">
        <v>497</v>
      </c>
      <c r="B5830" s="1" t="s">
        <v>6778</v>
      </c>
      <c r="C5830" s="131" t="s">
        <v>39</v>
      </c>
      <c r="D5830" s="131" t="s">
        <v>39</v>
      </c>
      <c r="E5830" s="131" t="s">
        <v>6361</v>
      </c>
      <c r="F5830" s="131" t="s">
        <v>26260</v>
      </c>
      <c r="G5830" s="131" t="s">
        <v>26260</v>
      </c>
      <c r="H5830" s="79">
        <v>13527.666666666701</v>
      </c>
      <c r="I5830" s="6">
        <v>61668.195068387897</v>
      </c>
      <c r="J5830" s="6">
        <v>26788.496407851999</v>
      </c>
      <c r="K5830" s="71">
        <v>26794.8395166792</v>
      </c>
      <c r="L5830" s="20">
        <v>1.9807436254105799</v>
      </c>
      <c r="M5830" s="79">
        <v>13685.9284755237</v>
      </c>
      <c r="N5830" s="6">
        <v>62389.658742867898</v>
      </c>
      <c r="O5830" s="6">
        <v>27113.0589229215</v>
      </c>
      <c r="P5830" s="71">
        <v>27109.2930804446</v>
      </c>
      <c r="Q5830" s="20">
        <v>1.9808150487508001</v>
      </c>
      <c r="R5830" s="79">
        <v>13836.157656143199</v>
      </c>
      <c r="S5830" s="6">
        <v>63074.504300027504</v>
      </c>
      <c r="T5830" s="6">
        <v>27420.8455741129</v>
      </c>
      <c r="U5830" s="71">
        <v>27406.613446305098</v>
      </c>
      <c r="V5830" s="20">
        <v>1.98079655692104</v>
      </c>
      <c r="W5830" s="79">
        <v>13989.8824665231</v>
      </c>
      <c r="X5830" s="6">
        <v>63775.2852866498</v>
      </c>
      <c r="Y5830" s="6">
        <v>27734.9206111126</v>
      </c>
      <c r="Z5830" s="71">
        <v>27711.149525931902</v>
      </c>
      <c r="AA5830" s="20">
        <v>1.9807993092324301</v>
      </c>
    </row>
    <row r="5831" spans="1:27" x14ac:dyDescent="0.2">
      <c r="A5831" s="52" t="s">
        <v>496</v>
      </c>
      <c r="B5831" s="1" t="s">
        <v>6777</v>
      </c>
      <c r="C5831" s="131" t="s">
        <v>39</v>
      </c>
      <c r="D5831" s="131" t="s">
        <v>39</v>
      </c>
      <c r="E5831" s="131" t="s">
        <v>6361</v>
      </c>
      <c r="F5831" s="131" t="s">
        <v>26260</v>
      </c>
      <c r="G5831" s="131" t="s">
        <v>26260</v>
      </c>
      <c r="H5831" s="79">
        <v>18776.583333333299</v>
      </c>
      <c r="I5831" s="6">
        <v>78387.222698101104</v>
      </c>
      <c r="J5831" s="6">
        <v>34051.196590736603</v>
      </c>
      <c r="K5831" s="71">
        <v>34059.259396591202</v>
      </c>
      <c r="L5831" s="20">
        <v>1.8139220960464699</v>
      </c>
      <c r="M5831" s="79">
        <v>19077.433517871501</v>
      </c>
      <c r="N5831" s="6">
        <v>79643.191901629907</v>
      </c>
      <c r="O5831" s="6">
        <v>34611.033276172297</v>
      </c>
      <c r="P5831" s="71">
        <v>34606.226009694103</v>
      </c>
      <c r="Q5831" s="20">
        <v>1.8139875039939399</v>
      </c>
      <c r="R5831" s="79">
        <v>19348.430017242699</v>
      </c>
      <c r="S5831" s="6">
        <v>80774.5299395201</v>
      </c>
      <c r="T5831" s="6">
        <v>35115.708579451697</v>
      </c>
      <c r="U5831" s="71">
        <v>35097.482618796603</v>
      </c>
      <c r="V5831" s="20">
        <v>1.8139705695768999</v>
      </c>
      <c r="W5831" s="79">
        <v>19619.003787112601</v>
      </c>
      <c r="X5831" s="6">
        <v>81904.103194597206</v>
      </c>
      <c r="Y5831" s="6">
        <v>35618.873198549903</v>
      </c>
      <c r="Z5831" s="71">
        <v>35588.344924079203</v>
      </c>
      <c r="AA5831" s="20">
        <v>1.8139730900840401</v>
      </c>
    </row>
    <row r="5832" spans="1:27" x14ac:dyDescent="0.2">
      <c r="A5832" s="52" t="s">
        <v>495</v>
      </c>
      <c r="B5832" s="1" t="s">
        <v>6776</v>
      </c>
      <c r="C5832" s="131" t="s">
        <v>39</v>
      </c>
      <c r="D5832" s="131" t="s">
        <v>39</v>
      </c>
      <c r="E5832" s="131" t="s">
        <v>6361</v>
      </c>
      <c r="F5832" s="131" t="s">
        <v>26260</v>
      </c>
      <c r="G5832" s="131" t="s">
        <v>26260</v>
      </c>
      <c r="H5832" s="79">
        <v>9711</v>
      </c>
      <c r="I5832" s="6">
        <v>31695.6032088047</v>
      </c>
      <c r="J5832" s="6">
        <v>13768.4839285821</v>
      </c>
      <c r="K5832" s="71">
        <v>13771.7440963278</v>
      </c>
      <c r="L5832" s="20">
        <v>1.41815921082564</v>
      </c>
      <c r="M5832" s="79">
        <v>9817.5140091801495</v>
      </c>
      <c r="N5832" s="6">
        <v>32043.252860864501</v>
      </c>
      <c r="O5832" s="6">
        <v>13925.2340917478</v>
      </c>
      <c r="P5832" s="71">
        <v>13923.2999596311</v>
      </c>
      <c r="Q5832" s="20">
        <v>1.4182103480180099</v>
      </c>
      <c r="R5832" s="79">
        <v>9927.9737030226806</v>
      </c>
      <c r="S5832" s="6">
        <v>32403.780780399</v>
      </c>
      <c r="T5832" s="6">
        <v>14087.135184926699</v>
      </c>
      <c r="U5832" s="71">
        <v>14079.8235975485</v>
      </c>
      <c r="V5832" s="20">
        <v>1.4181971083648</v>
      </c>
      <c r="W5832" s="79">
        <v>10032.605001678599</v>
      </c>
      <c r="X5832" s="6">
        <v>32745.285478722599</v>
      </c>
      <c r="Y5832" s="6">
        <v>14240.4363862673</v>
      </c>
      <c r="Z5832" s="71">
        <v>14228.2311728076</v>
      </c>
      <c r="AA5832" s="20">
        <v>1.4181990789458001</v>
      </c>
    </row>
    <row r="5833" spans="1:27" x14ac:dyDescent="0.2">
      <c r="A5833" s="52" t="s">
        <v>494</v>
      </c>
      <c r="B5833" s="1" t="s">
        <v>6775</v>
      </c>
      <c r="C5833" s="131" t="s">
        <v>39</v>
      </c>
      <c r="D5833" s="131" t="s">
        <v>39</v>
      </c>
      <c r="E5833" s="131" t="s">
        <v>6361</v>
      </c>
      <c r="F5833" s="131" t="s">
        <v>26260</v>
      </c>
      <c r="G5833" s="131" t="s">
        <v>26260</v>
      </c>
      <c r="H5833" s="79">
        <v>6254.3333333333303</v>
      </c>
      <c r="I5833" s="6">
        <v>18717.388229346001</v>
      </c>
      <c r="J5833" s="6">
        <v>8130.7825985527597</v>
      </c>
      <c r="K5833" s="71">
        <v>8132.7078443033297</v>
      </c>
      <c r="L5833" s="20">
        <v>1.3003316917822301</v>
      </c>
      <c r="M5833" s="79">
        <v>6327.8874070391003</v>
      </c>
      <c r="N5833" s="6">
        <v>18937.5140333327</v>
      </c>
      <c r="O5833" s="6">
        <v>8229.7923115038302</v>
      </c>
      <c r="P5833" s="71">
        <v>8228.6492423447598</v>
      </c>
      <c r="Q5833" s="20">
        <v>1.30037858024959</v>
      </c>
      <c r="R5833" s="79">
        <v>6401.80398452584</v>
      </c>
      <c r="S5833" s="6">
        <v>19158.724704985001</v>
      </c>
      <c r="T5833" s="6">
        <v>8329.0140344726606</v>
      </c>
      <c r="U5833" s="71">
        <v>8324.69106084548</v>
      </c>
      <c r="V5833" s="20">
        <v>1.30036644061073</v>
      </c>
      <c r="W5833" s="79">
        <v>6473.4701115416801</v>
      </c>
      <c r="X5833" s="6">
        <v>19373.2004373704</v>
      </c>
      <c r="Y5833" s="6">
        <v>8425.1159943633502</v>
      </c>
      <c r="Z5833" s="71">
        <v>8417.8949839711895</v>
      </c>
      <c r="AA5833" s="20">
        <v>1.3003682474663401</v>
      </c>
    </row>
    <row r="5834" spans="1:27" x14ac:dyDescent="0.2">
      <c r="A5834" s="52" t="s">
        <v>493</v>
      </c>
      <c r="B5834" s="1" t="s">
        <v>6774</v>
      </c>
      <c r="C5834" s="131" t="s">
        <v>39</v>
      </c>
      <c r="D5834" s="131" t="s">
        <v>39</v>
      </c>
      <c r="E5834" s="131" t="s">
        <v>6361</v>
      </c>
      <c r="F5834" s="131" t="s">
        <v>26260</v>
      </c>
      <c r="G5834" s="131" t="s">
        <v>26260</v>
      </c>
      <c r="H5834" s="79">
        <v>11667.666666666701</v>
      </c>
      <c r="I5834" s="6">
        <v>37278.460300223298</v>
      </c>
      <c r="J5834" s="6">
        <v>16193.6618825203</v>
      </c>
      <c r="K5834" s="71">
        <v>16197.496295548501</v>
      </c>
      <c r="L5834" s="20">
        <v>1.38823783351843</v>
      </c>
      <c r="M5834" s="79">
        <v>11834.0905524543</v>
      </c>
      <c r="N5834" s="6">
        <v>37810.188399472703</v>
      </c>
      <c r="O5834" s="6">
        <v>16431.406848797</v>
      </c>
      <c r="P5834" s="71">
        <v>16429.124624203901</v>
      </c>
      <c r="Q5834" s="20">
        <v>1.3882878917803001</v>
      </c>
      <c r="R5834" s="79">
        <v>11983.5425859857</v>
      </c>
      <c r="S5834" s="6">
        <v>38287.691044856401</v>
      </c>
      <c r="T5834" s="6">
        <v>16645.0909948712</v>
      </c>
      <c r="U5834" s="71">
        <v>16636.4517622928</v>
      </c>
      <c r="V5834" s="20">
        <v>1.3882749314671301</v>
      </c>
      <c r="W5834" s="79">
        <v>12140.148621833099</v>
      </c>
      <c r="X5834" s="6">
        <v>38788.050890307801</v>
      </c>
      <c r="Y5834" s="6">
        <v>16868.344959449001</v>
      </c>
      <c r="Z5834" s="71">
        <v>16853.887414373999</v>
      </c>
      <c r="AA5834" s="20">
        <v>1.38827686047135</v>
      </c>
    </row>
    <row r="5835" spans="1:27" x14ac:dyDescent="0.2">
      <c r="A5835" s="52" t="s">
        <v>492</v>
      </c>
      <c r="B5835" s="1" t="s">
        <v>6773</v>
      </c>
      <c r="C5835" s="131" t="s">
        <v>39</v>
      </c>
      <c r="D5835" s="131" t="s">
        <v>39</v>
      </c>
      <c r="E5835" s="131" t="s">
        <v>6361</v>
      </c>
      <c r="F5835" s="131" t="s">
        <v>26260</v>
      </c>
      <c r="G5835" s="131" t="s">
        <v>26260</v>
      </c>
      <c r="H5835" s="79">
        <v>8676.3333333333303</v>
      </c>
      <c r="I5835" s="6">
        <v>31851.160869788298</v>
      </c>
      <c r="J5835" s="6">
        <v>13836.0577539203</v>
      </c>
      <c r="K5835" s="71">
        <v>13839.333922120901</v>
      </c>
      <c r="L5835" s="20">
        <v>1.59506710846989</v>
      </c>
      <c r="M5835" s="79">
        <v>8774.4025693873791</v>
      </c>
      <c r="N5835" s="6">
        <v>32211.176891986801</v>
      </c>
      <c r="O5835" s="6">
        <v>13998.2098739869</v>
      </c>
      <c r="P5835" s="71">
        <v>13996.2656059685</v>
      </c>
      <c r="Q5835" s="20">
        <v>1.5951246247578701</v>
      </c>
      <c r="R5835" s="79">
        <v>8867.4292408311903</v>
      </c>
      <c r="S5835" s="6">
        <v>32552.681461198601</v>
      </c>
      <c r="T5835" s="6">
        <v>14151.867878736901</v>
      </c>
      <c r="U5835" s="71">
        <v>14144.522693417101</v>
      </c>
      <c r="V5835" s="20">
        <v>1.5951097335276001</v>
      </c>
      <c r="W5835" s="79">
        <v>8958.5184373171396</v>
      </c>
      <c r="X5835" s="6">
        <v>32887.073483647502</v>
      </c>
      <c r="Y5835" s="6">
        <v>14302.0978753932</v>
      </c>
      <c r="Z5835" s="71">
        <v>14289.839813016701</v>
      </c>
      <c r="AA5835" s="20">
        <v>1.5951119499282</v>
      </c>
    </row>
    <row r="5836" spans="1:27" x14ac:dyDescent="0.2">
      <c r="A5836" s="52" t="s">
        <v>491</v>
      </c>
      <c r="B5836" s="1" t="s">
        <v>6772</v>
      </c>
      <c r="C5836" s="131" t="s">
        <v>39</v>
      </c>
      <c r="D5836" s="131" t="s">
        <v>39</v>
      </c>
      <c r="E5836" s="131" t="s">
        <v>6361</v>
      </c>
      <c r="F5836" s="131" t="s">
        <v>26260</v>
      </c>
      <c r="G5836" s="131" t="s">
        <v>26260</v>
      </c>
      <c r="H5836" s="79">
        <v>12726.25</v>
      </c>
      <c r="I5836" s="6">
        <v>32612.9110408993</v>
      </c>
      <c r="J5836" s="6">
        <v>14166.959958855299</v>
      </c>
      <c r="K5836" s="71">
        <v>14170.314479668999</v>
      </c>
      <c r="L5836" s="20">
        <v>1.11347132734851</v>
      </c>
      <c r="M5836" s="79">
        <v>12866.1842426329</v>
      </c>
      <c r="N5836" s="6">
        <v>32971.513379102696</v>
      </c>
      <c r="O5836" s="6">
        <v>14328.6339922111</v>
      </c>
      <c r="P5836" s="71">
        <v>14326.643830249701</v>
      </c>
      <c r="Q5836" s="20">
        <v>1.11351147784574</v>
      </c>
      <c r="R5836" s="79">
        <v>13000.129216756401</v>
      </c>
      <c r="S5836" s="6">
        <v>33314.7673247243</v>
      </c>
      <c r="T5836" s="6">
        <v>14483.1751004085</v>
      </c>
      <c r="U5836" s="71">
        <v>14475.6579580748</v>
      </c>
      <c r="V5836" s="20">
        <v>1.1135010826981999</v>
      </c>
      <c r="W5836" s="79">
        <v>13127.7081265701</v>
      </c>
      <c r="X5836" s="6">
        <v>33641.7072824063</v>
      </c>
      <c r="Y5836" s="6">
        <v>14630.2768620487</v>
      </c>
      <c r="Z5836" s="71">
        <v>14617.737523559799</v>
      </c>
      <c r="AA5836" s="20">
        <v>1.11350262990491</v>
      </c>
    </row>
    <row r="5837" spans="1:27" x14ac:dyDescent="0.2">
      <c r="A5837" s="52" t="s">
        <v>490</v>
      </c>
      <c r="B5837" s="1" t="s">
        <v>6771</v>
      </c>
      <c r="C5837" s="131" t="s">
        <v>39</v>
      </c>
      <c r="D5837" s="131" t="s">
        <v>39</v>
      </c>
      <c r="E5837" s="131" t="s">
        <v>6361</v>
      </c>
      <c r="F5837" s="131" t="s">
        <v>26260</v>
      </c>
      <c r="G5837" s="131" t="s">
        <v>26260</v>
      </c>
      <c r="H5837" s="79">
        <v>4704.3333333333303</v>
      </c>
      <c r="I5837" s="6">
        <v>23867.275760758399</v>
      </c>
      <c r="J5837" s="6">
        <v>10367.8797518437</v>
      </c>
      <c r="K5837" s="71">
        <v>10370.334708201601</v>
      </c>
      <c r="L5837" s="20">
        <v>2.2044217476514398</v>
      </c>
      <c r="M5837" s="79">
        <v>4757.2545682788696</v>
      </c>
      <c r="N5837" s="6">
        <v>24135.769853023401</v>
      </c>
      <c r="O5837" s="6">
        <v>10488.830414542101</v>
      </c>
      <c r="P5837" s="71">
        <v>10487.373578438801</v>
      </c>
      <c r="Q5837" s="20">
        <v>2.2045012365678498</v>
      </c>
      <c r="R5837" s="79">
        <v>4806.7381372849804</v>
      </c>
      <c r="S5837" s="6">
        <v>24386.823063629599</v>
      </c>
      <c r="T5837" s="6">
        <v>10601.863886082299</v>
      </c>
      <c r="U5837" s="71">
        <v>10596.3612446185</v>
      </c>
      <c r="V5837" s="20">
        <v>2.20448065652349</v>
      </c>
      <c r="W5837" s="79">
        <v>4855.6218677793004</v>
      </c>
      <c r="X5837" s="6">
        <v>24634.833013871801</v>
      </c>
      <c r="Y5837" s="6">
        <v>10713.3215451217</v>
      </c>
      <c r="Z5837" s="71">
        <v>10704.1393562636</v>
      </c>
      <c r="AA5837" s="20">
        <v>2.2044837196433198</v>
      </c>
    </row>
    <row r="5838" spans="1:27" x14ac:dyDescent="0.2">
      <c r="A5838" s="52" t="s">
        <v>489</v>
      </c>
      <c r="B5838" s="1" t="s">
        <v>6770</v>
      </c>
      <c r="C5838" s="131" t="s">
        <v>39</v>
      </c>
      <c r="D5838" s="131" t="s">
        <v>39</v>
      </c>
      <c r="E5838" s="131" t="s">
        <v>6361</v>
      </c>
      <c r="F5838" s="131" t="s">
        <v>26260</v>
      </c>
      <c r="G5838" s="131" t="s">
        <v>26260</v>
      </c>
      <c r="H5838" s="79">
        <v>9393.25</v>
      </c>
      <c r="I5838" s="6">
        <v>28272.815925521201</v>
      </c>
      <c r="J5838" s="6">
        <v>12281.634431180801</v>
      </c>
      <c r="K5838" s="71">
        <v>12284.542535562099</v>
      </c>
      <c r="L5838" s="20">
        <v>1.30780534272612</v>
      </c>
      <c r="M5838" s="79">
        <v>9500.4307977362605</v>
      </c>
      <c r="N5838" s="6">
        <v>28595.4202387406</v>
      </c>
      <c r="O5838" s="6">
        <v>12426.888197193501</v>
      </c>
      <c r="P5838" s="71">
        <v>12425.1621764017</v>
      </c>
      <c r="Q5838" s="20">
        <v>1.3078525006847499</v>
      </c>
      <c r="R5838" s="79">
        <v>9605.4942178964702</v>
      </c>
      <c r="S5838" s="6">
        <v>28911.651440794802</v>
      </c>
      <c r="T5838" s="6">
        <v>12568.9759792574</v>
      </c>
      <c r="U5838" s="71">
        <v>12562.4523557584</v>
      </c>
      <c r="V5838" s="20">
        <v>1.30784029127337</v>
      </c>
      <c r="W5838" s="79">
        <v>9710.3742248093695</v>
      </c>
      <c r="X5838" s="6">
        <v>29227.330585895299</v>
      </c>
      <c r="Y5838" s="6">
        <v>12710.5302599758</v>
      </c>
      <c r="Z5838" s="71">
        <v>12699.6363006334</v>
      </c>
      <c r="AA5838" s="20">
        <v>1.3078421085138701</v>
      </c>
    </row>
    <row r="5839" spans="1:27" x14ac:dyDescent="0.2">
      <c r="A5839" s="52" t="s">
        <v>488</v>
      </c>
      <c r="B5839" s="1" t="s">
        <v>6769</v>
      </c>
      <c r="C5839" s="131" t="s">
        <v>39</v>
      </c>
      <c r="D5839" s="131" t="s">
        <v>39</v>
      </c>
      <c r="E5839" s="131" t="s">
        <v>6361</v>
      </c>
      <c r="F5839" s="131" t="s">
        <v>26260</v>
      </c>
      <c r="G5839" s="131" t="s">
        <v>26260</v>
      </c>
      <c r="H5839" s="79">
        <v>5093.25</v>
      </c>
      <c r="I5839" s="6">
        <v>9558.3227097465806</v>
      </c>
      <c r="J5839" s="6">
        <v>4152.1094186587097</v>
      </c>
      <c r="K5839" s="71">
        <v>4153.0925750667502</v>
      </c>
      <c r="L5839" s="20">
        <v>0.81541109803499701</v>
      </c>
      <c r="M5839" s="79">
        <v>5150.2521048692297</v>
      </c>
      <c r="N5839" s="6">
        <v>9665.2965503149608</v>
      </c>
      <c r="O5839" s="6">
        <v>4200.30755347185</v>
      </c>
      <c r="P5839" s="71">
        <v>4199.7241557576399</v>
      </c>
      <c r="Q5839" s="20">
        <v>0.81544050082268205</v>
      </c>
      <c r="R5839" s="79">
        <v>5203.5899417670898</v>
      </c>
      <c r="S5839" s="6">
        <v>9765.3937883672097</v>
      </c>
      <c r="T5839" s="6">
        <v>4245.3818387138999</v>
      </c>
      <c r="U5839" s="71">
        <v>4243.1783757769799</v>
      </c>
      <c r="V5839" s="20">
        <v>0.81543288830634397</v>
      </c>
      <c r="W5839" s="79">
        <v>5257.5219899454496</v>
      </c>
      <c r="X5839" s="6">
        <v>9866.6061617803207</v>
      </c>
      <c r="Y5839" s="6">
        <v>4290.8398977460101</v>
      </c>
      <c r="Z5839" s="71">
        <v>4287.16229858733</v>
      </c>
      <c r="AA5839" s="20">
        <v>0.81543402134810805</v>
      </c>
    </row>
    <row r="5840" spans="1:27" x14ac:dyDescent="0.2">
      <c r="A5840" s="52" t="s">
        <v>487</v>
      </c>
      <c r="B5840" s="1" t="s">
        <v>6768</v>
      </c>
      <c r="C5840" s="131" t="s">
        <v>39</v>
      </c>
      <c r="D5840" s="131" t="s">
        <v>39</v>
      </c>
      <c r="E5840" s="131" t="s">
        <v>6361</v>
      </c>
      <c r="F5840" s="131" t="s">
        <v>26260</v>
      </c>
      <c r="G5840" s="131" t="s">
        <v>26260</v>
      </c>
      <c r="H5840" s="79">
        <v>2758.1666666666702</v>
      </c>
      <c r="I5840" s="6">
        <v>13357.809045940699</v>
      </c>
      <c r="J5840" s="6">
        <v>5802.5959612913402</v>
      </c>
      <c r="K5840" s="71">
        <v>5803.96992782916</v>
      </c>
      <c r="L5840" s="20">
        <v>2.1042854291482902</v>
      </c>
      <c r="M5840" s="79">
        <v>2789.8960323072802</v>
      </c>
      <c r="N5840" s="6">
        <v>13511.474454379701</v>
      </c>
      <c r="O5840" s="6">
        <v>5871.7648148544004</v>
      </c>
      <c r="P5840" s="71">
        <v>5870.9492616769803</v>
      </c>
      <c r="Q5840" s="20">
        <v>2.1043613072640599</v>
      </c>
      <c r="R5840" s="79">
        <v>2819.1143462845498</v>
      </c>
      <c r="S5840" s="6">
        <v>13652.9788324397</v>
      </c>
      <c r="T5840" s="6">
        <v>5935.4604264531499</v>
      </c>
      <c r="U5840" s="71">
        <v>5932.3797690329002</v>
      </c>
      <c r="V5840" s="20">
        <v>2.1043416620725202</v>
      </c>
      <c r="W5840" s="79">
        <v>2846.7751203067301</v>
      </c>
      <c r="X5840" s="6">
        <v>13786.940040047901</v>
      </c>
      <c r="Y5840" s="6">
        <v>5995.7346448898097</v>
      </c>
      <c r="Z5840" s="71">
        <v>5990.5958121178601</v>
      </c>
      <c r="AA5840" s="20">
        <v>2.10434458604949</v>
      </c>
    </row>
    <row r="5841" spans="1:27" x14ac:dyDescent="0.2">
      <c r="A5841" s="52" t="s">
        <v>486</v>
      </c>
      <c r="B5841" s="1" t="s">
        <v>6767</v>
      </c>
      <c r="C5841" s="131" t="s">
        <v>39</v>
      </c>
      <c r="D5841" s="131" t="s">
        <v>39</v>
      </c>
      <c r="E5841" s="131" t="s">
        <v>6361</v>
      </c>
      <c r="F5841" s="131" t="s">
        <v>26260</v>
      </c>
      <c r="G5841" s="131" t="s">
        <v>26260</v>
      </c>
      <c r="H5841" s="79">
        <v>3435.3333333333298</v>
      </c>
      <c r="I5841" s="6">
        <v>6225.7969451169301</v>
      </c>
      <c r="J5841" s="6">
        <v>2704.4692797531602</v>
      </c>
      <c r="K5841" s="71">
        <v>2705.1096569770398</v>
      </c>
      <c r="L5841" s="20">
        <v>0.78743731524656602</v>
      </c>
      <c r="M5841" s="79">
        <v>3472.9192414007698</v>
      </c>
      <c r="N5841" s="6">
        <v>6293.9132555067199</v>
      </c>
      <c r="O5841" s="6">
        <v>2735.1847147556</v>
      </c>
      <c r="P5841" s="71">
        <v>2734.8048138816198</v>
      </c>
      <c r="Q5841" s="20">
        <v>0.78746570933177196</v>
      </c>
      <c r="R5841" s="79">
        <v>3510.0557028941298</v>
      </c>
      <c r="S5841" s="6">
        <v>6361.2150414133102</v>
      </c>
      <c r="T5841" s="6">
        <v>2765.4580444200601</v>
      </c>
      <c r="U5841" s="71">
        <v>2764.0227001952098</v>
      </c>
      <c r="V5841" s="20">
        <v>0.78745835797312302</v>
      </c>
      <c r="W5841" s="79">
        <v>3546.6307974945998</v>
      </c>
      <c r="X5841" s="6">
        <v>6427.4994715212997</v>
      </c>
      <c r="Y5841" s="6">
        <v>2795.22367903743</v>
      </c>
      <c r="Z5841" s="71">
        <v>2792.8279447533901</v>
      </c>
      <c r="AA5841" s="20">
        <v>0.78745945214435498</v>
      </c>
    </row>
    <row r="5842" spans="1:27" x14ac:dyDescent="0.2">
      <c r="A5842" s="52" t="s">
        <v>485</v>
      </c>
      <c r="B5842" s="1" t="s">
        <v>6766</v>
      </c>
      <c r="C5842" s="131" t="s">
        <v>39</v>
      </c>
      <c r="D5842" s="131" t="s">
        <v>39</v>
      </c>
      <c r="E5842" s="131" t="s">
        <v>6361</v>
      </c>
      <c r="F5842" s="131" t="s">
        <v>26260</v>
      </c>
      <c r="G5842" s="131" t="s">
        <v>26260</v>
      </c>
      <c r="H5842" s="79">
        <v>3167.5833333333298</v>
      </c>
      <c r="I5842" s="6">
        <v>15002.431914302901</v>
      </c>
      <c r="J5842" s="6">
        <v>6517.0156674710997</v>
      </c>
      <c r="K5842" s="71">
        <v>6518.55879773784</v>
      </c>
      <c r="L5842" s="20">
        <v>2.0578965450225999</v>
      </c>
      <c r="M5842" s="79">
        <v>3202.9172653547098</v>
      </c>
      <c r="N5842" s="6">
        <v>15169.7818633436</v>
      </c>
      <c r="O5842" s="6">
        <v>6592.4256967620904</v>
      </c>
      <c r="P5842" s="71">
        <v>6591.5100480783603</v>
      </c>
      <c r="Q5842" s="20">
        <v>2.0579707504084901</v>
      </c>
      <c r="R5842" s="79">
        <v>3234.89644112307</v>
      </c>
      <c r="S5842" s="6">
        <v>15321.2428847765</v>
      </c>
      <c r="T5842" s="6">
        <v>6660.7171916648504</v>
      </c>
      <c r="U5842" s="71">
        <v>6657.2601072322204</v>
      </c>
      <c r="V5842" s="20">
        <v>2.0579515382943701</v>
      </c>
      <c r="W5842" s="79">
        <v>3266.4081949555298</v>
      </c>
      <c r="X5842" s="6">
        <v>15470.4900841782</v>
      </c>
      <c r="Y5842" s="6">
        <v>6727.8854554885902</v>
      </c>
      <c r="Z5842" s="71">
        <v>6722.1191098591898</v>
      </c>
      <c r="AA5842" s="20">
        <v>2.0579543978124</v>
      </c>
    </row>
    <row r="5843" spans="1:27" x14ac:dyDescent="0.2">
      <c r="A5843" s="52" t="s">
        <v>484</v>
      </c>
      <c r="B5843" s="1" t="s">
        <v>18965</v>
      </c>
      <c r="C5843" s="131" t="s">
        <v>39</v>
      </c>
      <c r="D5843" s="131" t="s">
        <v>39</v>
      </c>
      <c r="E5843" s="131" t="s">
        <v>6361</v>
      </c>
      <c r="F5843" s="131" t="s">
        <v>26260</v>
      </c>
      <c r="G5843" s="131" t="s">
        <v>26260</v>
      </c>
      <c r="H5843" s="79">
        <v>10575.833333333299</v>
      </c>
      <c r="I5843" s="6">
        <v>46285.751332817199</v>
      </c>
      <c r="J5843" s="6">
        <v>20106.4046375748</v>
      </c>
      <c r="K5843" s="71">
        <v>20111.1655286229</v>
      </c>
      <c r="L5843" s="20">
        <v>1.9016152103338999</v>
      </c>
      <c r="M5843" s="79">
        <v>10714.3285923767</v>
      </c>
      <c r="N5843" s="6">
        <v>46891.883910630197</v>
      </c>
      <c r="O5843" s="6">
        <v>20378.0952980617</v>
      </c>
      <c r="P5843" s="71">
        <v>20375.264901938201</v>
      </c>
      <c r="Q5843" s="20">
        <v>1.90168378039435</v>
      </c>
      <c r="R5843" s="79">
        <v>10843.0631244465</v>
      </c>
      <c r="S5843" s="6">
        <v>47455.2980976287</v>
      </c>
      <c r="T5843" s="6">
        <v>20630.592586488299</v>
      </c>
      <c r="U5843" s="71">
        <v>20619.8847755403</v>
      </c>
      <c r="V5843" s="20">
        <v>1.90166602729179</v>
      </c>
      <c r="W5843" s="79">
        <v>10974.077610935299</v>
      </c>
      <c r="X5843" s="6">
        <v>48028.690638101303</v>
      </c>
      <c r="Y5843" s="6">
        <v>20886.961397603802</v>
      </c>
      <c r="Z5843" s="71">
        <v>20869.059571039801</v>
      </c>
      <c r="AA5843" s="20">
        <v>1.9016686696515199</v>
      </c>
    </row>
    <row r="5844" spans="1:27" x14ac:dyDescent="0.2">
      <c r="A5844" s="52" t="s">
        <v>483</v>
      </c>
      <c r="B5844" s="1" t="s">
        <v>6765</v>
      </c>
      <c r="C5844" s="131" t="s">
        <v>39</v>
      </c>
      <c r="D5844" s="131" t="s">
        <v>39</v>
      </c>
      <c r="E5844" s="131" t="s">
        <v>6361</v>
      </c>
      <c r="F5844" s="131" t="s">
        <v>26260</v>
      </c>
      <c r="G5844" s="131" t="s">
        <v>26260</v>
      </c>
      <c r="H5844" s="79">
        <v>4302.5833333333303</v>
      </c>
      <c r="I5844" s="6">
        <v>17524.8416595606</v>
      </c>
      <c r="J5844" s="6">
        <v>7612.7436083494104</v>
      </c>
      <c r="K5844" s="71">
        <v>7614.5461903400601</v>
      </c>
      <c r="L5844" s="20">
        <v>1.76976146663982</v>
      </c>
      <c r="M5844" s="79">
        <v>4363.0574001496898</v>
      </c>
      <c r="N5844" s="6">
        <v>17771.158433312801</v>
      </c>
      <c r="O5844" s="6">
        <v>7722.9219623847303</v>
      </c>
      <c r="P5844" s="71">
        <v>7721.8492944996797</v>
      </c>
      <c r="Q5844" s="20">
        <v>1.7698252822057201</v>
      </c>
      <c r="R5844" s="79">
        <v>4421.1395760349596</v>
      </c>
      <c r="S5844" s="6">
        <v>18007.732801959199</v>
      </c>
      <c r="T5844" s="6">
        <v>7828.6348150055401</v>
      </c>
      <c r="U5844" s="71">
        <v>7824.5715511303697</v>
      </c>
      <c r="V5844" s="20">
        <v>1.7698087600635599</v>
      </c>
      <c r="W5844" s="79">
        <v>4479.0972279140396</v>
      </c>
      <c r="X5844" s="6">
        <v>18243.799972180401</v>
      </c>
      <c r="Y5844" s="6">
        <v>7933.9565726624996</v>
      </c>
      <c r="Z5844" s="71">
        <v>7927.1565258856399</v>
      </c>
      <c r="AA5844" s="20">
        <v>1.76981121920798</v>
      </c>
    </row>
    <row r="5845" spans="1:27" x14ac:dyDescent="0.2">
      <c r="A5845" s="52" t="s">
        <v>482</v>
      </c>
      <c r="B5845" s="1" t="s">
        <v>18966</v>
      </c>
      <c r="C5845" s="131" t="s">
        <v>39</v>
      </c>
      <c r="D5845" s="131" t="s">
        <v>39</v>
      </c>
      <c r="E5845" s="131" t="s">
        <v>6361</v>
      </c>
      <c r="F5845" s="131" t="s">
        <v>26260</v>
      </c>
      <c r="G5845" s="131" t="s">
        <v>26260</v>
      </c>
      <c r="H5845" s="79">
        <v>7092.4166666666697</v>
      </c>
      <c r="I5845" s="6">
        <v>28457.596308278298</v>
      </c>
      <c r="J5845" s="6">
        <v>12361.90252747</v>
      </c>
      <c r="K5845" s="71">
        <v>12364.8296381166</v>
      </c>
      <c r="L5845" s="20">
        <v>1.7433873698128199</v>
      </c>
      <c r="M5845" s="79">
        <v>7159.8116309062998</v>
      </c>
      <c r="N5845" s="6">
        <v>28728.011707666199</v>
      </c>
      <c r="O5845" s="6">
        <v>12484.5092898889</v>
      </c>
      <c r="P5845" s="71">
        <v>12482.775265870399</v>
      </c>
      <c r="Q5845" s="20">
        <v>1.7434502343590701</v>
      </c>
      <c r="R5845" s="79">
        <v>7224.1842867418</v>
      </c>
      <c r="S5845" s="6">
        <v>28986.300403770099</v>
      </c>
      <c r="T5845" s="6">
        <v>12601.428674823201</v>
      </c>
      <c r="U5845" s="71">
        <v>12594.8882075361</v>
      </c>
      <c r="V5845" s="20">
        <v>1.7434339584402501</v>
      </c>
      <c r="W5845" s="79">
        <v>7284.9248110533099</v>
      </c>
      <c r="X5845" s="6">
        <v>29230.015543707399</v>
      </c>
      <c r="Y5845" s="6">
        <v>12711.697908092499</v>
      </c>
      <c r="Z5845" s="71">
        <v>12700.802947980699</v>
      </c>
      <c r="AA5845" s="20">
        <v>1.74343638093696</v>
      </c>
    </row>
    <row r="5846" spans="1:27" x14ac:dyDescent="0.2">
      <c r="A5846" s="52" t="s">
        <v>481</v>
      </c>
      <c r="B5846" s="1" t="s">
        <v>6764</v>
      </c>
      <c r="C5846" s="131" t="s">
        <v>39</v>
      </c>
      <c r="D5846" s="131" t="s">
        <v>39</v>
      </c>
      <c r="E5846" s="131" t="s">
        <v>6361</v>
      </c>
      <c r="F5846" s="131" t="s">
        <v>26260</v>
      </c>
      <c r="G5846" s="131" t="s">
        <v>26260</v>
      </c>
      <c r="H5846" s="79">
        <v>6270</v>
      </c>
      <c r="I5846" s="6">
        <v>16113.232350144899</v>
      </c>
      <c r="J5846" s="6">
        <v>6999.5443591637004</v>
      </c>
      <c r="K5846" s="71">
        <v>7001.2017448913402</v>
      </c>
      <c r="L5846" s="20">
        <v>1.11661909806879</v>
      </c>
      <c r="M5846" s="79">
        <v>6338.3688965899601</v>
      </c>
      <c r="N5846" s="6">
        <v>16288.9331342402</v>
      </c>
      <c r="O5846" s="6">
        <v>7078.7821693393798</v>
      </c>
      <c r="P5846" s="71">
        <v>7077.7989686369401</v>
      </c>
      <c r="Q5846" s="20">
        <v>1.1166593620710199</v>
      </c>
      <c r="R5846" s="79">
        <v>6408.1948994356098</v>
      </c>
      <c r="S5846" s="6">
        <v>16468.378526255099</v>
      </c>
      <c r="T5846" s="6">
        <v>7159.4199500396599</v>
      </c>
      <c r="U5846" s="71">
        <v>7155.7040259816904</v>
      </c>
      <c r="V5846" s="20">
        <v>1.1166489375365101</v>
      </c>
      <c r="W5846" s="79">
        <v>6474.3283630347296</v>
      </c>
      <c r="X5846" s="6">
        <v>16638.3344856</v>
      </c>
      <c r="Y5846" s="6">
        <v>7235.7635718150505</v>
      </c>
      <c r="Z5846" s="71">
        <v>7229.5619332877905</v>
      </c>
      <c r="AA5846" s="20">
        <v>1.11665048911715</v>
      </c>
    </row>
    <row r="5847" spans="1:27" x14ac:dyDescent="0.2">
      <c r="A5847" s="52" t="s">
        <v>480</v>
      </c>
      <c r="B5847" s="1" t="s">
        <v>6763</v>
      </c>
      <c r="C5847" s="131" t="s">
        <v>39</v>
      </c>
      <c r="D5847" s="131" t="s">
        <v>39</v>
      </c>
      <c r="E5847" s="131" t="s">
        <v>6361</v>
      </c>
      <c r="F5847" s="131" t="s">
        <v>26260</v>
      </c>
      <c r="G5847" s="131" t="s">
        <v>26260</v>
      </c>
      <c r="H5847" s="79">
        <v>5063.4166666666697</v>
      </c>
      <c r="I5847" s="6">
        <v>20044.195961873898</v>
      </c>
      <c r="J5847" s="6">
        <v>8707.1442731131592</v>
      </c>
      <c r="K5847" s="71">
        <v>8709.2059925489102</v>
      </c>
      <c r="L5847" s="20">
        <v>1.7200255412285299</v>
      </c>
      <c r="M5847" s="79">
        <v>5108.8725880640304</v>
      </c>
      <c r="N5847" s="6">
        <v>20224.139161514999</v>
      </c>
      <c r="O5847" s="6">
        <v>8788.9289314986709</v>
      </c>
      <c r="P5847" s="71">
        <v>8787.7082015916894</v>
      </c>
      <c r="Q5847" s="20">
        <v>1.72008756337408</v>
      </c>
      <c r="R5847" s="79">
        <v>5153.1139378826801</v>
      </c>
      <c r="S5847" s="6">
        <v>20399.274320985602</v>
      </c>
      <c r="T5847" s="6">
        <v>8868.3273406156695</v>
      </c>
      <c r="U5847" s="71">
        <v>8863.7244494388706</v>
      </c>
      <c r="V5847" s="20">
        <v>1.72007150555666</v>
      </c>
      <c r="W5847" s="79">
        <v>5194.6516636664401</v>
      </c>
      <c r="X5847" s="6">
        <v>20563.7068317251</v>
      </c>
      <c r="Y5847" s="6">
        <v>8942.8494735009699</v>
      </c>
      <c r="Z5847" s="71">
        <v>8935.1847233625795</v>
      </c>
      <c r="AA5847" s="20">
        <v>1.7200738955913</v>
      </c>
    </row>
    <row r="5848" spans="1:27" x14ac:dyDescent="0.2">
      <c r="A5848" s="52" t="s">
        <v>479</v>
      </c>
      <c r="B5848" s="1" t="s">
        <v>18967</v>
      </c>
      <c r="C5848" s="131" t="s">
        <v>39</v>
      </c>
      <c r="D5848" s="131" t="s">
        <v>39</v>
      </c>
      <c r="E5848" s="131" t="s">
        <v>6361</v>
      </c>
      <c r="F5848" s="131" t="s">
        <v>26260</v>
      </c>
      <c r="G5848" s="131" t="s">
        <v>26260</v>
      </c>
      <c r="H5848" s="79">
        <v>11602.333333333299</v>
      </c>
      <c r="I5848" s="6">
        <v>54743.291023328602</v>
      </c>
      <c r="J5848" s="6">
        <v>23780.336903101299</v>
      </c>
      <c r="K5848" s="71">
        <v>23785.9677254747</v>
      </c>
      <c r="L5848" s="20">
        <v>2.0501020822370299</v>
      </c>
      <c r="M5848" s="79">
        <v>11748.324887286501</v>
      </c>
      <c r="N5848" s="6">
        <v>55432.122993191602</v>
      </c>
      <c r="O5848" s="6">
        <v>24089.479686548901</v>
      </c>
      <c r="P5848" s="71">
        <v>24086.133801228199</v>
      </c>
      <c r="Q5848" s="20">
        <v>2.0501760065635399</v>
      </c>
      <c r="R5848" s="79">
        <v>11884.943091953101</v>
      </c>
      <c r="S5848" s="6">
        <v>56076.728687777199</v>
      </c>
      <c r="T5848" s="6">
        <v>24378.6508465402</v>
      </c>
      <c r="U5848" s="71">
        <v>24365.9976964507</v>
      </c>
      <c r="V5848" s="20">
        <v>2.0501568672169799</v>
      </c>
      <c r="W5848" s="79">
        <v>12021.7776016152</v>
      </c>
      <c r="X5848" s="6">
        <v>56722.3549742541</v>
      </c>
      <c r="Y5848" s="6">
        <v>24667.706385244499</v>
      </c>
      <c r="Z5848" s="71">
        <v>24646.564152392501</v>
      </c>
      <c r="AA5848" s="20">
        <v>2.0501597159043299</v>
      </c>
    </row>
    <row r="5849" spans="1:27" x14ac:dyDescent="0.2">
      <c r="A5849" s="52" t="s">
        <v>478</v>
      </c>
      <c r="B5849" s="1" t="s">
        <v>6762</v>
      </c>
      <c r="C5849" s="131" t="s">
        <v>39</v>
      </c>
      <c r="D5849" s="131" t="s">
        <v>39</v>
      </c>
      <c r="E5849" s="131" t="s">
        <v>6361</v>
      </c>
      <c r="F5849" s="131" t="s">
        <v>26260</v>
      </c>
      <c r="G5849" s="131" t="s">
        <v>26260</v>
      </c>
      <c r="H5849" s="79">
        <v>4126.3333333333303</v>
      </c>
      <c r="I5849" s="6">
        <v>10671.217553844101</v>
      </c>
      <c r="J5849" s="6">
        <v>4635.5479156077699</v>
      </c>
      <c r="K5849" s="71">
        <v>4636.6455429047501</v>
      </c>
      <c r="L5849" s="20">
        <v>1.1236720759927501</v>
      </c>
      <c r="M5849" s="79">
        <v>4170.9227239286902</v>
      </c>
      <c r="N5849" s="6">
        <v>10786.5313322518</v>
      </c>
      <c r="O5849" s="6">
        <v>4687.5694702964502</v>
      </c>
      <c r="P5849" s="71">
        <v>4686.9183948027203</v>
      </c>
      <c r="Q5849" s="20">
        <v>1.1237125943172599</v>
      </c>
      <c r="R5849" s="79">
        <v>4213.0220246768204</v>
      </c>
      <c r="S5849" s="6">
        <v>10895.405424783001</v>
      </c>
      <c r="T5849" s="6">
        <v>4736.6401517672703</v>
      </c>
      <c r="U5849" s="71">
        <v>4734.1817130645804</v>
      </c>
      <c r="V5849" s="20">
        <v>1.1237021039375501</v>
      </c>
      <c r="W5849" s="79">
        <v>4254.5550197277298</v>
      </c>
      <c r="X5849" s="6">
        <v>11002.8149794767</v>
      </c>
      <c r="Y5849" s="6">
        <v>4784.9601704318302</v>
      </c>
      <c r="Z5849" s="71">
        <v>4780.8590699674696</v>
      </c>
      <c r="AA5849" s="20">
        <v>1.1237036653185499</v>
      </c>
    </row>
    <row r="5850" spans="1:27" x14ac:dyDescent="0.2">
      <c r="A5850" s="52" t="s">
        <v>477</v>
      </c>
      <c r="B5850" s="1" t="s">
        <v>6761</v>
      </c>
      <c r="C5850" s="131" t="s">
        <v>39</v>
      </c>
      <c r="D5850" s="131" t="s">
        <v>39</v>
      </c>
      <c r="E5850" s="131" t="s">
        <v>6361</v>
      </c>
      <c r="F5850" s="131" t="s">
        <v>26260</v>
      </c>
      <c r="G5850" s="131" t="s">
        <v>26260</v>
      </c>
      <c r="H5850" s="79">
        <v>3727.8333333333298</v>
      </c>
      <c r="I5850" s="6">
        <v>13956.3096532127</v>
      </c>
      <c r="J5850" s="6">
        <v>6062.58299918377</v>
      </c>
      <c r="K5850" s="71">
        <v>6064.0185267009701</v>
      </c>
      <c r="L5850" s="20">
        <v>1.6266871355213399</v>
      </c>
      <c r="M5850" s="79">
        <v>3777.1692895976798</v>
      </c>
      <c r="N5850" s="6">
        <v>14141.0142312059</v>
      </c>
      <c r="O5850" s="6">
        <v>6145.3477997166801</v>
      </c>
      <c r="P5850" s="71">
        <v>6144.4942474913396</v>
      </c>
      <c r="Q5850" s="20">
        <v>1.6267457919911801</v>
      </c>
      <c r="R5850" s="79">
        <v>3825.2462819706602</v>
      </c>
      <c r="S5850" s="6">
        <v>14321.0054842356</v>
      </c>
      <c r="T5850" s="6">
        <v>6225.8765916148104</v>
      </c>
      <c r="U5850" s="71">
        <v>6222.64520069624</v>
      </c>
      <c r="V5850" s="20">
        <v>1.6267306055626101</v>
      </c>
      <c r="W5850" s="79">
        <v>3872.4018126210199</v>
      </c>
      <c r="X5850" s="6">
        <v>14497.5469571961</v>
      </c>
      <c r="Y5850" s="6">
        <v>6304.7669972223703</v>
      </c>
      <c r="Z5850" s="71">
        <v>6299.36329856261</v>
      </c>
      <c r="AA5850" s="20">
        <v>1.6267328659003299</v>
      </c>
    </row>
    <row r="5851" spans="1:27" x14ac:dyDescent="0.2">
      <c r="A5851" s="52" t="s">
        <v>476</v>
      </c>
      <c r="B5851" s="1" t="s">
        <v>6760</v>
      </c>
      <c r="C5851" s="131" t="s">
        <v>39</v>
      </c>
      <c r="D5851" s="131" t="s">
        <v>39</v>
      </c>
      <c r="E5851" s="131" t="s">
        <v>6361</v>
      </c>
      <c r="F5851" s="131" t="s">
        <v>26260</v>
      </c>
      <c r="G5851" s="131" t="s">
        <v>26260</v>
      </c>
      <c r="H5851" s="79">
        <v>2377.1666666666702</v>
      </c>
      <c r="I5851" s="6">
        <v>10296.833538548901</v>
      </c>
      <c r="J5851" s="6">
        <v>4472.91651642752</v>
      </c>
      <c r="K5851" s="71">
        <v>4473.9756350808002</v>
      </c>
      <c r="L5851" s="20">
        <v>1.8820622457046099</v>
      </c>
      <c r="M5851" s="79">
        <v>2403.3708465273598</v>
      </c>
      <c r="N5851" s="6">
        <v>10410.3384441255</v>
      </c>
      <c r="O5851" s="6">
        <v>4524.0850059208697</v>
      </c>
      <c r="P5851" s="71">
        <v>4523.4566374459901</v>
      </c>
      <c r="Q5851" s="20">
        <v>1.88213011070761</v>
      </c>
      <c r="R5851" s="79">
        <v>2427.8289918880801</v>
      </c>
      <c r="S5851" s="6">
        <v>10516.280301283499</v>
      </c>
      <c r="T5851" s="6">
        <v>4571.8202838964799</v>
      </c>
      <c r="U5851" s="71">
        <v>4569.4473909665703</v>
      </c>
      <c r="V5851" s="20">
        <v>1.8821125401476499</v>
      </c>
      <c r="W5851" s="79">
        <v>2451.4067388508302</v>
      </c>
      <c r="X5851" s="6">
        <v>10618.408662367199</v>
      </c>
      <c r="Y5851" s="6">
        <v>4617.7875950443404</v>
      </c>
      <c r="Z5851" s="71">
        <v>4613.8297750885204</v>
      </c>
      <c r="AA5851" s="20">
        <v>1.8821151553378701</v>
      </c>
    </row>
    <row r="5852" spans="1:27" x14ac:dyDescent="0.2">
      <c r="A5852" s="52" t="s">
        <v>475</v>
      </c>
      <c r="B5852" s="1" t="s">
        <v>6759</v>
      </c>
      <c r="C5852" s="131" t="s">
        <v>39</v>
      </c>
      <c r="D5852" s="131" t="s">
        <v>39</v>
      </c>
      <c r="E5852" s="131" t="s">
        <v>6361</v>
      </c>
      <c r="F5852" s="131" t="s">
        <v>26323</v>
      </c>
      <c r="G5852" s="131" t="s">
        <v>26323</v>
      </c>
      <c r="H5852" s="79">
        <v>6303.5833333333303</v>
      </c>
      <c r="I5852" s="6">
        <v>9391.0496746247009</v>
      </c>
      <c r="J5852" s="6">
        <v>4079.4464666212202</v>
      </c>
      <c r="K5852" s="71">
        <v>4080.4124175465199</v>
      </c>
      <c r="L5852" s="20">
        <v>0.64731632815406903</v>
      </c>
      <c r="M5852" s="79">
        <v>6342.6048034473897</v>
      </c>
      <c r="N5852" s="6">
        <v>9449.1836826706003</v>
      </c>
      <c r="O5852" s="6">
        <v>4106.3900512365499</v>
      </c>
      <c r="P5852" s="71">
        <v>4105.8196981042902</v>
      </c>
      <c r="Q5852" s="20">
        <v>0.64733966963741196</v>
      </c>
      <c r="R5852" s="79">
        <v>6377.2655969470497</v>
      </c>
      <c r="S5852" s="6">
        <v>9500.8211746025299</v>
      </c>
      <c r="T5852" s="6">
        <v>4130.3622303049096</v>
      </c>
      <c r="U5852" s="71">
        <v>4128.2184655185301</v>
      </c>
      <c r="V5852" s="20">
        <v>0.64733362642051695</v>
      </c>
      <c r="W5852" s="79">
        <v>6412.07706859062</v>
      </c>
      <c r="X5852" s="6">
        <v>9552.6831461454203</v>
      </c>
      <c r="Y5852" s="6">
        <v>4154.3194591858201</v>
      </c>
      <c r="Z5852" s="71">
        <v>4150.7588691586698</v>
      </c>
      <c r="AA5852" s="20">
        <v>0.64733452588881701</v>
      </c>
    </row>
    <row r="5853" spans="1:27" x14ac:dyDescent="0.2">
      <c r="A5853" s="52" t="s">
        <v>474</v>
      </c>
      <c r="B5853" s="1" t="s">
        <v>6758</v>
      </c>
      <c r="C5853" s="131" t="s">
        <v>39</v>
      </c>
      <c r="D5853" s="131" t="s">
        <v>39</v>
      </c>
      <c r="E5853" s="131" t="s">
        <v>6361</v>
      </c>
      <c r="F5853" s="131" t="s">
        <v>26323</v>
      </c>
      <c r="G5853" s="131" t="s">
        <v>26323</v>
      </c>
      <c r="H5853" s="79">
        <v>9609.25</v>
      </c>
      <c r="I5853" s="6">
        <v>38765.709759309997</v>
      </c>
      <c r="J5853" s="6">
        <v>16839.719007236599</v>
      </c>
      <c r="K5853" s="71">
        <v>16843.706396773399</v>
      </c>
      <c r="L5853" s="20">
        <v>1.7528637923639601</v>
      </c>
      <c r="M5853" s="79">
        <v>9662.8994177081204</v>
      </c>
      <c r="N5853" s="6">
        <v>38982.142650079797</v>
      </c>
      <c r="O5853" s="6">
        <v>16940.710238043499</v>
      </c>
      <c r="P5853" s="71">
        <v>16938.3572742416</v>
      </c>
      <c r="Q5853" s="20">
        <v>1.75292699861913</v>
      </c>
      <c r="R5853" s="79">
        <v>9715.9088657390403</v>
      </c>
      <c r="S5853" s="6">
        <v>39195.993770288696</v>
      </c>
      <c r="T5853" s="6">
        <v>17039.9641539238</v>
      </c>
      <c r="U5853" s="71">
        <v>17031.119971966498</v>
      </c>
      <c r="V5853" s="20">
        <v>1.75291063423031</v>
      </c>
      <c r="W5853" s="79">
        <v>9767.7790534512005</v>
      </c>
      <c r="X5853" s="6">
        <v>39405.248877816397</v>
      </c>
      <c r="Y5853" s="6">
        <v>17136.7551611118</v>
      </c>
      <c r="Z5853" s="71">
        <v>17122.067566639598</v>
      </c>
      <c r="AA5853" s="20">
        <v>1.7529130698948301</v>
      </c>
    </row>
    <row r="5854" spans="1:27" x14ac:dyDescent="0.2">
      <c r="A5854" s="52" t="s">
        <v>473</v>
      </c>
      <c r="B5854" s="1" t="s">
        <v>6682</v>
      </c>
      <c r="C5854" s="131" t="s">
        <v>39</v>
      </c>
      <c r="D5854" s="131" t="s">
        <v>39</v>
      </c>
      <c r="E5854" s="131" t="s">
        <v>6361</v>
      </c>
      <c r="F5854" s="131" t="s">
        <v>26323</v>
      </c>
      <c r="G5854" s="131" t="s">
        <v>26323</v>
      </c>
      <c r="H5854" s="79">
        <v>11503</v>
      </c>
      <c r="I5854" s="6">
        <v>34920.132774635298</v>
      </c>
      <c r="J5854" s="6">
        <v>15169.2108121154</v>
      </c>
      <c r="K5854" s="71">
        <v>15172.802650699399</v>
      </c>
      <c r="L5854" s="20">
        <v>1.3190300487437501</v>
      </c>
      <c r="M5854" s="79">
        <v>11567.537027279201</v>
      </c>
      <c r="N5854" s="6">
        <v>35116.050497096301</v>
      </c>
      <c r="O5854" s="6">
        <v>15260.5987186442</v>
      </c>
      <c r="P5854" s="71">
        <v>15258.4791123305</v>
      </c>
      <c r="Q5854" s="20">
        <v>1.3190776114523901</v>
      </c>
      <c r="R5854" s="79">
        <v>11627.0222008084</v>
      </c>
      <c r="S5854" s="6">
        <v>35296.632098223403</v>
      </c>
      <c r="T5854" s="6">
        <v>15344.7658256307</v>
      </c>
      <c r="U5854" s="71">
        <v>15336.8014954345</v>
      </c>
      <c r="V5854" s="20">
        <v>1.3190652972493799</v>
      </c>
      <c r="W5854" s="79">
        <v>11683.144152647101</v>
      </c>
      <c r="X5854" s="6">
        <v>35467.003828187502</v>
      </c>
      <c r="Y5854" s="6">
        <v>15424.0711126183</v>
      </c>
      <c r="Z5854" s="71">
        <v>15410.8514278249</v>
      </c>
      <c r="AA5854" s="20">
        <v>1.3190671300870001</v>
      </c>
    </row>
    <row r="5855" spans="1:27" x14ac:dyDescent="0.2">
      <c r="A5855" s="52" t="s">
        <v>472</v>
      </c>
      <c r="B5855" s="1" t="s">
        <v>6757</v>
      </c>
      <c r="C5855" s="131" t="s">
        <v>39</v>
      </c>
      <c r="D5855" s="131" t="s">
        <v>39</v>
      </c>
      <c r="E5855" s="131" t="s">
        <v>6361</v>
      </c>
      <c r="F5855" s="131" t="s">
        <v>26323</v>
      </c>
      <c r="G5855" s="131" t="s">
        <v>26323</v>
      </c>
      <c r="H5855" s="79">
        <v>11411.833333333299</v>
      </c>
      <c r="I5855" s="6">
        <v>24240.504541132701</v>
      </c>
      <c r="J5855" s="6">
        <v>10530.0093201127</v>
      </c>
      <c r="K5855" s="71">
        <v>10532.502666288299</v>
      </c>
      <c r="L5855" s="20">
        <v>0.92294571421083205</v>
      </c>
      <c r="M5855" s="79">
        <v>11479.455371836601</v>
      </c>
      <c r="N5855" s="6">
        <v>24384.144242444301</v>
      </c>
      <c r="O5855" s="6">
        <v>10596.768005338499</v>
      </c>
      <c r="P5855" s="71">
        <v>10595.296177346499</v>
      </c>
      <c r="Q5855" s="20">
        <v>0.92297899457327204</v>
      </c>
      <c r="R5855" s="79">
        <v>11541.643011092799</v>
      </c>
      <c r="S5855" s="6">
        <v>24516.2404366105</v>
      </c>
      <c r="T5855" s="6">
        <v>10658.1264574413</v>
      </c>
      <c r="U5855" s="71">
        <v>10652.594614248401</v>
      </c>
      <c r="V5855" s="20">
        <v>0.92297037813507898</v>
      </c>
      <c r="W5855" s="79">
        <v>11604.764154688401</v>
      </c>
      <c r="X5855" s="6">
        <v>24650.319538826599</v>
      </c>
      <c r="Y5855" s="6">
        <v>10720.0564039033</v>
      </c>
      <c r="Z5855" s="71">
        <v>10710.8684427229</v>
      </c>
      <c r="AA5855" s="20">
        <v>0.92297166059989</v>
      </c>
    </row>
    <row r="5856" spans="1:27" x14ac:dyDescent="0.2">
      <c r="A5856" s="52" t="s">
        <v>471</v>
      </c>
      <c r="B5856" s="1" t="s">
        <v>6756</v>
      </c>
      <c r="C5856" s="131" t="s">
        <v>39</v>
      </c>
      <c r="D5856" s="131" t="s">
        <v>39</v>
      </c>
      <c r="E5856" s="131" t="s">
        <v>6361</v>
      </c>
      <c r="F5856" s="131" t="s">
        <v>26323</v>
      </c>
      <c r="G5856" s="131" t="s">
        <v>26323</v>
      </c>
      <c r="H5856" s="79">
        <v>14534.416666666701</v>
      </c>
      <c r="I5856" s="6">
        <v>20824.036687371001</v>
      </c>
      <c r="J5856" s="6">
        <v>9045.9049657280302</v>
      </c>
      <c r="K5856" s="71">
        <v>9048.0468985474308</v>
      </c>
      <c r="L5856" s="20">
        <v>0.62252563044365505</v>
      </c>
      <c r="M5856" s="79">
        <v>14619.8729357953</v>
      </c>
      <c r="N5856" s="6">
        <v>20946.473282131799</v>
      </c>
      <c r="O5856" s="6">
        <v>9102.8381268516296</v>
      </c>
      <c r="P5856" s="71">
        <v>9101.5737968261601</v>
      </c>
      <c r="Q5856" s="20">
        <v>0.62254807800291001</v>
      </c>
      <c r="R5856" s="79">
        <v>14697.7415182766</v>
      </c>
      <c r="S5856" s="6">
        <v>21058.0386965252</v>
      </c>
      <c r="T5856" s="6">
        <v>9154.7168479429602</v>
      </c>
      <c r="U5856" s="71">
        <v>9149.9653132073709</v>
      </c>
      <c r="V5856" s="20">
        <v>0.622542266227054</v>
      </c>
      <c r="W5856" s="79">
        <v>14780.0152720473</v>
      </c>
      <c r="X5856" s="6">
        <v>21175.915574987001</v>
      </c>
      <c r="Y5856" s="6">
        <v>9209.0899272359693</v>
      </c>
      <c r="Z5856" s="71">
        <v>9201.1969873510607</v>
      </c>
      <c r="AA5856" s="20">
        <v>0.62254313124782801</v>
      </c>
    </row>
    <row r="5857" spans="1:27" x14ac:dyDescent="0.2">
      <c r="A5857" s="52" t="s">
        <v>470</v>
      </c>
      <c r="B5857" s="1" t="s">
        <v>6755</v>
      </c>
      <c r="C5857" s="131" t="s">
        <v>39</v>
      </c>
      <c r="D5857" s="131" t="s">
        <v>39</v>
      </c>
      <c r="E5857" s="131" t="s">
        <v>6361</v>
      </c>
      <c r="F5857" s="131" t="s">
        <v>26323</v>
      </c>
      <c r="G5857" s="131" t="s">
        <v>26323</v>
      </c>
      <c r="H5857" s="79">
        <v>8495.75</v>
      </c>
      <c r="I5857" s="6">
        <v>12920.9298287732</v>
      </c>
      <c r="J5857" s="6">
        <v>5612.8168161943004</v>
      </c>
      <c r="K5857" s="71">
        <v>5614.1458459147598</v>
      </c>
      <c r="L5857" s="20">
        <v>0.66081815565603497</v>
      </c>
      <c r="M5857" s="79">
        <v>8543.8766685102692</v>
      </c>
      <c r="N5857" s="6">
        <v>12994.1242267621</v>
      </c>
      <c r="O5857" s="6">
        <v>5646.9367345631699</v>
      </c>
      <c r="P5857" s="71">
        <v>5646.15240866767</v>
      </c>
      <c r="Q5857" s="20">
        <v>0.66084198399977001</v>
      </c>
      <c r="R5857" s="79">
        <v>8588.9018336543904</v>
      </c>
      <c r="S5857" s="6">
        <v>13062.601641864399</v>
      </c>
      <c r="T5857" s="6">
        <v>5678.8013856426396</v>
      </c>
      <c r="U5857" s="71">
        <v>5675.8539409003797</v>
      </c>
      <c r="V5857" s="20">
        <v>0.66083581473248998</v>
      </c>
      <c r="W5857" s="79">
        <v>8635.6278531943808</v>
      </c>
      <c r="X5857" s="6">
        <v>13133.665835096799</v>
      </c>
      <c r="Y5857" s="6">
        <v>5711.6354341976403</v>
      </c>
      <c r="Z5857" s="71">
        <v>5706.7400975810096</v>
      </c>
      <c r="AA5857" s="20">
        <v>0.66083673296204404</v>
      </c>
    </row>
    <row r="5858" spans="1:27" x14ac:dyDescent="0.2">
      <c r="A5858" s="52" t="s">
        <v>469</v>
      </c>
      <c r="B5858" s="1" t="s">
        <v>6754</v>
      </c>
      <c r="C5858" s="131" t="s">
        <v>39</v>
      </c>
      <c r="D5858" s="131" t="s">
        <v>39</v>
      </c>
      <c r="E5858" s="131" t="s">
        <v>6361</v>
      </c>
      <c r="F5858" s="131" t="s">
        <v>26323</v>
      </c>
      <c r="G5858" s="131" t="s">
        <v>26323</v>
      </c>
      <c r="H5858" s="79">
        <v>3180.25</v>
      </c>
      <c r="I5858" s="6">
        <v>7739.1751874785596</v>
      </c>
      <c r="J5858" s="6">
        <v>3361.8766769417298</v>
      </c>
      <c r="K5858" s="71">
        <v>3362.67271824621</v>
      </c>
      <c r="L5858" s="20">
        <v>1.0573611251462001</v>
      </c>
      <c r="M5858" s="79">
        <v>3197.9794277327201</v>
      </c>
      <c r="N5858" s="6">
        <v>7782.31995509031</v>
      </c>
      <c r="O5858" s="6">
        <v>3382.0107971581401</v>
      </c>
      <c r="P5858" s="71">
        <v>3381.5410559919601</v>
      </c>
      <c r="Q5858" s="20">
        <v>1.0573992523739799</v>
      </c>
      <c r="R5858" s="79">
        <v>3215.4601548873002</v>
      </c>
      <c r="S5858" s="6">
        <v>7824.8595069663497</v>
      </c>
      <c r="T5858" s="6">
        <v>3401.75902388439</v>
      </c>
      <c r="U5858" s="71">
        <v>3399.9934229998998</v>
      </c>
      <c r="V5858" s="20">
        <v>1.05738938106016</v>
      </c>
      <c r="W5858" s="79">
        <v>3233.6631384552002</v>
      </c>
      <c r="X5858" s="6">
        <v>7869.1566781845804</v>
      </c>
      <c r="Y5858" s="6">
        <v>3422.1789015115901</v>
      </c>
      <c r="Z5858" s="71">
        <v>3419.2458155543</v>
      </c>
      <c r="AA5858" s="20">
        <v>1.0573908502998099</v>
      </c>
    </row>
    <row r="5859" spans="1:27" x14ac:dyDescent="0.2">
      <c r="A5859" s="52" t="s">
        <v>468</v>
      </c>
      <c r="B5859" s="1" t="s">
        <v>18968</v>
      </c>
      <c r="C5859" s="131" t="s">
        <v>39</v>
      </c>
      <c r="D5859" s="131" t="s">
        <v>39</v>
      </c>
      <c r="E5859" s="131" t="s">
        <v>6361</v>
      </c>
      <c r="F5859" s="131" t="s">
        <v>26323</v>
      </c>
      <c r="G5859" s="131" t="s">
        <v>26323</v>
      </c>
      <c r="H5859" s="79">
        <v>10635.666666666701</v>
      </c>
      <c r="I5859" s="6">
        <v>44345.654137481397</v>
      </c>
      <c r="J5859" s="6">
        <v>19263.6316864531</v>
      </c>
      <c r="K5859" s="71">
        <v>19268.193021674499</v>
      </c>
      <c r="L5859" s="20">
        <v>1.8116582275056701</v>
      </c>
      <c r="M5859" s="79">
        <v>10693.1290053876</v>
      </c>
      <c r="N5859" s="6">
        <v>44585.244666097198</v>
      </c>
      <c r="O5859" s="6">
        <v>19375.684850383201</v>
      </c>
      <c r="P5859" s="71">
        <v>19372.993683103399</v>
      </c>
      <c r="Q5859" s="20">
        <v>1.81172355382065</v>
      </c>
      <c r="R5859" s="79">
        <v>10743.083177537201</v>
      </c>
      <c r="S5859" s="6">
        <v>44793.529723376501</v>
      </c>
      <c r="T5859" s="6">
        <v>19473.422342276099</v>
      </c>
      <c r="U5859" s="71">
        <v>19463.315132602998</v>
      </c>
      <c r="V5859" s="20">
        <v>1.8117066405386399</v>
      </c>
      <c r="W5859" s="79">
        <v>10795.5064586391</v>
      </c>
      <c r="X5859" s="6">
        <v>45012.109786606903</v>
      </c>
      <c r="Y5859" s="6">
        <v>19575.0953658463</v>
      </c>
      <c r="Z5859" s="71">
        <v>19558.317915285501</v>
      </c>
      <c r="AA5859" s="20">
        <v>1.8117091579000499</v>
      </c>
    </row>
    <row r="5860" spans="1:27" x14ac:dyDescent="0.2">
      <c r="A5860" s="52" t="s">
        <v>467</v>
      </c>
      <c r="B5860" s="1" t="s">
        <v>6753</v>
      </c>
      <c r="C5860" s="131" t="s">
        <v>39</v>
      </c>
      <c r="D5860" s="131" t="s">
        <v>39</v>
      </c>
      <c r="E5860" s="131" t="s">
        <v>6361</v>
      </c>
      <c r="F5860" s="131" t="s">
        <v>26323</v>
      </c>
      <c r="G5860" s="131" t="s">
        <v>26323</v>
      </c>
      <c r="H5860" s="79">
        <v>7907.5833333333303</v>
      </c>
      <c r="I5860" s="6">
        <v>14140.364232227101</v>
      </c>
      <c r="J5860" s="6">
        <v>6142.5358082989096</v>
      </c>
      <c r="K5860" s="71">
        <v>6143.9902674262103</v>
      </c>
      <c r="L5860" s="20">
        <v>0.77697445710461999</v>
      </c>
      <c r="M5860" s="79">
        <v>7951.0571231731401</v>
      </c>
      <c r="N5860" s="6">
        <v>14218.1041936005</v>
      </c>
      <c r="O5860" s="6">
        <v>6178.8492602934202</v>
      </c>
      <c r="P5860" s="71">
        <v>6177.9910549146298</v>
      </c>
      <c r="Q5860" s="20">
        <v>0.77700247391117905</v>
      </c>
      <c r="R5860" s="79">
        <v>7994.8164639607903</v>
      </c>
      <c r="S5860" s="6">
        <v>14296.3547780352</v>
      </c>
      <c r="T5860" s="6">
        <v>6215.1600078617603</v>
      </c>
      <c r="U5860" s="71">
        <v>6211.93417912723</v>
      </c>
      <c r="V5860" s="20">
        <v>0.77699522023169898</v>
      </c>
      <c r="W5860" s="79">
        <v>8039.1807526300199</v>
      </c>
      <c r="X5860" s="6">
        <v>14375.687132086099</v>
      </c>
      <c r="Y5860" s="6">
        <v>6251.7719763468003</v>
      </c>
      <c r="Z5860" s="71">
        <v>6246.4136987348602</v>
      </c>
      <c r="AA5860" s="20">
        <v>0.77699629986442897</v>
      </c>
    </row>
    <row r="5861" spans="1:27" x14ac:dyDescent="0.2">
      <c r="A5861" s="52" t="s">
        <v>466</v>
      </c>
      <c r="B5861" s="1" t="s">
        <v>6752</v>
      </c>
      <c r="C5861" s="131" t="s">
        <v>39</v>
      </c>
      <c r="D5861" s="131" t="s">
        <v>39</v>
      </c>
      <c r="E5861" s="131" t="s">
        <v>6361</v>
      </c>
      <c r="F5861" s="131" t="s">
        <v>26323</v>
      </c>
      <c r="G5861" s="131" t="s">
        <v>26323</v>
      </c>
      <c r="H5861" s="79">
        <v>12579.416666666701</v>
      </c>
      <c r="I5861" s="6">
        <v>36199.070808705503</v>
      </c>
      <c r="J5861" s="6">
        <v>15724.7780197102</v>
      </c>
      <c r="K5861" s="71">
        <v>15728.501408165601</v>
      </c>
      <c r="L5861" s="20">
        <v>1.2503363093014901</v>
      </c>
      <c r="M5861" s="79">
        <v>12652.1141134191</v>
      </c>
      <c r="N5861" s="6">
        <v>36408.268110324199</v>
      </c>
      <c r="O5861" s="6">
        <v>15822.165699368999</v>
      </c>
      <c r="P5861" s="71">
        <v>15819.9680947447</v>
      </c>
      <c r="Q5861" s="20">
        <v>1.25038139499277</v>
      </c>
      <c r="R5861" s="79">
        <v>12716.807419167701</v>
      </c>
      <c r="S5861" s="6">
        <v>36594.432351297903</v>
      </c>
      <c r="T5861" s="6">
        <v>15908.968124491899</v>
      </c>
      <c r="U5861" s="71">
        <v>15900.710958715301</v>
      </c>
      <c r="V5861" s="20">
        <v>1.25036972210089</v>
      </c>
      <c r="W5861" s="79">
        <v>12782.3410039993</v>
      </c>
      <c r="X5861" s="6">
        <v>36783.014615525899</v>
      </c>
      <c r="Y5861" s="6">
        <v>15996.3845808552</v>
      </c>
      <c r="Z5861" s="71">
        <v>15982.6743768209</v>
      </c>
      <c r="AA5861" s="20">
        <v>1.2503714594862001</v>
      </c>
    </row>
    <row r="5862" spans="1:27" x14ac:dyDescent="0.2">
      <c r="A5862" s="52" t="s">
        <v>465</v>
      </c>
      <c r="B5862" s="1" t="s">
        <v>6751</v>
      </c>
      <c r="C5862" s="131" t="s">
        <v>39</v>
      </c>
      <c r="D5862" s="131" t="s">
        <v>39</v>
      </c>
      <c r="E5862" s="131" t="s">
        <v>6361</v>
      </c>
      <c r="F5862" s="131" t="s">
        <v>26323</v>
      </c>
      <c r="G5862" s="131" t="s">
        <v>26323</v>
      </c>
      <c r="H5862" s="79">
        <v>4890.5</v>
      </c>
      <c r="I5862" s="6">
        <v>12456.566926972</v>
      </c>
      <c r="J5862" s="6">
        <v>5411.0988331554499</v>
      </c>
      <c r="K5862" s="71">
        <v>5412.3800991231601</v>
      </c>
      <c r="L5862" s="20">
        <v>1.10671303529765</v>
      </c>
      <c r="M5862" s="79">
        <v>4916.5527523927603</v>
      </c>
      <c r="N5862" s="6">
        <v>12522.9257560921</v>
      </c>
      <c r="O5862" s="6">
        <v>5442.1651080294096</v>
      </c>
      <c r="P5862" s="71">
        <v>5441.4092236938004</v>
      </c>
      <c r="Q5862" s="20">
        <v>1.10675294209863</v>
      </c>
      <c r="R5862" s="79">
        <v>4939.8023598066002</v>
      </c>
      <c r="S5862" s="6">
        <v>12582.1447093232</v>
      </c>
      <c r="T5862" s="6">
        <v>5469.9287912650698</v>
      </c>
      <c r="U5862" s="71">
        <v>5467.0897567995999</v>
      </c>
      <c r="V5862" s="20">
        <v>1.1067426100451601</v>
      </c>
      <c r="W5862" s="79">
        <v>4963.05601802401</v>
      </c>
      <c r="X5862" s="6">
        <v>12641.3739803348</v>
      </c>
      <c r="Y5862" s="6">
        <v>5497.5450471777403</v>
      </c>
      <c r="Z5862" s="71">
        <v>5492.83320345433</v>
      </c>
      <c r="AA5862" s="20">
        <v>1.1067441478609901</v>
      </c>
    </row>
    <row r="5863" spans="1:27" x14ac:dyDescent="0.2">
      <c r="A5863" s="52" t="s">
        <v>464</v>
      </c>
      <c r="B5863" s="1" t="s">
        <v>6750</v>
      </c>
      <c r="C5863" s="131" t="s">
        <v>39</v>
      </c>
      <c r="D5863" s="131" t="s">
        <v>39</v>
      </c>
      <c r="E5863" s="131" t="s">
        <v>6361</v>
      </c>
      <c r="F5863" s="131" t="s">
        <v>26323</v>
      </c>
      <c r="G5863" s="131" t="s">
        <v>26323</v>
      </c>
      <c r="H5863" s="79">
        <v>12070.333333333299</v>
      </c>
      <c r="I5863" s="6">
        <v>15643.4736626248</v>
      </c>
      <c r="J5863" s="6">
        <v>6795.4824614669296</v>
      </c>
      <c r="K5863" s="71">
        <v>6797.09152843845</v>
      </c>
      <c r="L5863" s="20">
        <v>0.56312376309175005</v>
      </c>
      <c r="M5863" s="79">
        <v>12142.886821358299</v>
      </c>
      <c r="N5863" s="6">
        <v>15737.504916585</v>
      </c>
      <c r="O5863" s="6">
        <v>6839.1446066679</v>
      </c>
      <c r="P5863" s="71">
        <v>6838.1946901963202</v>
      </c>
      <c r="Q5863" s="20">
        <v>0.56314406868789202</v>
      </c>
      <c r="R5863" s="79">
        <v>12212.926788970601</v>
      </c>
      <c r="S5863" s="6">
        <v>15828.278581107401</v>
      </c>
      <c r="T5863" s="6">
        <v>6881.1445685257204</v>
      </c>
      <c r="U5863" s="71">
        <v>6877.5730765854496</v>
      </c>
      <c r="V5863" s="20">
        <v>0.56313881147609202</v>
      </c>
      <c r="W5863" s="79">
        <v>12287.3314166705</v>
      </c>
      <c r="X5863" s="6">
        <v>15924.7089614173</v>
      </c>
      <c r="Y5863" s="6">
        <v>6925.4184722939799</v>
      </c>
      <c r="Z5863" s="71">
        <v>6919.4828247857504</v>
      </c>
      <c r="AA5863" s="20">
        <v>0.56313959395592705</v>
      </c>
    </row>
    <row r="5864" spans="1:27" x14ac:dyDescent="0.2">
      <c r="A5864" s="52" t="s">
        <v>463</v>
      </c>
      <c r="B5864" s="1" t="s">
        <v>6749</v>
      </c>
      <c r="C5864" s="131" t="s">
        <v>39</v>
      </c>
      <c r="D5864" s="131" t="s">
        <v>39</v>
      </c>
      <c r="E5864" s="131" t="s">
        <v>6361</v>
      </c>
      <c r="F5864" s="131" t="s">
        <v>26323</v>
      </c>
      <c r="G5864" s="131" t="s">
        <v>26323</v>
      </c>
      <c r="H5864" s="79">
        <v>13756.333333333299</v>
      </c>
      <c r="I5864" s="6">
        <v>41289.231568966003</v>
      </c>
      <c r="J5864" s="6">
        <v>17935.9300258685</v>
      </c>
      <c r="K5864" s="71">
        <v>17940.176981514702</v>
      </c>
      <c r="L5864" s="20">
        <v>1.3041394495758101</v>
      </c>
      <c r="M5864" s="79">
        <v>13833.983671392099</v>
      </c>
      <c r="N5864" s="6">
        <v>41522.296784225699</v>
      </c>
      <c r="O5864" s="6">
        <v>18044.6006920088</v>
      </c>
      <c r="P5864" s="71">
        <v>18042.0944043944</v>
      </c>
      <c r="Q5864" s="20">
        <v>1.30418647534654</v>
      </c>
      <c r="R5864" s="79">
        <v>13904.654118222799</v>
      </c>
      <c r="S5864" s="6">
        <v>41734.412060409399</v>
      </c>
      <c r="T5864" s="6">
        <v>18143.5095041149</v>
      </c>
      <c r="U5864" s="71">
        <v>18134.0925535891</v>
      </c>
      <c r="V5864" s="20">
        <v>1.3041743001592101</v>
      </c>
      <c r="W5864" s="79">
        <v>13978.003628603101</v>
      </c>
      <c r="X5864" s="6">
        <v>41954.568467365898</v>
      </c>
      <c r="Y5864" s="6">
        <v>18245.416237431698</v>
      </c>
      <c r="Z5864" s="71">
        <v>18229.778430148399</v>
      </c>
      <c r="AA5864" s="20">
        <v>1.30417611230583</v>
      </c>
    </row>
    <row r="5865" spans="1:27" x14ac:dyDescent="0.2">
      <c r="A5865" s="52" t="s">
        <v>462</v>
      </c>
      <c r="B5865" s="1" t="s">
        <v>6748</v>
      </c>
      <c r="C5865" s="131" t="s">
        <v>39</v>
      </c>
      <c r="D5865" s="131" t="s">
        <v>39</v>
      </c>
      <c r="E5865" s="131" t="s">
        <v>6361</v>
      </c>
      <c r="F5865" s="131" t="s">
        <v>26323</v>
      </c>
      <c r="G5865" s="131" t="s">
        <v>26323</v>
      </c>
      <c r="H5865" s="79">
        <v>6654.5833333333303</v>
      </c>
      <c r="I5865" s="6">
        <v>13876.5948635309</v>
      </c>
      <c r="J5865" s="6">
        <v>6027.95511110186</v>
      </c>
      <c r="K5865" s="71">
        <v>6029.3824392614297</v>
      </c>
      <c r="L5865" s="20">
        <v>0.90604958075433195</v>
      </c>
      <c r="M5865" s="79">
        <v>6693.8069711195803</v>
      </c>
      <c r="N5865" s="6">
        <v>13958.3866908129</v>
      </c>
      <c r="O5865" s="6">
        <v>6065.9822227381201</v>
      </c>
      <c r="P5865" s="71">
        <v>6065.1396939189399</v>
      </c>
      <c r="Q5865" s="20">
        <v>0.90608225186160496</v>
      </c>
      <c r="R5865" s="79">
        <v>6729.6631245046301</v>
      </c>
      <c r="S5865" s="6">
        <v>14033.156408008699</v>
      </c>
      <c r="T5865" s="6">
        <v>6100.7378345930501</v>
      </c>
      <c r="U5865" s="71">
        <v>6097.5713939247898</v>
      </c>
      <c r="V5865" s="20">
        <v>0.90607379316236303</v>
      </c>
      <c r="W5865" s="79">
        <v>6769.3332112316903</v>
      </c>
      <c r="X5865" s="6">
        <v>14115.8792013285</v>
      </c>
      <c r="Y5865" s="6">
        <v>6138.7853812839703</v>
      </c>
      <c r="Z5865" s="71">
        <v>6133.5239423835201</v>
      </c>
      <c r="AA5865" s="20">
        <v>0.90607505214941597</v>
      </c>
    </row>
    <row r="5866" spans="1:27" x14ac:dyDescent="0.2">
      <c r="A5866" s="52" t="s">
        <v>461</v>
      </c>
      <c r="B5866" s="1" t="s">
        <v>6747</v>
      </c>
      <c r="C5866" s="131" t="s">
        <v>39</v>
      </c>
      <c r="D5866" s="131" t="s">
        <v>39</v>
      </c>
      <c r="E5866" s="131" t="s">
        <v>6361</v>
      </c>
      <c r="F5866" s="131" t="s">
        <v>26323</v>
      </c>
      <c r="G5866" s="131" t="s">
        <v>26323</v>
      </c>
      <c r="H5866" s="79">
        <v>10420.916666666701</v>
      </c>
      <c r="I5866" s="6">
        <v>32445.833589838101</v>
      </c>
      <c r="J5866" s="6">
        <v>14094.381968002401</v>
      </c>
      <c r="K5866" s="71">
        <v>14097.7193034509</v>
      </c>
      <c r="L5866" s="20">
        <v>1.35282909885895</v>
      </c>
      <c r="M5866" s="79">
        <v>10480.640681445</v>
      </c>
      <c r="N5866" s="6">
        <v>32631.786083922801</v>
      </c>
      <c r="O5866" s="6">
        <v>14180.996605542599</v>
      </c>
      <c r="P5866" s="71">
        <v>14179.0269495353</v>
      </c>
      <c r="Q5866" s="20">
        <v>1.3528778803225201</v>
      </c>
      <c r="R5866" s="79">
        <v>10536.4950251296</v>
      </c>
      <c r="S5866" s="6">
        <v>32805.690242110402</v>
      </c>
      <c r="T5866" s="6">
        <v>14261.860256596599</v>
      </c>
      <c r="U5866" s="71">
        <v>14254.4579823888</v>
      </c>
      <c r="V5866" s="20">
        <v>1.3528652505782801</v>
      </c>
      <c r="W5866" s="79">
        <v>10591.152248504301</v>
      </c>
      <c r="X5866" s="6">
        <v>32975.8671306533</v>
      </c>
      <c r="Y5866" s="6">
        <v>14340.7129084645</v>
      </c>
      <c r="Z5866" s="71">
        <v>14328.421749860599</v>
      </c>
      <c r="AA5866" s="20">
        <v>1.3528671303808399</v>
      </c>
    </row>
    <row r="5867" spans="1:27" x14ac:dyDescent="0.2">
      <c r="A5867" s="52" t="s">
        <v>460</v>
      </c>
      <c r="B5867" s="1" t="s">
        <v>6746</v>
      </c>
      <c r="C5867" s="131" t="s">
        <v>39</v>
      </c>
      <c r="D5867" s="131" t="s">
        <v>39</v>
      </c>
      <c r="E5867" s="131" t="s">
        <v>6361</v>
      </c>
      <c r="F5867" s="131" t="s">
        <v>26323</v>
      </c>
      <c r="G5867" s="131" t="s">
        <v>26323</v>
      </c>
      <c r="H5867" s="79">
        <v>5577.5</v>
      </c>
      <c r="I5867" s="6">
        <v>13845.3180690834</v>
      </c>
      <c r="J5867" s="6">
        <v>6014.3685565614096</v>
      </c>
      <c r="K5867" s="71">
        <v>6015.79266763135</v>
      </c>
      <c r="L5867" s="20">
        <v>1.07858228016698</v>
      </c>
      <c r="M5867" s="79">
        <v>5606.1235246239403</v>
      </c>
      <c r="N5867" s="6">
        <v>13916.371731598199</v>
      </c>
      <c r="O5867" s="6">
        <v>6047.7235226941402</v>
      </c>
      <c r="P5867" s="71">
        <v>6046.8835298997001</v>
      </c>
      <c r="Q5867" s="20">
        <v>1.0786211726052399</v>
      </c>
      <c r="R5867" s="79">
        <v>5632.72840731209</v>
      </c>
      <c r="S5867" s="6">
        <v>13982.4144143429</v>
      </c>
      <c r="T5867" s="6">
        <v>6078.67839254313</v>
      </c>
      <c r="U5867" s="71">
        <v>6075.5234012956298</v>
      </c>
      <c r="V5867" s="20">
        <v>1.0786111031749299</v>
      </c>
      <c r="W5867" s="79">
        <v>5662.1882456722096</v>
      </c>
      <c r="X5867" s="6">
        <v>14055.5441019018</v>
      </c>
      <c r="Y5867" s="6">
        <v>6112.5465462063603</v>
      </c>
      <c r="Z5867" s="71">
        <v>6107.3075961239902</v>
      </c>
      <c r="AA5867" s="20">
        <v>1.0786126019021001</v>
      </c>
    </row>
    <row r="5868" spans="1:27" x14ac:dyDescent="0.2">
      <c r="A5868" s="52" t="s">
        <v>459</v>
      </c>
      <c r="B5868" s="1" t="s">
        <v>6745</v>
      </c>
      <c r="C5868" s="131" t="s">
        <v>39</v>
      </c>
      <c r="D5868" s="131" t="s">
        <v>39</v>
      </c>
      <c r="E5868" s="131" t="s">
        <v>6361</v>
      </c>
      <c r="F5868" s="131" t="s">
        <v>26323</v>
      </c>
      <c r="G5868" s="131" t="s">
        <v>26323</v>
      </c>
      <c r="H5868" s="79">
        <v>11683.583333333299</v>
      </c>
      <c r="I5868" s="6">
        <v>22670.7874126772</v>
      </c>
      <c r="J5868" s="6">
        <v>9848.1284638570396</v>
      </c>
      <c r="K5868" s="71">
        <v>9850.4603510088891</v>
      </c>
      <c r="L5868" s="20">
        <v>0.84310267406622297</v>
      </c>
      <c r="M5868" s="79">
        <v>11749.9415177501</v>
      </c>
      <c r="N5868" s="6">
        <v>22799.548619670299</v>
      </c>
      <c r="O5868" s="6">
        <v>9908.1405091320503</v>
      </c>
      <c r="P5868" s="71">
        <v>9906.7643273997492</v>
      </c>
      <c r="Q5868" s="20">
        <v>0.84313307538033599</v>
      </c>
      <c r="R5868" s="79">
        <v>11812.580290088001</v>
      </c>
      <c r="S5868" s="6">
        <v>22921.092691463102</v>
      </c>
      <c r="T5868" s="6">
        <v>9964.6560850144197</v>
      </c>
      <c r="U5868" s="71">
        <v>9959.4841708741496</v>
      </c>
      <c r="V5868" s="20">
        <v>0.84312520434093396</v>
      </c>
      <c r="W5868" s="79">
        <v>11881.458528311399</v>
      </c>
      <c r="X5868" s="6">
        <v>23054.743802733701</v>
      </c>
      <c r="Y5868" s="6">
        <v>10026.1643080758</v>
      </c>
      <c r="Z5868" s="71">
        <v>10017.5710689191</v>
      </c>
      <c r="AA5868" s="20">
        <v>0.84312637586109596</v>
      </c>
    </row>
    <row r="5869" spans="1:27" x14ac:dyDescent="0.2">
      <c r="A5869" s="52" t="s">
        <v>458</v>
      </c>
      <c r="B5869" s="1" t="s">
        <v>6744</v>
      </c>
      <c r="C5869" s="131" t="s">
        <v>39</v>
      </c>
      <c r="D5869" s="131" t="s">
        <v>39</v>
      </c>
      <c r="E5869" s="131" t="s">
        <v>6361</v>
      </c>
      <c r="F5869" s="131" t="s">
        <v>26323</v>
      </c>
      <c r="G5869" s="131" t="s">
        <v>26323</v>
      </c>
      <c r="H5869" s="79">
        <v>6908.5833333333303</v>
      </c>
      <c r="I5869" s="6">
        <v>15751.9669443118</v>
      </c>
      <c r="J5869" s="6">
        <v>6842.6116482953003</v>
      </c>
      <c r="K5869" s="71">
        <v>6844.2318747420104</v>
      </c>
      <c r="L5869" s="20">
        <v>0.99068528879418305</v>
      </c>
      <c r="M5869" s="79">
        <v>6951.4398824498103</v>
      </c>
      <c r="N5869" s="6">
        <v>15849.682338692701</v>
      </c>
      <c r="O5869" s="6">
        <v>6887.8942410898699</v>
      </c>
      <c r="P5869" s="71">
        <v>6886.9375535842801</v>
      </c>
      <c r="Q5869" s="20">
        <v>0.99072101176788296</v>
      </c>
      <c r="R5869" s="79">
        <v>6991.2144871506298</v>
      </c>
      <c r="S5869" s="6">
        <v>15940.370722727501</v>
      </c>
      <c r="T5869" s="6">
        <v>6929.8752139671096</v>
      </c>
      <c r="U5869" s="71">
        <v>6926.2784295619504</v>
      </c>
      <c r="V5869" s="20">
        <v>0.99071176292645102</v>
      </c>
      <c r="W5869" s="79">
        <v>7029.6913526087501</v>
      </c>
      <c r="X5869" s="6">
        <v>16028.1001867253</v>
      </c>
      <c r="Y5869" s="6">
        <v>6970.38177450286</v>
      </c>
      <c r="Z5869" s="71">
        <v>6964.4075897836601</v>
      </c>
      <c r="AA5869" s="20">
        <v>0.99071313951773199</v>
      </c>
    </row>
    <row r="5870" spans="1:27" x14ac:dyDescent="0.2">
      <c r="A5870" s="52" t="s">
        <v>457</v>
      </c>
      <c r="B5870" s="1" t="s">
        <v>6743</v>
      </c>
      <c r="C5870" s="131" t="s">
        <v>39</v>
      </c>
      <c r="D5870" s="131" t="s">
        <v>39</v>
      </c>
      <c r="E5870" s="131" t="s">
        <v>6361</v>
      </c>
      <c r="F5870" s="131" t="s">
        <v>26323</v>
      </c>
      <c r="G5870" s="131" t="s">
        <v>26323</v>
      </c>
      <c r="H5870" s="79">
        <v>7502</v>
      </c>
      <c r="I5870" s="6">
        <v>13069.002332844801</v>
      </c>
      <c r="J5870" s="6">
        <v>5677.1391097043697</v>
      </c>
      <c r="K5870" s="71">
        <v>5678.4833699663805</v>
      </c>
      <c r="L5870" s="20">
        <v>0.75692926819066697</v>
      </c>
      <c r="M5870" s="79">
        <v>7546.4073553708004</v>
      </c>
      <c r="N5870" s="6">
        <v>13146.3630141214</v>
      </c>
      <c r="O5870" s="6">
        <v>5713.0960836475897</v>
      </c>
      <c r="P5870" s="71">
        <v>5712.3025686123601</v>
      </c>
      <c r="Q5870" s="20">
        <v>0.75695656219073504</v>
      </c>
      <c r="R5870" s="79">
        <v>7588.4331625569002</v>
      </c>
      <c r="S5870" s="6">
        <v>13219.574873912699</v>
      </c>
      <c r="T5870" s="6">
        <v>5747.0435193388603</v>
      </c>
      <c r="U5870" s="71">
        <v>5744.0606551648398</v>
      </c>
      <c r="V5870" s="20">
        <v>0.75694949564916503</v>
      </c>
      <c r="W5870" s="79">
        <v>7633.2197687535399</v>
      </c>
      <c r="X5870" s="6">
        <v>13297.596236331299</v>
      </c>
      <c r="Y5870" s="6">
        <v>5782.9263213108898</v>
      </c>
      <c r="Z5870" s="71">
        <v>5777.9698825993901</v>
      </c>
      <c r="AA5870" s="20">
        <v>0.75695054742841505</v>
      </c>
    </row>
    <row r="5871" spans="1:27" x14ac:dyDescent="0.2">
      <c r="A5871" s="52" t="s">
        <v>456</v>
      </c>
      <c r="B5871" s="1" t="s">
        <v>6742</v>
      </c>
      <c r="C5871" s="131" t="s">
        <v>39</v>
      </c>
      <c r="D5871" s="131" t="s">
        <v>39</v>
      </c>
      <c r="E5871" s="131" t="s">
        <v>6361</v>
      </c>
      <c r="F5871" s="131" t="s">
        <v>26323</v>
      </c>
      <c r="G5871" s="131" t="s">
        <v>26323</v>
      </c>
      <c r="H5871" s="79">
        <v>10282.166666666701</v>
      </c>
      <c r="I5871" s="6">
        <v>19103.459569730399</v>
      </c>
      <c r="J5871" s="6">
        <v>8298.4909400015695</v>
      </c>
      <c r="K5871" s="71">
        <v>8300.4558965386204</v>
      </c>
      <c r="L5871" s="20">
        <v>0.80726720015612297</v>
      </c>
      <c r="M5871" s="79">
        <v>10342.427022898601</v>
      </c>
      <c r="N5871" s="6">
        <v>19215.418587343502</v>
      </c>
      <c r="O5871" s="6">
        <v>8350.5630081171494</v>
      </c>
      <c r="P5871" s="71">
        <v>8349.4031646272797</v>
      </c>
      <c r="Q5871" s="20">
        <v>0.80729630928420404</v>
      </c>
      <c r="R5871" s="79">
        <v>10401.652432197799</v>
      </c>
      <c r="S5871" s="6">
        <v>19325.454754692801</v>
      </c>
      <c r="T5871" s="6">
        <v>8401.4978216437194</v>
      </c>
      <c r="U5871" s="71">
        <v>8397.1372270569591</v>
      </c>
      <c r="V5871" s="20">
        <v>0.80728877279768196</v>
      </c>
      <c r="W5871" s="79">
        <v>10461.0270074115</v>
      </c>
      <c r="X5871" s="6">
        <v>19435.7680606172</v>
      </c>
      <c r="Y5871" s="6">
        <v>8452.3257207609095</v>
      </c>
      <c r="Z5871" s="71">
        <v>8445.08138941777</v>
      </c>
      <c r="AA5871" s="20">
        <v>0.80728989452321998</v>
      </c>
    </row>
    <row r="5872" spans="1:27" x14ac:dyDescent="0.2">
      <c r="A5872" s="52" t="s">
        <v>455</v>
      </c>
      <c r="B5872" s="1" t="s">
        <v>6741</v>
      </c>
      <c r="C5872" s="131" t="s">
        <v>39</v>
      </c>
      <c r="D5872" s="131" t="s">
        <v>39</v>
      </c>
      <c r="E5872" s="131" t="s">
        <v>6361</v>
      </c>
      <c r="F5872" s="131" t="s">
        <v>26323</v>
      </c>
      <c r="G5872" s="131" t="s">
        <v>26323</v>
      </c>
      <c r="H5872" s="79">
        <v>10565.583333333299</v>
      </c>
      <c r="I5872" s="6">
        <v>16512.134864131502</v>
      </c>
      <c r="J5872" s="6">
        <v>7172.8265275677104</v>
      </c>
      <c r="K5872" s="71">
        <v>7174.5249438793398</v>
      </c>
      <c r="L5872" s="20">
        <v>0.67904674238330498</v>
      </c>
      <c r="M5872" s="79">
        <v>10632.663662593</v>
      </c>
      <c r="N5872" s="6">
        <v>16616.969534259999</v>
      </c>
      <c r="O5872" s="6">
        <v>7221.3389715693402</v>
      </c>
      <c r="P5872" s="71">
        <v>7220.3359705757302</v>
      </c>
      <c r="Q5872" s="20">
        <v>0.67907122802894204</v>
      </c>
      <c r="R5872" s="79">
        <v>10692.3555321596</v>
      </c>
      <c r="S5872" s="6">
        <v>16710.257350888802</v>
      </c>
      <c r="T5872" s="6">
        <v>7264.5737197209501</v>
      </c>
      <c r="U5872" s="71">
        <v>7260.8032181378003</v>
      </c>
      <c r="V5872" s="20">
        <v>0.67906488858319103</v>
      </c>
      <c r="W5872" s="79">
        <v>10752.267217961</v>
      </c>
      <c r="X5872" s="6">
        <v>16803.8887013481</v>
      </c>
      <c r="Y5872" s="6">
        <v>7307.7606316473903</v>
      </c>
      <c r="Z5872" s="71">
        <v>7301.4972857777402</v>
      </c>
      <c r="AA5872" s="20">
        <v>0.67906583214199301</v>
      </c>
    </row>
    <row r="5873" spans="1:27" x14ac:dyDescent="0.2">
      <c r="A5873" s="52" t="s">
        <v>454</v>
      </c>
      <c r="B5873" s="1" t="s">
        <v>6740</v>
      </c>
      <c r="C5873" s="131" t="s">
        <v>39</v>
      </c>
      <c r="D5873" s="131" t="s">
        <v>39</v>
      </c>
      <c r="E5873" s="131" t="s">
        <v>6361</v>
      </c>
      <c r="F5873" s="131" t="s">
        <v>26323</v>
      </c>
      <c r="G5873" s="131" t="s">
        <v>26323</v>
      </c>
      <c r="H5873" s="79">
        <v>54199.75</v>
      </c>
      <c r="I5873" s="6">
        <v>141892.727093533</v>
      </c>
      <c r="J5873" s="6">
        <v>61637.815178961398</v>
      </c>
      <c r="K5873" s="71">
        <v>61652.410076845998</v>
      </c>
      <c r="L5873" s="20">
        <v>1.1375035876889801</v>
      </c>
      <c r="M5873" s="79">
        <v>54496.4540902921</v>
      </c>
      <c r="N5873" s="6">
        <v>142669.48625776099</v>
      </c>
      <c r="O5873" s="6">
        <v>62000.758865375501</v>
      </c>
      <c r="P5873" s="71">
        <v>61992.147329067397</v>
      </c>
      <c r="Q5873" s="20">
        <v>1.13754460476192</v>
      </c>
      <c r="R5873" s="79">
        <v>54773.1203423595</v>
      </c>
      <c r="S5873" s="6">
        <v>143393.787181669</v>
      </c>
      <c r="T5873" s="6">
        <v>62338.641234379902</v>
      </c>
      <c r="U5873" s="71">
        <v>62306.285867838902</v>
      </c>
      <c r="V5873" s="20">
        <v>1.1375339852539601</v>
      </c>
      <c r="W5873" s="79">
        <v>55053.982443775501</v>
      </c>
      <c r="X5873" s="6">
        <v>144129.07266743499</v>
      </c>
      <c r="Y5873" s="6">
        <v>62679.584579159397</v>
      </c>
      <c r="Z5873" s="71">
        <v>62625.863071713597</v>
      </c>
      <c r="AA5873" s="20">
        <v>1.13753556585431</v>
      </c>
    </row>
    <row r="5874" spans="1:27" x14ac:dyDescent="0.2">
      <c r="A5874" s="52" t="s">
        <v>453</v>
      </c>
      <c r="B5874" s="1" t="s">
        <v>6739</v>
      </c>
      <c r="C5874" s="131" t="s">
        <v>39</v>
      </c>
      <c r="D5874" s="131" t="s">
        <v>39</v>
      </c>
      <c r="E5874" s="131" t="s">
        <v>6361</v>
      </c>
      <c r="F5874" s="131" t="s">
        <v>26323</v>
      </c>
      <c r="G5874" s="131" t="s">
        <v>26323</v>
      </c>
      <c r="H5874" s="79">
        <v>5818.9166666666697</v>
      </c>
      <c r="I5874" s="6">
        <v>13961.284301264801</v>
      </c>
      <c r="J5874" s="6">
        <v>6064.7439727833398</v>
      </c>
      <c r="K5874" s="71">
        <v>6066.1800119862501</v>
      </c>
      <c r="L5874" s="20">
        <v>1.04249302051978</v>
      </c>
      <c r="M5874" s="79">
        <v>5851.8450438870896</v>
      </c>
      <c r="N5874" s="6">
        <v>14040.2891164716</v>
      </c>
      <c r="O5874" s="6">
        <v>6101.5750651667804</v>
      </c>
      <c r="P5874" s="71">
        <v>6100.7275927136798</v>
      </c>
      <c r="Q5874" s="20">
        <v>1.04253061162079</v>
      </c>
      <c r="R5874" s="79">
        <v>5883.0206897302996</v>
      </c>
      <c r="S5874" s="6">
        <v>14115.088616073601</v>
      </c>
      <c r="T5874" s="6">
        <v>6136.3568291428601</v>
      </c>
      <c r="U5874" s="71">
        <v>6133.17190129552</v>
      </c>
      <c r="V5874" s="20">
        <v>1.0425208791126499</v>
      </c>
      <c r="W5874" s="79">
        <v>5914.30094516794</v>
      </c>
      <c r="X5874" s="6">
        <v>14190.1391047123</v>
      </c>
      <c r="Y5874" s="6">
        <v>6171.0799059683004</v>
      </c>
      <c r="Z5874" s="71">
        <v>6165.7907880307403</v>
      </c>
      <c r="AA5874" s="20">
        <v>1.0425223276925499</v>
      </c>
    </row>
    <row r="5875" spans="1:27" x14ac:dyDescent="0.2">
      <c r="A5875" s="52" t="s">
        <v>452</v>
      </c>
      <c r="B5875" s="1" t="s">
        <v>6566</v>
      </c>
      <c r="C5875" s="131" t="s">
        <v>39</v>
      </c>
      <c r="D5875" s="131" t="s">
        <v>39</v>
      </c>
      <c r="E5875" s="131" t="s">
        <v>6361</v>
      </c>
      <c r="F5875" s="131" t="s">
        <v>26323</v>
      </c>
      <c r="G5875" s="131" t="s">
        <v>26323</v>
      </c>
      <c r="H5875" s="79">
        <v>8407.25</v>
      </c>
      <c r="I5875" s="6">
        <v>10250.8799882447</v>
      </c>
      <c r="J5875" s="6">
        <v>4452.9544190143097</v>
      </c>
      <c r="K5875" s="71">
        <v>4454.0088109463004</v>
      </c>
      <c r="L5875" s="20">
        <v>0.529781891932118</v>
      </c>
      <c r="M5875" s="79">
        <v>8452.2832979211707</v>
      </c>
      <c r="N5875" s="6">
        <v>10305.7886602201</v>
      </c>
      <c r="O5875" s="6">
        <v>4478.6501612923903</v>
      </c>
      <c r="P5875" s="71">
        <v>4478.0281034469599</v>
      </c>
      <c r="Q5875" s="20">
        <v>0.52980099525867996</v>
      </c>
      <c r="R5875" s="79">
        <v>8495.7050366285093</v>
      </c>
      <c r="S5875" s="6">
        <v>10358.732373368801</v>
      </c>
      <c r="T5875" s="6">
        <v>4503.32830841742</v>
      </c>
      <c r="U5875" s="71">
        <v>4500.9909645936204</v>
      </c>
      <c r="V5875" s="20">
        <v>0.52979604931997804</v>
      </c>
      <c r="W5875" s="79">
        <v>8541.3806974253603</v>
      </c>
      <c r="X5875" s="6">
        <v>10414.4242722908</v>
      </c>
      <c r="Y5875" s="6">
        <v>4529.0778254330198</v>
      </c>
      <c r="Z5875" s="71">
        <v>4525.1960369726303</v>
      </c>
      <c r="AA5875" s="20">
        <v>0.52979678547013698</v>
      </c>
    </row>
    <row r="5876" spans="1:27" x14ac:dyDescent="0.2">
      <c r="A5876" s="52" t="s">
        <v>451</v>
      </c>
      <c r="B5876" s="1" t="s">
        <v>18969</v>
      </c>
      <c r="C5876" s="131" t="s">
        <v>39</v>
      </c>
      <c r="D5876" s="131" t="s">
        <v>39</v>
      </c>
      <c r="E5876" s="131" t="s">
        <v>6361</v>
      </c>
      <c r="F5876" s="131" t="s">
        <v>26323</v>
      </c>
      <c r="G5876" s="131" t="s">
        <v>26323</v>
      </c>
      <c r="H5876" s="79">
        <v>6877.3333333333303</v>
      </c>
      <c r="I5876" s="6">
        <v>11841.978225979799</v>
      </c>
      <c r="J5876" s="6">
        <v>5144.1231710563998</v>
      </c>
      <c r="K5876" s="71">
        <v>5145.3412212447301</v>
      </c>
      <c r="L5876" s="20">
        <v>0.74815934779634496</v>
      </c>
      <c r="M5876" s="79">
        <v>6917.3330539112403</v>
      </c>
      <c r="N5876" s="6">
        <v>11910.8531513572</v>
      </c>
      <c r="O5876" s="6">
        <v>5176.1729399093601</v>
      </c>
      <c r="P5876" s="71">
        <v>5175.4540003024204</v>
      </c>
      <c r="Q5876" s="20">
        <v>0.74818632556315601</v>
      </c>
      <c r="R5876" s="79">
        <v>6956.41892841566</v>
      </c>
      <c r="S5876" s="6">
        <v>11978.1545387396</v>
      </c>
      <c r="T5876" s="6">
        <v>5207.3516790126396</v>
      </c>
      <c r="U5876" s="71">
        <v>5204.6489288572702</v>
      </c>
      <c r="V5876" s="20">
        <v>0.74817934089582405</v>
      </c>
      <c r="W5876" s="79">
        <v>6995.8480532917602</v>
      </c>
      <c r="X5876" s="6">
        <v>12046.046963844101</v>
      </c>
      <c r="Y5876" s="6">
        <v>5238.6462046903198</v>
      </c>
      <c r="Z5876" s="71">
        <v>5234.1562583548402</v>
      </c>
      <c r="AA5876" s="20">
        <v>0.74818038048896796</v>
      </c>
    </row>
    <row r="5877" spans="1:27" x14ac:dyDescent="0.2">
      <c r="A5877" s="52" t="s">
        <v>450</v>
      </c>
      <c r="B5877" s="1" t="s">
        <v>6738</v>
      </c>
      <c r="C5877" s="131" t="s">
        <v>39</v>
      </c>
      <c r="D5877" s="131" t="s">
        <v>39</v>
      </c>
      <c r="E5877" s="131" t="s">
        <v>6361</v>
      </c>
      <c r="F5877" s="131" t="s">
        <v>26323</v>
      </c>
      <c r="G5877" s="131" t="s">
        <v>26323</v>
      </c>
      <c r="H5877" s="79">
        <v>9477.0833333333303</v>
      </c>
      <c r="I5877" s="6">
        <v>71921.030049228706</v>
      </c>
      <c r="J5877" s="6">
        <v>31242.300070338999</v>
      </c>
      <c r="K5877" s="71">
        <v>31249.697772186199</v>
      </c>
      <c r="L5877" s="20">
        <v>3.29739611577256</v>
      </c>
      <c r="M5877" s="79">
        <v>9520.5700100710892</v>
      </c>
      <c r="N5877" s="6">
        <v>72251.047890624803</v>
      </c>
      <c r="O5877" s="6">
        <v>31398.583646288502</v>
      </c>
      <c r="P5877" s="71">
        <v>31394.2225699398</v>
      </c>
      <c r="Q5877" s="20">
        <v>3.29751501608939</v>
      </c>
      <c r="R5877" s="79">
        <v>9561.55855075205</v>
      </c>
      <c r="S5877" s="6">
        <v>72562.107523879298</v>
      </c>
      <c r="T5877" s="6">
        <v>31545.4614669656</v>
      </c>
      <c r="U5877" s="71">
        <v>31529.088556869101</v>
      </c>
      <c r="V5877" s="20">
        <v>3.2974842322530402</v>
      </c>
      <c r="W5877" s="79">
        <v>9603.8387273639091</v>
      </c>
      <c r="X5877" s="6">
        <v>72882.969306522195</v>
      </c>
      <c r="Y5877" s="6">
        <v>31695.7165857115</v>
      </c>
      <c r="Z5877" s="71">
        <v>31668.550775887001</v>
      </c>
      <c r="AA5877" s="20">
        <v>3.2974888140983398</v>
      </c>
    </row>
    <row r="5878" spans="1:27" x14ac:dyDescent="0.2">
      <c r="A5878" s="52" t="s">
        <v>449</v>
      </c>
      <c r="B5878" s="1" t="s">
        <v>6737</v>
      </c>
      <c r="C5878" s="131" t="s">
        <v>39</v>
      </c>
      <c r="D5878" s="131" t="s">
        <v>39</v>
      </c>
      <c r="E5878" s="131" t="s">
        <v>6361</v>
      </c>
      <c r="F5878" s="131" t="s">
        <v>26323</v>
      </c>
      <c r="G5878" s="131" t="s">
        <v>26323</v>
      </c>
      <c r="H5878" s="79">
        <v>5186.9166666666697</v>
      </c>
      <c r="I5878" s="6">
        <v>14236.4545623337</v>
      </c>
      <c r="J5878" s="6">
        <v>6184.2771866550502</v>
      </c>
      <c r="K5878" s="71">
        <v>6185.7415295063802</v>
      </c>
      <c r="L5878" s="20">
        <v>1.1925662059038999</v>
      </c>
      <c r="M5878" s="79">
        <v>5214.9838730408101</v>
      </c>
      <c r="N5878" s="6">
        <v>14313.490214517</v>
      </c>
      <c r="O5878" s="6">
        <v>6220.3017519025097</v>
      </c>
      <c r="P5878" s="71">
        <v>6219.43778901941</v>
      </c>
      <c r="Q5878" s="20">
        <v>1.19260920847161</v>
      </c>
      <c r="R5878" s="79">
        <v>5241.3769650834602</v>
      </c>
      <c r="S5878" s="6">
        <v>14385.930949499199</v>
      </c>
      <c r="T5878" s="6">
        <v>6254.1021191330701</v>
      </c>
      <c r="U5878" s="71">
        <v>6250.8560784359597</v>
      </c>
      <c r="V5878" s="20">
        <v>1.1925980749099601</v>
      </c>
      <c r="W5878" s="79">
        <v>5268.0980572603903</v>
      </c>
      <c r="X5878" s="6">
        <v>14459.271941668499</v>
      </c>
      <c r="Y5878" s="6">
        <v>6288.1217636922402</v>
      </c>
      <c r="Z5878" s="71">
        <v>6282.7323313528896</v>
      </c>
      <c r="AA5878" s="20">
        <v>1.1925997320217201</v>
      </c>
    </row>
    <row r="5879" spans="1:27" x14ac:dyDescent="0.2">
      <c r="A5879" s="52" t="s">
        <v>448</v>
      </c>
      <c r="B5879" s="1" t="s">
        <v>6736</v>
      </c>
      <c r="C5879" s="131" t="s">
        <v>39</v>
      </c>
      <c r="D5879" s="131" t="s">
        <v>39</v>
      </c>
      <c r="E5879" s="131" t="s">
        <v>6361</v>
      </c>
      <c r="F5879" s="131" t="s">
        <v>26323</v>
      </c>
      <c r="G5879" s="131" t="s">
        <v>26323</v>
      </c>
      <c r="H5879" s="79">
        <v>5759.0833333333303</v>
      </c>
      <c r="I5879" s="6">
        <v>10708.6350690702</v>
      </c>
      <c r="J5879" s="6">
        <v>4651.8019825723404</v>
      </c>
      <c r="K5879" s="71">
        <v>4652.9034585853697</v>
      </c>
      <c r="L5879" s="20">
        <v>0.80792431525596298</v>
      </c>
      <c r="M5879" s="79">
        <v>5789.1251583497897</v>
      </c>
      <c r="N5879" s="6">
        <v>10764.4958584163</v>
      </c>
      <c r="O5879" s="6">
        <v>4677.9933784803698</v>
      </c>
      <c r="P5879" s="71">
        <v>4677.3436330487903</v>
      </c>
      <c r="Q5879" s="20">
        <v>0.80795344807886005</v>
      </c>
      <c r="R5879" s="79">
        <v>5818.2732931295204</v>
      </c>
      <c r="S5879" s="6">
        <v>10818.694889795799</v>
      </c>
      <c r="T5879" s="6">
        <v>4703.2912137591702</v>
      </c>
      <c r="U5879" s="71">
        <v>4700.8500840175402</v>
      </c>
      <c r="V5879" s="20">
        <v>0.807945905457642</v>
      </c>
      <c r="W5879" s="79">
        <v>5848.5295752170696</v>
      </c>
      <c r="X5879" s="6">
        <v>10874.9544479007</v>
      </c>
      <c r="Y5879" s="6">
        <v>4729.3555317913797</v>
      </c>
      <c r="Z5879" s="71">
        <v>4725.3020890297403</v>
      </c>
      <c r="AA5879" s="20">
        <v>0.80794702809626395</v>
      </c>
    </row>
    <row r="5880" spans="1:27" x14ac:dyDescent="0.2">
      <c r="A5880" s="52" t="s">
        <v>447</v>
      </c>
      <c r="B5880" s="1" t="s">
        <v>6735</v>
      </c>
      <c r="C5880" s="131" t="s">
        <v>39</v>
      </c>
      <c r="D5880" s="131" t="s">
        <v>39</v>
      </c>
      <c r="E5880" s="131" t="s">
        <v>6361</v>
      </c>
      <c r="F5880" s="131" t="s">
        <v>26323</v>
      </c>
      <c r="G5880" s="131" t="s">
        <v>26323</v>
      </c>
      <c r="H5880" s="79">
        <v>3424.3333333333298</v>
      </c>
      <c r="I5880" s="6">
        <v>20746.993196190098</v>
      </c>
      <c r="J5880" s="6">
        <v>9012.43748245795</v>
      </c>
      <c r="K5880" s="71">
        <v>9014.5714906859394</v>
      </c>
      <c r="L5880" s="20">
        <v>2.6325040856670698</v>
      </c>
      <c r="M5880" s="79">
        <v>3442.79800251804</v>
      </c>
      <c r="N5880" s="6">
        <v>20858.865005577401</v>
      </c>
      <c r="O5880" s="6">
        <v>9064.7656575960209</v>
      </c>
      <c r="P5880" s="71">
        <v>9063.5066156098692</v>
      </c>
      <c r="Q5880" s="20">
        <v>2.63259901074094</v>
      </c>
      <c r="R5880" s="79">
        <v>3458.5095850412399</v>
      </c>
      <c r="S5880" s="6">
        <v>20954.0567010052</v>
      </c>
      <c r="T5880" s="6">
        <v>9109.5119862752508</v>
      </c>
      <c r="U5880" s="71">
        <v>9104.7839140316191</v>
      </c>
      <c r="V5880" s="20">
        <v>2.6325744342047401</v>
      </c>
      <c r="W5880" s="79">
        <v>3476.05869687944</v>
      </c>
      <c r="X5880" s="6">
        <v>21060.381427153301</v>
      </c>
      <c r="Y5880" s="6">
        <v>9158.8458490850298</v>
      </c>
      <c r="Z5880" s="71">
        <v>9150.9959724660403</v>
      </c>
      <c r="AA5880" s="20">
        <v>2.6325780921597102</v>
      </c>
    </row>
    <row r="5881" spans="1:27" x14ac:dyDescent="0.2">
      <c r="A5881" s="52" t="s">
        <v>446</v>
      </c>
      <c r="B5881" s="1" t="s">
        <v>6734</v>
      </c>
      <c r="C5881" s="131" t="s">
        <v>39</v>
      </c>
      <c r="D5881" s="131" t="s">
        <v>39</v>
      </c>
      <c r="E5881" s="131" t="s">
        <v>6361</v>
      </c>
      <c r="F5881" s="131" t="s">
        <v>26323</v>
      </c>
      <c r="G5881" s="131" t="s">
        <v>26323</v>
      </c>
      <c r="H5881" s="79">
        <v>7334.5833333333303</v>
      </c>
      <c r="I5881" s="6">
        <v>12847.868234973201</v>
      </c>
      <c r="J5881" s="6">
        <v>5581.07905832914</v>
      </c>
      <c r="K5881" s="71">
        <v>5582.40057303087</v>
      </c>
      <c r="L5881" s="20">
        <v>0.76110670767903699</v>
      </c>
      <c r="M5881" s="79">
        <v>7378.7752981230296</v>
      </c>
      <c r="N5881" s="6">
        <v>12925.278568302199</v>
      </c>
      <c r="O5881" s="6">
        <v>5617.0180520119202</v>
      </c>
      <c r="P5881" s="71">
        <v>5616.2378816433202</v>
      </c>
      <c r="Q5881" s="20">
        <v>0.76113415231277504</v>
      </c>
      <c r="R5881" s="79">
        <v>7419.4801508438304</v>
      </c>
      <c r="S5881" s="6">
        <v>12996.580585133101</v>
      </c>
      <c r="T5881" s="6">
        <v>5650.0995635457402</v>
      </c>
      <c r="U5881" s="71">
        <v>5647.1670157912204</v>
      </c>
      <c r="V5881" s="20">
        <v>0.76112704677145904</v>
      </c>
      <c r="W5881" s="79">
        <v>7460.2019492272702</v>
      </c>
      <c r="X5881" s="6">
        <v>13067.9122854008</v>
      </c>
      <c r="Y5881" s="6">
        <v>5683.0401958929897</v>
      </c>
      <c r="Z5881" s="71">
        <v>5678.16936772385</v>
      </c>
      <c r="AA5881" s="20">
        <v>0.76112810435540501</v>
      </c>
    </row>
    <row r="5882" spans="1:27" x14ac:dyDescent="0.2">
      <c r="A5882" s="52" t="s">
        <v>445</v>
      </c>
      <c r="B5882" s="1" t="s">
        <v>6733</v>
      </c>
      <c r="C5882" s="131" t="s">
        <v>39</v>
      </c>
      <c r="D5882" s="131" t="s">
        <v>39</v>
      </c>
      <c r="E5882" s="131" t="s">
        <v>6361</v>
      </c>
      <c r="F5882" s="131" t="s">
        <v>26323</v>
      </c>
      <c r="G5882" s="131" t="s">
        <v>26323</v>
      </c>
      <c r="H5882" s="79">
        <v>7805.0833333333303</v>
      </c>
      <c r="I5882" s="6">
        <v>18544.8676879661</v>
      </c>
      <c r="J5882" s="6">
        <v>8055.8401440523203</v>
      </c>
      <c r="K5882" s="71">
        <v>8057.7476445686098</v>
      </c>
      <c r="L5882" s="20">
        <v>1.0323717634322001</v>
      </c>
      <c r="M5882" s="79">
        <v>7848.4901650557604</v>
      </c>
      <c r="N5882" s="6">
        <v>18648.002262789701</v>
      </c>
      <c r="O5882" s="6">
        <v>8103.9773951895204</v>
      </c>
      <c r="P5882" s="71">
        <v>8102.8518009733298</v>
      </c>
      <c r="Q5882" s="20">
        <v>1.0324089895723001</v>
      </c>
      <c r="R5882" s="79">
        <v>7889.0592865026501</v>
      </c>
      <c r="S5882" s="6">
        <v>18744.394441747801</v>
      </c>
      <c r="T5882" s="6">
        <v>8148.8891759265398</v>
      </c>
      <c r="U5882" s="71">
        <v>8144.65969175801</v>
      </c>
      <c r="V5882" s="20">
        <v>1.0323993515542</v>
      </c>
      <c r="W5882" s="79">
        <v>7929.4678577678897</v>
      </c>
      <c r="X5882" s="6">
        <v>18840.405153686399</v>
      </c>
      <c r="Y5882" s="6">
        <v>8193.41127005624</v>
      </c>
      <c r="Z5882" s="71">
        <v>8186.3888494785397</v>
      </c>
      <c r="AA5882" s="20">
        <v>1.03240078607027</v>
      </c>
    </row>
    <row r="5883" spans="1:27" x14ac:dyDescent="0.2">
      <c r="A5883" s="52" t="s">
        <v>444</v>
      </c>
      <c r="B5883" s="1" t="s">
        <v>6732</v>
      </c>
      <c r="C5883" s="131" t="s">
        <v>39</v>
      </c>
      <c r="D5883" s="131" t="s">
        <v>39</v>
      </c>
      <c r="E5883" s="131" t="s">
        <v>6361</v>
      </c>
      <c r="F5883" s="131" t="s">
        <v>26323</v>
      </c>
      <c r="G5883" s="131" t="s">
        <v>26323</v>
      </c>
      <c r="H5883" s="79">
        <v>18372.083333333299</v>
      </c>
      <c r="I5883" s="6">
        <v>64554.482390936202</v>
      </c>
      <c r="J5883" s="6">
        <v>28042.2917797835</v>
      </c>
      <c r="K5883" s="71">
        <v>28048.931768300001</v>
      </c>
      <c r="L5883" s="20">
        <v>1.52671481287098</v>
      </c>
      <c r="M5883" s="79">
        <v>18466.7886203085</v>
      </c>
      <c r="N5883" s="6">
        <v>64887.250900061998</v>
      </c>
      <c r="O5883" s="6">
        <v>28198.452955969798</v>
      </c>
      <c r="P5883" s="71">
        <v>28194.536358723199</v>
      </c>
      <c r="Q5883" s="20">
        <v>1.52676986445368</v>
      </c>
      <c r="R5883" s="79">
        <v>18557.977668962001</v>
      </c>
      <c r="S5883" s="6">
        <v>65207.664308206702</v>
      </c>
      <c r="T5883" s="6">
        <v>28348.209995257199</v>
      </c>
      <c r="U5883" s="71">
        <v>28333.4965413381</v>
      </c>
      <c r="V5883" s="20">
        <v>1.5267556113468901</v>
      </c>
      <c r="W5883" s="79">
        <v>18651.6547719767</v>
      </c>
      <c r="X5883" s="6">
        <v>65536.820059749603</v>
      </c>
      <c r="Y5883" s="6">
        <v>28500.985817501602</v>
      </c>
      <c r="Z5883" s="71">
        <v>28476.558152065001</v>
      </c>
      <c r="AA5883" s="20">
        <v>1.52675773276963</v>
      </c>
    </row>
    <row r="5884" spans="1:27" x14ac:dyDescent="0.2">
      <c r="A5884" s="52" t="s">
        <v>443</v>
      </c>
      <c r="B5884" s="1" t="s">
        <v>6731</v>
      </c>
      <c r="C5884" s="131" t="s">
        <v>39</v>
      </c>
      <c r="D5884" s="131" t="s">
        <v>39</v>
      </c>
      <c r="E5884" s="131" t="s">
        <v>6361</v>
      </c>
      <c r="F5884" s="131" t="s">
        <v>26250</v>
      </c>
      <c r="G5884" s="131" t="s">
        <v>26250</v>
      </c>
      <c r="H5884" s="79">
        <v>19999.75</v>
      </c>
      <c r="I5884" s="6">
        <v>69240.741412321004</v>
      </c>
      <c r="J5884" s="6">
        <v>30077.989967826899</v>
      </c>
      <c r="K5884" s="71">
        <v>30085.111978736601</v>
      </c>
      <c r="L5884" s="20">
        <v>1.5042744023668599</v>
      </c>
      <c r="M5884" s="79">
        <v>20063.915872621699</v>
      </c>
      <c r="N5884" s="6">
        <v>69462.888818848194</v>
      </c>
      <c r="O5884" s="6">
        <v>30186.916156470699</v>
      </c>
      <c r="P5884" s="71">
        <v>30182.723373523098</v>
      </c>
      <c r="Q5884" s="20">
        <v>1.50432864477413</v>
      </c>
      <c r="R5884" s="79">
        <v>20123.8809203977</v>
      </c>
      <c r="S5884" s="6">
        <v>69670.492632237598</v>
      </c>
      <c r="T5884" s="6">
        <v>30288.368346957101</v>
      </c>
      <c r="U5884" s="71">
        <v>30272.6479006915</v>
      </c>
      <c r="V5884" s="20">
        <v>1.50431460116657</v>
      </c>
      <c r="W5884" s="79">
        <v>20194.802093115701</v>
      </c>
      <c r="X5884" s="6">
        <v>69916.027430464004</v>
      </c>
      <c r="Y5884" s="6">
        <v>30405.437804199199</v>
      </c>
      <c r="Z5884" s="71">
        <v>30379.377868346699</v>
      </c>
      <c r="AA5884" s="20">
        <v>1.5043166914075801</v>
      </c>
    </row>
    <row r="5885" spans="1:27" x14ac:dyDescent="0.2">
      <c r="A5885" s="52" t="s">
        <v>442</v>
      </c>
      <c r="B5885" s="1" t="s">
        <v>6730</v>
      </c>
      <c r="C5885" s="131" t="s">
        <v>39</v>
      </c>
      <c r="D5885" s="131" t="s">
        <v>39</v>
      </c>
      <c r="E5885" s="131" t="s">
        <v>6361</v>
      </c>
      <c r="F5885" s="131" t="s">
        <v>26250</v>
      </c>
      <c r="G5885" s="131" t="s">
        <v>26250</v>
      </c>
      <c r="H5885" s="79">
        <v>9994.5</v>
      </c>
      <c r="I5885" s="6">
        <v>41544.206728378202</v>
      </c>
      <c r="J5885" s="6">
        <v>18046.690542443201</v>
      </c>
      <c r="K5885" s="71">
        <v>18050.9637244964</v>
      </c>
      <c r="L5885" s="20">
        <v>1.8060897217966301</v>
      </c>
      <c r="M5885" s="79">
        <v>10038.5142412719</v>
      </c>
      <c r="N5885" s="6">
        <v>41727.161027081696</v>
      </c>
      <c r="O5885" s="6">
        <v>18133.6298099696</v>
      </c>
      <c r="P5885" s="71">
        <v>18131.111156740801</v>
      </c>
      <c r="Q5885" s="20">
        <v>1.8061548473176801</v>
      </c>
      <c r="R5885" s="79">
        <v>10078.470062661199</v>
      </c>
      <c r="S5885" s="6">
        <v>41893.245664012</v>
      </c>
      <c r="T5885" s="6">
        <v>18212.560410890899</v>
      </c>
      <c r="U5885" s="71">
        <v>18203.107621159299</v>
      </c>
      <c r="V5885" s="20">
        <v>1.80613798602213</v>
      </c>
      <c r="W5885" s="79">
        <v>10119.205952918101</v>
      </c>
      <c r="X5885" s="6">
        <v>42062.572818556597</v>
      </c>
      <c r="Y5885" s="6">
        <v>18292.3857193002</v>
      </c>
      <c r="Z5885" s="71">
        <v>18276.707655346599</v>
      </c>
      <c r="AA5885" s="20">
        <v>1.8061404956459199</v>
      </c>
    </row>
    <row r="5886" spans="1:27" x14ac:dyDescent="0.2">
      <c r="A5886" s="52" t="s">
        <v>441</v>
      </c>
      <c r="B5886" s="1" t="s">
        <v>6729</v>
      </c>
      <c r="C5886" s="131" t="s">
        <v>39</v>
      </c>
      <c r="D5886" s="131" t="s">
        <v>39</v>
      </c>
      <c r="E5886" s="131" t="s">
        <v>6361</v>
      </c>
      <c r="F5886" s="131" t="s">
        <v>26250</v>
      </c>
      <c r="G5886" s="131" t="s">
        <v>26250</v>
      </c>
      <c r="H5886" s="79">
        <v>6303.75</v>
      </c>
      <c r="I5886" s="6">
        <v>18258.235292800899</v>
      </c>
      <c r="J5886" s="6">
        <v>7931.3278102675904</v>
      </c>
      <c r="K5886" s="71">
        <v>7933.2058281555301</v>
      </c>
      <c r="L5886" s="20">
        <v>1.25848991919977</v>
      </c>
      <c r="M5886" s="79">
        <v>6334.0004402851</v>
      </c>
      <c r="N5886" s="6">
        <v>18345.852926183601</v>
      </c>
      <c r="O5886" s="6">
        <v>7972.6704938216699</v>
      </c>
      <c r="P5886" s="71">
        <v>7971.5631373524002</v>
      </c>
      <c r="Q5886" s="20">
        <v>1.25853529890086</v>
      </c>
      <c r="R5886" s="79">
        <v>6362.6513851230502</v>
      </c>
      <c r="S5886" s="6">
        <v>18428.837767303899</v>
      </c>
      <c r="T5886" s="6">
        <v>8011.70488988528</v>
      </c>
      <c r="U5886" s="71">
        <v>8007.5466079080397</v>
      </c>
      <c r="V5886" s="20">
        <v>1.2585235498884999</v>
      </c>
      <c r="W5886" s="79">
        <v>6389.6515520083904</v>
      </c>
      <c r="X5886" s="6">
        <v>18507.041281075501</v>
      </c>
      <c r="Y5886" s="6">
        <v>8048.4362926818503</v>
      </c>
      <c r="Z5886" s="71">
        <v>8041.5381274638303</v>
      </c>
      <c r="AA5886" s="20">
        <v>1.25852529860352</v>
      </c>
    </row>
    <row r="5887" spans="1:27" x14ac:dyDescent="0.2">
      <c r="A5887" s="52" t="s">
        <v>440</v>
      </c>
      <c r="B5887" s="1" t="s">
        <v>6728</v>
      </c>
      <c r="C5887" s="131" t="s">
        <v>39</v>
      </c>
      <c r="D5887" s="131" t="s">
        <v>39</v>
      </c>
      <c r="E5887" s="131" t="s">
        <v>6361</v>
      </c>
      <c r="F5887" s="131" t="s">
        <v>26250</v>
      </c>
      <c r="G5887" s="131" t="s">
        <v>26250</v>
      </c>
      <c r="H5887" s="79">
        <v>8365.1666666666697</v>
      </c>
      <c r="I5887" s="6">
        <v>25657.267202567898</v>
      </c>
      <c r="J5887" s="6">
        <v>11145.447171415901</v>
      </c>
      <c r="K5887" s="71">
        <v>11148.0862439215</v>
      </c>
      <c r="L5887" s="20">
        <v>1.3326795135289</v>
      </c>
      <c r="M5887" s="79">
        <v>8393.5231289712192</v>
      </c>
      <c r="N5887" s="6">
        <v>25744.2408827418</v>
      </c>
      <c r="O5887" s="6">
        <v>11187.8335936475</v>
      </c>
      <c r="P5887" s="71">
        <v>11186.2796701639</v>
      </c>
      <c r="Q5887" s="20">
        <v>1.33272756842156</v>
      </c>
      <c r="R5887" s="79">
        <v>8419.4041503689896</v>
      </c>
      <c r="S5887" s="6">
        <v>25823.622000648698</v>
      </c>
      <c r="T5887" s="6">
        <v>11226.494110453799</v>
      </c>
      <c r="U5887" s="71">
        <v>11220.667269754</v>
      </c>
      <c r="V5887" s="20">
        <v>1.33271512678985</v>
      </c>
      <c r="W5887" s="79">
        <v>8446.6862257122702</v>
      </c>
      <c r="X5887" s="6">
        <v>25907.3003689127</v>
      </c>
      <c r="Y5887" s="6">
        <v>11266.6986239332</v>
      </c>
      <c r="Z5887" s="71">
        <v>11257.0421458617</v>
      </c>
      <c r="AA5887" s="20">
        <v>1.3327169785938699</v>
      </c>
    </row>
    <row r="5888" spans="1:27" x14ac:dyDescent="0.2">
      <c r="A5888" s="52" t="s">
        <v>439</v>
      </c>
      <c r="B5888" s="1" t="s">
        <v>6727</v>
      </c>
      <c r="C5888" s="131" t="s">
        <v>39</v>
      </c>
      <c r="D5888" s="131" t="s">
        <v>39</v>
      </c>
      <c r="E5888" s="131" t="s">
        <v>6361</v>
      </c>
      <c r="F5888" s="131" t="s">
        <v>26250</v>
      </c>
      <c r="G5888" s="131" t="s">
        <v>26250</v>
      </c>
      <c r="H5888" s="79">
        <v>11470.583333333299</v>
      </c>
      <c r="I5888" s="6">
        <v>21518.5768413693</v>
      </c>
      <c r="J5888" s="6">
        <v>9347.6113218141709</v>
      </c>
      <c r="K5888" s="71">
        <v>9349.8246941134603</v>
      </c>
      <c r="L5888" s="20">
        <v>0.81511327038992198</v>
      </c>
      <c r="M5888" s="79">
        <v>11517.339391973201</v>
      </c>
      <c r="N5888" s="6">
        <v>21606.290239319798</v>
      </c>
      <c r="O5888" s="6">
        <v>9389.5788527836394</v>
      </c>
      <c r="P5888" s="71">
        <v>9388.2746961783396</v>
      </c>
      <c r="Q5888" s="20">
        <v>0.81514266243828404</v>
      </c>
      <c r="R5888" s="79">
        <v>11557.5192183577</v>
      </c>
      <c r="S5888" s="6">
        <v>21681.666761716599</v>
      </c>
      <c r="T5888" s="6">
        <v>9425.8312873042705</v>
      </c>
      <c r="U5888" s="71">
        <v>9420.9390371651007</v>
      </c>
      <c r="V5888" s="20">
        <v>0.81513505270240605</v>
      </c>
      <c r="W5888" s="79">
        <v>11601.727404061499</v>
      </c>
      <c r="X5888" s="6">
        <v>21764.6004027913</v>
      </c>
      <c r="Y5888" s="6">
        <v>9465.1001809060908</v>
      </c>
      <c r="Z5888" s="71">
        <v>9456.9878193890709</v>
      </c>
      <c r="AA5888" s="20">
        <v>0.81513618533032905</v>
      </c>
    </row>
    <row r="5889" spans="1:27" x14ac:dyDescent="0.2">
      <c r="A5889" s="52" t="s">
        <v>438</v>
      </c>
      <c r="B5889" s="1" t="s">
        <v>6726</v>
      </c>
      <c r="C5889" s="131" t="s">
        <v>39</v>
      </c>
      <c r="D5889" s="131" t="s">
        <v>39</v>
      </c>
      <c r="E5889" s="131" t="s">
        <v>6361</v>
      </c>
      <c r="F5889" s="131" t="s">
        <v>26250</v>
      </c>
      <c r="G5889" s="131" t="s">
        <v>26250</v>
      </c>
      <c r="H5889" s="79">
        <v>7637.25</v>
      </c>
      <c r="I5889" s="6">
        <v>27674.3876741227</v>
      </c>
      <c r="J5889" s="6">
        <v>12021.678824483201</v>
      </c>
      <c r="K5889" s="71">
        <v>12024.525375327599</v>
      </c>
      <c r="L5889" s="20">
        <v>1.5744574781927501</v>
      </c>
      <c r="M5889" s="79">
        <v>7662.94683970196</v>
      </c>
      <c r="N5889" s="6">
        <v>27767.5029059027</v>
      </c>
      <c r="O5889" s="6">
        <v>12067.095053892999</v>
      </c>
      <c r="P5889" s="71">
        <v>12065.419006226901</v>
      </c>
      <c r="Q5889" s="20">
        <v>1.5745142513211301</v>
      </c>
      <c r="R5889" s="79">
        <v>7689.9806646404004</v>
      </c>
      <c r="S5889" s="6">
        <v>27865.462845889098</v>
      </c>
      <c r="T5889" s="6">
        <v>12114.158676756701</v>
      </c>
      <c r="U5889" s="71">
        <v>12107.8711151968</v>
      </c>
      <c r="V5889" s="20">
        <v>1.5744995524982801</v>
      </c>
      <c r="W5889" s="79">
        <v>7717.84262790509</v>
      </c>
      <c r="X5889" s="6">
        <v>27966.423633181501</v>
      </c>
      <c r="Y5889" s="6">
        <v>12162.180627758</v>
      </c>
      <c r="Z5889" s="71">
        <v>12151.756648697899</v>
      </c>
      <c r="AA5889" s="20">
        <v>1.5745017402610999</v>
      </c>
    </row>
    <row r="5890" spans="1:27" x14ac:dyDescent="0.2">
      <c r="A5890" s="52" t="s">
        <v>437</v>
      </c>
      <c r="B5890" s="1" t="s">
        <v>6725</v>
      </c>
      <c r="C5890" s="131" t="s">
        <v>39</v>
      </c>
      <c r="D5890" s="131" t="s">
        <v>39</v>
      </c>
      <c r="E5890" s="131" t="s">
        <v>6361</v>
      </c>
      <c r="F5890" s="131" t="s">
        <v>26250</v>
      </c>
      <c r="G5890" s="131" t="s">
        <v>26250</v>
      </c>
      <c r="H5890" s="79">
        <v>17182.75</v>
      </c>
      <c r="I5890" s="6">
        <v>73107.630992375707</v>
      </c>
      <c r="J5890" s="6">
        <v>31757.756296482701</v>
      </c>
      <c r="K5890" s="71">
        <v>31765.276050530501</v>
      </c>
      <c r="L5890" s="20">
        <v>1.84867242150008</v>
      </c>
      <c r="M5890" s="79">
        <v>17258.5472381238</v>
      </c>
      <c r="N5890" s="6">
        <v>73430.126315592104</v>
      </c>
      <c r="O5890" s="6">
        <v>31910.983031940501</v>
      </c>
      <c r="P5890" s="71">
        <v>31906.550786367501</v>
      </c>
      <c r="Q5890" s="20">
        <v>1.8487390825043799</v>
      </c>
      <c r="R5890" s="79">
        <v>17329.0083935238</v>
      </c>
      <c r="S5890" s="6">
        <v>73729.918150326397</v>
      </c>
      <c r="T5890" s="6">
        <v>32053.152414409102</v>
      </c>
      <c r="U5890" s="71">
        <v>32036.515999584801</v>
      </c>
      <c r="V5890" s="20">
        <v>1.8487218236651899</v>
      </c>
      <c r="W5890" s="79">
        <v>17399.4885856972</v>
      </c>
      <c r="X5890" s="6">
        <v>74029.790981024606</v>
      </c>
      <c r="Y5890" s="6">
        <v>32194.452231572799</v>
      </c>
      <c r="Z5890" s="71">
        <v>32166.858964692001</v>
      </c>
      <c r="AA5890" s="20">
        <v>1.8487243924590999</v>
      </c>
    </row>
    <row r="5891" spans="1:27" x14ac:dyDescent="0.2">
      <c r="A5891" s="52" t="s">
        <v>436</v>
      </c>
      <c r="B5891" s="1" t="s">
        <v>6724</v>
      </c>
      <c r="C5891" s="131" t="s">
        <v>39</v>
      </c>
      <c r="D5891" s="131" t="s">
        <v>39</v>
      </c>
      <c r="E5891" s="131" t="s">
        <v>6361</v>
      </c>
      <c r="F5891" s="131" t="s">
        <v>26250</v>
      </c>
      <c r="G5891" s="131" t="s">
        <v>26250</v>
      </c>
      <c r="H5891" s="79">
        <v>7591.1666666666697</v>
      </c>
      <c r="I5891" s="6">
        <v>20852.211593333799</v>
      </c>
      <c r="J5891" s="6">
        <v>9058.1440683373894</v>
      </c>
      <c r="K5891" s="71">
        <v>9060.2888991902892</v>
      </c>
      <c r="L5891" s="20">
        <v>1.1935304936690001</v>
      </c>
      <c r="M5891" s="79">
        <v>7622.8420831338099</v>
      </c>
      <c r="N5891" s="6">
        <v>20939.220944528799</v>
      </c>
      <c r="O5891" s="6">
        <v>9099.6864337550305</v>
      </c>
      <c r="P5891" s="71">
        <v>9098.4225414809698</v>
      </c>
      <c r="Q5891" s="20">
        <v>1.1935735310078099</v>
      </c>
      <c r="R5891" s="79">
        <v>7655.7771209331904</v>
      </c>
      <c r="S5891" s="6">
        <v>21029.690355514402</v>
      </c>
      <c r="T5891" s="6">
        <v>9142.3927640715792</v>
      </c>
      <c r="U5891" s="71">
        <v>9137.6476258541607</v>
      </c>
      <c r="V5891" s="20">
        <v>1.1935623884437701</v>
      </c>
      <c r="W5891" s="79">
        <v>7686.9401033622298</v>
      </c>
      <c r="X5891" s="6">
        <v>21115.292099228402</v>
      </c>
      <c r="Y5891" s="6">
        <v>9182.7256815916207</v>
      </c>
      <c r="Z5891" s="71">
        <v>9174.8553380118392</v>
      </c>
      <c r="AA5891" s="20">
        <v>1.19356404689544</v>
      </c>
    </row>
    <row r="5892" spans="1:27" x14ac:dyDescent="0.2">
      <c r="A5892" s="52" t="s">
        <v>435</v>
      </c>
      <c r="B5892" s="1" t="s">
        <v>6723</v>
      </c>
      <c r="C5892" s="131" t="s">
        <v>39</v>
      </c>
      <c r="D5892" s="131" t="s">
        <v>39</v>
      </c>
      <c r="E5892" s="131" t="s">
        <v>6361</v>
      </c>
      <c r="F5892" s="131" t="s">
        <v>26250</v>
      </c>
      <c r="G5892" s="131" t="s">
        <v>26250</v>
      </c>
      <c r="H5892" s="79">
        <v>5206.4166666666697</v>
      </c>
      <c r="I5892" s="6">
        <v>18649.1580028809</v>
      </c>
      <c r="J5892" s="6">
        <v>8101.1435735328096</v>
      </c>
      <c r="K5892" s="71">
        <v>8103.0618012126897</v>
      </c>
      <c r="L5892" s="20">
        <v>1.55636060653604</v>
      </c>
      <c r="M5892" s="79">
        <v>5223.5627841259002</v>
      </c>
      <c r="N5892" s="6">
        <v>18710.5746497045</v>
      </c>
      <c r="O5892" s="6">
        <v>8131.1698634214999</v>
      </c>
      <c r="P5892" s="71">
        <v>8130.0404923333499</v>
      </c>
      <c r="Q5892" s="20">
        <v>1.55641672711201</v>
      </c>
      <c r="R5892" s="79">
        <v>5240.2551471248598</v>
      </c>
      <c r="S5892" s="6">
        <v>18770.365967791298</v>
      </c>
      <c r="T5892" s="6">
        <v>8160.17996945503</v>
      </c>
      <c r="U5892" s="71">
        <v>8155.9446250727397</v>
      </c>
      <c r="V5892" s="20">
        <v>1.55640219723797</v>
      </c>
      <c r="W5892" s="79">
        <v>5257.9892146874399</v>
      </c>
      <c r="X5892" s="6">
        <v>18833.888626307202</v>
      </c>
      <c r="Y5892" s="6">
        <v>8190.5773294676701</v>
      </c>
      <c r="Z5892" s="71">
        <v>8183.5573378077997</v>
      </c>
      <c r="AA5892" s="20">
        <v>1.55640435985456</v>
      </c>
    </row>
    <row r="5893" spans="1:27" x14ac:dyDescent="0.2">
      <c r="A5893" s="52" t="s">
        <v>434</v>
      </c>
      <c r="B5893" s="1" t="s">
        <v>6722</v>
      </c>
      <c r="C5893" s="131" t="s">
        <v>39</v>
      </c>
      <c r="D5893" s="131" t="s">
        <v>39</v>
      </c>
      <c r="E5893" s="131" t="s">
        <v>6361</v>
      </c>
      <c r="F5893" s="131" t="s">
        <v>26250</v>
      </c>
      <c r="G5893" s="131" t="s">
        <v>26250</v>
      </c>
      <c r="H5893" s="79">
        <v>6847.5</v>
      </c>
      <c r="I5893" s="6">
        <v>23950.552186478501</v>
      </c>
      <c r="J5893" s="6">
        <v>10404.054804945001</v>
      </c>
      <c r="K5893" s="71">
        <v>10406.5183270057</v>
      </c>
      <c r="L5893" s="20">
        <v>1.5197544106616501</v>
      </c>
      <c r="M5893" s="79">
        <v>6876.4684608344096</v>
      </c>
      <c r="N5893" s="6">
        <v>24051.875389541801</v>
      </c>
      <c r="O5893" s="6">
        <v>10452.3718799465</v>
      </c>
      <c r="P5893" s="71">
        <v>10450.9201077167</v>
      </c>
      <c r="Q5893" s="20">
        <v>1.5198092112602499</v>
      </c>
      <c r="R5893" s="79">
        <v>6903.2670201727797</v>
      </c>
      <c r="S5893" s="6">
        <v>24145.608911842799</v>
      </c>
      <c r="T5893" s="6">
        <v>10496.9990745417</v>
      </c>
      <c r="U5893" s="71">
        <v>10491.550860626399</v>
      </c>
      <c r="V5893" s="20">
        <v>1.51979502313439</v>
      </c>
      <c r="W5893" s="79">
        <v>6928.6005600765602</v>
      </c>
      <c r="X5893" s="6">
        <v>24234.218224662702</v>
      </c>
      <c r="Y5893" s="6">
        <v>10539.1001469043</v>
      </c>
      <c r="Z5893" s="71">
        <v>10530.0672799698</v>
      </c>
      <c r="AA5893" s="20">
        <v>1.51979713488541</v>
      </c>
    </row>
    <row r="5894" spans="1:27" x14ac:dyDescent="0.2">
      <c r="A5894" s="52" t="s">
        <v>433</v>
      </c>
      <c r="B5894" s="1" t="s">
        <v>6721</v>
      </c>
      <c r="C5894" s="131" t="s">
        <v>39</v>
      </c>
      <c r="D5894" s="131" t="s">
        <v>39</v>
      </c>
      <c r="E5894" s="131" t="s">
        <v>6361</v>
      </c>
      <c r="F5894" s="131" t="s">
        <v>26250</v>
      </c>
      <c r="G5894" s="131" t="s">
        <v>26250</v>
      </c>
      <c r="H5894" s="79">
        <v>4994.4166666666697</v>
      </c>
      <c r="I5894" s="6">
        <v>22011.097323986</v>
      </c>
      <c r="J5894" s="6">
        <v>9561.5608814654406</v>
      </c>
      <c r="K5894" s="71">
        <v>9563.8249137689309</v>
      </c>
      <c r="L5894" s="20">
        <v>1.9149032914292099</v>
      </c>
      <c r="M5894" s="79">
        <v>5007.8496062726999</v>
      </c>
      <c r="N5894" s="6">
        <v>22070.298179811401</v>
      </c>
      <c r="O5894" s="6">
        <v>9591.2256462546993</v>
      </c>
      <c r="P5894" s="71">
        <v>9589.8934821102193</v>
      </c>
      <c r="Q5894" s="20">
        <v>1.91497234064261</v>
      </c>
      <c r="R5894" s="79">
        <v>5020.3265565581996</v>
      </c>
      <c r="S5894" s="6">
        <v>22125.285856124799</v>
      </c>
      <c r="T5894" s="6">
        <v>9618.6890959623106</v>
      </c>
      <c r="U5894" s="71">
        <v>9613.6967476341906</v>
      </c>
      <c r="V5894" s="20">
        <v>1.9149544634851601</v>
      </c>
      <c r="W5894" s="79">
        <v>5031.2071446663904</v>
      </c>
      <c r="X5894" s="6">
        <v>22173.238139599602</v>
      </c>
      <c r="Y5894" s="6">
        <v>9642.8106394033293</v>
      </c>
      <c r="Z5894" s="71">
        <v>9634.5459655539307</v>
      </c>
      <c r="AA5894" s="20">
        <v>1.9149571243091399</v>
      </c>
    </row>
    <row r="5895" spans="1:27" x14ac:dyDescent="0.2">
      <c r="A5895" s="52" t="s">
        <v>432</v>
      </c>
      <c r="B5895" s="1" t="s">
        <v>6720</v>
      </c>
      <c r="C5895" s="131" t="s">
        <v>39</v>
      </c>
      <c r="D5895" s="131" t="s">
        <v>39</v>
      </c>
      <c r="E5895" s="131" t="s">
        <v>6361</v>
      </c>
      <c r="F5895" s="131" t="s">
        <v>26250</v>
      </c>
      <c r="G5895" s="131" t="s">
        <v>26250</v>
      </c>
      <c r="H5895" s="79">
        <v>12735.416666666701</v>
      </c>
      <c r="I5895" s="6">
        <v>44236.6939045818</v>
      </c>
      <c r="J5895" s="6">
        <v>19216.299657286399</v>
      </c>
      <c r="K5895" s="71">
        <v>19220.849785002702</v>
      </c>
      <c r="L5895" s="20">
        <v>1.5092438895470801</v>
      </c>
      <c r="M5895" s="79">
        <v>12785.572475254399</v>
      </c>
      <c r="N5895" s="6">
        <v>44410.910988333701</v>
      </c>
      <c r="O5895" s="6">
        <v>19299.923588457899</v>
      </c>
      <c r="P5895" s="71">
        <v>19297.242943966299</v>
      </c>
      <c r="Q5895" s="20">
        <v>1.50929831114835</v>
      </c>
      <c r="R5895" s="79">
        <v>12830.5813869822</v>
      </c>
      <c r="S5895" s="6">
        <v>44567.250235269603</v>
      </c>
      <c r="T5895" s="6">
        <v>19375.050187491401</v>
      </c>
      <c r="U5895" s="71">
        <v>19364.994035510001</v>
      </c>
      <c r="V5895" s="20">
        <v>1.50928422114664</v>
      </c>
      <c r="W5895" s="79">
        <v>12879.0994692205</v>
      </c>
      <c r="X5895" s="6">
        <v>44735.778647726598</v>
      </c>
      <c r="Y5895" s="6">
        <v>19454.923073950202</v>
      </c>
      <c r="Z5895" s="71">
        <v>19438.248620828199</v>
      </c>
      <c r="AA5895" s="20">
        <v>1.5092863182929299</v>
      </c>
    </row>
    <row r="5896" spans="1:27" x14ac:dyDescent="0.2">
      <c r="A5896" s="52" t="s">
        <v>431</v>
      </c>
      <c r="B5896" s="1" t="s">
        <v>6719</v>
      </c>
      <c r="C5896" s="131" t="s">
        <v>39</v>
      </c>
      <c r="D5896" s="131" t="s">
        <v>39</v>
      </c>
      <c r="E5896" s="131" t="s">
        <v>6361</v>
      </c>
      <c r="F5896" s="131" t="s">
        <v>26250</v>
      </c>
      <c r="G5896" s="131" t="s">
        <v>26250</v>
      </c>
      <c r="H5896" s="79">
        <v>20796.833333333299</v>
      </c>
      <c r="I5896" s="6">
        <v>60194.435999912603</v>
      </c>
      <c r="J5896" s="6">
        <v>26148.299472168899</v>
      </c>
      <c r="K5896" s="71">
        <v>26154.4909920912</v>
      </c>
      <c r="L5896" s="20">
        <v>1.2576189159611399</v>
      </c>
      <c r="M5896" s="79">
        <v>20884.9775742089</v>
      </c>
      <c r="N5896" s="6">
        <v>60449.561036551699</v>
      </c>
      <c r="O5896" s="6">
        <v>26269.9386929428</v>
      </c>
      <c r="P5896" s="71">
        <v>26266.289954846699</v>
      </c>
      <c r="Q5896" s="20">
        <v>1.2576642642548601</v>
      </c>
      <c r="R5896" s="79">
        <v>20976.287177764701</v>
      </c>
      <c r="S5896" s="6">
        <v>60713.847911352401</v>
      </c>
      <c r="T5896" s="6">
        <v>26394.579969558999</v>
      </c>
      <c r="U5896" s="71">
        <v>26380.880500133699</v>
      </c>
      <c r="V5896" s="20">
        <v>1.2576525233740099</v>
      </c>
      <c r="W5896" s="79">
        <v>21063.4534571859</v>
      </c>
      <c r="X5896" s="6">
        <v>60966.142332520802</v>
      </c>
      <c r="Y5896" s="6">
        <v>26513.266227790798</v>
      </c>
      <c r="Z5896" s="71">
        <v>26490.542199885502</v>
      </c>
      <c r="AA5896" s="20">
        <v>1.2576542708787499</v>
      </c>
    </row>
    <row r="5897" spans="1:27" x14ac:dyDescent="0.2">
      <c r="A5897" s="52" t="s">
        <v>430</v>
      </c>
      <c r="B5897" s="1" t="s">
        <v>6718</v>
      </c>
      <c r="C5897" s="131" t="s">
        <v>39</v>
      </c>
      <c r="D5897" s="131" t="s">
        <v>39</v>
      </c>
      <c r="E5897" s="131" t="s">
        <v>6361</v>
      </c>
      <c r="F5897" s="131" t="s">
        <v>26250</v>
      </c>
      <c r="G5897" s="131" t="s">
        <v>26250</v>
      </c>
      <c r="H5897" s="79">
        <v>8089</v>
      </c>
      <c r="I5897" s="6">
        <v>28454.811089870502</v>
      </c>
      <c r="J5897" s="6">
        <v>12360.69263616</v>
      </c>
      <c r="K5897" s="71">
        <v>12363.6194603228</v>
      </c>
      <c r="L5897" s="20">
        <v>1.5284484436052399</v>
      </c>
      <c r="M5897" s="79">
        <v>8125.0964388093198</v>
      </c>
      <c r="N5897" s="6">
        <v>28581.788138620199</v>
      </c>
      <c r="O5897" s="6">
        <v>12420.964011338699</v>
      </c>
      <c r="P5897" s="71">
        <v>12419.2388133811</v>
      </c>
      <c r="Q5897" s="20">
        <v>1.52850355770068</v>
      </c>
      <c r="R5897" s="79">
        <v>8161.60446166781</v>
      </c>
      <c r="S5897" s="6">
        <v>28710.213023488901</v>
      </c>
      <c r="T5897" s="6">
        <v>12481.403166836</v>
      </c>
      <c r="U5897" s="71">
        <v>12474.9249958908</v>
      </c>
      <c r="V5897" s="20">
        <v>1.52848928840905</v>
      </c>
      <c r="W5897" s="79">
        <v>8199.1782742656706</v>
      </c>
      <c r="X5897" s="6">
        <v>28842.387054815201</v>
      </c>
      <c r="Y5897" s="6">
        <v>12543.1240582429</v>
      </c>
      <c r="Z5897" s="71">
        <v>12532.3735796459</v>
      </c>
      <c r="AA5897" s="20">
        <v>1.52849141224073</v>
      </c>
    </row>
    <row r="5898" spans="1:27" x14ac:dyDescent="0.2">
      <c r="A5898" s="52" t="s">
        <v>429</v>
      </c>
      <c r="B5898" s="1" t="s">
        <v>6717</v>
      </c>
      <c r="C5898" s="131" t="s">
        <v>39</v>
      </c>
      <c r="D5898" s="131" t="s">
        <v>39</v>
      </c>
      <c r="E5898" s="131" t="s">
        <v>6361</v>
      </c>
      <c r="F5898" s="131" t="s">
        <v>26250</v>
      </c>
      <c r="G5898" s="131" t="s">
        <v>26250</v>
      </c>
      <c r="H5898" s="79">
        <v>8635.25</v>
      </c>
      <c r="I5898" s="6">
        <v>27473.529553701101</v>
      </c>
      <c r="J5898" s="6">
        <v>11934.426602629899</v>
      </c>
      <c r="K5898" s="71">
        <v>11937.2524934742</v>
      </c>
      <c r="L5898" s="20">
        <v>1.38238643854829</v>
      </c>
      <c r="M5898" s="79">
        <v>8666.7912916159803</v>
      </c>
      <c r="N5898" s="6">
        <v>27573.879932366901</v>
      </c>
      <c r="O5898" s="6">
        <v>11982.9511236955</v>
      </c>
      <c r="P5898" s="71">
        <v>11981.286763120401</v>
      </c>
      <c r="Q5898" s="20">
        <v>1.3824362858155801</v>
      </c>
      <c r="R5898" s="79">
        <v>8701.2268178094891</v>
      </c>
      <c r="S5898" s="6">
        <v>27683.438479782999</v>
      </c>
      <c r="T5898" s="6">
        <v>12035.025878344501</v>
      </c>
      <c r="U5898" s="71">
        <v>12028.779388752901</v>
      </c>
      <c r="V5898" s="20">
        <v>1.38242338012988</v>
      </c>
      <c r="W5898" s="79">
        <v>8734.2480002974698</v>
      </c>
      <c r="X5898" s="6">
        <v>27788.497213807099</v>
      </c>
      <c r="Y5898" s="6">
        <v>12084.803081051799</v>
      </c>
      <c r="Z5898" s="71">
        <v>12074.445420849401</v>
      </c>
      <c r="AA5898" s="20">
        <v>1.38242530100338</v>
      </c>
    </row>
    <row r="5899" spans="1:27" x14ac:dyDescent="0.2">
      <c r="A5899" s="52" t="s">
        <v>428</v>
      </c>
      <c r="B5899" s="1" t="s">
        <v>6716</v>
      </c>
      <c r="C5899" s="131" t="s">
        <v>39</v>
      </c>
      <c r="D5899" s="131" t="s">
        <v>39</v>
      </c>
      <c r="E5899" s="131" t="s">
        <v>6361</v>
      </c>
      <c r="F5899" s="131" t="s">
        <v>26250</v>
      </c>
      <c r="G5899" s="131" t="s">
        <v>26250</v>
      </c>
      <c r="H5899" s="79">
        <v>7750.3333333333303</v>
      </c>
      <c r="I5899" s="6">
        <v>46507.7009854387</v>
      </c>
      <c r="J5899" s="6">
        <v>20202.8189637178</v>
      </c>
      <c r="K5899" s="71">
        <v>20207.6026842131</v>
      </c>
      <c r="L5899" s="20">
        <v>2.60732046159904</v>
      </c>
      <c r="M5899" s="79">
        <v>7780.1109225067703</v>
      </c>
      <c r="N5899" s="6">
        <v>46686.388424260098</v>
      </c>
      <c r="O5899" s="6">
        <v>20288.7918567124</v>
      </c>
      <c r="P5899" s="71">
        <v>20285.973864305299</v>
      </c>
      <c r="Q5899" s="20">
        <v>2.6074144785803499</v>
      </c>
      <c r="R5899" s="79">
        <v>7805.10339519427</v>
      </c>
      <c r="S5899" s="6">
        <v>46836.361644332799</v>
      </c>
      <c r="T5899" s="6">
        <v>20361.517766252098</v>
      </c>
      <c r="U5899" s="71">
        <v>20350.949612092601</v>
      </c>
      <c r="V5899" s="20">
        <v>2.6073901371534798</v>
      </c>
      <c r="W5899" s="79">
        <v>7831.1693767053503</v>
      </c>
      <c r="X5899" s="6">
        <v>46992.776706997996</v>
      </c>
      <c r="Y5899" s="6">
        <v>20436.4578755896</v>
      </c>
      <c r="Z5899" s="71">
        <v>20418.942167224599</v>
      </c>
      <c r="AA5899" s="20">
        <v>2.6073937601149302</v>
      </c>
    </row>
    <row r="5900" spans="1:27" x14ac:dyDescent="0.2">
      <c r="A5900" s="52" t="s">
        <v>427</v>
      </c>
      <c r="B5900" s="1" t="s">
        <v>6715</v>
      </c>
      <c r="C5900" s="131" t="s">
        <v>39</v>
      </c>
      <c r="D5900" s="131" t="s">
        <v>39</v>
      </c>
      <c r="E5900" s="131" t="s">
        <v>6361</v>
      </c>
      <c r="F5900" s="131" t="s">
        <v>26250</v>
      </c>
      <c r="G5900" s="131" t="s">
        <v>26250</v>
      </c>
      <c r="H5900" s="79">
        <v>11085.333333333299</v>
      </c>
      <c r="I5900" s="6">
        <v>36662.5271267055</v>
      </c>
      <c r="J5900" s="6">
        <v>15926.1021852086</v>
      </c>
      <c r="K5900" s="71">
        <v>15929.8732441668</v>
      </c>
      <c r="L5900" s="20">
        <v>1.43702248413821</v>
      </c>
      <c r="M5900" s="79">
        <v>11130.9629756346</v>
      </c>
      <c r="N5900" s="6">
        <v>36813.438059949302</v>
      </c>
      <c r="O5900" s="6">
        <v>15998.2429041388</v>
      </c>
      <c r="P5900" s="71">
        <v>15996.020843439001</v>
      </c>
      <c r="Q5900" s="20">
        <v>1.4370743015185501</v>
      </c>
      <c r="R5900" s="79">
        <v>11173.1047904156</v>
      </c>
      <c r="S5900" s="6">
        <v>36952.813699915903</v>
      </c>
      <c r="T5900" s="6">
        <v>16064.769897746401</v>
      </c>
      <c r="U5900" s="71">
        <v>16056.4318668214</v>
      </c>
      <c r="V5900" s="20">
        <v>1.4370608857615601</v>
      </c>
      <c r="W5900" s="79">
        <v>11216.235140176101</v>
      </c>
      <c r="X5900" s="6">
        <v>37095.458721994197</v>
      </c>
      <c r="Y5900" s="6">
        <v>16132.261863870999</v>
      </c>
      <c r="Z5900" s="71">
        <v>16118.4352019418</v>
      </c>
      <c r="AA5900" s="20">
        <v>1.4370628825537199</v>
      </c>
    </row>
    <row r="5901" spans="1:27" x14ac:dyDescent="0.2">
      <c r="A5901" s="52" t="s">
        <v>426</v>
      </c>
      <c r="B5901" s="1" t="s">
        <v>6714</v>
      </c>
      <c r="C5901" s="131" t="s">
        <v>39</v>
      </c>
      <c r="D5901" s="131" t="s">
        <v>39</v>
      </c>
      <c r="E5901" s="131" t="s">
        <v>6361</v>
      </c>
      <c r="F5901" s="131" t="s">
        <v>26250</v>
      </c>
      <c r="G5901" s="131" t="s">
        <v>26250</v>
      </c>
      <c r="H5901" s="79">
        <v>3381.5</v>
      </c>
      <c r="I5901" s="6">
        <v>12356.8319292956</v>
      </c>
      <c r="J5901" s="6">
        <v>5367.7742211082304</v>
      </c>
      <c r="K5901" s="71">
        <v>5369.0452284662497</v>
      </c>
      <c r="L5901" s="20">
        <v>1.58777028788001</v>
      </c>
      <c r="M5901" s="79">
        <v>3394.7203989781601</v>
      </c>
      <c r="N5901" s="6">
        <v>12405.1425157843</v>
      </c>
      <c r="O5901" s="6">
        <v>5390.9793186061797</v>
      </c>
      <c r="P5901" s="71">
        <v>5390.2305436720098</v>
      </c>
      <c r="Q5901" s="20">
        <v>1.58782754105302</v>
      </c>
      <c r="R5901" s="79">
        <v>3405.5379142830898</v>
      </c>
      <c r="S5901" s="6">
        <v>12444.672374875099</v>
      </c>
      <c r="T5901" s="6">
        <v>5410.1644269558001</v>
      </c>
      <c r="U5901" s="71">
        <v>5407.3564117406004</v>
      </c>
      <c r="V5901" s="20">
        <v>1.5878127179444199</v>
      </c>
      <c r="W5901" s="79">
        <v>3417.48620737186</v>
      </c>
      <c r="X5901" s="6">
        <v>12488.3343738518</v>
      </c>
      <c r="Y5901" s="6">
        <v>5430.9904043081397</v>
      </c>
      <c r="Z5901" s="71">
        <v>5426.33560333265</v>
      </c>
      <c r="AA5901" s="20">
        <v>1.5878149242058399</v>
      </c>
    </row>
    <row r="5902" spans="1:27" x14ac:dyDescent="0.2">
      <c r="A5902" s="52" t="s">
        <v>425</v>
      </c>
      <c r="B5902" s="1" t="s">
        <v>6713</v>
      </c>
      <c r="C5902" s="131" t="s">
        <v>39</v>
      </c>
      <c r="D5902" s="131" t="s">
        <v>39</v>
      </c>
      <c r="E5902" s="131" t="s">
        <v>6361</v>
      </c>
      <c r="F5902" s="131" t="s">
        <v>26250</v>
      </c>
      <c r="G5902" s="131" t="s">
        <v>26250</v>
      </c>
      <c r="H5902" s="79">
        <v>5772</v>
      </c>
      <c r="I5902" s="6">
        <v>20412.506067506602</v>
      </c>
      <c r="J5902" s="6">
        <v>8867.1371824365997</v>
      </c>
      <c r="K5902" s="71">
        <v>8869.2367857617701</v>
      </c>
      <c r="L5902" s="20">
        <v>1.53659680973004</v>
      </c>
      <c r="M5902" s="79">
        <v>5796.0263065416602</v>
      </c>
      <c r="N5902" s="6">
        <v>20497.4743849115</v>
      </c>
      <c r="O5902" s="6">
        <v>8907.7139059156998</v>
      </c>
      <c r="P5902" s="71">
        <v>8906.4766774829204</v>
      </c>
      <c r="Q5902" s="20">
        <v>1.5366522176461901</v>
      </c>
      <c r="R5902" s="79">
        <v>5817.3587274265701</v>
      </c>
      <c r="S5902" s="6">
        <v>20572.915855935102</v>
      </c>
      <c r="T5902" s="6">
        <v>8943.8158088634991</v>
      </c>
      <c r="U5902" s="71">
        <v>8939.1737372199605</v>
      </c>
      <c r="V5902" s="20">
        <v>1.5366378722830401</v>
      </c>
      <c r="W5902" s="79">
        <v>5839.9494932539901</v>
      </c>
      <c r="X5902" s="6">
        <v>20652.807426365001</v>
      </c>
      <c r="Y5902" s="6">
        <v>8981.5979935214309</v>
      </c>
      <c r="Z5902" s="71">
        <v>8973.9000327464291</v>
      </c>
      <c r="AA5902" s="20">
        <v>1.53664000743716</v>
      </c>
    </row>
    <row r="5903" spans="1:27" x14ac:dyDescent="0.2">
      <c r="A5903" s="52" t="s">
        <v>424</v>
      </c>
      <c r="B5903" s="1" t="s">
        <v>6712</v>
      </c>
      <c r="C5903" s="131" t="s">
        <v>39</v>
      </c>
      <c r="D5903" s="131" t="s">
        <v>39</v>
      </c>
      <c r="E5903" s="131" t="s">
        <v>6361</v>
      </c>
      <c r="F5903" s="131" t="s">
        <v>26250</v>
      </c>
      <c r="G5903" s="131" t="s">
        <v>26250</v>
      </c>
      <c r="H5903" s="79">
        <v>2981.3333333333298</v>
      </c>
      <c r="I5903" s="6">
        <v>10495.1640973989</v>
      </c>
      <c r="J5903" s="6">
        <v>4559.0707724006097</v>
      </c>
      <c r="K5903" s="71">
        <v>4560.1502910723602</v>
      </c>
      <c r="L5903" s="20">
        <v>1.5295674053239099</v>
      </c>
      <c r="M5903" s="79">
        <v>2991.76746038281</v>
      </c>
      <c r="N5903" s="6">
        <v>10531.895272129699</v>
      </c>
      <c r="O5903" s="6">
        <v>4576.9107066310498</v>
      </c>
      <c r="P5903" s="71">
        <v>4576.2750009808296</v>
      </c>
      <c r="Q5903" s="20">
        <v>1.5296225597678199</v>
      </c>
      <c r="R5903" s="79">
        <v>3002.8565953637299</v>
      </c>
      <c r="S5903" s="6">
        <v>10570.932266088599</v>
      </c>
      <c r="T5903" s="6">
        <v>4595.5795366067896</v>
      </c>
      <c r="U5903" s="71">
        <v>4593.1943120104397</v>
      </c>
      <c r="V5903" s="20">
        <v>1.5296082800298001</v>
      </c>
      <c r="W5903" s="79">
        <v>3012.8955703147499</v>
      </c>
      <c r="X5903" s="6">
        <v>10606.27239002</v>
      </c>
      <c r="Y5903" s="6">
        <v>4612.5097111657597</v>
      </c>
      <c r="Z5903" s="71">
        <v>4608.5564147861596</v>
      </c>
      <c r="AA5903" s="20">
        <v>1.52961040541631</v>
      </c>
    </row>
    <row r="5904" spans="1:27" x14ac:dyDescent="0.2">
      <c r="A5904" s="52" t="s">
        <v>423</v>
      </c>
      <c r="B5904" s="1" t="s">
        <v>6711</v>
      </c>
      <c r="C5904" s="131" t="s">
        <v>39</v>
      </c>
      <c r="D5904" s="131" t="s">
        <v>39</v>
      </c>
      <c r="E5904" s="131" t="s">
        <v>6361</v>
      </c>
      <c r="F5904" s="131" t="s">
        <v>26250</v>
      </c>
      <c r="G5904" s="131" t="s">
        <v>26250</v>
      </c>
      <c r="H5904" s="79">
        <v>6409.9166666666697</v>
      </c>
      <c r="I5904" s="6">
        <v>19942.244343609898</v>
      </c>
      <c r="J5904" s="6">
        <v>8662.8567671044202</v>
      </c>
      <c r="K5904" s="71">
        <v>8664.9079999318201</v>
      </c>
      <c r="L5904" s="20">
        <v>1.3517972932459099</v>
      </c>
      <c r="M5904" s="79">
        <v>6432.9625762530404</v>
      </c>
      <c r="N5904" s="6">
        <v>20013.943740652299</v>
      </c>
      <c r="O5904" s="6">
        <v>8697.5830106199101</v>
      </c>
      <c r="P5904" s="71">
        <v>8696.3749681175505</v>
      </c>
      <c r="Q5904" s="20">
        <v>1.35184603750374</v>
      </c>
      <c r="R5904" s="79">
        <v>6455.8998468400296</v>
      </c>
      <c r="S5904" s="6">
        <v>20085.305144927701</v>
      </c>
      <c r="T5904" s="6">
        <v>8731.8331994843302</v>
      </c>
      <c r="U5904" s="71">
        <v>8727.3011522957804</v>
      </c>
      <c r="V5904" s="20">
        <v>1.3518334173922399</v>
      </c>
      <c r="W5904" s="79">
        <v>6480.2081030494101</v>
      </c>
      <c r="X5904" s="6">
        <v>20160.9318979891</v>
      </c>
      <c r="Y5904" s="6">
        <v>8767.6886606389799</v>
      </c>
      <c r="Z5904" s="71">
        <v>8760.1740375790705</v>
      </c>
      <c r="AA5904" s="20">
        <v>1.35183529576107</v>
      </c>
    </row>
    <row r="5905" spans="1:27" x14ac:dyDescent="0.2">
      <c r="A5905" s="52" t="s">
        <v>422</v>
      </c>
      <c r="B5905" s="1" t="s">
        <v>6710</v>
      </c>
      <c r="C5905" s="131" t="s">
        <v>39</v>
      </c>
      <c r="D5905" s="131" t="s">
        <v>39</v>
      </c>
      <c r="E5905" s="131" t="s">
        <v>6361</v>
      </c>
      <c r="F5905" s="131" t="s">
        <v>26250</v>
      </c>
      <c r="G5905" s="131" t="s">
        <v>26250</v>
      </c>
      <c r="H5905" s="79">
        <v>7173.1666666666697</v>
      </c>
      <c r="I5905" s="6">
        <v>21286.872320933999</v>
      </c>
      <c r="J5905" s="6">
        <v>9246.9595075932502</v>
      </c>
      <c r="K5905" s="71">
        <v>9249.1490470726094</v>
      </c>
      <c r="L5905" s="20">
        <v>1.28940947239563</v>
      </c>
      <c r="M5905" s="79">
        <v>7200.5993899409996</v>
      </c>
      <c r="N5905" s="6">
        <v>21368.280840335901</v>
      </c>
      <c r="O5905" s="6">
        <v>9286.1456398299597</v>
      </c>
      <c r="P5905" s="71">
        <v>9284.85584948219</v>
      </c>
      <c r="Q5905" s="20">
        <v>1.2894559670203001</v>
      </c>
      <c r="R5905" s="79">
        <v>7230.4279820756701</v>
      </c>
      <c r="S5905" s="6">
        <v>21456.799267662402</v>
      </c>
      <c r="T5905" s="6">
        <v>9328.0729791332396</v>
      </c>
      <c r="U5905" s="71">
        <v>9323.2314680835207</v>
      </c>
      <c r="V5905" s="20">
        <v>1.28944392934912</v>
      </c>
      <c r="W5905" s="79">
        <v>7259.9124801353801</v>
      </c>
      <c r="X5905" s="6">
        <v>21544.296571825202</v>
      </c>
      <c r="Y5905" s="6">
        <v>9369.2933297927302</v>
      </c>
      <c r="Z5905" s="71">
        <v>9361.2630825478409</v>
      </c>
      <c r="AA5905" s="20">
        <v>1.28944572102793</v>
      </c>
    </row>
    <row r="5906" spans="1:27" x14ac:dyDescent="0.2">
      <c r="A5906" s="52" t="s">
        <v>421</v>
      </c>
      <c r="B5906" s="1" t="s">
        <v>6709</v>
      </c>
      <c r="C5906" s="131" t="s">
        <v>39</v>
      </c>
      <c r="D5906" s="131" t="s">
        <v>39</v>
      </c>
      <c r="E5906" s="131" t="s">
        <v>6361</v>
      </c>
      <c r="F5906" s="131" t="s">
        <v>26250</v>
      </c>
      <c r="G5906" s="131" t="s">
        <v>26250</v>
      </c>
      <c r="H5906" s="79">
        <v>3920.5833333333298</v>
      </c>
      <c r="I5906" s="6">
        <v>23838.851967688901</v>
      </c>
      <c r="J5906" s="6">
        <v>10355.532533351399</v>
      </c>
      <c r="K5906" s="71">
        <v>10357.9845660755</v>
      </c>
      <c r="L5906" s="20">
        <v>2.6419498542501398</v>
      </c>
      <c r="M5906" s="79">
        <v>3939.4030501429402</v>
      </c>
      <c r="N5906" s="6">
        <v>23953.284031734998</v>
      </c>
      <c r="O5906" s="6">
        <v>10409.526425309199</v>
      </c>
      <c r="P5906" s="71">
        <v>10408.080604057899</v>
      </c>
      <c r="Q5906" s="20">
        <v>2.6420451199275701</v>
      </c>
      <c r="R5906" s="79">
        <v>3955.4946118646699</v>
      </c>
      <c r="S5906" s="6">
        <v>24051.127726205599</v>
      </c>
      <c r="T5906" s="6">
        <v>10455.924570195401</v>
      </c>
      <c r="U5906" s="71">
        <v>10450.497675009699</v>
      </c>
      <c r="V5906" s="20">
        <v>2.6420204552075499</v>
      </c>
      <c r="W5906" s="79">
        <v>3971.7758999961302</v>
      </c>
      <c r="X5906" s="6">
        <v>24150.125039770999</v>
      </c>
      <c r="Y5906" s="6">
        <v>10502.529274717401</v>
      </c>
      <c r="Z5906" s="71">
        <v>10493.527751998001</v>
      </c>
      <c r="AA5906" s="20">
        <v>2.64202412628774</v>
      </c>
    </row>
    <row r="5907" spans="1:27" x14ac:dyDescent="0.2">
      <c r="A5907" s="52" t="s">
        <v>420</v>
      </c>
      <c r="B5907" s="1" t="s">
        <v>6708</v>
      </c>
      <c r="C5907" s="131" t="s">
        <v>39</v>
      </c>
      <c r="D5907" s="131" t="s">
        <v>39</v>
      </c>
      <c r="E5907" s="131" t="s">
        <v>6361</v>
      </c>
      <c r="F5907" s="131" t="s">
        <v>26250</v>
      </c>
      <c r="G5907" s="131" t="s">
        <v>26250</v>
      </c>
      <c r="H5907" s="79">
        <v>3852.5</v>
      </c>
      <c r="I5907" s="6">
        <v>9844.6803888052109</v>
      </c>
      <c r="J5907" s="6">
        <v>4276.5024165130499</v>
      </c>
      <c r="K5907" s="71">
        <v>4277.5150272925002</v>
      </c>
      <c r="L5907" s="20">
        <v>1.1103218760006499</v>
      </c>
      <c r="M5907" s="79">
        <v>3868.41431517817</v>
      </c>
      <c r="N5907" s="6">
        <v>9885.3478376139901</v>
      </c>
      <c r="O5907" s="6">
        <v>4295.9365990351998</v>
      </c>
      <c r="P5907" s="71">
        <v>4295.3399190158498</v>
      </c>
      <c r="Q5907" s="20">
        <v>1.1103619129322799</v>
      </c>
      <c r="R5907" s="79">
        <v>3885.1338059320301</v>
      </c>
      <c r="S5907" s="6">
        <v>9928.07283248364</v>
      </c>
      <c r="T5907" s="6">
        <v>4316.1045022744802</v>
      </c>
      <c r="U5907" s="71">
        <v>4313.8643324466602</v>
      </c>
      <c r="V5907" s="20">
        <v>1.1103515471873899</v>
      </c>
      <c r="W5907" s="79">
        <v>3900.09595760307</v>
      </c>
      <c r="X5907" s="6">
        <v>9966.3071221994705</v>
      </c>
      <c r="Y5907" s="6">
        <v>4334.1983587806999</v>
      </c>
      <c r="Z5907" s="71">
        <v>4330.4835978905903</v>
      </c>
      <c r="AA5907" s="20">
        <v>1.11035309001782</v>
      </c>
    </row>
    <row r="5908" spans="1:27" x14ac:dyDescent="0.2">
      <c r="A5908" s="52" t="s">
        <v>419</v>
      </c>
      <c r="B5908" s="1" t="s">
        <v>6707</v>
      </c>
      <c r="C5908" s="131" t="s">
        <v>39</v>
      </c>
      <c r="D5908" s="131" t="s">
        <v>39</v>
      </c>
      <c r="E5908" s="131" t="s">
        <v>6361</v>
      </c>
      <c r="F5908" s="131" t="s">
        <v>26250</v>
      </c>
      <c r="G5908" s="131" t="s">
        <v>26250</v>
      </c>
      <c r="H5908" s="79">
        <v>5022.0833333333303</v>
      </c>
      <c r="I5908" s="6">
        <v>17138.488012487</v>
      </c>
      <c r="J5908" s="6">
        <v>7444.9126336416803</v>
      </c>
      <c r="K5908" s="71">
        <v>7446.6754758081597</v>
      </c>
      <c r="L5908" s="20">
        <v>1.4827861231178601</v>
      </c>
      <c r="M5908" s="79">
        <v>5040.7813120789197</v>
      </c>
      <c r="N5908" s="6">
        <v>17202.297205469102</v>
      </c>
      <c r="O5908" s="6">
        <v>7475.7084289198501</v>
      </c>
      <c r="P5908" s="71">
        <v>7474.6700975229096</v>
      </c>
      <c r="Q5908" s="20">
        <v>1.4828395906824601</v>
      </c>
      <c r="R5908" s="79">
        <v>5057.60958254257</v>
      </c>
      <c r="S5908" s="6">
        <v>17259.725784899001</v>
      </c>
      <c r="T5908" s="6">
        <v>7503.4481943450601</v>
      </c>
      <c r="U5908" s="71">
        <v>7499.5537107335804</v>
      </c>
      <c r="V5908" s="20">
        <v>1.48282574768521</v>
      </c>
      <c r="W5908" s="79">
        <v>5073.8433187106402</v>
      </c>
      <c r="X5908" s="6">
        <v>17315.125441624699</v>
      </c>
      <c r="Y5908" s="6">
        <v>7530.0898668883701</v>
      </c>
      <c r="Z5908" s="71">
        <v>7523.6359667617598</v>
      </c>
      <c r="AA5908" s="20">
        <v>1.4828278080675299</v>
      </c>
    </row>
    <row r="5909" spans="1:27" x14ac:dyDescent="0.2">
      <c r="A5909" s="52" t="s">
        <v>418</v>
      </c>
      <c r="B5909" s="1" t="s">
        <v>6706</v>
      </c>
      <c r="C5909" s="131" t="s">
        <v>39</v>
      </c>
      <c r="D5909" s="131" t="s">
        <v>39</v>
      </c>
      <c r="E5909" s="131" t="s">
        <v>6361</v>
      </c>
      <c r="F5909" s="131" t="s">
        <v>26250</v>
      </c>
      <c r="G5909" s="131" t="s">
        <v>26250</v>
      </c>
      <c r="H5909" s="79">
        <v>2237.8333333333298</v>
      </c>
      <c r="I5909" s="6">
        <v>4750.7498573391704</v>
      </c>
      <c r="J5909" s="6">
        <v>2063.7128319841499</v>
      </c>
      <c r="K5909" s="71">
        <v>2064.2014878191799</v>
      </c>
      <c r="L5909" s="20">
        <v>0.92241073411149699</v>
      </c>
      <c r="M5909" s="79">
        <v>2246.0033626393001</v>
      </c>
      <c r="N5909" s="6">
        <v>4768.0942077792297</v>
      </c>
      <c r="O5909" s="6">
        <v>2072.1001173986601</v>
      </c>
      <c r="P5909" s="71">
        <v>2071.8123150278302</v>
      </c>
      <c r="Q5909" s="20">
        <v>0.922443995183169</v>
      </c>
      <c r="R5909" s="79">
        <v>2252.3158545013398</v>
      </c>
      <c r="S5909" s="6">
        <v>4781.4951475929101</v>
      </c>
      <c r="T5909" s="6">
        <v>2078.6947358611001</v>
      </c>
      <c r="U5909" s="71">
        <v>2077.6158395493799</v>
      </c>
      <c r="V5909" s="20">
        <v>0.922435383739443</v>
      </c>
      <c r="W5909" s="79">
        <v>2259.8832356667299</v>
      </c>
      <c r="X5909" s="6">
        <v>4797.5601218948004</v>
      </c>
      <c r="Y5909" s="6">
        <v>2086.3873600836</v>
      </c>
      <c r="Z5909" s="71">
        <v>2084.5991562393701</v>
      </c>
      <c r="AA5909" s="20">
        <v>0.92243666546088199</v>
      </c>
    </row>
    <row r="5910" spans="1:27" x14ac:dyDescent="0.2">
      <c r="A5910" s="52" t="s">
        <v>417</v>
      </c>
      <c r="B5910" s="1" t="s">
        <v>6705</v>
      </c>
      <c r="C5910" s="131" t="s">
        <v>39</v>
      </c>
      <c r="D5910" s="131" t="s">
        <v>39</v>
      </c>
      <c r="E5910" s="131" t="s">
        <v>6361</v>
      </c>
      <c r="F5910" s="131" t="s">
        <v>26250</v>
      </c>
      <c r="G5910" s="131" t="s">
        <v>26250</v>
      </c>
      <c r="H5910" s="79">
        <v>3445.5833333333298</v>
      </c>
      <c r="I5910" s="6">
        <v>14321.353986172</v>
      </c>
      <c r="J5910" s="6">
        <v>6221.1572657298102</v>
      </c>
      <c r="K5910" s="71">
        <v>6222.6303412233801</v>
      </c>
      <c r="L5910" s="20">
        <v>1.8059729628432699</v>
      </c>
      <c r="M5910" s="79">
        <v>3456.4358827444898</v>
      </c>
      <c r="N5910" s="6">
        <v>14366.4619364764</v>
      </c>
      <c r="O5910" s="6">
        <v>6243.3219999319399</v>
      </c>
      <c r="P5910" s="71">
        <v>6242.4548396734299</v>
      </c>
      <c r="Q5910" s="20">
        <v>1.8060380841541199</v>
      </c>
      <c r="R5910" s="79">
        <v>3468.0752989479802</v>
      </c>
      <c r="S5910" s="6">
        <v>14414.840449928601</v>
      </c>
      <c r="T5910" s="6">
        <v>6266.6701599872504</v>
      </c>
      <c r="U5910" s="71">
        <v>6263.4175961519904</v>
      </c>
      <c r="V5910" s="20">
        <v>1.80602122394862</v>
      </c>
      <c r="W5910" s="79">
        <v>3479.0932227050698</v>
      </c>
      <c r="X5910" s="6">
        <v>14460.635768472101</v>
      </c>
      <c r="Y5910" s="6">
        <v>6288.7148716329302</v>
      </c>
      <c r="Z5910" s="71">
        <v>6283.3249309517896</v>
      </c>
      <c r="AA5910" s="20">
        <v>1.8060237334101601</v>
      </c>
    </row>
    <row r="5911" spans="1:27" x14ac:dyDescent="0.2">
      <c r="A5911" s="52" t="s">
        <v>416</v>
      </c>
      <c r="B5911" s="1" t="s">
        <v>6704</v>
      </c>
      <c r="C5911" s="131" t="s">
        <v>39</v>
      </c>
      <c r="D5911" s="131" t="s">
        <v>39</v>
      </c>
      <c r="E5911" s="131" t="s">
        <v>6361</v>
      </c>
      <c r="F5911" s="131" t="s">
        <v>26250</v>
      </c>
      <c r="G5911" s="131" t="s">
        <v>26250</v>
      </c>
      <c r="H5911" s="79">
        <v>2998.4166666666702</v>
      </c>
      <c r="I5911" s="6">
        <v>6736.8133122709996</v>
      </c>
      <c r="J5911" s="6">
        <v>2926.45340140095</v>
      </c>
      <c r="K5911" s="71">
        <v>2927.1463410911902</v>
      </c>
      <c r="L5911" s="20">
        <v>0.97623067988922596</v>
      </c>
      <c r="M5911" s="79">
        <v>3006.29385224926</v>
      </c>
      <c r="N5911" s="6">
        <v>6754.5116959833103</v>
      </c>
      <c r="O5911" s="6">
        <v>2935.3498207696598</v>
      </c>
      <c r="P5911" s="71">
        <v>2934.9421181540702</v>
      </c>
      <c r="Q5911" s="20">
        <v>0.97626588164632999</v>
      </c>
      <c r="R5911" s="79">
        <v>3014.84371924272</v>
      </c>
      <c r="S5911" s="6">
        <v>6773.7214537264499</v>
      </c>
      <c r="T5911" s="6">
        <v>2944.7900067699402</v>
      </c>
      <c r="U5911" s="71">
        <v>2943.2615846200702</v>
      </c>
      <c r="V5911" s="20">
        <v>0.97625676775026204</v>
      </c>
      <c r="W5911" s="79">
        <v>3022.7566876211399</v>
      </c>
      <c r="X5911" s="6">
        <v>6791.5002338753102</v>
      </c>
      <c r="Y5911" s="6">
        <v>2953.5221829311699</v>
      </c>
      <c r="Z5911" s="71">
        <v>2950.9907739403998</v>
      </c>
      <c r="AA5911" s="20">
        <v>0.97625812425636604</v>
      </c>
    </row>
    <row r="5912" spans="1:27" x14ac:dyDescent="0.2">
      <c r="A5912" s="52" t="s">
        <v>415</v>
      </c>
      <c r="B5912" s="1" t="s">
        <v>6703</v>
      </c>
      <c r="C5912" s="131" t="s">
        <v>39</v>
      </c>
      <c r="D5912" s="131" t="s">
        <v>39</v>
      </c>
      <c r="E5912" s="131" t="s">
        <v>6361</v>
      </c>
      <c r="F5912" s="131" t="s">
        <v>26322</v>
      </c>
      <c r="G5912" s="131" t="s">
        <v>26322</v>
      </c>
      <c r="H5912" s="79">
        <v>7932.75</v>
      </c>
      <c r="I5912" s="6">
        <v>13459.119877249401</v>
      </c>
      <c r="J5912" s="6">
        <v>5846.6051111875004</v>
      </c>
      <c r="K5912" s="71">
        <v>5847.9894984231896</v>
      </c>
      <c r="L5912" s="20">
        <v>0.73719573898373003</v>
      </c>
      <c r="M5912" s="79">
        <v>7965.6411726780998</v>
      </c>
      <c r="N5912" s="6">
        <v>13514.9247665977</v>
      </c>
      <c r="O5912" s="6">
        <v>5873.2642383222501</v>
      </c>
      <c r="P5912" s="71">
        <v>5872.4484768838302</v>
      </c>
      <c r="Q5912" s="20">
        <v>0.73722232141540001</v>
      </c>
      <c r="R5912" s="79">
        <v>7991.6557895106498</v>
      </c>
      <c r="S5912" s="6">
        <v>13559.0625304892</v>
      </c>
      <c r="T5912" s="6">
        <v>5894.6314981681599</v>
      </c>
      <c r="U5912" s="71">
        <v>5891.5720320172904</v>
      </c>
      <c r="V5912" s="20">
        <v>0.73721543910214504</v>
      </c>
      <c r="W5912" s="79">
        <v>8018.5402725140902</v>
      </c>
      <c r="X5912" s="6">
        <v>13604.676154967599</v>
      </c>
      <c r="Y5912" s="6">
        <v>5916.4707990245397</v>
      </c>
      <c r="Z5912" s="71">
        <v>5911.3999018222603</v>
      </c>
      <c r="AA5912" s="20">
        <v>0.73721646346097802</v>
      </c>
    </row>
    <row r="5913" spans="1:27" x14ac:dyDescent="0.2">
      <c r="A5913" s="52" t="s">
        <v>414</v>
      </c>
      <c r="B5913" s="1" t="s">
        <v>6702</v>
      </c>
      <c r="C5913" s="131" t="s">
        <v>39</v>
      </c>
      <c r="D5913" s="131" t="s">
        <v>39</v>
      </c>
      <c r="E5913" s="131" t="s">
        <v>6361</v>
      </c>
      <c r="F5913" s="131" t="s">
        <v>26322</v>
      </c>
      <c r="G5913" s="131" t="s">
        <v>26322</v>
      </c>
      <c r="H5913" s="79">
        <v>8508.8333333333303</v>
      </c>
      <c r="I5913" s="6">
        <v>14495.725252440499</v>
      </c>
      <c r="J5913" s="6">
        <v>6296.9036700941197</v>
      </c>
      <c r="K5913" s="71">
        <v>6298.3946811850701</v>
      </c>
      <c r="L5913" s="20">
        <v>0.740218363017069</v>
      </c>
      <c r="M5913" s="79">
        <v>8536.4464242241393</v>
      </c>
      <c r="N5913" s="6">
        <v>14542.7671632693</v>
      </c>
      <c r="O5913" s="6">
        <v>6319.9400500827996</v>
      </c>
      <c r="P5913" s="71">
        <v>6319.0622480332404</v>
      </c>
      <c r="Q5913" s="20">
        <v>0.74024505444108901</v>
      </c>
      <c r="R5913" s="79">
        <v>8563.9775002527495</v>
      </c>
      <c r="S5913" s="6">
        <v>14589.6693528388</v>
      </c>
      <c r="T5913" s="6">
        <v>6342.6748214870304</v>
      </c>
      <c r="U5913" s="71">
        <v>6339.3828092673903</v>
      </c>
      <c r="V5913" s="20">
        <v>0.74023814390921705</v>
      </c>
      <c r="W5913" s="79">
        <v>8594.4574508992901</v>
      </c>
      <c r="X5913" s="6">
        <v>14641.5952718187</v>
      </c>
      <c r="Y5913" s="6">
        <v>6367.4114613320098</v>
      </c>
      <c r="Z5913" s="71">
        <v>6361.9540712659</v>
      </c>
      <c r="AA5913" s="20">
        <v>0.74023917246809001</v>
      </c>
    </row>
    <row r="5914" spans="1:27" x14ac:dyDescent="0.2">
      <c r="A5914" s="52" t="s">
        <v>413</v>
      </c>
      <c r="B5914" s="1" t="s">
        <v>6701</v>
      </c>
      <c r="C5914" s="131" t="s">
        <v>39</v>
      </c>
      <c r="D5914" s="131" t="s">
        <v>39</v>
      </c>
      <c r="E5914" s="131" t="s">
        <v>6361</v>
      </c>
      <c r="F5914" s="131" t="s">
        <v>26322</v>
      </c>
      <c r="G5914" s="131" t="s">
        <v>26322</v>
      </c>
      <c r="H5914" s="79">
        <v>13268.083333333299</v>
      </c>
      <c r="I5914" s="6">
        <v>28874.411483916501</v>
      </c>
      <c r="J5914" s="6">
        <v>12542.965907433299</v>
      </c>
      <c r="K5914" s="71">
        <v>12545.9358911366</v>
      </c>
      <c r="L5914" s="20">
        <v>0.94557258768623298</v>
      </c>
      <c r="M5914" s="79">
        <v>13315.517172177901</v>
      </c>
      <c r="N5914" s="6">
        <v>28977.638464532301</v>
      </c>
      <c r="O5914" s="6">
        <v>12592.9911297326</v>
      </c>
      <c r="P5914" s="71">
        <v>12591.2420382324</v>
      </c>
      <c r="Q5914" s="20">
        <v>0.94560668394774305</v>
      </c>
      <c r="R5914" s="79">
        <v>13358.6648474709</v>
      </c>
      <c r="S5914" s="6">
        <v>29071.537764053101</v>
      </c>
      <c r="T5914" s="6">
        <v>12638.484542632301</v>
      </c>
      <c r="U5914" s="71">
        <v>12631.9248423918</v>
      </c>
      <c r="V5914" s="20">
        <v>0.94559785626954496</v>
      </c>
      <c r="W5914" s="79">
        <v>13405.9306807539</v>
      </c>
      <c r="X5914" s="6">
        <v>29174.399125792901</v>
      </c>
      <c r="Y5914" s="6">
        <v>12687.5111572438</v>
      </c>
      <c r="Z5914" s="71">
        <v>12676.636927146799</v>
      </c>
      <c r="AA5914" s="20">
        <v>0.94559917017517603</v>
      </c>
    </row>
    <row r="5915" spans="1:27" x14ac:dyDescent="0.2">
      <c r="A5915" s="52" t="s">
        <v>412</v>
      </c>
      <c r="B5915" s="1" t="s">
        <v>6700</v>
      </c>
      <c r="C5915" s="131" t="s">
        <v>39</v>
      </c>
      <c r="D5915" s="131" t="s">
        <v>39</v>
      </c>
      <c r="E5915" s="131" t="s">
        <v>6361</v>
      </c>
      <c r="F5915" s="131" t="s">
        <v>26322</v>
      </c>
      <c r="G5915" s="131" t="s">
        <v>26322</v>
      </c>
      <c r="H5915" s="79">
        <v>6340.6666666666697</v>
      </c>
      <c r="I5915" s="6">
        <v>11236.9058121987</v>
      </c>
      <c r="J5915" s="6">
        <v>4881.2813582695899</v>
      </c>
      <c r="K5915" s="71">
        <v>4882.4371715112402</v>
      </c>
      <c r="L5915" s="20">
        <v>0.77001953078192098</v>
      </c>
      <c r="M5915" s="79">
        <v>6362.3604842765799</v>
      </c>
      <c r="N5915" s="6">
        <v>11275.3515148361</v>
      </c>
      <c r="O5915" s="6">
        <v>4899.9990728968396</v>
      </c>
      <c r="P5915" s="71">
        <v>4899.31849219593</v>
      </c>
      <c r="Q5915" s="20">
        <v>0.77004729680182404</v>
      </c>
      <c r="R5915" s="79">
        <v>6380.4310643253903</v>
      </c>
      <c r="S5915" s="6">
        <v>11307.3761293845</v>
      </c>
      <c r="T5915" s="6">
        <v>4915.7392219431104</v>
      </c>
      <c r="U5915" s="71">
        <v>4913.1878261924703</v>
      </c>
      <c r="V5915" s="20">
        <v>0.77004010805215795</v>
      </c>
      <c r="W5915" s="79">
        <v>6398.7351789416198</v>
      </c>
      <c r="X5915" s="6">
        <v>11339.814613022199</v>
      </c>
      <c r="Y5915" s="6">
        <v>4931.5162860234304</v>
      </c>
      <c r="Z5915" s="71">
        <v>4927.2895750352</v>
      </c>
      <c r="AA5915" s="20">
        <v>0.77004117802077898</v>
      </c>
    </row>
    <row r="5916" spans="1:27" x14ac:dyDescent="0.2">
      <c r="A5916" s="52" t="s">
        <v>411</v>
      </c>
      <c r="B5916" s="1" t="s">
        <v>6699</v>
      </c>
      <c r="C5916" s="131" t="s">
        <v>39</v>
      </c>
      <c r="D5916" s="131" t="s">
        <v>39</v>
      </c>
      <c r="E5916" s="131" t="s">
        <v>6361</v>
      </c>
      <c r="F5916" s="131" t="s">
        <v>26322</v>
      </c>
      <c r="G5916" s="131" t="s">
        <v>26322</v>
      </c>
      <c r="H5916" s="79">
        <v>6224.5</v>
      </c>
      <c r="I5916" s="6">
        <v>8881.1148614373196</v>
      </c>
      <c r="J5916" s="6">
        <v>3857.93216907838</v>
      </c>
      <c r="K5916" s="71">
        <v>3858.8456687845201</v>
      </c>
      <c r="L5916" s="20">
        <v>0.61994468130524805</v>
      </c>
      <c r="M5916" s="79">
        <v>6250.2031280056099</v>
      </c>
      <c r="N5916" s="6">
        <v>8917.7880772965891</v>
      </c>
      <c r="O5916" s="6">
        <v>3875.4581844785198</v>
      </c>
      <c r="P5916" s="71">
        <v>3874.9199064077902</v>
      </c>
      <c r="Q5916" s="20">
        <v>0.61996703579844203</v>
      </c>
      <c r="R5916" s="79">
        <v>6273.8254543776502</v>
      </c>
      <c r="S5916" s="6">
        <v>8951.4924059662699</v>
      </c>
      <c r="T5916" s="6">
        <v>3891.5484734414099</v>
      </c>
      <c r="U5916" s="71">
        <v>3889.5286591692802</v>
      </c>
      <c r="V5916" s="20">
        <v>0.61996124811781494</v>
      </c>
      <c r="W5916" s="79">
        <v>6299.2056679705202</v>
      </c>
      <c r="X5916" s="6">
        <v>8987.7048876316494</v>
      </c>
      <c r="Y5916" s="6">
        <v>3908.6188390089901</v>
      </c>
      <c r="Z5916" s="71">
        <v>3905.2688344186299</v>
      </c>
      <c r="AA5916" s="20">
        <v>0.61996210955227105</v>
      </c>
    </row>
    <row r="5917" spans="1:27" x14ac:dyDescent="0.2">
      <c r="A5917" s="52" t="s">
        <v>410</v>
      </c>
      <c r="B5917" s="1" t="s">
        <v>6698</v>
      </c>
      <c r="C5917" s="131" t="s">
        <v>39</v>
      </c>
      <c r="D5917" s="131" t="s">
        <v>39</v>
      </c>
      <c r="E5917" s="131" t="s">
        <v>6361</v>
      </c>
      <c r="F5917" s="131" t="s">
        <v>26322</v>
      </c>
      <c r="G5917" s="131" t="s">
        <v>26322</v>
      </c>
      <c r="H5917" s="79">
        <v>10944.166666666701</v>
      </c>
      <c r="I5917" s="6">
        <v>21642.012699642299</v>
      </c>
      <c r="J5917" s="6">
        <v>9401.2315233180198</v>
      </c>
      <c r="K5917" s="71">
        <v>9403.45759206613</v>
      </c>
      <c r="L5917" s="20">
        <v>0.85922097848773005</v>
      </c>
      <c r="M5917" s="79">
        <v>10993.556722565199</v>
      </c>
      <c r="N5917" s="6">
        <v>21739.681188212398</v>
      </c>
      <c r="O5917" s="6">
        <v>9447.5473804208195</v>
      </c>
      <c r="P5917" s="71">
        <v>9446.2351723321299</v>
      </c>
      <c r="Q5917" s="20">
        <v>0.85925196100938805</v>
      </c>
      <c r="R5917" s="79">
        <v>11036.042658305099</v>
      </c>
      <c r="S5917" s="6">
        <v>21823.696827670599</v>
      </c>
      <c r="T5917" s="6">
        <v>9487.57706792717</v>
      </c>
      <c r="U5917" s="71">
        <v>9482.6527701314499</v>
      </c>
      <c r="V5917" s="20">
        <v>0.85924393949269195</v>
      </c>
      <c r="W5917" s="79">
        <v>11078.6577304193</v>
      </c>
      <c r="X5917" s="6">
        <v>21907.967833401999</v>
      </c>
      <c r="Y5917" s="6">
        <v>9527.4485387116893</v>
      </c>
      <c r="Z5917" s="71">
        <v>9519.2827395755303</v>
      </c>
      <c r="AA5917" s="20">
        <v>0.85924513340979203</v>
      </c>
    </row>
    <row r="5918" spans="1:27" x14ac:dyDescent="0.2">
      <c r="A5918" s="52" t="s">
        <v>409</v>
      </c>
      <c r="B5918" s="1" t="s">
        <v>6697</v>
      </c>
      <c r="C5918" s="131" t="s">
        <v>39</v>
      </c>
      <c r="D5918" s="131" t="s">
        <v>39</v>
      </c>
      <c r="E5918" s="131" t="s">
        <v>6361</v>
      </c>
      <c r="F5918" s="131" t="s">
        <v>26322</v>
      </c>
      <c r="G5918" s="131" t="s">
        <v>26322</v>
      </c>
      <c r="H5918" s="79">
        <v>5610.4166666666697</v>
      </c>
      <c r="I5918" s="6">
        <v>7636.9856176467001</v>
      </c>
      <c r="J5918" s="6">
        <v>3317.4858054183301</v>
      </c>
      <c r="K5918" s="71">
        <v>3318.27133563907</v>
      </c>
      <c r="L5918" s="20">
        <v>0.59144828856544895</v>
      </c>
      <c r="M5918" s="79">
        <v>5635.1027123275298</v>
      </c>
      <c r="N5918" s="6">
        <v>7670.5886433878404</v>
      </c>
      <c r="O5918" s="6">
        <v>3333.4550316873101</v>
      </c>
      <c r="P5918" s="71">
        <v>3332.99203462788</v>
      </c>
      <c r="Q5918" s="20">
        <v>0.59146961551144905</v>
      </c>
      <c r="R5918" s="79">
        <v>5654.3950351661497</v>
      </c>
      <c r="S5918" s="6">
        <v>7696.8496505114199</v>
      </c>
      <c r="T5918" s="6">
        <v>3346.1083525906802</v>
      </c>
      <c r="U5918" s="71">
        <v>3344.3716358434099</v>
      </c>
      <c r="V5918" s="20">
        <v>0.59146409386749399</v>
      </c>
      <c r="W5918" s="79">
        <v>5673.6955874059204</v>
      </c>
      <c r="X5918" s="6">
        <v>7723.1218596226499</v>
      </c>
      <c r="Y5918" s="6">
        <v>3358.6705364597001</v>
      </c>
      <c r="Z5918" s="71">
        <v>3355.7918823421901</v>
      </c>
      <c r="AA5918" s="20">
        <v>0.59146491570523196</v>
      </c>
    </row>
    <row r="5919" spans="1:27" x14ac:dyDescent="0.2">
      <c r="A5919" s="52" t="s">
        <v>408</v>
      </c>
      <c r="B5919" s="1" t="s">
        <v>6696</v>
      </c>
      <c r="C5919" s="131" t="s">
        <v>39</v>
      </c>
      <c r="D5919" s="131" t="s">
        <v>39</v>
      </c>
      <c r="E5919" s="131" t="s">
        <v>6361</v>
      </c>
      <c r="F5919" s="131" t="s">
        <v>26322</v>
      </c>
      <c r="G5919" s="131" t="s">
        <v>26322</v>
      </c>
      <c r="H5919" s="79">
        <v>7523.8333333333303</v>
      </c>
      <c r="I5919" s="6">
        <v>15651.5100796017</v>
      </c>
      <c r="J5919" s="6">
        <v>6798.9734591696897</v>
      </c>
      <c r="K5919" s="71">
        <v>6800.58335275641</v>
      </c>
      <c r="L5919" s="20">
        <v>0.90387214222666801</v>
      </c>
      <c r="M5919" s="79">
        <v>7552.9135292028304</v>
      </c>
      <c r="N5919" s="6">
        <v>15712.004372683899</v>
      </c>
      <c r="O5919" s="6">
        <v>6828.0626779750801</v>
      </c>
      <c r="P5919" s="71">
        <v>6827.1143007174296</v>
      </c>
      <c r="Q5919" s="20">
        <v>0.90390473481800804</v>
      </c>
      <c r="R5919" s="79">
        <v>7579.5937241230304</v>
      </c>
      <c r="S5919" s="6">
        <v>15767.5060459957</v>
      </c>
      <c r="T5919" s="6">
        <v>6854.7244750356504</v>
      </c>
      <c r="U5919" s="71">
        <v>6851.16669580698</v>
      </c>
      <c r="V5919" s="20">
        <v>0.90389629644689995</v>
      </c>
      <c r="W5919" s="79">
        <v>7607.3161144324004</v>
      </c>
      <c r="X5919" s="6">
        <v>15825.175753993501</v>
      </c>
      <c r="Y5919" s="6">
        <v>6882.13296453559</v>
      </c>
      <c r="Z5919" s="71">
        <v>6876.2344162318795</v>
      </c>
      <c r="AA5919" s="20">
        <v>0.90389755240832803</v>
      </c>
    </row>
    <row r="5920" spans="1:27" x14ac:dyDescent="0.2">
      <c r="A5920" s="52" t="s">
        <v>407</v>
      </c>
      <c r="B5920" s="1" t="s">
        <v>6695</v>
      </c>
      <c r="C5920" s="131" t="s">
        <v>39</v>
      </c>
      <c r="D5920" s="131" t="s">
        <v>39</v>
      </c>
      <c r="E5920" s="131" t="s">
        <v>6361</v>
      </c>
      <c r="F5920" s="131" t="s">
        <v>26322</v>
      </c>
      <c r="G5920" s="131" t="s">
        <v>26322</v>
      </c>
      <c r="H5920" s="79">
        <v>11522.25</v>
      </c>
      <c r="I5920" s="6">
        <v>28774.5035204419</v>
      </c>
      <c r="J5920" s="6">
        <v>12499.566159513201</v>
      </c>
      <c r="K5920" s="71">
        <v>12502.5258668158</v>
      </c>
      <c r="L5920" s="20">
        <v>1.0850767746590999</v>
      </c>
      <c r="M5920" s="79">
        <v>11565.174233907301</v>
      </c>
      <c r="N5920" s="6">
        <v>28881.6981672927</v>
      </c>
      <c r="O5920" s="6">
        <v>12551.297762842099</v>
      </c>
      <c r="P5920" s="71">
        <v>12549.5544623023</v>
      </c>
      <c r="Q5920" s="20">
        <v>1.08511590128137</v>
      </c>
      <c r="R5920" s="79">
        <v>11601.6058293035</v>
      </c>
      <c r="S5920" s="6">
        <v>28972.678754416302</v>
      </c>
      <c r="T5920" s="6">
        <v>12595.5068344926</v>
      </c>
      <c r="U5920" s="71">
        <v>12588.9694407938</v>
      </c>
      <c r="V5920" s="20">
        <v>1.0851057712197401</v>
      </c>
      <c r="W5920" s="79">
        <v>11639.2849319462</v>
      </c>
      <c r="X5920" s="6">
        <v>29066.774740151599</v>
      </c>
      <c r="Y5920" s="6">
        <v>12640.7069167271</v>
      </c>
      <c r="Z5920" s="71">
        <v>12629.872801674999</v>
      </c>
      <c r="AA5920" s="20">
        <v>1.0851072789712399</v>
      </c>
    </row>
    <row r="5921" spans="1:27" x14ac:dyDescent="0.2">
      <c r="A5921" s="52" t="s">
        <v>406</v>
      </c>
      <c r="B5921" s="1" t="s">
        <v>6694</v>
      </c>
      <c r="C5921" s="131" t="s">
        <v>39</v>
      </c>
      <c r="D5921" s="131" t="s">
        <v>39</v>
      </c>
      <c r="E5921" s="131" t="s">
        <v>6361</v>
      </c>
      <c r="F5921" s="131" t="s">
        <v>26322</v>
      </c>
      <c r="G5921" s="131" t="s">
        <v>26322</v>
      </c>
      <c r="H5921" s="79">
        <v>16400</v>
      </c>
      <c r="I5921" s="6">
        <v>28830.4744107564</v>
      </c>
      <c r="J5921" s="6">
        <v>12523.879762213501</v>
      </c>
      <c r="K5921" s="71">
        <v>12526.8452266076</v>
      </c>
      <c r="L5921" s="20">
        <v>0.76383202601266098</v>
      </c>
      <c r="M5921" s="79">
        <v>16446.735503004598</v>
      </c>
      <c r="N5921" s="6">
        <v>28912.633357308099</v>
      </c>
      <c r="O5921" s="6">
        <v>12564.7414592267</v>
      </c>
      <c r="P5921" s="71">
        <v>12562.996291437499</v>
      </c>
      <c r="Q5921" s="20">
        <v>0.76385956891824802</v>
      </c>
      <c r="R5921" s="79">
        <v>16494.151657865499</v>
      </c>
      <c r="S5921" s="6">
        <v>28995.988859708999</v>
      </c>
      <c r="T5921" s="6">
        <v>12605.6406089018</v>
      </c>
      <c r="U5921" s="71">
        <v>12599.097955512099</v>
      </c>
      <c r="V5921" s="20">
        <v>0.76385243793390001</v>
      </c>
      <c r="W5921" s="79">
        <v>16548.225448765901</v>
      </c>
      <c r="X5921" s="6">
        <v>29091.048191711801</v>
      </c>
      <c r="Y5921" s="6">
        <v>12651.263078866599</v>
      </c>
      <c r="Z5921" s="71">
        <v>12640.419916324099</v>
      </c>
      <c r="AA5921" s="20">
        <v>0.76385349930476998</v>
      </c>
    </row>
    <row r="5922" spans="1:27" x14ac:dyDescent="0.2">
      <c r="A5922" s="52" t="s">
        <v>405</v>
      </c>
      <c r="B5922" s="1" t="s">
        <v>6693</v>
      </c>
      <c r="C5922" s="131" t="s">
        <v>39</v>
      </c>
      <c r="D5922" s="131" t="s">
        <v>39</v>
      </c>
      <c r="E5922" s="131" t="s">
        <v>6361</v>
      </c>
      <c r="F5922" s="131" t="s">
        <v>26322</v>
      </c>
      <c r="G5922" s="131" t="s">
        <v>26322</v>
      </c>
      <c r="H5922" s="79">
        <v>9432.4166666666697</v>
      </c>
      <c r="I5922" s="6">
        <v>17900.829358149302</v>
      </c>
      <c r="J5922" s="6">
        <v>7776.0716431957298</v>
      </c>
      <c r="K5922" s="71">
        <v>7777.9128987828299</v>
      </c>
      <c r="L5922" s="20">
        <v>0.82459386323224004</v>
      </c>
      <c r="M5922" s="79">
        <v>9458.7966915021407</v>
      </c>
      <c r="N5922" s="6">
        <v>17950.8933385407</v>
      </c>
      <c r="O5922" s="6">
        <v>7801.0304690530302</v>
      </c>
      <c r="P5922" s="71">
        <v>7799.9469523613998</v>
      </c>
      <c r="Q5922" s="20">
        <v>0.82462359713989197</v>
      </c>
      <c r="R5922" s="79">
        <v>9479.34021343721</v>
      </c>
      <c r="S5922" s="6">
        <v>17989.880810529201</v>
      </c>
      <c r="T5922" s="6">
        <v>7820.8738867885604</v>
      </c>
      <c r="U5922" s="71">
        <v>7816.8146510357901</v>
      </c>
      <c r="V5922" s="20">
        <v>0.82461589889507803</v>
      </c>
      <c r="W5922" s="79">
        <v>9502.8355979497101</v>
      </c>
      <c r="X5922" s="6">
        <v>18034.470323877202</v>
      </c>
      <c r="Y5922" s="6">
        <v>7842.9222299520497</v>
      </c>
      <c r="Z5922" s="71">
        <v>7836.2002070190401</v>
      </c>
      <c r="AA5922" s="20">
        <v>0.82461704469661001</v>
      </c>
    </row>
    <row r="5923" spans="1:27" x14ac:dyDescent="0.2">
      <c r="A5923" s="52" t="s">
        <v>404</v>
      </c>
      <c r="B5923" s="1" t="s">
        <v>6692</v>
      </c>
      <c r="C5923" s="131" t="s">
        <v>39</v>
      </c>
      <c r="D5923" s="131" t="s">
        <v>39</v>
      </c>
      <c r="E5923" s="131" t="s">
        <v>6361</v>
      </c>
      <c r="F5923" s="131" t="s">
        <v>26322</v>
      </c>
      <c r="G5923" s="131" t="s">
        <v>26322</v>
      </c>
      <c r="H5923" s="79">
        <v>8913</v>
      </c>
      <c r="I5923" s="6">
        <v>17122.963954996401</v>
      </c>
      <c r="J5923" s="6">
        <v>7438.1690252409498</v>
      </c>
      <c r="K5923" s="71">
        <v>7439.9302706234503</v>
      </c>
      <c r="L5923" s="20">
        <v>0.83472795586485504</v>
      </c>
      <c r="M5923" s="79">
        <v>8944.88325263148</v>
      </c>
      <c r="N5923" s="6">
        <v>17184.215585825201</v>
      </c>
      <c r="O5923" s="6">
        <v>7467.8505879137501</v>
      </c>
      <c r="P5923" s="71">
        <v>7466.8133479241496</v>
      </c>
      <c r="Q5923" s="20">
        <v>0.83475805519624802</v>
      </c>
      <c r="R5923" s="79">
        <v>8975.1017440526794</v>
      </c>
      <c r="S5923" s="6">
        <v>17242.269006601498</v>
      </c>
      <c r="T5923" s="6">
        <v>7495.8590800550701</v>
      </c>
      <c r="U5923" s="71">
        <v>7491.9685353901205</v>
      </c>
      <c r="V5923" s="20">
        <v>0.83475026234155503</v>
      </c>
      <c r="W5923" s="79">
        <v>9003.80982935885</v>
      </c>
      <c r="X5923" s="6">
        <v>17297.4207523566</v>
      </c>
      <c r="Y5923" s="6">
        <v>7522.3903615221598</v>
      </c>
      <c r="Z5923" s="71">
        <v>7515.94306049855</v>
      </c>
      <c r="AA5923" s="20">
        <v>0.83475142222475796</v>
      </c>
    </row>
    <row r="5924" spans="1:27" x14ac:dyDescent="0.2">
      <c r="A5924" s="52" t="s">
        <v>403</v>
      </c>
      <c r="B5924" s="1" t="s">
        <v>6691</v>
      </c>
      <c r="C5924" s="131" t="s">
        <v>39</v>
      </c>
      <c r="D5924" s="131" t="s">
        <v>39</v>
      </c>
      <c r="E5924" s="131" t="s">
        <v>6361</v>
      </c>
      <c r="F5924" s="131" t="s">
        <v>26322</v>
      </c>
      <c r="G5924" s="131" t="s">
        <v>26322</v>
      </c>
      <c r="H5924" s="79">
        <v>14866.75</v>
      </c>
      <c r="I5924" s="6">
        <v>38654.926295620098</v>
      </c>
      <c r="J5924" s="6">
        <v>16791.594971567702</v>
      </c>
      <c r="K5924" s="71">
        <v>16795.570966064199</v>
      </c>
      <c r="L5924" s="20">
        <v>1.1297405933418001</v>
      </c>
      <c r="M5924" s="79">
        <v>14918.866301567199</v>
      </c>
      <c r="N5924" s="6">
        <v>38790.433504383298</v>
      </c>
      <c r="O5924" s="6">
        <v>16857.398011817801</v>
      </c>
      <c r="P5924" s="71">
        <v>16855.056619588198</v>
      </c>
      <c r="Q5924" s="20">
        <v>1.1297813304900799</v>
      </c>
      <c r="R5924" s="79">
        <v>14969.021478275001</v>
      </c>
      <c r="S5924" s="6">
        <v>38920.841606960101</v>
      </c>
      <c r="T5924" s="6">
        <v>16920.345219716601</v>
      </c>
      <c r="U5924" s="71">
        <v>16911.5631230789</v>
      </c>
      <c r="V5924" s="20">
        <v>1.1297707834558901</v>
      </c>
      <c r="W5924" s="79">
        <v>15021.8040385893</v>
      </c>
      <c r="X5924" s="6">
        <v>39058.081150144899</v>
      </c>
      <c r="Y5924" s="6">
        <v>16985.7770930023</v>
      </c>
      <c r="Z5924" s="71">
        <v>16971.218899027299</v>
      </c>
      <c r="AA5924" s="20">
        <v>1.1297723532693</v>
      </c>
    </row>
    <row r="5925" spans="1:27" x14ac:dyDescent="0.2">
      <c r="A5925" s="52" t="s">
        <v>402</v>
      </c>
      <c r="B5925" s="1" t="s">
        <v>6690</v>
      </c>
      <c r="C5925" s="131" t="s">
        <v>39</v>
      </c>
      <c r="D5925" s="131" t="s">
        <v>39</v>
      </c>
      <c r="E5925" s="131" t="s">
        <v>6361</v>
      </c>
      <c r="F5925" s="131" t="s">
        <v>26322</v>
      </c>
      <c r="G5925" s="131" t="s">
        <v>26322</v>
      </c>
      <c r="H5925" s="79">
        <v>3658.5</v>
      </c>
      <c r="I5925" s="6">
        <v>15398.6027742727</v>
      </c>
      <c r="J5925" s="6">
        <v>6689.1112127910901</v>
      </c>
      <c r="K5925" s="71">
        <v>6690.6950926675199</v>
      </c>
      <c r="L5925" s="20">
        <v>1.8288082800785901</v>
      </c>
      <c r="M5925" s="79">
        <v>3670.2998106192299</v>
      </c>
      <c r="N5925" s="6">
        <v>15448.268100646101</v>
      </c>
      <c r="O5925" s="6">
        <v>6713.4491790722705</v>
      </c>
      <c r="P5925" s="71">
        <v>6712.5167209473102</v>
      </c>
      <c r="Q5925" s="20">
        <v>1.82887422480476</v>
      </c>
      <c r="R5925" s="79">
        <v>3679.6162164972802</v>
      </c>
      <c r="S5925" s="6">
        <v>15487.480792569</v>
      </c>
      <c r="T5925" s="6">
        <v>6732.9870263425801</v>
      </c>
      <c r="U5925" s="71">
        <v>6729.4924319972597</v>
      </c>
      <c r="V5925" s="20">
        <v>1.8288571514132601</v>
      </c>
      <c r="W5925" s="79">
        <v>3688.2156899312599</v>
      </c>
      <c r="X5925" s="6">
        <v>15523.6759204842</v>
      </c>
      <c r="Y5925" s="6">
        <v>6751.0151826384099</v>
      </c>
      <c r="Z5925" s="71">
        <v>6745.2290129495796</v>
      </c>
      <c r="AA5925" s="20">
        <v>1.82885969260526</v>
      </c>
    </row>
    <row r="5926" spans="1:27" x14ac:dyDescent="0.2">
      <c r="A5926" s="52" t="s">
        <v>401</v>
      </c>
      <c r="B5926" s="1" t="s">
        <v>6689</v>
      </c>
      <c r="C5926" s="131" t="s">
        <v>39</v>
      </c>
      <c r="D5926" s="131" t="s">
        <v>39</v>
      </c>
      <c r="E5926" s="131" t="s">
        <v>6361</v>
      </c>
      <c r="F5926" s="131" t="s">
        <v>26322</v>
      </c>
      <c r="G5926" s="131" t="s">
        <v>26322</v>
      </c>
      <c r="H5926" s="79">
        <v>9625.0833333333303</v>
      </c>
      <c r="I5926" s="6">
        <v>34203.0168841493</v>
      </c>
      <c r="J5926" s="6">
        <v>14857.697617428999</v>
      </c>
      <c r="K5926" s="71">
        <v>14861.215694422701</v>
      </c>
      <c r="L5926" s="20">
        <v>1.5440090417665</v>
      </c>
      <c r="M5926" s="79">
        <v>9662.1987487863607</v>
      </c>
      <c r="N5926" s="6">
        <v>34334.907605241096</v>
      </c>
      <c r="O5926" s="6">
        <v>14921.132632744</v>
      </c>
      <c r="P5926" s="71">
        <v>14919.0601762487</v>
      </c>
      <c r="Q5926" s="20">
        <v>1.5440647169592301</v>
      </c>
      <c r="R5926" s="79">
        <v>9696.1504380683491</v>
      </c>
      <c r="S5926" s="6">
        <v>34455.555932278003</v>
      </c>
      <c r="T5926" s="6">
        <v>14979.1185658005</v>
      </c>
      <c r="U5926" s="71">
        <v>14971.3440159858</v>
      </c>
      <c r="V5926" s="20">
        <v>1.5440503023969501</v>
      </c>
      <c r="W5926" s="79">
        <v>9733.1852613028896</v>
      </c>
      <c r="X5926" s="6">
        <v>34587.160266549603</v>
      </c>
      <c r="Y5926" s="6">
        <v>15041.4402671028</v>
      </c>
      <c r="Z5926" s="71">
        <v>15028.548528098299</v>
      </c>
      <c r="AA5926" s="20">
        <v>1.5440524478506199</v>
      </c>
    </row>
    <row r="5927" spans="1:27" x14ac:dyDescent="0.2">
      <c r="A5927" s="52" t="s">
        <v>400</v>
      </c>
      <c r="B5927" s="1" t="s">
        <v>6688</v>
      </c>
      <c r="C5927" s="131" t="s">
        <v>39</v>
      </c>
      <c r="D5927" s="131" t="s">
        <v>39</v>
      </c>
      <c r="E5927" s="131" t="s">
        <v>6361</v>
      </c>
      <c r="F5927" s="131" t="s">
        <v>26322</v>
      </c>
      <c r="G5927" s="131" t="s">
        <v>26322</v>
      </c>
      <c r="H5927" s="79">
        <v>15267.75</v>
      </c>
      <c r="I5927" s="6">
        <v>27832.300000019899</v>
      </c>
      <c r="J5927" s="6">
        <v>12090.275509863101</v>
      </c>
      <c r="K5927" s="71">
        <v>12093.1383033601</v>
      </c>
      <c r="L5927" s="20">
        <v>0.79207075720784703</v>
      </c>
      <c r="M5927" s="79">
        <v>15329.6617035663</v>
      </c>
      <c r="N5927" s="6">
        <v>27945.161758115999</v>
      </c>
      <c r="O5927" s="6">
        <v>12144.301357394201</v>
      </c>
      <c r="P5927" s="71">
        <v>12142.614586232199</v>
      </c>
      <c r="Q5927" s="20">
        <v>0.79209931836964897</v>
      </c>
      <c r="R5927" s="79">
        <v>15377.863181713299</v>
      </c>
      <c r="S5927" s="6">
        <v>28033.030501069599</v>
      </c>
      <c r="T5927" s="6">
        <v>12187.006602347399</v>
      </c>
      <c r="U5927" s="71">
        <v>12180.6812308307</v>
      </c>
      <c r="V5927" s="20">
        <v>0.79209192375410498</v>
      </c>
      <c r="W5927" s="79">
        <v>15429.3490942191</v>
      </c>
      <c r="X5927" s="6">
        <v>28126.886593986699</v>
      </c>
      <c r="Y5927" s="6">
        <v>12231.9635767319</v>
      </c>
      <c r="Z5927" s="71">
        <v>12221.4797880027</v>
      </c>
      <c r="AA5927" s="20">
        <v>0.79209302436366302</v>
      </c>
    </row>
    <row r="5928" spans="1:27" x14ac:dyDescent="0.2">
      <c r="A5928" s="52" t="s">
        <v>399</v>
      </c>
      <c r="B5928" s="1" t="s">
        <v>6687</v>
      </c>
      <c r="C5928" s="131" t="s">
        <v>39</v>
      </c>
      <c r="D5928" s="131" t="s">
        <v>39</v>
      </c>
      <c r="E5928" s="131" t="s">
        <v>6361</v>
      </c>
      <c r="F5928" s="131" t="s">
        <v>26322</v>
      </c>
      <c r="G5928" s="131" t="s">
        <v>26322</v>
      </c>
      <c r="H5928" s="79">
        <v>6409.6666666666697</v>
      </c>
      <c r="I5928" s="6">
        <v>27596.623554658101</v>
      </c>
      <c r="J5928" s="6">
        <v>11987.898302244301</v>
      </c>
      <c r="K5928" s="71">
        <v>11990.7368543744</v>
      </c>
      <c r="L5928" s="20">
        <v>1.8707270561715801</v>
      </c>
      <c r="M5928" s="79">
        <v>6430.2809353317698</v>
      </c>
      <c r="N5928" s="6">
        <v>27685.377657139499</v>
      </c>
      <c r="O5928" s="6">
        <v>12031.4053778531</v>
      </c>
      <c r="P5928" s="71">
        <v>12029.734287270599</v>
      </c>
      <c r="Q5928" s="20">
        <v>1.87079451244067</v>
      </c>
      <c r="R5928" s="79">
        <v>6448.8002343604803</v>
      </c>
      <c r="S5928" s="6">
        <v>27765.1119320043</v>
      </c>
      <c r="T5928" s="6">
        <v>12070.532382053399</v>
      </c>
      <c r="U5928" s="71">
        <v>12064.267463668401</v>
      </c>
      <c r="V5928" s="20">
        <v>1.8707770477037899</v>
      </c>
      <c r="W5928" s="79">
        <v>6467.5137203899803</v>
      </c>
      <c r="X5928" s="6">
        <v>27845.682273054499</v>
      </c>
      <c r="Y5928" s="6">
        <v>12109.672010626</v>
      </c>
      <c r="Z5928" s="71">
        <v>12099.293035726099</v>
      </c>
      <c r="AA5928" s="20">
        <v>1.87077964714337</v>
      </c>
    </row>
    <row r="5929" spans="1:27" x14ac:dyDescent="0.2">
      <c r="A5929" s="52" t="s">
        <v>398</v>
      </c>
      <c r="B5929" s="1" t="s">
        <v>6686</v>
      </c>
      <c r="C5929" s="131" t="s">
        <v>39</v>
      </c>
      <c r="D5929" s="131" t="s">
        <v>39</v>
      </c>
      <c r="E5929" s="131" t="s">
        <v>6361</v>
      </c>
      <c r="F5929" s="131" t="s">
        <v>26322</v>
      </c>
      <c r="G5929" s="131" t="s">
        <v>26322</v>
      </c>
      <c r="H5929" s="79">
        <v>11815.416666666701</v>
      </c>
      <c r="I5929" s="6">
        <v>26575.1204228223</v>
      </c>
      <c r="J5929" s="6">
        <v>11544.160116823999</v>
      </c>
      <c r="K5929" s="71">
        <v>11546.893598495601</v>
      </c>
      <c r="L5929" s="20">
        <v>0.97727349989030798</v>
      </c>
      <c r="M5929" s="79">
        <v>11855.2265632587</v>
      </c>
      <c r="N5929" s="6">
        <v>26664.6604556286</v>
      </c>
      <c r="O5929" s="6">
        <v>11587.826006113501</v>
      </c>
      <c r="P5929" s="71">
        <v>11586.2165260651</v>
      </c>
      <c r="Q5929" s="20">
        <v>0.97730873925030404</v>
      </c>
      <c r="R5929" s="79">
        <v>11891.8831598658</v>
      </c>
      <c r="S5929" s="6">
        <v>26747.108116731699</v>
      </c>
      <c r="T5929" s="6">
        <v>11627.9680571771</v>
      </c>
      <c r="U5929" s="71">
        <v>11621.932841119</v>
      </c>
      <c r="V5929" s="20">
        <v>0.97729961561867396</v>
      </c>
      <c r="W5929" s="79">
        <v>11932.429021491</v>
      </c>
      <c r="X5929" s="6">
        <v>26838.303474943401</v>
      </c>
      <c r="Y5929" s="6">
        <v>11671.577992459701</v>
      </c>
      <c r="Z5929" s="71">
        <v>11661.574499803601</v>
      </c>
      <c r="AA5929" s="20">
        <v>0.97730097357381296</v>
      </c>
    </row>
    <row r="5930" spans="1:27" x14ac:dyDescent="0.2">
      <c r="A5930" s="52" t="s">
        <v>397</v>
      </c>
      <c r="B5930" s="1" t="s">
        <v>6685</v>
      </c>
      <c r="C5930" s="131" t="s">
        <v>39</v>
      </c>
      <c r="D5930" s="131" t="s">
        <v>39</v>
      </c>
      <c r="E5930" s="131" t="s">
        <v>6361</v>
      </c>
      <c r="F5930" s="131" t="s">
        <v>26322</v>
      </c>
      <c r="G5930" s="131" t="s">
        <v>26322</v>
      </c>
      <c r="H5930" s="79">
        <v>13447.416666666701</v>
      </c>
      <c r="I5930" s="6">
        <v>22637.321085436801</v>
      </c>
      <c r="J5930" s="6">
        <v>9833.5907822195295</v>
      </c>
      <c r="K5930" s="71">
        <v>9835.9192270693002</v>
      </c>
      <c r="L5930" s="20">
        <v>0.73143559621012499</v>
      </c>
      <c r="M5930" s="79">
        <v>13481.9515820834</v>
      </c>
      <c r="N5930" s="6">
        <v>22695.457007623601</v>
      </c>
      <c r="O5930" s="6">
        <v>9862.9047750749596</v>
      </c>
      <c r="P5930" s="71">
        <v>9861.5348763168204</v>
      </c>
      <c r="Q5930" s="20">
        <v>0.73146197093766097</v>
      </c>
      <c r="R5930" s="79">
        <v>13517.315830011799</v>
      </c>
      <c r="S5930" s="6">
        <v>22754.989024452101</v>
      </c>
      <c r="T5930" s="6">
        <v>9892.4446098241297</v>
      </c>
      <c r="U5930" s="71">
        <v>9887.3101753064802</v>
      </c>
      <c r="V5930" s="20">
        <v>0.73145514239995801</v>
      </c>
      <c r="W5930" s="79">
        <v>13559.907614211799</v>
      </c>
      <c r="X5930" s="6">
        <v>22826.6878435217</v>
      </c>
      <c r="Y5930" s="6">
        <v>9926.9861719811197</v>
      </c>
      <c r="Z5930" s="71">
        <v>9918.4779365623199</v>
      </c>
      <c r="AA5930" s="20">
        <v>0.73145615875487502</v>
      </c>
    </row>
    <row r="5931" spans="1:27" x14ac:dyDescent="0.2">
      <c r="A5931" s="52" t="s">
        <v>396</v>
      </c>
      <c r="B5931" s="1" t="s">
        <v>6684</v>
      </c>
      <c r="C5931" s="131" t="s">
        <v>39</v>
      </c>
      <c r="D5931" s="131" t="s">
        <v>39</v>
      </c>
      <c r="E5931" s="131" t="s">
        <v>6361</v>
      </c>
      <c r="F5931" s="131" t="s">
        <v>26322</v>
      </c>
      <c r="G5931" s="131" t="s">
        <v>26322</v>
      </c>
      <c r="H5931" s="79">
        <v>7443.75</v>
      </c>
      <c r="I5931" s="6">
        <v>13209.371275060899</v>
      </c>
      <c r="J5931" s="6">
        <v>5738.1149968721002</v>
      </c>
      <c r="K5931" s="71">
        <v>5739.4736952974999</v>
      </c>
      <c r="L5931" s="20">
        <v>0.77104600440604598</v>
      </c>
      <c r="M5931" s="79">
        <v>7473.4795029638499</v>
      </c>
      <c r="N5931" s="6">
        <v>13262.128023000099</v>
      </c>
      <c r="O5931" s="6">
        <v>5763.4047977868504</v>
      </c>
      <c r="P5931" s="71">
        <v>5762.6042951707104</v>
      </c>
      <c r="Q5931" s="20">
        <v>0.77107380743940901</v>
      </c>
      <c r="R5931" s="79">
        <v>7497.7470902320701</v>
      </c>
      <c r="S5931" s="6">
        <v>13305.192280958199</v>
      </c>
      <c r="T5931" s="6">
        <v>5784.2646076867404</v>
      </c>
      <c r="U5931" s="71">
        <v>5781.2624248055299</v>
      </c>
      <c r="V5931" s="20">
        <v>0.77106660910678804</v>
      </c>
      <c r="W5931" s="79">
        <v>7523.80058694117</v>
      </c>
      <c r="X5931" s="6">
        <v>13351.4257400405</v>
      </c>
      <c r="Y5931" s="6">
        <v>5806.3359698165796</v>
      </c>
      <c r="Z5931" s="71">
        <v>5801.3594671302699</v>
      </c>
      <c r="AA5931" s="20">
        <v>0.77106768050172902</v>
      </c>
    </row>
    <row r="5932" spans="1:27" x14ac:dyDescent="0.2">
      <c r="A5932" s="52" t="s">
        <v>395</v>
      </c>
      <c r="B5932" s="1" t="s">
        <v>6683</v>
      </c>
      <c r="C5932" s="131" t="s">
        <v>39</v>
      </c>
      <c r="D5932" s="131" t="s">
        <v>39</v>
      </c>
      <c r="E5932" s="131" t="s">
        <v>6361</v>
      </c>
      <c r="F5932" s="131" t="s">
        <v>26322</v>
      </c>
      <c r="G5932" s="131" t="s">
        <v>26322</v>
      </c>
      <c r="H5932" s="79">
        <v>16644.833333333299</v>
      </c>
      <c r="I5932" s="6">
        <v>27235.992039728499</v>
      </c>
      <c r="J5932" s="6">
        <v>11831.240951862401</v>
      </c>
      <c r="K5932" s="71">
        <v>11834.042409912799</v>
      </c>
      <c r="L5932" s="20">
        <v>0.71097392043052898</v>
      </c>
      <c r="M5932" s="79">
        <v>16713.651687712802</v>
      </c>
      <c r="N5932" s="6">
        <v>27348.599724920099</v>
      </c>
      <c r="O5932" s="6">
        <v>11885.0497140428</v>
      </c>
      <c r="P5932" s="71">
        <v>11883.3989513908</v>
      </c>
      <c r="Q5932" s="20">
        <v>0.71099955733353803</v>
      </c>
      <c r="R5932" s="79">
        <v>16772.486626357499</v>
      </c>
      <c r="S5932" s="6">
        <v>27444.8715162017</v>
      </c>
      <c r="T5932" s="6">
        <v>11931.3118985036</v>
      </c>
      <c r="U5932" s="71">
        <v>11925.1192391491</v>
      </c>
      <c r="V5932" s="20">
        <v>0.71099291982198298</v>
      </c>
      <c r="W5932" s="79">
        <v>16833.292305130701</v>
      </c>
      <c r="X5932" s="6">
        <v>27544.3680356244</v>
      </c>
      <c r="Y5932" s="6">
        <v>11978.6349416963</v>
      </c>
      <c r="Z5932" s="71">
        <v>11968.368276233599</v>
      </c>
      <c r="AA5932" s="20">
        <v>0.71099390774469695</v>
      </c>
    </row>
    <row r="5933" spans="1:27" x14ac:dyDescent="0.2">
      <c r="A5933" s="52" t="s">
        <v>394</v>
      </c>
      <c r="B5933" s="1" t="s">
        <v>6682</v>
      </c>
      <c r="C5933" s="131" t="s">
        <v>39</v>
      </c>
      <c r="D5933" s="131" t="s">
        <v>39</v>
      </c>
      <c r="E5933" s="131" t="s">
        <v>6361</v>
      </c>
      <c r="F5933" s="131" t="s">
        <v>26322</v>
      </c>
      <c r="G5933" s="131" t="s">
        <v>26322</v>
      </c>
      <c r="H5933" s="79">
        <v>2463.0833333333298</v>
      </c>
      <c r="I5933" s="6">
        <v>4593.9328430912401</v>
      </c>
      <c r="J5933" s="6">
        <v>1995.5919470091201</v>
      </c>
      <c r="K5933" s="71">
        <v>1996.06447285387</v>
      </c>
      <c r="L5933" s="20">
        <v>0.81039258633306699</v>
      </c>
      <c r="M5933" s="79">
        <v>2470.0322052399301</v>
      </c>
      <c r="N5933" s="6">
        <v>4606.8932859809102</v>
      </c>
      <c r="O5933" s="6">
        <v>2002.0460382577501</v>
      </c>
      <c r="P5933" s="71">
        <v>2001.7679659814701</v>
      </c>
      <c r="Q5933" s="20">
        <v>0.81042180815898401</v>
      </c>
      <c r="R5933" s="79">
        <v>2477.1590807504499</v>
      </c>
      <c r="S5933" s="6">
        <v>4620.1857260024499</v>
      </c>
      <c r="T5933" s="6">
        <v>2008.5674984270699</v>
      </c>
      <c r="U5933" s="71">
        <v>2007.5249999646901</v>
      </c>
      <c r="V5933" s="20">
        <v>0.81041424249447602</v>
      </c>
      <c r="W5933" s="79">
        <v>2484.9771586983402</v>
      </c>
      <c r="X5933" s="6">
        <v>4634.7673378255704</v>
      </c>
      <c r="Y5933" s="6">
        <v>2015.5912057123801</v>
      </c>
      <c r="Z5933" s="71">
        <v>2013.86367993677</v>
      </c>
      <c r="AA5933" s="20">
        <v>0.81041536856284602</v>
      </c>
    </row>
    <row r="5934" spans="1:27" x14ac:dyDescent="0.2">
      <c r="A5934" s="52" t="s">
        <v>393</v>
      </c>
      <c r="B5934" s="1" t="s">
        <v>6681</v>
      </c>
      <c r="C5934" s="131" t="s">
        <v>39</v>
      </c>
      <c r="D5934" s="131" t="s">
        <v>39</v>
      </c>
      <c r="E5934" s="131" t="s">
        <v>6361</v>
      </c>
      <c r="F5934" s="131" t="s">
        <v>26322</v>
      </c>
      <c r="G5934" s="131" t="s">
        <v>26322</v>
      </c>
      <c r="H5934" s="79">
        <v>7595.9166666666697</v>
      </c>
      <c r="I5934" s="6">
        <v>12416.422941163901</v>
      </c>
      <c r="J5934" s="6">
        <v>5393.6603947769099</v>
      </c>
      <c r="K5934" s="71">
        <v>5394.9375315874304</v>
      </c>
      <c r="L5934" s="20">
        <v>0.71024180073777798</v>
      </c>
      <c r="M5934" s="79">
        <v>7623.6935226358901</v>
      </c>
      <c r="N5934" s="6">
        <v>12461.827492954601</v>
      </c>
      <c r="O5934" s="6">
        <v>5415.6132588621804</v>
      </c>
      <c r="P5934" s="71">
        <v>5414.8610624203502</v>
      </c>
      <c r="Q5934" s="20">
        <v>0.71026741124139103</v>
      </c>
      <c r="R5934" s="79">
        <v>7646.3799639772396</v>
      </c>
      <c r="S5934" s="6">
        <v>12498.911160810099</v>
      </c>
      <c r="T5934" s="6">
        <v>5433.7440553612096</v>
      </c>
      <c r="U5934" s="71">
        <v>5430.9238017092202</v>
      </c>
      <c r="V5934" s="20">
        <v>0.71026078056476005</v>
      </c>
      <c r="W5934" s="79">
        <v>7673.2708167786604</v>
      </c>
      <c r="X5934" s="6">
        <v>12542.8674357777</v>
      </c>
      <c r="Y5934" s="6">
        <v>5454.7060197913997</v>
      </c>
      <c r="Z5934" s="71">
        <v>5450.03089260248</v>
      </c>
      <c r="AA5934" s="20">
        <v>0.710261767470169</v>
      </c>
    </row>
    <row r="5935" spans="1:27" x14ac:dyDescent="0.2">
      <c r="A5935" s="52" t="s">
        <v>392</v>
      </c>
      <c r="B5935" s="1" t="s">
        <v>6680</v>
      </c>
      <c r="C5935" s="131" t="s">
        <v>39</v>
      </c>
      <c r="D5935" s="131" t="s">
        <v>39</v>
      </c>
      <c r="E5935" s="131" t="s">
        <v>6361</v>
      </c>
      <c r="F5935" s="131" t="s">
        <v>26322</v>
      </c>
      <c r="G5935" s="131" t="s">
        <v>26322</v>
      </c>
      <c r="H5935" s="79">
        <v>8739.75</v>
      </c>
      <c r="I5935" s="6">
        <v>21006.333330434602</v>
      </c>
      <c r="J5935" s="6">
        <v>9125.0941322417602</v>
      </c>
      <c r="K5935" s="71">
        <v>9127.2548158523005</v>
      </c>
      <c r="L5935" s="20">
        <v>1.04433820370746</v>
      </c>
      <c r="M5935" s="79">
        <v>8767.5787480016206</v>
      </c>
      <c r="N5935" s="6">
        <v>21073.220822261101</v>
      </c>
      <c r="O5935" s="6">
        <v>9157.9195873549397</v>
      </c>
      <c r="P5935" s="71">
        <v>9156.6476068425109</v>
      </c>
      <c r="Q5935" s="20">
        <v>1.04437586134365</v>
      </c>
      <c r="R5935" s="79">
        <v>8789.4680414132108</v>
      </c>
      <c r="S5935" s="6">
        <v>21125.832601061498</v>
      </c>
      <c r="T5935" s="6">
        <v>9184.18939327306</v>
      </c>
      <c r="U5935" s="71">
        <v>9179.4225615244504</v>
      </c>
      <c r="V5935" s="20">
        <v>1.04436611160925</v>
      </c>
      <c r="W5935" s="79">
        <v>8814.4170406795693</v>
      </c>
      <c r="X5935" s="6">
        <v>21185.798503387101</v>
      </c>
      <c r="Y5935" s="6">
        <v>9213.3878654317796</v>
      </c>
      <c r="Z5935" s="71">
        <v>9205.4912418638905</v>
      </c>
      <c r="AA5935" s="20">
        <v>1.0443675627530999</v>
      </c>
    </row>
    <row r="5936" spans="1:27" x14ac:dyDescent="0.2">
      <c r="A5936" s="52" t="s">
        <v>391</v>
      </c>
      <c r="B5936" s="1" t="s">
        <v>6679</v>
      </c>
      <c r="C5936" s="131" t="s">
        <v>39</v>
      </c>
      <c r="D5936" s="131" t="s">
        <v>39</v>
      </c>
      <c r="E5936" s="131" t="s">
        <v>6361</v>
      </c>
      <c r="F5936" s="131" t="s">
        <v>26322</v>
      </c>
      <c r="G5936" s="131" t="s">
        <v>26322</v>
      </c>
      <c r="H5936" s="79">
        <v>15220.416666666701</v>
      </c>
      <c r="I5936" s="6">
        <v>42574.683696349697</v>
      </c>
      <c r="J5936" s="6">
        <v>18494.326937902199</v>
      </c>
      <c r="K5936" s="71">
        <v>18498.706113450899</v>
      </c>
      <c r="L5936" s="20">
        <v>1.2153876282483</v>
      </c>
      <c r="M5936" s="79">
        <v>15279.3962331929</v>
      </c>
      <c r="N5936" s="6">
        <v>42739.661859851702</v>
      </c>
      <c r="O5936" s="6">
        <v>18573.6385436532</v>
      </c>
      <c r="P5936" s="71">
        <v>18571.058775830701</v>
      </c>
      <c r="Q5936" s="20">
        <v>1.2154314537302899</v>
      </c>
      <c r="R5936" s="79">
        <v>15331.712109907599</v>
      </c>
      <c r="S5936" s="6">
        <v>42886.000291460201</v>
      </c>
      <c r="T5936" s="6">
        <v>18644.147969672998</v>
      </c>
      <c r="U5936" s="71">
        <v>18634.471174839899</v>
      </c>
      <c r="V5936" s="20">
        <v>1.21542010711236</v>
      </c>
      <c r="W5936" s="79">
        <v>15387.2909256397</v>
      </c>
      <c r="X5936" s="6">
        <v>43041.465844856801</v>
      </c>
      <c r="Y5936" s="6">
        <v>18718.0917000603</v>
      </c>
      <c r="Z5936" s="71">
        <v>18702.048771419501</v>
      </c>
      <c r="AA5936" s="20">
        <v>1.21542179593527</v>
      </c>
    </row>
    <row r="5937" spans="1:27" x14ac:dyDescent="0.2">
      <c r="A5937" s="52" t="s">
        <v>390</v>
      </c>
      <c r="B5937" s="1" t="s">
        <v>6678</v>
      </c>
      <c r="C5937" s="131" t="s">
        <v>39</v>
      </c>
      <c r="D5937" s="131" t="s">
        <v>39</v>
      </c>
      <c r="E5937" s="131" t="s">
        <v>6361</v>
      </c>
      <c r="F5937" s="131" t="s">
        <v>26322</v>
      </c>
      <c r="G5937" s="131" t="s">
        <v>26322</v>
      </c>
      <c r="H5937" s="79">
        <v>3608.8333333333298</v>
      </c>
      <c r="I5937" s="6">
        <v>5121.4047581061504</v>
      </c>
      <c r="J5937" s="6">
        <v>2224.7243139439702</v>
      </c>
      <c r="K5937" s="71">
        <v>2225.2510948509398</v>
      </c>
      <c r="L5937" s="20">
        <v>0.61661232019145795</v>
      </c>
      <c r="M5937" s="79">
        <v>3619.78337020851</v>
      </c>
      <c r="N5937" s="6">
        <v>5136.9442873041298</v>
      </c>
      <c r="O5937" s="6">
        <v>2232.3935721376802</v>
      </c>
      <c r="P5937" s="71">
        <v>2232.08350596023</v>
      </c>
      <c r="Q5937" s="20">
        <v>0.61663455452353699</v>
      </c>
      <c r="R5937" s="79">
        <v>3628.6702257898501</v>
      </c>
      <c r="S5937" s="6">
        <v>5149.5558933981301</v>
      </c>
      <c r="T5937" s="6">
        <v>2238.7045050161701</v>
      </c>
      <c r="U5937" s="71">
        <v>2237.5425594972598</v>
      </c>
      <c r="V5937" s="20">
        <v>0.61662879795317205</v>
      </c>
      <c r="W5937" s="79">
        <v>3638.2090398897599</v>
      </c>
      <c r="X5937" s="6">
        <v>5163.0927135850598</v>
      </c>
      <c r="Y5937" s="6">
        <v>2245.35203371441</v>
      </c>
      <c r="Z5937" s="71">
        <v>2243.42758420174</v>
      </c>
      <c r="AA5937" s="20">
        <v>0.616629654757198</v>
      </c>
    </row>
    <row r="5938" spans="1:27" x14ac:dyDescent="0.2">
      <c r="A5938" s="52" t="s">
        <v>389</v>
      </c>
      <c r="B5938" s="1" t="s">
        <v>6676</v>
      </c>
      <c r="C5938" s="131" t="s">
        <v>39</v>
      </c>
      <c r="D5938" s="131" t="s">
        <v>39</v>
      </c>
      <c r="E5938" s="131" t="s">
        <v>6361</v>
      </c>
      <c r="F5938" s="131" t="s">
        <v>26186</v>
      </c>
      <c r="G5938" s="131" t="s">
        <v>26186</v>
      </c>
      <c r="H5938" s="79">
        <v>5581.3333333333303</v>
      </c>
      <c r="I5938" s="6">
        <v>12865.9577234061</v>
      </c>
      <c r="J5938" s="6">
        <v>5588.9370829618501</v>
      </c>
      <c r="K5938" s="71">
        <v>5590.2604583243901</v>
      </c>
      <c r="L5938" s="20">
        <v>1.0015994609993499</v>
      </c>
      <c r="M5938" s="79">
        <v>5616.9079913215201</v>
      </c>
      <c r="N5938" s="6">
        <v>12947.963584437</v>
      </c>
      <c r="O5938" s="6">
        <v>5626.8764194324604</v>
      </c>
      <c r="P5938" s="71">
        <v>5626.0948797953097</v>
      </c>
      <c r="Q5938" s="20">
        <v>1.0016355775255701</v>
      </c>
      <c r="R5938" s="79">
        <v>5650.9301493496296</v>
      </c>
      <c r="S5938" s="6">
        <v>13026.390659242699</v>
      </c>
      <c r="T5938" s="6">
        <v>5663.0591174539604</v>
      </c>
      <c r="U5938" s="71">
        <v>5660.1198433559002</v>
      </c>
      <c r="V5938" s="20">
        <v>1.0016262267915901</v>
      </c>
      <c r="W5938" s="79">
        <v>5684.0801951576404</v>
      </c>
      <c r="X5938" s="6">
        <v>13102.807361564899</v>
      </c>
      <c r="Y5938" s="6">
        <v>5698.2155441925897</v>
      </c>
      <c r="Z5938" s="71">
        <v>5693.3317095143602</v>
      </c>
      <c r="AA5938" s="20">
        <v>1.00162761854849</v>
      </c>
    </row>
    <row r="5939" spans="1:27" x14ac:dyDescent="0.2">
      <c r="A5939" s="52" t="s">
        <v>388</v>
      </c>
      <c r="B5939" s="1" t="s">
        <v>6675</v>
      </c>
      <c r="C5939" s="131" t="s">
        <v>39</v>
      </c>
      <c r="D5939" s="131" t="s">
        <v>39</v>
      </c>
      <c r="E5939" s="131" t="s">
        <v>6361</v>
      </c>
      <c r="F5939" s="131" t="s">
        <v>26186</v>
      </c>
      <c r="G5939" s="131" t="s">
        <v>26186</v>
      </c>
      <c r="H5939" s="79">
        <v>5160.5</v>
      </c>
      <c r="I5939" s="6">
        <v>10814.570182538</v>
      </c>
      <c r="J5939" s="6">
        <v>4697.8199080759296</v>
      </c>
      <c r="K5939" s="71">
        <v>4698.9322804343401</v>
      </c>
      <c r="L5939" s="20">
        <v>0.91055755846029296</v>
      </c>
      <c r="M5939" s="79">
        <v>5195.65961238815</v>
      </c>
      <c r="N5939" s="6">
        <v>10888.2522086522</v>
      </c>
      <c r="O5939" s="6">
        <v>4731.7749391370999</v>
      </c>
      <c r="P5939" s="71">
        <v>4731.1177237668999</v>
      </c>
      <c r="Q5939" s="20">
        <v>0.91059039212006498</v>
      </c>
      <c r="R5939" s="79">
        <v>5227.6304926296698</v>
      </c>
      <c r="S5939" s="6">
        <v>10955.2517877956</v>
      </c>
      <c r="T5939" s="6">
        <v>4762.6576036133401</v>
      </c>
      <c r="U5939" s="71">
        <v>4760.1856611804797</v>
      </c>
      <c r="V5939" s="20">
        <v>0.91058189133523704</v>
      </c>
      <c r="W5939" s="79">
        <v>5262.6179846269797</v>
      </c>
      <c r="X5939" s="6">
        <v>11028.573110868199</v>
      </c>
      <c r="Y5939" s="6">
        <v>4796.16199769175</v>
      </c>
      <c r="Z5939" s="71">
        <v>4792.0512963493602</v>
      </c>
      <c r="AA5939" s="20">
        <v>0.91058315658627997</v>
      </c>
    </row>
    <row r="5940" spans="1:27" x14ac:dyDescent="0.2">
      <c r="A5940" s="52" t="s">
        <v>387</v>
      </c>
      <c r="B5940" s="1" t="s">
        <v>6674</v>
      </c>
      <c r="C5940" s="131" t="s">
        <v>39</v>
      </c>
      <c r="D5940" s="131" t="s">
        <v>39</v>
      </c>
      <c r="E5940" s="131" t="s">
        <v>6361</v>
      </c>
      <c r="F5940" s="131" t="s">
        <v>26186</v>
      </c>
      <c r="G5940" s="131" t="s">
        <v>26186</v>
      </c>
      <c r="H5940" s="79">
        <v>9648.6666666666697</v>
      </c>
      <c r="I5940" s="6">
        <v>33216.091859566499</v>
      </c>
      <c r="J5940" s="6">
        <v>14428.9800678634</v>
      </c>
      <c r="K5940" s="71">
        <v>14432.396631056899</v>
      </c>
      <c r="L5940" s="20">
        <v>1.49579181555899</v>
      </c>
      <c r="M5940" s="79">
        <v>9713.1355103852293</v>
      </c>
      <c r="N5940" s="6">
        <v>33438.029574798602</v>
      </c>
      <c r="O5940" s="6">
        <v>14531.370813621301</v>
      </c>
      <c r="P5940" s="71">
        <v>14529.352492722401</v>
      </c>
      <c r="Q5940" s="20">
        <v>1.4958457520939299</v>
      </c>
      <c r="R5940" s="79">
        <v>9777.1414062915101</v>
      </c>
      <c r="S5940" s="6">
        <v>33658.373565468501</v>
      </c>
      <c r="T5940" s="6">
        <v>14632.5535817824</v>
      </c>
      <c r="U5940" s="71">
        <v>14624.9589081547</v>
      </c>
      <c r="V5940" s="20">
        <v>1.49583178767811</v>
      </c>
      <c r="W5940" s="79">
        <v>9839.5930187625399</v>
      </c>
      <c r="X5940" s="6">
        <v>33873.366845709199</v>
      </c>
      <c r="Y5940" s="6">
        <v>14731.0221518288</v>
      </c>
      <c r="Z5940" s="71">
        <v>14718.396466423799</v>
      </c>
      <c r="AA5940" s="20">
        <v>1.4958338661322801</v>
      </c>
    </row>
    <row r="5941" spans="1:27" x14ac:dyDescent="0.2">
      <c r="A5941" s="52" t="s">
        <v>386</v>
      </c>
      <c r="B5941" s="1" t="s">
        <v>6673</v>
      </c>
      <c r="C5941" s="131" t="s">
        <v>39</v>
      </c>
      <c r="D5941" s="131" t="s">
        <v>39</v>
      </c>
      <c r="E5941" s="131" t="s">
        <v>6361</v>
      </c>
      <c r="F5941" s="131" t="s">
        <v>26186</v>
      </c>
      <c r="G5941" s="131" t="s">
        <v>26186</v>
      </c>
      <c r="H5941" s="79">
        <v>7468.5833333333303</v>
      </c>
      <c r="I5941" s="6">
        <v>21334.746833049001</v>
      </c>
      <c r="J5941" s="6">
        <v>9267.7560655985199</v>
      </c>
      <c r="K5941" s="71">
        <v>9269.9505293867605</v>
      </c>
      <c r="L5941" s="20">
        <v>1.24119262190109</v>
      </c>
      <c r="M5941" s="79">
        <v>7521.1224879880801</v>
      </c>
      <c r="N5941" s="6">
        <v>21484.8301237286</v>
      </c>
      <c r="O5941" s="6">
        <v>9336.7951809834794</v>
      </c>
      <c r="P5941" s="71">
        <v>9335.4983557159594</v>
      </c>
      <c r="Q5941" s="20">
        <v>1.24123737788151</v>
      </c>
      <c r="R5941" s="79">
        <v>7573.6882640957301</v>
      </c>
      <c r="S5941" s="6">
        <v>21634.989461220899</v>
      </c>
      <c r="T5941" s="6">
        <v>9405.5389193671599</v>
      </c>
      <c r="U5941" s="71">
        <v>9400.6572014916092</v>
      </c>
      <c r="V5941" s="20">
        <v>1.24122579035328</v>
      </c>
      <c r="W5941" s="79">
        <v>7621.5259076298498</v>
      </c>
      <c r="X5941" s="6">
        <v>21771.642420468899</v>
      </c>
      <c r="Y5941" s="6">
        <v>9468.1626493897893</v>
      </c>
      <c r="Z5941" s="71">
        <v>9460.0476630879202</v>
      </c>
      <c r="AA5941" s="20">
        <v>1.24122751503312</v>
      </c>
    </row>
    <row r="5942" spans="1:27" x14ac:dyDescent="0.2">
      <c r="A5942" s="52" t="s">
        <v>385</v>
      </c>
      <c r="B5942" s="1" t="s">
        <v>6672</v>
      </c>
      <c r="C5942" s="131" t="s">
        <v>39</v>
      </c>
      <c r="D5942" s="131" t="s">
        <v>39</v>
      </c>
      <c r="E5942" s="131" t="s">
        <v>6361</v>
      </c>
      <c r="F5942" s="131" t="s">
        <v>26186</v>
      </c>
      <c r="G5942" s="131" t="s">
        <v>26186</v>
      </c>
      <c r="H5942" s="79">
        <v>4254.5833333333303</v>
      </c>
      <c r="I5942" s="6">
        <v>12220.5477297199</v>
      </c>
      <c r="J5942" s="6">
        <v>5308.5727350466996</v>
      </c>
      <c r="K5942" s="71">
        <v>5309.8297243925399</v>
      </c>
      <c r="L5942" s="20">
        <v>1.24802578969171</v>
      </c>
      <c r="M5942" s="79">
        <v>4281.7972941677099</v>
      </c>
      <c r="N5942" s="6">
        <v>12298.715080371099</v>
      </c>
      <c r="O5942" s="6">
        <v>5344.7284913774902</v>
      </c>
      <c r="P5942" s="71">
        <v>5343.9861404078802</v>
      </c>
      <c r="Q5942" s="20">
        <v>1.2480707920683201</v>
      </c>
      <c r="R5942" s="79">
        <v>4305.3002672642897</v>
      </c>
      <c r="S5942" s="6">
        <v>12366.2232667231</v>
      </c>
      <c r="T5942" s="6">
        <v>5376.0596661822601</v>
      </c>
      <c r="U5942" s="71">
        <v>5373.2693522196696</v>
      </c>
      <c r="V5942" s="20">
        <v>1.2480591407469901</v>
      </c>
      <c r="W5942" s="79">
        <v>4330.3404614942301</v>
      </c>
      <c r="X5942" s="6">
        <v>12438.1468523657</v>
      </c>
      <c r="Y5942" s="6">
        <v>5409.1645995652898</v>
      </c>
      <c r="Z5942" s="71">
        <v>5404.5285050815401</v>
      </c>
      <c r="AA5942" s="20">
        <v>1.2480608749217501</v>
      </c>
    </row>
    <row r="5943" spans="1:27" x14ac:dyDescent="0.2">
      <c r="A5943" s="52" t="s">
        <v>384</v>
      </c>
      <c r="B5943" s="1" t="s">
        <v>6671</v>
      </c>
      <c r="C5943" s="131" t="s">
        <v>39</v>
      </c>
      <c r="D5943" s="131" t="s">
        <v>39</v>
      </c>
      <c r="E5943" s="131" t="s">
        <v>6361</v>
      </c>
      <c r="F5943" s="131" t="s">
        <v>26186</v>
      </c>
      <c r="G5943" s="131" t="s">
        <v>26186</v>
      </c>
      <c r="H5943" s="79">
        <v>6144.5</v>
      </c>
      <c r="I5943" s="6">
        <v>24656.9551638107</v>
      </c>
      <c r="J5943" s="6">
        <v>10710.9143392605</v>
      </c>
      <c r="K5943" s="71">
        <v>10713.4505209953</v>
      </c>
      <c r="L5943" s="20">
        <v>1.7435837775238501</v>
      </c>
      <c r="M5943" s="79">
        <v>6181.8802299321396</v>
      </c>
      <c r="N5943" s="6">
        <v>24806.956409388</v>
      </c>
      <c r="O5943" s="6">
        <v>10780.5120973349</v>
      </c>
      <c r="P5943" s="71">
        <v>10779.0147483823</v>
      </c>
      <c r="Q5943" s="20">
        <v>1.7436466491523399</v>
      </c>
      <c r="R5943" s="79">
        <v>6215.55263894579</v>
      </c>
      <c r="S5943" s="6">
        <v>24942.078726795</v>
      </c>
      <c r="T5943" s="6">
        <v>10843.254285622899</v>
      </c>
      <c r="U5943" s="71">
        <v>10837.6263563007</v>
      </c>
      <c r="V5943" s="20">
        <v>1.7436303713999</v>
      </c>
      <c r="W5943" s="79">
        <v>6249.8601860284498</v>
      </c>
      <c r="X5943" s="6">
        <v>25079.749757830399</v>
      </c>
      <c r="Y5943" s="6">
        <v>10906.809202868501</v>
      </c>
      <c r="Z5943" s="71">
        <v>10897.461179333701</v>
      </c>
      <c r="AA5943" s="20">
        <v>1.74363279416952</v>
      </c>
    </row>
    <row r="5944" spans="1:27" x14ac:dyDescent="0.2">
      <c r="A5944" s="52" t="s">
        <v>383</v>
      </c>
      <c r="B5944" s="1" t="s">
        <v>18970</v>
      </c>
      <c r="C5944" s="131" t="s">
        <v>39</v>
      </c>
      <c r="D5944" s="131" t="s">
        <v>39</v>
      </c>
      <c r="E5944" s="131" t="s">
        <v>6361</v>
      </c>
      <c r="F5944" s="131" t="s">
        <v>26186</v>
      </c>
      <c r="G5944" s="131" t="s">
        <v>26186</v>
      </c>
      <c r="H5944" s="79">
        <v>6404.75</v>
      </c>
      <c r="I5944" s="6">
        <v>21698.052528120301</v>
      </c>
      <c r="J5944" s="6">
        <v>9425.5750725692396</v>
      </c>
      <c r="K5944" s="71">
        <v>9427.8069054998505</v>
      </c>
      <c r="L5944" s="20">
        <v>1.4720023272570899</v>
      </c>
      <c r="M5944" s="79">
        <v>6445.5021448665802</v>
      </c>
      <c r="N5944" s="6">
        <v>21836.112902053501</v>
      </c>
      <c r="O5944" s="6">
        <v>9489.4543052557401</v>
      </c>
      <c r="P5944" s="71">
        <v>9488.1362765446593</v>
      </c>
      <c r="Q5944" s="20">
        <v>1.4720554059704001</v>
      </c>
      <c r="R5944" s="79">
        <v>6484.1064964136203</v>
      </c>
      <c r="S5944" s="6">
        <v>21966.896968204699</v>
      </c>
      <c r="T5944" s="6">
        <v>9549.8315237227798</v>
      </c>
      <c r="U5944" s="71">
        <v>9544.8749142549295</v>
      </c>
      <c r="V5944" s="20">
        <v>1.4720416636485301</v>
      </c>
      <c r="W5944" s="79">
        <v>6522.3129089204804</v>
      </c>
      <c r="X5944" s="6">
        <v>22096.3328939606</v>
      </c>
      <c r="Y5944" s="6">
        <v>9609.3656948171792</v>
      </c>
      <c r="Z5944" s="71">
        <v>9601.1296860084294</v>
      </c>
      <c r="AA5944" s="20">
        <v>1.47204370904639</v>
      </c>
    </row>
    <row r="5945" spans="1:27" x14ac:dyDescent="0.2">
      <c r="A5945" s="52" t="s">
        <v>382</v>
      </c>
      <c r="B5945" s="1" t="s">
        <v>6670</v>
      </c>
      <c r="C5945" s="131" t="s">
        <v>39</v>
      </c>
      <c r="D5945" s="131" t="s">
        <v>39</v>
      </c>
      <c r="E5945" s="131" t="s">
        <v>6361</v>
      </c>
      <c r="F5945" s="131" t="s">
        <v>26186</v>
      </c>
      <c r="G5945" s="131" t="s">
        <v>26186</v>
      </c>
      <c r="H5945" s="79">
        <v>8755.75</v>
      </c>
      <c r="I5945" s="6">
        <v>24091.810664997702</v>
      </c>
      <c r="J5945" s="6">
        <v>10465.4171042664</v>
      </c>
      <c r="K5945" s="71">
        <v>10467.8951559869</v>
      </c>
      <c r="L5945" s="20">
        <v>1.1955452309610199</v>
      </c>
      <c r="M5945" s="79">
        <v>8815.0046499632899</v>
      </c>
      <c r="N5945" s="6">
        <v>24254.852301400799</v>
      </c>
      <c r="O5945" s="6">
        <v>10540.580808831801</v>
      </c>
      <c r="P5945" s="71">
        <v>10539.116784906901</v>
      </c>
      <c r="Q5945" s="20">
        <v>1.1955883409489501</v>
      </c>
      <c r="R5945" s="79">
        <v>8876.7209458078905</v>
      </c>
      <c r="S5945" s="6">
        <v>24424.667258935398</v>
      </c>
      <c r="T5945" s="6">
        <v>10618.3161728957</v>
      </c>
      <c r="U5945" s="71">
        <v>10612.804992269699</v>
      </c>
      <c r="V5945" s="20">
        <v>1.19557717957571</v>
      </c>
      <c r="W5945" s="79">
        <v>8937.3628452243192</v>
      </c>
      <c r="X5945" s="6">
        <v>24591.525969965998</v>
      </c>
      <c r="Y5945" s="6">
        <v>10694.487957482999</v>
      </c>
      <c r="Z5945" s="71">
        <v>10685.321910543</v>
      </c>
      <c r="AA5945" s="20">
        <v>1.1955788408269299</v>
      </c>
    </row>
    <row r="5946" spans="1:27" x14ac:dyDescent="0.2">
      <c r="A5946" s="52" t="s">
        <v>381</v>
      </c>
      <c r="B5946" s="1" t="s">
        <v>6669</v>
      </c>
      <c r="C5946" s="131" t="s">
        <v>39</v>
      </c>
      <c r="D5946" s="131" t="s">
        <v>39</v>
      </c>
      <c r="E5946" s="131" t="s">
        <v>6361</v>
      </c>
      <c r="F5946" s="131" t="s">
        <v>26186</v>
      </c>
      <c r="G5946" s="131" t="s">
        <v>26186</v>
      </c>
      <c r="H5946" s="79">
        <v>11705.333333333299</v>
      </c>
      <c r="I5946" s="6">
        <v>32649.255331583299</v>
      </c>
      <c r="J5946" s="6">
        <v>14182.7478199943</v>
      </c>
      <c r="K5946" s="71">
        <v>14186.1060791336</v>
      </c>
      <c r="L5946" s="20">
        <v>1.21193524995446</v>
      </c>
      <c r="M5946" s="79">
        <v>11784.375443594699</v>
      </c>
      <c r="N5946" s="6">
        <v>32869.724579778303</v>
      </c>
      <c r="O5946" s="6">
        <v>14284.3990056863</v>
      </c>
      <c r="P5946" s="71">
        <v>14282.414987701201</v>
      </c>
      <c r="Q5946" s="20">
        <v>1.21197895094765</v>
      </c>
      <c r="R5946" s="79">
        <v>11862.917631914601</v>
      </c>
      <c r="S5946" s="6">
        <v>33088.799414106601</v>
      </c>
      <c r="T5946" s="6">
        <v>14384.9384000093</v>
      </c>
      <c r="U5946" s="71">
        <v>14377.4722450629</v>
      </c>
      <c r="V5946" s="20">
        <v>1.2119676365604499</v>
      </c>
      <c r="W5946" s="79">
        <v>11939.1763502383</v>
      </c>
      <c r="X5946" s="6">
        <v>33301.505049640997</v>
      </c>
      <c r="Y5946" s="6">
        <v>14482.327983810699</v>
      </c>
      <c r="Z5946" s="71">
        <v>14469.9154495567</v>
      </c>
      <c r="AA5946" s="20">
        <v>1.2119693205861599</v>
      </c>
    </row>
    <row r="5947" spans="1:27" x14ac:dyDescent="0.2">
      <c r="A5947" s="52" t="s">
        <v>380</v>
      </c>
      <c r="B5947" s="1" t="s">
        <v>6668</v>
      </c>
      <c r="C5947" s="131" t="s">
        <v>39</v>
      </c>
      <c r="D5947" s="131" t="s">
        <v>39</v>
      </c>
      <c r="E5947" s="131" t="s">
        <v>6361</v>
      </c>
      <c r="F5947" s="131" t="s">
        <v>26186</v>
      </c>
      <c r="G5947" s="131" t="s">
        <v>26186</v>
      </c>
      <c r="H5947" s="79">
        <v>8023</v>
      </c>
      <c r="I5947" s="6">
        <v>39383.897541243197</v>
      </c>
      <c r="J5947" s="6">
        <v>17108.258100319101</v>
      </c>
      <c r="K5947" s="71">
        <v>17112.309075831901</v>
      </c>
      <c r="L5947" s="20">
        <v>2.1329065282103898</v>
      </c>
      <c r="M5947" s="79">
        <v>8074.66743535559</v>
      </c>
      <c r="N5947" s="6">
        <v>39637.526480575601</v>
      </c>
      <c r="O5947" s="6">
        <v>17225.524432758</v>
      </c>
      <c r="P5947" s="71">
        <v>17223.13190996</v>
      </c>
      <c r="Q5947" s="20">
        <v>2.1329834383701201</v>
      </c>
      <c r="R5947" s="79">
        <v>8125.4422478106799</v>
      </c>
      <c r="S5947" s="6">
        <v>39886.773646399699</v>
      </c>
      <c r="T5947" s="6">
        <v>17340.271996510099</v>
      </c>
      <c r="U5947" s="71">
        <v>17331.271947018198</v>
      </c>
      <c r="V5947" s="20">
        <v>2.13296352597767</v>
      </c>
      <c r="W5947" s="79">
        <v>8174.3894505170401</v>
      </c>
      <c r="X5947" s="6">
        <v>40127.049305918299</v>
      </c>
      <c r="Y5947" s="6">
        <v>17450.655404450499</v>
      </c>
      <c r="Z5947" s="71">
        <v>17435.698771911499</v>
      </c>
      <c r="AA5947" s="20">
        <v>2.1329664897246499</v>
      </c>
    </row>
    <row r="5948" spans="1:27" x14ac:dyDescent="0.2">
      <c r="A5948" s="52" t="s">
        <v>379</v>
      </c>
      <c r="B5948" s="1" t="s">
        <v>7436</v>
      </c>
      <c r="C5948" s="131" t="s">
        <v>39</v>
      </c>
      <c r="D5948" s="131" t="s">
        <v>39</v>
      </c>
      <c r="E5948" s="131" t="s">
        <v>6361</v>
      </c>
      <c r="F5948" s="131" t="s">
        <v>26186</v>
      </c>
      <c r="G5948" s="131" t="s">
        <v>26186</v>
      </c>
      <c r="H5948" s="79">
        <v>4526.6666666666697</v>
      </c>
      <c r="I5948" s="6">
        <v>10897.254324797101</v>
      </c>
      <c r="J5948" s="6">
        <v>4733.7376748508204</v>
      </c>
      <c r="K5948" s="71">
        <v>4734.85855199054</v>
      </c>
      <c r="L5948" s="20">
        <v>1.0459923163454801</v>
      </c>
      <c r="M5948" s="79">
        <v>4555.3328223465796</v>
      </c>
      <c r="N5948" s="6">
        <v>10966.263689073599</v>
      </c>
      <c r="O5948" s="6">
        <v>4765.6768694882003</v>
      </c>
      <c r="P5948" s="71">
        <v>4765.0149453417098</v>
      </c>
      <c r="Q5948" s="20">
        <v>1.04603003362707</v>
      </c>
      <c r="R5948" s="79">
        <v>4582.0452177560101</v>
      </c>
      <c r="S5948" s="6">
        <v>11030.5696757602</v>
      </c>
      <c r="T5948" s="6">
        <v>4795.4011058852002</v>
      </c>
      <c r="U5948" s="71">
        <v>4792.9121687280904</v>
      </c>
      <c r="V5948" s="20">
        <v>1.0460202684502</v>
      </c>
      <c r="W5948" s="79">
        <v>4608.7501225848</v>
      </c>
      <c r="X5948" s="6">
        <v>11094.857630025001</v>
      </c>
      <c r="Y5948" s="6">
        <v>4824.9881466975603</v>
      </c>
      <c r="Z5948" s="71">
        <v>4820.8527389984001</v>
      </c>
      <c r="AA5948" s="20">
        <v>1.0460217218925001</v>
      </c>
    </row>
    <row r="5949" spans="1:27" x14ac:dyDescent="0.2">
      <c r="A5949" s="52" t="s">
        <v>378</v>
      </c>
      <c r="B5949" s="1" t="s">
        <v>6666</v>
      </c>
      <c r="C5949" s="131" t="s">
        <v>39</v>
      </c>
      <c r="D5949" s="131" t="s">
        <v>39</v>
      </c>
      <c r="E5949" s="131" t="s">
        <v>6361</v>
      </c>
      <c r="F5949" s="131" t="s">
        <v>26186</v>
      </c>
      <c r="G5949" s="131" t="s">
        <v>26186</v>
      </c>
      <c r="H5949" s="79">
        <v>13411</v>
      </c>
      <c r="I5949" s="6">
        <v>23758.927037267498</v>
      </c>
      <c r="J5949" s="6">
        <v>10320.813360702999</v>
      </c>
      <c r="K5949" s="71">
        <v>10323.2571724547</v>
      </c>
      <c r="L5949" s="20">
        <v>0.76976043340949396</v>
      </c>
      <c r="M5949" s="79">
        <v>13497.3458286843</v>
      </c>
      <c r="N5949" s="6">
        <v>23911.897303741502</v>
      </c>
      <c r="O5949" s="6">
        <v>10391.540739583001</v>
      </c>
      <c r="P5949" s="71">
        <v>10390.0974164364</v>
      </c>
      <c r="Q5949" s="20">
        <v>0.76978819008664301</v>
      </c>
      <c r="R5949" s="79">
        <v>13582.771586393599</v>
      </c>
      <c r="S5949" s="6">
        <v>24063.237572514699</v>
      </c>
      <c r="T5949" s="6">
        <v>10461.1891732113</v>
      </c>
      <c r="U5949" s="71">
        <v>10455.759545560601</v>
      </c>
      <c r="V5949" s="20">
        <v>0.76978100375585901</v>
      </c>
      <c r="W5949" s="79">
        <v>13671.0771917933</v>
      </c>
      <c r="X5949" s="6">
        <v>24219.679779335402</v>
      </c>
      <c r="Y5949" s="6">
        <v>10532.777593815799</v>
      </c>
      <c r="Z5949" s="71">
        <v>10523.7501458241</v>
      </c>
      <c r="AA5949" s="20">
        <v>0.76978207336445403</v>
      </c>
    </row>
    <row r="5950" spans="1:27" x14ac:dyDescent="0.2">
      <c r="A5950" s="52" t="s">
        <v>377</v>
      </c>
      <c r="B5950" s="1" t="s">
        <v>6665</v>
      </c>
      <c r="C5950" s="131" t="s">
        <v>39</v>
      </c>
      <c r="D5950" s="131" t="s">
        <v>39</v>
      </c>
      <c r="E5950" s="131" t="s">
        <v>6361</v>
      </c>
      <c r="F5950" s="131" t="s">
        <v>26186</v>
      </c>
      <c r="G5950" s="131" t="s">
        <v>26186</v>
      </c>
      <c r="H5950" s="79">
        <v>6042.4166666666697</v>
      </c>
      <c r="I5950" s="6">
        <v>14473.2804500558</v>
      </c>
      <c r="J5950" s="6">
        <v>6287.1537089125004</v>
      </c>
      <c r="K5950" s="71">
        <v>6288.64241136082</v>
      </c>
      <c r="L5950" s="20">
        <v>1.04074954745383</v>
      </c>
      <c r="M5950" s="79">
        <v>6084.04349438589</v>
      </c>
      <c r="N5950" s="6">
        <v>14572.9883624794</v>
      </c>
      <c r="O5950" s="6">
        <v>6333.0734630780498</v>
      </c>
      <c r="P5950" s="71">
        <v>6332.19383687562</v>
      </c>
      <c r="Q5950" s="20">
        <v>1.0407870756872</v>
      </c>
      <c r="R5950" s="79">
        <v>6124.24373700245</v>
      </c>
      <c r="S5950" s="6">
        <v>14669.2792039831</v>
      </c>
      <c r="T5950" s="6">
        <v>6377.2842006432202</v>
      </c>
      <c r="U5950" s="71">
        <v>6373.9742252609803</v>
      </c>
      <c r="V5950" s="20">
        <v>1.0407773594557701</v>
      </c>
      <c r="W5950" s="79">
        <v>6163.8521551597896</v>
      </c>
      <c r="X5950" s="6">
        <v>14764.1524601319</v>
      </c>
      <c r="Y5950" s="6">
        <v>6420.7097550661802</v>
      </c>
      <c r="Z5950" s="71">
        <v>6415.2066840227199</v>
      </c>
      <c r="AA5950" s="20">
        <v>1.04077880561306</v>
      </c>
    </row>
    <row r="5951" spans="1:27" x14ac:dyDescent="0.2">
      <c r="A5951" s="52" t="s">
        <v>376</v>
      </c>
      <c r="B5951" s="1" t="s">
        <v>6664</v>
      </c>
      <c r="C5951" s="131" t="s">
        <v>39</v>
      </c>
      <c r="D5951" s="131" t="s">
        <v>39</v>
      </c>
      <c r="E5951" s="131" t="s">
        <v>6361</v>
      </c>
      <c r="F5951" s="131" t="s">
        <v>26186</v>
      </c>
      <c r="G5951" s="131" t="s">
        <v>26186</v>
      </c>
      <c r="H5951" s="79">
        <v>18968.833333333299</v>
      </c>
      <c r="I5951" s="6">
        <v>55604.610566665498</v>
      </c>
      <c r="J5951" s="6">
        <v>24154.4917728377</v>
      </c>
      <c r="K5951" s="71">
        <v>24160.211189398</v>
      </c>
      <c r="L5951" s="20">
        <v>1.2736793436284799</v>
      </c>
      <c r="M5951" s="79">
        <v>19085.264594152799</v>
      </c>
      <c r="N5951" s="6">
        <v>55945.913313222503</v>
      </c>
      <c r="O5951" s="6">
        <v>24312.760715836801</v>
      </c>
      <c r="P5951" s="71">
        <v>24309.383818110298</v>
      </c>
      <c r="Q5951" s="20">
        <v>1.27372527104277</v>
      </c>
      <c r="R5951" s="79">
        <v>19189.902957730199</v>
      </c>
      <c r="S5951" s="6">
        <v>56252.646750899599</v>
      </c>
      <c r="T5951" s="6">
        <v>24455.129006711399</v>
      </c>
      <c r="U5951" s="71">
        <v>24442.4361624794</v>
      </c>
      <c r="V5951" s="20">
        <v>1.2737133802249601</v>
      </c>
      <c r="W5951" s="79">
        <v>19298.9269048469</v>
      </c>
      <c r="X5951" s="6">
        <v>56572.235943093699</v>
      </c>
      <c r="Y5951" s="6">
        <v>24602.4218570337</v>
      </c>
      <c r="Z5951" s="71">
        <v>24581.335578337901</v>
      </c>
      <c r="AA5951" s="20">
        <v>1.2737151500462101</v>
      </c>
    </row>
    <row r="5952" spans="1:27" x14ac:dyDescent="0.2">
      <c r="A5952" s="52" t="s">
        <v>375</v>
      </c>
      <c r="B5952" s="1" t="s">
        <v>6663</v>
      </c>
      <c r="C5952" s="131" t="s">
        <v>39</v>
      </c>
      <c r="D5952" s="131" t="s">
        <v>39</v>
      </c>
      <c r="E5952" s="131" t="s">
        <v>6361</v>
      </c>
      <c r="F5952" s="131" t="s">
        <v>26186</v>
      </c>
      <c r="G5952" s="131" t="s">
        <v>26186</v>
      </c>
      <c r="H5952" s="79">
        <v>13225.583333333299</v>
      </c>
      <c r="I5952" s="6">
        <v>23263.561877320601</v>
      </c>
      <c r="J5952" s="6">
        <v>10105.628080947399</v>
      </c>
      <c r="K5952" s="71">
        <v>10108.020940095201</v>
      </c>
      <c r="L5952" s="20">
        <v>0.76427789121552703</v>
      </c>
      <c r="M5952" s="79">
        <v>13314.268533345799</v>
      </c>
      <c r="N5952" s="6">
        <v>23419.5575401276</v>
      </c>
      <c r="O5952" s="6">
        <v>10177.5816109399</v>
      </c>
      <c r="P5952" s="71">
        <v>10176.1680054426</v>
      </c>
      <c r="Q5952" s="20">
        <v>0.76430545019850105</v>
      </c>
      <c r="R5952" s="79">
        <v>13399.1876690709</v>
      </c>
      <c r="S5952" s="6">
        <v>23568.928763968499</v>
      </c>
      <c r="T5952" s="6">
        <v>10246.294650369</v>
      </c>
      <c r="U5952" s="71">
        <v>10240.9765585317</v>
      </c>
      <c r="V5952" s="20">
        <v>0.76429831505164403</v>
      </c>
      <c r="W5952" s="79">
        <v>13485.0336175101</v>
      </c>
      <c r="X5952" s="6">
        <v>23719.9302346105</v>
      </c>
      <c r="Y5952" s="6">
        <v>10315.443968633501</v>
      </c>
      <c r="Z5952" s="71">
        <v>10306.6027932542</v>
      </c>
      <c r="AA5952" s="20">
        <v>0.76429937704205897</v>
      </c>
    </row>
    <row r="5953" spans="1:27" x14ac:dyDescent="0.2">
      <c r="A5953" s="52" t="s">
        <v>374</v>
      </c>
      <c r="B5953" s="1" t="s">
        <v>6662</v>
      </c>
      <c r="C5953" s="131" t="s">
        <v>39</v>
      </c>
      <c r="D5953" s="131" t="s">
        <v>39</v>
      </c>
      <c r="E5953" s="131" t="s">
        <v>6361</v>
      </c>
      <c r="F5953" s="131" t="s">
        <v>26186</v>
      </c>
      <c r="G5953" s="131" t="s">
        <v>26186</v>
      </c>
      <c r="H5953" s="79">
        <v>10428.416666666701</v>
      </c>
      <c r="I5953" s="6">
        <v>41958.827723210903</v>
      </c>
      <c r="J5953" s="6">
        <v>18226.800776225398</v>
      </c>
      <c r="K5953" s="71">
        <v>18231.1166056447</v>
      </c>
      <c r="L5953" s="20">
        <v>1.74821520738796</v>
      </c>
      <c r="M5953" s="79">
        <v>10487.231897156</v>
      </c>
      <c r="N5953" s="6">
        <v>42195.471329089502</v>
      </c>
      <c r="O5953" s="6">
        <v>18337.146307228901</v>
      </c>
      <c r="P5953" s="71">
        <v>18334.5993867701</v>
      </c>
      <c r="Q5953" s="20">
        <v>1.74827824602049</v>
      </c>
      <c r="R5953" s="79">
        <v>10547.859244625301</v>
      </c>
      <c r="S5953" s="6">
        <v>42439.406003843003</v>
      </c>
      <c r="T5953" s="6">
        <v>18449.996733275198</v>
      </c>
      <c r="U5953" s="71">
        <v>18440.420707953399</v>
      </c>
      <c r="V5953" s="20">
        <v>1.74826192502994</v>
      </c>
      <c r="W5953" s="79">
        <v>10607.432854971899</v>
      </c>
      <c r="X5953" s="6">
        <v>42679.100957859599</v>
      </c>
      <c r="Y5953" s="6">
        <v>18560.504613966499</v>
      </c>
      <c r="Z5953" s="71">
        <v>18544.5967502895</v>
      </c>
      <c r="AA5953" s="20">
        <v>1.74826435423509</v>
      </c>
    </row>
    <row r="5954" spans="1:27" x14ac:dyDescent="0.2">
      <c r="A5954" s="52" t="s">
        <v>373</v>
      </c>
      <c r="B5954" s="1" t="s">
        <v>6661</v>
      </c>
      <c r="C5954" s="131" t="s">
        <v>39</v>
      </c>
      <c r="D5954" s="131" t="s">
        <v>39</v>
      </c>
      <c r="E5954" s="131" t="s">
        <v>6361</v>
      </c>
      <c r="F5954" s="131" t="s">
        <v>26186</v>
      </c>
      <c r="G5954" s="131" t="s">
        <v>26186</v>
      </c>
      <c r="H5954" s="79">
        <v>5011.0833333333303</v>
      </c>
      <c r="I5954" s="6">
        <v>10335.0833932067</v>
      </c>
      <c r="J5954" s="6">
        <v>4489.5321493800602</v>
      </c>
      <c r="K5954" s="71">
        <v>4490.5952023626996</v>
      </c>
      <c r="L5954" s="20">
        <v>0.89613261317999104</v>
      </c>
      <c r="M5954" s="79">
        <v>5045.1876198108303</v>
      </c>
      <c r="N5954" s="6">
        <v>10405.421605797599</v>
      </c>
      <c r="O5954" s="6">
        <v>4521.94826515351</v>
      </c>
      <c r="P5954" s="71">
        <v>4521.3201934592098</v>
      </c>
      <c r="Q5954" s="20">
        <v>0.89616492669280301</v>
      </c>
      <c r="R5954" s="79">
        <v>5079.66619605701</v>
      </c>
      <c r="S5954" s="6">
        <v>10476.5317704227</v>
      </c>
      <c r="T5954" s="6">
        <v>4554.54011120819</v>
      </c>
      <c r="U5954" s="71">
        <v>4552.1761871346798</v>
      </c>
      <c r="V5954" s="20">
        <v>0.89615656057640403</v>
      </c>
      <c r="W5954" s="79">
        <v>5112.63541069028</v>
      </c>
      <c r="X5954" s="6">
        <v>10544.528959848099</v>
      </c>
      <c r="Y5954" s="6">
        <v>4585.6584140468804</v>
      </c>
      <c r="Z5954" s="71">
        <v>4581.7281314151796</v>
      </c>
      <c r="AA5954" s="20">
        <v>0.89615780578349002</v>
      </c>
    </row>
    <row r="5955" spans="1:27" x14ac:dyDescent="0.2">
      <c r="A5955" s="52" t="s">
        <v>372</v>
      </c>
      <c r="B5955" s="1" t="s">
        <v>6660</v>
      </c>
      <c r="C5955" s="131" t="s">
        <v>39</v>
      </c>
      <c r="D5955" s="131" t="s">
        <v>39</v>
      </c>
      <c r="E5955" s="131" t="s">
        <v>6361</v>
      </c>
      <c r="F5955" s="131" t="s">
        <v>26186</v>
      </c>
      <c r="G5955" s="131" t="s">
        <v>26186</v>
      </c>
      <c r="H5955" s="79">
        <v>6032.9166666666697</v>
      </c>
      <c r="I5955" s="6">
        <v>23584.337019722199</v>
      </c>
      <c r="J5955" s="6">
        <v>10244.971931378301</v>
      </c>
      <c r="K5955" s="71">
        <v>10247.397785032201</v>
      </c>
      <c r="L5955" s="20">
        <v>1.6985810265955701</v>
      </c>
      <c r="M5955" s="79">
        <v>6072.6734205250496</v>
      </c>
      <c r="N5955" s="6">
        <v>23739.757147930901</v>
      </c>
      <c r="O5955" s="6">
        <v>10316.732730026</v>
      </c>
      <c r="P5955" s="71">
        <v>10315.2997972666</v>
      </c>
      <c r="Q5955" s="20">
        <v>1.69864227547655</v>
      </c>
      <c r="R5955" s="79">
        <v>6109.3290097418203</v>
      </c>
      <c r="S5955" s="6">
        <v>23883.053967282201</v>
      </c>
      <c r="T5955" s="6">
        <v>10382.8566223828</v>
      </c>
      <c r="U5955" s="71">
        <v>10377.4676513512</v>
      </c>
      <c r="V5955" s="20">
        <v>1.6986264178608601</v>
      </c>
      <c r="W5955" s="79">
        <v>6145.1337900619501</v>
      </c>
      <c r="X5955" s="6">
        <v>24023.0247397368</v>
      </c>
      <c r="Y5955" s="6">
        <v>10447.2552494385</v>
      </c>
      <c r="Z5955" s="71">
        <v>10438.3011010593</v>
      </c>
      <c r="AA5955" s="20">
        <v>1.6986287780976199</v>
      </c>
    </row>
    <row r="5956" spans="1:27" x14ac:dyDescent="0.2">
      <c r="A5956" s="52" t="s">
        <v>371</v>
      </c>
      <c r="B5956" s="1" t="s">
        <v>6659</v>
      </c>
      <c r="C5956" s="131" t="s">
        <v>39</v>
      </c>
      <c r="D5956" s="131" t="s">
        <v>39</v>
      </c>
      <c r="E5956" s="131" t="s">
        <v>6361</v>
      </c>
      <c r="F5956" s="131" t="s">
        <v>26186</v>
      </c>
      <c r="G5956" s="131" t="s">
        <v>26186</v>
      </c>
      <c r="H5956" s="79">
        <v>8923.25</v>
      </c>
      <c r="I5956" s="6">
        <v>29108.3126312108</v>
      </c>
      <c r="J5956" s="6">
        <v>12644.571930394401</v>
      </c>
      <c r="K5956" s="71">
        <v>12647.5659728597</v>
      </c>
      <c r="L5956" s="20">
        <v>1.41737214275737</v>
      </c>
      <c r="M5956" s="79">
        <v>8983.9102411752392</v>
      </c>
      <c r="N5956" s="6">
        <v>29306.190900273501</v>
      </c>
      <c r="O5956" s="6">
        <v>12735.772188789801</v>
      </c>
      <c r="P5956" s="71">
        <v>12734.003265850401</v>
      </c>
      <c r="Q5956" s="20">
        <v>1.41742325156897</v>
      </c>
      <c r="R5956" s="79">
        <v>9041.4127852807796</v>
      </c>
      <c r="S5956" s="6">
        <v>29493.768523999599</v>
      </c>
      <c r="T5956" s="6">
        <v>12822.044042522501</v>
      </c>
      <c r="U5956" s="71">
        <v>12815.389070155699</v>
      </c>
      <c r="V5956" s="20">
        <v>1.4174100192636701</v>
      </c>
      <c r="W5956" s="79">
        <v>9095.4471332776593</v>
      </c>
      <c r="X5956" s="6">
        <v>29670.032631171001</v>
      </c>
      <c r="Y5956" s="6">
        <v>12903.054778288901</v>
      </c>
      <c r="Z5956" s="71">
        <v>12891.995809758801</v>
      </c>
      <c r="AA5956" s="20">
        <v>1.4174119887510099</v>
      </c>
    </row>
    <row r="5957" spans="1:27" x14ac:dyDescent="0.2">
      <c r="A5957" s="52" t="s">
        <v>370</v>
      </c>
      <c r="B5957" s="1" t="s">
        <v>18971</v>
      </c>
      <c r="C5957" s="131" t="s">
        <v>39</v>
      </c>
      <c r="D5957" s="131" t="s">
        <v>39</v>
      </c>
      <c r="E5957" s="131" t="s">
        <v>6361</v>
      </c>
      <c r="F5957" s="131" t="s">
        <v>26186</v>
      </c>
      <c r="G5957" s="131" t="s">
        <v>26186</v>
      </c>
      <c r="H5957" s="79">
        <v>5122.9166666666697</v>
      </c>
      <c r="I5957" s="6">
        <v>15113.6184178849</v>
      </c>
      <c r="J5957" s="6">
        <v>6565.3147825741698</v>
      </c>
      <c r="K5957" s="71">
        <v>6566.8693493373403</v>
      </c>
      <c r="L5957" s="20">
        <v>1.2818614427335999</v>
      </c>
      <c r="M5957" s="79">
        <v>5152.5416760998296</v>
      </c>
      <c r="N5957" s="6">
        <v>15201.0180609656</v>
      </c>
      <c r="O5957" s="6">
        <v>6606.0002038794501</v>
      </c>
      <c r="P5957" s="71">
        <v>6605.0826697774901</v>
      </c>
      <c r="Q5957" s="20">
        <v>1.2819076651849901</v>
      </c>
      <c r="R5957" s="79">
        <v>5178.2143707990599</v>
      </c>
      <c r="S5957" s="6">
        <v>15276.7575930895</v>
      </c>
      <c r="T5957" s="6">
        <v>6641.3777719230102</v>
      </c>
      <c r="U5957" s="71">
        <v>6637.9307251492501</v>
      </c>
      <c r="V5957" s="20">
        <v>1.2818956979807199</v>
      </c>
      <c r="W5957" s="79">
        <v>5206.0338158465402</v>
      </c>
      <c r="X5957" s="6">
        <v>15358.8304637612</v>
      </c>
      <c r="Y5957" s="6">
        <v>6679.3263515376802</v>
      </c>
      <c r="Z5957" s="71">
        <v>6673.6016250141101</v>
      </c>
      <c r="AA5957" s="20">
        <v>1.2818974791712801</v>
      </c>
    </row>
    <row r="5958" spans="1:27" x14ac:dyDescent="0.2">
      <c r="A5958" s="52" t="s">
        <v>369</v>
      </c>
      <c r="B5958" s="1" t="s">
        <v>6658</v>
      </c>
      <c r="C5958" s="131" t="s">
        <v>39</v>
      </c>
      <c r="D5958" s="131" t="s">
        <v>39</v>
      </c>
      <c r="E5958" s="131" t="s">
        <v>6361</v>
      </c>
      <c r="F5958" s="131" t="s">
        <v>26186</v>
      </c>
      <c r="G5958" s="131" t="s">
        <v>26186</v>
      </c>
      <c r="H5958" s="79">
        <v>7504.5833333333303</v>
      </c>
      <c r="I5958" s="6">
        <v>37691.553805023803</v>
      </c>
      <c r="J5958" s="6">
        <v>16373.108578782299</v>
      </c>
      <c r="K5958" s="71">
        <v>16376.985482061</v>
      </c>
      <c r="L5958" s="20">
        <v>2.1822644582169999</v>
      </c>
      <c r="M5958" s="79">
        <v>7549.3025608384996</v>
      </c>
      <c r="N5958" s="6">
        <v>37916.154838121001</v>
      </c>
      <c r="O5958" s="6">
        <v>16477.457337817301</v>
      </c>
      <c r="P5958" s="71">
        <v>16475.1687170855</v>
      </c>
      <c r="Q5958" s="20">
        <v>2.1823431481669999</v>
      </c>
      <c r="R5958" s="79">
        <v>7591.9562441079597</v>
      </c>
      <c r="S5958" s="6">
        <v>38130.381734741903</v>
      </c>
      <c r="T5958" s="6">
        <v>16576.702755472601</v>
      </c>
      <c r="U5958" s="71">
        <v>16568.0990181585</v>
      </c>
      <c r="V5958" s="20">
        <v>2.1823227749787</v>
      </c>
      <c r="W5958" s="79">
        <v>7633.8213017463704</v>
      </c>
      <c r="X5958" s="6">
        <v>38340.647781827996</v>
      </c>
      <c r="Y5958" s="6">
        <v>16673.776018846402</v>
      </c>
      <c r="Z5958" s="71">
        <v>16659.4852351956</v>
      </c>
      <c r="AA5958" s="20">
        <v>2.1823258073102201</v>
      </c>
    </row>
    <row r="5959" spans="1:27" x14ac:dyDescent="0.2">
      <c r="A5959" s="52" t="s">
        <v>368</v>
      </c>
      <c r="B5959" s="1" t="s">
        <v>6657</v>
      </c>
      <c r="C5959" s="131" t="s">
        <v>39</v>
      </c>
      <c r="D5959" s="131" t="s">
        <v>39</v>
      </c>
      <c r="E5959" s="131" t="s">
        <v>6361</v>
      </c>
      <c r="F5959" s="131" t="s">
        <v>26186</v>
      </c>
      <c r="G5959" s="131" t="s">
        <v>26186</v>
      </c>
      <c r="H5959" s="79">
        <v>4810.5</v>
      </c>
      <c r="I5959" s="6">
        <v>12125.2989953428</v>
      </c>
      <c r="J5959" s="6">
        <v>5267.1969435891297</v>
      </c>
      <c r="K5959" s="71">
        <v>5268.4441357763599</v>
      </c>
      <c r="L5959" s="20">
        <v>1.09519678531886</v>
      </c>
      <c r="M5959" s="79">
        <v>4841.2598220776099</v>
      </c>
      <c r="N5959" s="6">
        <v>12202.831900391</v>
      </c>
      <c r="O5959" s="6">
        <v>5303.0599462868404</v>
      </c>
      <c r="P5959" s="71">
        <v>5302.3233828300899</v>
      </c>
      <c r="Q5959" s="20">
        <v>1.09523627685709</v>
      </c>
      <c r="R5959" s="79">
        <v>4871.4652447695798</v>
      </c>
      <c r="S5959" s="6">
        <v>12278.967391799601</v>
      </c>
      <c r="T5959" s="6">
        <v>5338.1262745802796</v>
      </c>
      <c r="U5959" s="71">
        <v>5335.3556490286801</v>
      </c>
      <c r="V5959" s="20">
        <v>1.0952260523170501</v>
      </c>
      <c r="W5959" s="79">
        <v>4900.6752292318097</v>
      </c>
      <c r="X5959" s="6">
        <v>12352.593791395</v>
      </c>
      <c r="Y5959" s="6">
        <v>5371.9588490399001</v>
      </c>
      <c r="Z5959" s="71">
        <v>5367.3546429137004</v>
      </c>
      <c r="AA5959" s="20">
        <v>1.0952275741306501</v>
      </c>
    </row>
    <row r="5960" spans="1:27" x14ac:dyDescent="0.2">
      <c r="A5960" s="52" t="s">
        <v>367</v>
      </c>
      <c r="B5960" s="1" t="s">
        <v>6656</v>
      </c>
      <c r="C5960" s="131" t="s">
        <v>39</v>
      </c>
      <c r="D5960" s="131" t="s">
        <v>39</v>
      </c>
      <c r="E5960" s="131" t="s">
        <v>6361</v>
      </c>
      <c r="F5960" s="131" t="s">
        <v>26186</v>
      </c>
      <c r="G5960" s="131" t="s">
        <v>26186</v>
      </c>
      <c r="H5960" s="79">
        <v>4506.75</v>
      </c>
      <c r="I5960" s="6">
        <v>16006.169223343401</v>
      </c>
      <c r="J5960" s="6">
        <v>6953.0364277323297</v>
      </c>
      <c r="K5960" s="71">
        <v>6954.6828010886202</v>
      </c>
      <c r="L5960" s="20">
        <v>1.5431703114414199</v>
      </c>
      <c r="M5960" s="79">
        <v>4534.7552725606902</v>
      </c>
      <c r="N5960" s="6">
        <v>16105.632724037299</v>
      </c>
      <c r="O5960" s="6">
        <v>6999.1241791761504</v>
      </c>
      <c r="P5960" s="71">
        <v>6998.1520424943301</v>
      </c>
      <c r="Q5960" s="20">
        <v>1.5432259563905</v>
      </c>
      <c r="R5960" s="79">
        <v>4563.4933266102298</v>
      </c>
      <c r="S5960" s="6">
        <v>16207.6987708041</v>
      </c>
      <c r="T5960" s="6">
        <v>7046.0927127058903</v>
      </c>
      <c r="U5960" s="71">
        <v>7042.43560841412</v>
      </c>
      <c r="V5960" s="20">
        <v>1.54321154965844</v>
      </c>
      <c r="W5960" s="79">
        <v>4590.3669672490496</v>
      </c>
      <c r="X5960" s="6">
        <v>16303.143168588</v>
      </c>
      <c r="Y5960" s="6">
        <v>7089.9938661198303</v>
      </c>
      <c r="Z5960" s="71">
        <v>7083.9171640991299</v>
      </c>
      <c r="AA5960" s="20">
        <v>1.5432136939466601</v>
      </c>
    </row>
    <row r="5961" spans="1:27" x14ac:dyDescent="0.2">
      <c r="A5961" s="52" t="s">
        <v>366</v>
      </c>
      <c r="B5961" s="1" t="s">
        <v>6655</v>
      </c>
      <c r="C5961" s="131" t="s">
        <v>39</v>
      </c>
      <c r="D5961" s="131" t="s">
        <v>39</v>
      </c>
      <c r="E5961" s="131" t="s">
        <v>6361</v>
      </c>
      <c r="F5961" s="131" t="s">
        <v>26186</v>
      </c>
      <c r="G5961" s="131" t="s">
        <v>26186</v>
      </c>
      <c r="H5961" s="79">
        <v>4542.1666666666697</v>
      </c>
      <c r="I5961" s="6">
        <v>14636.8335210116</v>
      </c>
      <c r="J5961" s="6">
        <v>6358.2007186219998</v>
      </c>
      <c r="K5961" s="71">
        <v>6359.7062439224701</v>
      </c>
      <c r="L5961" s="20">
        <v>1.40014814748963</v>
      </c>
      <c r="M5961" s="79">
        <v>4573.53684026881</v>
      </c>
      <c r="N5961" s="6">
        <v>14737.921843443601</v>
      </c>
      <c r="O5961" s="6">
        <v>6404.7496234843002</v>
      </c>
      <c r="P5961" s="71">
        <v>6403.8600418898804</v>
      </c>
      <c r="Q5961" s="20">
        <v>1.4001986352237401</v>
      </c>
      <c r="R5961" s="79">
        <v>4605.3320035466104</v>
      </c>
      <c r="S5961" s="6">
        <v>14840.3796671702</v>
      </c>
      <c r="T5961" s="6">
        <v>6451.6679699772603</v>
      </c>
      <c r="U5961" s="71">
        <v>6448.3193874955796</v>
      </c>
      <c r="V5961" s="20">
        <v>1.4001855637182401</v>
      </c>
      <c r="W5961" s="79">
        <v>4637.7313675485302</v>
      </c>
      <c r="X5961" s="6">
        <v>14944.784488015601</v>
      </c>
      <c r="Y5961" s="6">
        <v>6499.2639305694302</v>
      </c>
      <c r="Z5961" s="71">
        <v>6493.6935322015697</v>
      </c>
      <c r="AA5961" s="20">
        <v>1.40018750927225</v>
      </c>
    </row>
    <row r="5962" spans="1:27" x14ac:dyDescent="0.2">
      <c r="A5962" s="52" t="s">
        <v>365</v>
      </c>
      <c r="B5962" s="1" t="s">
        <v>18972</v>
      </c>
      <c r="C5962" s="131" t="s">
        <v>39</v>
      </c>
      <c r="D5962" s="131" t="s">
        <v>39</v>
      </c>
      <c r="E5962" s="131" t="s">
        <v>6361</v>
      </c>
      <c r="F5962" s="131" t="s">
        <v>26186</v>
      </c>
      <c r="G5962" s="131" t="s">
        <v>26186</v>
      </c>
      <c r="H5962" s="79">
        <v>4508.75</v>
      </c>
      <c r="I5962" s="6">
        <v>18111.868855487101</v>
      </c>
      <c r="J5962" s="6">
        <v>7867.7466275223896</v>
      </c>
      <c r="K5962" s="71">
        <v>7869.6095903525402</v>
      </c>
      <c r="L5962" s="20">
        <v>1.7454082817527099</v>
      </c>
      <c r="M5962" s="79">
        <v>4534.4442601457804</v>
      </c>
      <c r="N5962" s="6">
        <v>18215.083952819899</v>
      </c>
      <c r="O5962" s="6">
        <v>7915.8414142668098</v>
      </c>
      <c r="P5962" s="71">
        <v>7914.7419510183699</v>
      </c>
      <c r="Q5962" s="20">
        <v>1.74547121917073</v>
      </c>
      <c r="R5962" s="79">
        <v>4559.51045470195</v>
      </c>
      <c r="S5962" s="6">
        <v>18315.776080018699</v>
      </c>
      <c r="T5962" s="6">
        <v>7962.5527466888698</v>
      </c>
      <c r="U5962" s="71">
        <v>7958.4199759447602</v>
      </c>
      <c r="V5962" s="20">
        <v>1.7454549243850701</v>
      </c>
      <c r="W5962" s="79">
        <v>4584.8325407289703</v>
      </c>
      <c r="X5962" s="6">
        <v>18417.496135747799</v>
      </c>
      <c r="Y5962" s="6">
        <v>8009.4944441960197</v>
      </c>
      <c r="Z5962" s="71">
        <v>8002.6296553128504</v>
      </c>
      <c r="AA5962" s="20">
        <v>1.74545734968991</v>
      </c>
    </row>
    <row r="5963" spans="1:27" x14ac:dyDescent="0.2">
      <c r="A5963" s="52" t="s">
        <v>364</v>
      </c>
      <c r="B5963" s="1" t="s">
        <v>18973</v>
      </c>
      <c r="C5963" s="131" t="s">
        <v>39</v>
      </c>
      <c r="D5963" s="131" t="s">
        <v>39</v>
      </c>
      <c r="E5963" s="131" t="s">
        <v>6361</v>
      </c>
      <c r="F5963" s="131" t="s">
        <v>26186</v>
      </c>
      <c r="G5963" s="131" t="s">
        <v>26186</v>
      </c>
      <c r="H5963" s="79">
        <v>4771.9166666666697</v>
      </c>
      <c r="I5963" s="6">
        <v>12570.19946093</v>
      </c>
      <c r="J5963" s="6">
        <v>5460.4604972089201</v>
      </c>
      <c r="K5963" s="71">
        <v>5461.7534512684997</v>
      </c>
      <c r="L5963" s="20">
        <v>1.14456178361633</v>
      </c>
      <c r="M5963" s="79">
        <v>4803.7246820484297</v>
      </c>
      <c r="N5963" s="6">
        <v>12653.988245549401</v>
      </c>
      <c r="O5963" s="6">
        <v>5499.1217426839503</v>
      </c>
      <c r="P5963" s="71">
        <v>5498.3579474108601</v>
      </c>
      <c r="Q5963" s="20">
        <v>1.14460305519971</v>
      </c>
      <c r="R5963" s="79">
        <v>4832.1558101083601</v>
      </c>
      <c r="S5963" s="6">
        <v>12728.8816218544</v>
      </c>
      <c r="T5963" s="6">
        <v>5533.7208140988996</v>
      </c>
      <c r="U5963" s="71">
        <v>5530.8486699242703</v>
      </c>
      <c r="V5963" s="20">
        <v>1.14459236979783</v>
      </c>
      <c r="W5963" s="79">
        <v>4860.9495288755697</v>
      </c>
      <c r="X5963" s="6">
        <v>12804.7301358601</v>
      </c>
      <c r="Y5963" s="6">
        <v>5568.5862033947196</v>
      </c>
      <c r="Z5963" s="71">
        <v>5563.8134716161503</v>
      </c>
      <c r="AA5963" s="20">
        <v>1.14459396020579</v>
      </c>
    </row>
    <row r="5964" spans="1:27" x14ac:dyDescent="0.2">
      <c r="A5964" s="52" t="s">
        <v>363</v>
      </c>
      <c r="B5964" s="1" t="s">
        <v>6654</v>
      </c>
      <c r="C5964" s="131" t="s">
        <v>39</v>
      </c>
      <c r="D5964" s="131" t="s">
        <v>39</v>
      </c>
      <c r="E5964" s="131" t="s">
        <v>6361</v>
      </c>
      <c r="F5964" s="131" t="s">
        <v>26186</v>
      </c>
      <c r="G5964" s="131" t="s">
        <v>26186</v>
      </c>
      <c r="H5964" s="79">
        <v>5566.5833333333303</v>
      </c>
      <c r="I5964" s="6">
        <v>13074.3557571131</v>
      </c>
      <c r="J5964" s="6">
        <v>5679.4646226632003</v>
      </c>
      <c r="K5964" s="71">
        <v>5680.8094335713404</v>
      </c>
      <c r="L5964" s="20">
        <v>1.02051996591051</v>
      </c>
      <c r="M5964" s="79">
        <v>5607.5892358244801</v>
      </c>
      <c r="N5964" s="6">
        <v>13170.6672151847</v>
      </c>
      <c r="O5964" s="6">
        <v>5723.6581102523796</v>
      </c>
      <c r="P5964" s="71">
        <v>5722.8631282145298</v>
      </c>
      <c r="Q5964" s="20">
        <v>1.0205567646884</v>
      </c>
      <c r="R5964" s="79">
        <v>5649.0968463946601</v>
      </c>
      <c r="S5964" s="6">
        <v>13268.1570459706</v>
      </c>
      <c r="T5964" s="6">
        <v>5768.1640061732596</v>
      </c>
      <c r="U5964" s="71">
        <v>5765.1701799205102</v>
      </c>
      <c r="V5964" s="20">
        <v>1.02054723731634</v>
      </c>
      <c r="W5964" s="79">
        <v>5686.5088978953399</v>
      </c>
      <c r="X5964" s="6">
        <v>13356.0275477907</v>
      </c>
      <c r="Y5964" s="6">
        <v>5808.3372273891</v>
      </c>
      <c r="Z5964" s="71">
        <v>5803.3590094621004</v>
      </c>
      <c r="AA5964" s="20">
        <v>1.02054865536393</v>
      </c>
    </row>
    <row r="5965" spans="1:27" x14ac:dyDescent="0.2">
      <c r="A5965" s="52" t="s">
        <v>362</v>
      </c>
      <c r="B5965" s="1" t="s">
        <v>6653</v>
      </c>
      <c r="C5965" s="131" t="s">
        <v>39</v>
      </c>
      <c r="D5965" s="131" t="s">
        <v>39</v>
      </c>
      <c r="E5965" s="131" t="s">
        <v>6361</v>
      </c>
      <c r="F5965" s="131" t="s">
        <v>26186</v>
      </c>
      <c r="G5965" s="131" t="s">
        <v>26186</v>
      </c>
      <c r="H5965" s="79">
        <v>3188.75</v>
      </c>
      <c r="I5965" s="6">
        <v>5944.6031184128497</v>
      </c>
      <c r="J5965" s="6">
        <v>2582.3194453333499</v>
      </c>
      <c r="K5965" s="71">
        <v>2582.93089933282</v>
      </c>
      <c r="L5965" s="20">
        <v>0.81001361013965301</v>
      </c>
      <c r="M5965" s="79">
        <v>3206.2480984014601</v>
      </c>
      <c r="N5965" s="6">
        <v>5977.2238162799204</v>
      </c>
      <c r="O5965" s="6">
        <v>2597.5590312843801</v>
      </c>
      <c r="P5965" s="71">
        <v>2597.19824579854</v>
      </c>
      <c r="Q5965" s="20">
        <v>0.81004281830012403</v>
      </c>
      <c r="R5965" s="79">
        <v>3223.2899119716399</v>
      </c>
      <c r="S5965" s="6">
        <v>6008.9938885943702</v>
      </c>
      <c r="T5965" s="6">
        <v>2612.3343386285301</v>
      </c>
      <c r="U5965" s="71">
        <v>2610.97846956593</v>
      </c>
      <c r="V5965" s="20">
        <v>0.81003525617366201</v>
      </c>
      <c r="W5965" s="79">
        <v>3241.49380124971</v>
      </c>
      <c r="X5965" s="6">
        <v>6042.9303517757498</v>
      </c>
      <c r="Y5965" s="6">
        <v>2627.9803032110799</v>
      </c>
      <c r="Z5965" s="71">
        <v>2625.7279101173099</v>
      </c>
      <c r="AA5965" s="20">
        <v>0.81003638171543202</v>
      </c>
    </row>
    <row r="5966" spans="1:27" x14ac:dyDescent="0.2">
      <c r="A5966" s="52" t="s">
        <v>361</v>
      </c>
      <c r="B5966" s="1" t="s">
        <v>18974</v>
      </c>
      <c r="C5966" s="131" t="s">
        <v>39</v>
      </c>
      <c r="D5966" s="131" t="s">
        <v>39</v>
      </c>
      <c r="E5966" s="131" t="s">
        <v>6361</v>
      </c>
      <c r="F5966" s="131" t="s">
        <v>26186</v>
      </c>
      <c r="G5966" s="131" t="s">
        <v>26186</v>
      </c>
      <c r="H5966" s="79">
        <v>8550.8333333333303</v>
      </c>
      <c r="I5966" s="6">
        <v>20549.411367542802</v>
      </c>
      <c r="J5966" s="6">
        <v>8926.6084728508795</v>
      </c>
      <c r="K5966" s="71">
        <v>8928.7221580738005</v>
      </c>
      <c r="L5966" s="20">
        <v>1.0441932160304599</v>
      </c>
      <c r="M5966" s="79">
        <v>8606.1645690394507</v>
      </c>
      <c r="N5966" s="6">
        <v>20682.3837083283</v>
      </c>
      <c r="O5966" s="6">
        <v>8988.0710914207302</v>
      </c>
      <c r="P5966" s="71">
        <v>8986.8227018532507</v>
      </c>
      <c r="Q5966" s="20">
        <v>1.0442308684385599</v>
      </c>
      <c r="R5966" s="79">
        <v>8660.4438253179705</v>
      </c>
      <c r="S5966" s="6">
        <v>20812.827926161801</v>
      </c>
      <c r="T5966" s="6">
        <v>9048.1145568609409</v>
      </c>
      <c r="U5966" s="71">
        <v>9043.4183514705892</v>
      </c>
      <c r="V5966" s="20">
        <v>1.04422112005773</v>
      </c>
      <c r="W5966" s="79">
        <v>8715.7283746599605</v>
      </c>
      <c r="X5966" s="6">
        <v>20945.688070011001</v>
      </c>
      <c r="Y5966" s="6">
        <v>9108.9674182686995</v>
      </c>
      <c r="Z5966" s="71">
        <v>9101.1602915260901</v>
      </c>
      <c r="AA5966" s="20">
        <v>1.0442225710001201</v>
      </c>
    </row>
    <row r="5967" spans="1:27" x14ac:dyDescent="0.2">
      <c r="A5967" s="52" t="s">
        <v>360</v>
      </c>
      <c r="B5967" s="1" t="s">
        <v>6652</v>
      </c>
      <c r="C5967" s="131" t="s">
        <v>39</v>
      </c>
      <c r="D5967" s="131" t="s">
        <v>39</v>
      </c>
      <c r="E5967" s="131" t="s">
        <v>6361</v>
      </c>
      <c r="F5967" s="131" t="s">
        <v>26186</v>
      </c>
      <c r="G5967" s="131" t="s">
        <v>26186</v>
      </c>
      <c r="H5967" s="79">
        <v>9103.0833333333303</v>
      </c>
      <c r="I5967" s="6">
        <v>27120.519515393298</v>
      </c>
      <c r="J5967" s="6">
        <v>11781.0800009877</v>
      </c>
      <c r="K5967" s="71">
        <v>11783.8695816872</v>
      </c>
      <c r="L5967" s="20">
        <v>1.2944921132972</v>
      </c>
      <c r="M5967" s="79">
        <v>9164.6849359587795</v>
      </c>
      <c r="N5967" s="6">
        <v>27304.047162565901</v>
      </c>
      <c r="O5967" s="6">
        <v>11865.6882321464</v>
      </c>
      <c r="P5967" s="71">
        <v>11864.0401586889</v>
      </c>
      <c r="Q5967" s="20">
        <v>1.29453879119607</v>
      </c>
      <c r="R5967" s="79">
        <v>9228.0322480546201</v>
      </c>
      <c r="S5967" s="6">
        <v>27492.7757450729</v>
      </c>
      <c r="T5967" s="6">
        <v>11952.137658084301</v>
      </c>
      <c r="U5967" s="71">
        <v>11945.934189622099</v>
      </c>
      <c r="V5967" s="20">
        <v>1.2945267060743599</v>
      </c>
      <c r="W5967" s="79">
        <v>9287.7778550032399</v>
      </c>
      <c r="X5967" s="6">
        <v>27670.773884810402</v>
      </c>
      <c r="Y5967" s="6">
        <v>12033.6069606562</v>
      </c>
      <c r="Z5967" s="71">
        <v>12023.293179697401</v>
      </c>
      <c r="AA5967" s="20">
        <v>1.2945285048156701</v>
      </c>
    </row>
    <row r="5968" spans="1:27" x14ac:dyDescent="0.2">
      <c r="A5968" s="52" t="s">
        <v>359</v>
      </c>
      <c r="B5968" s="1" t="s">
        <v>6651</v>
      </c>
      <c r="C5968" s="131" t="s">
        <v>39</v>
      </c>
      <c r="D5968" s="131" t="s">
        <v>39</v>
      </c>
      <c r="E5968" s="131" t="s">
        <v>6361</v>
      </c>
      <c r="F5968" s="131" t="s">
        <v>26186</v>
      </c>
      <c r="G5968" s="131" t="s">
        <v>26186</v>
      </c>
      <c r="H5968" s="79">
        <v>2489.9166666666702</v>
      </c>
      <c r="I5968" s="6">
        <v>8166.4763753546204</v>
      </c>
      <c r="J5968" s="6">
        <v>3547.4951521345702</v>
      </c>
      <c r="K5968" s="71">
        <v>3548.3351450730102</v>
      </c>
      <c r="L5968" s="20">
        <v>1.42508188831206</v>
      </c>
      <c r="M5968" s="79">
        <v>2506.46872513669</v>
      </c>
      <c r="N5968" s="6">
        <v>8220.7641337637597</v>
      </c>
      <c r="O5968" s="6">
        <v>3572.5481889361399</v>
      </c>
      <c r="P5968" s="71">
        <v>3572.0519832605301</v>
      </c>
      <c r="Q5968" s="20">
        <v>1.42513327512823</v>
      </c>
      <c r="R5968" s="79">
        <v>2522.0820256785501</v>
      </c>
      <c r="S5968" s="6">
        <v>8271.9729359391204</v>
      </c>
      <c r="T5968" s="6">
        <v>3596.1359504418501</v>
      </c>
      <c r="U5968" s="71">
        <v>3594.2694629069301</v>
      </c>
      <c r="V5968" s="20">
        <v>1.4251199708462701</v>
      </c>
      <c r="W5968" s="79">
        <v>2537.6497443366702</v>
      </c>
      <c r="X5968" s="6">
        <v>8323.0322377790599</v>
      </c>
      <c r="Y5968" s="6">
        <v>3619.5626145925698</v>
      </c>
      <c r="Z5968" s="71">
        <v>3616.4603547218999</v>
      </c>
      <c r="AA5968" s="20">
        <v>1.42512195104657</v>
      </c>
    </row>
    <row r="5969" spans="1:27" x14ac:dyDescent="0.2">
      <c r="A5969" s="52" t="s">
        <v>358</v>
      </c>
      <c r="B5969" s="1" t="s">
        <v>18975</v>
      </c>
      <c r="C5969" s="131" t="s">
        <v>39</v>
      </c>
      <c r="D5969" s="131" t="s">
        <v>39</v>
      </c>
      <c r="E5969" s="131" t="s">
        <v>6361</v>
      </c>
      <c r="F5969" s="131" t="s">
        <v>26186</v>
      </c>
      <c r="G5969" s="131" t="s">
        <v>26186</v>
      </c>
      <c r="H5969" s="79">
        <v>7939.8333333333303</v>
      </c>
      <c r="I5969" s="6">
        <v>14781.037556544499</v>
      </c>
      <c r="J5969" s="6">
        <v>6420.8425599080501</v>
      </c>
      <c r="K5969" s="71">
        <v>6422.3629178445299</v>
      </c>
      <c r="L5969" s="20">
        <v>0.80887880742809803</v>
      </c>
      <c r="M5969" s="79">
        <v>7983.80906894283</v>
      </c>
      <c r="N5969" s="6">
        <v>14862.9041363997</v>
      </c>
      <c r="O5969" s="6">
        <v>6459.0639496326103</v>
      </c>
      <c r="P5969" s="71">
        <v>6458.1668241016296</v>
      </c>
      <c r="Q5969" s="20">
        <v>0.80890797466888598</v>
      </c>
      <c r="R5969" s="79">
        <v>8027.0850710480399</v>
      </c>
      <c r="S5969" s="6">
        <v>14943.4680708754</v>
      </c>
      <c r="T5969" s="6">
        <v>6496.4843538688201</v>
      </c>
      <c r="U5969" s="71">
        <v>6493.1125105251904</v>
      </c>
      <c r="V5969" s="20">
        <v>0.80890042313671795</v>
      </c>
      <c r="W5969" s="79">
        <v>8073.41772063388</v>
      </c>
      <c r="X5969" s="6">
        <v>15029.722354167099</v>
      </c>
      <c r="Y5969" s="6">
        <v>6536.2021420411902</v>
      </c>
      <c r="Z5969" s="71">
        <v>6530.6000846185398</v>
      </c>
      <c r="AA5969" s="20">
        <v>0.80890154710163997</v>
      </c>
    </row>
    <row r="5970" spans="1:27" x14ac:dyDescent="0.2">
      <c r="A5970" s="52" t="s">
        <v>357</v>
      </c>
      <c r="B5970" s="1" t="s">
        <v>6650</v>
      </c>
      <c r="C5970" s="131" t="s">
        <v>39</v>
      </c>
      <c r="D5970" s="131" t="s">
        <v>39</v>
      </c>
      <c r="E5970" s="131" t="s">
        <v>6361</v>
      </c>
      <c r="F5970" s="131" t="s">
        <v>26186</v>
      </c>
      <c r="G5970" s="131" t="s">
        <v>26186</v>
      </c>
      <c r="H5970" s="79">
        <v>7911.5833333333303</v>
      </c>
      <c r="I5970" s="6">
        <v>27765.9232488624</v>
      </c>
      <c r="J5970" s="6">
        <v>12061.4416294816</v>
      </c>
      <c r="K5970" s="71">
        <v>12064.2975955539</v>
      </c>
      <c r="L5970" s="20">
        <v>1.5248904153893199</v>
      </c>
      <c r="M5970" s="79">
        <v>7960.1542581636704</v>
      </c>
      <c r="N5970" s="6">
        <v>27936.384269639799</v>
      </c>
      <c r="O5970" s="6">
        <v>12140.4868700729</v>
      </c>
      <c r="P5970" s="71">
        <v>12138.800628720501</v>
      </c>
      <c r="Q5970" s="20">
        <v>1.5249454011863399</v>
      </c>
      <c r="R5970" s="79">
        <v>8006.6360495421904</v>
      </c>
      <c r="S5970" s="6">
        <v>28099.513418068</v>
      </c>
      <c r="T5970" s="6">
        <v>12215.909212372801</v>
      </c>
      <c r="U5970" s="71">
        <v>12209.568839654199</v>
      </c>
      <c r="V5970" s="20">
        <v>1.5249311651117701</v>
      </c>
      <c r="W5970" s="79">
        <v>8050.9155993346003</v>
      </c>
      <c r="X5970" s="6">
        <v>28254.913737982501</v>
      </c>
      <c r="Y5970" s="6">
        <v>12287.640672629401</v>
      </c>
      <c r="Z5970" s="71">
        <v>12277.1091640957</v>
      </c>
      <c r="AA5970" s="20">
        <v>1.5249332839994401</v>
      </c>
    </row>
    <row r="5971" spans="1:27" x14ac:dyDescent="0.2">
      <c r="A5971" s="52" t="s">
        <v>356</v>
      </c>
      <c r="B5971" s="1" t="s">
        <v>6649</v>
      </c>
      <c r="C5971" s="131" t="s">
        <v>39</v>
      </c>
      <c r="D5971" s="131" t="s">
        <v>39</v>
      </c>
      <c r="E5971" s="131" t="s">
        <v>6361</v>
      </c>
      <c r="F5971" s="131" t="s">
        <v>26186</v>
      </c>
      <c r="G5971" s="131" t="s">
        <v>26186</v>
      </c>
      <c r="H5971" s="79">
        <v>4869.4166666666697</v>
      </c>
      <c r="I5971" s="6">
        <v>18244.727555608799</v>
      </c>
      <c r="J5971" s="6">
        <v>7925.4600859269203</v>
      </c>
      <c r="K5971" s="71">
        <v>7927.3367144269096</v>
      </c>
      <c r="L5971" s="20">
        <v>1.62798488137051</v>
      </c>
      <c r="M5971" s="79">
        <v>4900.6375456130299</v>
      </c>
      <c r="N5971" s="6">
        <v>18361.7059268216</v>
      </c>
      <c r="O5971" s="6">
        <v>7979.5598301165701</v>
      </c>
      <c r="P5971" s="71">
        <v>7978.4515167595</v>
      </c>
      <c r="Q5971" s="20">
        <v>1.6280435846355701</v>
      </c>
      <c r="R5971" s="79">
        <v>4931.9429876553004</v>
      </c>
      <c r="S5971" s="6">
        <v>18479.001138993299</v>
      </c>
      <c r="T5971" s="6">
        <v>8033.5127833255201</v>
      </c>
      <c r="U5971" s="71">
        <v>8029.3431824877598</v>
      </c>
      <c r="V5971" s="20">
        <v>1.6280283860914999</v>
      </c>
      <c r="W5971" s="79">
        <v>4962.7577007411801</v>
      </c>
      <c r="X5971" s="6">
        <v>18594.457688194499</v>
      </c>
      <c r="Y5971" s="6">
        <v>8086.4523846625898</v>
      </c>
      <c r="Z5971" s="71">
        <v>8079.5216365584201</v>
      </c>
      <c r="AA5971" s="20">
        <v>1.62803064823248</v>
      </c>
    </row>
    <row r="5972" spans="1:27" x14ac:dyDescent="0.2">
      <c r="A5972" s="52" t="s">
        <v>355</v>
      </c>
      <c r="B5972" s="1" t="s">
        <v>18976</v>
      </c>
      <c r="C5972" s="131" t="s">
        <v>39</v>
      </c>
      <c r="D5972" s="131" t="s">
        <v>39</v>
      </c>
      <c r="E5972" s="131" t="s">
        <v>6361</v>
      </c>
      <c r="F5972" s="131" t="s">
        <v>26186</v>
      </c>
      <c r="G5972" s="131" t="s">
        <v>26186</v>
      </c>
      <c r="H5972" s="79">
        <v>8052.25</v>
      </c>
      <c r="I5972" s="6">
        <v>41154.916334773501</v>
      </c>
      <c r="J5972" s="6">
        <v>17877.583853020398</v>
      </c>
      <c r="K5972" s="71">
        <v>17881.8169931796</v>
      </c>
      <c r="L5972" s="20">
        <v>2.2207230268781499</v>
      </c>
      <c r="M5972" s="79">
        <v>8097.4010813320201</v>
      </c>
      <c r="N5972" s="6">
        <v>41385.6827633672</v>
      </c>
      <c r="O5972" s="6">
        <v>17985.2314941021</v>
      </c>
      <c r="P5972" s="71">
        <v>17982.733452515899</v>
      </c>
      <c r="Q5972" s="20">
        <v>2.22080310359997</v>
      </c>
      <c r="R5972" s="79">
        <v>8139.66761656989</v>
      </c>
      <c r="S5972" s="6">
        <v>41601.706324666899</v>
      </c>
      <c r="T5972" s="6">
        <v>18085.817358501099</v>
      </c>
      <c r="U5972" s="71">
        <v>18076.430351690498</v>
      </c>
      <c r="V5972" s="20">
        <v>2.2207823713700998</v>
      </c>
      <c r="W5972" s="79">
        <v>8182.5810914473404</v>
      </c>
      <c r="X5972" s="6">
        <v>41821.036383745501</v>
      </c>
      <c r="Y5972" s="6">
        <v>18187.345125376301</v>
      </c>
      <c r="Z5972" s="71">
        <v>18171.7570897642</v>
      </c>
      <c r="AA5972" s="20">
        <v>2.2207854571411199</v>
      </c>
    </row>
    <row r="5973" spans="1:27" x14ac:dyDescent="0.2">
      <c r="A5973" s="52" t="s">
        <v>354</v>
      </c>
      <c r="B5973" s="1" t="s">
        <v>6648</v>
      </c>
      <c r="C5973" s="131" t="s">
        <v>39</v>
      </c>
      <c r="D5973" s="131" t="s">
        <v>39</v>
      </c>
      <c r="E5973" s="131" t="s">
        <v>6361</v>
      </c>
      <c r="F5973" s="131" t="s">
        <v>26186</v>
      </c>
      <c r="G5973" s="131" t="s">
        <v>26186</v>
      </c>
      <c r="H5973" s="79">
        <v>4298.4166666666697</v>
      </c>
      <c r="I5973" s="6">
        <v>13800.141240369299</v>
      </c>
      <c r="J5973" s="6">
        <v>5994.74386489687</v>
      </c>
      <c r="K5973" s="71">
        <v>5996.1633291380704</v>
      </c>
      <c r="L5973" s="20">
        <v>1.3949702400041999</v>
      </c>
      <c r="M5973" s="79">
        <v>4325.8605228463603</v>
      </c>
      <c r="N5973" s="6">
        <v>13888.2502164946</v>
      </c>
      <c r="O5973" s="6">
        <v>6035.5025823753504</v>
      </c>
      <c r="P5973" s="71">
        <v>6034.66428699676</v>
      </c>
      <c r="Q5973" s="20">
        <v>1.39502054102892</v>
      </c>
      <c r="R5973" s="79">
        <v>4351.1726109097899</v>
      </c>
      <c r="S5973" s="6">
        <v>13969.5151141191</v>
      </c>
      <c r="T5973" s="6">
        <v>6073.0705843902897</v>
      </c>
      <c r="U5973" s="71">
        <v>6069.9185037402103</v>
      </c>
      <c r="V5973" s="20">
        <v>1.3950075178633401</v>
      </c>
      <c r="W5973" s="79">
        <v>4374.9298509692499</v>
      </c>
      <c r="X5973" s="6">
        <v>14045.788145266701</v>
      </c>
      <c r="Y5973" s="6">
        <v>6108.3038261378697</v>
      </c>
      <c r="Z5973" s="71">
        <v>6103.06851241204</v>
      </c>
      <c r="AA5973" s="20">
        <v>1.39500945622246</v>
      </c>
    </row>
    <row r="5974" spans="1:27" x14ac:dyDescent="0.2">
      <c r="A5974" s="52" t="s">
        <v>353</v>
      </c>
      <c r="B5974" s="1" t="s">
        <v>6647</v>
      </c>
      <c r="C5974" s="131" t="s">
        <v>39</v>
      </c>
      <c r="D5974" s="131" t="s">
        <v>39</v>
      </c>
      <c r="E5974" s="131" t="s">
        <v>6361</v>
      </c>
      <c r="F5974" s="131" t="s">
        <v>26186</v>
      </c>
      <c r="G5974" s="131" t="s">
        <v>26186</v>
      </c>
      <c r="H5974" s="79">
        <v>6230.75</v>
      </c>
      <c r="I5974" s="6">
        <v>19407.125933841398</v>
      </c>
      <c r="J5974" s="6">
        <v>8430.4027836213409</v>
      </c>
      <c r="K5974" s="71">
        <v>8432.3989748782005</v>
      </c>
      <c r="L5974" s="20">
        <v>1.3533521606352701</v>
      </c>
      <c r="M5974" s="79">
        <v>6272.1062869974403</v>
      </c>
      <c r="N5974" s="6">
        <v>19535.939747574201</v>
      </c>
      <c r="O5974" s="6">
        <v>8489.8538662254305</v>
      </c>
      <c r="P5974" s="71">
        <v>8488.6746760645892</v>
      </c>
      <c r="Q5974" s="20">
        <v>1.3534009609598401</v>
      </c>
      <c r="R5974" s="79">
        <v>6314.6908300611904</v>
      </c>
      <c r="S5974" s="6">
        <v>19668.579251658499</v>
      </c>
      <c r="T5974" s="6">
        <v>8550.6668709831392</v>
      </c>
      <c r="U5974" s="71">
        <v>8546.2288538030607</v>
      </c>
      <c r="V5974" s="20">
        <v>1.3533883263324</v>
      </c>
      <c r="W5974" s="79">
        <v>6356.1402508320398</v>
      </c>
      <c r="X5974" s="6">
        <v>19797.683152277899</v>
      </c>
      <c r="Y5974" s="6">
        <v>8609.7171975698093</v>
      </c>
      <c r="Z5974" s="71">
        <v>8602.3379689160101</v>
      </c>
      <c r="AA5974" s="20">
        <v>1.35339020686177</v>
      </c>
    </row>
    <row r="5975" spans="1:27" x14ac:dyDescent="0.2">
      <c r="A5975" s="52" t="s">
        <v>352</v>
      </c>
      <c r="B5975" s="1" t="s">
        <v>6646</v>
      </c>
      <c r="C5975" s="131" t="s">
        <v>39</v>
      </c>
      <c r="D5975" s="131" t="s">
        <v>39</v>
      </c>
      <c r="E5975" s="131" t="s">
        <v>6361</v>
      </c>
      <c r="F5975" s="131" t="s">
        <v>26186</v>
      </c>
      <c r="G5975" s="131" t="s">
        <v>26186</v>
      </c>
      <c r="H5975" s="79">
        <v>2924.9166666666702</v>
      </c>
      <c r="I5975" s="6">
        <v>7035.2810607772499</v>
      </c>
      <c r="J5975" s="6">
        <v>3056.1069805247198</v>
      </c>
      <c r="K5975" s="71">
        <v>3056.8306202120698</v>
      </c>
      <c r="L5975" s="20">
        <v>1.0451000724392401</v>
      </c>
      <c r="M5975" s="79">
        <v>2943.5283083235399</v>
      </c>
      <c r="N5975" s="6">
        <v>7080.0475088442299</v>
      </c>
      <c r="O5975" s="6">
        <v>3076.8199274101898</v>
      </c>
      <c r="P5975" s="71">
        <v>3076.3925754389702</v>
      </c>
      <c r="Q5975" s="20">
        <v>1.04513775754754</v>
      </c>
      <c r="R5975" s="79">
        <v>2961.0568344845201</v>
      </c>
      <c r="S5975" s="6">
        <v>7122.20874698445</v>
      </c>
      <c r="T5975" s="6">
        <v>3096.2904641895302</v>
      </c>
      <c r="U5975" s="71">
        <v>3094.6834093852799</v>
      </c>
      <c r="V5975" s="20">
        <v>1.04512800070048</v>
      </c>
      <c r="W5975" s="79">
        <v>2979.8626187096202</v>
      </c>
      <c r="X5975" s="6">
        <v>7167.4421647770896</v>
      </c>
      <c r="Y5975" s="6">
        <v>3117.0137229703</v>
      </c>
      <c r="Z5975" s="71">
        <v>3114.3421884180002</v>
      </c>
      <c r="AA5975" s="20">
        <v>1.04512945290297</v>
      </c>
    </row>
    <row r="5976" spans="1:27" x14ac:dyDescent="0.2">
      <c r="A5976" s="52" t="s">
        <v>351</v>
      </c>
      <c r="B5976" s="1" t="s">
        <v>6645</v>
      </c>
      <c r="C5976" s="131" t="s">
        <v>39</v>
      </c>
      <c r="D5976" s="131" t="s">
        <v>39</v>
      </c>
      <c r="E5976" s="131" t="s">
        <v>6361</v>
      </c>
      <c r="F5976" s="131" t="s">
        <v>26186</v>
      </c>
      <c r="G5976" s="131" t="s">
        <v>26186</v>
      </c>
      <c r="H5976" s="79">
        <v>3456.1666666666702</v>
      </c>
      <c r="I5976" s="6">
        <v>9162.3017561897504</v>
      </c>
      <c r="J5976" s="6">
        <v>3980.0789922772301</v>
      </c>
      <c r="K5976" s="71">
        <v>3981.0214144947599</v>
      </c>
      <c r="L5976" s="20">
        <v>1.1518603697240899</v>
      </c>
      <c r="M5976" s="79">
        <v>3476.1586754304399</v>
      </c>
      <c r="N5976" s="6">
        <v>9215.30059411406</v>
      </c>
      <c r="O5976" s="6">
        <v>4004.7500344631999</v>
      </c>
      <c r="P5976" s="71">
        <v>4004.1937985241998</v>
      </c>
      <c r="Q5976" s="20">
        <v>1.1519019044861001</v>
      </c>
      <c r="R5976" s="79">
        <v>3494.6656366883699</v>
      </c>
      <c r="S5976" s="6">
        <v>9264.3625694147995</v>
      </c>
      <c r="T5976" s="6">
        <v>4027.5648326958699</v>
      </c>
      <c r="U5976" s="71">
        <v>4025.4744224166402</v>
      </c>
      <c r="V5976" s="20">
        <v>1.1518911509460701</v>
      </c>
      <c r="W5976" s="79">
        <v>3514.9229769281901</v>
      </c>
      <c r="X5976" s="6">
        <v>9318.0648013832706</v>
      </c>
      <c r="Y5976" s="6">
        <v>4052.2874394678201</v>
      </c>
      <c r="Z5976" s="71">
        <v>4048.81429918915</v>
      </c>
      <c r="AA5976" s="20">
        <v>1.1518927514956701</v>
      </c>
    </row>
    <row r="5977" spans="1:27" x14ac:dyDescent="0.2">
      <c r="A5977" s="52" t="s">
        <v>350</v>
      </c>
      <c r="B5977" s="1" t="s">
        <v>6644</v>
      </c>
      <c r="C5977" s="131" t="s">
        <v>39</v>
      </c>
      <c r="D5977" s="131" t="s">
        <v>39</v>
      </c>
      <c r="E5977" s="131" t="s">
        <v>6361</v>
      </c>
      <c r="F5977" s="131" t="s">
        <v>26186</v>
      </c>
      <c r="G5977" s="131" t="s">
        <v>26186</v>
      </c>
      <c r="H5977" s="79">
        <v>4860.5</v>
      </c>
      <c r="I5977" s="6">
        <v>16551.024853167601</v>
      </c>
      <c r="J5977" s="6">
        <v>7189.7202331551898</v>
      </c>
      <c r="K5977" s="71">
        <v>7191.4226496395604</v>
      </c>
      <c r="L5977" s="20">
        <v>1.4795643760188399</v>
      </c>
      <c r="M5977" s="79">
        <v>4896.2440069648001</v>
      </c>
      <c r="N5977" s="6">
        <v>16672.7407152448</v>
      </c>
      <c r="O5977" s="6">
        <v>7245.57579777917</v>
      </c>
      <c r="P5977" s="71">
        <v>7244.5694304346898</v>
      </c>
      <c r="Q5977" s="20">
        <v>1.4796177274109401</v>
      </c>
      <c r="R5977" s="79">
        <v>4929.2379119320804</v>
      </c>
      <c r="S5977" s="6">
        <v>16785.091901566499</v>
      </c>
      <c r="T5977" s="6">
        <v>7297.1070972007301</v>
      </c>
      <c r="U5977" s="71">
        <v>7293.31970995353</v>
      </c>
      <c r="V5977" s="20">
        <v>1.47960391449128</v>
      </c>
      <c r="W5977" s="79">
        <v>4962.8352126586797</v>
      </c>
      <c r="X5977" s="6">
        <v>16899.4977773664</v>
      </c>
      <c r="Y5977" s="6">
        <v>7349.33959317067</v>
      </c>
      <c r="Z5977" s="71">
        <v>7343.0406107455801</v>
      </c>
      <c r="AA5977" s="20">
        <v>1.47960597039687</v>
      </c>
    </row>
    <row r="5978" spans="1:27" x14ac:dyDescent="0.2">
      <c r="A5978" s="52" t="s">
        <v>349</v>
      </c>
      <c r="B5978" s="1" t="s">
        <v>6643</v>
      </c>
      <c r="C5978" s="131" t="s">
        <v>39</v>
      </c>
      <c r="D5978" s="131" t="s">
        <v>39</v>
      </c>
      <c r="E5978" s="131" t="s">
        <v>6361</v>
      </c>
      <c r="F5978" s="131" t="s">
        <v>26186</v>
      </c>
      <c r="G5978" s="131" t="s">
        <v>26186</v>
      </c>
      <c r="H5978" s="79">
        <v>2018.9166666666699</v>
      </c>
      <c r="I5978" s="6">
        <v>6264.4034765834804</v>
      </c>
      <c r="J5978" s="6">
        <v>2721.2398521424502</v>
      </c>
      <c r="K5978" s="71">
        <v>2721.88420038299</v>
      </c>
      <c r="L5978" s="20">
        <v>1.34819046537317</v>
      </c>
      <c r="M5978" s="79">
        <v>2033.03460629352</v>
      </c>
      <c r="N5978" s="6">
        <v>6308.2093807799401</v>
      </c>
      <c r="O5978" s="6">
        <v>2741.3974701178299</v>
      </c>
      <c r="P5978" s="71">
        <v>2741.0167063291101</v>
      </c>
      <c r="Q5978" s="20">
        <v>1.34823907957294</v>
      </c>
      <c r="R5978" s="79">
        <v>2046.4001127526301</v>
      </c>
      <c r="S5978" s="6">
        <v>6349.6805947785797</v>
      </c>
      <c r="T5978" s="6">
        <v>2760.4435891585599</v>
      </c>
      <c r="U5978" s="71">
        <v>2759.0108475656298</v>
      </c>
      <c r="V5978" s="20">
        <v>1.3482264931340699</v>
      </c>
      <c r="W5978" s="79">
        <v>2059.24791555405</v>
      </c>
      <c r="X5978" s="6">
        <v>6389.54544995786</v>
      </c>
      <c r="Y5978" s="6">
        <v>2778.7180409959401</v>
      </c>
      <c r="Z5978" s="71">
        <v>2776.3364533876102</v>
      </c>
      <c r="AA5978" s="20">
        <v>1.3482283664910799</v>
      </c>
    </row>
    <row r="5979" spans="1:27" x14ac:dyDescent="0.2">
      <c r="A5979" s="52" t="s">
        <v>348</v>
      </c>
      <c r="B5979" s="1" t="s">
        <v>6642</v>
      </c>
      <c r="C5979" s="131" t="s">
        <v>39</v>
      </c>
      <c r="D5979" s="131" t="s">
        <v>39</v>
      </c>
      <c r="E5979" s="131" t="s">
        <v>6361</v>
      </c>
      <c r="F5979" s="131" t="s">
        <v>26186</v>
      </c>
      <c r="G5979" s="131" t="s">
        <v>26186</v>
      </c>
      <c r="H5979" s="79">
        <v>4103</v>
      </c>
      <c r="I5979" s="6">
        <v>8593.47918094327</v>
      </c>
      <c r="J5979" s="6">
        <v>3732.9840108723502</v>
      </c>
      <c r="K5979" s="71">
        <v>3733.8679247535501</v>
      </c>
      <c r="L5979" s="20">
        <v>0.91003361558702101</v>
      </c>
      <c r="M5979" s="79">
        <v>4125.2423357975204</v>
      </c>
      <c r="N5979" s="6">
        <v>8640.0643746092501</v>
      </c>
      <c r="O5979" s="6">
        <v>3754.7660815406298</v>
      </c>
      <c r="P5979" s="71">
        <v>3754.2445668844998</v>
      </c>
      <c r="Q5979" s="20">
        <v>0.91006643035401402</v>
      </c>
      <c r="R5979" s="79">
        <v>4144.3835673027597</v>
      </c>
      <c r="S5979" s="6">
        <v>8680.1544975529305</v>
      </c>
      <c r="T5979" s="6">
        <v>3773.5877384729101</v>
      </c>
      <c r="U5979" s="71">
        <v>3771.6291488720599</v>
      </c>
      <c r="V5979" s="20">
        <v>0.91005793446061301</v>
      </c>
      <c r="W5979" s="79">
        <v>4164.4125660928403</v>
      </c>
      <c r="X5979" s="6">
        <v>8722.1039940476203</v>
      </c>
      <c r="Y5979" s="6">
        <v>3793.1129707924301</v>
      </c>
      <c r="Z5979" s="71">
        <v>3789.86196413578</v>
      </c>
      <c r="AA5979" s="20">
        <v>0.91005919898361998</v>
      </c>
    </row>
    <row r="5980" spans="1:27" x14ac:dyDescent="0.2">
      <c r="A5980" s="52" t="s">
        <v>347</v>
      </c>
      <c r="B5980" s="1" t="s">
        <v>6641</v>
      </c>
      <c r="C5980" s="131" t="s">
        <v>39</v>
      </c>
      <c r="D5980" s="131" t="s">
        <v>39</v>
      </c>
      <c r="E5980" s="131" t="s">
        <v>6361</v>
      </c>
      <c r="F5980" s="131" t="s">
        <v>26186</v>
      </c>
      <c r="G5980" s="131" t="s">
        <v>26186</v>
      </c>
      <c r="H5980" s="79">
        <v>3067.6666666666702</v>
      </c>
      <c r="I5980" s="6">
        <v>7026.8797471892904</v>
      </c>
      <c r="J5980" s="6">
        <v>3052.4574727253898</v>
      </c>
      <c r="K5980" s="71">
        <v>3053.1802482647599</v>
      </c>
      <c r="L5980" s="20">
        <v>0.99527770779031499</v>
      </c>
      <c r="M5980" s="79">
        <v>3088.52271569716</v>
      </c>
      <c r="N5980" s="6">
        <v>7074.6531738562599</v>
      </c>
      <c r="O5980" s="6">
        <v>3074.4756779732502</v>
      </c>
      <c r="P5980" s="71">
        <v>3074.0486516043202</v>
      </c>
      <c r="Q5980" s="20">
        <v>0.99531359636136996</v>
      </c>
      <c r="R5980" s="79">
        <v>3109.8752756439699</v>
      </c>
      <c r="S5980" s="6">
        <v>7123.5639217778998</v>
      </c>
      <c r="T5980" s="6">
        <v>3096.8796093465098</v>
      </c>
      <c r="U5980" s="71">
        <v>3095.2722487606902</v>
      </c>
      <c r="V5980" s="20">
        <v>0.99530430464602504</v>
      </c>
      <c r="W5980" s="79">
        <v>3130.3760045583099</v>
      </c>
      <c r="X5980" s="6">
        <v>7170.5234426333</v>
      </c>
      <c r="Y5980" s="6">
        <v>3118.35372476471</v>
      </c>
      <c r="Z5980" s="71">
        <v>3115.6810417217598</v>
      </c>
      <c r="AA5980" s="20">
        <v>0.99530568761863003</v>
      </c>
    </row>
    <row r="5981" spans="1:27" x14ac:dyDescent="0.2">
      <c r="A5981" s="52" t="s">
        <v>346</v>
      </c>
      <c r="B5981" s="1" t="s">
        <v>6640</v>
      </c>
      <c r="C5981" s="131" t="s">
        <v>39</v>
      </c>
      <c r="D5981" s="131" t="s">
        <v>39</v>
      </c>
      <c r="E5981" s="131" t="s">
        <v>6361</v>
      </c>
      <c r="F5981" s="131" t="s">
        <v>26186</v>
      </c>
      <c r="G5981" s="131" t="s">
        <v>26186</v>
      </c>
      <c r="H5981" s="79">
        <v>5377</v>
      </c>
      <c r="I5981" s="6">
        <v>14767.0669044836</v>
      </c>
      <c r="J5981" s="6">
        <v>6414.7737466059498</v>
      </c>
      <c r="K5981" s="71">
        <v>6416.2926675396702</v>
      </c>
      <c r="L5981" s="20">
        <v>1.1932848554100199</v>
      </c>
      <c r="M5981" s="79">
        <v>5406.8402146087001</v>
      </c>
      <c r="N5981" s="6">
        <v>14849.018261294301</v>
      </c>
      <c r="O5981" s="6">
        <v>6453.0294792168997</v>
      </c>
      <c r="P5981" s="71">
        <v>6452.1331918379301</v>
      </c>
      <c r="Q5981" s="20">
        <v>1.1933278838914001</v>
      </c>
      <c r="R5981" s="79">
        <v>5431.49720223654</v>
      </c>
      <c r="S5981" s="6">
        <v>14916.734717675799</v>
      </c>
      <c r="T5981" s="6">
        <v>6484.8623655884703</v>
      </c>
      <c r="U5981" s="71">
        <v>6481.4965543572398</v>
      </c>
      <c r="V5981" s="20">
        <v>1.19331674362059</v>
      </c>
      <c r="W5981" s="79">
        <v>5458.4000242989396</v>
      </c>
      <c r="X5981" s="6">
        <v>14990.618997630199</v>
      </c>
      <c r="Y5981" s="6">
        <v>6519.1966753575898</v>
      </c>
      <c r="Z5981" s="71">
        <v>6513.6091930045004</v>
      </c>
      <c r="AA5981" s="20">
        <v>1.19331840173093</v>
      </c>
    </row>
    <row r="5982" spans="1:27" x14ac:dyDescent="0.2">
      <c r="A5982" s="52" t="s">
        <v>345</v>
      </c>
      <c r="B5982" s="1" t="s">
        <v>6639</v>
      </c>
      <c r="C5982" s="131" t="s">
        <v>39</v>
      </c>
      <c r="D5982" s="131" t="s">
        <v>39</v>
      </c>
      <c r="E5982" s="131" t="s">
        <v>6361</v>
      </c>
      <c r="F5982" s="131" t="s">
        <v>26186</v>
      </c>
      <c r="G5982" s="131" t="s">
        <v>26186</v>
      </c>
      <c r="H5982" s="79">
        <v>3559.6666666666702</v>
      </c>
      <c r="I5982" s="6">
        <v>7310.1478151470601</v>
      </c>
      <c r="J5982" s="6">
        <v>3175.5083519108598</v>
      </c>
      <c r="K5982" s="71">
        <v>3176.2602640283299</v>
      </c>
      <c r="L5982" s="20">
        <v>0.89229148722586304</v>
      </c>
      <c r="M5982" s="79">
        <v>3582.3305092360802</v>
      </c>
      <c r="N5982" s="6">
        <v>7356.6903863358302</v>
      </c>
      <c r="O5982" s="6">
        <v>3197.0423294744301</v>
      </c>
      <c r="P5982" s="71">
        <v>3196.5982793272701</v>
      </c>
      <c r="Q5982" s="20">
        <v>0.89232366223208404</v>
      </c>
      <c r="R5982" s="79">
        <v>3603.8455354451598</v>
      </c>
      <c r="S5982" s="6">
        <v>7400.8737429708599</v>
      </c>
      <c r="T5982" s="6">
        <v>3217.4365581089901</v>
      </c>
      <c r="U5982" s="71">
        <v>3215.7666253498101</v>
      </c>
      <c r="V5982" s="20">
        <v>0.89231533197567603</v>
      </c>
      <c r="W5982" s="79">
        <v>3624.0023934740602</v>
      </c>
      <c r="X5982" s="6">
        <v>7442.2679591933902</v>
      </c>
      <c r="Y5982" s="6">
        <v>3236.5313630053502</v>
      </c>
      <c r="Z5982" s="71">
        <v>3233.7573921042399</v>
      </c>
      <c r="AA5982" s="20">
        <v>0.89231657184538504</v>
      </c>
    </row>
    <row r="5983" spans="1:27" x14ac:dyDescent="0.2">
      <c r="A5983" s="52" t="s">
        <v>344</v>
      </c>
      <c r="B5983" s="1" t="s">
        <v>18977</v>
      </c>
      <c r="C5983" s="131" t="s">
        <v>39</v>
      </c>
      <c r="D5983" s="131" t="s">
        <v>39</v>
      </c>
      <c r="E5983" s="131" t="s">
        <v>6361</v>
      </c>
      <c r="F5983" s="131" t="s">
        <v>26186</v>
      </c>
      <c r="G5983" s="131" t="s">
        <v>26186</v>
      </c>
      <c r="H5983" s="79">
        <v>6465.1666666666697</v>
      </c>
      <c r="I5983" s="6">
        <v>19089.7924134565</v>
      </c>
      <c r="J5983" s="6">
        <v>8292.5539644448509</v>
      </c>
      <c r="K5983" s="71">
        <v>8294.5175151963103</v>
      </c>
      <c r="L5983" s="20">
        <v>1.2829549403515701</v>
      </c>
      <c r="M5983" s="79">
        <v>6504.3152958049004</v>
      </c>
      <c r="N5983" s="6">
        <v>19205.387144737499</v>
      </c>
      <c r="O5983" s="6">
        <v>8346.2035822132493</v>
      </c>
      <c r="P5983" s="71">
        <v>8345.0443442216801</v>
      </c>
      <c r="Q5983" s="20">
        <v>1.28300120223323</v>
      </c>
      <c r="R5983" s="79">
        <v>6538.2341239744101</v>
      </c>
      <c r="S5983" s="6">
        <v>19305.539766015201</v>
      </c>
      <c r="T5983" s="6">
        <v>8392.8400313812199</v>
      </c>
      <c r="U5983" s="71">
        <v>8388.4839304114503</v>
      </c>
      <c r="V5983" s="20">
        <v>1.2829892248202801</v>
      </c>
      <c r="W5983" s="79">
        <v>6573.6322806811304</v>
      </c>
      <c r="X5983" s="6">
        <v>19410.0604223556</v>
      </c>
      <c r="Y5983" s="6">
        <v>8441.1458522102694</v>
      </c>
      <c r="Z5983" s="71">
        <v>8433.9111029247597</v>
      </c>
      <c r="AA5983" s="20">
        <v>1.2829910075302999</v>
      </c>
    </row>
    <row r="5984" spans="1:27" x14ac:dyDescent="0.2">
      <c r="A5984" s="52" t="s">
        <v>343</v>
      </c>
      <c r="B5984" s="1" t="s">
        <v>6638</v>
      </c>
      <c r="C5984" s="131" t="s">
        <v>39</v>
      </c>
      <c r="D5984" s="131" t="s">
        <v>39</v>
      </c>
      <c r="E5984" s="131" t="s">
        <v>6361</v>
      </c>
      <c r="F5984" s="131" t="s">
        <v>26186</v>
      </c>
      <c r="G5984" s="131" t="s">
        <v>26186</v>
      </c>
      <c r="H5984" s="79">
        <v>5576.6666666666697</v>
      </c>
      <c r="I5984" s="6">
        <v>12506.8135701748</v>
      </c>
      <c r="J5984" s="6">
        <v>5432.9258384610703</v>
      </c>
      <c r="K5984" s="71">
        <v>5434.2122727319202</v>
      </c>
      <c r="L5984" s="20">
        <v>0.97445527903142604</v>
      </c>
      <c r="M5984" s="79">
        <v>5609.8782704649502</v>
      </c>
      <c r="N5984" s="6">
        <v>12581.2973723993</v>
      </c>
      <c r="O5984" s="6">
        <v>5467.5320214610601</v>
      </c>
      <c r="P5984" s="71">
        <v>5466.7726138121898</v>
      </c>
      <c r="Q5984" s="20">
        <v>0.97449041676961401</v>
      </c>
      <c r="R5984" s="79">
        <v>5640.2613597044001</v>
      </c>
      <c r="S5984" s="6">
        <v>12649.437653236801</v>
      </c>
      <c r="T5984" s="6">
        <v>5499.1835502799704</v>
      </c>
      <c r="U5984" s="71">
        <v>5496.3293318382102</v>
      </c>
      <c r="V5984" s="20">
        <v>0.97448131944833605</v>
      </c>
      <c r="W5984" s="79">
        <v>5672.8121299855802</v>
      </c>
      <c r="X5984" s="6">
        <v>12722.439401378801</v>
      </c>
      <c r="Y5984" s="6">
        <v>5532.7991900146999</v>
      </c>
      <c r="Z5984" s="71">
        <v>5528.0571306204401</v>
      </c>
      <c r="AA5984" s="20">
        <v>0.97448267348745898</v>
      </c>
    </row>
    <row r="5985" spans="1:27" x14ac:dyDescent="0.2">
      <c r="A5985" s="52" t="s">
        <v>342</v>
      </c>
      <c r="B5985" s="1" t="s">
        <v>18978</v>
      </c>
      <c r="C5985" s="131" t="s">
        <v>39</v>
      </c>
      <c r="D5985" s="131" t="s">
        <v>39</v>
      </c>
      <c r="E5985" s="131" t="s">
        <v>6361</v>
      </c>
      <c r="F5985" s="131" t="s">
        <v>26186</v>
      </c>
      <c r="G5985" s="131" t="s">
        <v>26186</v>
      </c>
      <c r="H5985" s="79">
        <v>5587.5833333333303</v>
      </c>
      <c r="I5985" s="6">
        <v>17474.8897644463</v>
      </c>
      <c r="J5985" s="6">
        <v>7591.0446408127</v>
      </c>
      <c r="K5985" s="71">
        <v>7592.8420848176202</v>
      </c>
      <c r="L5985" s="20">
        <v>1.35887764564006</v>
      </c>
      <c r="M5985" s="79">
        <v>5622.1568006285897</v>
      </c>
      <c r="N5985" s="6">
        <v>17583.016568776002</v>
      </c>
      <c r="O5985" s="6">
        <v>7641.1599915414799</v>
      </c>
      <c r="P5985" s="71">
        <v>7640.0986799074499</v>
      </c>
      <c r="Q5985" s="20">
        <v>1.3589266452072699</v>
      </c>
      <c r="R5985" s="79">
        <v>5654.6421628084399</v>
      </c>
      <c r="S5985" s="6">
        <v>17684.612927914699</v>
      </c>
      <c r="T5985" s="6">
        <v>7688.1625232859697</v>
      </c>
      <c r="U5985" s="71">
        <v>7684.1721681620502</v>
      </c>
      <c r="V5985" s="20">
        <v>1.3589139589949999</v>
      </c>
      <c r="W5985" s="79">
        <v>5687.5454010388403</v>
      </c>
      <c r="X5985" s="6">
        <v>17787.516173677501</v>
      </c>
      <c r="Y5985" s="6">
        <v>7735.5255523897504</v>
      </c>
      <c r="Z5985" s="71">
        <v>7728.8955771538003</v>
      </c>
      <c r="AA5985" s="20">
        <v>1.35891584720222</v>
      </c>
    </row>
    <row r="5986" spans="1:27" x14ac:dyDescent="0.2">
      <c r="A5986" s="52" t="s">
        <v>341</v>
      </c>
      <c r="B5986" s="1" t="s">
        <v>18979</v>
      </c>
      <c r="C5986" s="131" t="s">
        <v>49</v>
      </c>
      <c r="D5986" s="131" t="s">
        <v>49</v>
      </c>
      <c r="E5986" s="131" t="s">
        <v>6363</v>
      </c>
      <c r="F5986" s="131" t="s">
        <v>26191</v>
      </c>
      <c r="G5986" s="131" t="s">
        <v>26191</v>
      </c>
      <c r="H5986" s="79">
        <v>8794.3333333333303</v>
      </c>
      <c r="I5986" s="6">
        <v>17770.7434815669</v>
      </c>
      <c r="J5986" s="6">
        <v>7719.5626918039097</v>
      </c>
      <c r="K5986" s="71">
        <v>7722.2039489183699</v>
      </c>
      <c r="L5986" s="20">
        <v>0.87808861186199905</v>
      </c>
      <c r="M5986" s="79">
        <v>8803.7495809373595</v>
      </c>
      <c r="N5986" s="6">
        <v>17789.770929627801</v>
      </c>
      <c r="O5986" s="6">
        <v>7731.0105097411197</v>
      </c>
      <c r="P5986" s="71">
        <v>7730.4803640299997</v>
      </c>
      <c r="Q5986" s="20">
        <v>0.87808953366514497</v>
      </c>
      <c r="R5986" s="79">
        <v>8815.5586298259204</v>
      </c>
      <c r="S5986" s="6">
        <v>17813.6335205264</v>
      </c>
      <c r="T5986" s="6">
        <v>7744.2525993816498</v>
      </c>
      <c r="U5986" s="71">
        <v>7740.7651324475501</v>
      </c>
      <c r="V5986" s="20">
        <v>0.87807993316022004</v>
      </c>
      <c r="W5986" s="79">
        <v>8834.7353715317295</v>
      </c>
      <c r="X5986" s="6">
        <v>17852.384036881602</v>
      </c>
      <c r="Y5986" s="6">
        <v>7763.7356188456397</v>
      </c>
      <c r="Z5986" s="71">
        <v>7757.5613647502196</v>
      </c>
      <c r="AA5986" s="20">
        <v>0.87807512489253503</v>
      </c>
    </row>
    <row r="5987" spans="1:27" x14ac:dyDescent="0.2">
      <c r="A5987" s="52" t="s">
        <v>340</v>
      </c>
      <c r="B5987" s="1" t="s">
        <v>6637</v>
      </c>
      <c r="C5987" s="131" t="s">
        <v>31</v>
      </c>
      <c r="D5987" s="131" t="s">
        <v>31</v>
      </c>
      <c r="E5987" s="131" t="s">
        <v>6357</v>
      </c>
      <c r="F5987" s="131" t="s">
        <v>26199</v>
      </c>
      <c r="G5987" s="131" t="s">
        <v>26199</v>
      </c>
      <c r="H5987" s="79">
        <v>2567.1666666666702</v>
      </c>
      <c r="I5987" s="6">
        <v>6058.9126470801302</v>
      </c>
      <c r="J5987" s="6">
        <v>2631.9751940493702</v>
      </c>
      <c r="K5987" s="71">
        <v>2628.2423980082999</v>
      </c>
      <c r="L5987" s="20">
        <v>1.02379110485294</v>
      </c>
      <c r="M5987" s="79">
        <v>2574.6473694975498</v>
      </c>
      <c r="N5987" s="6">
        <v>6076.5682693580402</v>
      </c>
      <c r="O5987" s="6">
        <v>2640.7317631801202</v>
      </c>
      <c r="P5987" s="71">
        <v>2639.5043819194898</v>
      </c>
      <c r="Q5987" s="20">
        <v>1.02519063899403</v>
      </c>
      <c r="R5987" s="79">
        <v>2581.1368438472</v>
      </c>
      <c r="S5987" s="6">
        <v>6091.8844382381203</v>
      </c>
      <c r="T5987" s="6">
        <v>2648.3699600980699</v>
      </c>
      <c r="U5987" s="71">
        <v>2648.9011573078701</v>
      </c>
      <c r="V5987" s="20">
        <v>1.0262536694333699</v>
      </c>
      <c r="W5987" s="79">
        <v>2588.8502416307902</v>
      </c>
      <c r="X5987" s="6">
        <v>6110.0892567992996</v>
      </c>
      <c r="Y5987" s="6">
        <v>2657.1867095922498</v>
      </c>
      <c r="Z5987" s="71">
        <v>2658.6820076638901</v>
      </c>
      <c r="AA5987" s="20">
        <v>1.02697404620404</v>
      </c>
    </row>
    <row r="5988" spans="1:27" x14ac:dyDescent="0.2">
      <c r="A5988" s="52" t="s">
        <v>339</v>
      </c>
      <c r="B5988" s="1" t="s">
        <v>6636</v>
      </c>
      <c r="C5988" s="131" t="s">
        <v>58</v>
      </c>
      <c r="D5988" s="131" t="s">
        <v>26158</v>
      </c>
      <c r="E5988" s="131" t="s">
        <v>6355</v>
      </c>
      <c r="F5988" s="131" t="s">
        <v>26256</v>
      </c>
      <c r="G5988" s="131" t="s">
        <v>26256</v>
      </c>
      <c r="H5988" s="79">
        <v>6816.5</v>
      </c>
      <c r="I5988" s="6">
        <v>20186.301145514</v>
      </c>
      <c r="J5988" s="6">
        <v>8768.8743788388092</v>
      </c>
      <c r="K5988" s="71">
        <v>8768.1511242777106</v>
      </c>
      <c r="L5988" s="20">
        <v>1.2863127887152801</v>
      </c>
      <c r="M5988" s="79">
        <v>6842.7613499528297</v>
      </c>
      <c r="N5988" s="6">
        <v>20264.071191525301</v>
      </c>
      <c r="O5988" s="6">
        <v>8806.2824401473008</v>
      </c>
      <c r="P5988" s="71">
        <v>8803.6977587085403</v>
      </c>
      <c r="Q5988" s="20">
        <v>1.28657091902953</v>
      </c>
      <c r="R5988" s="79">
        <v>6866.2150199200296</v>
      </c>
      <c r="S5988" s="6">
        <v>20333.5266077837</v>
      </c>
      <c r="T5988" s="6">
        <v>8839.7443511721503</v>
      </c>
      <c r="U5988" s="71">
        <v>8835.47630250361</v>
      </c>
      <c r="V5988" s="20">
        <v>1.2868044878976901</v>
      </c>
      <c r="W5988" s="79">
        <v>6890.95482160131</v>
      </c>
      <c r="X5988" s="6">
        <v>20406.790759037001</v>
      </c>
      <c r="Y5988" s="6">
        <v>8874.6090132811296</v>
      </c>
      <c r="Z5988" s="71">
        <v>8868.9765973150006</v>
      </c>
      <c r="AA5988" s="20">
        <v>1.28704610999816</v>
      </c>
    </row>
    <row r="5989" spans="1:27" x14ac:dyDescent="0.2">
      <c r="A5989" s="52" t="s">
        <v>338</v>
      </c>
      <c r="B5989" s="1" t="s">
        <v>6635</v>
      </c>
      <c r="C5989" s="131" t="s">
        <v>30</v>
      </c>
      <c r="D5989" s="131" t="s">
        <v>30</v>
      </c>
      <c r="E5989" s="131" t="s">
        <v>6353</v>
      </c>
      <c r="F5989" s="131" t="s">
        <v>26225</v>
      </c>
      <c r="G5989" s="131" t="s">
        <v>26225</v>
      </c>
      <c r="H5989" s="79">
        <v>317.75</v>
      </c>
      <c r="I5989" s="6">
        <v>834.40562738322205</v>
      </c>
      <c r="J5989" s="6">
        <v>362.46353776138199</v>
      </c>
      <c r="K5989" s="71">
        <v>362.60955225847403</v>
      </c>
      <c r="L5989" s="20">
        <v>1.1411787639920501</v>
      </c>
      <c r="M5989" s="79">
        <v>318.89654156209099</v>
      </c>
      <c r="N5989" s="6">
        <v>837.41642433503205</v>
      </c>
      <c r="O5989" s="6">
        <v>363.92122209858201</v>
      </c>
      <c r="P5989" s="71">
        <v>363.93166348674299</v>
      </c>
      <c r="Q5989" s="20">
        <v>1.14122173198885</v>
      </c>
      <c r="R5989" s="79">
        <v>320.36332771526901</v>
      </c>
      <c r="S5989" s="6">
        <v>841.26817766431395</v>
      </c>
      <c r="T5989" s="6">
        <v>365.73073450437698</v>
      </c>
      <c r="U5989" s="71">
        <v>365.61518955032699</v>
      </c>
      <c r="V5989" s="20">
        <v>1.1412516911900601</v>
      </c>
      <c r="W5989" s="79">
        <v>322.34926839378602</v>
      </c>
      <c r="X5989" s="6">
        <v>846.48322118218596</v>
      </c>
      <c r="Y5989" s="6">
        <v>368.122930890931</v>
      </c>
      <c r="Z5989" s="71">
        <v>367.89965634585798</v>
      </c>
      <c r="AA5989" s="20">
        <v>1.1413075580380301</v>
      </c>
    </row>
    <row r="5990" spans="1:27" x14ac:dyDescent="0.2">
      <c r="A5990" s="52" t="s">
        <v>337</v>
      </c>
      <c r="B5990" s="1" t="s">
        <v>18980</v>
      </c>
      <c r="C5990" s="131" t="s">
        <v>39</v>
      </c>
      <c r="D5990" s="131" t="s">
        <v>39</v>
      </c>
      <c r="E5990" s="131" t="s">
        <v>6361</v>
      </c>
      <c r="F5990" s="131" t="s">
        <v>26186</v>
      </c>
      <c r="G5990" s="131" t="s">
        <v>26186</v>
      </c>
      <c r="H5990" s="79">
        <v>7015.25</v>
      </c>
      <c r="I5990" s="6">
        <v>24404.348700063001</v>
      </c>
      <c r="J5990" s="6">
        <v>10601.1827776476</v>
      </c>
      <c r="K5990" s="71">
        <v>10603.692976616299</v>
      </c>
      <c r="L5990" s="20">
        <v>1.5115203273748301</v>
      </c>
      <c r="M5990" s="79">
        <v>7049.4515040753904</v>
      </c>
      <c r="N5990" s="6">
        <v>24523.327415222499</v>
      </c>
      <c r="O5990" s="6">
        <v>10657.253695445699</v>
      </c>
      <c r="P5990" s="71">
        <v>10655.7734663513</v>
      </c>
      <c r="Q5990" s="20">
        <v>1.51157483106183</v>
      </c>
      <c r="R5990" s="79">
        <v>7081.6389671994702</v>
      </c>
      <c r="S5990" s="6">
        <v>24635.299771710201</v>
      </c>
      <c r="T5990" s="6">
        <v>10709.886002413699</v>
      </c>
      <c r="U5990" s="71">
        <v>10704.3272946786</v>
      </c>
      <c r="V5990" s="20">
        <v>1.5115607198077501</v>
      </c>
      <c r="W5990" s="79">
        <v>7117.05235762144</v>
      </c>
      <c r="X5990" s="6">
        <v>24758.4943447488</v>
      </c>
      <c r="Y5990" s="6">
        <v>10767.1000139929</v>
      </c>
      <c r="Z5990" s="71">
        <v>10757.871732608201</v>
      </c>
      <c r="AA5990" s="20">
        <v>1.51156282011723</v>
      </c>
    </row>
    <row r="5991" spans="1:27" x14ac:dyDescent="0.2">
      <c r="A5991" s="52" t="s">
        <v>336</v>
      </c>
      <c r="B5991" s="1" t="s">
        <v>6634</v>
      </c>
      <c r="C5991" s="131" t="s">
        <v>35</v>
      </c>
      <c r="D5991" s="131" t="s">
        <v>35</v>
      </c>
      <c r="E5991" s="131" t="s">
        <v>6353</v>
      </c>
      <c r="F5991" s="131" t="s">
        <v>26284</v>
      </c>
      <c r="G5991" s="131" t="s">
        <v>26284</v>
      </c>
      <c r="H5991" s="79">
        <v>118</v>
      </c>
      <c r="I5991" s="6">
        <v>470.72008284093602</v>
      </c>
      <c r="J5991" s="6">
        <v>204.47952521237701</v>
      </c>
      <c r="K5991" s="71">
        <v>204.69233093962001</v>
      </c>
      <c r="L5991" s="20">
        <v>1.73468077067475</v>
      </c>
      <c r="M5991" s="79">
        <v>118.679646622112</v>
      </c>
      <c r="N5991" s="6">
        <v>473.43129736858998</v>
      </c>
      <c r="O5991" s="6">
        <v>205.74195980799601</v>
      </c>
      <c r="P5991" s="71">
        <v>206.00008114218201</v>
      </c>
      <c r="Q5991" s="20">
        <v>1.73576587903153</v>
      </c>
      <c r="R5991" s="79">
        <v>119.259698702942</v>
      </c>
      <c r="S5991" s="6">
        <v>475.74521400876199</v>
      </c>
      <c r="T5991" s="6">
        <v>206.82423414545801</v>
      </c>
      <c r="U5991" s="71">
        <v>207.12996482517801</v>
      </c>
      <c r="V5991" s="20">
        <v>1.7367976531712299</v>
      </c>
      <c r="W5991" s="79">
        <v>119.945508000877</v>
      </c>
      <c r="X5991" s="6">
        <v>478.481012394667</v>
      </c>
      <c r="Y5991" s="6">
        <v>208.084257609253</v>
      </c>
      <c r="Z5991" s="71">
        <v>208.44066427054801</v>
      </c>
      <c r="AA5991" s="20">
        <v>1.73779466813401</v>
      </c>
    </row>
    <row r="5992" spans="1:27" x14ac:dyDescent="0.2">
      <c r="A5992" s="52" t="s">
        <v>335</v>
      </c>
      <c r="B5992" s="1" t="s">
        <v>6633</v>
      </c>
      <c r="C5992" s="131" t="s">
        <v>27</v>
      </c>
      <c r="D5992" s="131" t="s">
        <v>26156</v>
      </c>
      <c r="E5992" s="131" t="s">
        <v>6355</v>
      </c>
      <c r="F5992" s="131" t="s">
        <v>26321</v>
      </c>
      <c r="G5992" s="131" t="s">
        <v>26321</v>
      </c>
      <c r="H5992" s="79">
        <v>748.83333333333303</v>
      </c>
      <c r="I5992" s="6">
        <v>1376.1507169639001</v>
      </c>
      <c r="J5992" s="6">
        <v>597.796132952623</v>
      </c>
      <c r="K5992" s="71">
        <v>597.99199937825097</v>
      </c>
      <c r="L5992" s="20">
        <v>0.79856487786991104</v>
      </c>
      <c r="M5992" s="79">
        <v>753.58257786530805</v>
      </c>
      <c r="N5992" s="6">
        <v>1384.8785285833701</v>
      </c>
      <c r="O5992" s="6">
        <v>601.83520639727897</v>
      </c>
      <c r="P5992" s="71">
        <v>602.00401755880796</v>
      </c>
      <c r="Q5992" s="20">
        <v>0.79885607130690295</v>
      </c>
      <c r="R5992" s="79">
        <v>757.71796333810096</v>
      </c>
      <c r="S5992" s="6">
        <v>1392.47823526039</v>
      </c>
      <c r="T5992" s="6">
        <v>605.36235802604199</v>
      </c>
      <c r="U5992" s="71">
        <v>605.51272613935703</v>
      </c>
      <c r="V5992" s="20">
        <v>0.79912679312998103</v>
      </c>
      <c r="W5992" s="79">
        <v>762.67985456373299</v>
      </c>
      <c r="X5992" s="6">
        <v>1401.5968333031001</v>
      </c>
      <c r="Y5992" s="6">
        <v>609.53356344429596</v>
      </c>
      <c r="Z5992" s="71">
        <v>609.68383060996302</v>
      </c>
      <c r="AA5992" s="20">
        <v>0.79939679403058805</v>
      </c>
    </row>
    <row r="5993" spans="1:27" x14ac:dyDescent="0.2">
      <c r="A5993" s="52" t="s">
        <v>334</v>
      </c>
      <c r="B5993" s="1" t="s">
        <v>6632</v>
      </c>
      <c r="C5993" s="131" t="s">
        <v>45</v>
      </c>
      <c r="D5993" s="131" t="s">
        <v>26162</v>
      </c>
      <c r="E5993" s="131" t="s">
        <v>6363</v>
      </c>
      <c r="F5993" s="131" t="s">
        <v>26190</v>
      </c>
      <c r="G5993" s="131" t="s">
        <v>26190</v>
      </c>
      <c r="H5993" s="79">
        <v>15314.083333333299</v>
      </c>
      <c r="I5993" s="6">
        <v>36766.942100597502</v>
      </c>
      <c r="J5993" s="6">
        <v>15971.4597662101</v>
      </c>
      <c r="K5993" s="71">
        <v>15979.328747215701</v>
      </c>
      <c r="L5993" s="20">
        <v>1.04344010669149</v>
      </c>
      <c r="M5993" s="79">
        <v>15221.9492126187</v>
      </c>
      <c r="N5993" s="6">
        <v>36545.741144061401</v>
      </c>
      <c r="O5993" s="6">
        <v>15881.908203802201</v>
      </c>
      <c r="P5993" s="71">
        <v>15884.647937104301</v>
      </c>
      <c r="Q5993" s="20">
        <v>1.04353573351409</v>
      </c>
      <c r="R5993" s="79">
        <v>15136.884243741801</v>
      </c>
      <c r="S5993" s="6">
        <v>36341.512218476499</v>
      </c>
      <c r="T5993" s="6">
        <v>15799.0142852719</v>
      </c>
      <c r="U5993" s="71">
        <v>15797.0782210087</v>
      </c>
      <c r="V5993" s="20">
        <v>1.04361491880602</v>
      </c>
      <c r="W5993" s="79">
        <v>15066.6367234795</v>
      </c>
      <c r="X5993" s="6">
        <v>36172.857885469501</v>
      </c>
      <c r="Y5993" s="6">
        <v>15731.0365170655</v>
      </c>
      <c r="Z5993" s="71">
        <v>15724.8102514767</v>
      </c>
      <c r="AA5993" s="20">
        <v>1.0436841705336599</v>
      </c>
    </row>
    <row r="5994" spans="1:27" x14ac:dyDescent="0.2">
      <c r="A5994" s="52" t="s">
        <v>333</v>
      </c>
      <c r="B5994" s="1" t="s">
        <v>6631</v>
      </c>
      <c r="C5994" s="131" t="s">
        <v>22</v>
      </c>
      <c r="D5994" s="131" t="s">
        <v>22</v>
      </c>
      <c r="E5994" s="131" t="s">
        <v>6357</v>
      </c>
      <c r="F5994" s="131" t="s">
        <v>26224</v>
      </c>
      <c r="G5994" s="131" t="s">
        <v>26224</v>
      </c>
      <c r="H5994" s="79">
        <v>585.33333333333303</v>
      </c>
      <c r="I5994" s="6">
        <v>2452.3849692189001</v>
      </c>
      <c r="J5994" s="6">
        <v>1065.3093683986699</v>
      </c>
      <c r="K5994" s="71">
        <v>1065.0131850064699</v>
      </c>
      <c r="L5994" s="20">
        <v>1.8194986076420301</v>
      </c>
      <c r="M5994" s="79">
        <v>590.90048863737297</v>
      </c>
      <c r="N5994" s="6">
        <v>2475.7098120245901</v>
      </c>
      <c r="O5994" s="6">
        <v>1075.88448730137</v>
      </c>
      <c r="P5994" s="71">
        <v>1076.04457766462</v>
      </c>
      <c r="Q5994" s="20">
        <v>1.82102502596673</v>
      </c>
      <c r="R5994" s="79">
        <v>595.94156646844203</v>
      </c>
      <c r="S5994" s="6">
        <v>2496.83053554665</v>
      </c>
      <c r="T5994" s="6">
        <v>1085.46559818028</v>
      </c>
      <c r="U5994" s="71">
        <v>1086.09613459055</v>
      </c>
      <c r="V5994" s="20">
        <v>1.8224876325153401</v>
      </c>
      <c r="W5994" s="79">
        <v>600.97439949181296</v>
      </c>
      <c r="X5994" s="6">
        <v>2517.9167156020599</v>
      </c>
      <c r="Y5994" s="6">
        <v>1095.0044346918</v>
      </c>
      <c r="Z5994" s="71">
        <v>1096.01712203182</v>
      </c>
      <c r="AA5994" s="20">
        <v>1.8237334617890899</v>
      </c>
    </row>
    <row r="5995" spans="1:27" x14ac:dyDescent="0.2">
      <c r="A5995" s="52" t="s">
        <v>332</v>
      </c>
      <c r="B5995" s="1" t="s">
        <v>6630</v>
      </c>
      <c r="C5995" s="131" t="s">
        <v>43</v>
      </c>
      <c r="D5995" s="131" t="s">
        <v>43</v>
      </c>
      <c r="E5995" s="131" t="s">
        <v>6357</v>
      </c>
      <c r="F5995" s="131" t="s">
        <v>26320</v>
      </c>
      <c r="G5995" s="131" t="s">
        <v>26320</v>
      </c>
      <c r="H5995" s="79">
        <v>5318.25</v>
      </c>
      <c r="I5995" s="6">
        <v>13596.073812700401</v>
      </c>
      <c r="J5995" s="6">
        <v>5906.0975286938301</v>
      </c>
      <c r="K5995" s="71">
        <v>5906.9733751603999</v>
      </c>
      <c r="L5995" s="20">
        <v>1.1106987026109001</v>
      </c>
      <c r="M5995" s="79">
        <v>5355.1804209268003</v>
      </c>
      <c r="N5995" s="6">
        <v>13690.4862094202</v>
      </c>
      <c r="O5995" s="6">
        <v>5949.5590576841596</v>
      </c>
      <c r="P5995" s="71">
        <v>5952.8408870839503</v>
      </c>
      <c r="Q5995" s="20">
        <v>1.11160417001482</v>
      </c>
      <c r="R5995" s="79">
        <v>5391.6530252761504</v>
      </c>
      <c r="S5995" s="6">
        <v>13783.7282008413</v>
      </c>
      <c r="T5995" s="6">
        <v>5992.3020660290604</v>
      </c>
      <c r="U5995" s="71">
        <v>5997.8031035499998</v>
      </c>
      <c r="V5995" s="20">
        <v>1.11242379200446</v>
      </c>
      <c r="W5995" s="79">
        <v>5429.3217902617098</v>
      </c>
      <c r="X5995" s="6">
        <v>13880.0281696613</v>
      </c>
      <c r="Y5995" s="6">
        <v>6036.2172844116803</v>
      </c>
      <c r="Z5995" s="71">
        <v>6044.0095968547403</v>
      </c>
      <c r="AA5995" s="20">
        <v>1.1132163151013701</v>
      </c>
    </row>
    <row r="5996" spans="1:27" x14ac:dyDescent="0.2">
      <c r="A5996" s="52" t="s">
        <v>331</v>
      </c>
      <c r="B5996" s="1" t="s">
        <v>6629</v>
      </c>
      <c r="C5996" s="131" t="s">
        <v>41</v>
      </c>
      <c r="D5996" s="131" t="s">
        <v>26170</v>
      </c>
      <c r="E5996" s="131" t="s">
        <v>6359</v>
      </c>
      <c r="F5996" s="131" t="s">
        <v>26319</v>
      </c>
      <c r="G5996" s="131" t="s">
        <v>26319</v>
      </c>
      <c r="H5996" s="79">
        <v>7048.75</v>
      </c>
      <c r="I5996" s="6">
        <v>11806.185594417</v>
      </c>
      <c r="J5996" s="6">
        <v>5128.5749491409797</v>
      </c>
      <c r="K5996" s="71">
        <v>5129.1290316933901</v>
      </c>
      <c r="L5996" s="20">
        <v>0.72766505149046101</v>
      </c>
      <c r="M5996" s="79">
        <v>7067.2895682304797</v>
      </c>
      <c r="N5996" s="6">
        <v>11837.2381332884</v>
      </c>
      <c r="O5996" s="6">
        <v>5144.1816073275004</v>
      </c>
      <c r="P5996" s="71">
        <v>5144.2735043972198</v>
      </c>
      <c r="Q5996" s="20">
        <v>0.72789907003700904</v>
      </c>
      <c r="R5996" s="79">
        <v>7081.6982400221596</v>
      </c>
      <c r="S5996" s="6">
        <v>11861.3716964509</v>
      </c>
      <c r="T5996" s="6">
        <v>5156.58181059048</v>
      </c>
      <c r="U5996" s="71">
        <v>5156.25740435027</v>
      </c>
      <c r="V5996" s="20">
        <v>0.72811029637068203</v>
      </c>
      <c r="W5996" s="79">
        <v>7100.20884281899</v>
      </c>
      <c r="X5996" s="6">
        <v>11892.3757201549</v>
      </c>
      <c r="Y5996" s="6">
        <v>5171.8168722181099</v>
      </c>
      <c r="Z5996" s="71">
        <v>5171.0480293774499</v>
      </c>
      <c r="AA5996" s="20">
        <v>0.72829520143021498</v>
      </c>
    </row>
    <row r="5997" spans="1:27" x14ac:dyDescent="0.2">
      <c r="A5997" s="52" t="s">
        <v>330</v>
      </c>
      <c r="B5997" s="1" t="s">
        <v>26318</v>
      </c>
      <c r="C5997" s="131" t="s">
        <v>23</v>
      </c>
      <c r="D5997" s="131" t="s">
        <v>23</v>
      </c>
      <c r="E5997" s="131" t="s">
        <v>6362</v>
      </c>
      <c r="F5997" s="131" t="s">
        <v>26187</v>
      </c>
      <c r="G5997" s="131" t="s">
        <v>26187</v>
      </c>
      <c r="H5997" s="79">
        <v>20.25</v>
      </c>
      <c r="I5997" s="6">
        <v>62.392102230274602</v>
      </c>
      <c r="J5997" s="6">
        <v>27.102959712385399</v>
      </c>
      <c r="K5997" s="71">
        <v>27.1065531369422</v>
      </c>
      <c r="L5997" s="20">
        <v>1.33859521663912</v>
      </c>
      <c r="M5997" s="79">
        <v>20.381277792389199</v>
      </c>
      <c r="N5997" s="6">
        <v>62.796581116364102</v>
      </c>
      <c r="O5997" s="6">
        <v>27.289897689344802</v>
      </c>
      <c r="P5997" s="71">
        <v>27.2905099986957</v>
      </c>
      <c r="Q5997" s="20">
        <v>1.3389989713445101</v>
      </c>
      <c r="R5997" s="79">
        <v>20.508293977628899</v>
      </c>
      <c r="S5997" s="6">
        <v>63.187929601024599</v>
      </c>
      <c r="T5997" s="6">
        <v>27.4701557937865</v>
      </c>
      <c r="U5997" s="71">
        <v>27.468296687108101</v>
      </c>
      <c r="V5997" s="20">
        <v>1.3393750214947899</v>
      </c>
      <c r="W5997" s="79">
        <v>20.607239908518999</v>
      </c>
      <c r="X5997" s="6">
        <v>63.492791064499499</v>
      </c>
      <c r="Y5997" s="6">
        <v>27.612068086200701</v>
      </c>
      <c r="Z5997" s="71">
        <v>27.607673694590499</v>
      </c>
      <c r="AA5997" s="20">
        <v>1.3397074919857399</v>
      </c>
    </row>
    <row r="5998" spans="1:27" x14ac:dyDescent="0.2">
      <c r="A5998" s="52" t="s">
        <v>329</v>
      </c>
      <c r="B5998" s="1" t="s">
        <v>6628</v>
      </c>
      <c r="C5998" s="131" t="s">
        <v>46</v>
      </c>
      <c r="D5998" s="131" t="s">
        <v>46</v>
      </c>
      <c r="E5998" s="131" t="s">
        <v>6363</v>
      </c>
      <c r="F5998" s="131" t="s">
        <v>26247</v>
      </c>
      <c r="G5998" s="131" t="s">
        <v>26247</v>
      </c>
      <c r="H5998" s="79">
        <v>8272.25</v>
      </c>
      <c r="I5998" s="6">
        <v>16041.630745528701</v>
      </c>
      <c r="J5998" s="6">
        <v>6968.4408166337098</v>
      </c>
      <c r="K5998" s="71">
        <v>6972.5180574963897</v>
      </c>
      <c r="L5998" s="20">
        <v>0.84288048082400602</v>
      </c>
      <c r="M5998" s="79">
        <v>8263.6392004877507</v>
      </c>
      <c r="N5998" s="6">
        <v>16024.9325961499</v>
      </c>
      <c r="O5998" s="6">
        <v>6964.05382670769</v>
      </c>
      <c r="P5998" s="71">
        <v>6965.2756941868201</v>
      </c>
      <c r="Q5998" s="20">
        <v>0.84288235790542498</v>
      </c>
      <c r="R5998" s="79">
        <v>8255.4245504336996</v>
      </c>
      <c r="S5998" s="6">
        <v>16009.002663801301</v>
      </c>
      <c r="T5998" s="6">
        <v>6959.7120851168602</v>
      </c>
      <c r="U5998" s="71">
        <v>6958.3432033775998</v>
      </c>
      <c r="V5998" s="20">
        <v>0.84288132740696498</v>
      </c>
      <c r="W5998" s="79">
        <v>8254.9084811232096</v>
      </c>
      <c r="X5998" s="6">
        <v>16008.0018969823</v>
      </c>
      <c r="Y5998" s="6">
        <v>6961.6413279813796</v>
      </c>
      <c r="Z5998" s="71">
        <v>6958.0554183500799</v>
      </c>
      <c r="AA5998" s="20">
        <v>0.84289915924099101</v>
      </c>
    </row>
    <row r="5999" spans="1:27" x14ac:dyDescent="0.2">
      <c r="A5999" s="52" t="s">
        <v>328</v>
      </c>
      <c r="B5999" s="1" t="s">
        <v>18981</v>
      </c>
      <c r="C5999" s="131" t="s">
        <v>50</v>
      </c>
      <c r="D5999" s="131" t="s">
        <v>50</v>
      </c>
      <c r="E5999" s="131" t="s">
        <v>6357</v>
      </c>
      <c r="F5999" s="131" t="s">
        <v>26211</v>
      </c>
      <c r="G5999" s="131" t="s">
        <v>26211</v>
      </c>
      <c r="H5999" s="79">
        <v>32905.416666666701</v>
      </c>
      <c r="I5999" s="6">
        <v>80813.638538043902</v>
      </c>
      <c r="J5999" s="6">
        <v>35105.225039926401</v>
      </c>
      <c r="K5999" s="71">
        <v>35080.779797804098</v>
      </c>
      <c r="L5999" s="20">
        <v>1.0661095756110299</v>
      </c>
      <c r="M5999" s="79">
        <v>32882.626168004499</v>
      </c>
      <c r="N5999" s="6">
        <v>80757.666503419896</v>
      </c>
      <c r="O5999" s="6">
        <v>35095.357379802503</v>
      </c>
      <c r="P5999" s="71">
        <v>35107.515612366798</v>
      </c>
      <c r="Q5999" s="20">
        <v>1.0676615496887301</v>
      </c>
      <c r="R5999" s="79">
        <v>32869.954237127502</v>
      </c>
      <c r="S5999" s="6">
        <v>80726.545036341893</v>
      </c>
      <c r="T5999" s="6">
        <v>35094.847747733103</v>
      </c>
      <c r="U5999" s="71">
        <v>35142.283509808898</v>
      </c>
      <c r="V5999" s="20">
        <v>1.0691308924949701</v>
      </c>
      <c r="W5999" s="79">
        <v>32885.646869895601</v>
      </c>
      <c r="X5999" s="6">
        <v>80765.0851577172</v>
      </c>
      <c r="Y5999" s="6">
        <v>35123.531238329699</v>
      </c>
      <c r="Z5999" s="71">
        <v>35199.660565102102</v>
      </c>
      <c r="AA5999" s="20">
        <v>1.0703654607848001</v>
      </c>
    </row>
    <row r="6000" spans="1:27" x14ac:dyDescent="0.2">
      <c r="A6000" s="52" t="s">
        <v>327</v>
      </c>
      <c r="B6000" s="1" t="s">
        <v>6627</v>
      </c>
      <c r="C6000" s="131" t="s">
        <v>22</v>
      </c>
      <c r="D6000" s="131" t="s">
        <v>22</v>
      </c>
      <c r="E6000" s="131" t="s">
        <v>6357</v>
      </c>
      <c r="F6000" s="131" t="s">
        <v>26224</v>
      </c>
      <c r="G6000" s="131" t="s">
        <v>26224</v>
      </c>
      <c r="H6000" s="79">
        <v>2150.3333333333298</v>
      </c>
      <c r="I6000" s="6">
        <v>6490.6227811211502</v>
      </c>
      <c r="J6000" s="6">
        <v>2819.5089034787802</v>
      </c>
      <c r="K6000" s="71">
        <v>2818.7250075175202</v>
      </c>
      <c r="L6000" s="20">
        <v>1.31083165750311</v>
      </c>
      <c r="M6000" s="79">
        <v>2164.8953257122298</v>
      </c>
      <c r="N6000" s="6">
        <v>6534.5770825347299</v>
      </c>
      <c r="O6000" s="6">
        <v>2839.77147888135</v>
      </c>
      <c r="P6000" s="71">
        <v>2840.19403358214</v>
      </c>
      <c r="Q6000" s="20">
        <v>1.3119313436772</v>
      </c>
      <c r="R6000" s="79">
        <v>2178.9198083788101</v>
      </c>
      <c r="S6000" s="6">
        <v>6576.9089504726298</v>
      </c>
      <c r="T6000" s="6">
        <v>2859.2282521645202</v>
      </c>
      <c r="U6000" s="71">
        <v>2860.88915005136</v>
      </c>
      <c r="V6000" s="20">
        <v>1.3129850575730699</v>
      </c>
      <c r="W6000" s="79">
        <v>2194.0215732910901</v>
      </c>
      <c r="X6000" s="6">
        <v>6622.4925155205801</v>
      </c>
      <c r="Y6000" s="6">
        <v>2880.02324631074</v>
      </c>
      <c r="Z6000" s="71">
        <v>2882.6867634510299</v>
      </c>
      <c r="AA6000" s="20">
        <v>1.3138825973925701</v>
      </c>
    </row>
    <row r="6001" spans="1:27" x14ac:dyDescent="0.2">
      <c r="A6001" s="52" t="s">
        <v>326</v>
      </c>
      <c r="B6001" s="1" t="s">
        <v>6626</v>
      </c>
      <c r="C6001" s="131" t="s">
        <v>46</v>
      </c>
      <c r="D6001" s="131" t="s">
        <v>46</v>
      </c>
      <c r="E6001" s="131" t="s">
        <v>6363</v>
      </c>
      <c r="F6001" s="131" t="s">
        <v>26247</v>
      </c>
      <c r="G6001" s="131" t="s">
        <v>26247</v>
      </c>
      <c r="H6001" s="79">
        <v>10853.25</v>
      </c>
      <c r="I6001" s="6">
        <v>21861.301842675501</v>
      </c>
      <c r="J6001" s="6">
        <v>9496.4901313235405</v>
      </c>
      <c r="K6001" s="71">
        <v>9502.0465360680591</v>
      </c>
      <c r="L6001" s="20">
        <v>0.87550241043632604</v>
      </c>
      <c r="M6001" s="79">
        <v>10829.0506751827</v>
      </c>
      <c r="N6001" s="6">
        <v>21812.55803375</v>
      </c>
      <c r="O6001" s="6">
        <v>9479.2179208115394</v>
      </c>
      <c r="P6001" s="71">
        <v>9480.8810825838591</v>
      </c>
      <c r="Q6001" s="20">
        <v>0.87550436016626398</v>
      </c>
      <c r="R6001" s="79">
        <v>10805.941992911999</v>
      </c>
      <c r="S6001" s="6">
        <v>21766.011065947201</v>
      </c>
      <c r="T6001" s="6">
        <v>9462.4989102531999</v>
      </c>
      <c r="U6001" s="71">
        <v>9460.6377640150295</v>
      </c>
      <c r="V6001" s="20">
        <v>0.87550328978451097</v>
      </c>
      <c r="W6001" s="79">
        <v>10794.835148435501</v>
      </c>
      <c r="X6001" s="6">
        <v>21743.638958088199</v>
      </c>
      <c r="Y6001" s="6">
        <v>9455.9843611630204</v>
      </c>
      <c r="Z6001" s="71">
        <v>9451.1136268352093</v>
      </c>
      <c r="AA6001" s="20">
        <v>0.87552181176245203</v>
      </c>
    </row>
    <row r="6002" spans="1:27" x14ac:dyDescent="0.2">
      <c r="A6002" s="52" t="s">
        <v>325</v>
      </c>
      <c r="B6002" s="1" t="s">
        <v>6625</v>
      </c>
      <c r="C6002" s="131" t="s">
        <v>56</v>
      </c>
      <c r="D6002" s="131" t="s">
        <v>56</v>
      </c>
      <c r="E6002" s="131" t="s">
        <v>6357</v>
      </c>
      <c r="F6002" s="131" t="s">
        <v>26200</v>
      </c>
      <c r="G6002" s="131" t="s">
        <v>26200</v>
      </c>
      <c r="H6002" s="79">
        <v>31568.166666666701</v>
      </c>
      <c r="I6002" s="6">
        <v>80136.650549895101</v>
      </c>
      <c r="J6002" s="6">
        <v>34811.143297002498</v>
      </c>
      <c r="K6002" s="71">
        <v>34796.342733904399</v>
      </c>
      <c r="L6002" s="20">
        <v>1.1022604860562399</v>
      </c>
      <c r="M6002" s="79">
        <v>31536.259843535201</v>
      </c>
      <c r="N6002" s="6">
        <v>80055.654210689201</v>
      </c>
      <c r="O6002" s="6">
        <v>34790.279566572703</v>
      </c>
      <c r="P6002" s="71">
        <v>34768.912468002804</v>
      </c>
      <c r="Q6002" s="20">
        <v>1.10250589767164</v>
      </c>
      <c r="R6002" s="79">
        <v>31511.5004796006</v>
      </c>
      <c r="S6002" s="6">
        <v>79992.801891249299</v>
      </c>
      <c r="T6002" s="6">
        <v>34775.862165588202</v>
      </c>
      <c r="U6002" s="71">
        <v>34749.236949682097</v>
      </c>
      <c r="V6002" s="20">
        <v>1.10274777210871</v>
      </c>
      <c r="W6002" s="79">
        <v>31504.530925768999</v>
      </c>
      <c r="X6002" s="6">
        <v>79975.109489096503</v>
      </c>
      <c r="Y6002" s="6">
        <v>34779.982599457602</v>
      </c>
      <c r="Z6002" s="71">
        <v>34749.273020907902</v>
      </c>
      <c r="AA6002" s="20">
        <v>1.1029928711773</v>
      </c>
    </row>
    <row r="6003" spans="1:27" x14ac:dyDescent="0.2">
      <c r="A6003" s="52" t="s">
        <v>324</v>
      </c>
      <c r="B6003" s="1" t="s">
        <v>6624</v>
      </c>
      <c r="C6003" s="131" t="s">
        <v>24</v>
      </c>
      <c r="D6003" s="131" t="s">
        <v>24</v>
      </c>
      <c r="E6003" s="131" t="s">
        <v>6363</v>
      </c>
      <c r="F6003" s="131" t="s">
        <v>26180</v>
      </c>
      <c r="G6003" s="131" t="s">
        <v>26180</v>
      </c>
      <c r="H6003" s="79">
        <v>1042.4166666666699</v>
      </c>
      <c r="I6003" s="6">
        <v>2749.8138959500702</v>
      </c>
      <c r="J6003" s="6">
        <v>1194.5116861654501</v>
      </c>
      <c r="K6003" s="71">
        <v>1194.87075512192</v>
      </c>
      <c r="L6003" s="20">
        <v>1.14625062446742</v>
      </c>
      <c r="M6003" s="79">
        <v>1040.5620692296</v>
      </c>
      <c r="N6003" s="6">
        <v>2744.92161250248</v>
      </c>
      <c r="O6003" s="6">
        <v>1192.8775203805401</v>
      </c>
      <c r="P6003" s="71">
        <v>1192.6840747180099</v>
      </c>
      <c r="Q6003" s="20">
        <v>1.1461921494034799</v>
      </c>
      <c r="R6003" s="79">
        <v>1038.59862685293</v>
      </c>
      <c r="S6003" s="6">
        <v>2739.7422045901399</v>
      </c>
      <c r="T6003" s="6">
        <v>1191.06838394786</v>
      </c>
      <c r="U6003" s="71">
        <v>1190.3502784647801</v>
      </c>
      <c r="V6003" s="20">
        <v>1.14611193168209</v>
      </c>
      <c r="W6003" s="79">
        <v>1038.8483455236301</v>
      </c>
      <c r="X6003" s="6">
        <v>2740.4009429744601</v>
      </c>
      <c r="Y6003" s="6">
        <v>1191.75950769012</v>
      </c>
      <c r="Z6003" s="71">
        <v>1190.5831695833499</v>
      </c>
      <c r="AA6003" s="20">
        <v>1.1460606109770799</v>
      </c>
    </row>
    <row r="6004" spans="1:27" x14ac:dyDescent="0.2">
      <c r="A6004" s="52" t="s">
        <v>323</v>
      </c>
      <c r="B6004" s="1" t="s">
        <v>6623</v>
      </c>
      <c r="C6004" s="131" t="s">
        <v>55</v>
      </c>
      <c r="D6004" s="131" t="s">
        <v>55</v>
      </c>
      <c r="E6004" s="131" t="s">
        <v>6362</v>
      </c>
      <c r="F6004" s="131" t="s">
        <v>26317</v>
      </c>
      <c r="G6004" s="131" t="s">
        <v>26317</v>
      </c>
      <c r="H6004" s="79">
        <v>9609.4166666666606</v>
      </c>
      <c r="I6004" s="6">
        <v>34597.650132512397</v>
      </c>
      <c r="J6004" s="6">
        <v>15029.1252284442</v>
      </c>
      <c r="K6004" s="71">
        <v>15034.112590823501</v>
      </c>
      <c r="L6004" s="20">
        <v>1.56451875408568</v>
      </c>
      <c r="M6004" s="79">
        <v>9612.1102693592293</v>
      </c>
      <c r="N6004" s="6">
        <v>34607.348153400198</v>
      </c>
      <c r="O6004" s="6">
        <v>15039.528802623299</v>
      </c>
      <c r="P6004" s="71">
        <v>15044.3557092915</v>
      </c>
      <c r="Q6004" s="20">
        <v>1.56514597603491</v>
      </c>
      <c r="R6004" s="79">
        <v>9627.7009382386204</v>
      </c>
      <c r="S6004" s="6">
        <v>34663.480645718097</v>
      </c>
      <c r="T6004" s="6">
        <v>15069.511213694501</v>
      </c>
      <c r="U6004" s="71">
        <v>15074.4472942517</v>
      </c>
      <c r="V6004" s="20">
        <v>1.56573696991148</v>
      </c>
      <c r="W6004" s="79">
        <v>9653.7349788573902</v>
      </c>
      <c r="X6004" s="6">
        <v>34757.213351886203</v>
      </c>
      <c r="Y6004" s="6">
        <v>15115.3938182361</v>
      </c>
      <c r="Z6004" s="71">
        <v>15120.3882545786</v>
      </c>
      <c r="AA6004" s="20">
        <v>1.5662733944627401</v>
      </c>
    </row>
    <row r="6005" spans="1:27" x14ac:dyDescent="0.2">
      <c r="A6005" s="52" t="s">
        <v>322</v>
      </c>
      <c r="B6005" s="1" t="s">
        <v>6622</v>
      </c>
      <c r="C6005" s="131" t="s">
        <v>27</v>
      </c>
      <c r="D6005" s="131" t="s">
        <v>26156</v>
      </c>
      <c r="E6005" s="131" t="s">
        <v>6355</v>
      </c>
      <c r="F6005" s="131" t="s">
        <v>26316</v>
      </c>
      <c r="G6005" s="131" t="s">
        <v>26316</v>
      </c>
      <c r="H6005" s="79">
        <v>11514.333333333299</v>
      </c>
      <c r="I6005" s="6">
        <v>16926.047763785002</v>
      </c>
      <c r="J6005" s="6">
        <v>7352.6291667277301</v>
      </c>
      <c r="K6005" s="71">
        <v>7355.0382375036597</v>
      </c>
      <c r="L6005" s="20">
        <v>0.63877239129522501</v>
      </c>
      <c r="M6005" s="79">
        <v>11593.321119440599</v>
      </c>
      <c r="N6005" s="6">
        <v>17042.1596568233</v>
      </c>
      <c r="O6005" s="6">
        <v>7406.1164664104899</v>
      </c>
      <c r="P6005" s="71">
        <v>7408.1938376075004</v>
      </c>
      <c r="Q6005" s="20">
        <v>0.63900531705145602</v>
      </c>
      <c r="R6005" s="79">
        <v>11663.351411396399</v>
      </c>
      <c r="S6005" s="6">
        <v>17145.1040507574</v>
      </c>
      <c r="T6005" s="6">
        <v>7453.6178404451002</v>
      </c>
      <c r="U6005" s="71">
        <v>7455.46927114142</v>
      </c>
      <c r="V6005" s="20">
        <v>0.63922186755485999</v>
      </c>
      <c r="W6005" s="79">
        <v>11736.164838590499</v>
      </c>
      <c r="X6005" s="6">
        <v>17252.1396481171</v>
      </c>
      <c r="Y6005" s="6">
        <v>7502.6982844797603</v>
      </c>
      <c r="Z6005" s="71">
        <v>7504.54791060977</v>
      </c>
      <c r="AA6005" s="20">
        <v>0.63943784139206705</v>
      </c>
    </row>
    <row r="6006" spans="1:27" x14ac:dyDescent="0.2">
      <c r="A6006" s="52" t="s">
        <v>321</v>
      </c>
      <c r="B6006" s="1" t="s">
        <v>6621</v>
      </c>
      <c r="C6006" s="131" t="s">
        <v>39</v>
      </c>
      <c r="D6006" s="131" t="s">
        <v>39</v>
      </c>
      <c r="E6006" s="131" t="s">
        <v>6361</v>
      </c>
      <c r="F6006" s="131" t="s">
        <v>26240</v>
      </c>
      <c r="G6006" s="131" t="s">
        <v>26240</v>
      </c>
      <c r="H6006" s="79">
        <v>1758.75</v>
      </c>
      <c r="I6006" s="6">
        <v>6990.2470963825699</v>
      </c>
      <c r="J6006" s="6">
        <v>3036.5443487324201</v>
      </c>
      <c r="K6006" s="71">
        <v>3037.26335628587</v>
      </c>
      <c r="L6006" s="20">
        <v>1.72694433903959</v>
      </c>
      <c r="M6006" s="79">
        <v>1760.2532964803599</v>
      </c>
      <c r="N6006" s="6">
        <v>6996.2220296345204</v>
      </c>
      <c r="O6006" s="6">
        <v>3040.3913717352498</v>
      </c>
      <c r="P6006" s="71">
        <v>3039.9690794735502</v>
      </c>
      <c r="Q6006" s="20">
        <v>1.7270066106690301</v>
      </c>
      <c r="R6006" s="79">
        <v>1761.8997603308801</v>
      </c>
      <c r="S6006" s="6">
        <v>7002.7659893504497</v>
      </c>
      <c r="T6006" s="6">
        <v>3044.3642311041499</v>
      </c>
      <c r="U6006" s="71">
        <v>3042.7841273574099</v>
      </c>
      <c r="V6006" s="20">
        <v>1.7269904882590901</v>
      </c>
      <c r="W6006" s="79">
        <v>1764.74646638841</v>
      </c>
      <c r="X6006" s="6">
        <v>7014.0803767010602</v>
      </c>
      <c r="Y6006" s="6">
        <v>3050.31896812994</v>
      </c>
      <c r="Z6006" s="71">
        <v>3047.7045964129302</v>
      </c>
      <c r="AA6006" s="20">
        <v>1.7269928879076399</v>
      </c>
    </row>
    <row r="6007" spans="1:27" x14ac:dyDescent="0.2">
      <c r="A6007" s="52" t="s">
        <v>320</v>
      </c>
      <c r="B6007" s="1" t="s">
        <v>6620</v>
      </c>
      <c r="C6007" s="131" t="s">
        <v>33</v>
      </c>
      <c r="D6007" s="131" t="s">
        <v>26162</v>
      </c>
      <c r="E6007" s="131" t="s">
        <v>6363</v>
      </c>
      <c r="F6007" s="131" t="s">
        <v>26239</v>
      </c>
      <c r="G6007" s="131" t="s">
        <v>26239</v>
      </c>
      <c r="H6007" s="79">
        <v>4456.9166666666697</v>
      </c>
      <c r="I6007" s="6">
        <v>8815.2917172420694</v>
      </c>
      <c r="J6007" s="6">
        <v>3829.3387740572898</v>
      </c>
      <c r="K6007" s="71">
        <v>3831.2254515756799</v>
      </c>
      <c r="L6007" s="20">
        <v>0.85961343639863497</v>
      </c>
      <c r="M6007" s="79">
        <v>4449.5161319107201</v>
      </c>
      <c r="N6007" s="6">
        <v>8800.6542722063095</v>
      </c>
      <c r="O6007" s="6">
        <v>3824.5546241245902</v>
      </c>
      <c r="P6007" s="71">
        <v>3825.21438487468</v>
      </c>
      <c r="Q6007" s="20">
        <v>0.85969221629320103</v>
      </c>
      <c r="R6007" s="79">
        <v>4442.7923849388098</v>
      </c>
      <c r="S6007" s="6">
        <v>8787.3554390839508</v>
      </c>
      <c r="T6007" s="6">
        <v>3820.1919963381702</v>
      </c>
      <c r="U6007" s="71">
        <v>3819.7238571828302</v>
      </c>
      <c r="V6007" s="20">
        <v>0.85975745122184799</v>
      </c>
      <c r="W6007" s="79">
        <v>4447.0091891053398</v>
      </c>
      <c r="X6007" s="6">
        <v>8795.6958146445904</v>
      </c>
      <c r="Y6007" s="6">
        <v>3825.1169562345899</v>
      </c>
      <c r="Z6007" s="71">
        <v>3823.6029940712201</v>
      </c>
      <c r="AA6007" s="20">
        <v>0.85981450261865899</v>
      </c>
    </row>
    <row r="6008" spans="1:27" x14ac:dyDescent="0.2">
      <c r="A6008" s="52" t="s">
        <v>319</v>
      </c>
      <c r="B6008" s="1" t="s">
        <v>6619</v>
      </c>
      <c r="C6008" s="131" t="s">
        <v>33</v>
      </c>
      <c r="D6008" s="131" t="s">
        <v>26162</v>
      </c>
      <c r="E6008" s="131" t="s">
        <v>6363</v>
      </c>
      <c r="F6008" s="131" t="s">
        <v>26248</v>
      </c>
      <c r="G6008" s="131" t="s">
        <v>26248</v>
      </c>
      <c r="H6008" s="79">
        <v>10182.5</v>
      </c>
      <c r="I6008" s="6">
        <v>24556.291272688999</v>
      </c>
      <c r="J6008" s="6">
        <v>10667.1862184241</v>
      </c>
      <c r="K6008" s="71">
        <v>10672.441836067301</v>
      </c>
      <c r="L6008" s="20">
        <v>1.04811606541295</v>
      </c>
      <c r="M6008" s="79">
        <v>10125.3274267986</v>
      </c>
      <c r="N6008" s="6">
        <v>24418.4129166524</v>
      </c>
      <c r="O6008" s="6">
        <v>10611.660354515199</v>
      </c>
      <c r="P6008" s="71">
        <v>10613.490935506499</v>
      </c>
      <c r="Q6008" s="20">
        <v>1.04821212076717</v>
      </c>
      <c r="R6008" s="79">
        <v>10075.6345521564</v>
      </c>
      <c r="S6008" s="6">
        <v>24298.572729675601</v>
      </c>
      <c r="T6008" s="6">
        <v>10563.498165953801</v>
      </c>
      <c r="U6008" s="71">
        <v>10562.2036794166</v>
      </c>
      <c r="V6008" s="20">
        <v>1.0482916609114299</v>
      </c>
      <c r="W6008" s="79">
        <v>10045.6923472493</v>
      </c>
      <c r="X6008" s="6">
        <v>24226.3635958632</v>
      </c>
      <c r="Y6008" s="6">
        <v>10535.6842859607</v>
      </c>
      <c r="Z6008" s="71">
        <v>10531.514314805099</v>
      </c>
      <c r="AA6008" s="20">
        <v>1.04836122297621</v>
      </c>
    </row>
    <row r="6009" spans="1:27" x14ac:dyDescent="0.2">
      <c r="A6009" s="52" t="s">
        <v>318</v>
      </c>
      <c r="B6009" s="1" t="s">
        <v>6618</v>
      </c>
      <c r="C6009" s="131" t="s">
        <v>28</v>
      </c>
      <c r="D6009" s="131" t="s">
        <v>28</v>
      </c>
      <c r="E6009" s="131" t="s">
        <v>6357</v>
      </c>
      <c r="F6009" s="131" t="s">
        <v>26276</v>
      </c>
      <c r="G6009" s="131" t="s">
        <v>26276</v>
      </c>
      <c r="H6009" s="79">
        <v>2499.9166666666702</v>
      </c>
      <c r="I6009" s="6">
        <v>7999.8115200217699</v>
      </c>
      <c r="J6009" s="6">
        <v>3475.09639174523</v>
      </c>
      <c r="K6009" s="71">
        <v>3479.3106418768102</v>
      </c>
      <c r="L6009" s="20">
        <v>1.39177064910569</v>
      </c>
      <c r="M6009" s="79">
        <v>2506.98917587803</v>
      </c>
      <c r="N6009" s="6">
        <v>8022.4437706959297</v>
      </c>
      <c r="O6009" s="6">
        <v>3486.36288518838</v>
      </c>
      <c r="P6009" s="71">
        <v>3489.44437744165</v>
      </c>
      <c r="Q6009" s="20">
        <v>1.39188649516986</v>
      </c>
      <c r="R6009" s="79">
        <v>2514.3783526632901</v>
      </c>
      <c r="S6009" s="6">
        <v>8046.0893675105699</v>
      </c>
      <c r="T6009" s="6">
        <v>3497.9359167460502</v>
      </c>
      <c r="U6009" s="71">
        <v>3500.02848365819</v>
      </c>
      <c r="V6009" s="20">
        <v>1.39200549509618</v>
      </c>
      <c r="W6009" s="79">
        <v>2524.5608933123999</v>
      </c>
      <c r="X6009" s="6">
        <v>8078.6738160540199</v>
      </c>
      <c r="Y6009" s="6">
        <v>3513.2947806387201</v>
      </c>
      <c r="Z6009" s="71">
        <v>3514.5331890961602</v>
      </c>
      <c r="AA6009" s="20">
        <v>1.39213642990597</v>
      </c>
    </row>
    <row r="6010" spans="1:27" x14ac:dyDescent="0.2">
      <c r="A6010" s="52" t="s">
        <v>317</v>
      </c>
      <c r="B6010" s="1" t="s">
        <v>6617</v>
      </c>
      <c r="C6010" s="131" t="s">
        <v>33</v>
      </c>
      <c r="D6010" s="131" t="s">
        <v>26162</v>
      </c>
      <c r="E6010" s="131" t="s">
        <v>6363</v>
      </c>
      <c r="F6010" s="131" t="s">
        <v>26255</v>
      </c>
      <c r="G6010" s="131" t="s">
        <v>26255</v>
      </c>
      <c r="H6010" s="79">
        <v>1</v>
      </c>
      <c r="I6010" s="6">
        <v>2.6707309359701998</v>
      </c>
      <c r="J6010" s="6">
        <v>1.1601582631895699</v>
      </c>
      <c r="K6010" s="71">
        <v>1.1607298617453801</v>
      </c>
      <c r="L6010" s="20">
        <v>1.1607298617453801</v>
      </c>
      <c r="M6010" s="79">
        <v>0.99763479197539495</v>
      </c>
      <c r="N6010" s="6">
        <v>2.6644141017288798</v>
      </c>
      <c r="O6010" s="6">
        <v>1.1578908747196199</v>
      </c>
      <c r="P6010" s="71">
        <v>1.15809061848775</v>
      </c>
      <c r="Q6010" s="20">
        <v>1.16083623767234</v>
      </c>
      <c r="R6010" s="79">
        <v>0.98334826778709195</v>
      </c>
      <c r="S6010" s="6">
        <v>2.6262586396116898</v>
      </c>
      <c r="T6010" s="6">
        <v>1.1417328347428799</v>
      </c>
      <c r="U6010" s="71">
        <v>1.1415929229674</v>
      </c>
      <c r="V6010" s="20">
        <v>1.16092432392891</v>
      </c>
      <c r="W6010" s="79">
        <v>0.96735606624913195</v>
      </c>
      <c r="X6010" s="6">
        <v>2.58354777222999</v>
      </c>
      <c r="Y6010" s="6">
        <v>1.12354640258764</v>
      </c>
      <c r="Z6010" s="71">
        <v>1.1231017085399</v>
      </c>
      <c r="AA6010" s="20">
        <v>1.1610013600211</v>
      </c>
    </row>
    <row r="6011" spans="1:27" x14ac:dyDescent="0.2">
      <c r="A6011" s="52" t="s">
        <v>316</v>
      </c>
      <c r="B6011" s="1" t="s">
        <v>6616</v>
      </c>
      <c r="C6011" s="131" t="s">
        <v>50</v>
      </c>
      <c r="D6011" s="131" t="s">
        <v>50</v>
      </c>
      <c r="E6011" s="131" t="s">
        <v>6357</v>
      </c>
      <c r="F6011" s="131" t="s">
        <v>26315</v>
      </c>
      <c r="G6011" s="131" t="s">
        <v>26315</v>
      </c>
      <c r="H6011" s="79">
        <v>3104.9166666666702</v>
      </c>
      <c r="I6011" s="6">
        <v>4666.00038015064</v>
      </c>
      <c r="J6011" s="6">
        <v>2026.8978893266799</v>
      </c>
      <c r="K6011" s="71">
        <v>2025.4864752250601</v>
      </c>
      <c r="L6011" s="20">
        <v>0.65234809583458397</v>
      </c>
      <c r="M6011" s="79">
        <v>3131.6028170658301</v>
      </c>
      <c r="N6011" s="6">
        <v>4706.1037392017997</v>
      </c>
      <c r="O6011" s="6">
        <v>2045.1605370088</v>
      </c>
      <c r="P6011" s="71">
        <v>2045.86905059284</v>
      </c>
      <c r="Q6011" s="20">
        <v>0.653297742435206</v>
      </c>
      <c r="R6011" s="79">
        <v>3156.5473972473301</v>
      </c>
      <c r="S6011" s="6">
        <v>4743.5899048883402</v>
      </c>
      <c r="T6011" s="6">
        <v>2062.2159094607</v>
      </c>
      <c r="U6011" s="71">
        <v>2065.00329249577</v>
      </c>
      <c r="V6011" s="20">
        <v>0.65419682729825401</v>
      </c>
      <c r="W6011" s="79">
        <v>3180.8724697388802</v>
      </c>
      <c r="X6011" s="6">
        <v>4780.1450880632301</v>
      </c>
      <c r="Y6011" s="6">
        <v>2078.8138215476702</v>
      </c>
      <c r="Z6011" s="71">
        <v>2083.3195956295999</v>
      </c>
      <c r="AA6011" s="20">
        <v>0.654952254593414</v>
      </c>
    </row>
    <row r="6012" spans="1:27" x14ac:dyDescent="0.2">
      <c r="A6012" s="52" t="s">
        <v>315</v>
      </c>
      <c r="B6012" s="1" t="s">
        <v>6615</v>
      </c>
      <c r="C6012" s="131" t="s">
        <v>42</v>
      </c>
      <c r="D6012" s="131" t="s">
        <v>26167</v>
      </c>
      <c r="E6012" s="131" t="s">
        <v>6359</v>
      </c>
      <c r="F6012" s="131" t="s">
        <v>26309</v>
      </c>
      <c r="G6012" s="131" t="s">
        <v>26309</v>
      </c>
      <c r="H6012" s="79">
        <v>15900.416666666701</v>
      </c>
      <c r="I6012" s="6">
        <v>38766.963364019502</v>
      </c>
      <c r="J6012" s="6">
        <v>16840.263569716801</v>
      </c>
      <c r="K6012" s="71">
        <v>16847.068098689699</v>
      </c>
      <c r="L6012" s="20">
        <v>1.05953626573872</v>
      </c>
      <c r="M6012" s="79">
        <v>15826.5587009955</v>
      </c>
      <c r="N6012" s="6">
        <v>38586.889526375002</v>
      </c>
      <c r="O6012" s="6">
        <v>16768.9426494974</v>
      </c>
      <c r="P6012" s="71">
        <v>16779.724509375701</v>
      </c>
      <c r="Q6012" s="20">
        <v>1.06022571466027</v>
      </c>
      <c r="R6012" s="79">
        <v>15754.995906825099</v>
      </c>
      <c r="S6012" s="6">
        <v>38412.4115690994</v>
      </c>
      <c r="T6012" s="6">
        <v>16699.311670453899</v>
      </c>
      <c r="U6012" s="71">
        <v>16713.698388305202</v>
      </c>
      <c r="V6012" s="20">
        <v>1.06085069695669</v>
      </c>
      <c r="W6012" s="79">
        <v>15703.972626936</v>
      </c>
      <c r="X6012" s="6">
        <v>38288.011205030904</v>
      </c>
      <c r="Y6012" s="6">
        <v>16650.885156466898</v>
      </c>
      <c r="Z6012" s="71">
        <v>16668.6185890259</v>
      </c>
      <c r="AA6012" s="20">
        <v>1.0614268749064999</v>
      </c>
    </row>
    <row r="6013" spans="1:27" x14ac:dyDescent="0.2">
      <c r="A6013" s="52" t="s">
        <v>314</v>
      </c>
      <c r="B6013" s="1" t="s">
        <v>18982</v>
      </c>
      <c r="C6013" s="131" t="s">
        <v>28</v>
      </c>
      <c r="D6013" s="131" t="s">
        <v>28</v>
      </c>
      <c r="E6013" s="131" t="s">
        <v>6357</v>
      </c>
      <c r="F6013" s="131" t="s">
        <v>26276</v>
      </c>
      <c r="G6013" s="131" t="s">
        <v>26276</v>
      </c>
      <c r="H6013" s="79">
        <v>3674</v>
      </c>
      <c r="I6013" s="6">
        <v>15586.508497122901</v>
      </c>
      <c r="J6013" s="6">
        <v>6770.7369483263301</v>
      </c>
      <c r="K6013" s="71">
        <v>6778.9478224600998</v>
      </c>
      <c r="L6013" s="20">
        <v>1.8451137241317599</v>
      </c>
      <c r="M6013" s="79">
        <v>3685.1571237019898</v>
      </c>
      <c r="N6013" s="6">
        <v>15633.841268865999</v>
      </c>
      <c r="O6013" s="6">
        <v>6794.0948557091197</v>
      </c>
      <c r="P6013" s="71">
        <v>6800.09995367376</v>
      </c>
      <c r="Q6013" s="20">
        <v>1.84526730486938</v>
      </c>
      <c r="R6013" s="79">
        <v>3695.6458122610002</v>
      </c>
      <c r="S6013" s="6">
        <v>15678.338283931</v>
      </c>
      <c r="T6013" s="6">
        <v>6815.95991460194</v>
      </c>
      <c r="U6013" s="71">
        <v>6820.03741988826</v>
      </c>
      <c r="V6013" s="20">
        <v>1.84542506678035</v>
      </c>
      <c r="W6013" s="79">
        <v>3705.8233687102902</v>
      </c>
      <c r="X6013" s="6">
        <v>15721.5153579857</v>
      </c>
      <c r="Y6013" s="6">
        <v>6837.0526040029499</v>
      </c>
      <c r="Z6013" s="71">
        <v>6839.4626106484002</v>
      </c>
      <c r="AA6013" s="20">
        <v>1.84559865113827</v>
      </c>
    </row>
    <row r="6014" spans="1:27" x14ac:dyDescent="0.2">
      <c r="A6014" s="52" t="s">
        <v>313</v>
      </c>
      <c r="B6014" s="1" t="s">
        <v>6614</v>
      </c>
      <c r="C6014" s="131" t="s">
        <v>55</v>
      </c>
      <c r="D6014" s="131" t="s">
        <v>55</v>
      </c>
      <c r="E6014" s="131" t="s">
        <v>6362</v>
      </c>
      <c r="F6014" s="131" t="s">
        <v>26314</v>
      </c>
      <c r="G6014" s="131" t="s">
        <v>26314</v>
      </c>
      <c r="H6014" s="79">
        <v>3355.9166666666702</v>
      </c>
      <c r="I6014" s="6">
        <v>10430.7027852955</v>
      </c>
      <c r="J6014" s="6">
        <v>4531.06895354064</v>
      </c>
      <c r="K6014" s="71">
        <v>4532.5725728460402</v>
      </c>
      <c r="L6014" s="20">
        <v>1.35062131246188</v>
      </c>
      <c r="M6014" s="79">
        <v>3358.6799194006398</v>
      </c>
      <c r="N6014" s="6">
        <v>10439.2913978422</v>
      </c>
      <c r="O6014" s="6">
        <v>4536.6672696474398</v>
      </c>
      <c r="P6014" s="71">
        <v>4538.1233039276703</v>
      </c>
      <c r="Q6014" s="20">
        <v>1.3511627820544101</v>
      </c>
      <c r="R6014" s="79">
        <v>3359.7862455611298</v>
      </c>
      <c r="S6014" s="6">
        <v>10442.7300289257</v>
      </c>
      <c r="T6014" s="6">
        <v>4539.8452302255801</v>
      </c>
      <c r="U6014" s="71">
        <v>4541.3322752568101</v>
      </c>
      <c r="V6014" s="20">
        <v>1.35167297659388</v>
      </c>
      <c r="W6014" s="79">
        <v>3361.2939392794001</v>
      </c>
      <c r="X6014" s="6">
        <v>10447.416171827401</v>
      </c>
      <c r="Y6014" s="6">
        <v>4543.42551059577</v>
      </c>
      <c r="Z6014" s="71">
        <v>4544.92675163274</v>
      </c>
      <c r="AA6014" s="20">
        <v>1.3521360624019401</v>
      </c>
    </row>
    <row r="6015" spans="1:27" x14ac:dyDescent="0.2">
      <c r="A6015" s="52" t="s">
        <v>312</v>
      </c>
      <c r="B6015" s="1" t="s">
        <v>6613</v>
      </c>
      <c r="C6015" s="131" t="s">
        <v>58</v>
      </c>
      <c r="D6015" s="131" t="s">
        <v>26158</v>
      </c>
      <c r="E6015" s="131" t="s">
        <v>6355</v>
      </c>
      <c r="F6015" s="131" t="s">
        <v>26220</v>
      </c>
      <c r="G6015" s="131" t="s">
        <v>26220</v>
      </c>
      <c r="H6015" s="79">
        <v>9363.75</v>
      </c>
      <c r="I6015" s="6">
        <v>12634.5934184699</v>
      </c>
      <c r="J6015" s="6">
        <v>5488.43305742951</v>
      </c>
      <c r="K6015" s="71">
        <v>5487.9803728464603</v>
      </c>
      <c r="L6015" s="20">
        <v>0.58608787855789102</v>
      </c>
      <c r="M6015" s="79">
        <v>9421.9451926632501</v>
      </c>
      <c r="N6015" s="6">
        <v>12713.1167235784</v>
      </c>
      <c r="O6015" s="6">
        <v>5524.8175701836899</v>
      </c>
      <c r="P6015" s="71">
        <v>5523.1960126736603</v>
      </c>
      <c r="Q6015" s="20">
        <v>0.58620549151299495</v>
      </c>
      <c r="R6015" s="79">
        <v>9481.0014725740693</v>
      </c>
      <c r="S6015" s="6">
        <v>12792.8019015766</v>
      </c>
      <c r="T6015" s="6">
        <v>5561.5093498752703</v>
      </c>
      <c r="U6015" s="71">
        <v>5558.8241146882801</v>
      </c>
      <c r="V6015" s="20">
        <v>0.58631191343746003</v>
      </c>
      <c r="W6015" s="79">
        <v>9536.7539250810605</v>
      </c>
      <c r="X6015" s="6">
        <v>12868.0291950764</v>
      </c>
      <c r="Y6015" s="6">
        <v>5596.1140203888999</v>
      </c>
      <c r="Z6015" s="71">
        <v>5592.5623549679704</v>
      </c>
      <c r="AA6015" s="20">
        <v>0.58642200468860695</v>
      </c>
    </row>
    <row r="6016" spans="1:27" x14ac:dyDescent="0.2">
      <c r="A6016" s="52" t="s">
        <v>311</v>
      </c>
      <c r="B6016" s="1" t="s">
        <v>6612</v>
      </c>
      <c r="C6016" s="131" t="s">
        <v>44</v>
      </c>
      <c r="D6016" s="131" t="s">
        <v>26160</v>
      </c>
      <c r="E6016" s="131" t="s">
        <v>6355</v>
      </c>
      <c r="F6016" s="131" t="s">
        <v>26242</v>
      </c>
      <c r="G6016" s="131" t="s">
        <v>26242</v>
      </c>
      <c r="H6016" s="79">
        <v>4915.0833333333303</v>
      </c>
      <c r="I6016" s="6">
        <v>8936.3281469927697</v>
      </c>
      <c r="J6016" s="6">
        <v>3881.91667032943</v>
      </c>
      <c r="K6016" s="71">
        <v>3879.6325433934098</v>
      </c>
      <c r="L6016" s="20">
        <v>0.78933199709602897</v>
      </c>
      <c r="M6016" s="79">
        <v>4928.0346342540897</v>
      </c>
      <c r="N6016" s="6">
        <v>8959.8754740896402</v>
      </c>
      <c r="O6016" s="6">
        <v>3893.74836416784</v>
      </c>
      <c r="P6016" s="71">
        <v>3893.1300909325</v>
      </c>
      <c r="Q6016" s="20">
        <v>0.78999649553432405</v>
      </c>
      <c r="R6016" s="79">
        <v>4940.8205387791204</v>
      </c>
      <c r="S6016" s="6">
        <v>8983.1220867598404</v>
      </c>
      <c r="T6016" s="6">
        <v>3905.2990784160202</v>
      </c>
      <c r="U6016" s="71">
        <v>3906.3041024552299</v>
      </c>
      <c r="V6016" s="20">
        <v>0.79061849581374999</v>
      </c>
      <c r="W6016" s="79">
        <v>4951.6448779619896</v>
      </c>
      <c r="X6016" s="6">
        <v>9002.8022916215796</v>
      </c>
      <c r="Y6016" s="6">
        <v>3915.18447488522</v>
      </c>
      <c r="Z6016" s="71">
        <v>3917.7449846508298</v>
      </c>
      <c r="AA6016" s="20">
        <v>0.79120071838901795</v>
      </c>
    </row>
    <row r="6017" spans="1:27" x14ac:dyDescent="0.2">
      <c r="A6017" s="52" t="s">
        <v>310</v>
      </c>
      <c r="B6017" s="1" t="s">
        <v>6611</v>
      </c>
      <c r="C6017" s="131" t="s">
        <v>46</v>
      </c>
      <c r="D6017" s="131" t="s">
        <v>46</v>
      </c>
      <c r="E6017" s="131" t="s">
        <v>6363</v>
      </c>
      <c r="F6017" s="131" t="s">
        <v>26181</v>
      </c>
      <c r="G6017" s="131" t="s">
        <v>26181</v>
      </c>
      <c r="H6017" s="79">
        <v>4645.0833333333303</v>
      </c>
      <c r="I6017" s="6">
        <v>12854.8582508979</v>
      </c>
      <c r="J6017" s="6">
        <v>5584.1155022574803</v>
      </c>
      <c r="K6017" s="71">
        <v>5587.3827731587999</v>
      </c>
      <c r="L6017" s="20">
        <v>1.20285953387821</v>
      </c>
      <c r="M6017" s="79">
        <v>4670.23730050825</v>
      </c>
      <c r="N6017" s="6">
        <v>12924.469635512</v>
      </c>
      <c r="O6017" s="6">
        <v>5616.6665090984197</v>
      </c>
      <c r="P6017" s="71">
        <v>5617.6519727837003</v>
      </c>
      <c r="Q6017" s="20">
        <v>1.2028622126272599</v>
      </c>
      <c r="R6017" s="79">
        <v>4691.9854877310599</v>
      </c>
      <c r="S6017" s="6">
        <v>12984.6558246288</v>
      </c>
      <c r="T6017" s="6">
        <v>5644.9154242500399</v>
      </c>
      <c r="U6017" s="71">
        <v>5643.8051453262296</v>
      </c>
      <c r="V6017" s="20">
        <v>1.2028607420214901</v>
      </c>
      <c r="W6017" s="79">
        <v>4713.0653584632701</v>
      </c>
      <c r="X6017" s="6">
        <v>13042.992506828899</v>
      </c>
      <c r="Y6017" s="6">
        <v>5672.2029557735304</v>
      </c>
      <c r="Z6017" s="71">
        <v>5669.2812299546504</v>
      </c>
      <c r="AA6017" s="20">
        <v>1.2028861895102501</v>
      </c>
    </row>
    <row r="6018" spans="1:27" x14ac:dyDescent="0.2">
      <c r="A6018" s="52" t="s">
        <v>309</v>
      </c>
      <c r="B6018" s="1" t="s">
        <v>6610</v>
      </c>
      <c r="C6018" s="131" t="s">
        <v>45</v>
      </c>
      <c r="D6018" s="131" t="s">
        <v>26162</v>
      </c>
      <c r="E6018" s="131" t="s">
        <v>6363</v>
      </c>
      <c r="F6018" s="131" t="s">
        <v>26235</v>
      </c>
      <c r="G6018" s="131" t="s">
        <v>26235</v>
      </c>
      <c r="H6018" s="79">
        <v>5386.0833333333303</v>
      </c>
      <c r="I6018" s="6">
        <v>7477.3277686051397</v>
      </c>
      <c r="J6018" s="6">
        <v>3248.1308695264602</v>
      </c>
      <c r="K6018" s="71">
        <v>3249.7311916316398</v>
      </c>
      <c r="L6018" s="20">
        <v>0.60335702040102901</v>
      </c>
      <c r="M6018" s="79">
        <v>5400.66604031319</v>
      </c>
      <c r="N6018" s="6">
        <v>7497.5724757687103</v>
      </c>
      <c r="O6018" s="6">
        <v>3258.26632827399</v>
      </c>
      <c r="P6018" s="71">
        <v>3258.8284005799201</v>
      </c>
      <c r="Q6018" s="20">
        <v>0.60341231549117103</v>
      </c>
      <c r="R6018" s="79">
        <v>5412.0792933824696</v>
      </c>
      <c r="S6018" s="6">
        <v>7513.4171311190803</v>
      </c>
      <c r="T6018" s="6">
        <v>3266.3633772896901</v>
      </c>
      <c r="U6018" s="71">
        <v>3265.9631061530699</v>
      </c>
      <c r="V6018" s="20">
        <v>0.60345810345877104</v>
      </c>
      <c r="W6018" s="79">
        <v>5426.6519573358701</v>
      </c>
      <c r="X6018" s="6">
        <v>7533.6478958692196</v>
      </c>
      <c r="Y6018" s="6">
        <v>3276.2711348897201</v>
      </c>
      <c r="Z6018" s="71">
        <v>3274.9744031578698</v>
      </c>
      <c r="AA6018" s="20">
        <v>0.60349814745916996</v>
      </c>
    </row>
    <row r="6019" spans="1:27" x14ac:dyDescent="0.2">
      <c r="A6019" s="52" t="s">
        <v>308</v>
      </c>
      <c r="B6019" s="1" t="s">
        <v>6609</v>
      </c>
      <c r="C6019" s="131" t="s">
        <v>50</v>
      </c>
      <c r="D6019" s="131" t="s">
        <v>50</v>
      </c>
      <c r="E6019" s="131" t="s">
        <v>6357</v>
      </c>
      <c r="F6019" s="131" t="s">
        <v>26211</v>
      </c>
      <c r="G6019" s="131" t="s">
        <v>26211</v>
      </c>
      <c r="H6019" s="79">
        <v>1641.4166666666699</v>
      </c>
      <c r="I6019" s="6">
        <v>4901.69258140691</v>
      </c>
      <c r="J6019" s="6">
        <v>2129.2819412631802</v>
      </c>
      <c r="K6019" s="71">
        <v>2127.7992328475102</v>
      </c>
      <c r="L6019" s="20">
        <v>1.29631876905976</v>
      </c>
      <c r="M6019" s="79">
        <v>1633.9490077484099</v>
      </c>
      <c r="N6019" s="6">
        <v>4879.3922300924496</v>
      </c>
      <c r="O6019" s="6">
        <v>2120.4675856263598</v>
      </c>
      <c r="P6019" s="71">
        <v>2121.2021881486298</v>
      </c>
      <c r="Q6019" s="20">
        <v>1.29820586694542</v>
      </c>
      <c r="R6019" s="79">
        <v>1625.1817087683801</v>
      </c>
      <c r="S6019" s="6">
        <v>4853.2108190941899</v>
      </c>
      <c r="T6019" s="6">
        <v>2109.87221993813</v>
      </c>
      <c r="U6019" s="71">
        <v>2112.7240173687601</v>
      </c>
      <c r="V6019" s="20">
        <v>1.2999924906672999</v>
      </c>
      <c r="W6019" s="79">
        <v>1623.0886805369601</v>
      </c>
      <c r="X6019" s="6">
        <v>4846.9604981592502</v>
      </c>
      <c r="Y6019" s="6">
        <v>2107.8708471067498</v>
      </c>
      <c r="Z6019" s="71">
        <v>2112.4396015245402</v>
      </c>
      <c r="AA6019" s="20">
        <v>1.30149364409694</v>
      </c>
    </row>
    <row r="6020" spans="1:27" x14ac:dyDescent="0.2">
      <c r="A6020" s="52" t="s">
        <v>307</v>
      </c>
      <c r="B6020" s="1" t="s">
        <v>26313</v>
      </c>
      <c r="C6020" s="131" t="s">
        <v>61</v>
      </c>
      <c r="D6020" s="131" t="s">
        <v>61</v>
      </c>
      <c r="E6020" s="131" t="s">
        <v>6361</v>
      </c>
      <c r="F6020" s="131" t="s">
        <v>26288</v>
      </c>
      <c r="G6020" s="131" t="s">
        <v>26288</v>
      </c>
      <c r="H6020" s="79">
        <v>5508</v>
      </c>
      <c r="I6020" s="6">
        <v>14199.8190138438</v>
      </c>
      <c r="J6020" s="6">
        <v>6168.3628039163405</v>
      </c>
      <c r="K6020" s="71">
        <v>6168.8146841648804</v>
      </c>
      <c r="L6020" s="20">
        <v>1.1199736173138899</v>
      </c>
      <c r="M6020" s="79">
        <v>5545.4906031172604</v>
      </c>
      <c r="N6020" s="6">
        <v>14296.471116056</v>
      </c>
      <c r="O6020" s="6">
        <v>6212.9056572822201</v>
      </c>
      <c r="P6020" s="71">
        <v>6215.7100331187703</v>
      </c>
      <c r="Q6020" s="20">
        <v>1.1208584556296499</v>
      </c>
      <c r="R6020" s="79">
        <v>5578.53085580279</v>
      </c>
      <c r="S6020" s="6">
        <v>14381.650057288</v>
      </c>
      <c r="T6020" s="6">
        <v>6252.2410552127903</v>
      </c>
      <c r="U6020" s="71">
        <v>6257.4482007427596</v>
      </c>
      <c r="V6020" s="20">
        <v>1.12170181764501</v>
      </c>
      <c r="W6020" s="79">
        <v>5611.55708740515</v>
      </c>
      <c r="X6020" s="6">
        <v>14466.7928516713</v>
      </c>
      <c r="Y6020" s="6">
        <v>6291.3924953073501</v>
      </c>
      <c r="Z6020" s="71">
        <v>6299.1864049699498</v>
      </c>
      <c r="AA6020" s="20">
        <v>1.12253805973179</v>
      </c>
    </row>
    <row r="6021" spans="1:27" x14ac:dyDescent="0.2">
      <c r="A6021" s="52" t="s">
        <v>306</v>
      </c>
      <c r="B6021" s="1" t="s">
        <v>6608</v>
      </c>
      <c r="C6021" s="131" t="s">
        <v>41</v>
      </c>
      <c r="D6021" s="131" t="s">
        <v>26170</v>
      </c>
      <c r="E6021" s="131" t="s">
        <v>6359</v>
      </c>
      <c r="F6021" s="131" t="s">
        <v>26312</v>
      </c>
      <c r="G6021" s="131" t="s">
        <v>26312</v>
      </c>
      <c r="H6021" s="79">
        <v>12230.75</v>
      </c>
      <c r="I6021" s="6">
        <v>25284.786761218202</v>
      </c>
      <c r="J6021" s="6">
        <v>10983.642679586201</v>
      </c>
      <c r="K6021" s="71">
        <v>10984.8293337409</v>
      </c>
      <c r="L6021" s="20">
        <v>0.89813211240037205</v>
      </c>
      <c r="M6021" s="79">
        <v>12270.148645117401</v>
      </c>
      <c r="N6021" s="6">
        <v>25366.236086931902</v>
      </c>
      <c r="O6021" s="6">
        <v>11023.5617173711</v>
      </c>
      <c r="P6021" s="71">
        <v>11023.758645297999</v>
      </c>
      <c r="Q6021" s="20">
        <v>0.89842095349714002</v>
      </c>
      <c r="R6021" s="79">
        <v>12307.4886643553</v>
      </c>
      <c r="S6021" s="6">
        <v>25443.429588891398</v>
      </c>
      <c r="T6021" s="6">
        <v>11061.210252468099</v>
      </c>
      <c r="U6021" s="71">
        <v>11060.514379550301</v>
      </c>
      <c r="V6021" s="20">
        <v>0.898681662944251</v>
      </c>
      <c r="W6021" s="79">
        <v>12352.154620183501</v>
      </c>
      <c r="X6021" s="6">
        <v>25535.768093774801</v>
      </c>
      <c r="Y6021" s="6">
        <v>11105.1247774329</v>
      </c>
      <c r="Z6021" s="71">
        <v>11103.473888414401</v>
      </c>
      <c r="AA6021" s="20">
        <v>0.898909884941957</v>
      </c>
    </row>
    <row r="6022" spans="1:27" x14ac:dyDescent="0.2">
      <c r="A6022" s="52" t="s">
        <v>305</v>
      </c>
      <c r="B6022" s="1" t="s">
        <v>6607</v>
      </c>
      <c r="C6022" s="131" t="s">
        <v>33</v>
      </c>
      <c r="D6022" s="131" t="s">
        <v>26162</v>
      </c>
      <c r="E6022" s="131" t="s">
        <v>6363</v>
      </c>
      <c r="F6022" s="131" t="s">
        <v>26311</v>
      </c>
      <c r="G6022" s="131" t="s">
        <v>26311</v>
      </c>
      <c r="H6022" s="79">
        <v>23302.5</v>
      </c>
      <c r="I6022" s="6">
        <v>54705.9885828517</v>
      </c>
      <c r="J6022" s="6">
        <v>23764.132824295099</v>
      </c>
      <c r="K6022" s="71">
        <v>23775.841178606199</v>
      </c>
      <c r="L6022" s="20">
        <v>1.0203128925482701</v>
      </c>
      <c r="M6022" s="79">
        <v>23316.0202992175</v>
      </c>
      <c r="N6022" s="6">
        <v>54737.729440469098</v>
      </c>
      <c r="O6022" s="6">
        <v>23787.712796169599</v>
      </c>
      <c r="P6022" s="71">
        <v>23791.816332601898</v>
      </c>
      <c r="Q6022" s="20">
        <v>1.0204063998606301</v>
      </c>
      <c r="R6022" s="79">
        <v>23322.295523482098</v>
      </c>
      <c r="S6022" s="6">
        <v>54752.461436906196</v>
      </c>
      <c r="T6022" s="6">
        <v>23802.942354052298</v>
      </c>
      <c r="U6022" s="71">
        <v>23800.0254615665</v>
      </c>
      <c r="V6022" s="20">
        <v>1.0204838300588099</v>
      </c>
      <c r="W6022" s="79">
        <v>23348.3932594906</v>
      </c>
      <c r="X6022" s="6">
        <v>54813.729646245003</v>
      </c>
      <c r="Y6022" s="6">
        <v>23837.6736898083</v>
      </c>
      <c r="Z6022" s="71">
        <v>23828.2388577647</v>
      </c>
      <c r="AA6022" s="20">
        <v>1.02055154686411</v>
      </c>
    </row>
    <row r="6023" spans="1:27" x14ac:dyDescent="0.2">
      <c r="A6023" s="52" t="s">
        <v>18673</v>
      </c>
      <c r="B6023" s="1" t="s">
        <v>18983</v>
      </c>
      <c r="C6023" s="131" t="s">
        <v>60</v>
      </c>
      <c r="D6023" s="131" t="s">
        <v>60</v>
      </c>
      <c r="E6023" s="131" t="s">
        <v>6362</v>
      </c>
      <c r="F6023" s="131" t="s">
        <v>26214</v>
      </c>
      <c r="G6023" s="131" t="s">
        <v>26214</v>
      </c>
      <c r="H6023" s="79">
        <v>38.75</v>
      </c>
      <c r="I6023" s="6">
        <v>129.277475313792</v>
      </c>
      <c r="J6023" s="6">
        <v>56.157784076851399</v>
      </c>
      <c r="K6023" s="71">
        <v>56.184973202992502</v>
      </c>
      <c r="L6023" s="20">
        <v>1.4499347923352901</v>
      </c>
      <c r="M6023" s="79">
        <v>39.002405288861297</v>
      </c>
      <c r="N6023" s="6">
        <v>130.119548049271</v>
      </c>
      <c r="O6023" s="6">
        <v>56.546854789249899</v>
      </c>
      <c r="P6023" s="71">
        <v>56.558701414229397</v>
      </c>
      <c r="Q6023" s="20">
        <v>1.4501336775345499</v>
      </c>
      <c r="R6023" s="79">
        <v>39.255960549710601</v>
      </c>
      <c r="S6023" s="6">
        <v>130.965457313146</v>
      </c>
      <c r="T6023" s="6">
        <v>56.935581506033003</v>
      </c>
      <c r="U6023" s="71">
        <v>56.933403934196399</v>
      </c>
      <c r="V6023" s="20">
        <v>1.45031233822697</v>
      </c>
      <c r="W6023" s="79">
        <v>39.486658715669002</v>
      </c>
      <c r="X6023" s="6">
        <v>131.735110899071</v>
      </c>
      <c r="Y6023" s="6">
        <v>57.2896354137781</v>
      </c>
      <c r="Z6023" s="71">
        <v>57.277361017037101</v>
      </c>
      <c r="AA6023" s="20">
        <v>1.45054970159601</v>
      </c>
    </row>
    <row r="6024" spans="1:27" x14ac:dyDescent="0.2">
      <c r="A6024" s="52" t="s">
        <v>304</v>
      </c>
      <c r="B6024" s="1" t="s">
        <v>6606</v>
      </c>
      <c r="C6024" s="131" t="s">
        <v>36</v>
      </c>
      <c r="D6024" s="131" t="s">
        <v>36</v>
      </c>
      <c r="E6024" s="131" t="s">
        <v>6357</v>
      </c>
      <c r="F6024" s="131" t="s">
        <v>26310</v>
      </c>
      <c r="G6024" s="131" t="s">
        <v>26310</v>
      </c>
      <c r="H6024" s="79">
        <v>4041.1666666666702</v>
      </c>
      <c r="I6024" s="6">
        <v>7167.2343757697299</v>
      </c>
      <c r="J6024" s="6">
        <v>3113.4271420887198</v>
      </c>
      <c r="K6024" s="71">
        <v>3111.2014667458702</v>
      </c>
      <c r="L6024" s="20">
        <v>0.76987704872665497</v>
      </c>
      <c r="M6024" s="79">
        <v>4065.6002607094701</v>
      </c>
      <c r="N6024" s="6">
        <v>7210.5687169617604</v>
      </c>
      <c r="O6024" s="6">
        <v>3133.5413340934101</v>
      </c>
      <c r="P6024" s="71">
        <v>3130.5133134333901</v>
      </c>
      <c r="Q6024" s="20">
        <v>0.770000273683348</v>
      </c>
      <c r="R6024" s="79">
        <v>4088.4124384808702</v>
      </c>
      <c r="S6024" s="6">
        <v>7251.0273860035404</v>
      </c>
      <c r="T6024" s="6">
        <v>3152.29274350683</v>
      </c>
      <c r="U6024" s="71">
        <v>3148.4675246179399</v>
      </c>
      <c r="V6024" s="20">
        <v>0.77009537858362698</v>
      </c>
      <c r="W6024" s="79">
        <v>4114.1491146507697</v>
      </c>
      <c r="X6024" s="6">
        <v>7296.6728159939503</v>
      </c>
      <c r="Y6024" s="6">
        <v>3173.2142062125499</v>
      </c>
      <c r="Z6024" s="71">
        <v>3168.7236665148798</v>
      </c>
      <c r="AA6024" s="20">
        <v>0.77020146285676405</v>
      </c>
    </row>
    <row r="6025" spans="1:27" x14ac:dyDescent="0.2">
      <c r="A6025" s="52" t="s">
        <v>303</v>
      </c>
      <c r="B6025" s="1" t="s">
        <v>6605</v>
      </c>
      <c r="C6025" s="131" t="s">
        <v>46</v>
      </c>
      <c r="D6025" s="131" t="s">
        <v>46</v>
      </c>
      <c r="E6025" s="131" t="s">
        <v>6363</v>
      </c>
      <c r="F6025" s="131" t="s">
        <v>26245</v>
      </c>
      <c r="G6025" s="131" t="s">
        <v>26245</v>
      </c>
      <c r="H6025" s="79">
        <v>7951.8333333333303</v>
      </c>
      <c r="I6025" s="6">
        <v>20194.011603892999</v>
      </c>
      <c r="J6025" s="6">
        <v>8772.2237810121405</v>
      </c>
      <c r="K6025" s="71">
        <v>8777.3564168768498</v>
      </c>
      <c r="L6025" s="20">
        <v>1.10381544091009</v>
      </c>
      <c r="M6025" s="79">
        <v>7996.79429542663</v>
      </c>
      <c r="N6025" s="6">
        <v>20308.1918378308</v>
      </c>
      <c r="O6025" s="6">
        <v>8825.45622162172</v>
      </c>
      <c r="P6025" s="71">
        <v>8827.0046786288003</v>
      </c>
      <c r="Q6025" s="20">
        <v>1.10381789908951</v>
      </c>
      <c r="R6025" s="79">
        <v>8037.4875124853397</v>
      </c>
      <c r="S6025" s="6">
        <v>20411.533955684099</v>
      </c>
      <c r="T6025" s="6">
        <v>8873.6570622455492</v>
      </c>
      <c r="U6025" s="71">
        <v>8871.9117332772894</v>
      </c>
      <c r="V6025" s="20">
        <v>1.1038165495742001</v>
      </c>
      <c r="W6025" s="79">
        <v>8085.6837137552202</v>
      </c>
      <c r="X6025" s="6">
        <v>20533.930214120199</v>
      </c>
      <c r="Y6025" s="6">
        <v>8929.9000665068907</v>
      </c>
      <c r="Z6025" s="71">
        <v>8925.3003157949006</v>
      </c>
      <c r="AA6025" s="20">
        <v>1.1038399017032201</v>
      </c>
    </row>
    <row r="6026" spans="1:27" x14ac:dyDescent="0.2">
      <c r="A6026" s="52" t="s">
        <v>302</v>
      </c>
      <c r="B6026" s="1" t="s">
        <v>6604</v>
      </c>
      <c r="C6026" s="131" t="s">
        <v>60</v>
      </c>
      <c r="D6026" s="131" t="s">
        <v>60</v>
      </c>
      <c r="E6026" s="131" t="s">
        <v>6362</v>
      </c>
      <c r="F6026" s="131" t="s">
        <v>26213</v>
      </c>
      <c r="G6026" s="131" t="s">
        <v>26213</v>
      </c>
      <c r="H6026" s="79">
        <v>11747.916666666701</v>
      </c>
      <c r="I6026" s="6">
        <v>33932.119439096801</v>
      </c>
      <c r="J6026" s="6">
        <v>14740.020503227101</v>
      </c>
      <c r="K6026" s="71">
        <v>14747.156972077701</v>
      </c>
      <c r="L6026" s="20">
        <v>1.25529975999243</v>
      </c>
      <c r="M6026" s="79">
        <v>11792.4133691431</v>
      </c>
      <c r="N6026" s="6">
        <v>34060.641581866301</v>
      </c>
      <c r="O6026" s="6">
        <v>14801.9431548377</v>
      </c>
      <c r="P6026" s="71">
        <v>14805.044177346799</v>
      </c>
      <c r="Q6026" s="20">
        <v>1.2554719474206</v>
      </c>
      <c r="R6026" s="79">
        <v>11834.5406186692</v>
      </c>
      <c r="S6026" s="6">
        <v>34182.319910298298</v>
      </c>
      <c r="T6026" s="6">
        <v>14860.3326498883</v>
      </c>
      <c r="U6026" s="71">
        <v>14859.764298059699</v>
      </c>
      <c r="V6026" s="20">
        <v>1.25562662522093</v>
      </c>
      <c r="W6026" s="79">
        <v>11877.575739165201</v>
      </c>
      <c r="X6026" s="6">
        <v>34306.620489726898</v>
      </c>
      <c r="Y6026" s="6">
        <v>14919.437701321</v>
      </c>
      <c r="Z6026" s="71">
        <v>14916.2411877426</v>
      </c>
      <c r="AA6026" s="20">
        <v>1.2558321256211999</v>
      </c>
    </row>
    <row r="6027" spans="1:27" x14ac:dyDescent="0.2">
      <c r="A6027" s="52" t="s">
        <v>301</v>
      </c>
      <c r="B6027" s="1" t="s">
        <v>6603</v>
      </c>
      <c r="C6027" s="131" t="s">
        <v>56</v>
      </c>
      <c r="D6027" s="131" t="s">
        <v>56</v>
      </c>
      <c r="E6027" s="131" t="s">
        <v>6357</v>
      </c>
      <c r="F6027" s="131" t="s">
        <v>26200</v>
      </c>
      <c r="G6027" s="131" t="s">
        <v>26200</v>
      </c>
      <c r="H6027" s="79">
        <v>5785.5</v>
      </c>
      <c r="I6027" s="6">
        <v>19713.814045093801</v>
      </c>
      <c r="J6027" s="6">
        <v>8563.6272659903207</v>
      </c>
      <c r="K6027" s="71">
        <v>8559.9862908974701</v>
      </c>
      <c r="L6027" s="20">
        <v>1.4795586018317299</v>
      </c>
      <c r="M6027" s="79">
        <v>5781.9962441960697</v>
      </c>
      <c r="N6027" s="6">
        <v>19701.875165069901</v>
      </c>
      <c r="O6027" s="6">
        <v>8561.96544437181</v>
      </c>
      <c r="P6027" s="71">
        <v>8556.7069537278403</v>
      </c>
      <c r="Q6027" s="20">
        <v>1.47988801658545</v>
      </c>
      <c r="R6027" s="79">
        <v>5780.0321958934701</v>
      </c>
      <c r="S6027" s="6">
        <v>19695.1827645837</v>
      </c>
      <c r="T6027" s="6">
        <v>8562.2324128411001</v>
      </c>
      <c r="U6027" s="71">
        <v>8555.6769668382203</v>
      </c>
      <c r="V6027" s="20">
        <v>1.48021268340283</v>
      </c>
      <c r="W6027" s="79">
        <v>5783.8414046932003</v>
      </c>
      <c r="X6027" s="6">
        <v>19708.162461055399</v>
      </c>
      <c r="Y6027" s="6">
        <v>8570.7859838096501</v>
      </c>
      <c r="Z6027" s="71">
        <v>8563.21826221433</v>
      </c>
      <c r="AA6027" s="20">
        <v>1.4805416786265699</v>
      </c>
    </row>
    <row r="6028" spans="1:27" x14ac:dyDescent="0.2">
      <c r="A6028" s="52" t="s">
        <v>300</v>
      </c>
      <c r="B6028" s="1" t="s">
        <v>6602</v>
      </c>
      <c r="C6028" s="131" t="s">
        <v>42</v>
      </c>
      <c r="D6028" s="131" t="s">
        <v>26167</v>
      </c>
      <c r="E6028" s="131" t="s">
        <v>6359</v>
      </c>
      <c r="F6028" s="131" t="s">
        <v>26309</v>
      </c>
      <c r="G6028" s="131" t="s">
        <v>26309</v>
      </c>
      <c r="H6028" s="79">
        <v>10577.916666666701</v>
      </c>
      <c r="I6028" s="6">
        <v>21642.801303036598</v>
      </c>
      <c r="J6028" s="6">
        <v>9401.5740904901795</v>
      </c>
      <c r="K6028" s="71">
        <v>9405.3729195895103</v>
      </c>
      <c r="L6028" s="20">
        <v>0.88915173147732396</v>
      </c>
      <c r="M6028" s="79">
        <v>10578.218078715699</v>
      </c>
      <c r="N6028" s="6">
        <v>21643.418003025199</v>
      </c>
      <c r="O6028" s="6">
        <v>9405.7136941228291</v>
      </c>
      <c r="P6028" s="71">
        <v>9411.7612481770793</v>
      </c>
      <c r="Q6028" s="20">
        <v>0.889730309787652</v>
      </c>
      <c r="R6028" s="79">
        <v>10571.0636720561</v>
      </c>
      <c r="S6028" s="6">
        <v>21628.7798274134</v>
      </c>
      <c r="T6028" s="6">
        <v>9402.8393593531891</v>
      </c>
      <c r="U6028" s="71">
        <v>9410.9400523358909</v>
      </c>
      <c r="V6028" s="20">
        <v>0.89025478838170702</v>
      </c>
      <c r="W6028" s="79">
        <v>10568.1764666081</v>
      </c>
      <c r="X6028" s="6">
        <v>21622.872500309</v>
      </c>
      <c r="Y6028" s="6">
        <v>9403.4648294363196</v>
      </c>
      <c r="Z6028" s="71">
        <v>9413.4796549429502</v>
      </c>
      <c r="AA6028" s="20">
        <v>0.89073831087949595</v>
      </c>
    </row>
    <row r="6029" spans="1:27" x14ac:dyDescent="0.2">
      <c r="A6029" s="52" t="s">
        <v>299</v>
      </c>
      <c r="B6029" s="1" t="s">
        <v>6601</v>
      </c>
      <c r="C6029" s="131" t="s">
        <v>39</v>
      </c>
      <c r="D6029" s="131" t="s">
        <v>39</v>
      </c>
      <c r="E6029" s="131" t="s">
        <v>6361</v>
      </c>
      <c r="F6029" s="131" t="s">
        <v>26260</v>
      </c>
      <c r="G6029" s="131" t="s">
        <v>26260</v>
      </c>
      <c r="H6029" s="79">
        <v>19724.583333333299</v>
      </c>
      <c r="I6029" s="6">
        <v>82580.965745682406</v>
      </c>
      <c r="J6029" s="6">
        <v>35872.947177745104</v>
      </c>
      <c r="K6029" s="71">
        <v>35881.441346452302</v>
      </c>
      <c r="L6029" s="20">
        <v>1.81912290566944</v>
      </c>
      <c r="M6029" s="79">
        <v>19961.7987839454</v>
      </c>
      <c r="N6029" s="6">
        <v>83574.116306598997</v>
      </c>
      <c r="O6029" s="6">
        <v>36319.319347309996</v>
      </c>
      <c r="P6029" s="71">
        <v>36314.274810066199</v>
      </c>
      <c r="Q6029" s="20">
        <v>1.81918850115213</v>
      </c>
      <c r="R6029" s="79">
        <v>20189.725787673899</v>
      </c>
      <c r="S6029" s="6">
        <v>84528.378902128898</v>
      </c>
      <c r="T6029" s="6">
        <v>36747.647091764302</v>
      </c>
      <c r="U6029" s="71">
        <v>36728.574112828101</v>
      </c>
      <c r="V6029" s="20">
        <v>1.8191715181813699</v>
      </c>
      <c r="W6029" s="79">
        <v>20412.181177471699</v>
      </c>
      <c r="X6029" s="6">
        <v>85459.733476995301</v>
      </c>
      <c r="Y6029" s="6">
        <v>37165.163789984101</v>
      </c>
      <c r="Z6029" s="71">
        <v>37133.310218575301</v>
      </c>
      <c r="AA6029" s="20">
        <v>1.8191740459152099</v>
      </c>
    </row>
    <row r="6030" spans="1:27" x14ac:dyDescent="0.2">
      <c r="A6030" s="52" t="s">
        <v>298</v>
      </c>
      <c r="B6030" s="1" t="s">
        <v>6600</v>
      </c>
      <c r="C6030" s="131" t="s">
        <v>20</v>
      </c>
      <c r="D6030" s="131" t="s">
        <v>20</v>
      </c>
      <c r="E6030" s="131" t="s">
        <v>6361</v>
      </c>
      <c r="F6030" s="131" t="s">
        <v>26308</v>
      </c>
      <c r="G6030" s="131" t="s">
        <v>26308</v>
      </c>
      <c r="H6030" s="79">
        <v>3143</v>
      </c>
      <c r="I6030" s="6">
        <v>5198.4861298042997</v>
      </c>
      <c r="J6030" s="6">
        <v>2258.2082524078501</v>
      </c>
      <c r="K6030" s="71">
        <v>2261.07995345061</v>
      </c>
      <c r="L6030" s="20">
        <v>0.71940183056016704</v>
      </c>
      <c r="M6030" s="79">
        <v>3150.1089487418199</v>
      </c>
      <c r="N6030" s="6">
        <v>5210.2442498907903</v>
      </c>
      <c r="O6030" s="6">
        <v>2264.2479891148801</v>
      </c>
      <c r="P6030" s="71">
        <v>2267.0227381190098</v>
      </c>
      <c r="Q6030" s="20">
        <v>0.71966486715466704</v>
      </c>
      <c r="R6030" s="79">
        <v>3158.5318725133902</v>
      </c>
      <c r="S6030" s="6">
        <v>5224.1756696804496</v>
      </c>
      <c r="T6030" s="6">
        <v>2271.14451203516</v>
      </c>
      <c r="U6030" s="71">
        <v>2273.7553886752598</v>
      </c>
      <c r="V6030" s="20">
        <v>0.719877297570509</v>
      </c>
      <c r="W6030" s="79">
        <v>3167.6532534606199</v>
      </c>
      <c r="X6030" s="6">
        <v>5239.2623296673601</v>
      </c>
      <c r="Y6030" s="6">
        <v>2278.4770639753601</v>
      </c>
      <c r="Z6030" s="71">
        <v>2280.8353644399899</v>
      </c>
      <c r="AA6030" s="20">
        <v>0.72003946831876398</v>
      </c>
    </row>
    <row r="6031" spans="1:27" x14ac:dyDescent="0.2">
      <c r="A6031" s="52" t="s">
        <v>297</v>
      </c>
      <c r="B6031" s="1" t="s">
        <v>6599</v>
      </c>
      <c r="C6031" s="131" t="s">
        <v>58</v>
      </c>
      <c r="D6031" s="131" t="s">
        <v>26158</v>
      </c>
      <c r="E6031" s="131" t="s">
        <v>6355</v>
      </c>
      <c r="F6031" s="131" t="s">
        <v>26244</v>
      </c>
      <c r="G6031" s="131" t="s">
        <v>26244</v>
      </c>
      <c r="H6031" s="79">
        <v>11883.083333333299</v>
      </c>
      <c r="I6031" s="6">
        <v>35326.8939578278</v>
      </c>
      <c r="J6031" s="6">
        <v>15345.9067650733</v>
      </c>
      <c r="K6031" s="71">
        <v>15344.6410385294</v>
      </c>
      <c r="L6031" s="20">
        <v>1.2913013069163599</v>
      </c>
      <c r="M6031" s="79">
        <v>11917.1955690057</v>
      </c>
      <c r="N6031" s="6">
        <v>35428.305291776902</v>
      </c>
      <c r="O6031" s="6">
        <v>15396.297211274699</v>
      </c>
      <c r="P6031" s="71">
        <v>15391.7783324063</v>
      </c>
      <c r="Q6031" s="20">
        <v>1.29156043829954</v>
      </c>
      <c r="R6031" s="79">
        <v>11947.7798945016</v>
      </c>
      <c r="S6031" s="6">
        <v>35519.228597896901</v>
      </c>
      <c r="T6031" s="6">
        <v>15441.5368476249</v>
      </c>
      <c r="U6031" s="71">
        <v>15434.0812891647</v>
      </c>
      <c r="V6031" s="20">
        <v>1.29179491298358</v>
      </c>
      <c r="W6031" s="79">
        <v>11980.5278684145</v>
      </c>
      <c r="X6031" s="6">
        <v>35616.584155314398</v>
      </c>
      <c r="Y6031" s="6">
        <v>15489.121366477701</v>
      </c>
      <c r="Z6031" s="71">
        <v>15479.290941908501</v>
      </c>
      <c r="AA6031" s="20">
        <v>1.2920374721315999</v>
      </c>
    </row>
    <row r="6032" spans="1:27" x14ac:dyDescent="0.2">
      <c r="A6032" s="52" t="s">
        <v>296</v>
      </c>
      <c r="B6032" s="1" t="s">
        <v>6598</v>
      </c>
      <c r="C6032" s="131" t="s">
        <v>56</v>
      </c>
      <c r="D6032" s="131" t="s">
        <v>56</v>
      </c>
      <c r="E6032" s="131" t="s">
        <v>6357</v>
      </c>
      <c r="F6032" s="131" t="s">
        <v>26200</v>
      </c>
      <c r="G6032" s="131" t="s">
        <v>26200</v>
      </c>
      <c r="H6032" s="79">
        <v>7640.6666666666697</v>
      </c>
      <c r="I6032" s="6">
        <v>26492.833144109802</v>
      </c>
      <c r="J6032" s="6">
        <v>11508.4147464957</v>
      </c>
      <c r="K6032" s="71">
        <v>11503.521743782099</v>
      </c>
      <c r="L6032" s="20">
        <v>1.50556518765144</v>
      </c>
      <c r="M6032" s="79">
        <v>7633.4975971368603</v>
      </c>
      <c r="N6032" s="6">
        <v>26467.975501297002</v>
      </c>
      <c r="O6032" s="6">
        <v>11502.351412030201</v>
      </c>
      <c r="P6032" s="71">
        <v>11495.287028545299</v>
      </c>
      <c r="Q6032" s="20">
        <v>1.5059003926138499</v>
      </c>
      <c r="R6032" s="79">
        <v>7627.9316668127103</v>
      </c>
      <c r="S6032" s="6">
        <v>26448.676496406199</v>
      </c>
      <c r="T6032" s="6">
        <v>11498.228672521</v>
      </c>
      <c r="U6032" s="71">
        <v>11489.425358904</v>
      </c>
      <c r="V6032" s="20">
        <v>1.5062307661842</v>
      </c>
      <c r="W6032" s="79">
        <v>7631.7404618558403</v>
      </c>
      <c r="X6032" s="6">
        <v>26461.882905736598</v>
      </c>
      <c r="Y6032" s="6">
        <v>11507.8782997588</v>
      </c>
      <c r="Z6032" s="71">
        <v>11497.717222432901</v>
      </c>
      <c r="AA6032" s="20">
        <v>1.5065655442424399</v>
      </c>
    </row>
    <row r="6033" spans="1:27" x14ac:dyDescent="0.2">
      <c r="A6033" s="52" t="s">
        <v>295</v>
      </c>
      <c r="B6033" s="1" t="s">
        <v>6597</v>
      </c>
      <c r="C6033" s="131" t="s">
        <v>20</v>
      </c>
      <c r="D6033" s="131" t="s">
        <v>20</v>
      </c>
      <c r="E6033" s="131" t="s">
        <v>6361</v>
      </c>
      <c r="F6033" s="131" t="s">
        <v>26285</v>
      </c>
      <c r="G6033" s="131" t="s">
        <v>26285</v>
      </c>
      <c r="H6033" s="79">
        <v>5296.75</v>
      </c>
      <c r="I6033" s="6">
        <v>10767.0061773207</v>
      </c>
      <c r="J6033" s="6">
        <v>4677.1582334234499</v>
      </c>
      <c r="K6033" s="71">
        <v>4683.1060463241201</v>
      </c>
      <c r="L6033" s="20">
        <v>0.88414708006307996</v>
      </c>
      <c r="M6033" s="79">
        <v>5321.2179021627899</v>
      </c>
      <c r="N6033" s="6">
        <v>10816.743479200701</v>
      </c>
      <c r="O6033" s="6">
        <v>4700.6989493947203</v>
      </c>
      <c r="P6033" s="71">
        <v>4706.4594755346498</v>
      </c>
      <c r="Q6033" s="20">
        <v>0.88447035285319198</v>
      </c>
      <c r="R6033" s="79">
        <v>5345.75620661824</v>
      </c>
      <c r="S6033" s="6">
        <v>10866.623891841</v>
      </c>
      <c r="T6033" s="6">
        <v>4724.1277431649696</v>
      </c>
      <c r="U6033" s="71">
        <v>4729.5585357473501</v>
      </c>
      <c r="V6033" s="20">
        <v>0.88473143049284297</v>
      </c>
      <c r="W6033" s="79">
        <v>5368.9200191291402</v>
      </c>
      <c r="X6033" s="6">
        <v>10913.710296220101</v>
      </c>
      <c r="Y6033" s="6">
        <v>4746.20987233295</v>
      </c>
      <c r="Z6033" s="71">
        <v>4751.1223593288096</v>
      </c>
      <c r="AA6033" s="20">
        <v>0.88493073884521301</v>
      </c>
    </row>
    <row r="6034" spans="1:27" x14ac:dyDescent="0.2">
      <c r="A6034" s="52" t="s">
        <v>294</v>
      </c>
      <c r="B6034" s="1" t="s">
        <v>6596</v>
      </c>
      <c r="C6034" s="131" t="s">
        <v>27</v>
      </c>
      <c r="D6034" s="131" t="s">
        <v>26156</v>
      </c>
      <c r="E6034" s="131" t="s">
        <v>6355</v>
      </c>
      <c r="F6034" s="131" t="s">
        <v>26189</v>
      </c>
      <c r="G6034" s="131" t="s">
        <v>26189</v>
      </c>
      <c r="H6034" s="79">
        <v>7601.4166666666697</v>
      </c>
      <c r="I6034" s="6">
        <v>17059.2841560587</v>
      </c>
      <c r="J6034" s="6">
        <v>7410.5066935770401</v>
      </c>
      <c r="K6034" s="71">
        <v>7412.9347277816096</v>
      </c>
      <c r="L6034" s="20">
        <v>0.97520436687656098</v>
      </c>
      <c r="M6034" s="79">
        <v>7620.0693966339504</v>
      </c>
      <c r="N6034" s="6">
        <v>17101.145066301</v>
      </c>
      <c r="O6034" s="6">
        <v>7431.7501197272004</v>
      </c>
      <c r="P6034" s="71">
        <v>7433.8346810100402</v>
      </c>
      <c r="Q6034" s="20">
        <v>0.97555997118527904</v>
      </c>
      <c r="R6034" s="79">
        <v>7632.2392949861796</v>
      </c>
      <c r="S6034" s="6">
        <v>17128.457048165099</v>
      </c>
      <c r="T6034" s="6">
        <v>7446.3807659342201</v>
      </c>
      <c r="U6034" s="71">
        <v>7448.2303989878101</v>
      </c>
      <c r="V6034" s="20">
        <v>0.97589057563757897</v>
      </c>
      <c r="W6034" s="79">
        <v>7647.1062901475798</v>
      </c>
      <c r="X6034" s="6">
        <v>17161.821920283899</v>
      </c>
      <c r="Y6034" s="6">
        <v>7463.4204513823297</v>
      </c>
      <c r="Z6034" s="71">
        <v>7465.2603944218599</v>
      </c>
      <c r="AA6034" s="20">
        <v>0.97622029970212199</v>
      </c>
    </row>
    <row r="6035" spans="1:27" x14ac:dyDescent="0.2">
      <c r="A6035" s="52" t="s">
        <v>293</v>
      </c>
      <c r="B6035" s="1" t="s">
        <v>6595</v>
      </c>
      <c r="C6035" s="131" t="s">
        <v>56</v>
      </c>
      <c r="D6035" s="131" t="s">
        <v>56</v>
      </c>
      <c r="E6035" s="131" t="s">
        <v>6357</v>
      </c>
      <c r="F6035" s="131" t="s">
        <v>26200</v>
      </c>
      <c r="G6035" s="131" t="s">
        <v>26200</v>
      </c>
      <c r="H6035" s="79">
        <v>8836.9166666666697</v>
      </c>
      <c r="I6035" s="6">
        <v>33094.220166075298</v>
      </c>
      <c r="J6035" s="6">
        <v>14376.0393352915</v>
      </c>
      <c r="K6035" s="71">
        <v>14369.9271121029</v>
      </c>
      <c r="L6035" s="20">
        <v>1.6261245470727399</v>
      </c>
      <c r="M6035" s="79">
        <v>8815.2375190816892</v>
      </c>
      <c r="N6035" s="6">
        <v>33013.031838714902</v>
      </c>
      <c r="O6035" s="6">
        <v>14346.676925359599</v>
      </c>
      <c r="P6035" s="71">
        <v>14337.8656463519</v>
      </c>
      <c r="Q6035" s="20">
        <v>1.6264865938456901</v>
      </c>
      <c r="R6035" s="79">
        <v>8796.2395805313408</v>
      </c>
      <c r="S6035" s="6">
        <v>32941.884629252301</v>
      </c>
      <c r="T6035" s="6">
        <v>14321.069049425399</v>
      </c>
      <c r="U6035" s="71">
        <v>14310.104502992799</v>
      </c>
      <c r="V6035" s="20">
        <v>1.6268434223489401</v>
      </c>
      <c r="W6035" s="79">
        <v>8780.3379461009099</v>
      </c>
      <c r="X6035" s="6">
        <v>32882.333067243599</v>
      </c>
      <c r="Y6035" s="6">
        <v>14300.036338984</v>
      </c>
      <c r="Z6035" s="71">
        <v>14287.4098781179</v>
      </c>
      <c r="AA6035" s="20">
        <v>1.62720500803303</v>
      </c>
    </row>
    <row r="6036" spans="1:27" x14ac:dyDescent="0.2">
      <c r="A6036" s="52" t="s">
        <v>292</v>
      </c>
      <c r="B6036" s="1" t="s">
        <v>6594</v>
      </c>
      <c r="C6036" s="131" t="s">
        <v>33</v>
      </c>
      <c r="D6036" s="131" t="s">
        <v>26162</v>
      </c>
      <c r="E6036" s="131" t="s">
        <v>6363</v>
      </c>
      <c r="F6036" s="131" t="s">
        <v>26239</v>
      </c>
      <c r="G6036" s="131" t="s">
        <v>26239</v>
      </c>
      <c r="H6036" s="79">
        <v>3379.1666666666702</v>
      </c>
      <c r="I6036" s="6">
        <v>10564.7171872705</v>
      </c>
      <c r="J6036" s="6">
        <v>4589.2844456906196</v>
      </c>
      <c r="K6036" s="71">
        <v>4591.5455409606102</v>
      </c>
      <c r="L6036" s="20">
        <v>1.35878043135702</v>
      </c>
      <c r="M6036" s="79">
        <v>3373.8748012855999</v>
      </c>
      <c r="N6036" s="6">
        <v>10548.1725575855</v>
      </c>
      <c r="O6036" s="6">
        <v>4583.9844269969099</v>
      </c>
      <c r="P6036" s="71">
        <v>4584.7751943675403</v>
      </c>
      <c r="Q6036" s="20">
        <v>1.35890495777156</v>
      </c>
      <c r="R6036" s="79">
        <v>3369.8922528394901</v>
      </c>
      <c r="S6036" s="6">
        <v>10535.721411439599</v>
      </c>
      <c r="T6036" s="6">
        <v>4580.2720614458303</v>
      </c>
      <c r="U6036" s="71">
        <v>4579.7107795269903</v>
      </c>
      <c r="V6036" s="20">
        <v>1.35900807382435</v>
      </c>
      <c r="W6036" s="79">
        <v>3373.2829202501698</v>
      </c>
      <c r="X6036" s="6">
        <v>10546.3220848611</v>
      </c>
      <c r="Y6036" s="6">
        <v>4586.4382173775202</v>
      </c>
      <c r="Z6036" s="71">
        <v>4584.62292806605</v>
      </c>
      <c r="AA6036" s="20">
        <v>1.3590982542685901</v>
      </c>
    </row>
    <row r="6037" spans="1:27" x14ac:dyDescent="0.2">
      <c r="A6037" s="52" t="s">
        <v>291</v>
      </c>
      <c r="B6037" s="1" t="s">
        <v>6593</v>
      </c>
      <c r="C6037" s="131" t="s">
        <v>57</v>
      </c>
      <c r="D6037" s="131" t="s">
        <v>26156</v>
      </c>
      <c r="E6037" s="131" t="s">
        <v>6355</v>
      </c>
      <c r="F6037" s="131" t="s">
        <v>26307</v>
      </c>
      <c r="G6037" s="131" t="s">
        <v>26307</v>
      </c>
      <c r="H6037" s="79">
        <v>0.83333333333333304</v>
      </c>
      <c r="I6037" s="6">
        <v>1.80787833398914</v>
      </c>
      <c r="J6037" s="6">
        <v>0.78533743694288205</v>
      </c>
      <c r="K6037" s="71">
        <v>0.785594750813293</v>
      </c>
      <c r="L6037" s="20">
        <v>0.94271370097595097</v>
      </c>
      <c r="M6037" s="79">
        <v>0.88711485839276905</v>
      </c>
      <c r="N6037" s="6">
        <v>1.92455487869776</v>
      </c>
      <c r="O6037" s="6">
        <v>0.83636568748652396</v>
      </c>
      <c r="P6037" s="71">
        <v>0.83660028303970302</v>
      </c>
      <c r="Q6037" s="20">
        <v>0.94305745769540394</v>
      </c>
      <c r="R6037" s="79">
        <v>0.977412967686623</v>
      </c>
      <c r="S6037" s="6">
        <v>2.1204524731688101</v>
      </c>
      <c r="T6037" s="6">
        <v>0.92183998050036797</v>
      </c>
      <c r="U6037" s="71">
        <v>0.92206895961809598</v>
      </c>
      <c r="V6037" s="20">
        <v>0.94337704747306905</v>
      </c>
      <c r="W6037" s="79">
        <v>1.0530522485461999</v>
      </c>
      <c r="X6037" s="6">
        <v>2.2845484136462701</v>
      </c>
      <c r="Y6037" s="6">
        <v>0.99351603995076099</v>
      </c>
      <c r="Z6037" s="71">
        <v>0.99376096959585802</v>
      </c>
      <c r="AA6037" s="20">
        <v>0.94369578619465799</v>
      </c>
    </row>
    <row r="6038" spans="1:27" x14ac:dyDescent="0.2">
      <c r="A6038" s="52" t="s">
        <v>290</v>
      </c>
      <c r="B6038" s="1" t="s">
        <v>18984</v>
      </c>
      <c r="C6038" s="131" t="s">
        <v>57</v>
      </c>
      <c r="D6038" s="131" t="s">
        <v>26156</v>
      </c>
      <c r="E6038" s="131" t="s">
        <v>6355</v>
      </c>
      <c r="F6038" s="131" t="s">
        <v>26307</v>
      </c>
      <c r="G6038" s="131" t="s">
        <v>26307</v>
      </c>
      <c r="H6038" s="79">
        <v>17246.25</v>
      </c>
      <c r="I6038" s="6">
        <v>29559.607754904198</v>
      </c>
      <c r="J6038" s="6">
        <v>12840.6133061236</v>
      </c>
      <c r="K6038" s="71">
        <v>12844.8205013403</v>
      </c>
      <c r="L6038" s="20">
        <v>0.74478918613265499</v>
      </c>
      <c r="M6038" s="79">
        <v>17371.903408936199</v>
      </c>
      <c r="N6038" s="6">
        <v>29774.9743117627</v>
      </c>
      <c r="O6038" s="6">
        <v>12939.4942881553</v>
      </c>
      <c r="P6038" s="71">
        <v>12943.1237386048</v>
      </c>
      <c r="Q6038" s="20">
        <v>0.74506077048222397</v>
      </c>
      <c r="R6038" s="79">
        <v>17493.4494426688</v>
      </c>
      <c r="S6038" s="6">
        <v>29983.300938206201</v>
      </c>
      <c r="T6038" s="6">
        <v>13034.862088140901</v>
      </c>
      <c r="U6038" s="71">
        <v>13038.0998639846</v>
      </c>
      <c r="V6038" s="20">
        <v>0.74531326178489199</v>
      </c>
      <c r="W6038" s="79">
        <v>17610.2173643196</v>
      </c>
      <c r="X6038" s="6">
        <v>30183.438009300098</v>
      </c>
      <c r="Y6038" s="6">
        <v>13126.327121795201</v>
      </c>
      <c r="Z6038" s="71">
        <v>13129.563130590301</v>
      </c>
      <c r="AA6038" s="20">
        <v>0.74556508071230998</v>
      </c>
    </row>
    <row r="6039" spans="1:27" x14ac:dyDescent="0.2">
      <c r="A6039" s="52" t="s">
        <v>289</v>
      </c>
      <c r="B6039" s="1" t="s">
        <v>6592</v>
      </c>
      <c r="C6039" s="131" t="s">
        <v>52</v>
      </c>
      <c r="D6039" s="131" t="s">
        <v>52</v>
      </c>
      <c r="E6039" s="131" t="s">
        <v>6353</v>
      </c>
      <c r="F6039" s="131" t="s">
        <v>26306</v>
      </c>
      <c r="G6039" s="131" t="s">
        <v>26306</v>
      </c>
      <c r="H6039" s="79">
        <v>4802.6666666666697</v>
      </c>
      <c r="I6039" s="6">
        <v>11275.6994693831</v>
      </c>
      <c r="J6039" s="6">
        <v>4898.1332175623902</v>
      </c>
      <c r="K6039" s="71">
        <v>4884.2555295519596</v>
      </c>
      <c r="L6039" s="20">
        <v>1.01698824185563</v>
      </c>
      <c r="M6039" s="79">
        <v>4801.0992122041098</v>
      </c>
      <c r="N6039" s="6">
        <v>11272.0194002302</v>
      </c>
      <c r="O6039" s="6">
        <v>4898.5510152945499</v>
      </c>
      <c r="P6039" s="71">
        <v>4886.8579031627996</v>
      </c>
      <c r="Q6039" s="20">
        <v>1.0178623034368299</v>
      </c>
      <c r="R6039" s="79">
        <v>4808.75188818488</v>
      </c>
      <c r="S6039" s="6">
        <v>11289.986350777601</v>
      </c>
      <c r="T6039" s="6">
        <v>4908.1792349239404</v>
      </c>
      <c r="U6039" s="71">
        <v>4898.4454063786798</v>
      </c>
      <c r="V6039" s="20">
        <v>1.01865214098781</v>
      </c>
      <c r="W6039" s="79">
        <v>4827.2376564114402</v>
      </c>
      <c r="X6039" s="6">
        <v>11333.387232298301</v>
      </c>
      <c r="Y6039" s="6">
        <v>4928.7211139859901</v>
      </c>
      <c r="Z6039" s="71">
        <v>4920.5950580966401</v>
      </c>
      <c r="AA6039" s="20">
        <v>1.0193397152429799</v>
      </c>
    </row>
    <row r="6040" spans="1:27" x14ac:dyDescent="0.2">
      <c r="A6040" s="52" t="s">
        <v>288</v>
      </c>
      <c r="B6040" s="1" t="s">
        <v>6591</v>
      </c>
      <c r="C6040" s="131" t="s">
        <v>45</v>
      </c>
      <c r="D6040" s="131" t="s">
        <v>26162</v>
      </c>
      <c r="E6040" s="131" t="s">
        <v>6363</v>
      </c>
      <c r="F6040" s="131" t="s">
        <v>26190</v>
      </c>
      <c r="G6040" s="131" t="s">
        <v>26190</v>
      </c>
      <c r="H6040" s="79">
        <v>4873.25</v>
      </c>
      <c r="I6040" s="6">
        <v>10570.405032460299</v>
      </c>
      <c r="J6040" s="6">
        <v>4591.7552301892601</v>
      </c>
      <c r="K6040" s="71">
        <v>4594.0175427904496</v>
      </c>
      <c r="L6040" s="20">
        <v>0.94270097835950295</v>
      </c>
      <c r="M6040" s="79">
        <v>4850.2536951231496</v>
      </c>
      <c r="N6040" s="6">
        <v>10520.524509852499</v>
      </c>
      <c r="O6040" s="6">
        <v>4571.9692443145204</v>
      </c>
      <c r="P6040" s="71">
        <v>4572.7579389873499</v>
      </c>
      <c r="Q6040" s="20">
        <v>0.94278737287189496</v>
      </c>
      <c r="R6040" s="79">
        <v>4829.2720606139401</v>
      </c>
      <c r="S6040" s="6">
        <v>10475.0139419552</v>
      </c>
      <c r="T6040" s="6">
        <v>4553.8802544169803</v>
      </c>
      <c r="U6040" s="71">
        <v>4553.3222066387898</v>
      </c>
      <c r="V6040" s="20">
        <v>0.94285891320438997</v>
      </c>
      <c r="W6040" s="79">
        <v>4811.0940112198004</v>
      </c>
      <c r="X6040" s="6">
        <v>10435.5845375955</v>
      </c>
      <c r="Y6040" s="6">
        <v>4538.2801092910404</v>
      </c>
      <c r="Z6040" s="71">
        <v>4536.4838807179303</v>
      </c>
      <c r="AA6040" s="20">
        <v>0.94292147901050005</v>
      </c>
    </row>
    <row r="6041" spans="1:27" x14ac:dyDescent="0.2">
      <c r="A6041" s="52" t="s">
        <v>287</v>
      </c>
      <c r="B6041" s="1" t="s">
        <v>6590</v>
      </c>
      <c r="C6041" s="131" t="s">
        <v>39</v>
      </c>
      <c r="D6041" s="131" t="s">
        <v>39</v>
      </c>
      <c r="E6041" s="131" t="s">
        <v>6361</v>
      </c>
      <c r="F6041" s="131" t="s">
        <v>26257</v>
      </c>
      <c r="G6041" s="131" t="s">
        <v>26257</v>
      </c>
      <c r="H6041" s="79">
        <v>5605.0833333333303</v>
      </c>
      <c r="I6041" s="6">
        <v>16831.668127702</v>
      </c>
      <c r="J6041" s="6">
        <v>7311.6309092081201</v>
      </c>
      <c r="K6041" s="71">
        <v>7313.3621922878301</v>
      </c>
      <c r="L6041" s="20">
        <v>1.30477314205043</v>
      </c>
      <c r="M6041" s="79">
        <v>5630.5318641964504</v>
      </c>
      <c r="N6041" s="6">
        <v>16908.088262845798</v>
      </c>
      <c r="O6041" s="6">
        <v>7347.8522335546704</v>
      </c>
      <c r="P6041" s="71">
        <v>7346.8316606221197</v>
      </c>
      <c r="Q6041" s="20">
        <v>1.3048201906713801</v>
      </c>
      <c r="R6041" s="79">
        <v>5655.6269565515904</v>
      </c>
      <c r="S6041" s="6">
        <v>16983.447047191399</v>
      </c>
      <c r="T6041" s="6">
        <v>7383.3394961291197</v>
      </c>
      <c r="U6041" s="71">
        <v>7379.5073520373699</v>
      </c>
      <c r="V6041" s="20">
        <v>1.3048080095680299</v>
      </c>
      <c r="W6041" s="79">
        <v>5679.3201150967898</v>
      </c>
      <c r="X6041" s="6">
        <v>17054.5959236333</v>
      </c>
      <c r="Y6041" s="6">
        <v>7416.7894642972096</v>
      </c>
      <c r="Z6041" s="71">
        <v>7410.4326718407001</v>
      </c>
      <c r="AA6041" s="20">
        <v>1.3048098225951801</v>
      </c>
    </row>
    <row r="6042" spans="1:27" x14ac:dyDescent="0.2">
      <c r="A6042" s="52" t="s">
        <v>286</v>
      </c>
      <c r="B6042" s="1" t="s">
        <v>6589</v>
      </c>
      <c r="C6042" s="131" t="s">
        <v>58</v>
      </c>
      <c r="D6042" s="131" t="s">
        <v>26158</v>
      </c>
      <c r="E6042" s="131" t="s">
        <v>6355</v>
      </c>
      <c r="F6042" s="131" t="s">
        <v>26244</v>
      </c>
      <c r="G6042" s="131" t="s">
        <v>26244</v>
      </c>
      <c r="H6042" s="79">
        <v>2568.5833333333298</v>
      </c>
      <c r="I6042" s="6">
        <v>7757.9680400686302</v>
      </c>
      <c r="J6042" s="6">
        <v>3370.0402410535698</v>
      </c>
      <c r="K6042" s="71">
        <v>3369.7622809790901</v>
      </c>
      <c r="L6042" s="20">
        <v>1.31191471861107</v>
      </c>
      <c r="M6042" s="79">
        <v>2576.6319686964198</v>
      </c>
      <c r="N6042" s="6">
        <v>7782.2775709694397</v>
      </c>
      <c r="O6042" s="6">
        <v>3381.9923780292402</v>
      </c>
      <c r="P6042" s="71">
        <v>3380.99974884832</v>
      </c>
      <c r="Q6042" s="20">
        <v>1.31217798658256</v>
      </c>
      <c r="R6042" s="79">
        <v>2585.0902781084901</v>
      </c>
      <c r="S6042" s="6">
        <v>7807.82445248981</v>
      </c>
      <c r="T6042" s="6">
        <v>3394.3532487089601</v>
      </c>
      <c r="U6042" s="71">
        <v>3392.7143704464002</v>
      </c>
      <c r="V6042" s="20">
        <v>1.3124162042529699</v>
      </c>
      <c r="W6042" s="79">
        <v>2592.5995933743802</v>
      </c>
      <c r="X6042" s="6">
        <v>7830.5050589858301</v>
      </c>
      <c r="Y6042" s="6">
        <v>3405.3698886604602</v>
      </c>
      <c r="Z6042" s="71">
        <v>3403.2086148845901</v>
      </c>
      <c r="AA6042" s="20">
        <v>1.3126626354419699</v>
      </c>
    </row>
    <row r="6043" spans="1:27" x14ac:dyDescent="0.2">
      <c r="A6043" s="52" t="s">
        <v>285</v>
      </c>
      <c r="B6043" s="1" t="s">
        <v>6588</v>
      </c>
      <c r="C6043" s="131" t="s">
        <v>53</v>
      </c>
      <c r="D6043" s="131" t="s">
        <v>26160</v>
      </c>
      <c r="E6043" s="131" t="s">
        <v>6355</v>
      </c>
      <c r="F6043" s="131" t="s">
        <v>26305</v>
      </c>
      <c r="G6043" s="131" t="s">
        <v>26305</v>
      </c>
      <c r="H6043" s="79">
        <v>5221.3333333333303</v>
      </c>
      <c r="I6043" s="6">
        <v>12133.2606746204</v>
      </c>
      <c r="J6043" s="6">
        <v>5270.6554754383797</v>
      </c>
      <c r="K6043" s="71">
        <v>5267.5542120253904</v>
      </c>
      <c r="L6043" s="20">
        <v>1.00885231333479</v>
      </c>
      <c r="M6043" s="79">
        <v>5257.4696734650897</v>
      </c>
      <c r="N6043" s="6">
        <v>12217.2337915724</v>
      </c>
      <c r="O6043" s="6">
        <v>5309.31866499234</v>
      </c>
      <c r="P6043" s="71">
        <v>5308.4756188266902</v>
      </c>
      <c r="Q6043" s="20">
        <v>1.0097016147556701</v>
      </c>
      <c r="R6043" s="79">
        <v>5295.1704402919304</v>
      </c>
      <c r="S6043" s="6">
        <v>12304.842301188701</v>
      </c>
      <c r="T6043" s="6">
        <v>5349.3750652363096</v>
      </c>
      <c r="U6043" s="71">
        <v>5350.7517205006998</v>
      </c>
      <c r="V6043" s="20">
        <v>1.0104965988980901</v>
      </c>
      <c r="W6043" s="79">
        <v>5331.4117643352301</v>
      </c>
      <c r="X6043" s="6">
        <v>12389.059378272001</v>
      </c>
      <c r="Y6043" s="6">
        <v>5387.8171890304602</v>
      </c>
      <c r="Z6043" s="71">
        <v>5391.3407927370899</v>
      </c>
      <c r="AA6043" s="20">
        <v>1.0112407427996399</v>
      </c>
    </row>
    <row r="6044" spans="1:27" x14ac:dyDescent="0.2">
      <c r="A6044" s="52" t="s">
        <v>284</v>
      </c>
      <c r="B6044" s="1" t="s">
        <v>6587</v>
      </c>
      <c r="C6044" s="131" t="s">
        <v>33</v>
      </c>
      <c r="D6044" s="131" t="s">
        <v>26162</v>
      </c>
      <c r="E6044" s="131" t="s">
        <v>6363</v>
      </c>
      <c r="F6044" s="131" t="s">
        <v>26255</v>
      </c>
      <c r="G6044" s="131" t="s">
        <v>26255</v>
      </c>
      <c r="H6044" s="79">
        <v>3483.5</v>
      </c>
      <c r="I6044" s="6">
        <v>7480.8852925841102</v>
      </c>
      <c r="J6044" s="6">
        <v>3249.6762482784402</v>
      </c>
      <c r="K6044" s="71">
        <v>3251.27733177652</v>
      </c>
      <c r="L6044" s="20">
        <v>0.93333639494086895</v>
      </c>
      <c r="M6044" s="79">
        <v>3466.1864317033901</v>
      </c>
      <c r="N6044" s="6">
        <v>7443.7040615141404</v>
      </c>
      <c r="O6044" s="6">
        <v>3234.8563991415399</v>
      </c>
      <c r="P6044" s="71">
        <v>3235.4144330811901</v>
      </c>
      <c r="Q6044" s="20">
        <v>0.93342193122924599</v>
      </c>
      <c r="R6044" s="79">
        <v>3453.5579421907501</v>
      </c>
      <c r="S6044" s="6">
        <v>7416.5841299904696</v>
      </c>
      <c r="T6044" s="6">
        <v>3224.2664508073899</v>
      </c>
      <c r="U6044" s="71">
        <v>3223.8713383694999</v>
      </c>
      <c r="V6044" s="20">
        <v>0.93349276089587196</v>
      </c>
      <c r="W6044" s="79">
        <v>3448.4636755251099</v>
      </c>
      <c r="X6044" s="6">
        <v>7405.6440913582201</v>
      </c>
      <c r="Y6044" s="6">
        <v>3220.6041889862099</v>
      </c>
      <c r="Z6044" s="71">
        <v>3219.3294899531802</v>
      </c>
      <c r="AA6044" s="20">
        <v>0.93355470518707495</v>
      </c>
    </row>
    <row r="6045" spans="1:27" x14ac:dyDescent="0.2">
      <c r="A6045" s="52" t="s">
        <v>283</v>
      </c>
      <c r="B6045" s="1" t="s">
        <v>6586</v>
      </c>
      <c r="C6045" s="131" t="s">
        <v>46</v>
      </c>
      <c r="D6045" s="131" t="s">
        <v>46</v>
      </c>
      <c r="E6045" s="131" t="s">
        <v>6363</v>
      </c>
      <c r="F6045" s="131" t="s">
        <v>26247</v>
      </c>
      <c r="G6045" s="131" t="s">
        <v>26247</v>
      </c>
      <c r="H6045" s="79">
        <v>6775.0833333333303</v>
      </c>
      <c r="I6045" s="6">
        <v>13010.644927751</v>
      </c>
      <c r="J6045" s="6">
        <v>5651.7888114672596</v>
      </c>
      <c r="K6045" s="71">
        <v>5655.0956780814304</v>
      </c>
      <c r="L6045" s="20">
        <v>0.83469020229735302</v>
      </c>
      <c r="M6045" s="79">
        <v>6772.0104938068798</v>
      </c>
      <c r="N6045" s="6">
        <v>13004.7439488211</v>
      </c>
      <c r="O6045" s="6">
        <v>5651.5518126984398</v>
      </c>
      <c r="P6045" s="71">
        <v>5652.5433971316397</v>
      </c>
      <c r="Q6045" s="20">
        <v>0.83469206113915195</v>
      </c>
      <c r="R6045" s="79">
        <v>6771.3249946784599</v>
      </c>
      <c r="S6045" s="6">
        <v>13003.427539070901</v>
      </c>
      <c r="T6045" s="6">
        <v>5653.0761904517203</v>
      </c>
      <c r="U6045" s="71">
        <v>5651.9643064149795</v>
      </c>
      <c r="V6045" s="20">
        <v>0.83469104065405597</v>
      </c>
      <c r="W6045" s="79">
        <v>6777.5620124923498</v>
      </c>
      <c r="X6045" s="6">
        <v>13015.4049008526</v>
      </c>
      <c r="Y6045" s="6">
        <v>5660.20551729617</v>
      </c>
      <c r="Z6045" s="71">
        <v>5657.2899713030201</v>
      </c>
      <c r="AA6045" s="20">
        <v>0.83470869921596302</v>
      </c>
    </row>
    <row r="6046" spans="1:27" x14ac:dyDescent="0.2">
      <c r="A6046" s="52" t="s">
        <v>282</v>
      </c>
      <c r="B6046" s="1" t="s">
        <v>6585</v>
      </c>
      <c r="C6046" s="131" t="s">
        <v>30</v>
      </c>
      <c r="D6046" s="131" t="s">
        <v>30</v>
      </c>
      <c r="E6046" s="131" t="s">
        <v>6353</v>
      </c>
      <c r="F6046" s="131" t="s">
        <v>26225</v>
      </c>
      <c r="G6046" s="131" t="s">
        <v>26225</v>
      </c>
      <c r="H6046" s="79">
        <v>11830.666666666701</v>
      </c>
      <c r="I6046" s="6">
        <v>23487.882960350202</v>
      </c>
      <c r="J6046" s="6">
        <v>10203.072550017399</v>
      </c>
      <c r="K6046" s="71">
        <v>10207.1827469117</v>
      </c>
      <c r="L6046" s="20">
        <v>0.86277325145765305</v>
      </c>
      <c r="M6046" s="79">
        <v>11939.532886413899</v>
      </c>
      <c r="N6046" s="6">
        <v>23704.0193032803</v>
      </c>
      <c r="O6046" s="6">
        <v>10301.2019143858</v>
      </c>
      <c r="P6046" s="71">
        <v>10301.497469690599</v>
      </c>
      <c r="Q6046" s="20">
        <v>0.86280573684861395</v>
      </c>
      <c r="R6046" s="79">
        <v>12040.539399232999</v>
      </c>
      <c r="S6046" s="6">
        <v>23904.551464161199</v>
      </c>
      <c r="T6046" s="6">
        <v>10392.2023881354</v>
      </c>
      <c r="U6046" s="71">
        <v>10388.919189776199</v>
      </c>
      <c r="V6046" s="20">
        <v>0.86282838711013399</v>
      </c>
      <c r="W6046" s="79">
        <v>12139.3385761922</v>
      </c>
      <c r="X6046" s="6">
        <v>24100.7013152541</v>
      </c>
      <c r="Y6046" s="6">
        <v>10481.035633887401</v>
      </c>
      <c r="Z6046" s="71">
        <v>10474.6786583592</v>
      </c>
      <c r="AA6046" s="20">
        <v>0.86287062450850704</v>
      </c>
    </row>
    <row r="6047" spans="1:27" x14ac:dyDescent="0.2">
      <c r="A6047" s="52" t="s">
        <v>281</v>
      </c>
      <c r="B6047" s="1" t="s">
        <v>6584</v>
      </c>
      <c r="C6047" s="131" t="s">
        <v>22</v>
      </c>
      <c r="D6047" s="131" t="s">
        <v>22</v>
      </c>
      <c r="E6047" s="131" t="s">
        <v>6357</v>
      </c>
      <c r="F6047" s="131" t="s">
        <v>26224</v>
      </c>
      <c r="G6047" s="131" t="s">
        <v>26224</v>
      </c>
      <c r="H6047" s="79">
        <v>4426.1666666666697</v>
      </c>
      <c r="I6047" s="6">
        <v>17076.072498482099</v>
      </c>
      <c r="J6047" s="6">
        <v>7417.7995039180196</v>
      </c>
      <c r="K6047" s="71">
        <v>7415.7371649534498</v>
      </c>
      <c r="L6047" s="20">
        <v>1.6754310723997701</v>
      </c>
      <c r="M6047" s="79">
        <v>4437.9586345682201</v>
      </c>
      <c r="N6047" s="6">
        <v>17121.565701506501</v>
      </c>
      <c r="O6047" s="6">
        <v>7440.6244411568496</v>
      </c>
      <c r="P6047" s="71">
        <v>7441.7315974396197</v>
      </c>
      <c r="Q6047" s="20">
        <v>1.67683662922731</v>
      </c>
      <c r="R6047" s="79">
        <v>4445.6011989573999</v>
      </c>
      <c r="S6047" s="6">
        <v>17151.050579373201</v>
      </c>
      <c r="T6047" s="6">
        <v>7456.2030187938599</v>
      </c>
      <c r="U6047" s="71">
        <v>7460.5342546189204</v>
      </c>
      <c r="V6047" s="20">
        <v>1.6781834268824201</v>
      </c>
      <c r="W6047" s="79">
        <v>4462.2846978279304</v>
      </c>
      <c r="X6047" s="6">
        <v>17215.415222120799</v>
      </c>
      <c r="Y6047" s="6">
        <v>7486.7273792158003</v>
      </c>
      <c r="Z6047" s="71">
        <v>7493.6512909324101</v>
      </c>
      <c r="AA6047" s="20">
        <v>1.67933061164386</v>
      </c>
    </row>
    <row r="6048" spans="1:27" x14ac:dyDescent="0.2">
      <c r="A6048" s="52" t="s">
        <v>280</v>
      </c>
      <c r="B6048" s="1" t="s">
        <v>6583</v>
      </c>
      <c r="C6048" s="131" t="s">
        <v>58</v>
      </c>
      <c r="D6048" s="131" t="s">
        <v>26158</v>
      </c>
      <c r="E6048" s="131" t="s">
        <v>6355</v>
      </c>
      <c r="F6048" s="131" t="s">
        <v>26256</v>
      </c>
      <c r="G6048" s="131" t="s">
        <v>26256</v>
      </c>
      <c r="H6048" s="79">
        <v>11736.916666666701</v>
      </c>
      <c r="I6048" s="6">
        <v>35671.862444334503</v>
      </c>
      <c r="J6048" s="6">
        <v>15495.7601384591</v>
      </c>
      <c r="K6048" s="71">
        <v>15494.4820520464</v>
      </c>
      <c r="L6048" s="20">
        <v>1.32014927702873</v>
      </c>
      <c r="M6048" s="79">
        <v>11786.2819116846</v>
      </c>
      <c r="N6048" s="6">
        <v>35821.897609431398</v>
      </c>
      <c r="O6048" s="6">
        <v>15567.3430530889</v>
      </c>
      <c r="P6048" s="71">
        <v>15562.773971536801</v>
      </c>
      <c r="Q6048" s="20">
        <v>1.3204141974669901</v>
      </c>
      <c r="R6048" s="79">
        <v>11832.251714371199</v>
      </c>
      <c r="S6048" s="6">
        <v>35961.613049576197</v>
      </c>
      <c r="T6048" s="6">
        <v>15633.857910921401</v>
      </c>
      <c r="U6048" s="71">
        <v>15626.3094950635</v>
      </c>
      <c r="V6048" s="20">
        <v>1.3206539103697501</v>
      </c>
      <c r="W6048" s="79">
        <v>11879.170819806301</v>
      </c>
      <c r="X6048" s="6">
        <v>36104.213693563601</v>
      </c>
      <c r="Y6048" s="6">
        <v>15701.184181566399</v>
      </c>
      <c r="Z6048" s="71">
        <v>15691.2191678583</v>
      </c>
      <c r="AA6048" s="20">
        <v>1.3209018883452801</v>
      </c>
    </row>
    <row r="6049" spans="1:27" x14ac:dyDescent="0.2">
      <c r="A6049" s="52" t="s">
        <v>279</v>
      </c>
      <c r="B6049" s="1" t="s">
        <v>6582</v>
      </c>
      <c r="C6049" s="131" t="s">
        <v>61</v>
      </c>
      <c r="D6049" s="131" t="s">
        <v>61</v>
      </c>
      <c r="E6049" s="131" t="s">
        <v>6361</v>
      </c>
      <c r="F6049" s="131" t="s">
        <v>26304</v>
      </c>
      <c r="G6049" s="131" t="s">
        <v>26304</v>
      </c>
      <c r="H6049" s="79">
        <v>54711.833333333299</v>
      </c>
      <c r="I6049" s="6">
        <v>220818.33770416901</v>
      </c>
      <c r="J6049" s="6">
        <v>95922.886016300603</v>
      </c>
      <c r="K6049" s="71">
        <v>95929.913109056302</v>
      </c>
      <c r="L6049" s="20">
        <v>1.7533668178253301</v>
      </c>
      <c r="M6049" s="79">
        <v>54863.082288443104</v>
      </c>
      <c r="N6049" s="6">
        <v>221428.78229745</v>
      </c>
      <c r="O6049" s="6">
        <v>96227.672063486301</v>
      </c>
      <c r="P6049" s="71">
        <v>96271.107224621606</v>
      </c>
      <c r="Q6049" s="20">
        <v>1.75475207022594</v>
      </c>
      <c r="R6049" s="79">
        <v>55065.232934244101</v>
      </c>
      <c r="S6049" s="6">
        <v>222244.66739674201</v>
      </c>
      <c r="T6049" s="6">
        <v>96618.067347276607</v>
      </c>
      <c r="U6049" s="71">
        <v>96698.535188017006</v>
      </c>
      <c r="V6049" s="20">
        <v>1.75607238969622</v>
      </c>
      <c r="W6049" s="79">
        <v>55289.929946044002</v>
      </c>
      <c r="X6049" s="6">
        <v>223151.55019722201</v>
      </c>
      <c r="Y6049" s="6">
        <v>97045.281744309599</v>
      </c>
      <c r="Z6049" s="71">
        <v>97165.503485309004</v>
      </c>
      <c r="AA6049" s="20">
        <v>1.7573815626124001</v>
      </c>
    </row>
    <row r="6050" spans="1:27" x14ac:dyDescent="0.2">
      <c r="A6050" s="52" t="s">
        <v>278</v>
      </c>
      <c r="B6050" s="1" t="s">
        <v>6581</v>
      </c>
      <c r="C6050" s="131" t="s">
        <v>33</v>
      </c>
      <c r="D6050" s="131" t="s">
        <v>26162</v>
      </c>
      <c r="E6050" s="131" t="s">
        <v>6363</v>
      </c>
      <c r="F6050" s="131" t="s">
        <v>26239</v>
      </c>
      <c r="G6050" s="131" t="s">
        <v>26239</v>
      </c>
      <c r="H6050" s="79">
        <v>11254.833333333299</v>
      </c>
      <c r="I6050" s="6">
        <v>27205.028249647799</v>
      </c>
      <c r="J6050" s="6">
        <v>11817.7903655686</v>
      </c>
      <c r="K6050" s="71">
        <v>11823.6128745487</v>
      </c>
      <c r="L6050" s="20">
        <v>1.0505364694767001</v>
      </c>
      <c r="M6050" s="79">
        <v>11215.6058143886</v>
      </c>
      <c r="N6050" s="6">
        <v>27110.2080306852</v>
      </c>
      <c r="O6050" s="6">
        <v>11781.4503646833</v>
      </c>
      <c r="P6050" s="71">
        <v>11783.4827421216</v>
      </c>
      <c r="Q6050" s="20">
        <v>1.0506327466506</v>
      </c>
      <c r="R6050" s="79">
        <v>11191.105715936599</v>
      </c>
      <c r="S6050" s="6">
        <v>27050.986729865599</v>
      </c>
      <c r="T6050" s="6">
        <v>11760.0754532874</v>
      </c>
      <c r="U6050" s="71">
        <v>11758.6343341513</v>
      </c>
      <c r="V6050" s="20">
        <v>1.0507124704761299</v>
      </c>
      <c r="W6050" s="79">
        <v>11189.758939220899</v>
      </c>
      <c r="X6050" s="6">
        <v>27047.731319722199</v>
      </c>
      <c r="Y6050" s="6">
        <v>11762.6550393532</v>
      </c>
      <c r="Z6050" s="71">
        <v>11757.999439309</v>
      </c>
      <c r="AA6050" s="20">
        <v>1.05078219317991</v>
      </c>
    </row>
    <row r="6051" spans="1:27" x14ac:dyDescent="0.2">
      <c r="A6051" s="52" t="s">
        <v>277</v>
      </c>
      <c r="B6051" s="1" t="s">
        <v>6580</v>
      </c>
      <c r="C6051" s="131" t="s">
        <v>30</v>
      </c>
      <c r="D6051" s="131" t="s">
        <v>30</v>
      </c>
      <c r="E6051" s="131" t="s">
        <v>6353</v>
      </c>
      <c r="F6051" s="131" t="s">
        <v>26225</v>
      </c>
      <c r="G6051" s="131" t="s">
        <v>26225</v>
      </c>
      <c r="H6051" s="79">
        <v>7549.25</v>
      </c>
      <c r="I6051" s="6">
        <v>17516.8522748941</v>
      </c>
      <c r="J6051" s="6">
        <v>7609.2730413545096</v>
      </c>
      <c r="K6051" s="71">
        <v>7612.3383543049604</v>
      </c>
      <c r="L6051" s="20">
        <v>1.00835690357386</v>
      </c>
      <c r="M6051" s="79">
        <v>7604.5482621360998</v>
      </c>
      <c r="N6051" s="6">
        <v>17645.1632314655</v>
      </c>
      <c r="O6051" s="6">
        <v>7668.1674501703001</v>
      </c>
      <c r="P6051" s="71">
        <v>7668.3874601833804</v>
      </c>
      <c r="Q6051" s="20">
        <v>1.0083948705231001</v>
      </c>
      <c r="R6051" s="79">
        <v>7652.45074195494</v>
      </c>
      <c r="S6051" s="6">
        <v>17756.313433484</v>
      </c>
      <c r="T6051" s="6">
        <v>7719.3334141652304</v>
      </c>
      <c r="U6051" s="71">
        <v>7716.8946526926802</v>
      </c>
      <c r="V6051" s="20">
        <v>1.0084213427712001</v>
      </c>
      <c r="W6051" s="79">
        <v>7704.2405604291198</v>
      </c>
      <c r="X6051" s="6">
        <v>17876.4835960241</v>
      </c>
      <c r="Y6051" s="6">
        <v>7774.2161577655997</v>
      </c>
      <c r="Z6051" s="71">
        <v>7769.5009269819002</v>
      </c>
      <c r="AA6051" s="20">
        <v>1.0084707072736001</v>
      </c>
    </row>
    <row r="6052" spans="1:27" x14ac:dyDescent="0.2">
      <c r="A6052" s="52" t="s">
        <v>276</v>
      </c>
      <c r="B6052" s="1" t="s">
        <v>6579</v>
      </c>
      <c r="C6052" s="131" t="s">
        <v>30</v>
      </c>
      <c r="D6052" s="131" t="s">
        <v>30</v>
      </c>
      <c r="E6052" s="131" t="s">
        <v>6353</v>
      </c>
      <c r="F6052" s="131" t="s">
        <v>26225</v>
      </c>
      <c r="G6052" s="131" t="s">
        <v>26225</v>
      </c>
      <c r="H6052" s="79">
        <v>8820.8333333333303</v>
      </c>
      <c r="I6052" s="6">
        <v>21425.8696047989</v>
      </c>
      <c r="J6052" s="6">
        <v>9307.3395500995393</v>
      </c>
      <c r="K6052" s="71">
        <v>9311.0889106891991</v>
      </c>
      <c r="L6052" s="20">
        <v>1.0555792813251801</v>
      </c>
      <c r="M6052" s="79">
        <v>8898.8617777220807</v>
      </c>
      <c r="N6052" s="6">
        <v>21615.401275080101</v>
      </c>
      <c r="O6052" s="6">
        <v>9393.5382918060095</v>
      </c>
      <c r="P6052" s="71">
        <v>9393.8078050235908</v>
      </c>
      <c r="Q6052" s="20">
        <v>1.0556190263052001</v>
      </c>
      <c r="R6052" s="79">
        <v>8972.6165082118496</v>
      </c>
      <c r="S6052" s="6">
        <v>21794.552062595802</v>
      </c>
      <c r="T6052" s="6">
        <v>9474.90674873432</v>
      </c>
      <c r="U6052" s="71">
        <v>9471.9133506913804</v>
      </c>
      <c r="V6052" s="20">
        <v>1.0556467382755701</v>
      </c>
      <c r="W6052" s="79">
        <v>9048.5932900172593</v>
      </c>
      <c r="X6052" s="6">
        <v>21979.100229241601</v>
      </c>
      <c r="Y6052" s="6">
        <v>9558.3829569996105</v>
      </c>
      <c r="Z6052" s="71">
        <v>9552.5855903395295</v>
      </c>
      <c r="AA6052" s="20">
        <v>1.0556984145677399</v>
      </c>
    </row>
    <row r="6053" spans="1:27" x14ac:dyDescent="0.2">
      <c r="A6053" s="52" t="s">
        <v>275</v>
      </c>
      <c r="B6053" s="1" t="s">
        <v>26303</v>
      </c>
      <c r="C6053" s="131" t="s">
        <v>56</v>
      </c>
      <c r="D6053" s="131" t="s">
        <v>56</v>
      </c>
      <c r="E6053" s="131" t="s">
        <v>6357</v>
      </c>
      <c r="F6053" s="131" t="s">
        <v>26200</v>
      </c>
      <c r="G6053" s="131" t="s">
        <v>26200</v>
      </c>
      <c r="H6053" s="79">
        <v>1228.5833333333301</v>
      </c>
      <c r="I6053" s="6">
        <v>4404.4874480935596</v>
      </c>
      <c r="J6053" s="6">
        <v>1913.29738207575</v>
      </c>
      <c r="K6053" s="71">
        <v>1912.48391041275</v>
      </c>
      <c r="L6053" s="20">
        <v>1.55665786644191</v>
      </c>
      <c r="M6053" s="79">
        <v>1232.0680112406101</v>
      </c>
      <c r="N6053" s="6">
        <v>4416.9800643344197</v>
      </c>
      <c r="O6053" s="6">
        <v>1919.51427782668</v>
      </c>
      <c r="P6053" s="71">
        <v>1918.3353723596399</v>
      </c>
      <c r="Q6053" s="20">
        <v>1.5570044468795201</v>
      </c>
      <c r="R6053" s="79">
        <v>1236.0335976592701</v>
      </c>
      <c r="S6053" s="6">
        <v>4431.1967439290802</v>
      </c>
      <c r="T6053" s="6">
        <v>1926.40692102495</v>
      </c>
      <c r="U6053" s="71">
        <v>1924.93201869324</v>
      </c>
      <c r="V6053" s="20">
        <v>1.5573460319675501</v>
      </c>
      <c r="W6053" s="79">
        <v>1241.62648603201</v>
      </c>
      <c r="X6053" s="6">
        <v>4451.2473224840196</v>
      </c>
      <c r="Y6053" s="6">
        <v>1935.7810875267801</v>
      </c>
      <c r="Z6053" s="71">
        <v>1934.07185661522</v>
      </c>
      <c r="AA6053" s="20">
        <v>1.55769217101363</v>
      </c>
    </row>
    <row r="6054" spans="1:27" x14ac:dyDescent="0.2">
      <c r="A6054" s="52" t="s">
        <v>274</v>
      </c>
      <c r="B6054" s="1" t="s">
        <v>6578</v>
      </c>
      <c r="C6054" s="131" t="s">
        <v>45</v>
      </c>
      <c r="D6054" s="131" t="s">
        <v>26162</v>
      </c>
      <c r="E6054" s="131" t="s">
        <v>6363</v>
      </c>
      <c r="F6054" s="131" t="s">
        <v>26243</v>
      </c>
      <c r="G6054" s="131" t="s">
        <v>26243</v>
      </c>
      <c r="H6054" s="79">
        <v>9203.4166666666697</v>
      </c>
      <c r="I6054" s="6">
        <v>21116.0705270775</v>
      </c>
      <c r="J6054" s="6">
        <v>9172.7636723477608</v>
      </c>
      <c r="K6054" s="71">
        <v>9177.2830027134605</v>
      </c>
      <c r="L6054" s="20">
        <v>0.99716043890006001</v>
      </c>
      <c r="M6054" s="79">
        <v>9233.7861863598991</v>
      </c>
      <c r="N6054" s="6">
        <v>21185.7495324884</v>
      </c>
      <c r="O6054" s="6">
        <v>9206.8218832224102</v>
      </c>
      <c r="P6054" s="71">
        <v>9208.4101203659702</v>
      </c>
      <c r="Q6054" s="20">
        <v>0.99725182438906701</v>
      </c>
      <c r="R6054" s="79">
        <v>9266.2701075430195</v>
      </c>
      <c r="S6054" s="6">
        <v>21260.279763547402</v>
      </c>
      <c r="T6054" s="6">
        <v>9242.6386022096303</v>
      </c>
      <c r="U6054" s="71">
        <v>9241.5059782387707</v>
      </c>
      <c r="V6054" s="20">
        <v>0.99732749757811501</v>
      </c>
      <c r="W6054" s="79">
        <v>9309.3942011345407</v>
      </c>
      <c r="X6054" s="6">
        <v>21359.2225186867</v>
      </c>
      <c r="Y6054" s="6">
        <v>9288.8073837416705</v>
      </c>
      <c r="Z6054" s="71">
        <v>9285.1309202288394</v>
      </c>
      <c r="AA6054" s="20">
        <v>0.997393677785956</v>
      </c>
    </row>
    <row r="6055" spans="1:27" x14ac:dyDescent="0.2">
      <c r="A6055" s="52" t="s">
        <v>273</v>
      </c>
      <c r="B6055" s="1" t="s">
        <v>6577</v>
      </c>
      <c r="C6055" s="131" t="s">
        <v>56</v>
      </c>
      <c r="D6055" s="131" t="s">
        <v>56</v>
      </c>
      <c r="E6055" s="131" t="s">
        <v>6357</v>
      </c>
      <c r="F6055" s="131" t="s">
        <v>26200</v>
      </c>
      <c r="G6055" s="131" t="s">
        <v>26200</v>
      </c>
      <c r="H6055" s="79">
        <v>4913.9166666666697</v>
      </c>
      <c r="I6055" s="6">
        <v>15132.878421838701</v>
      </c>
      <c r="J6055" s="6">
        <v>6573.6812759693203</v>
      </c>
      <c r="K6055" s="71">
        <v>6570.8863610283997</v>
      </c>
      <c r="L6055" s="20">
        <v>1.33719938834163</v>
      </c>
      <c r="M6055" s="79">
        <v>4904.1676307747503</v>
      </c>
      <c r="N6055" s="6">
        <v>15102.855329285399</v>
      </c>
      <c r="O6055" s="6">
        <v>6563.3410199423997</v>
      </c>
      <c r="P6055" s="71">
        <v>6559.3100217363499</v>
      </c>
      <c r="Q6055" s="20">
        <v>1.33749710767944</v>
      </c>
      <c r="R6055" s="79">
        <v>4895.1808485510601</v>
      </c>
      <c r="S6055" s="6">
        <v>15075.1796701279</v>
      </c>
      <c r="T6055" s="6">
        <v>6553.7443111765297</v>
      </c>
      <c r="U6055" s="71">
        <v>6548.72661078286</v>
      </c>
      <c r="V6055" s="20">
        <v>1.3377905359147699</v>
      </c>
      <c r="W6055" s="79">
        <v>4889.1667921777498</v>
      </c>
      <c r="X6055" s="6">
        <v>15056.6588057965</v>
      </c>
      <c r="Y6055" s="6">
        <v>6547.9164032025201</v>
      </c>
      <c r="Z6055" s="71">
        <v>6542.1348087883698</v>
      </c>
      <c r="AA6055" s="20">
        <v>1.3380878760886701</v>
      </c>
    </row>
    <row r="6056" spans="1:27" x14ac:dyDescent="0.2">
      <c r="A6056" s="52" t="s">
        <v>272</v>
      </c>
      <c r="B6056" s="1" t="s">
        <v>6576</v>
      </c>
      <c r="C6056" s="131" t="s">
        <v>33</v>
      </c>
      <c r="D6056" s="131" t="s">
        <v>26162</v>
      </c>
      <c r="E6056" s="131" t="s">
        <v>6363</v>
      </c>
      <c r="F6056" s="131" t="s">
        <v>26248</v>
      </c>
      <c r="G6056" s="131" t="s">
        <v>26248</v>
      </c>
      <c r="H6056" s="79">
        <v>8321.9166666666697</v>
      </c>
      <c r="I6056" s="6">
        <v>15193.781101135701</v>
      </c>
      <c r="J6056" s="6">
        <v>6600.1372344057199</v>
      </c>
      <c r="K6056" s="71">
        <v>6603.3890570500898</v>
      </c>
      <c r="L6056" s="20">
        <v>0.79349377331545301</v>
      </c>
      <c r="M6056" s="79">
        <v>8282.2544145189604</v>
      </c>
      <c r="N6056" s="6">
        <v>15121.367545311001</v>
      </c>
      <c r="O6056" s="6">
        <v>6571.3859878747398</v>
      </c>
      <c r="P6056" s="71">
        <v>6572.5195950459201</v>
      </c>
      <c r="Q6056" s="20">
        <v>0.79356649362571596</v>
      </c>
      <c r="R6056" s="79">
        <v>8244.2998557473602</v>
      </c>
      <c r="S6056" s="6">
        <v>15052.071819234299</v>
      </c>
      <c r="T6056" s="6">
        <v>6543.6984643175601</v>
      </c>
      <c r="U6056" s="71">
        <v>6542.8965775341703</v>
      </c>
      <c r="V6056" s="20">
        <v>0.79362671082043601</v>
      </c>
      <c r="W6056" s="79">
        <v>8229.6434995625896</v>
      </c>
      <c r="X6056" s="6">
        <v>15025.3129034062</v>
      </c>
      <c r="Y6056" s="6">
        <v>6534.2845376550904</v>
      </c>
      <c r="Z6056" s="71">
        <v>6531.6983005104603</v>
      </c>
      <c r="AA6056" s="20">
        <v>0.79367937394343102</v>
      </c>
    </row>
    <row r="6057" spans="1:27" x14ac:dyDescent="0.2">
      <c r="A6057" s="52" t="s">
        <v>271</v>
      </c>
      <c r="B6057" s="1" t="s">
        <v>6575</v>
      </c>
      <c r="C6057" s="131" t="s">
        <v>20</v>
      </c>
      <c r="D6057" s="131" t="s">
        <v>20</v>
      </c>
      <c r="E6057" s="131" t="s">
        <v>6361</v>
      </c>
      <c r="F6057" s="131" t="s">
        <v>26197</v>
      </c>
      <c r="G6057" s="131" t="s">
        <v>26197</v>
      </c>
      <c r="H6057" s="79">
        <v>3771.5833333333298</v>
      </c>
      <c r="I6057" s="6">
        <v>10275.1858694611</v>
      </c>
      <c r="J6057" s="6">
        <v>4463.5128277845397</v>
      </c>
      <c r="K6057" s="71">
        <v>4469.1889537256402</v>
      </c>
      <c r="L6057" s="20">
        <v>1.1849635971786301</v>
      </c>
      <c r="M6057" s="79">
        <v>3765.8522840232499</v>
      </c>
      <c r="N6057" s="6">
        <v>10259.5723746278</v>
      </c>
      <c r="O6057" s="6">
        <v>4458.5656649237599</v>
      </c>
      <c r="P6057" s="71">
        <v>4464.0294660171503</v>
      </c>
      <c r="Q6057" s="20">
        <v>1.1853968582240799</v>
      </c>
      <c r="R6057" s="79">
        <v>3759.9342217686899</v>
      </c>
      <c r="S6057" s="6">
        <v>10243.4493874688</v>
      </c>
      <c r="T6057" s="6">
        <v>4453.2104836518001</v>
      </c>
      <c r="U6057" s="71">
        <v>4458.3298334613701</v>
      </c>
      <c r="V6057" s="20">
        <v>1.1857467632410199</v>
      </c>
      <c r="W6057" s="79">
        <v>3755.4757686255998</v>
      </c>
      <c r="X6057" s="6">
        <v>10231.302914572199</v>
      </c>
      <c r="Y6057" s="6">
        <v>4449.4410775031902</v>
      </c>
      <c r="Z6057" s="71">
        <v>4454.04639880588</v>
      </c>
      <c r="AA6057" s="20">
        <v>1.18601388298557</v>
      </c>
    </row>
    <row r="6058" spans="1:27" x14ac:dyDescent="0.2">
      <c r="A6058" s="52" t="s">
        <v>270</v>
      </c>
      <c r="B6058" s="1" t="s">
        <v>6574</v>
      </c>
      <c r="C6058" s="131" t="s">
        <v>23</v>
      </c>
      <c r="D6058" s="131" t="s">
        <v>23</v>
      </c>
      <c r="E6058" s="131" t="s">
        <v>6362</v>
      </c>
      <c r="F6058" s="131" t="s">
        <v>26182</v>
      </c>
      <c r="G6058" s="131" t="s">
        <v>26182</v>
      </c>
      <c r="H6058" s="79">
        <v>3446</v>
      </c>
      <c r="I6058" s="6">
        <v>11397.1177291599</v>
      </c>
      <c r="J6058" s="6">
        <v>4950.8769797605801</v>
      </c>
      <c r="K6058" s="71">
        <v>4951.53338788373</v>
      </c>
      <c r="L6058" s="20">
        <v>1.4368930318873301</v>
      </c>
      <c r="M6058" s="79">
        <v>3451.74207194973</v>
      </c>
      <c r="N6058" s="6">
        <v>11416.108753541899</v>
      </c>
      <c r="O6058" s="6">
        <v>4961.1688145456601</v>
      </c>
      <c r="P6058" s="71">
        <v>4961.2801293659504</v>
      </c>
      <c r="Q6058" s="20">
        <v>1.4373264357390301</v>
      </c>
      <c r="R6058" s="79">
        <v>3459.2331903951999</v>
      </c>
      <c r="S6058" s="6">
        <v>11440.8844815878</v>
      </c>
      <c r="T6058" s="6">
        <v>4973.7802949447396</v>
      </c>
      <c r="U6058" s="71">
        <v>4973.4436827961699</v>
      </c>
      <c r="V6058" s="20">
        <v>1.43773010059145</v>
      </c>
      <c r="W6058" s="79">
        <v>3467.5336236029498</v>
      </c>
      <c r="X6058" s="6">
        <v>11468.336894377</v>
      </c>
      <c r="Y6058" s="6">
        <v>4987.4087097752799</v>
      </c>
      <c r="Z6058" s="71">
        <v>4986.6149761468396</v>
      </c>
      <c r="AA6058" s="20">
        <v>1.4380869855749201</v>
      </c>
    </row>
    <row r="6059" spans="1:27" x14ac:dyDescent="0.2">
      <c r="A6059" s="52" t="s">
        <v>269</v>
      </c>
      <c r="B6059" s="1" t="s">
        <v>6573</v>
      </c>
      <c r="C6059" s="131" t="s">
        <v>30</v>
      </c>
      <c r="D6059" s="131" t="s">
        <v>30</v>
      </c>
      <c r="E6059" s="131" t="s">
        <v>6353</v>
      </c>
      <c r="F6059" s="131" t="s">
        <v>26225</v>
      </c>
      <c r="G6059" s="131" t="s">
        <v>26225</v>
      </c>
      <c r="H6059" s="79">
        <v>6399.0833333333303</v>
      </c>
      <c r="I6059" s="6">
        <v>10277.4412396519</v>
      </c>
      <c r="J6059" s="6">
        <v>4464.4925544684102</v>
      </c>
      <c r="K6059" s="71">
        <v>4466.2910267758198</v>
      </c>
      <c r="L6059" s="20">
        <v>0.69795794086796004</v>
      </c>
      <c r="M6059" s="79">
        <v>6458.0390460921399</v>
      </c>
      <c r="N6059" s="6">
        <v>10372.1288444318</v>
      </c>
      <c r="O6059" s="6">
        <v>4507.4800244417102</v>
      </c>
      <c r="P6059" s="71">
        <v>4507.6093500916204</v>
      </c>
      <c r="Q6059" s="20">
        <v>0.69798422058461296</v>
      </c>
      <c r="R6059" s="79">
        <v>6516.8408777716604</v>
      </c>
      <c r="S6059" s="6">
        <v>10466.5693038523</v>
      </c>
      <c r="T6059" s="6">
        <v>4550.2090544619496</v>
      </c>
      <c r="U6059" s="71">
        <v>4548.7715113557397</v>
      </c>
      <c r="V6059" s="20">
        <v>0.69800254397359596</v>
      </c>
      <c r="W6059" s="79">
        <v>6573.9481977019996</v>
      </c>
      <c r="X6059" s="6">
        <v>10558.2882414509</v>
      </c>
      <c r="Y6059" s="6">
        <v>4591.6421204497901</v>
      </c>
      <c r="Z6059" s="71">
        <v>4588.8571898748396</v>
      </c>
      <c r="AA6059" s="20">
        <v>0.69803671277466495</v>
      </c>
    </row>
    <row r="6060" spans="1:27" x14ac:dyDescent="0.2">
      <c r="A6060" s="52" t="s">
        <v>268</v>
      </c>
      <c r="B6060" s="1" t="s">
        <v>6572</v>
      </c>
      <c r="C6060" s="131" t="s">
        <v>24</v>
      </c>
      <c r="D6060" s="131" t="s">
        <v>24</v>
      </c>
      <c r="E6060" s="131" t="s">
        <v>6363</v>
      </c>
      <c r="F6060" s="131" t="s">
        <v>26207</v>
      </c>
      <c r="G6060" s="131" t="s">
        <v>26207</v>
      </c>
      <c r="H6060" s="79">
        <v>13286.916666666701</v>
      </c>
      <c r="I6060" s="6">
        <v>21150.4763692296</v>
      </c>
      <c r="J6060" s="6">
        <v>9187.70947671059</v>
      </c>
      <c r="K6060" s="71">
        <v>9190.4712925156</v>
      </c>
      <c r="L6060" s="20">
        <v>0.69169330425410502</v>
      </c>
      <c r="M6060" s="79">
        <v>13329.800233471</v>
      </c>
      <c r="N6060" s="6">
        <v>21218.739600577999</v>
      </c>
      <c r="O6060" s="6">
        <v>9221.1585806496296</v>
      </c>
      <c r="P6060" s="71">
        <v>9219.6632107558398</v>
      </c>
      <c r="Q6060" s="20">
        <v>0.69165801807032101</v>
      </c>
      <c r="R6060" s="79">
        <v>13358.885503568599</v>
      </c>
      <c r="S6060" s="6">
        <v>21265.038326860798</v>
      </c>
      <c r="T6060" s="6">
        <v>9244.7073276196807</v>
      </c>
      <c r="U6060" s="71">
        <v>9239.1336132041797</v>
      </c>
      <c r="V6060" s="20">
        <v>0.69160961150060496</v>
      </c>
      <c r="W6060" s="79">
        <v>13393.187372676501</v>
      </c>
      <c r="X6060" s="6">
        <v>21319.640977738101</v>
      </c>
      <c r="Y6060" s="6">
        <v>9271.5939617876902</v>
      </c>
      <c r="Z6060" s="71">
        <v>9262.4423425076202</v>
      </c>
      <c r="AA6060" s="20">
        <v>0.691578642542102</v>
      </c>
    </row>
    <row r="6061" spans="1:27" x14ac:dyDescent="0.2">
      <c r="A6061" s="52" t="s">
        <v>267</v>
      </c>
      <c r="B6061" s="1" t="s">
        <v>6571</v>
      </c>
      <c r="C6061" s="131" t="s">
        <v>32</v>
      </c>
      <c r="D6061" s="131" t="s">
        <v>32</v>
      </c>
      <c r="E6061" s="131" t="s">
        <v>6353</v>
      </c>
      <c r="F6061" s="131" t="s">
        <v>26302</v>
      </c>
      <c r="G6061" s="131" t="s">
        <v>26301</v>
      </c>
      <c r="H6061" s="79">
        <v>4028.0833333333298</v>
      </c>
      <c r="I6061" s="6">
        <v>5826.6162430152199</v>
      </c>
      <c r="J6061" s="6">
        <v>2531.0662671876598</v>
      </c>
      <c r="K6061" s="71">
        <v>2516.1214568872801</v>
      </c>
      <c r="L6061" s="20">
        <v>0.62464483692921202</v>
      </c>
      <c r="M6061" s="79">
        <v>4051.86948659673</v>
      </c>
      <c r="N6061" s="6">
        <v>5861.0228765166903</v>
      </c>
      <c r="O6061" s="6">
        <v>2547.0608719710899</v>
      </c>
      <c r="P6061" s="71">
        <v>2531.1397160971501</v>
      </c>
      <c r="Q6061" s="20">
        <v>0.62468441406367303</v>
      </c>
      <c r="R6061" s="79">
        <v>4070.8867470628002</v>
      </c>
      <c r="S6061" s="6">
        <v>5888.5313140438602</v>
      </c>
      <c r="T6061" s="6">
        <v>2559.96475299537</v>
      </c>
      <c r="U6061" s="71">
        <v>2543.1264596842698</v>
      </c>
      <c r="V6061" s="20">
        <v>0.62471068779281802</v>
      </c>
      <c r="W6061" s="79">
        <v>4090.4175026685102</v>
      </c>
      <c r="X6061" s="6">
        <v>5916.7825214875802</v>
      </c>
      <c r="Y6061" s="6">
        <v>2573.1204928224502</v>
      </c>
      <c r="Z6061" s="71">
        <v>2555.5020894603999</v>
      </c>
      <c r="AA6061" s="20">
        <v>0.62475336265631698</v>
      </c>
    </row>
    <row r="6062" spans="1:27" x14ac:dyDescent="0.2">
      <c r="A6062" s="52" t="s">
        <v>266</v>
      </c>
      <c r="B6062" s="1" t="s">
        <v>6570</v>
      </c>
      <c r="C6062" s="131" t="s">
        <v>24</v>
      </c>
      <c r="D6062" s="131" t="s">
        <v>24</v>
      </c>
      <c r="E6062" s="131" t="s">
        <v>6363</v>
      </c>
      <c r="F6062" s="131" t="s">
        <v>26300</v>
      </c>
      <c r="G6062" s="131" t="s">
        <v>26300</v>
      </c>
      <c r="H6062" s="79">
        <v>10080.083333333299</v>
      </c>
      <c r="I6062" s="6">
        <v>12364.024570384599</v>
      </c>
      <c r="J6062" s="6">
        <v>5370.8986848575196</v>
      </c>
      <c r="K6062" s="71">
        <v>5372.51317135304</v>
      </c>
      <c r="L6062" s="20">
        <v>0.53298301151806304</v>
      </c>
      <c r="M6062" s="79">
        <v>10099.1970767768</v>
      </c>
      <c r="N6062" s="6">
        <v>12387.4690981481</v>
      </c>
      <c r="O6062" s="6">
        <v>5383.2988724650204</v>
      </c>
      <c r="P6062" s="71">
        <v>5382.4258777114101</v>
      </c>
      <c r="Q6062" s="20">
        <v>0.53295582181363399</v>
      </c>
      <c r="R6062" s="79">
        <v>10108.5480043444</v>
      </c>
      <c r="S6062" s="6">
        <v>12398.9387551319</v>
      </c>
      <c r="T6062" s="6">
        <v>5390.28231232898</v>
      </c>
      <c r="U6062" s="71">
        <v>5387.0324642631504</v>
      </c>
      <c r="V6062" s="20">
        <v>0.53291852221980396</v>
      </c>
      <c r="W6062" s="79">
        <v>10123.456973070701</v>
      </c>
      <c r="X6062" s="6">
        <v>12417.2257920101</v>
      </c>
      <c r="Y6062" s="6">
        <v>5400.0663423727801</v>
      </c>
      <c r="Z6062" s="71">
        <v>5394.7361530378903</v>
      </c>
      <c r="AA6062" s="20">
        <v>0.532894659145425</v>
      </c>
    </row>
    <row r="6063" spans="1:27" x14ac:dyDescent="0.2">
      <c r="A6063" s="52" t="s">
        <v>265</v>
      </c>
      <c r="B6063" s="1" t="s">
        <v>6569</v>
      </c>
      <c r="C6063" s="131" t="s">
        <v>33</v>
      </c>
      <c r="D6063" s="131" t="s">
        <v>26162</v>
      </c>
      <c r="E6063" s="131" t="s">
        <v>6363</v>
      </c>
      <c r="F6063" s="131" t="s">
        <v>26231</v>
      </c>
      <c r="G6063" s="131" t="s">
        <v>26231</v>
      </c>
      <c r="H6063" s="79">
        <v>3367.5</v>
      </c>
      <c r="I6063" s="6">
        <v>7242.33377903156</v>
      </c>
      <c r="J6063" s="6">
        <v>3146.0501188481398</v>
      </c>
      <c r="K6063" s="71">
        <v>3147.6001467723299</v>
      </c>
      <c r="L6063" s="20">
        <v>0.93469937543350401</v>
      </c>
      <c r="M6063" s="79">
        <v>3364.03581424714</v>
      </c>
      <c r="N6063" s="6">
        <v>7234.8835074666604</v>
      </c>
      <c r="O6063" s="6">
        <v>3144.1079626171299</v>
      </c>
      <c r="P6063" s="71">
        <v>3144.6503418564498</v>
      </c>
      <c r="Q6063" s="20">
        <v>0.93478503663321399</v>
      </c>
      <c r="R6063" s="79">
        <v>3361.3866908309801</v>
      </c>
      <c r="S6063" s="6">
        <v>7229.1861545337297</v>
      </c>
      <c r="T6063" s="6">
        <v>3142.7975434742798</v>
      </c>
      <c r="U6063" s="71">
        <v>3142.4124145098699</v>
      </c>
      <c r="V6063" s="20">
        <v>0.93485596973462903</v>
      </c>
      <c r="W6063" s="79">
        <v>3364.3698451590099</v>
      </c>
      <c r="X6063" s="6">
        <v>7235.6018930216196</v>
      </c>
      <c r="Y6063" s="6">
        <v>3146.6553724468999</v>
      </c>
      <c r="Z6063" s="71">
        <v>3145.4099419856698</v>
      </c>
      <c r="AA6063" s="20">
        <v>0.93491800448502904</v>
      </c>
    </row>
    <row r="6064" spans="1:27" x14ac:dyDescent="0.2">
      <c r="A6064" s="52" t="s">
        <v>264</v>
      </c>
      <c r="B6064" s="1" t="s">
        <v>6568</v>
      </c>
      <c r="C6064" s="131" t="s">
        <v>55</v>
      </c>
      <c r="D6064" s="131" t="s">
        <v>55</v>
      </c>
      <c r="E6064" s="131" t="s">
        <v>6362</v>
      </c>
      <c r="F6064" s="131" t="s">
        <v>26299</v>
      </c>
      <c r="G6064" s="131" t="s">
        <v>26299</v>
      </c>
      <c r="H6064" s="79">
        <v>33.75</v>
      </c>
      <c r="I6064" s="6">
        <v>149.86689525618101</v>
      </c>
      <c r="J6064" s="6">
        <v>65.101772165927002</v>
      </c>
      <c r="K6064" s="71">
        <v>65.123375960185697</v>
      </c>
      <c r="L6064" s="20">
        <v>1.92958150993143</v>
      </c>
      <c r="M6064" s="79">
        <v>33.935779433918597</v>
      </c>
      <c r="N6064" s="6">
        <v>150.691848943998</v>
      </c>
      <c r="O6064" s="6">
        <v>65.487086513190306</v>
      </c>
      <c r="P6064" s="71">
        <v>65.508104462536906</v>
      </c>
      <c r="Q6064" s="20">
        <v>1.9303550870283499</v>
      </c>
      <c r="R6064" s="79">
        <v>34.2009835542814</v>
      </c>
      <c r="S6064" s="6">
        <v>151.86948799964</v>
      </c>
      <c r="T6064" s="6">
        <v>66.023345313169898</v>
      </c>
      <c r="U6064" s="71">
        <v>66.044971532261997</v>
      </c>
      <c r="V6064" s="20">
        <v>1.93108398264161</v>
      </c>
      <c r="W6064" s="79">
        <v>34.400620650335902</v>
      </c>
      <c r="X6064" s="6">
        <v>152.75597664448901</v>
      </c>
      <c r="Y6064" s="6">
        <v>66.431296482099</v>
      </c>
      <c r="Z6064" s="71">
        <v>66.453246745878005</v>
      </c>
      <c r="AA6064" s="20">
        <v>1.93174557579469</v>
      </c>
    </row>
    <row r="6065" spans="1:27" x14ac:dyDescent="0.2">
      <c r="A6065" s="52" t="s">
        <v>263</v>
      </c>
      <c r="B6065" s="1" t="s">
        <v>6567</v>
      </c>
      <c r="C6065" s="131" t="s">
        <v>46</v>
      </c>
      <c r="D6065" s="131" t="s">
        <v>46</v>
      </c>
      <c r="E6065" s="131" t="s">
        <v>6363</v>
      </c>
      <c r="F6065" s="131" t="s">
        <v>26282</v>
      </c>
      <c r="G6065" s="131" t="s">
        <v>26282</v>
      </c>
      <c r="H6065" s="79">
        <v>2375.3333333333298</v>
      </c>
      <c r="I6065" s="6">
        <v>6369.3632842183997</v>
      </c>
      <c r="J6065" s="6">
        <v>2766.8341074417799</v>
      </c>
      <c r="K6065" s="71">
        <v>2768.4529845162901</v>
      </c>
      <c r="L6065" s="20">
        <v>1.1655008354685501</v>
      </c>
      <c r="M6065" s="79">
        <v>2373.9725867195598</v>
      </c>
      <c r="N6065" s="6">
        <v>6365.7144954781998</v>
      </c>
      <c r="O6065" s="6">
        <v>2766.3878225992999</v>
      </c>
      <c r="P6065" s="71">
        <v>2766.87319496993</v>
      </c>
      <c r="Q6065" s="20">
        <v>1.16550343102036</v>
      </c>
      <c r="R6065" s="79">
        <v>2373.7366865956901</v>
      </c>
      <c r="S6065" s="6">
        <v>6365.0819385369696</v>
      </c>
      <c r="T6065" s="6">
        <v>2767.13912919521</v>
      </c>
      <c r="U6065" s="71">
        <v>2766.5948701543698</v>
      </c>
      <c r="V6065" s="20">
        <v>1.16550200608902</v>
      </c>
      <c r="W6065" s="79">
        <v>2375.24768450284</v>
      </c>
      <c r="X6065" s="6">
        <v>6369.1336202345601</v>
      </c>
      <c r="Y6065" s="6">
        <v>2769.8412406122402</v>
      </c>
      <c r="Z6065" s="71">
        <v>2768.4145080481899</v>
      </c>
      <c r="AA6065" s="20">
        <v>1.1655266632236101</v>
      </c>
    </row>
    <row r="6066" spans="1:27" x14ac:dyDescent="0.2">
      <c r="A6066" s="52" t="s">
        <v>262</v>
      </c>
      <c r="B6066" s="1" t="s">
        <v>6566</v>
      </c>
      <c r="C6066" s="131" t="s">
        <v>34</v>
      </c>
      <c r="D6066" s="131" t="s">
        <v>34</v>
      </c>
      <c r="E6066" s="131" t="s">
        <v>6359</v>
      </c>
      <c r="F6066" s="131" t="s">
        <v>26298</v>
      </c>
      <c r="G6066" s="131" t="s">
        <v>26298</v>
      </c>
      <c r="H6066" s="79">
        <v>4596</v>
      </c>
      <c r="I6066" s="6">
        <v>6332.77315921639</v>
      </c>
      <c r="J6066" s="6">
        <v>2750.9394565428502</v>
      </c>
      <c r="K6066" s="71">
        <v>2750.8995396474302</v>
      </c>
      <c r="L6066" s="20">
        <v>0.59854211045418304</v>
      </c>
      <c r="M6066" s="79">
        <v>4618.5427939284</v>
      </c>
      <c r="N6066" s="6">
        <v>6363.8346040213301</v>
      </c>
      <c r="O6066" s="6">
        <v>2765.5708665706002</v>
      </c>
      <c r="P6066" s="71">
        <v>2766.6118458102901</v>
      </c>
      <c r="Q6066" s="20">
        <v>0.599022672139646</v>
      </c>
      <c r="R6066" s="79">
        <v>4643.6788242651401</v>
      </c>
      <c r="S6066" s="6">
        <v>6398.4692381043997</v>
      </c>
      <c r="T6066" s="6">
        <v>2781.6538367737298</v>
      </c>
      <c r="U6066" s="71">
        <v>2783.7553129039302</v>
      </c>
      <c r="V6066" s="20">
        <v>0.59947197432295596</v>
      </c>
      <c r="W6066" s="79">
        <v>4667.3574575776202</v>
      </c>
      <c r="X6066" s="6">
        <v>6431.0957423446498</v>
      </c>
      <c r="Y6066" s="6">
        <v>2796.7876435941298</v>
      </c>
      <c r="Z6066" s="71">
        <v>2799.6487837847499</v>
      </c>
      <c r="AA6066" s="20">
        <v>0.59983594769228898</v>
      </c>
    </row>
    <row r="6067" spans="1:27" x14ac:dyDescent="0.2">
      <c r="A6067" s="52" t="s">
        <v>261</v>
      </c>
      <c r="B6067" s="1" t="s">
        <v>6565</v>
      </c>
      <c r="C6067" s="131" t="s">
        <v>46</v>
      </c>
      <c r="D6067" s="131" t="s">
        <v>46</v>
      </c>
      <c r="E6067" s="131" t="s">
        <v>6363</v>
      </c>
      <c r="F6067" s="131" t="s">
        <v>26295</v>
      </c>
      <c r="G6067" s="131" t="s">
        <v>26295</v>
      </c>
      <c r="H6067" s="79">
        <v>10301</v>
      </c>
      <c r="I6067" s="6">
        <v>17475.711994291301</v>
      </c>
      <c r="J6067" s="6">
        <v>7591.4018152236804</v>
      </c>
      <c r="K6067" s="71">
        <v>7595.8435511156104</v>
      </c>
      <c r="L6067" s="20">
        <v>0.73738894778328401</v>
      </c>
      <c r="M6067" s="79">
        <v>10312.9807371025</v>
      </c>
      <c r="N6067" s="6">
        <v>17496.037390959798</v>
      </c>
      <c r="O6067" s="6">
        <v>7603.3609136058603</v>
      </c>
      <c r="P6067" s="71">
        <v>7604.6949497382002</v>
      </c>
      <c r="Q6067" s="20">
        <v>0.73739058993673801</v>
      </c>
      <c r="R6067" s="79">
        <v>10328.500027140301</v>
      </c>
      <c r="S6067" s="6">
        <v>17522.3659651815</v>
      </c>
      <c r="T6067" s="6">
        <v>7617.6277016595504</v>
      </c>
      <c r="U6067" s="71">
        <v>7616.1294167693604</v>
      </c>
      <c r="V6067" s="20">
        <v>0.73738968841132302</v>
      </c>
      <c r="W6067" s="79">
        <v>10352.477405330599</v>
      </c>
      <c r="X6067" s="6">
        <v>17563.0437397307</v>
      </c>
      <c r="Y6067" s="6">
        <v>7637.90583799861</v>
      </c>
      <c r="Z6067" s="71">
        <v>7633.9715876089303</v>
      </c>
      <c r="AA6067" s="20">
        <v>0.73740528848467701</v>
      </c>
    </row>
    <row r="6068" spans="1:27" x14ac:dyDescent="0.2">
      <c r="A6068" s="52" t="s">
        <v>260</v>
      </c>
      <c r="B6068" s="1" t="s">
        <v>6564</v>
      </c>
      <c r="C6068" s="131" t="s">
        <v>51</v>
      </c>
      <c r="D6068" s="131" t="s">
        <v>51</v>
      </c>
      <c r="E6068" s="131" t="s">
        <v>6357</v>
      </c>
      <c r="F6068" s="131" t="s">
        <v>26297</v>
      </c>
      <c r="G6068" s="131" t="s">
        <v>26297</v>
      </c>
      <c r="H6068" s="79">
        <v>6148.5833333333303</v>
      </c>
      <c r="I6068" s="6">
        <v>10136.017850430901</v>
      </c>
      <c r="J6068" s="6">
        <v>4403.0586183862797</v>
      </c>
      <c r="K6068" s="71">
        <v>4404.1444304921497</v>
      </c>
      <c r="L6068" s="20">
        <v>0.71628604374863802</v>
      </c>
      <c r="M6068" s="79">
        <v>6186.0769376079697</v>
      </c>
      <c r="N6068" s="6">
        <v>10197.8265340905</v>
      </c>
      <c r="O6068" s="6">
        <v>4431.7323940505703</v>
      </c>
      <c r="P6068" s="71">
        <v>4434.8369838426797</v>
      </c>
      <c r="Q6068" s="20">
        <v>0.71690621189679904</v>
      </c>
      <c r="R6068" s="79">
        <v>6216.8574453766796</v>
      </c>
      <c r="S6068" s="6">
        <v>10248.568592752599</v>
      </c>
      <c r="T6068" s="6">
        <v>4455.4359936119399</v>
      </c>
      <c r="U6068" s="71">
        <v>4460.3210301116796</v>
      </c>
      <c r="V6068" s="20">
        <v>0.71745589621468797</v>
      </c>
      <c r="W6068" s="79">
        <v>6249.6322820292698</v>
      </c>
      <c r="X6068" s="6">
        <v>10302.598327952701</v>
      </c>
      <c r="Y6068" s="6">
        <v>4480.4463896889001</v>
      </c>
      <c r="Z6068" s="71">
        <v>4486.8104507497501</v>
      </c>
      <c r="AA6068" s="20">
        <v>0.71793191155446201</v>
      </c>
    </row>
    <row r="6069" spans="1:27" x14ac:dyDescent="0.2">
      <c r="A6069" s="52" t="s">
        <v>259</v>
      </c>
      <c r="B6069" s="1" t="s">
        <v>6563</v>
      </c>
      <c r="C6069" s="131" t="s">
        <v>45</v>
      </c>
      <c r="D6069" s="131" t="s">
        <v>26162</v>
      </c>
      <c r="E6069" s="131" t="s">
        <v>6363</v>
      </c>
      <c r="F6069" s="131" t="s">
        <v>26215</v>
      </c>
      <c r="G6069" s="131" t="s">
        <v>26215</v>
      </c>
      <c r="H6069" s="79">
        <v>10087.666666666701</v>
      </c>
      <c r="I6069" s="6">
        <v>16345.596729455499</v>
      </c>
      <c r="J6069" s="6">
        <v>7100.4828142874803</v>
      </c>
      <c r="K6069" s="71">
        <v>7103.98115227371</v>
      </c>
      <c r="L6069" s="20">
        <v>0.70422441452668705</v>
      </c>
      <c r="M6069" s="79">
        <v>10038.421904122401</v>
      </c>
      <c r="N6069" s="6">
        <v>16265.8027536845</v>
      </c>
      <c r="O6069" s="6">
        <v>7068.7302571546797</v>
      </c>
      <c r="P6069" s="71">
        <v>7069.9496594733801</v>
      </c>
      <c r="Q6069" s="20">
        <v>0.70428895368205502</v>
      </c>
      <c r="R6069" s="79">
        <v>9997.1574501674295</v>
      </c>
      <c r="S6069" s="6">
        <v>16198.939707363001</v>
      </c>
      <c r="T6069" s="6">
        <v>7042.2848202989799</v>
      </c>
      <c r="U6069" s="71">
        <v>7041.42183506929</v>
      </c>
      <c r="V6069" s="20">
        <v>0.70434239634300799</v>
      </c>
      <c r="W6069" s="79">
        <v>9975.3122133980396</v>
      </c>
      <c r="X6069" s="6">
        <v>16163.542678248999</v>
      </c>
      <c r="Y6069" s="6">
        <v>7029.2836944691599</v>
      </c>
      <c r="Z6069" s="71">
        <v>7026.5015391335601</v>
      </c>
      <c r="AA6069" s="20">
        <v>0.70438913477776999</v>
      </c>
    </row>
    <row r="6070" spans="1:27" x14ac:dyDescent="0.2">
      <c r="A6070" s="52" t="s">
        <v>258</v>
      </c>
      <c r="B6070" s="1" t="s">
        <v>6562</v>
      </c>
      <c r="C6070" s="131" t="s">
        <v>44</v>
      </c>
      <c r="D6070" s="131" t="s">
        <v>26160</v>
      </c>
      <c r="E6070" s="131" t="s">
        <v>6355</v>
      </c>
      <c r="F6070" s="131" t="s">
        <v>26216</v>
      </c>
      <c r="G6070" s="131" t="s">
        <v>26216</v>
      </c>
      <c r="H6070" s="79">
        <v>6975.5</v>
      </c>
      <c r="I6070" s="6">
        <v>14891.893764520601</v>
      </c>
      <c r="J6070" s="6">
        <v>6468.99819549723</v>
      </c>
      <c r="K6070" s="71">
        <v>6465.1918250152503</v>
      </c>
      <c r="L6070" s="20">
        <v>0.92684278188162195</v>
      </c>
      <c r="M6070" s="79">
        <v>7010.0424652644897</v>
      </c>
      <c r="N6070" s="6">
        <v>14965.637972546299</v>
      </c>
      <c r="O6070" s="6">
        <v>6503.7096266397602</v>
      </c>
      <c r="P6070" s="71">
        <v>6502.6769277551703</v>
      </c>
      <c r="Q6070" s="20">
        <v>0.92762304365153703</v>
      </c>
      <c r="R6070" s="79">
        <v>7040.7362880967403</v>
      </c>
      <c r="S6070" s="6">
        <v>15031.165769671201</v>
      </c>
      <c r="T6070" s="6">
        <v>6534.6098228292703</v>
      </c>
      <c r="U6070" s="71">
        <v>6536.2914968385903</v>
      </c>
      <c r="V6070" s="20">
        <v>0.92835340359062002</v>
      </c>
      <c r="W6070" s="79">
        <v>7074.6756510680998</v>
      </c>
      <c r="X6070" s="6">
        <v>15103.6224233599</v>
      </c>
      <c r="Y6070" s="6">
        <v>6568.3401802013404</v>
      </c>
      <c r="Z6070" s="71">
        <v>6572.63583964809</v>
      </c>
      <c r="AA6070" s="20">
        <v>0.92903705608832798</v>
      </c>
    </row>
    <row r="6071" spans="1:27" x14ac:dyDescent="0.2">
      <c r="A6071" s="52" t="s">
        <v>257</v>
      </c>
      <c r="B6071" s="1" t="s">
        <v>6561</v>
      </c>
      <c r="C6071" s="131" t="s">
        <v>39</v>
      </c>
      <c r="D6071" s="131" t="s">
        <v>39</v>
      </c>
      <c r="E6071" s="131" t="s">
        <v>6361</v>
      </c>
      <c r="F6071" s="131" t="s">
        <v>26249</v>
      </c>
      <c r="G6071" s="131" t="s">
        <v>26249</v>
      </c>
      <c r="H6071" s="79">
        <v>4154.5833333333303</v>
      </c>
      <c r="I6071" s="6">
        <v>26564.000472708001</v>
      </c>
      <c r="J6071" s="6">
        <v>11539.329640703199</v>
      </c>
      <c r="K6071" s="71">
        <v>11542.061978591501</v>
      </c>
      <c r="L6071" s="20">
        <v>2.77815151425329</v>
      </c>
      <c r="M6071" s="79">
        <v>4167.3295252055595</v>
      </c>
      <c r="N6071" s="6">
        <v>26645.498379899502</v>
      </c>
      <c r="O6071" s="6">
        <v>11579.498624640401</v>
      </c>
      <c r="P6071" s="71">
        <v>11577.890301215701</v>
      </c>
      <c r="Q6071" s="20">
        <v>2.7782516912061501</v>
      </c>
      <c r="R6071" s="79">
        <v>4181.8455297379396</v>
      </c>
      <c r="S6071" s="6">
        <v>26738.312296560202</v>
      </c>
      <c r="T6071" s="6">
        <v>11624.144185245101</v>
      </c>
      <c r="U6071" s="71">
        <v>11618.110953875401</v>
      </c>
      <c r="V6071" s="20">
        <v>2.7782257549344398</v>
      </c>
      <c r="W6071" s="79">
        <v>4201.8926047925197</v>
      </c>
      <c r="X6071" s="6">
        <v>26866.491338476</v>
      </c>
      <c r="Y6071" s="6">
        <v>11683.836473997801</v>
      </c>
      <c r="Z6071" s="71">
        <v>11673.822474825</v>
      </c>
      <c r="AA6071" s="20">
        <v>2.77822961527152</v>
      </c>
    </row>
    <row r="6072" spans="1:27" x14ac:dyDescent="0.2">
      <c r="A6072" s="52" t="s">
        <v>256</v>
      </c>
      <c r="B6072" s="1" t="s">
        <v>6560</v>
      </c>
      <c r="C6072" s="131" t="s">
        <v>46</v>
      </c>
      <c r="D6072" s="131" t="s">
        <v>46</v>
      </c>
      <c r="E6072" s="131" t="s">
        <v>6363</v>
      </c>
      <c r="F6072" s="131" t="s">
        <v>26282</v>
      </c>
      <c r="G6072" s="131" t="s">
        <v>26282</v>
      </c>
      <c r="H6072" s="79">
        <v>9158.5833333333303</v>
      </c>
      <c r="I6072" s="6">
        <v>29210.0197759935</v>
      </c>
      <c r="J6072" s="6">
        <v>12688.753237786999</v>
      </c>
      <c r="K6072" s="71">
        <v>12696.177438488199</v>
      </c>
      <c r="L6072" s="20">
        <v>1.38625996798867</v>
      </c>
      <c r="M6072" s="79">
        <v>9142.46551681653</v>
      </c>
      <c r="N6072" s="6">
        <v>29158.6142559402</v>
      </c>
      <c r="O6072" s="6">
        <v>12671.638895964001</v>
      </c>
      <c r="P6072" s="71">
        <v>12673.8621791062</v>
      </c>
      <c r="Q6072" s="20">
        <v>1.3862630551675601</v>
      </c>
      <c r="R6072" s="79">
        <v>9130.1569078264201</v>
      </c>
      <c r="S6072" s="6">
        <v>29119.357670185502</v>
      </c>
      <c r="T6072" s="6">
        <v>12659.2736439654</v>
      </c>
      <c r="U6072" s="71">
        <v>12656.783735142801</v>
      </c>
      <c r="V6072" s="20">
        <v>1.3862613603379901</v>
      </c>
      <c r="W6072" s="79">
        <v>9123.9354309389091</v>
      </c>
      <c r="X6072" s="6">
        <v>29099.515140363401</v>
      </c>
      <c r="Y6072" s="6">
        <v>12654.9452285836</v>
      </c>
      <c r="Z6072" s="71">
        <v>12648.4267241332</v>
      </c>
      <c r="AA6072" s="20">
        <v>1.3862906878147001</v>
      </c>
    </row>
    <row r="6073" spans="1:27" x14ac:dyDescent="0.2">
      <c r="A6073" s="52" t="s">
        <v>255</v>
      </c>
      <c r="B6073" s="1" t="s">
        <v>6559</v>
      </c>
      <c r="C6073" s="131" t="s">
        <v>28</v>
      </c>
      <c r="D6073" s="131" t="s">
        <v>28</v>
      </c>
      <c r="E6073" s="131" t="s">
        <v>6357</v>
      </c>
      <c r="F6073" s="131" t="s">
        <v>26271</v>
      </c>
      <c r="G6073" s="131" t="s">
        <v>26271</v>
      </c>
      <c r="H6073" s="79">
        <v>6215.6666666666697</v>
      </c>
      <c r="I6073" s="6">
        <v>13196.9229753741</v>
      </c>
      <c r="J6073" s="6">
        <v>5732.7074893056397</v>
      </c>
      <c r="K6073" s="71">
        <v>5739.6595448942198</v>
      </c>
      <c r="L6073" s="20">
        <v>0.92341817100244805</v>
      </c>
      <c r="M6073" s="79">
        <v>6236.8401964774803</v>
      </c>
      <c r="N6073" s="6">
        <v>13241.8779990289</v>
      </c>
      <c r="O6073" s="6">
        <v>5754.6046199339098</v>
      </c>
      <c r="P6073" s="71">
        <v>5759.6909434581503</v>
      </c>
      <c r="Q6073" s="20">
        <v>0.92349503306356495</v>
      </c>
      <c r="R6073" s="79">
        <v>6256.3084232301699</v>
      </c>
      <c r="S6073" s="6">
        <v>13283.2123727494</v>
      </c>
      <c r="T6073" s="6">
        <v>5774.7091196902102</v>
      </c>
      <c r="U6073" s="71">
        <v>5778.1637184932397</v>
      </c>
      <c r="V6073" s="20">
        <v>0.92357398766315002</v>
      </c>
      <c r="W6073" s="79">
        <v>6277.03548888163</v>
      </c>
      <c r="X6073" s="6">
        <v>13327.219476665499</v>
      </c>
      <c r="Y6073" s="6">
        <v>5795.8090268169599</v>
      </c>
      <c r="Z6073" s="71">
        <v>5797.8520033858804</v>
      </c>
      <c r="AA6073" s="20">
        <v>0.92366086087221899</v>
      </c>
    </row>
    <row r="6074" spans="1:27" x14ac:dyDescent="0.2">
      <c r="A6074" s="52" t="s">
        <v>254</v>
      </c>
      <c r="B6074" s="1" t="s">
        <v>6558</v>
      </c>
      <c r="C6074" s="131" t="s">
        <v>53</v>
      </c>
      <c r="D6074" s="131" t="s">
        <v>26160</v>
      </c>
      <c r="E6074" s="131" t="s">
        <v>6355</v>
      </c>
      <c r="F6074" s="131" t="s">
        <v>26198</v>
      </c>
      <c r="G6074" s="131" t="s">
        <v>26198</v>
      </c>
      <c r="H6074" s="79">
        <v>15056.75</v>
      </c>
      <c r="I6074" s="6">
        <v>28253.522558775199</v>
      </c>
      <c r="J6074" s="6">
        <v>12273.253445079299</v>
      </c>
      <c r="K6074" s="71">
        <v>12266.031840092</v>
      </c>
      <c r="L6074" s="20">
        <v>0.81465335082883195</v>
      </c>
      <c r="M6074" s="79">
        <v>15019.3065424744</v>
      </c>
      <c r="N6074" s="6">
        <v>28183.261076590999</v>
      </c>
      <c r="O6074" s="6">
        <v>12247.773647215899</v>
      </c>
      <c r="P6074" s="71">
        <v>12245.828870633</v>
      </c>
      <c r="Q6074" s="20">
        <v>0.81533916602620005</v>
      </c>
      <c r="R6074" s="79">
        <v>14991.3601161799</v>
      </c>
      <c r="S6074" s="6">
        <v>28130.820477806301</v>
      </c>
      <c r="T6074" s="6">
        <v>12229.5195619109</v>
      </c>
      <c r="U6074" s="71">
        <v>12232.666814119</v>
      </c>
      <c r="V6074" s="20">
        <v>0.81598111974620102</v>
      </c>
      <c r="W6074" s="79">
        <v>14966.141483040999</v>
      </c>
      <c r="X6074" s="6">
        <v>28083.4984979441</v>
      </c>
      <c r="Y6074" s="6">
        <v>12213.0947407275</v>
      </c>
      <c r="Z6074" s="71">
        <v>12221.0820395515</v>
      </c>
      <c r="AA6074" s="20">
        <v>0.816582019714295</v>
      </c>
    </row>
    <row r="6075" spans="1:27" x14ac:dyDescent="0.2">
      <c r="A6075" s="52" t="s">
        <v>253</v>
      </c>
      <c r="B6075" s="1" t="s">
        <v>6557</v>
      </c>
      <c r="C6075" s="131" t="s">
        <v>46</v>
      </c>
      <c r="D6075" s="131" t="s">
        <v>46</v>
      </c>
      <c r="E6075" s="131" t="s">
        <v>6363</v>
      </c>
      <c r="F6075" s="131" t="s">
        <v>26282</v>
      </c>
      <c r="G6075" s="131" t="s">
        <v>26282</v>
      </c>
      <c r="H6075" s="79">
        <v>7662.25</v>
      </c>
      <c r="I6075" s="6">
        <v>22669.609573915899</v>
      </c>
      <c r="J6075" s="6">
        <v>9847.6168138988505</v>
      </c>
      <c r="K6075" s="71">
        <v>9853.3786631747807</v>
      </c>
      <c r="L6075" s="20">
        <v>1.28596413105482</v>
      </c>
      <c r="M6075" s="79">
        <v>7656.6629803059004</v>
      </c>
      <c r="N6075" s="6">
        <v>22653.0797615048</v>
      </c>
      <c r="O6075" s="6">
        <v>9844.4886337758708</v>
      </c>
      <c r="P6075" s="71">
        <v>9846.2158835659393</v>
      </c>
      <c r="Q6075" s="20">
        <v>1.28596699487648</v>
      </c>
      <c r="R6075" s="79">
        <v>7651.2650379582201</v>
      </c>
      <c r="S6075" s="6">
        <v>22637.109355224002</v>
      </c>
      <c r="T6075" s="6">
        <v>9841.1979097176209</v>
      </c>
      <c r="U6075" s="71">
        <v>9839.26227848083</v>
      </c>
      <c r="V6075" s="20">
        <v>1.2859654226677399</v>
      </c>
      <c r="W6075" s="79">
        <v>7651.9664829329504</v>
      </c>
      <c r="X6075" s="6">
        <v>22639.184657350001</v>
      </c>
      <c r="Y6075" s="6">
        <v>9845.4438321949601</v>
      </c>
      <c r="Z6075" s="71">
        <v>9840.3724890735593</v>
      </c>
      <c r="AA6075" s="20">
        <v>1.2859926283030201</v>
      </c>
    </row>
    <row r="6076" spans="1:27" x14ac:dyDescent="0.2">
      <c r="A6076" s="52" t="s">
        <v>252</v>
      </c>
      <c r="B6076" s="1" t="s">
        <v>6556</v>
      </c>
      <c r="C6076" s="131" t="s">
        <v>54</v>
      </c>
      <c r="D6076" s="131" t="s">
        <v>54</v>
      </c>
      <c r="E6076" s="131" t="s">
        <v>6357</v>
      </c>
      <c r="F6076" s="131" t="s">
        <v>26296</v>
      </c>
      <c r="G6076" s="131" t="s">
        <v>26296</v>
      </c>
      <c r="H6076" s="79">
        <v>11213.166666666701</v>
      </c>
      <c r="I6076" s="6">
        <v>23423.413467149301</v>
      </c>
      <c r="J6076" s="6">
        <v>10175.067177310901</v>
      </c>
      <c r="K6076" s="71">
        <v>10182.5682505603</v>
      </c>
      <c r="L6076" s="20">
        <v>0.90809033284326401</v>
      </c>
      <c r="M6076" s="79">
        <v>11422.2469557653</v>
      </c>
      <c r="N6076" s="6">
        <v>23860.1655644803</v>
      </c>
      <c r="O6076" s="6">
        <v>10369.059358484999</v>
      </c>
      <c r="P6076" s="71">
        <v>10379.136019183699</v>
      </c>
      <c r="Q6076" s="20">
        <v>0.90867725583055103</v>
      </c>
      <c r="R6076" s="79">
        <v>11623.910772183601</v>
      </c>
      <c r="S6076" s="6">
        <v>24281.425240158798</v>
      </c>
      <c r="T6076" s="6">
        <v>10556.0435110621</v>
      </c>
      <c r="U6076" s="71">
        <v>10568.794384766799</v>
      </c>
      <c r="V6076" s="20">
        <v>0.90922879501607401</v>
      </c>
      <c r="W6076" s="79">
        <v>11817.581502688699</v>
      </c>
      <c r="X6076" s="6">
        <v>24685.987994995201</v>
      </c>
      <c r="Y6076" s="6">
        <v>10735.5680836349</v>
      </c>
      <c r="Z6076" s="71">
        <v>10751.057015607001</v>
      </c>
      <c r="AA6076" s="20">
        <v>0.90975103604413099</v>
      </c>
    </row>
    <row r="6077" spans="1:27" x14ac:dyDescent="0.2">
      <c r="A6077" s="52" t="s">
        <v>251</v>
      </c>
      <c r="B6077" s="1" t="s">
        <v>18985</v>
      </c>
      <c r="C6077" s="131" t="s">
        <v>46</v>
      </c>
      <c r="D6077" s="131" t="s">
        <v>46</v>
      </c>
      <c r="E6077" s="131" t="s">
        <v>6363</v>
      </c>
      <c r="F6077" s="131" t="s">
        <v>26295</v>
      </c>
      <c r="G6077" s="131" t="s">
        <v>26295</v>
      </c>
      <c r="H6077" s="79">
        <v>7291.5</v>
      </c>
      <c r="I6077" s="6">
        <v>13708.789677999999</v>
      </c>
      <c r="J6077" s="6">
        <v>5955.0609943723202</v>
      </c>
      <c r="K6077" s="71">
        <v>5958.5453058079702</v>
      </c>
      <c r="L6077" s="20">
        <v>0.81719060629609397</v>
      </c>
      <c r="M6077" s="79">
        <v>7296.94021691128</v>
      </c>
      <c r="N6077" s="6">
        <v>13719.017860053</v>
      </c>
      <c r="O6077" s="6">
        <v>5961.9582331302599</v>
      </c>
      <c r="P6077" s="71">
        <v>5963.0042794501496</v>
      </c>
      <c r="Q6077" s="20">
        <v>0.81719242616657095</v>
      </c>
      <c r="R6077" s="79">
        <v>7302.4760087567201</v>
      </c>
      <c r="S6077" s="6">
        <v>13729.425733070901</v>
      </c>
      <c r="T6077" s="6">
        <v>5968.6947527485499</v>
      </c>
      <c r="U6077" s="71">
        <v>5967.5207907865797</v>
      </c>
      <c r="V6077" s="20">
        <v>0.81719142707633097</v>
      </c>
      <c r="W6077" s="79">
        <v>7316.5470934919404</v>
      </c>
      <c r="X6077" s="6">
        <v>13755.8808576923</v>
      </c>
      <c r="Y6077" s="6">
        <v>5982.2274696101103</v>
      </c>
      <c r="Z6077" s="71">
        <v>5979.1460515810504</v>
      </c>
      <c r="AA6077" s="20">
        <v>0.817208715419805</v>
      </c>
    </row>
    <row r="6078" spans="1:27" x14ac:dyDescent="0.2">
      <c r="A6078" s="52" t="s">
        <v>250</v>
      </c>
      <c r="B6078" s="1" t="s">
        <v>18986</v>
      </c>
      <c r="C6078" s="131" t="s">
        <v>37</v>
      </c>
      <c r="D6078" s="131" t="s">
        <v>37</v>
      </c>
      <c r="E6078" s="131" t="s">
        <v>6353</v>
      </c>
      <c r="F6078" s="131" t="s">
        <v>26234</v>
      </c>
      <c r="G6078" s="131" t="s">
        <v>26234</v>
      </c>
      <c r="H6078" s="79">
        <v>43.0833333333333</v>
      </c>
      <c r="I6078" s="6">
        <v>83.490020211604403</v>
      </c>
      <c r="J6078" s="6">
        <v>36.267837968174199</v>
      </c>
      <c r="K6078" s="71">
        <v>36.282410774135002</v>
      </c>
      <c r="L6078" s="20">
        <v>0.84214493092769804</v>
      </c>
      <c r="M6078" s="79">
        <v>43.051188939029799</v>
      </c>
      <c r="N6078" s="6">
        <v>83.427728463904103</v>
      </c>
      <c r="O6078" s="6">
        <v>36.255702679346797</v>
      </c>
      <c r="P6078" s="71">
        <v>36.2612385415554</v>
      </c>
      <c r="Q6078" s="20">
        <v>0.84228193077105196</v>
      </c>
      <c r="R6078" s="79">
        <v>43.045905025433001</v>
      </c>
      <c r="S6078" s="6">
        <v>83.417488911416697</v>
      </c>
      <c r="T6078" s="6">
        <v>36.264701673117003</v>
      </c>
      <c r="U6078" s="71">
        <v>36.262978409208202</v>
      </c>
      <c r="V6078" s="20">
        <v>0.84242574032960305</v>
      </c>
      <c r="W6078" s="79">
        <v>43.113937608410303</v>
      </c>
      <c r="X6078" s="6">
        <v>83.5493274041322</v>
      </c>
      <c r="Y6078" s="6">
        <v>36.334356675163797</v>
      </c>
      <c r="Z6078" s="71">
        <v>36.327403131987303</v>
      </c>
      <c r="AA6078" s="20">
        <v>0.84259070609455999</v>
      </c>
    </row>
    <row r="6079" spans="1:27" x14ac:dyDescent="0.2">
      <c r="A6079" s="52" t="s">
        <v>249</v>
      </c>
      <c r="B6079" s="1" t="s">
        <v>6555</v>
      </c>
      <c r="C6079" s="131" t="s">
        <v>30</v>
      </c>
      <c r="D6079" s="131" t="s">
        <v>30</v>
      </c>
      <c r="E6079" s="131" t="s">
        <v>6353</v>
      </c>
      <c r="F6079" s="131" t="s">
        <v>26225</v>
      </c>
      <c r="G6079" s="131" t="s">
        <v>26225</v>
      </c>
      <c r="H6079" s="79">
        <v>11919.333333333299</v>
      </c>
      <c r="I6079" s="6">
        <v>26523.815815137099</v>
      </c>
      <c r="J6079" s="6">
        <v>11521.8735346214</v>
      </c>
      <c r="K6079" s="71">
        <v>11526.5149961601</v>
      </c>
      <c r="L6079" s="20">
        <v>0.96704359831311404</v>
      </c>
      <c r="M6079" s="79">
        <v>12026.600429308501</v>
      </c>
      <c r="N6079" s="6">
        <v>26762.514794107199</v>
      </c>
      <c r="O6079" s="6">
        <v>11630.3511697143</v>
      </c>
      <c r="P6079" s="71">
        <v>11630.6848600946</v>
      </c>
      <c r="Q6079" s="20">
        <v>0.96708000972169095</v>
      </c>
      <c r="R6079" s="79">
        <v>12131.036759245901</v>
      </c>
      <c r="S6079" s="6">
        <v>26994.914535116299</v>
      </c>
      <c r="T6079" s="6">
        <v>11735.698773513401</v>
      </c>
      <c r="U6079" s="71">
        <v>11731.991125652299</v>
      </c>
      <c r="V6079" s="20">
        <v>0.96710539737756096</v>
      </c>
      <c r="W6079" s="79">
        <v>12235.658350870801</v>
      </c>
      <c r="X6079" s="6">
        <v>27227.726534658701</v>
      </c>
      <c r="Y6079" s="6">
        <v>11840.932274401301</v>
      </c>
      <c r="Z6079" s="71">
        <v>11833.750492053699</v>
      </c>
      <c r="AA6079" s="20">
        <v>0.96715273937111201</v>
      </c>
    </row>
    <row r="6080" spans="1:27" x14ac:dyDescent="0.2">
      <c r="A6080" s="52" t="s">
        <v>248</v>
      </c>
      <c r="B6080" s="1" t="s">
        <v>18987</v>
      </c>
      <c r="C6080" s="131" t="s">
        <v>47</v>
      </c>
      <c r="D6080" s="131" t="s">
        <v>26156</v>
      </c>
      <c r="E6080" s="131" t="s">
        <v>6355</v>
      </c>
      <c r="F6080" s="131" t="s">
        <v>26294</v>
      </c>
      <c r="G6080" s="131" t="s">
        <v>26294</v>
      </c>
      <c r="H6080" s="79">
        <v>86.1666666666667</v>
      </c>
      <c r="I6080" s="6">
        <v>143.050359215139</v>
      </c>
      <c r="J6080" s="6">
        <v>62.140687427725503</v>
      </c>
      <c r="K6080" s="71">
        <v>62.161047670392897</v>
      </c>
      <c r="L6080" s="20">
        <v>0.721404808553883</v>
      </c>
      <c r="M6080" s="79">
        <v>86.871973787600098</v>
      </c>
      <c r="N6080" s="6">
        <v>144.22128111463499</v>
      </c>
      <c r="O6080" s="6">
        <v>62.675131930375002</v>
      </c>
      <c r="P6080" s="71">
        <v>62.692711928533498</v>
      </c>
      <c r="Q6080" s="20">
        <v>0.72166786588521203</v>
      </c>
      <c r="R6080" s="79">
        <v>87.173519970949897</v>
      </c>
      <c r="S6080" s="6">
        <v>144.721895697012</v>
      </c>
      <c r="T6080" s="6">
        <v>62.916019668170598</v>
      </c>
      <c r="U6080" s="71">
        <v>62.931647602496803</v>
      </c>
      <c r="V6080" s="20">
        <v>0.72191242963996904</v>
      </c>
      <c r="W6080" s="79">
        <v>87.609843263630196</v>
      </c>
      <c r="X6080" s="6">
        <v>145.446261698</v>
      </c>
      <c r="Y6080" s="6">
        <v>63.252410447806803</v>
      </c>
      <c r="Z6080" s="71">
        <v>63.268003945867697</v>
      </c>
      <c r="AA6080" s="20">
        <v>0.72215634213025004</v>
      </c>
    </row>
    <row r="6081" spans="1:27" x14ac:dyDescent="0.2">
      <c r="A6081" s="52" t="s">
        <v>247</v>
      </c>
      <c r="B6081" s="1" t="s">
        <v>6554</v>
      </c>
      <c r="C6081" s="131" t="s">
        <v>40</v>
      </c>
      <c r="D6081" s="131" t="s">
        <v>40</v>
      </c>
      <c r="E6081" s="131" t="s">
        <v>6357</v>
      </c>
      <c r="F6081" s="131" t="s">
        <v>26293</v>
      </c>
      <c r="G6081" s="131" t="s">
        <v>26293</v>
      </c>
      <c r="H6081" s="79">
        <v>52758.166666666701</v>
      </c>
      <c r="I6081" s="6">
        <v>125633.71644212</v>
      </c>
      <c r="J6081" s="6">
        <v>54574.945121753102</v>
      </c>
      <c r="K6081" s="71">
        <v>54689.994334783201</v>
      </c>
      <c r="L6081" s="20">
        <v>1.0366166565324799</v>
      </c>
      <c r="M6081" s="79">
        <v>53186.813740635102</v>
      </c>
      <c r="N6081" s="6">
        <v>126654.45935922999</v>
      </c>
      <c r="O6081" s="6">
        <v>55041.009818796803</v>
      </c>
      <c r="P6081" s="71">
        <v>55134.772277240198</v>
      </c>
      <c r="Q6081" s="20">
        <v>1.03662483987299</v>
      </c>
      <c r="R6081" s="79">
        <v>53592.851263722201</v>
      </c>
      <c r="S6081" s="6">
        <v>127621.361855344</v>
      </c>
      <c r="T6081" s="6">
        <v>55481.778164237498</v>
      </c>
      <c r="U6081" s="71">
        <v>55555.484384758602</v>
      </c>
      <c r="V6081" s="20">
        <v>1.0366211738087701</v>
      </c>
      <c r="W6081" s="79">
        <v>53990.356551980003</v>
      </c>
      <c r="X6081" s="6">
        <v>128567.946428397</v>
      </c>
      <c r="Y6081" s="6">
        <v>55912.282811407596</v>
      </c>
      <c r="Z6081" s="71">
        <v>55969.943206618402</v>
      </c>
      <c r="AA6081" s="20">
        <v>1.0366655599455501</v>
      </c>
    </row>
    <row r="6082" spans="1:27" x14ac:dyDescent="0.2">
      <c r="A6082" s="52" t="s">
        <v>246</v>
      </c>
      <c r="B6082" s="1" t="s">
        <v>6553</v>
      </c>
      <c r="C6082" s="131" t="s">
        <v>38</v>
      </c>
      <c r="D6082" s="131" t="s">
        <v>38</v>
      </c>
      <c r="E6082" s="131" t="s">
        <v>6362</v>
      </c>
      <c r="F6082" s="131" t="s">
        <v>26266</v>
      </c>
      <c r="G6082" s="131" t="s">
        <v>26266</v>
      </c>
      <c r="H6082" s="79">
        <v>2532.9166666666702</v>
      </c>
      <c r="I6082" s="6">
        <v>18734.232725386701</v>
      </c>
      <c r="J6082" s="6">
        <v>8138.0998018725304</v>
      </c>
      <c r="K6082" s="71">
        <v>8094.71322594097</v>
      </c>
      <c r="L6082" s="20">
        <v>3.1958071627337299</v>
      </c>
      <c r="M6082" s="79">
        <v>2520.29896085574</v>
      </c>
      <c r="N6082" s="6">
        <v>18640.908282370801</v>
      </c>
      <c r="O6082" s="6">
        <v>8100.8945203514504</v>
      </c>
      <c r="P6082" s="71">
        <v>8063.2885526052096</v>
      </c>
      <c r="Q6082" s="20">
        <v>3.1993381252942301</v>
      </c>
      <c r="R6082" s="79">
        <v>2507.0245714790999</v>
      </c>
      <c r="S6082" s="6">
        <v>18542.726805205799</v>
      </c>
      <c r="T6082" s="6">
        <v>8061.2167133319799</v>
      </c>
      <c r="U6082" s="71">
        <v>8029.4402751556199</v>
      </c>
      <c r="V6082" s="20">
        <v>3.2027768560793901</v>
      </c>
      <c r="W6082" s="79">
        <v>2497.1796697444402</v>
      </c>
      <c r="X6082" s="6">
        <v>18469.910876169099</v>
      </c>
      <c r="Y6082" s="6">
        <v>8032.2888332434804</v>
      </c>
      <c r="Z6082" s="71">
        <v>8006.3295105921097</v>
      </c>
      <c r="AA6082" s="20">
        <v>3.2061487635815502</v>
      </c>
    </row>
    <row r="6083" spans="1:27" x14ac:dyDescent="0.2">
      <c r="A6083" s="52" t="s">
        <v>245</v>
      </c>
      <c r="B6083" s="1" t="s">
        <v>18988</v>
      </c>
      <c r="C6083" s="131" t="s">
        <v>29</v>
      </c>
      <c r="D6083" s="131" t="s">
        <v>26167</v>
      </c>
      <c r="E6083" s="131" t="s">
        <v>6359</v>
      </c>
      <c r="F6083" s="131" t="s">
        <v>26292</v>
      </c>
      <c r="G6083" s="131" t="s">
        <v>26292</v>
      </c>
      <c r="H6083" s="79">
        <v>28579.666666666701</v>
      </c>
      <c r="I6083" s="6">
        <v>64882.471194839498</v>
      </c>
      <c r="J6083" s="6">
        <v>28184.769225173801</v>
      </c>
      <c r="K6083" s="71">
        <v>28196.157650182198</v>
      </c>
      <c r="L6083" s="20">
        <v>0.98658105355260295</v>
      </c>
      <c r="M6083" s="79">
        <v>28680.1920227505</v>
      </c>
      <c r="N6083" s="6">
        <v>65110.687065812701</v>
      </c>
      <c r="O6083" s="6">
        <v>28295.5529890455</v>
      </c>
      <c r="P6083" s="71">
        <v>28313.7460673977</v>
      </c>
      <c r="Q6083" s="20">
        <v>0.98722302992036903</v>
      </c>
      <c r="R6083" s="79">
        <v>28767.986751</v>
      </c>
      <c r="S6083" s="6">
        <v>65310.001459264102</v>
      </c>
      <c r="T6083" s="6">
        <v>28392.699781531101</v>
      </c>
      <c r="U6083" s="71">
        <v>28417.160535893701</v>
      </c>
      <c r="V6083" s="20">
        <v>0.98780497856374405</v>
      </c>
      <c r="W6083" s="79">
        <v>28863.2756743801</v>
      </c>
      <c r="X6083" s="6">
        <v>65526.3294136279</v>
      </c>
      <c r="Y6083" s="6">
        <v>28496.423591930401</v>
      </c>
      <c r="Z6083" s="71">
        <v>28526.772693566101</v>
      </c>
      <c r="AA6083" s="20">
        <v>0.98834148332260396</v>
      </c>
    </row>
    <row r="6084" spans="1:27" x14ac:dyDescent="0.2">
      <c r="A6084" s="52" t="s">
        <v>244</v>
      </c>
      <c r="B6084" s="1" t="s">
        <v>6552</v>
      </c>
      <c r="C6084" s="131" t="s">
        <v>23</v>
      </c>
      <c r="D6084" s="131" t="s">
        <v>23</v>
      </c>
      <c r="E6084" s="131" t="s">
        <v>6362</v>
      </c>
      <c r="F6084" s="131" t="s">
        <v>26286</v>
      </c>
      <c r="G6084" s="131" t="s">
        <v>26286</v>
      </c>
      <c r="H6084" s="79">
        <v>20503.916666666701</v>
      </c>
      <c r="I6084" s="6">
        <v>95112.738430279802</v>
      </c>
      <c r="J6084" s="6">
        <v>41316.715187706497</v>
      </c>
      <c r="K6084" s="71">
        <v>41322.193131832799</v>
      </c>
      <c r="L6084" s="20">
        <v>2.0153316950907501</v>
      </c>
      <c r="M6084" s="79">
        <v>20553.866580936599</v>
      </c>
      <c r="N6084" s="6">
        <v>95344.444070124504</v>
      </c>
      <c r="O6084" s="6">
        <v>41434.423302435403</v>
      </c>
      <c r="P6084" s="71">
        <v>41435.352975574096</v>
      </c>
      <c r="Q6084" s="20">
        <v>2.0159395709031598</v>
      </c>
      <c r="R6084" s="79">
        <v>20615.634720759699</v>
      </c>
      <c r="S6084" s="6">
        <v>95630.971616145602</v>
      </c>
      <c r="T6084" s="6">
        <v>41574.359305548402</v>
      </c>
      <c r="U6084" s="71">
        <v>41571.545664096302</v>
      </c>
      <c r="V6084" s="20">
        <v>2.0165057359225602</v>
      </c>
      <c r="W6084" s="79">
        <v>20720.110635122699</v>
      </c>
      <c r="X6084" s="6">
        <v>96115.610257465407</v>
      </c>
      <c r="Y6084" s="6">
        <v>41799.245710900301</v>
      </c>
      <c r="Z6084" s="71">
        <v>41792.593465436803</v>
      </c>
      <c r="AA6084" s="20">
        <v>2.0170062892711602</v>
      </c>
    </row>
    <row r="6085" spans="1:27" x14ac:dyDescent="0.2">
      <c r="A6085" s="52" t="s">
        <v>243</v>
      </c>
      <c r="B6085" s="1" t="s">
        <v>6551</v>
      </c>
      <c r="C6085" s="131" t="s">
        <v>20</v>
      </c>
      <c r="D6085" s="131" t="s">
        <v>20</v>
      </c>
      <c r="E6085" s="131" t="s">
        <v>6361</v>
      </c>
      <c r="F6085" s="131" t="s">
        <v>26209</v>
      </c>
      <c r="G6085" s="131" t="s">
        <v>26209</v>
      </c>
      <c r="H6085" s="79">
        <v>7.0833333333333304</v>
      </c>
      <c r="I6085" s="6">
        <v>19.663336316127399</v>
      </c>
      <c r="J6085" s="6">
        <v>8.5416998776568001</v>
      </c>
      <c r="K6085" s="71">
        <v>8.5525621213933594</v>
      </c>
      <c r="L6085" s="20">
        <v>1.20742053478495</v>
      </c>
      <c r="M6085" s="79">
        <v>7.1581078608830797</v>
      </c>
      <c r="N6085" s="6">
        <v>19.870910436093101</v>
      </c>
      <c r="O6085" s="6">
        <v>8.6354241449906404</v>
      </c>
      <c r="P6085" s="71">
        <v>8.6460065258348706</v>
      </c>
      <c r="Q6085" s="20">
        <v>1.2078620068136601</v>
      </c>
      <c r="R6085" s="79">
        <v>7.2417276552337997</v>
      </c>
      <c r="S6085" s="6">
        <v>20.103039020423001</v>
      </c>
      <c r="T6085" s="6">
        <v>8.7395427782877704</v>
      </c>
      <c r="U6085" s="71">
        <v>8.7495896370253092</v>
      </c>
      <c r="V6085" s="20">
        <v>1.2082185430850501</v>
      </c>
      <c r="W6085" s="79">
        <v>7.3363432397333197</v>
      </c>
      <c r="X6085" s="6">
        <v>20.365691922836302</v>
      </c>
      <c r="Y6085" s="6">
        <v>8.8567357422465598</v>
      </c>
      <c r="Z6085" s="71">
        <v>8.8659027618958994</v>
      </c>
      <c r="AA6085" s="20">
        <v>1.2084907251719801</v>
      </c>
    </row>
    <row r="6086" spans="1:27" x14ac:dyDescent="0.2">
      <c r="A6086" s="52" t="s">
        <v>242</v>
      </c>
      <c r="B6086" s="1" t="s">
        <v>6550</v>
      </c>
      <c r="C6086" s="131" t="s">
        <v>45</v>
      </c>
      <c r="D6086" s="131" t="s">
        <v>26162</v>
      </c>
      <c r="E6086" s="131" t="s">
        <v>6363</v>
      </c>
      <c r="F6086" s="131" t="s">
        <v>26215</v>
      </c>
      <c r="G6086" s="131" t="s">
        <v>26215</v>
      </c>
      <c r="H6086" s="79">
        <v>16059.583333333299</v>
      </c>
      <c r="I6086" s="6">
        <v>37782.097099311897</v>
      </c>
      <c r="J6086" s="6">
        <v>16412.440339848101</v>
      </c>
      <c r="K6086" s="71">
        <v>16420.5265876413</v>
      </c>
      <c r="L6086" s="20">
        <v>1.0224752564755999</v>
      </c>
      <c r="M6086" s="79">
        <v>16008.325245821499</v>
      </c>
      <c r="N6086" s="6">
        <v>37661.506296966603</v>
      </c>
      <c r="O6086" s="6">
        <v>16366.7931501927</v>
      </c>
      <c r="P6086" s="71">
        <v>16369.616529327401</v>
      </c>
      <c r="Q6086" s="20">
        <v>1.0225689619593601</v>
      </c>
      <c r="R6086" s="79">
        <v>15963.3085056647</v>
      </c>
      <c r="S6086" s="6">
        <v>37555.599013296996</v>
      </c>
      <c r="T6086" s="6">
        <v>16326.823213519499</v>
      </c>
      <c r="U6086" s="71">
        <v>16324.822469777901</v>
      </c>
      <c r="V6086" s="20">
        <v>1.0226465562564899</v>
      </c>
      <c r="W6086" s="79">
        <v>15949.14670763</v>
      </c>
      <c r="X6086" s="6">
        <v>37522.2816838656</v>
      </c>
      <c r="Y6086" s="6">
        <v>16317.880805586299</v>
      </c>
      <c r="Z6086" s="71">
        <v>16311.422269962801</v>
      </c>
      <c r="AA6086" s="20">
        <v>1.02271441657499</v>
      </c>
    </row>
    <row r="6087" spans="1:27" x14ac:dyDescent="0.2">
      <c r="A6087" s="52" t="s">
        <v>241</v>
      </c>
      <c r="B6087" s="1" t="s">
        <v>6549</v>
      </c>
      <c r="C6087" s="131" t="s">
        <v>58</v>
      </c>
      <c r="D6087" s="131" t="s">
        <v>26158</v>
      </c>
      <c r="E6087" s="131" t="s">
        <v>6355</v>
      </c>
      <c r="F6087" s="131" t="s">
        <v>26192</v>
      </c>
      <c r="G6087" s="131" t="s">
        <v>26192</v>
      </c>
      <c r="H6087" s="79">
        <v>6789.4166666666697</v>
      </c>
      <c r="I6087" s="6">
        <v>27117.598632160702</v>
      </c>
      <c r="J6087" s="6">
        <v>11779.8111772464</v>
      </c>
      <c r="K6087" s="71">
        <v>11778.8395813728</v>
      </c>
      <c r="L6087" s="20">
        <v>1.7348824147444299</v>
      </c>
      <c r="M6087" s="79">
        <v>6782.3572280060098</v>
      </c>
      <c r="N6087" s="6">
        <v>27089.402539098901</v>
      </c>
      <c r="O6087" s="6">
        <v>11772.4087938418</v>
      </c>
      <c r="P6087" s="71">
        <v>11768.9535416732</v>
      </c>
      <c r="Q6087" s="20">
        <v>1.73523056159241</v>
      </c>
      <c r="R6087" s="79">
        <v>6777.3553637685</v>
      </c>
      <c r="S6087" s="6">
        <v>27069.424600865899</v>
      </c>
      <c r="T6087" s="6">
        <v>11768.0910852614</v>
      </c>
      <c r="U6087" s="71">
        <v>11762.409157878399</v>
      </c>
      <c r="V6087" s="20">
        <v>1.7355455818002099</v>
      </c>
      <c r="W6087" s="79">
        <v>6773.0998609981998</v>
      </c>
      <c r="X6087" s="6">
        <v>27052.427703817299</v>
      </c>
      <c r="Y6087" s="6">
        <v>11764.6974267679</v>
      </c>
      <c r="Z6087" s="71">
        <v>11757.2307688538</v>
      </c>
      <c r="AA6087" s="20">
        <v>1.7358714636050101</v>
      </c>
    </row>
    <row r="6088" spans="1:27" x14ac:dyDescent="0.2">
      <c r="A6088" s="52" t="s">
        <v>240</v>
      </c>
      <c r="B6088" s="1" t="s">
        <v>6548</v>
      </c>
      <c r="C6088" s="131" t="s">
        <v>28</v>
      </c>
      <c r="D6088" s="131" t="s">
        <v>28</v>
      </c>
      <c r="E6088" s="131" t="s">
        <v>6357</v>
      </c>
      <c r="F6088" s="131" t="s">
        <v>26271</v>
      </c>
      <c r="G6088" s="131" t="s">
        <v>26271</v>
      </c>
      <c r="H6088" s="79">
        <v>2746.5833333333298</v>
      </c>
      <c r="I6088" s="6">
        <v>7113.43987962341</v>
      </c>
      <c r="J6088" s="6">
        <v>3090.0589591026601</v>
      </c>
      <c r="K6088" s="71">
        <v>3093.80627425798</v>
      </c>
      <c r="L6088" s="20">
        <v>1.12641995482556</v>
      </c>
      <c r="M6088" s="79">
        <v>2753.76929050937</v>
      </c>
      <c r="N6088" s="6">
        <v>7132.0509567856998</v>
      </c>
      <c r="O6088" s="6">
        <v>3099.4193866257501</v>
      </c>
      <c r="P6088" s="71">
        <v>3102.1588710523702</v>
      </c>
      <c r="Q6088" s="20">
        <v>1.12651371403686</v>
      </c>
      <c r="R6088" s="79">
        <v>2760.37586491504</v>
      </c>
      <c r="S6088" s="6">
        <v>7149.1614770727101</v>
      </c>
      <c r="T6088" s="6">
        <v>3108.0078238065898</v>
      </c>
      <c r="U6088" s="71">
        <v>3109.86712440258</v>
      </c>
      <c r="V6088" s="20">
        <v>1.1266100258046901</v>
      </c>
      <c r="W6088" s="79">
        <v>2767.0518790286001</v>
      </c>
      <c r="X6088" s="6">
        <v>7166.4518408698004</v>
      </c>
      <c r="Y6088" s="6">
        <v>3116.5830458698501</v>
      </c>
      <c r="Z6088" s="71">
        <v>3117.68161659713</v>
      </c>
      <c r="AA6088" s="20">
        <v>1.1267159969879601</v>
      </c>
    </row>
    <row r="6089" spans="1:27" x14ac:dyDescent="0.2">
      <c r="A6089" s="52" t="s">
        <v>239</v>
      </c>
      <c r="B6089" s="1" t="s">
        <v>6547</v>
      </c>
      <c r="C6089" s="131" t="s">
        <v>39</v>
      </c>
      <c r="D6089" s="131" t="s">
        <v>39</v>
      </c>
      <c r="E6089" s="131" t="s">
        <v>6361</v>
      </c>
      <c r="F6089" s="131" t="s">
        <v>26186</v>
      </c>
      <c r="G6089" s="131" t="s">
        <v>26186</v>
      </c>
      <c r="H6089" s="79">
        <v>3880.25</v>
      </c>
      <c r="I6089" s="6">
        <v>18415.976622784099</v>
      </c>
      <c r="J6089" s="6">
        <v>7999.8502154869802</v>
      </c>
      <c r="K6089" s="71">
        <v>8001.7444584390996</v>
      </c>
      <c r="L6089" s="20">
        <v>2.0621724008605402</v>
      </c>
      <c r="M6089" s="79">
        <v>3902.35729815574</v>
      </c>
      <c r="N6089" s="6">
        <v>18520.899626721701</v>
      </c>
      <c r="O6089" s="6">
        <v>8048.7416184533004</v>
      </c>
      <c r="P6089" s="71">
        <v>8047.6236961576697</v>
      </c>
      <c r="Q6089" s="20">
        <v>2.0622467604288799</v>
      </c>
      <c r="R6089" s="79">
        <v>3924.6802516013199</v>
      </c>
      <c r="S6089" s="6">
        <v>18626.8461479008</v>
      </c>
      <c r="T6089" s="6">
        <v>8097.7865370893796</v>
      </c>
      <c r="U6089" s="71">
        <v>8093.5835765116399</v>
      </c>
      <c r="V6089" s="20">
        <v>2.0622275083962198</v>
      </c>
      <c r="W6089" s="79">
        <v>3944.9742586891002</v>
      </c>
      <c r="X6089" s="6">
        <v>18723.163127505501</v>
      </c>
      <c r="Y6089" s="6">
        <v>8142.4244610784799</v>
      </c>
      <c r="Z6089" s="71">
        <v>8135.4457403474898</v>
      </c>
      <c r="AA6089" s="20">
        <v>2.06223037385569</v>
      </c>
    </row>
    <row r="6090" spans="1:27" x14ac:dyDescent="0.2">
      <c r="A6090" s="52" t="s">
        <v>238</v>
      </c>
      <c r="B6090" s="1" t="s">
        <v>6546</v>
      </c>
      <c r="C6090" s="131" t="s">
        <v>39</v>
      </c>
      <c r="D6090" s="131" t="s">
        <v>39</v>
      </c>
      <c r="E6090" s="131" t="s">
        <v>6361</v>
      </c>
      <c r="F6090" s="131" t="s">
        <v>26240</v>
      </c>
      <c r="G6090" s="131" t="s">
        <v>26240</v>
      </c>
      <c r="H6090" s="79">
        <v>7727.0833333333303</v>
      </c>
      <c r="I6090" s="6">
        <v>40804.336334461899</v>
      </c>
      <c r="J6090" s="6">
        <v>17725.292853282299</v>
      </c>
      <c r="K6090" s="71">
        <v>17729.489933247201</v>
      </c>
      <c r="L6090" s="20">
        <v>2.29446081638141</v>
      </c>
      <c r="M6090" s="79">
        <v>7729.4646086651901</v>
      </c>
      <c r="N6090" s="6">
        <v>40816.911112726099</v>
      </c>
      <c r="O6090" s="6">
        <v>17738.0568887548</v>
      </c>
      <c r="P6090" s="71">
        <v>17735.593178249899</v>
      </c>
      <c r="Q6090" s="20">
        <v>2.2945435520032298</v>
      </c>
      <c r="R6090" s="79">
        <v>7734.6841512402198</v>
      </c>
      <c r="S6090" s="6">
        <v>40844.473902145597</v>
      </c>
      <c r="T6090" s="6">
        <v>17756.620109119602</v>
      </c>
      <c r="U6090" s="71">
        <v>17747.403964192701</v>
      </c>
      <c r="V6090" s="20">
        <v>2.2945221313719801</v>
      </c>
      <c r="W6090" s="79">
        <v>7744.0713067530596</v>
      </c>
      <c r="X6090" s="6">
        <v>40894.044566035998</v>
      </c>
      <c r="Y6090" s="6">
        <v>17784.210206327902</v>
      </c>
      <c r="Z6090" s="71">
        <v>17768.967690165198</v>
      </c>
      <c r="AA6090" s="20">
        <v>2.2945253196041899</v>
      </c>
    </row>
    <row r="6091" spans="1:27" x14ac:dyDescent="0.2">
      <c r="A6091" s="52" t="s">
        <v>237</v>
      </c>
      <c r="B6091" s="1" t="s">
        <v>6545</v>
      </c>
      <c r="C6091" s="131" t="s">
        <v>39</v>
      </c>
      <c r="D6091" s="131" t="s">
        <v>39</v>
      </c>
      <c r="E6091" s="131" t="s">
        <v>6361</v>
      </c>
      <c r="F6091" s="131" t="s">
        <v>26186</v>
      </c>
      <c r="G6091" s="131" t="s">
        <v>26186</v>
      </c>
      <c r="H6091" s="79">
        <v>5768.8333333333303</v>
      </c>
      <c r="I6091" s="6">
        <v>17574.7094122134</v>
      </c>
      <c r="J6091" s="6">
        <v>7634.4060246293602</v>
      </c>
      <c r="K6091" s="71">
        <v>7636.2137359509798</v>
      </c>
      <c r="L6091" s="20">
        <v>1.3237015692284899</v>
      </c>
      <c r="M6091" s="79">
        <v>5797.6148334517202</v>
      </c>
      <c r="N6091" s="6">
        <v>17662.392046084198</v>
      </c>
      <c r="O6091" s="6">
        <v>7675.6546824350598</v>
      </c>
      <c r="P6091" s="71">
        <v>7674.5885796938201</v>
      </c>
      <c r="Q6091" s="20">
        <v>1.32374930038679</v>
      </c>
      <c r="R6091" s="79">
        <v>5825.3034775250999</v>
      </c>
      <c r="S6091" s="6">
        <v>17746.745301844901</v>
      </c>
      <c r="T6091" s="6">
        <v>7715.1737895590804</v>
      </c>
      <c r="U6091" s="71">
        <v>7711.1694148896004</v>
      </c>
      <c r="V6091" s="20">
        <v>1.3237369425714001</v>
      </c>
      <c r="W6091" s="79">
        <v>5855.1529202956699</v>
      </c>
      <c r="X6091" s="6">
        <v>17837.681415352999</v>
      </c>
      <c r="Y6091" s="6">
        <v>7757.3416679751899</v>
      </c>
      <c r="Z6091" s="71">
        <v>7750.6929945518896</v>
      </c>
      <c r="AA6091" s="20">
        <v>1.32373878190025</v>
      </c>
    </row>
    <row r="6092" spans="1:27" x14ac:dyDescent="0.2">
      <c r="A6092" s="52" t="s">
        <v>236</v>
      </c>
      <c r="B6092" s="1" t="s">
        <v>6544</v>
      </c>
      <c r="C6092" s="131" t="s">
        <v>39</v>
      </c>
      <c r="D6092" s="131" t="s">
        <v>39</v>
      </c>
      <c r="E6092" s="131" t="s">
        <v>6361</v>
      </c>
      <c r="F6092" s="131" t="s">
        <v>26186</v>
      </c>
      <c r="G6092" s="131" t="s">
        <v>26186</v>
      </c>
      <c r="H6092" s="79">
        <v>9419.25</v>
      </c>
      <c r="I6092" s="6">
        <v>35650.165797926798</v>
      </c>
      <c r="J6092" s="6">
        <v>15486.3351742014</v>
      </c>
      <c r="K6092" s="71">
        <v>15490.0021030148</v>
      </c>
      <c r="L6092" s="20">
        <v>1.6445048281991399</v>
      </c>
      <c r="M6092" s="79">
        <v>9469.6808204645095</v>
      </c>
      <c r="N6092" s="6">
        <v>35841.037375906497</v>
      </c>
      <c r="O6092" s="6">
        <v>15575.660739491899</v>
      </c>
      <c r="P6092" s="71">
        <v>15573.497372939</v>
      </c>
      <c r="Q6092" s="20">
        <v>1.6445641271545099</v>
      </c>
      <c r="R6092" s="79">
        <v>9516.9826055248195</v>
      </c>
      <c r="S6092" s="6">
        <v>36020.066118103401</v>
      </c>
      <c r="T6092" s="6">
        <v>15659.269645554999</v>
      </c>
      <c r="U6092" s="71">
        <v>15651.142079744899</v>
      </c>
      <c r="V6092" s="20">
        <v>1.6445487743834999</v>
      </c>
      <c r="W6092" s="79">
        <v>9566.0070129034102</v>
      </c>
      <c r="X6092" s="6">
        <v>36205.614675705299</v>
      </c>
      <c r="Y6092" s="6">
        <v>15745.281956699</v>
      </c>
      <c r="Z6092" s="71">
        <v>15731.786968058799</v>
      </c>
      <c r="AA6092" s="20">
        <v>1.6445510594795101</v>
      </c>
    </row>
    <row r="6093" spans="1:27" x14ac:dyDescent="0.2">
      <c r="A6093" s="52" t="s">
        <v>235</v>
      </c>
      <c r="B6093" s="1" t="s">
        <v>6543</v>
      </c>
      <c r="C6093" s="131" t="s">
        <v>39</v>
      </c>
      <c r="D6093" s="131" t="s">
        <v>39</v>
      </c>
      <c r="E6093" s="131" t="s">
        <v>6361</v>
      </c>
      <c r="F6093" s="131" t="s">
        <v>26249</v>
      </c>
      <c r="G6093" s="131" t="s">
        <v>26249</v>
      </c>
      <c r="H6093" s="79">
        <v>5401.6666666666697</v>
      </c>
      <c r="I6093" s="6">
        <v>25832.275769554701</v>
      </c>
      <c r="J6093" s="6">
        <v>11221.470417480899</v>
      </c>
      <c r="K6093" s="71">
        <v>11224.1274911358</v>
      </c>
      <c r="L6093" s="20">
        <v>2.0779008005805299</v>
      </c>
      <c r="M6093" s="79">
        <v>5412.3223022597604</v>
      </c>
      <c r="N6093" s="6">
        <v>25883.2339893278</v>
      </c>
      <c r="O6093" s="6">
        <v>11248.2366855169</v>
      </c>
      <c r="P6093" s="71">
        <v>11246.6743724035</v>
      </c>
      <c r="Q6093" s="20">
        <v>2.0779757272968999</v>
      </c>
      <c r="R6093" s="79">
        <v>5426.2406722900396</v>
      </c>
      <c r="S6093" s="6">
        <v>25949.795514699799</v>
      </c>
      <c r="T6093" s="6">
        <v>11281.346455037999</v>
      </c>
      <c r="U6093" s="71">
        <v>11275.4911445531</v>
      </c>
      <c r="V6093" s="20">
        <v>2.0779563284270099</v>
      </c>
      <c r="W6093" s="79">
        <v>5442.3139187479401</v>
      </c>
      <c r="X6093" s="6">
        <v>26026.662259842498</v>
      </c>
      <c r="Y6093" s="6">
        <v>11318.6073304807</v>
      </c>
      <c r="Z6093" s="71">
        <v>11308.906362421299</v>
      </c>
      <c r="AA6093" s="20">
        <v>2.07795921574164</v>
      </c>
    </row>
    <row r="6094" spans="1:27" x14ac:dyDescent="0.2">
      <c r="A6094" s="52" t="s">
        <v>234</v>
      </c>
      <c r="B6094" s="1" t="s">
        <v>18989</v>
      </c>
      <c r="C6094" s="131" t="s">
        <v>57</v>
      </c>
      <c r="D6094" s="131" t="s">
        <v>26156</v>
      </c>
      <c r="E6094" s="131" t="s">
        <v>6355</v>
      </c>
      <c r="F6094" s="131" t="s">
        <v>26289</v>
      </c>
      <c r="G6094" s="131" t="s">
        <v>26289</v>
      </c>
      <c r="H6094" s="79">
        <v>18897</v>
      </c>
      <c r="I6094" s="6">
        <v>45797.638057056203</v>
      </c>
      <c r="J6094" s="6">
        <v>19894.369556608901</v>
      </c>
      <c r="K6094" s="71">
        <v>19900.887897629102</v>
      </c>
      <c r="L6094" s="20">
        <v>1.0531241941911</v>
      </c>
      <c r="M6094" s="79">
        <v>18851.702213860801</v>
      </c>
      <c r="N6094" s="6">
        <v>45687.857054019303</v>
      </c>
      <c r="O6094" s="6">
        <v>19854.853918547</v>
      </c>
      <c r="P6094" s="71">
        <v>19860.423085847899</v>
      </c>
      <c r="Q6094" s="20">
        <v>1.05350821164814</v>
      </c>
      <c r="R6094" s="79">
        <v>18802.474684928398</v>
      </c>
      <c r="S6094" s="6">
        <v>45568.552161576597</v>
      </c>
      <c r="T6094" s="6">
        <v>19810.353576697999</v>
      </c>
      <c r="U6094" s="71">
        <v>19815.274341017001</v>
      </c>
      <c r="V6094" s="20">
        <v>1.05386523173465</v>
      </c>
      <c r="W6094" s="79">
        <v>18775.3712849271</v>
      </c>
      <c r="X6094" s="6">
        <v>45502.865983697899</v>
      </c>
      <c r="Y6094" s="6">
        <v>19788.5179182434</v>
      </c>
      <c r="Z6094" s="71">
        <v>19793.396344434601</v>
      </c>
      <c r="AA6094" s="20">
        <v>1.0542213010895201</v>
      </c>
    </row>
    <row r="6095" spans="1:27" x14ac:dyDescent="0.2">
      <c r="A6095" s="52" t="s">
        <v>233</v>
      </c>
      <c r="B6095" s="1" t="s">
        <v>6542</v>
      </c>
      <c r="C6095" s="131" t="s">
        <v>33</v>
      </c>
      <c r="D6095" s="131" t="s">
        <v>26162</v>
      </c>
      <c r="E6095" s="131" t="s">
        <v>6363</v>
      </c>
      <c r="F6095" s="131" t="s">
        <v>26231</v>
      </c>
      <c r="G6095" s="131" t="s">
        <v>26231</v>
      </c>
      <c r="H6095" s="79">
        <v>9749</v>
      </c>
      <c r="I6095" s="6">
        <v>24204.619773264902</v>
      </c>
      <c r="J6095" s="6">
        <v>10514.421074436599</v>
      </c>
      <c r="K6095" s="71">
        <v>10519.6014261972</v>
      </c>
      <c r="L6095" s="20">
        <v>1.07904415080493</v>
      </c>
      <c r="M6095" s="79">
        <v>9697.9975040634508</v>
      </c>
      <c r="N6095" s="6">
        <v>24077.991809203701</v>
      </c>
      <c r="O6095" s="6">
        <v>10463.7214535685</v>
      </c>
      <c r="P6095" s="71">
        <v>10465.5265141293</v>
      </c>
      <c r="Q6095" s="20">
        <v>1.07914304058588</v>
      </c>
      <c r="R6095" s="79">
        <v>9650.8653671572702</v>
      </c>
      <c r="S6095" s="6">
        <v>23960.973094164699</v>
      </c>
      <c r="T6095" s="6">
        <v>10416.730980480799</v>
      </c>
      <c r="U6095" s="71">
        <v>10415.4544792873</v>
      </c>
      <c r="V6095" s="20">
        <v>1.0792249278217101</v>
      </c>
      <c r="W6095" s="79">
        <v>9621.3998264013208</v>
      </c>
      <c r="X6095" s="6">
        <v>23887.816646281699</v>
      </c>
      <c r="Y6095" s="6">
        <v>10388.455265697199</v>
      </c>
      <c r="Z6095" s="71">
        <v>10384.343567051599</v>
      </c>
      <c r="AA6095" s="20">
        <v>1.07929654254225</v>
      </c>
    </row>
    <row r="6096" spans="1:27" x14ac:dyDescent="0.2">
      <c r="A6096" s="52" t="s">
        <v>232</v>
      </c>
      <c r="B6096" s="1" t="s">
        <v>6541</v>
      </c>
      <c r="C6096" s="131" t="s">
        <v>43</v>
      </c>
      <c r="D6096" s="131" t="s">
        <v>43</v>
      </c>
      <c r="E6096" s="131" t="s">
        <v>6357</v>
      </c>
      <c r="F6096" s="131" t="s">
        <v>26291</v>
      </c>
      <c r="G6096" s="131" t="s">
        <v>26291</v>
      </c>
      <c r="H6096" s="79">
        <v>9274.6666666666697</v>
      </c>
      <c r="I6096" s="6">
        <v>20036.052429407999</v>
      </c>
      <c r="J6096" s="6">
        <v>8703.6067447329606</v>
      </c>
      <c r="K6096" s="71">
        <v>8704.8974486498391</v>
      </c>
      <c r="L6096" s="20">
        <v>0.93856714871871505</v>
      </c>
      <c r="M6096" s="79">
        <v>9345.6636789528802</v>
      </c>
      <c r="N6096" s="6">
        <v>20189.4271987256</v>
      </c>
      <c r="O6096" s="6">
        <v>8773.8439396682406</v>
      </c>
      <c r="P6096" s="71">
        <v>8778.6836695896</v>
      </c>
      <c r="Q6096" s="20">
        <v>0.93933229047818501</v>
      </c>
      <c r="R6096" s="79">
        <v>9416.5499954880197</v>
      </c>
      <c r="S6096" s="6">
        <v>20342.5628321312</v>
      </c>
      <c r="T6096" s="6">
        <v>8843.6727357889795</v>
      </c>
      <c r="U6096" s="71">
        <v>8851.7913811787603</v>
      </c>
      <c r="V6096" s="20">
        <v>0.94002489079547502</v>
      </c>
      <c r="W6096" s="79">
        <v>9490.4435538940706</v>
      </c>
      <c r="X6096" s="6">
        <v>20502.195006917598</v>
      </c>
      <c r="Y6096" s="6">
        <v>8916.0988981015307</v>
      </c>
      <c r="Z6096" s="71">
        <v>8927.6089258413595</v>
      </c>
      <c r="AA6096" s="20">
        <v>0.940694591895889</v>
      </c>
    </row>
    <row r="6097" spans="1:27" x14ac:dyDescent="0.2">
      <c r="A6097" s="52" t="s">
        <v>231</v>
      </c>
      <c r="B6097" s="1" t="s">
        <v>6540</v>
      </c>
      <c r="C6097" s="131" t="s">
        <v>39</v>
      </c>
      <c r="D6097" s="131" t="s">
        <v>39</v>
      </c>
      <c r="E6097" s="131" t="s">
        <v>6361</v>
      </c>
      <c r="F6097" s="131" t="s">
        <v>26186</v>
      </c>
      <c r="G6097" s="131" t="s">
        <v>26186</v>
      </c>
      <c r="H6097" s="79">
        <v>6334</v>
      </c>
      <c r="I6097" s="6">
        <v>14755.633219633501</v>
      </c>
      <c r="J6097" s="6">
        <v>6409.8069849681997</v>
      </c>
      <c r="K6097" s="71">
        <v>6411.3247298482402</v>
      </c>
      <c r="L6097" s="20">
        <v>1.0122078828304799</v>
      </c>
      <c r="M6097" s="79">
        <v>6372.8175551015702</v>
      </c>
      <c r="N6097" s="6">
        <v>14846.0622700853</v>
      </c>
      <c r="O6097" s="6">
        <v>6451.74487587977</v>
      </c>
      <c r="P6097" s="71">
        <v>6450.8487669245596</v>
      </c>
      <c r="Q6097" s="20">
        <v>1.0122443818842</v>
      </c>
      <c r="R6097" s="79">
        <v>6411.5197208323198</v>
      </c>
      <c r="S6097" s="6">
        <v>14936.2225104277</v>
      </c>
      <c r="T6097" s="6">
        <v>6493.33443780784</v>
      </c>
      <c r="U6097" s="71">
        <v>6489.9642293520801</v>
      </c>
      <c r="V6097" s="20">
        <v>1.0122349321121</v>
      </c>
      <c r="W6097" s="79">
        <v>6448.9052731779802</v>
      </c>
      <c r="X6097" s="6">
        <v>15023.3155792824</v>
      </c>
      <c r="Y6097" s="6">
        <v>6533.4159311759504</v>
      </c>
      <c r="Z6097" s="71">
        <v>6527.8162617628705</v>
      </c>
      <c r="AA6097" s="20">
        <v>1.0122363386097599</v>
      </c>
    </row>
    <row r="6098" spans="1:27" x14ac:dyDescent="0.2">
      <c r="A6098" s="52" t="s">
        <v>230</v>
      </c>
      <c r="B6098" s="1" t="s">
        <v>6539</v>
      </c>
      <c r="C6098" s="131" t="s">
        <v>43</v>
      </c>
      <c r="D6098" s="131" t="s">
        <v>43</v>
      </c>
      <c r="E6098" s="131" t="s">
        <v>6357</v>
      </c>
      <c r="F6098" s="131" t="s">
        <v>26290</v>
      </c>
      <c r="G6098" s="131" t="s">
        <v>26290</v>
      </c>
      <c r="H6098" s="79">
        <v>0.33333333333333298</v>
      </c>
      <c r="I6098" s="6">
        <v>0.56675704961124096</v>
      </c>
      <c r="J6098" s="6">
        <v>0.24619772268020099</v>
      </c>
      <c r="K6098" s="71">
        <v>0.24623423264375</v>
      </c>
      <c r="L6098" s="20">
        <v>0.73870269793124899</v>
      </c>
      <c r="M6098" s="79">
        <v>0.34843900898764302</v>
      </c>
      <c r="N6098" s="6">
        <v>0.59244079410990402</v>
      </c>
      <c r="O6098" s="6">
        <v>0.25746065105509902</v>
      </c>
      <c r="P6098" s="71">
        <v>0.25760266862744802</v>
      </c>
      <c r="Q6098" s="20">
        <v>0.73930490554398298</v>
      </c>
      <c r="R6098" s="79">
        <v>0.35978708148238497</v>
      </c>
      <c r="S6098" s="6">
        <v>0.61173559436758795</v>
      </c>
      <c r="T6098" s="6">
        <v>0.265944337597188</v>
      </c>
      <c r="U6098" s="71">
        <v>0.26618847912468202</v>
      </c>
      <c r="V6098" s="20">
        <v>0.739850019150046</v>
      </c>
      <c r="W6098" s="79">
        <v>0.37015867644346201</v>
      </c>
      <c r="X6098" s="6">
        <v>0.62937011804729603</v>
      </c>
      <c r="Y6098" s="6">
        <v>0.27370367973410398</v>
      </c>
      <c r="Z6098" s="71">
        <v>0.27405701104886798</v>
      </c>
      <c r="AA6098" s="20">
        <v>0.74037710984393901</v>
      </c>
    </row>
    <row r="6099" spans="1:27" x14ac:dyDescent="0.2">
      <c r="A6099" s="52" t="s">
        <v>229</v>
      </c>
      <c r="B6099" s="1" t="s">
        <v>6538</v>
      </c>
      <c r="C6099" s="131" t="s">
        <v>24</v>
      </c>
      <c r="D6099" s="131" t="s">
        <v>24</v>
      </c>
      <c r="E6099" s="131" t="s">
        <v>6363</v>
      </c>
      <c r="F6099" s="131" t="s">
        <v>26207</v>
      </c>
      <c r="G6099" s="131" t="s">
        <v>26207</v>
      </c>
      <c r="H6099" s="79">
        <v>44051.083333333299</v>
      </c>
      <c r="I6099" s="6">
        <v>87991.297648146196</v>
      </c>
      <c r="J6099" s="6">
        <v>38223.180658288999</v>
      </c>
      <c r="K6099" s="71">
        <v>38234.670506191404</v>
      </c>
      <c r="L6099" s="20">
        <v>0.86796209339213604</v>
      </c>
      <c r="M6099" s="79">
        <v>44190.058855335199</v>
      </c>
      <c r="N6099" s="6">
        <v>88268.898914606296</v>
      </c>
      <c r="O6099" s="6">
        <v>38359.559990488102</v>
      </c>
      <c r="P6099" s="71">
        <v>38353.3393262791</v>
      </c>
      <c r="Q6099" s="20">
        <v>0.86791781499626797</v>
      </c>
      <c r="R6099" s="79">
        <v>44300.374071478902</v>
      </c>
      <c r="S6099" s="6">
        <v>88489.251702422305</v>
      </c>
      <c r="T6099" s="6">
        <v>38469.586607593403</v>
      </c>
      <c r="U6099" s="71">
        <v>38446.392959397199</v>
      </c>
      <c r="V6099" s="20">
        <v>0.86785707265956302</v>
      </c>
      <c r="W6099" s="79">
        <v>44445.678005100199</v>
      </c>
      <c r="X6099" s="6">
        <v>88779.493864595104</v>
      </c>
      <c r="Y6099" s="6">
        <v>38608.878081251598</v>
      </c>
      <c r="Z6099" s="71">
        <v>38570.768803118102</v>
      </c>
      <c r="AA6099" s="20">
        <v>0.86781821167610695</v>
      </c>
    </row>
    <row r="6100" spans="1:27" x14ac:dyDescent="0.2">
      <c r="A6100" s="52" t="s">
        <v>228</v>
      </c>
      <c r="B6100" s="1" t="s">
        <v>6537</v>
      </c>
      <c r="C6100" s="131" t="s">
        <v>54</v>
      </c>
      <c r="D6100" s="131" t="s">
        <v>54</v>
      </c>
      <c r="E6100" s="131" t="s">
        <v>6357</v>
      </c>
      <c r="F6100" s="131" t="s">
        <v>26210</v>
      </c>
      <c r="G6100" s="131" t="s">
        <v>26210</v>
      </c>
      <c r="H6100" s="79">
        <v>0.25</v>
      </c>
      <c r="I6100" s="6">
        <v>0.79136665045475296</v>
      </c>
      <c r="J6100" s="6">
        <v>0.343767523104761</v>
      </c>
      <c r="K6100" s="71">
        <v>0.34402094898654101</v>
      </c>
      <c r="L6100" s="20">
        <v>1.37608379594616</v>
      </c>
      <c r="M6100" s="79">
        <v>0.25572757221241599</v>
      </c>
      <c r="N6100" s="6">
        <v>0.80949708900266304</v>
      </c>
      <c r="O6100" s="6">
        <v>0.35178814429036498</v>
      </c>
      <c r="P6100" s="71">
        <v>0.35213001230802099</v>
      </c>
      <c r="Q6100" s="20">
        <v>1.37697319558303</v>
      </c>
      <c r="R6100" s="79">
        <v>0.260743113627112</v>
      </c>
      <c r="S6100" s="6">
        <v>0.825373617840923</v>
      </c>
      <c r="T6100" s="6">
        <v>0.358820775001365</v>
      </c>
      <c r="U6100" s="71">
        <v>0.35925420239107803</v>
      </c>
      <c r="V6100" s="20">
        <v>1.37780897602092</v>
      </c>
      <c r="W6100" s="79">
        <v>0.26772543491429202</v>
      </c>
      <c r="X6100" s="6">
        <v>0.84747592267865901</v>
      </c>
      <c r="Y6100" s="6">
        <v>0.36855464196947002</v>
      </c>
      <c r="Z6100" s="71">
        <v>0.369086380740347</v>
      </c>
      <c r="AA6100" s="20">
        <v>1.37860035920197</v>
      </c>
    </row>
    <row r="6101" spans="1:27" x14ac:dyDescent="0.2">
      <c r="A6101" s="52" t="s">
        <v>227</v>
      </c>
      <c r="B6101" s="1" t="s">
        <v>6536</v>
      </c>
      <c r="C6101" s="131" t="s">
        <v>57</v>
      </c>
      <c r="D6101" s="131" t="s">
        <v>26156</v>
      </c>
      <c r="E6101" s="131" t="s">
        <v>6355</v>
      </c>
      <c r="F6101" s="131" t="s">
        <v>26289</v>
      </c>
      <c r="G6101" s="131" t="s">
        <v>26289</v>
      </c>
      <c r="H6101" s="79">
        <v>12736.083333333299</v>
      </c>
      <c r="I6101" s="6">
        <v>41273.079016781099</v>
      </c>
      <c r="J6101" s="6">
        <v>17928.913401079899</v>
      </c>
      <c r="K6101" s="71">
        <v>17934.7877652481</v>
      </c>
      <c r="L6101" s="20">
        <v>1.40818706158341</v>
      </c>
      <c r="M6101" s="79">
        <v>12685.8384465788</v>
      </c>
      <c r="N6101" s="6">
        <v>41110.253356259404</v>
      </c>
      <c r="O6101" s="6">
        <v>17865.536437349299</v>
      </c>
      <c r="P6101" s="71">
        <v>17870.547613041999</v>
      </c>
      <c r="Q6101" s="20">
        <v>1.40870055127191</v>
      </c>
      <c r="R6101" s="79">
        <v>12635.5209679953</v>
      </c>
      <c r="S6101" s="6">
        <v>40947.192451651099</v>
      </c>
      <c r="T6101" s="6">
        <v>17801.275703560601</v>
      </c>
      <c r="U6101" s="71">
        <v>17805.6974258673</v>
      </c>
      <c r="V6101" s="20">
        <v>1.40917794137397</v>
      </c>
      <c r="W6101" s="79">
        <v>12600.0275238698</v>
      </c>
      <c r="X6101" s="6">
        <v>40832.170926930303</v>
      </c>
      <c r="Y6101" s="6">
        <v>17757.3022832852</v>
      </c>
      <c r="Z6101" s="71">
        <v>17761.679957697299</v>
      </c>
      <c r="AA6101" s="20">
        <v>1.40965406020337</v>
      </c>
    </row>
    <row r="6102" spans="1:27" x14ac:dyDescent="0.2">
      <c r="A6102" s="52" t="s">
        <v>226</v>
      </c>
      <c r="B6102" s="1" t="s">
        <v>6535</v>
      </c>
      <c r="C6102" s="131" t="s">
        <v>61</v>
      </c>
      <c r="D6102" s="131" t="s">
        <v>61</v>
      </c>
      <c r="E6102" s="131" t="s">
        <v>6361</v>
      </c>
      <c r="F6102" s="131" t="s">
        <v>26288</v>
      </c>
      <c r="G6102" s="131" t="s">
        <v>26288</v>
      </c>
      <c r="H6102" s="79">
        <v>12143.416666666701</v>
      </c>
      <c r="I6102" s="6">
        <v>22735.957225015401</v>
      </c>
      <c r="J6102" s="6">
        <v>9876.4380532942796</v>
      </c>
      <c r="K6102" s="71">
        <v>9877.1615787132796</v>
      </c>
      <c r="L6102" s="20">
        <v>0.81337582740002701</v>
      </c>
      <c r="M6102" s="79">
        <v>12192.174860794101</v>
      </c>
      <c r="N6102" s="6">
        <v>22827.246542221601</v>
      </c>
      <c r="O6102" s="6">
        <v>9920.1773662219603</v>
      </c>
      <c r="P6102" s="71">
        <v>9924.6551270692707</v>
      </c>
      <c r="Q6102" s="20">
        <v>0.81401843726697098</v>
      </c>
      <c r="R6102" s="79">
        <v>12242.831223573099</v>
      </c>
      <c r="S6102" s="6">
        <v>22922.089775302698</v>
      </c>
      <c r="T6102" s="6">
        <v>9965.0895546436204</v>
      </c>
      <c r="U6102" s="71">
        <v>9973.3889261924796</v>
      </c>
      <c r="V6102" s="20">
        <v>0.81463092515635804</v>
      </c>
      <c r="W6102" s="79">
        <v>12300.2196052898</v>
      </c>
      <c r="X6102" s="6">
        <v>23029.537277742998</v>
      </c>
      <c r="Y6102" s="6">
        <v>10015.2023662145</v>
      </c>
      <c r="Z6102" s="71">
        <v>10027.609410053001</v>
      </c>
      <c r="AA6102" s="20">
        <v>0.81523824222948005</v>
      </c>
    </row>
    <row r="6103" spans="1:27" x14ac:dyDescent="0.2">
      <c r="A6103" s="52" t="s">
        <v>225</v>
      </c>
      <c r="B6103" s="1" t="s">
        <v>6534</v>
      </c>
      <c r="C6103" s="131" t="s">
        <v>50</v>
      </c>
      <c r="D6103" s="131" t="s">
        <v>50</v>
      </c>
      <c r="E6103" s="131" t="s">
        <v>6357</v>
      </c>
      <c r="F6103" s="131" t="s">
        <v>26211</v>
      </c>
      <c r="G6103" s="131" t="s">
        <v>26211</v>
      </c>
      <c r="H6103" s="79">
        <v>9932.3333333333303</v>
      </c>
      <c r="I6103" s="6">
        <v>30966.3335241323</v>
      </c>
      <c r="J6103" s="6">
        <v>13451.6911587185</v>
      </c>
      <c r="K6103" s="71">
        <v>13442.324181382401</v>
      </c>
      <c r="L6103" s="20">
        <v>1.3533903595713399</v>
      </c>
      <c r="M6103" s="79">
        <v>9903.6827116831591</v>
      </c>
      <c r="N6103" s="6">
        <v>30877.008621723398</v>
      </c>
      <c r="O6103" s="6">
        <v>13418.412137412801</v>
      </c>
      <c r="P6103" s="71">
        <v>13423.060734480599</v>
      </c>
      <c r="Q6103" s="20">
        <v>1.3553605386252701</v>
      </c>
      <c r="R6103" s="79">
        <v>9880.0543660616004</v>
      </c>
      <c r="S6103" s="6">
        <v>30803.341819917099</v>
      </c>
      <c r="T6103" s="6">
        <v>13391.3645233387</v>
      </c>
      <c r="U6103" s="71">
        <v>13409.464889123599</v>
      </c>
      <c r="V6103" s="20">
        <v>1.3572258200507099</v>
      </c>
      <c r="W6103" s="79">
        <v>9863.2024692831092</v>
      </c>
      <c r="X6103" s="6">
        <v>30750.802155908299</v>
      </c>
      <c r="Y6103" s="6">
        <v>13373.065329128</v>
      </c>
      <c r="Z6103" s="71">
        <v>13402.051095208401</v>
      </c>
      <c r="AA6103" s="20">
        <v>1.3587930630995599</v>
      </c>
    </row>
    <row r="6104" spans="1:27" x14ac:dyDescent="0.2">
      <c r="A6104" s="52" t="s">
        <v>224</v>
      </c>
      <c r="B6104" s="1" t="s">
        <v>18990</v>
      </c>
      <c r="C6104" s="131" t="s">
        <v>29</v>
      </c>
      <c r="D6104" s="131" t="s">
        <v>26167</v>
      </c>
      <c r="E6104" s="131" t="s">
        <v>6359</v>
      </c>
      <c r="F6104" s="131" t="s">
        <v>26287</v>
      </c>
      <c r="G6104" s="131" t="s">
        <v>26287</v>
      </c>
      <c r="H6104" s="79">
        <v>14235.166666666701</v>
      </c>
      <c r="I6104" s="6">
        <v>39784.676192436396</v>
      </c>
      <c r="J6104" s="6">
        <v>17282.3552576289</v>
      </c>
      <c r="K6104" s="71">
        <v>17289.338419536201</v>
      </c>
      <c r="L6104" s="20">
        <v>1.2145511762796</v>
      </c>
      <c r="M6104" s="79">
        <v>14124.1904022772</v>
      </c>
      <c r="N6104" s="6">
        <v>39474.517917007302</v>
      </c>
      <c r="O6104" s="6">
        <v>17154.684795580601</v>
      </c>
      <c r="P6104" s="71">
        <v>17165.714674541301</v>
      </c>
      <c r="Q6104" s="20">
        <v>1.2153414946724099</v>
      </c>
      <c r="R6104" s="79">
        <v>14019.213996009399</v>
      </c>
      <c r="S6104" s="6">
        <v>39181.128143005502</v>
      </c>
      <c r="T6104" s="6">
        <v>17033.501509870999</v>
      </c>
      <c r="U6104" s="71">
        <v>17048.176137489201</v>
      </c>
      <c r="V6104" s="20">
        <v>1.21605791468351</v>
      </c>
      <c r="W6104" s="79">
        <v>13949.7672271711</v>
      </c>
      <c r="X6104" s="6">
        <v>38987.037179721403</v>
      </c>
      <c r="Y6104" s="6">
        <v>16954.881129609301</v>
      </c>
      <c r="Z6104" s="71">
        <v>16972.938322258899</v>
      </c>
      <c r="AA6104" s="20">
        <v>1.21671839005308</v>
      </c>
    </row>
    <row r="6105" spans="1:27" x14ac:dyDescent="0.2">
      <c r="A6105" s="52" t="s">
        <v>223</v>
      </c>
      <c r="B6105" s="1" t="s">
        <v>6533</v>
      </c>
      <c r="C6105" s="131" t="s">
        <v>23</v>
      </c>
      <c r="D6105" s="131" t="s">
        <v>23</v>
      </c>
      <c r="E6105" s="131" t="s">
        <v>6362</v>
      </c>
      <c r="F6105" s="131" t="s">
        <v>26286</v>
      </c>
      <c r="G6105" s="131" t="s">
        <v>26286</v>
      </c>
      <c r="H6105" s="79">
        <v>8334.1666666666697</v>
      </c>
      <c r="I6105" s="6">
        <v>46663.192507676104</v>
      </c>
      <c r="J6105" s="6">
        <v>20270.364058564301</v>
      </c>
      <c r="K6105" s="71">
        <v>20273.0515888103</v>
      </c>
      <c r="L6105" s="20">
        <v>2.4325229383633999</v>
      </c>
      <c r="M6105" s="79">
        <v>8345.6669955276902</v>
      </c>
      <c r="N6105" s="6">
        <v>46727.583115760499</v>
      </c>
      <c r="O6105" s="6">
        <v>20306.694087954998</v>
      </c>
      <c r="P6105" s="71">
        <v>20307.149713652801</v>
      </c>
      <c r="Q6105" s="20">
        <v>2.4332566497722801</v>
      </c>
      <c r="R6105" s="79">
        <v>8360.9277400876708</v>
      </c>
      <c r="S6105" s="6">
        <v>46813.0283785797</v>
      </c>
      <c r="T6105" s="6">
        <v>20351.3739231248</v>
      </c>
      <c r="U6105" s="71">
        <v>20349.996596565001</v>
      </c>
      <c r="V6105" s="20">
        <v>2.4339400158901001</v>
      </c>
      <c r="W6105" s="79">
        <v>8385.3932165219903</v>
      </c>
      <c r="X6105" s="6">
        <v>46950.011148700301</v>
      </c>
      <c r="Y6105" s="6">
        <v>20417.8597719678</v>
      </c>
      <c r="Z6105" s="71">
        <v>20414.610320626402</v>
      </c>
      <c r="AA6105" s="20">
        <v>2.4345441881488501</v>
      </c>
    </row>
    <row r="6106" spans="1:27" x14ac:dyDescent="0.2">
      <c r="A6106" s="52" t="s">
        <v>222</v>
      </c>
      <c r="B6106" s="1" t="s">
        <v>6532</v>
      </c>
      <c r="C6106" s="131" t="s">
        <v>20</v>
      </c>
      <c r="D6106" s="131" t="s">
        <v>20</v>
      </c>
      <c r="E6106" s="131" t="s">
        <v>6361</v>
      </c>
      <c r="F6106" s="131" t="s">
        <v>26285</v>
      </c>
      <c r="G6106" s="131" t="s">
        <v>26285</v>
      </c>
      <c r="H6106" s="79">
        <v>6814.0833333333303</v>
      </c>
      <c r="I6106" s="6">
        <v>29850.4268757174</v>
      </c>
      <c r="J6106" s="6">
        <v>12966.944342156001</v>
      </c>
      <c r="K6106" s="71">
        <v>12983.434047013399</v>
      </c>
      <c r="L6106" s="20">
        <v>1.9053823400574801</v>
      </c>
      <c r="M6106" s="79">
        <v>6839.2148214789804</v>
      </c>
      <c r="N6106" s="6">
        <v>29960.520282632398</v>
      </c>
      <c r="O6106" s="6">
        <v>13020.128145471799</v>
      </c>
      <c r="P6106" s="71">
        <v>13036.083812774699</v>
      </c>
      <c r="Q6106" s="20">
        <v>1.9060790095134901</v>
      </c>
      <c r="R6106" s="79">
        <v>6865.25738294229</v>
      </c>
      <c r="S6106" s="6">
        <v>30074.604824688799</v>
      </c>
      <c r="T6106" s="6">
        <v>13074.5553017355</v>
      </c>
      <c r="U6106" s="71">
        <v>13089.585631525601</v>
      </c>
      <c r="V6106" s="20">
        <v>1.9066416452278301</v>
      </c>
      <c r="W6106" s="79">
        <v>6894.2626476491496</v>
      </c>
      <c r="X6106" s="6">
        <v>30201.6680686775</v>
      </c>
      <c r="Y6106" s="6">
        <v>13134.2551027881</v>
      </c>
      <c r="Z6106" s="71">
        <v>13147.8494989754</v>
      </c>
      <c r="AA6106" s="20">
        <v>1.90707116495752</v>
      </c>
    </row>
    <row r="6107" spans="1:27" x14ac:dyDescent="0.2">
      <c r="A6107" s="52" t="s">
        <v>221</v>
      </c>
      <c r="B6107" s="1" t="s">
        <v>6531</v>
      </c>
      <c r="C6107" s="131" t="s">
        <v>30</v>
      </c>
      <c r="D6107" s="131" t="s">
        <v>30</v>
      </c>
      <c r="E6107" s="131" t="s">
        <v>6353</v>
      </c>
      <c r="F6107" s="131" t="s">
        <v>26225</v>
      </c>
      <c r="G6107" s="131" t="s">
        <v>26225</v>
      </c>
      <c r="H6107" s="79">
        <v>17236.416666666701</v>
      </c>
      <c r="I6107" s="6">
        <v>37448.658066171702</v>
      </c>
      <c r="J6107" s="6">
        <v>16267.5953296835</v>
      </c>
      <c r="K6107" s="71">
        <v>16274.1485536729</v>
      </c>
      <c r="L6107" s="20">
        <v>0.94417238039651896</v>
      </c>
      <c r="M6107" s="79">
        <v>17352.6435105442</v>
      </c>
      <c r="N6107" s="6">
        <v>37701.178031234696</v>
      </c>
      <c r="O6107" s="6">
        <v>16384.0335405148</v>
      </c>
      <c r="P6107" s="71">
        <v>16384.503620420699</v>
      </c>
      <c r="Q6107" s="20">
        <v>0.94420793065130504</v>
      </c>
      <c r="R6107" s="79">
        <v>17463.0152050615</v>
      </c>
      <c r="S6107" s="6">
        <v>37940.976820513097</v>
      </c>
      <c r="T6107" s="6">
        <v>16494.361356809499</v>
      </c>
      <c r="U6107" s="71">
        <v>16489.150309322202</v>
      </c>
      <c r="V6107" s="20">
        <v>0.94423271787239604</v>
      </c>
      <c r="W6107" s="79">
        <v>17580.113849622099</v>
      </c>
      <c r="X6107" s="6">
        <v>38195.390901175298</v>
      </c>
      <c r="Y6107" s="6">
        <v>16610.605967391301</v>
      </c>
      <c r="Z6107" s="71">
        <v>16600.531274457098</v>
      </c>
      <c r="AA6107" s="20">
        <v>0.94427894019662395</v>
      </c>
    </row>
    <row r="6108" spans="1:27" x14ac:dyDescent="0.2">
      <c r="A6108" s="52" t="s">
        <v>220</v>
      </c>
      <c r="B6108" s="1" t="s">
        <v>6530</v>
      </c>
      <c r="C6108" s="131" t="s">
        <v>35</v>
      </c>
      <c r="D6108" s="131" t="s">
        <v>35</v>
      </c>
      <c r="E6108" s="131" t="s">
        <v>6353</v>
      </c>
      <c r="F6108" s="131" t="s">
        <v>26284</v>
      </c>
      <c r="G6108" s="131" t="s">
        <v>26284</v>
      </c>
      <c r="H6108" s="79">
        <v>9918.5833333333303</v>
      </c>
      <c r="I6108" s="6">
        <v>33166.439868024099</v>
      </c>
      <c r="J6108" s="6">
        <v>14407.411377623601</v>
      </c>
      <c r="K6108" s="71">
        <v>14422.4054444023</v>
      </c>
      <c r="L6108" s="20">
        <v>1.45407917236859</v>
      </c>
      <c r="M6108" s="79">
        <v>9921.9173514731701</v>
      </c>
      <c r="N6108" s="6">
        <v>33177.588386762902</v>
      </c>
      <c r="O6108" s="6">
        <v>14418.189279702799</v>
      </c>
      <c r="P6108" s="71">
        <v>14436.2781627721</v>
      </c>
      <c r="Q6108" s="20">
        <v>1.4549887538247499</v>
      </c>
      <c r="R6108" s="79">
        <v>9922.2516407577095</v>
      </c>
      <c r="S6108" s="6">
        <v>33178.706206221701</v>
      </c>
      <c r="T6108" s="6">
        <v>14424.024244440599</v>
      </c>
      <c r="U6108" s="71">
        <v>14445.3460530515</v>
      </c>
      <c r="V6108" s="20">
        <v>1.45585362839562</v>
      </c>
      <c r="W6108" s="79">
        <v>9927.6995093024198</v>
      </c>
      <c r="X6108" s="6">
        <v>33196.9231630617</v>
      </c>
      <c r="Y6108" s="6">
        <v>14436.846880769001</v>
      </c>
      <c r="Z6108" s="71">
        <v>14461.5743082809</v>
      </c>
      <c r="AA6108" s="20">
        <v>1.45668936642675</v>
      </c>
    </row>
    <row r="6109" spans="1:27" x14ac:dyDescent="0.2">
      <c r="A6109" s="52" t="s">
        <v>219</v>
      </c>
      <c r="B6109" s="1" t="s">
        <v>6529</v>
      </c>
      <c r="C6109" s="131" t="s">
        <v>39</v>
      </c>
      <c r="D6109" s="131" t="s">
        <v>39</v>
      </c>
      <c r="E6109" s="131" t="s">
        <v>6361</v>
      </c>
      <c r="F6109" s="131" t="s">
        <v>26249</v>
      </c>
      <c r="G6109" s="131" t="s">
        <v>26249</v>
      </c>
      <c r="H6109" s="79">
        <v>5511.1666666666697</v>
      </c>
      <c r="I6109" s="6">
        <v>29348.178405397099</v>
      </c>
      <c r="J6109" s="6">
        <v>12748.768971073599</v>
      </c>
      <c r="K6109" s="71">
        <v>12751.787685814699</v>
      </c>
      <c r="L6109" s="20">
        <v>2.3138091183018701</v>
      </c>
      <c r="M6109" s="79">
        <v>5524.2503562146203</v>
      </c>
      <c r="N6109" s="6">
        <v>29417.8519388391</v>
      </c>
      <c r="O6109" s="6">
        <v>12784.297415229899</v>
      </c>
      <c r="P6109" s="71">
        <v>12782.5217524255</v>
      </c>
      <c r="Q6109" s="20">
        <v>2.3138925516012399</v>
      </c>
      <c r="R6109" s="79">
        <v>5540.3914368577398</v>
      </c>
      <c r="S6109" s="6">
        <v>29503.806754402001</v>
      </c>
      <c r="T6109" s="6">
        <v>12826.408036639499</v>
      </c>
      <c r="U6109" s="71">
        <v>12819.7507992469</v>
      </c>
      <c r="V6109" s="20">
        <v>2.3138709503380701</v>
      </c>
      <c r="W6109" s="79">
        <v>5556.0874992732797</v>
      </c>
      <c r="X6109" s="6">
        <v>29587.391749720598</v>
      </c>
      <c r="Y6109" s="6">
        <v>12867.115491213101</v>
      </c>
      <c r="Z6109" s="71">
        <v>12856.087325578201</v>
      </c>
      <c r="AA6109" s="20">
        <v>2.3138741654554198</v>
      </c>
    </row>
    <row r="6110" spans="1:27" x14ac:dyDescent="0.2">
      <c r="A6110" s="52" t="s">
        <v>218</v>
      </c>
      <c r="B6110" s="1" t="s">
        <v>6528</v>
      </c>
      <c r="C6110" s="131" t="s">
        <v>43</v>
      </c>
      <c r="D6110" s="131" t="s">
        <v>43</v>
      </c>
      <c r="E6110" s="131" t="s">
        <v>6357</v>
      </c>
      <c r="F6110" s="131" t="s">
        <v>26254</v>
      </c>
      <c r="G6110" s="131" t="s">
        <v>26254</v>
      </c>
      <c r="H6110" s="79">
        <v>10392.166666666701</v>
      </c>
      <c r="I6110" s="6">
        <v>31093.099834015498</v>
      </c>
      <c r="J6110" s="6">
        <v>13506.7580993542</v>
      </c>
      <c r="K6110" s="71">
        <v>13508.761088011101</v>
      </c>
      <c r="L6110" s="20">
        <v>1.29989842554595</v>
      </c>
      <c r="M6110" s="79">
        <v>10372.4694880804</v>
      </c>
      <c r="N6110" s="6">
        <v>31034.1663738549</v>
      </c>
      <c r="O6110" s="6">
        <v>13486.7091513666</v>
      </c>
      <c r="P6110" s="71">
        <v>13494.148539423801</v>
      </c>
      <c r="Q6110" s="20">
        <v>1.3009581329625299</v>
      </c>
      <c r="R6110" s="79">
        <v>10352.201807985401</v>
      </c>
      <c r="S6110" s="6">
        <v>30973.525987609199</v>
      </c>
      <c r="T6110" s="6">
        <v>13465.3499447579</v>
      </c>
      <c r="U6110" s="71">
        <v>13477.7113702105</v>
      </c>
      <c r="V6110" s="20">
        <v>1.3019173718014401</v>
      </c>
      <c r="W6110" s="79">
        <v>10329.3658138144</v>
      </c>
      <c r="X6110" s="6">
        <v>30905.201270604299</v>
      </c>
      <c r="Y6110" s="6">
        <v>13440.2112018478</v>
      </c>
      <c r="Z6110" s="71">
        <v>13457.5615257428</v>
      </c>
      <c r="AA6110" s="20">
        <v>1.3028448956415799</v>
      </c>
    </row>
    <row r="6111" spans="1:27" x14ac:dyDescent="0.2">
      <c r="A6111" s="52" t="s">
        <v>217</v>
      </c>
      <c r="B6111" s="1" t="s">
        <v>18991</v>
      </c>
      <c r="C6111" s="131" t="s">
        <v>34</v>
      </c>
      <c r="D6111" s="131" t="s">
        <v>34</v>
      </c>
      <c r="E6111" s="131" t="s">
        <v>6359</v>
      </c>
      <c r="F6111" s="131" t="s">
        <v>26283</v>
      </c>
      <c r="G6111" s="131" t="s">
        <v>26283</v>
      </c>
      <c r="H6111" s="79">
        <v>88.25</v>
      </c>
      <c r="I6111" s="6">
        <v>182.64310621349401</v>
      </c>
      <c r="J6111" s="6">
        <v>79.339669164846299</v>
      </c>
      <c r="K6111" s="71">
        <v>79.338517924214898</v>
      </c>
      <c r="L6111" s="20">
        <v>0.89902003313557899</v>
      </c>
      <c r="M6111" s="79">
        <v>87.838107912316801</v>
      </c>
      <c r="N6111" s="6">
        <v>181.79065011922501</v>
      </c>
      <c r="O6111" s="6">
        <v>79.001884408963903</v>
      </c>
      <c r="P6111" s="71">
        <v>79.031621242888804</v>
      </c>
      <c r="Q6111" s="20">
        <v>0.89974184464197504</v>
      </c>
      <c r="R6111" s="79">
        <v>87.434529364937106</v>
      </c>
      <c r="S6111" s="6">
        <v>180.955399813338</v>
      </c>
      <c r="T6111" s="6">
        <v>78.668078792673597</v>
      </c>
      <c r="U6111" s="71">
        <v>78.727510734781504</v>
      </c>
      <c r="V6111" s="20">
        <v>0.90041670386519801</v>
      </c>
      <c r="W6111" s="79">
        <v>87.1573749774211</v>
      </c>
      <c r="X6111" s="6">
        <v>180.38179824691699</v>
      </c>
      <c r="Y6111" s="6">
        <v>78.445354365435193</v>
      </c>
      <c r="Z6111" s="71">
        <v>78.525604704303802</v>
      </c>
      <c r="AA6111" s="20">
        <v>0.90096339781512003</v>
      </c>
    </row>
    <row r="6112" spans="1:27" x14ac:dyDescent="0.2">
      <c r="A6112" s="52" t="s">
        <v>216</v>
      </c>
      <c r="B6112" s="1" t="s">
        <v>6527</v>
      </c>
      <c r="C6112" s="131" t="s">
        <v>56</v>
      </c>
      <c r="D6112" s="131" t="s">
        <v>56</v>
      </c>
      <c r="E6112" s="131" t="s">
        <v>6357</v>
      </c>
      <c r="F6112" s="131" t="s">
        <v>26200</v>
      </c>
      <c r="G6112" s="131" t="s">
        <v>26200</v>
      </c>
      <c r="H6112" s="79">
        <v>6498.6666666666697</v>
      </c>
      <c r="I6112" s="6">
        <v>18569.320928016899</v>
      </c>
      <c r="J6112" s="6">
        <v>8066.4625650999296</v>
      </c>
      <c r="K6112" s="71">
        <v>8063.0329682276297</v>
      </c>
      <c r="L6112" s="20">
        <v>1.24072111739243</v>
      </c>
      <c r="M6112" s="79">
        <v>6475.70179863456</v>
      </c>
      <c r="N6112" s="6">
        <v>18503.701005280302</v>
      </c>
      <c r="O6112" s="6">
        <v>8041.2675074238596</v>
      </c>
      <c r="P6112" s="71">
        <v>8036.3288131219297</v>
      </c>
      <c r="Q6112" s="20">
        <v>1.2409973564280601</v>
      </c>
      <c r="R6112" s="79">
        <v>6455.1302135655696</v>
      </c>
      <c r="S6112" s="6">
        <v>18444.919660623302</v>
      </c>
      <c r="T6112" s="6">
        <v>8018.6962902640098</v>
      </c>
      <c r="U6112" s="71">
        <v>8012.5569882677901</v>
      </c>
      <c r="V6112" s="20">
        <v>1.24126961396213</v>
      </c>
      <c r="W6112" s="79">
        <v>6436.3151463025597</v>
      </c>
      <c r="X6112" s="6">
        <v>18391.157398268599</v>
      </c>
      <c r="Y6112" s="6">
        <v>7998.0401200060396</v>
      </c>
      <c r="Z6112" s="71">
        <v>7990.9781141350904</v>
      </c>
      <c r="AA6112" s="20">
        <v>1.24154550119032</v>
      </c>
    </row>
    <row r="6113" spans="1:27" x14ac:dyDescent="0.2">
      <c r="A6113" s="52" t="s">
        <v>215</v>
      </c>
      <c r="B6113" s="1" t="s">
        <v>6526</v>
      </c>
      <c r="C6113" s="131" t="s">
        <v>56</v>
      </c>
      <c r="D6113" s="131" t="s">
        <v>56</v>
      </c>
      <c r="E6113" s="131" t="s">
        <v>6357</v>
      </c>
      <c r="F6113" s="131" t="s">
        <v>26200</v>
      </c>
      <c r="G6113" s="131" t="s">
        <v>26200</v>
      </c>
      <c r="H6113" s="79">
        <v>8308.75</v>
      </c>
      <c r="I6113" s="6">
        <v>20326.9218974502</v>
      </c>
      <c r="J6113" s="6">
        <v>8829.9596514648892</v>
      </c>
      <c r="K6113" s="71">
        <v>8826.2054405256004</v>
      </c>
      <c r="L6113" s="20">
        <v>1.06227837406657</v>
      </c>
      <c r="M6113" s="79">
        <v>8292.7439585374195</v>
      </c>
      <c r="N6113" s="6">
        <v>20287.763954956201</v>
      </c>
      <c r="O6113" s="6">
        <v>8816.5787505277804</v>
      </c>
      <c r="P6113" s="71">
        <v>8811.1638843766996</v>
      </c>
      <c r="Q6113" s="20">
        <v>1.0625148839070999</v>
      </c>
      <c r="R6113" s="79">
        <v>8278.3916714303996</v>
      </c>
      <c r="S6113" s="6">
        <v>20252.651835916098</v>
      </c>
      <c r="T6113" s="6">
        <v>8804.5850636782106</v>
      </c>
      <c r="U6113" s="71">
        <v>8797.8440668003295</v>
      </c>
      <c r="V6113" s="20">
        <v>1.0627479848727901</v>
      </c>
      <c r="W6113" s="79">
        <v>8269.5933904620597</v>
      </c>
      <c r="X6113" s="6">
        <v>20231.127302132401</v>
      </c>
      <c r="Y6113" s="6">
        <v>8798.2155952097601</v>
      </c>
      <c r="Z6113" s="71">
        <v>8790.4470607619405</v>
      </c>
      <c r="AA6113" s="20">
        <v>1.0629841935034701</v>
      </c>
    </row>
    <row r="6114" spans="1:27" x14ac:dyDescent="0.2">
      <c r="A6114" s="52" t="s">
        <v>214</v>
      </c>
      <c r="B6114" s="1" t="s">
        <v>6525</v>
      </c>
      <c r="C6114" s="131" t="s">
        <v>46</v>
      </c>
      <c r="D6114" s="131" t="s">
        <v>46</v>
      </c>
      <c r="E6114" s="131" t="s">
        <v>6363</v>
      </c>
      <c r="F6114" s="131" t="s">
        <v>26282</v>
      </c>
      <c r="G6114" s="131" t="s">
        <v>26282</v>
      </c>
      <c r="H6114" s="79">
        <v>22227.916666666701</v>
      </c>
      <c r="I6114" s="6">
        <v>56514.848221472501</v>
      </c>
      <c r="J6114" s="6">
        <v>24549.896537304201</v>
      </c>
      <c r="K6114" s="71">
        <v>24564.260703402499</v>
      </c>
      <c r="L6114" s="20">
        <v>1.10510854758779</v>
      </c>
      <c r="M6114" s="79">
        <v>22179.5047922716</v>
      </c>
      <c r="N6114" s="6">
        <v>56391.760224761703</v>
      </c>
      <c r="O6114" s="6">
        <v>24506.515158908602</v>
      </c>
      <c r="P6114" s="71">
        <v>24510.814912277001</v>
      </c>
      <c r="Q6114" s="20">
        <v>1.10511100864694</v>
      </c>
      <c r="R6114" s="79">
        <v>22136.764172230301</v>
      </c>
      <c r="S6114" s="6">
        <v>56283.091486672201</v>
      </c>
      <c r="T6114" s="6">
        <v>24468.364471776498</v>
      </c>
      <c r="U6114" s="71">
        <v>24463.551873653902</v>
      </c>
      <c r="V6114" s="20">
        <v>1.10510965755069</v>
      </c>
      <c r="W6114" s="79">
        <v>22112.3936949284</v>
      </c>
      <c r="X6114" s="6">
        <v>56221.1291423617</v>
      </c>
      <c r="Y6114" s="6">
        <v>24449.7307447862</v>
      </c>
      <c r="Z6114" s="71">
        <v>24437.136800222001</v>
      </c>
      <c r="AA6114" s="20">
        <v>1.10513303703646</v>
      </c>
    </row>
    <row r="6115" spans="1:27" x14ac:dyDescent="0.2">
      <c r="A6115" s="52" t="s">
        <v>213</v>
      </c>
      <c r="B6115" s="1" t="s">
        <v>6524</v>
      </c>
      <c r="C6115" s="131" t="s">
        <v>26</v>
      </c>
      <c r="D6115" s="131" t="s">
        <v>26</v>
      </c>
      <c r="E6115" s="131" t="s">
        <v>6353</v>
      </c>
      <c r="F6115" s="131" t="s">
        <v>26253</v>
      </c>
      <c r="G6115" s="131" t="s">
        <v>26253</v>
      </c>
      <c r="H6115" s="79">
        <v>12069</v>
      </c>
      <c r="I6115" s="6">
        <v>49211.792943555498</v>
      </c>
      <c r="J6115" s="6">
        <v>21377.4691642982</v>
      </c>
      <c r="K6115" s="71">
        <v>21371.9169245669</v>
      </c>
      <c r="L6115" s="20">
        <v>1.7708109142900701</v>
      </c>
      <c r="M6115" s="79">
        <v>12188.826566773399</v>
      </c>
      <c r="N6115" s="6">
        <v>49700.390192141902</v>
      </c>
      <c r="O6115" s="6">
        <v>21598.605200349401</v>
      </c>
      <c r="P6115" s="71">
        <v>21591.832002433799</v>
      </c>
      <c r="Q6115" s="20">
        <v>1.7714446820740599</v>
      </c>
      <c r="R6115" s="79">
        <v>12304.5330233308</v>
      </c>
      <c r="S6115" s="6">
        <v>50172.187539257196</v>
      </c>
      <c r="T6115" s="6">
        <v>21811.726019839702</v>
      </c>
      <c r="U6115" s="71">
        <v>21803.327762431101</v>
      </c>
      <c r="V6115" s="20">
        <v>1.77197523230581</v>
      </c>
      <c r="W6115" s="79">
        <v>12448.1115963719</v>
      </c>
      <c r="X6115" s="6">
        <v>50757.634470041201</v>
      </c>
      <c r="Y6115" s="6">
        <v>22073.738378543199</v>
      </c>
      <c r="Z6115" s="71">
        <v>22063.4160845267</v>
      </c>
      <c r="AA6115" s="20">
        <v>1.77243077503878</v>
      </c>
    </row>
    <row r="6116" spans="1:27" x14ac:dyDescent="0.2">
      <c r="A6116" s="52" t="s">
        <v>212</v>
      </c>
      <c r="B6116" s="1" t="s">
        <v>6523</v>
      </c>
      <c r="C6116" s="131" t="s">
        <v>39</v>
      </c>
      <c r="D6116" s="131" t="s">
        <v>39</v>
      </c>
      <c r="E6116" s="131" t="s">
        <v>6361</v>
      </c>
      <c r="F6116" s="131" t="s">
        <v>26250</v>
      </c>
      <c r="G6116" s="131" t="s">
        <v>26250</v>
      </c>
      <c r="H6116" s="79">
        <v>5267.6666666666697</v>
      </c>
      <c r="I6116" s="6">
        <v>33894.8030544715</v>
      </c>
      <c r="J6116" s="6">
        <v>14723.810367120799</v>
      </c>
      <c r="K6116" s="71">
        <v>14727.296741648401</v>
      </c>
      <c r="L6116" s="20">
        <v>2.7957913196826798</v>
      </c>
      <c r="M6116" s="79">
        <v>5276.5206628041296</v>
      </c>
      <c r="N6116" s="6">
        <v>33951.774095790999</v>
      </c>
      <c r="O6116" s="6">
        <v>14754.6319397385</v>
      </c>
      <c r="P6116" s="71">
        <v>14752.5826091982</v>
      </c>
      <c r="Q6116" s="20">
        <v>2.7958921327066601</v>
      </c>
      <c r="R6116" s="79">
        <v>5285.61515258696</v>
      </c>
      <c r="S6116" s="6">
        <v>34010.292593557897</v>
      </c>
      <c r="T6116" s="6">
        <v>14785.545942656599</v>
      </c>
      <c r="U6116" s="71">
        <v>14777.871862038</v>
      </c>
      <c r="V6116" s="20">
        <v>2.79586603175323</v>
      </c>
      <c r="W6116" s="79">
        <v>5297.7448595796004</v>
      </c>
      <c r="X6116" s="6">
        <v>34088.341197549002</v>
      </c>
      <c r="Y6116" s="6">
        <v>14824.511291938499</v>
      </c>
      <c r="Z6116" s="71">
        <v>14811.8054787284</v>
      </c>
      <c r="AA6116" s="20">
        <v>2.7958699166014198</v>
      </c>
    </row>
    <row r="6117" spans="1:27" x14ac:dyDescent="0.2">
      <c r="A6117" s="52" t="s">
        <v>211</v>
      </c>
      <c r="B6117" s="1" t="s">
        <v>6522</v>
      </c>
      <c r="C6117" s="131" t="s">
        <v>33</v>
      </c>
      <c r="D6117" s="131" t="s">
        <v>26162</v>
      </c>
      <c r="E6117" s="131" t="s">
        <v>6363</v>
      </c>
      <c r="F6117" s="131" t="s">
        <v>26252</v>
      </c>
      <c r="G6117" s="131" t="s">
        <v>26252</v>
      </c>
      <c r="H6117" s="79">
        <v>10307.666666666701</v>
      </c>
      <c r="I6117" s="6">
        <v>39999.484639022099</v>
      </c>
      <c r="J6117" s="6">
        <v>17375.667463270001</v>
      </c>
      <c r="K6117" s="71">
        <v>17384.228283584998</v>
      </c>
      <c r="L6117" s="20">
        <v>1.68653380495925</v>
      </c>
      <c r="M6117" s="79">
        <v>10295.4950724216</v>
      </c>
      <c r="N6117" s="6">
        <v>39952.252077785502</v>
      </c>
      <c r="O6117" s="6">
        <v>17362.296677287701</v>
      </c>
      <c r="P6117" s="71">
        <v>17365.291787308299</v>
      </c>
      <c r="Q6117" s="20">
        <v>1.6866883685685601</v>
      </c>
      <c r="R6117" s="79">
        <v>10282.9063744099</v>
      </c>
      <c r="S6117" s="6">
        <v>39903.400921745597</v>
      </c>
      <c r="T6117" s="6">
        <v>17347.500494849301</v>
      </c>
      <c r="U6117" s="71">
        <v>17345.374673886199</v>
      </c>
      <c r="V6117" s="20">
        <v>1.6868163573921</v>
      </c>
      <c r="W6117" s="79">
        <v>10289.4116958339</v>
      </c>
      <c r="X6117" s="6">
        <v>39928.645190189898</v>
      </c>
      <c r="Y6117" s="6">
        <v>17364.372412944998</v>
      </c>
      <c r="Z6117" s="71">
        <v>17357.499681176301</v>
      </c>
      <c r="AA6117" s="20">
        <v>1.6869282903904299</v>
      </c>
    </row>
    <row r="6118" spans="1:27" x14ac:dyDescent="0.2">
      <c r="A6118" s="52" t="s">
        <v>210</v>
      </c>
      <c r="B6118" s="1" t="s">
        <v>6521</v>
      </c>
      <c r="C6118" s="131" t="s">
        <v>43</v>
      </c>
      <c r="D6118" s="131" t="s">
        <v>43</v>
      </c>
      <c r="E6118" s="131" t="s">
        <v>6357</v>
      </c>
      <c r="F6118" s="131" t="s">
        <v>26281</v>
      </c>
      <c r="G6118" s="131" t="s">
        <v>26281</v>
      </c>
      <c r="H6118" s="79">
        <v>2918.25</v>
      </c>
      <c r="I6118" s="6">
        <v>5785.4668435103704</v>
      </c>
      <c r="J6118" s="6">
        <v>2513.1910798305698</v>
      </c>
      <c r="K6118" s="71">
        <v>2513.5637742394301</v>
      </c>
      <c r="L6118" s="20">
        <v>0.86132571720703399</v>
      </c>
      <c r="M6118" s="79">
        <v>2931.8356793353801</v>
      </c>
      <c r="N6118" s="6">
        <v>5812.4006214051296</v>
      </c>
      <c r="O6118" s="6">
        <v>2525.9307985844398</v>
      </c>
      <c r="P6118" s="71">
        <v>2527.32412435468</v>
      </c>
      <c r="Q6118" s="20">
        <v>0.86202788995582502</v>
      </c>
      <c r="R6118" s="79">
        <v>2947.0022980372801</v>
      </c>
      <c r="S6118" s="6">
        <v>5842.4686312151398</v>
      </c>
      <c r="T6118" s="6">
        <v>2539.9395823405498</v>
      </c>
      <c r="U6118" s="71">
        <v>2542.2712910544001</v>
      </c>
      <c r="V6118" s="20">
        <v>0.862663491218709</v>
      </c>
      <c r="W6118" s="79">
        <v>2960.7722288483001</v>
      </c>
      <c r="X6118" s="6">
        <v>5869.7676899471098</v>
      </c>
      <c r="Y6118" s="6">
        <v>2552.6744436286399</v>
      </c>
      <c r="Z6118" s="71">
        <v>2555.9697585407698</v>
      </c>
      <c r="AA6118" s="20">
        <v>0.86327807780573795</v>
      </c>
    </row>
    <row r="6119" spans="1:27" x14ac:dyDescent="0.2">
      <c r="A6119" s="52" t="s">
        <v>209</v>
      </c>
      <c r="B6119" s="1" t="s">
        <v>26280</v>
      </c>
      <c r="C6119" s="131" t="s">
        <v>61</v>
      </c>
      <c r="D6119" s="131" t="s">
        <v>61</v>
      </c>
      <c r="E6119" s="131" t="s">
        <v>6361</v>
      </c>
      <c r="F6119" s="131" t="s">
        <v>26279</v>
      </c>
      <c r="G6119" s="131" t="s">
        <v>26279</v>
      </c>
      <c r="H6119" s="79">
        <v>3745.6666666666702</v>
      </c>
      <c r="I6119" s="6">
        <v>12868.8539921513</v>
      </c>
      <c r="J6119" s="6">
        <v>5590.1952142366699</v>
      </c>
      <c r="K6119" s="71">
        <v>5590.60473924081</v>
      </c>
      <c r="L6119" s="20">
        <v>1.4925526579801001</v>
      </c>
      <c r="M6119" s="79">
        <v>3749.0089651921699</v>
      </c>
      <c r="N6119" s="6">
        <v>12880.3370085407</v>
      </c>
      <c r="O6119" s="6">
        <v>5597.4875211121998</v>
      </c>
      <c r="P6119" s="71">
        <v>5600.01411005713</v>
      </c>
      <c r="Q6119" s="20">
        <v>1.49373185341798</v>
      </c>
      <c r="R6119" s="79">
        <v>3753.1057820279402</v>
      </c>
      <c r="S6119" s="6">
        <v>12894.4122967028</v>
      </c>
      <c r="T6119" s="6">
        <v>5605.6831881701301</v>
      </c>
      <c r="U6119" s="71">
        <v>5610.3518514379002</v>
      </c>
      <c r="V6119" s="20">
        <v>1.49485577473024</v>
      </c>
      <c r="W6119" s="79">
        <v>3758.8408911519</v>
      </c>
      <c r="X6119" s="6">
        <v>12914.1162075185</v>
      </c>
      <c r="Y6119" s="6">
        <v>5616.15657489161</v>
      </c>
      <c r="Z6119" s="71">
        <v>5623.1139880602204</v>
      </c>
      <c r="AA6119" s="20">
        <v>1.49597020754369</v>
      </c>
    </row>
    <row r="6120" spans="1:27" x14ac:dyDescent="0.2">
      <c r="A6120" s="52" t="s">
        <v>208</v>
      </c>
      <c r="B6120" s="1" t="s">
        <v>6520</v>
      </c>
      <c r="C6120" s="131" t="s">
        <v>61</v>
      </c>
      <c r="D6120" s="131" t="s">
        <v>61</v>
      </c>
      <c r="E6120" s="131" t="s">
        <v>6361</v>
      </c>
      <c r="F6120" s="131" t="s">
        <v>26278</v>
      </c>
      <c r="G6120" s="131" t="s">
        <v>26278</v>
      </c>
      <c r="H6120" s="79">
        <v>6101.6666666666697</v>
      </c>
      <c r="I6120" s="6">
        <v>20289.502795112101</v>
      </c>
      <c r="J6120" s="6">
        <v>8813.7048950631797</v>
      </c>
      <c r="K6120" s="71">
        <v>8814.3505670648392</v>
      </c>
      <c r="L6120" s="20">
        <v>1.44458080858752</v>
      </c>
      <c r="M6120" s="79">
        <v>6106.3066173120596</v>
      </c>
      <c r="N6120" s="6">
        <v>20304.9317421083</v>
      </c>
      <c r="O6120" s="6">
        <v>8824.0394617099191</v>
      </c>
      <c r="P6120" s="71">
        <v>8828.0224488036092</v>
      </c>
      <c r="Q6120" s="20">
        <v>1.44572210373046</v>
      </c>
      <c r="R6120" s="79">
        <v>6110.8195163985802</v>
      </c>
      <c r="S6120" s="6">
        <v>20319.9382122471</v>
      </c>
      <c r="T6120" s="6">
        <v>8833.8369675193899</v>
      </c>
      <c r="U6120" s="71">
        <v>8841.1941814002494</v>
      </c>
      <c r="V6120" s="20">
        <v>1.4468099013028699</v>
      </c>
      <c r="W6120" s="79">
        <v>6117.0384498979802</v>
      </c>
      <c r="X6120" s="6">
        <v>20340.617655342201</v>
      </c>
      <c r="Y6120" s="6">
        <v>8845.83131719843</v>
      </c>
      <c r="Z6120" s="71">
        <v>8856.7897195280002</v>
      </c>
      <c r="AA6120" s="20">
        <v>1.4478885153445</v>
      </c>
    </row>
    <row r="6121" spans="1:27" x14ac:dyDescent="0.2">
      <c r="A6121" s="52" t="s">
        <v>207</v>
      </c>
      <c r="B6121" s="1" t="s">
        <v>6519</v>
      </c>
      <c r="C6121" s="131" t="s">
        <v>58</v>
      </c>
      <c r="D6121" s="131" t="s">
        <v>26158</v>
      </c>
      <c r="E6121" s="131" t="s">
        <v>6355</v>
      </c>
      <c r="F6121" s="131" t="s">
        <v>26277</v>
      </c>
      <c r="G6121" s="131" t="s">
        <v>26277</v>
      </c>
      <c r="H6121" s="79">
        <v>15698.083333333299</v>
      </c>
      <c r="I6121" s="6">
        <v>23648.013110187199</v>
      </c>
      <c r="J6121" s="6">
        <v>10272.632652091799</v>
      </c>
      <c r="K6121" s="71">
        <v>10271.7853679251</v>
      </c>
      <c r="L6121" s="20">
        <v>0.65433372659667399</v>
      </c>
      <c r="M6121" s="79">
        <v>15777.367064383299</v>
      </c>
      <c r="N6121" s="6">
        <v>23767.448245769199</v>
      </c>
      <c r="O6121" s="6">
        <v>10328.766621258201</v>
      </c>
      <c r="P6121" s="71">
        <v>10325.7350842217</v>
      </c>
      <c r="Q6121" s="20">
        <v>0.65446503476055995</v>
      </c>
      <c r="R6121" s="79">
        <v>15849.7207162593</v>
      </c>
      <c r="S6121" s="6">
        <v>23876.443724503901</v>
      </c>
      <c r="T6121" s="6">
        <v>10379.9829026692</v>
      </c>
      <c r="U6121" s="71">
        <v>10374.971188478499</v>
      </c>
      <c r="V6121" s="20">
        <v>0.65458384877629705</v>
      </c>
      <c r="W6121" s="79">
        <v>15928.741056995101</v>
      </c>
      <c r="X6121" s="6">
        <v>23995.482081863302</v>
      </c>
      <c r="Y6121" s="6">
        <v>10435.277358220899</v>
      </c>
      <c r="Z6121" s="71">
        <v>10428.654438527699</v>
      </c>
      <c r="AA6121" s="20">
        <v>0.65470675938623202</v>
      </c>
    </row>
    <row r="6122" spans="1:27" x14ac:dyDescent="0.2">
      <c r="A6122" s="52" t="s">
        <v>206</v>
      </c>
      <c r="B6122" s="1" t="s">
        <v>6518</v>
      </c>
      <c r="C6122" s="131" t="s">
        <v>39</v>
      </c>
      <c r="D6122" s="131" t="s">
        <v>39</v>
      </c>
      <c r="E6122" s="131" t="s">
        <v>6361</v>
      </c>
      <c r="F6122" s="131" t="s">
        <v>26260</v>
      </c>
      <c r="G6122" s="131" t="s">
        <v>26260</v>
      </c>
      <c r="H6122" s="79">
        <v>15823.083333333299</v>
      </c>
      <c r="I6122" s="6">
        <v>51112.194467400303</v>
      </c>
      <c r="J6122" s="6">
        <v>22202.998423562902</v>
      </c>
      <c r="K6122" s="71">
        <v>22208.255756156199</v>
      </c>
      <c r="L6122" s="20">
        <v>1.4035352837567201</v>
      </c>
      <c r="M6122" s="79">
        <v>16083.8179699172</v>
      </c>
      <c r="N6122" s="6">
        <v>51954.427246481202</v>
      </c>
      <c r="O6122" s="6">
        <v>22578.155989697701</v>
      </c>
      <c r="P6122" s="71">
        <v>22575.020018241401</v>
      </c>
      <c r="Q6122" s="20">
        <v>1.40358589362707</v>
      </c>
      <c r="R6122" s="79">
        <v>16312.1731028043</v>
      </c>
      <c r="S6122" s="6">
        <v>52692.066789538098</v>
      </c>
      <c r="T6122" s="6">
        <v>22907.211756179298</v>
      </c>
      <c r="U6122" s="71">
        <v>22895.3223210211</v>
      </c>
      <c r="V6122" s="20">
        <v>1.40357279049994</v>
      </c>
      <c r="W6122" s="79">
        <v>16556.249035027398</v>
      </c>
      <c r="X6122" s="6">
        <v>53480.488126251897</v>
      </c>
      <c r="Y6122" s="6">
        <v>23257.8668328692</v>
      </c>
      <c r="Z6122" s="71">
        <v>23237.9329473047</v>
      </c>
      <c r="AA6122" s="20">
        <v>1.4035747407604899</v>
      </c>
    </row>
    <row r="6123" spans="1:27" x14ac:dyDescent="0.2">
      <c r="A6123" s="52" t="s">
        <v>205</v>
      </c>
      <c r="B6123" s="1" t="s">
        <v>6517</v>
      </c>
      <c r="C6123" s="131" t="s">
        <v>39</v>
      </c>
      <c r="D6123" s="131" t="s">
        <v>39</v>
      </c>
      <c r="E6123" s="131" t="s">
        <v>6361</v>
      </c>
      <c r="F6123" s="131" t="s">
        <v>26260</v>
      </c>
      <c r="G6123" s="131" t="s">
        <v>26260</v>
      </c>
      <c r="H6123" s="79">
        <v>1211.3333333333301</v>
      </c>
      <c r="I6123" s="6">
        <v>4296.1232202510701</v>
      </c>
      <c r="J6123" s="6">
        <v>1866.2242558868099</v>
      </c>
      <c r="K6123" s="71">
        <v>1866.6661494283901</v>
      </c>
      <c r="L6123" s="20">
        <v>1.54100122407407</v>
      </c>
      <c r="M6123" s="79">
        <v>1217.685732856</v>
      </c>
      <c r="N6123" s="6">
        <v>4318.6526845551398</v>
      </c>
      <c r="O6123" s="6">
        <v>1876.78354174941</v>
      </c>
      <c r="P6123" s="71">
        <v>1876.52286768819</v>
      </c>
      <c r="Q6123" s="20">
        <v>1.5410567908083499</v>
      </c>
      <c r="R6123" s="79">
        <v>1236.7043505050599</v>
      </c>
      <c r="S6123" s="6">
        <v>4386.1042461119596</v>
      </c>
      <c r="T6123" s="6">
        <v>1906.80352607297</v>
      </c>
      <c r="U6123" s="71">
        <v>1905.8138457432999</v>
      </c>
      <c r="V6123" s="20">
        <v>1.5410424043264599</v>
      </c>
      <c r="W6123" s="79">
        <v>1253.9544189703799</v>
      </c>
      <c r="X6123" s="6">
        <v>4447.2834588402102</v>
      </c>
      <c r="Y6123" s="6">
        <v>1934.05726233368</v>
      </c>
      <c r="Z6123" s="71">
        <v>1932.39961778615</v>
      </c>
      <c r="AA6123" s="20">
        <v>1.5410445456006601</v>
      </c>
    </row>
    <row r="6124" spans="1:27" x14ac:dyDescent="0.2">
      <c r="A6124" s="52" t="s">
        <v>204</v>
      </c>
      <c r="B6124" s="1" t="s">
        <v>6516</v>
      </c>
      <c r="C6124" s="131" t="s">
        <v>28</v>
      </c>
      <c r="D6124" s="131" t="s">
        <v>28</v>
      </c>
      <c r="E6124" s="131" t="s">
        <v>6357</v>
      </c>
      <c r="F6124" s="131" t="s">
        <v>26276</v>
      </c>
      <c r="G6124" s="131" t="s">
        <v>26276</v>
      </c>
      <c r="H6124" s="79">
        <v>4713.75</v>
      </c>
      <c r="I6124" s="6">
        <v>14115.001173513499</v>
      </c>
      <c r="J6124" s="6">
        <v>6131.5181644958402</v>
      </c>
      <c r="K6124" s="71">
        <v>6138.9538578748297</v>
      </c>
      <c r="L6124" s="20">
        <v>1.30235032784404</v>
      </c>
      <c r="M6124" s="79">
        <v>4728.5180164018102</v>
      </c>
      <c r="N6124" s="6">
        <v>14159.222986049601</v>
      </c>
      <c r="O6124" s="6">
        <v>6153.2608906509404</v>
      </c>
      <c r="P6124" s="71">
        <v>6158.6995745720697</v>
      </c>
      <c r="Q6124" s="20">
        <v>1.3024587308770701</v>
      </c>
      <c r="R6124" s="79">
        <v>4742.9317193964298</v>
      </c>
      <c r="S6124" s="6">
        <v>14202.3838313816</v>
      </c>
      <c r="T6124" s="6">
        <v>6174.3073234809999</v>
      </c>
      <c r="U6124" s="71">
        <v>6178.0009735414897</v>
      </c>
      <c r="V6124" s="20">
        <v>1.3025700851387501</v>
      </c>
      <c r="W6124" s="79">
        <v>4756.6305388616302</v>
      </c>
      <c r="X6124" s="6">
        <v>14243.4040070013</v>
      </c>
      <c r="Y6124" s="6">
        <v>6194.24401773514</v>
      </c>
      <c r="Z6124" s="71">
        <v>6196.4274394682998</v>
      </c>
      <c r="AA6124" s="20">
        <v>1.3026926074757199</v>
      </c>
    </row>
    <row r="6125" spans="1:27" x14ac:dyDescent="0.2">
      <c r="A6125" s="52" t="s">
        <v>203</v>
      </c>
      <c r="B6125" s="1" t="s">
        <v>6515</v>
      </c>
      <c r="C6125" s="131" t="s">
        <v>28</v>
      </c>
      <c r="D6125" s="131" t="s">
        <v>28</v>
      </c>
      <c r="E6125" s="131" t="s">
        <v>6357</v>
      </c>
      <c r="F6125" s="131" t="s">
        <v>26276</v>
      </c>
      <c r="G6125" s="131" t="s">
        <v>26276</v>
      </c>
      <c r="H6125" s="79">
        <v>12086.666666666701</v>
      </c>
      <c r="I6125" s="6">
        <v>48834.103761478204</v>
      </c>
      <c r="J6125" s="6">
        <v>21213.402009646699</v>
      </c>
      <c r="K6125" s="71">
        <v>21239.1275067647</v>
      </c>
      <c r="L6125" s="20">
        <v>1.75723614231368</v>
      </c>
      <c r="M6125" s="79">
        <v>12114.860289578501</v>
      </c>
      <c r="N6125" s="6">
        <v>48948.015259549698</v>
      </c>
      <c r="O6125" s="6">
        <v>21271.640983994701</v>
      </c>
      <c r="P6125" s="71">
        <v>21290.442353520801</v>
      </c>
      <c r="Q6125" s="20">
        <v>1.75738240843233</v>
      </c>
      <c r="R6125" s="79">
        <v>12140.052536118599</v>
      </c>
      <c r="S6125" s="6">
        <v>49049.800211137401</v>
      </c>
      <c r="T6125" s="6">
        <v>21323.7822786996</v>
      </c>
      <c r="U6125" s="71">
        <v>21336.538784907902</v>
      </c>
      <c r="V6125" s="20">
        <v>1.7575326565867999</v>
      </c>
      <c r="W6125" s="79">
        <v>12164.0384148639</v>
      </c>
      <c r="X6125" s="6">
        <v>49146.711040546303</v>
      </c>
      <c r="Y6125" s="6">
        <v>21373.171799706201</v>
      </c>
      <c r="Z6125" s="71">
        <v>21380.705672714801</v>
      </c>
      <c r="AA6125" s="20">
        <v>1.7576979736095399</v>
      </c>
    </row>
    <row r="6126" spans="1:27" x14ac:dyDescent="0.2">
      <c r="A6126" s="52" t="s">
        <v>202</v>
      </c>
      <c r="B6126" s="1" t="s">
        <v>6514</v>
      </c>
      <c r="C6126" s="131" t="s">
        <v>52</v>
      </c>
      <c r="D6126" s="131" t="s">
        <v>52</v>
      </c>
      <c r="E6126" s="131" t="s">
        <v>6353</v>
      </c>
      <c r="F6126" s="131" t="s">
        <v>26275</v>
      </c>
      <c r="G6126" s="131" t="s">
        <v>26275</v>
      </c>
      <c r="H6126" s="79">
        <v>5839.1666666666697</v>
      </c>
      <c r="I6126" s="6">
        <v>8384.6125947702094</v>
      </c>
      <c r="J6126" s="6">
        <v>3642.2529332526401</v>
      </c>
      <c r="K6126" s="71">
        <v>3631.9334814089202</v>
      </c>
      <c r="L6126" s="20">
        <v>0.62199517306846097</v>
      </c>
      <c r="M6126" s="79">
        <v>5891.1439889336398</v>
      </c>
      <c r="N6126" s="6">
        <v>8459.2481953277202</v>
      </c>
      <c r="O6126" s="6">
        <v>3676.1876789357598</v>
      </c>
      <c r="P6126" s="71">
        <v>3667.4124156767002</v>
      </c>
      <c r="Q6126" s="20">
        <v>0.622529753570077</v>
      </c>
      <c r="R6126" s="79">
        <v>5941.0619277826499</v>
      </c>
      <c r="S6126" s="6">
        <v>8530.9266732118504</v>
      </c>
      <c r="T6126" s="6">
        <v>3708.7128231322599</v>
      </c>
      <c r="U6126" s="71">
        <v>3701.35775865394</v>
      </c>
      <c r="V6126" s="20">
        <v>0.62301282222711696</v>
      </c>
      <c r="W6126" s="79">
        <v>5990.33642803355</v>
      </c>
      <c r="X6126" s="6">
        <v>8601.6812207337007</v>
      </c>
      <c r="Y6126" s="6">
        <v>3740.7429023149598</v>
      </c>
      <c r="Z6126" s="71">
        <v>3734.5754837922</v>
      </c>
      <c r="AA6126" s="20">
        <v>0.62343334613314105</v>
      </c>
    </row>
    <row r="6127" spans="1:27" x14ac:dyDescent="0.2">
      <c r="A6127" s="52" t="s">
        <v>201</v>
      </c>
      <c r="B6127" s="1" t="s">
        <v>6513</v>
      </c>
      <c r="C6127" s="131" t="s">
        <v>28</v>
      </c>
      <c r="D6127" s="131" t="s">
        <v>28</v>
      </c>
      <c r="E6127" s="131" t="s">
        <v>6357</v>
      </c>
      <c r="F6127" s="131" t="s">
        <v>26261</v>
      </c>
      <c r="G6127" s="131" t="s">
        <v>26261</v>
      </c>
      <c r="H6127" s="79">
        <v>6797.5</v>
      </c>
      <c r="I6127" s="6">
        <v>26024.447901748201</v>
      </c>
      <c r="J6127" s="6">
        <v>11304.9494696446</v>
      </c>
      <c r="K6127" s="71">
        <v>11318.658984264999</v>
      </c>
      <c r="L6127" s="20">
        <v>1.6651208509400499</v>
      </c>
      <c r="M6127" s="79">
        <v>6811.0592209762699</v>
      </c>
      <c r="N6127" s="6">
        <v>26076.3598164059</v>
      </c>
      <c r="O6127" s="6">
        <v>11332.164567711099</v>
      </c>
      <c r="P6127" s="71">
        <v>11342.1807302501</v>
      </c>
      <c r="Q6127" s="20">
        <v>1.6652594497077999</v>
      </c>
      <c r="R6127" s="79">
        <v>6825.6394829124301</v>
      </c>
      <c r="S6127" s="6">
        <v>26132.1808192969</v>
      </c>
      <c r="T6127" s="6">
        <v>11360.6361669088</v>
      </c>
      <c r="U6127" s="71">
        <v>11367.4324295932</v>
      </c>
      <c r="V6127" s="20">
        <v>1.66540182177083</v>
      </c>
      <c r="W6127" s="79">
        <v>6843.7613263859002</v>
      </c>
      <c r="X6127" s="6">
        <v>26201.5608812842</v>
      </c>
      <c r="Y6127" s="6">
        <v>11394.6681330138</v>
      </c>
      <c r="Z6127" s="71">
        <v>11398.684662871599</v>
      </c>
      <c r="AA6127" s="20">
        <v>1.66555847278372</v>
      </c>
    </row>
    <row r="6128" spans="1:27" x14ac:dyDescent="0.2">
      <c r="A6128" s="52" t="s">
        <v>200</v>
      </c>
      <c r="B6128" s="1" t="s">
        <v>6512</v>
      </c>
      <c r="C6128" s="131" t="s">
        <v>47</v>
      </c>
      <c r="D6128" s="131" t="s">
        <v>26156</v>
      </c>
      <c r="E6128" s="131" t="s">
        <v>6355</v>
      </c>
      <c r="F6128" s="131" t="s">
        <v>26274</v>
      </c>
      <c r="G6128" s="131" t="s">
        <v>26274</v>
      </c>
      <c r="H6128" s="79">
        <v>9815.5</v>
      </c>
      <c r="I6128" s="6">
        <v>18693.2845333595</v>
      </c>
      <c r="J6128" s="6">
        <v>8120.3120184971003</v>
      </c>
      <c r="K6128" s="71">
        <v>8122.9726186622402</v>
      </c>
      <c r="L6128" s="20">
        <v>0.82756585183253395</v>
      </c>
      <c r="M6128" s="79">
        <v>9865.5805834260409</v>
      </c>
      <c r="N6128" s="6">
        <v>18788.661294154099</v>
      </c>
      <c r="O6128" s="6">
        <v>8165.1044582680597</v>
      </c>
      <c r="P6128" s="71">
        <v>8167.3947210392598</v>
      </c>
      <c r="Q6128" s="20">
        <v>0.82786762035680905</v>
      </c>
      <c r="R6128" s="79">
        <v>9914.41263957706</v>
      </c>
      <c r="S6128" s="6">
        <v>18881.660277392799</v>
      </c>
      <c r="T6128" s="6">
        <v>8208.5637674844893</v>
      </c>
      <c r="U6128" s="71">
        <v>8210.6027218898707</v>
      </c>
      <c r="V6128" s="20">
        <v>0.82814817381255701</v>
      </c>
      <c r="W6128" s="79">
        <v>9967.5021318286708</v>
      </c>
      <c r="X6128" s="6">
        <v>18982.767402286201</v>
      </c>
      <c r="Y6128" s="6">
        <v>8255.3224891936898</v>
      </c>
      <c r="Z6128" s="71">
        <v>8257.3576583566701</v>
      </c>
      <c r="AA6128" s="20">
        <v>0.82842798016454999</v>
      </c>
    </row>
    <row r="6129" spans="1:27" x14ac:dyDescent="0.2">
      <c r="A6129" s="52" t="s">
        <v>199</v>
      </c>
      <c r="B6129" s="1" t="s">
        <v>26273</v>
      </c>
      <c r="C6129" s="131" t="s">
        <v>23</v>
      </c>
      <c r="D6129" s="131" t="s">
        <v>23</v>
      </c>
      <c r="E6129" s="131" t="s">
        <v>6362</v>
      </c>
      <c r="F6129" s="131" t="s">
        <v>26187</v>
      </c>
      <c r="G6129" s="131" t="s">
        <v>26187</v>
      </c>
      <c r="H6129" s="79">
        <v>9.1666666666666696</v>
      </c>
      <c r="I6129" s="6">
        <v>40.580252495881503</v>
      </c>
      <c r="J6129" s="6">
        <v>17.627951442556601</v>
      </c>
      <c r="K6129" s="71">
        <v>17.630288630608</v>
      </c>
      <c r="L6129" s="20">
        <v>1.92330421424815</v>
      </c>
      <c r="M6129" s="79">
        <v>9.1806724810329197</v>
      </c>
      <c r="N6129" s="6">
        <v>40.642255348615301</v>
      </c>
      <c r="O6129" s="6">
        <v>17.662155655778399</v>
      </c>
      <c r="P6129" s="71">
        <v>17.662551945394</v>
      </c>
      <c r="Q6129" s="20">
        <v>1.92388433220818</v>
      </c>
      <c r="R6129" s="79">
        <v>9.1833671319715098</v>
      </c>
      <c r="S6129" s="6">
        <v>40.654184397576401</v>
      </c>
      <c r="T6129" s="6">
        <v>17.673894145957899</v>
      </c>
      <c r="U6129" s="71">
        <v>17.672698024068801</v>
      </c>
      <c r="V6129" s="20">
        <v>1.9244246440439099</v>
      </c>
      <c r="W6129" s="79">
        <v>9.2246716681789902</v>
      </c>
      <c r="X6129" s="6">
        <v>40.837036962142697</v>
      </c>
      <c r="Y6129" s="6">
        <v>17.7594184494411</v>
      </c>
      <c r="Z6129" s="71">
        <v>17.756592082390501</v>
      </c>
      <c r="AA6129" s="20">
        <v>1.9249023402798</v>
      </c>
    </row>
    <row r="6130" spans="1:27" x14ac:dyDescent="0.2">
      <c r="A6130" s="52" t="s">
        <v>198</v>
      </c>
      <c r="B6130" s="1" t="s">
        <v>6511</v>
      </c>
      <c r="C6130" s="131" t="s">
        <v>53</v>
      </c>
      <c r="D6130" s="131" t="s">
        <v>26158</v>
      </c>
      <c r="E6130" s="131" t="s">
        <v>6355</v>
      </c>
      <c r="F6130" s="131" t="s">
        <v>26272</v>
      </c>
      <c r="G6130" s="131" t="s">
        <v>26272</v>
      </c>
      <c r="H6130" s="79">
        <v>10568.5</v>
      </c>
      <c r="I6130" s="6">
        <v>21166.564171034301</v>
      </c>
      <c r="J6130" s="6">
        <v>9194.6979741098803</v>
      </c>
      <c r="K6130" s="71">
        <v>9193.9395977253607</v>
      </c>
      <c r="L6130" s="20">
        <v>0.86993798530778899</v>
      </c>
      <c r="M6130" s="79">
        <v>10626.522964920599</v>
      </c>
      <c r="N6130" s="6">
        <v>21282.7724134893</v>
      </c>
      <c r="O6130" s="6">
        <v>9248.9857152172408</v>
      </c>
      <c r="P6130" s="71">
        <v>9246.2710984799305</v>
      </c>
      <c r="Q6130" s="20">
        <v>0.87011255977170798</v>
      </c>
      <c r="R6130" s="79">
        <v>10674.3500352995</v>
      </c>
      <c r="S6130" s="6">
        <v>21378.560345011101</v>
      </c>
      <c r="T6130" s="6">
        <v>9294.0595938563401</v>
      </c>
      <c r="U6130" s="71">
        <v>9289.5721904768907</v>
      </c>
      <c r="V6130" s="20">
        <v>0.87027052324092202</v>
      </c>
      <c r="W6130" s="79">
        <v>10723.0572985576</v>
      </c>
      <c r="X6130" s="6">
        <v>21476.111124530202</v>
      </c>
      <c r="Y6130" s="6">
        <v>9339.6404954846003</v>
      </c>
      <c r="Z6130" s="71">
        <v>9333.71293967161</v>
      </c>
      <c r="AA6130" s="20">
        <v>0.87043393314023298</v>
      </c>
    </row>
    <row r="6131" spans="1:27" x14ac:dyDescent="0.2">
      <c r="A6131" s="52" t="s">
        <v>197</v>
      </c>
      <c r="B6131" s="1" t="s">
        <v>6510</v>
      </c>
      <c r="C6131" s="131" t="s">
        <v>28</v>
      </c>
      <c r="D6131" s="131" t="s">
        <v>28</v>
      </c>
      <c r="E6131" s="131" t="s">
        <v>6357</v>
      </c>
      <c r="F6131" s="131" t="s">
        <v>26271</v>
      </c>
      <c r="G6131" s="131" t="s">
        <v>26271</v>
      </c>
      <c r="H6131" s="79">
        <v>4312.0833333333303</v>
      </c>
      <c r="I6131" s="6">
        <v>13886.518498818201</v>
      </c>
      <c r="J6131" s="6">
        <v>6032.2659113117597</v>
      </c>
      <c r="K6131" s="71">
        <v>6039.5812414622596</v>
      </c>
      <c r="L6131" s="20">
        <v>1.4006179321199601</v>
      </c>
      <c r="M6131" s="79">
        <v>4323.34888584704</v>
      </c>
      <c r="N6131" s="6">
        <v>13922.7977845573</v>
      </c>
      <c r="O6131" s="6">
        <v>6050.5161321751302</v>
      </c>
      <c r="P6131" s="71">
        <v>6055.86400306625</v>
      </c>
      <c r="Q6131" s="20">
        <v>1.40073451460066</v>
      </c>
      <c r="R6131" s="79">
        <v>4332.2434405491704</v>
      </c>
      <c r="S6131" s="6">
        <v>13951.441571994201</v>
      </c>
      <c r="T6131" s="6">
        <v>6065.2133398017704</v>
      </c>
      <c r="U6131" s="71">
        <v>6068.8417266710503</v>
      </c>
      <c r="V6131" s="20">
        <v>1.4008542709921501</v>
      </c>
      <c r="W6131" s="79">
        <v>4338.87007870869</v>
      </c>
      <c r="X6131" s="6">
        <v>13972.7818213061</v>
      </c>
      <c r="Y6131" s="6">
        <v>6076.5544644524598</v>
      </c>
      <c r="Z6131" s="71">
        <v>6078.6964015544499</v>
      </c>
      <c r="AA6131" s="20">
        <v>1.40098603813543</v>
      </c>
    </row>
    <row r="6132" spans="1:27" x14ac:dyDescent="0.2">
      <c r="A6132" s="52" t="s">
        <v>196</v>
      </c>
      <c r="B6132" s="1" t="s">
        <v>6509</v>
      </c>
      <c r="C6132" s="131" t="s">
        <v>61</v>
      </c>
      <c r="D6132" s="131" t="s">
        <v>61</v>
      </c>
      <c r="E6132" s="131" t="s">
        <v>6361</v>
      </c>
      <c r="F6132" s="131" t="s">
        <v>26270</v>
      </c>
      <c r="G6132" s="131" t="s">
        <v>26270</v>
      </c>
      <c r="H6132" s="79">
        <v>8317.0833333333303</v>
      </c>
      <c r="I6132" s="6">
        <v>32952.490060649201</v>
      </c>
      <c r="J6132" s="6">
        <v>14314.472162522999</v>
      </c>
      <c r="K6132" s="71">
        <v>14315.520808240601</v>
      </c>
      <c r="L6132" s="20">
        <v>1.7212188737927601</v>
      </c>
      <c r="M6132" s="79">
        <v>8306.5538230898801</v>
      </c>
      <c r="N6132" s="6">
        <v>32910.771880400796</v>
      </c>
      <c r="O6132" s="6">
        <v>14302.2371843657</v>
      </c>
      <c r="P6132" s="71">
        <v>14308.6929154811</v>
      </c>
      <c r="Q6132" s="20">
        <v>1.7225787276195099</v>
      </c>
      <c r="R6132" s="79">
        <v>8294.9058474007306</v>
      </c>
      <c r="S6132" s="6">
        <v>32864.622312368301</v>
      </c>
      <c r="T6132" s="6">
        <v>14287.4802311939</v>
      </c>
      <c r="U6132" s="71">
        <v>14299.3794827044</v>
      </c>
      <c r="V6132" s="20">
        <v>1.72387483905984</v>
      </c>
      <c r="W6132" s="79">
        <v>8286.6146679066806</v>
      </c>
      <c r="X6132" s="6">
        <v>32831.772453960199</v>
      </c>
      <c r="Y6132" s="6">
        <v>14278.0482821817</v>
      </c>
      <c r="Z6132" s="71">
        <v>14295.7362294132</v>
      </c>
      <c r="AA6132" s="20">
        <v>1.7251600083179099</v>
      </c>
    </row>
    <row r="6133" spans="1:27" x14ac:dyDescent="0.2">
      <c r="A6133" s="52" t="s">
        <v>195</v>
      </c>
      <c r="B6133" s="1" t="s">
        <v>6508</v>
      </c>
      <c r="C6133" s="131" t="s">
        <v>39</v>
      </c>
      <c r="D6133" s="131" t="s">
        <v>39</v>
      </c>
      <c r="E6133" s="131" t="s">
        <v>6361</v>
      </c>
      <c r="F6133" s="131" t="s">
        <v>26250</v>
      </c>
      <c r="G6133" s="131" t="s">
        <v>26250</v>
      </c>
      <c r="H6133" s="79">
        <v>4392.1666666666697</v>
      </c>
      <c r="I6133" s="6">
        <v>13423.413005832699</v>
      </c>
      <c r="J6133" s="6">
        <v>5831.0941432465397</v>
      </c>
      <c r="K6133" s="71">
        <v>5832.4748577207401</v>
      </c>
      <c r="L6133" s="20">
        <v>1.32792657937709</v>
      </c>
      <c r="M6133" s="79">
        <v>4409.1357041154997</v>
      </c>
      <c r="N6133" s="6">
        <v>13475.2740610417</v>
      </c>
      <c r="O6133" s="6">
        <v>5856.0329865773501</v>
      </c>
      <c r="P6133" s="71">
        <v>5855.2196184572203</v>
      </c>
      <c r="Q6133" s="20">
        <v>1.3279744628843999</v>
      </c>
      <c r="R6133" s="79">
        <v>4424.7607844752301</v>
      </c>
      <c r="S6133" s="6">
        <v>13523.0276921845</v>
      </c>
      <c r="T6133" s="6">
        <v>5878.9658065007197</v>
      </c>
      <c r="U6133" s="71">
        <v>5875.9144712488696</v>
      </c>
      <c r="V6133" s="20">
        <v>1.3279620656251501</v>
      </c>
      <c r="W6133" s="79">
        <v>4439.2605103983597</v>
      </c>
      <c r="X6133" s="6">
        <v>13567.341996333</v>
      </c>
      <c r="Y6133" s="6">
        <v>5900.2347301279597</v>
      </c>
      <c r="Z6133" s="71">
        <v>5895.1777485586899</v>
      </c>
      <c r="AA6133" s="20">
        <v>1.3279639108248</v>
      </c>
    </row>
    <row r="6134" spans="1:27" x14ac:dyDescent="0.2">
      <c r="A6134" s="52" t="s">
        <v>194</v>
      </c>
      <c r="B6134" s="1" t="s">
        <v>6507</v>
      </c>
      <c r="C6134" s="131" t="s">
        <v>38</v>
      </c>
      <c r="D6134" s="131" t="s">
        <v>38</v>
      </c>
      <c r="E6134" s="131" t="s">
        <v>6362</v>
      </c>
      <c r="F6134" s="131" t="s">
        <v>26269</v>
      </c>
      <c r="G6134" s="131" t="s">
        <v>26268</v>
      </c>
      <c r="H6134" s="79">
        <v>5016.1666666666697</v>
      </c>
      <c r="I6134" s="6">
        <v>18444.663500400398</v>
      </c>
      <c r="J6134" s="6">
        <v>8012.3117171917802</v>
      </c>
      <c r="K6134" s="71">
        <v>7969.5957541084499</v>
      </c>
      <c r="L6134" s="20">
        <v>1.5887820887347801</v>
      </c>
      <c r="M6134" s="79">
        <v>4997.7991527569502</v>
      </c>
      <c r="N6134" s="6">
        <v>18377.125351069099</v>
      </c>
      <c r="O6134" s="6">
        <v>7986.2607444444502</v>
      </c>
      <c r="P6134" s="71">
        <v>7949.1869295448596</v>
      </c>
      <c r="Q6134" s="20">
        <v>1.5905374919197801</v>
      </c>
      <c r="R6134" s="79">
        <v>4979.2396103752098</v>
      </c>
      <c r="S6134" s="6">
        <v>18308.8811046753</v>
      </c>
      <c r="T6134" s="6">
        <v>7959.5552430821999</v>
      </c>
      <c r="U6134" s="71">
        <v>7928.1795433476</v>
      </c>
      <c r="V6134" s="20">
        <v>1.5922470424656201</v>
      </c>
      <c r="W6134" s="79">
        <v>4968.0448958350598</v>
      </c>
      <c r="X6134" s="6">
        <v>18267.717651306</v>
      </c>
      <c r="Y6134" s="6">
        <v>7944.3580146751601</v>
      </c>
      <c r="Z6134" s="71">
        <v>7918.6828731006399</v>
      </c>
      <c r="AA6134" s="20">
        <v>1.59392337209739</v>
      </c>
    </row>
    <row r="6135" spans="1:27" x14ac:dyDescent="0.2">
      <c r="A6135" s="52" t="s">
        <v>193</v>
      </c>
      <c r="B6135" s="1" t="s">
        <v>6506</v>
      </c>
      <c r="C6135" s="131" t="s">
        <v>33</v>
      </c>
      <c r="D6135" s="131" t="s">
        <v>26162</v>
      </c>
      <c r="E6135" s="131" t="s">
        <v>6363</v>
      </c>
      <c r="F6135" s="131" t="s">
        <v>26194</v>
      </c>
      <c r="G6135" s="131" t="s">
        <v>26194</v>
      </c>
      <c r="H6135" s="79">
        <v>18384.333333333299</v>
      </c>
      <c r="I6135" s="6">
        <v>34192.240880126898</v>
      </c>
      <c r="J6135" s="6">
        <v>14853.0165505561</v>
      </c>
      <c r="K6135" s="71">
        <v>14860.3344855991</v>
      </c>
      <c r="L6135" s="20">
        <v>0.80831511353502705</v>
      </c>
      <c r="M6135" s="79">
        <v>18291.6753018704</v>
      </c>
      <c r="N6135" s="6">
        <v>34019.910142111199</v>
      </c>
      <c r="O6135" s="6">
        <v>14784.242241764099</v>
      </c>
      <c r="P6135" s="71">
        <v>14786.7926204904</v>
      </c>
      <c r="Q6135" s="20">
        <v>0.80838919215772498</v>
      </c>
      <c r="R6135" s="79">
        <v>18200.650572254701</v>
      </c>
      <c r="S6135" s="6">
        <v>33850.617112843502</v>
      </c>
      <c r="T6135" s="6">
        <v>14716.129040419601</v>
      </c>
      <c r="U6135" s="71">
        <v>14714.325676550599</v>
      </c>
      <c r="V6135" s="20">
        <v>0.80845053412438395</v>
      </c>
      <c r="W6135" s="79">
        <v>18133.813065673799</v>
      </c>
      <c r="X6135" s="6">
        <v>33726.308872593298</v>
      </c>
      <c r="Y6135" s="6">
        <v>14667.0688321177</v>
      </c>
      <c r="Z6135" s="71">
        <v>14661.2636796182</v>
      </c>
      <c r="AA6135" s="20">
        <v>0.80850418091995302</v>
      </c>
    </row>
    <row r="6136" spans="1:27" x14ac:dyDescent="0.2">
      <c r="A6136" s="52" t="s">
        <v>192</v>
      </c>
      <c r="B6136" s="1" t="s">
        <v>6505</v>
      </c>
      <c r="C6136" s="131" t="s">
        <v>33</v>
      </c>
      <c r="D6136" s="131" t="s">
        <v>26162</v>
      </c>
      <c r="E6136" s="131" t="s">
        <v>6363</v>
      </c>
      <c r="F6136" s="131" t="s">
        <v>26194</v>
      </c>
      <c r="G6136" s="131" t="s">
        <v>26194</v>
      </c>
      <c r="H6136" s="79">
        <v>13281</v>
      </c>
      <c r="I6136" s="6">
        <v>28823.703727422799</v>
      </c>
      <c r="J6136" s="6">
        <v>12520.9385957668</v>
      </c>
      <c r="K6136" s="71">
        <v>12527.1075389582</v>
      </c>
      <c r="L6136" s="20">
        <v>0.94323526383240797</v>
      </c>
      <c r="M6136" s="79">
        <v>13204.472457025</v>
      </c>
      <c r="N6136" s="6">
        <v>28657.616292312501</v>
      </c>
      <c r="O6136" s="6">
        <v>12453.9171199228</v>
      </c>
      <c r="P6136" s="71">
        <v>12456.065502285801</v>
      </c>
      <c r="Q6136" s="20">
        <v>0.94332170730977805</v>
      </c>
      <c r="R6136" s="79">
        <v>13130.6776345752</v>
      </c>
      <c r="S6136" s="6">
        <v>28497.459670152301</v>
      </c>
      <c r="T6136" s="6">
        <v>12388.911328620899</v>
      </c>
      <c r="U6136" s="71">
        <v>12387.393149825</v>
      </c>
      <c r="V6136" s="20">
        <v>0.94339328818849399</v>
      </c>
      <c r="W6136" s="79">
        <v>13075.9516698061</v>
      </c>
      <c r="X6136" s="6">
        <v>28378.688117204201</v>
      </c>
      <c r="Y6136" s="6">
        <v>12341.46830454</v>
      </c>
      <c r="Z6136" s="71">
        <v>12336.5836130998</v>
      </c>
      <c r="AA6136" s="20">
        <v>0.94345588945441705</v>
      </c>
    </row>
    <row r="6137" spans="1:27" x14ac:dyDescent="0.2">
      <c r="A6137" s="52" t="s">
        <v>191</v>
      </c>
      <c r="B6137" s="1" t="s">
        <v>6504</v>
      </c>
      <c r="C6137" s="131" t="s">
        <v>45</v>
      </c>
      <c r="D6137" s="131" t="s">
        <v>26162</v>
      </c>
      <c r="E6137" s="131" t="s">
        <v>6363</v>
      </c>
      <c r="F6137" s="131" t="s">
        <v>26267</v>
      </c>
      <c r="G6137" s="131" t="s">
        <v>26267</v>
      </c>
      <c r="H6137" s="79">
        <v>623.91666666666697</v>
      </c>
      <c r="I6137" s="6">
        <v>1563.69489695633</v>
      </c>
      <c r="J6137" s="6">
        <v>679.26481525262</v>
      </c>
      <c r="K6137" s="71">
        <v>679.59948234048795</v>
      </c>
      <c r="L6137" s="20">
        <v>1.0892472002251701</v>
      </c>
      <c r="M6137" s="79">
        <v>624.63282859210995</v>
      </c>
      <c r="N6137" s="6">
        <v>1565.4897820876899</v>
      </c>
      <c r="O6137" s="6">
        <v>680.32455314282799</v>
      </c>
      <c r="P6137" s="71">
        <v>680.441913589102</v>
      </c>
      <c r="Q6137" s="20">
        <v>1.0893470250719699</v>
      </c>
      <c r="R6137" s="79">
        <v>625.59156990164195</v>
      </c>
      <c r="S6137" s="6">
        <v>1567.8926332588701</v>
      </c>
      <c r="T6137" s="6">
        <v>681.62155613424295</v>
      </c>
      <c r="U6137" s="71">
        <v>681.538027939887</v>
      </c>
      <c r="V6137" s="20">
        <v>1.0894296866037401</v>
      </c>
      <c r="W6137" s="79">
        <v>627.98430162962097</v>
      </c>
      <c r="X6137" s="6">
        <v>1573.8894315377399</v>
      </c>
      <c r="Y6137" s="6">
        <v>684.461045343313</v>
      </c>
      <c r="Z6137" s="71">
        <v>684.19013908428599</v>
      </c>
      <c r="AA6137" s="20">
        <v>1.0895019784870601</v>
      </c>
    </row>
    <row r="6138" spans="1:27" x14ac:dyDescent="0.2">
      <c r="A6138" s="52" t="s">
        <v>190</v>
      </c>
      <c r="B6138" s="1" t="s">
        <v>6503</v>
      </c>
      <c r="C6138" s="131" t="s">
        <v>41</v>
      </c>
      <c r="D6138" s="131" t="s">
        <v>26170</v>
      </c>
      <c r="E6138" s="131" t="s">
        <v>6359</v>
      </c>
      <c r="F6138" s="131" t="s">
        <v>26206</v>
      </c>
      <c r="G6138" s="131" t="s">
        <v>26206</v>
      </c>
      <c r="H6138" s="79">
        <v>9468.75</v>
      </c>
      <c r="I6138" s="6">
        <v>24053.276947139799</v>
      </c>
      <c r="J6138" s="6">
        <v>10448.678161910901</v>
      </c>
      <c r="K6138" s="71">
        <v>10449.8070194049</v>
      </c>
      <c r="L6138" s="20">
        <v>1.1036099822473799</v>
      </c>
      <c r="M6138" s="79">
        <v>9443.3782949781998</v>
      </c>
      <c r="N6138" s="6">
        <v>23988.825710439</v>
      </c>
      <c r="O6138" s="6">
        <v>10424.9719919037</v>
      </c>
      <c r="P6138" s="71">
        <v>10425.1582264598</v>
      </c>
      <c r="Q6138" s="20">
        <v>1.1039649054410601</v>
      </c>
      <c r="R6138" s="79">
        <v>9416.4854713208897</v>
      </c>
      <c r="S6138" s="6">
        <v>23920.5104063789</v>
      </c>
      <c r="T6138" s="6">
        <v>10399.1403370726</v>
      </c>
      <c r="U6138" s="71">
        <v>10398.486115702301</v>
      </c>
      <c r="V6138" s="20">
        <v>1.10428526092588</v>
      </c>
      <c r="W6138" s="79">
        <v>9430.69263498494</v>
      </c>
      <c r="X6138" s="6">
        <v>23956.600581137402</v>
      </c>
      <c r="Y6138" s="6">
        <v>10418.3683733214</v>
      </c>
      <c r="Z6138" s="71">
        <v>10416.819577582201</v>
      </c>
      <c r="AA6138" s="20">
        <v>1.1045656963666799</v>
      </c>
    </row>
    <row r="6139" spans="1:27" x14ac:dyDescent="0.2">
      <c r="A6139" s="52" t="s">
        <v>189</v>
      </c>
      <c r="B6139" s="1" t="s">
        <v>6502</v>
      </c>
      <c r="C6139" s="131" t="s">
        <v>38</v>
      </c>
      <c r="D6139" s="131" t="s">
        <v>38</v>
      </c>
      <c r="E6139" s="131" t="s">
        <v>6362</v>
      </c>
      <c r="F6139" s="131" t="s">
        <v>26266</v>
      </c>
      <c r="G6139" s="131" t="s">
        <v>26266</v>
      </c>
      <c r="H6139" s="79">
        <v>3782.6666666666702</v>
      </c>
      <c r="I6139" s="6">
        <v>25815.725862262902</v>
      </c>
      <c r="J6139" s="6">
        <v>11214.281182713399</v>
      </c>
      <c r="K6139" s="71">
        <v>11154.4945895409</v>
      </c>
      <c r="L6139" s="20">
        <v>2.94884418123217</v>
      </c>
      <c r="M6139" s="79">
        <v>3763.0720350317401</v>
      </c>
      <c r="N6139" s="6">
        <v>25681.997547495699</v>
      </c>
      <c r="O6139" s="6">
        <v>11160.784123429399</v>
      </c>
      <c r="P6139" s="71">
        <v>11108.9735379793</v>
      </c>
      <c r="Q6139" s="20">
        <v>2.95210228094547</v>
      </c>
      <c r="R6139" s="79">
        <v>3742.4577816829301</v>
      </c>
      <c r="S6139" s="6">
        <v>25541.3105771111</v>
      </c>
      <c r="T6139" s="6">
        <v>11103.7627781264</v>
      </c>
      <c r="U6139" s="71">
        <v>11059.9929547869</v>
      </c>
      <c r="V6139" s="20">
        <v>2.95527527629541</v>
      </c>
      <c r="W6139" s="79">
        <v>3725.3470744752299</v>
      </c>
      <c r="X6139" s="6">
        <v>25424.5344068829</v>
      </c>
      <c r="Y6139" s="6">
        <v>11056.7509056209</v>
      </c>
      <c r="Z6139" s="71">
        <v>11021.0169112149</v>
      </c>
      <c r="AA6139" s="20">
        <v>2.95838661227755</v>
      </c>
    </row>
    <row r="6140" spans="1:27" x14ac:dyDescent="0.2">
      <c r="A6140" s="52" t="s">
        <v>188</v>
      </c>
      <c r="B6140" s="1" t="s">
        <v>6501</v>
      </c>
      <c r="C6140" s="131" t="s">
        <v>50</v>
      </c>
      <c r="D6140" s="131" t="s">
        <v>50</v>
      </c>
      <c r="E6140" s="131" t="s">
        <v>6357</v>
      </c>
      <c r="F6140" s="131" t="s">
        <v>26211</v>
      </c>
      <c r="G6140" s="131" t="s">
        <v>26211</v>
      </c>
      <c r="H6140" s="79">
        <v>8746.0833333333303</v>
      </c>
      <c r="I6140" s="6">
        <v>35907.639036829903</v>
      </c>
      <c r="J6140" s="6">
        <v>15598.1808497206</v>
      </c>
      <c r="K6140" s="71">
        <v>15587.3191814901</v>
      </c>
      <c r="L6140" s="20">
        <v>1.78220565565426</v>
      </c>
      <c r="M6140" s="79">
        <v>8696.8317445344892</v>
      </c>
      <c r="N6140" s="6">
        <v>35705.433294536197</v>
      </c>
      <c r="O6140" s="6">
        <v>15516.730437219599</v>
      </c>
      <c r="P6140" s="71">
        <v>15522.105963539299</v>
      </c>
      <c r="Q6140" s="20">
        <v>1.7848000765674401</v>
      </c>
      <c r="R6140" s="79">
        <v>8644.0246618633992</v>
      </c>
      <c r="S6140" s="6">
        <v>35488.6302307105</v>
      </c>
      <c r="T6140" s="6">
        <v>15428.2345932393</v>
      </c>
      <c r="U6140" s="71">
        <v>15449.088083491701</v>
      </c>
      <c r="V6140" s="20">
        <v>1.7872563635376399</v>
      </c>
      <c r="W6140" s="79">
        <v>8616.4361444678107</v>
      </c>
      <c r="X6140" s="6">
        <v>35375.363699116097</v>
      </c>
      <c r="Y6140" s="6">
        <v>15384.2181869408</v>
      </c>
      <c r="Z6140" s="71">
        <v>15417.5630737503</v>
      </c>
      <c r="AA6140" s="20">
        <v>1.7893201800896701</v>
      </c>
    </row>
    <row r="6141" spans="1:27" x14ac:dyDescent="0.2">
      <c r="A6141" s="52" t="s">
        <v>187</v>
      </c>
      <c r="B6141" s="1" t="s">
        <v>6500</v>
      </c>
      <c r="C6141" s="131" t="s">
        <v>33</v>
      </c>
      <c r="D6141" s="131" t="s">
        <v>26162</v>
      </c>
      <c r="E6141" s="131" t="s">
        <v>6363</v>
      </c>
      <c r="F6141" s="131" t="s">
        <v>26248</v>
      </c>
      <c r="G6141" s="131" t="s">
        <v>26248</v>
      </c>
      <c r="H6141" s="79">
        <v>16347.583333333299</v>
      </c>
      <c r="I6141" s="6">
        <v>29629.5509075431</v>
      </c>
      <c r="J6141" s="6">
        <v>12870.996421620001</v>
      </c>
      <c r="K6141" s="71">
        <v>12877.3378348563</v>
      </c>
      <c r="L6141" s="20">
        <v>0.78772119231831095</v>
      </c>
      <c r="M6141" s="79">
        <v>16245.676519885599</v>
      </c>
      <c r="N6141" s="6">
        <v>29444.847575233602</v>
      </c>
      <c r="O6141" s="6">
        <v>12796.029075491801</v>
      </c>
      <c r="P6141" s="71">
        <v>12798.2364744103</v>
      </c>
      <c r="Q6141" s="20">
        <v>0.78779338359621798</v>
      </c>
      <c r="R6141" s="79">
        <v>16153.275666981999</v>
      </c>
      <c r="S6141" s="6">
        <v>29277.373538295898</v>
      </c>
      <c r="T6141" s="6">
        <v>12727.9690505452</v>
      </c>
      <c r="U6141" s="71">
        <v>12726.409322477601</v>
      </c>
      <c r="V6141" s="20">
        <v>0.78785316271738803</v>
      </c>
      <c r="W6141" s="79">
        <v>16106.810191963799</v>
      </c>
      <c r="X6141" s="6">
        <v>29193.156126497401</v>
      </c>
      <c r="Y6141" s="6">
        <v>12695.6682971626</v>
      </c>
      <c r="Z6141" s="71">
        <v>12690.643415136599</v>
      </c>
      <c r="AA6141" s="20">
        <v>0.78790544272188301</v>
      </c>
    </row>
    <row r="6142" spans="1:27" x14ac:dyDescent="0.2">
      <c r="A6142" s="52" t="s">
        <v>186</v>
      </c>
      <c r="B6142" s="1" t="s">
        <v>6499</v>
      </c>
      <c r="C6142" s="131" t="s">
        <v>28</v>
      </c>
      <c r="D6142" s="131" t="s">
        <v>28</v>
      </c>
      <c r="E6142" s="131" t="s">
        <v>6357</v>
      </c>
      <c r="F6142" s="131" t="s">
        <v>26265</v>
      </c>
      <c r="G6142" s="131" t="s">
        <v>26265</v>
      </c>
      <c r="H6142" s="79">
        <v>8754.0833333333303</v>
      </c>
      <c r="I6142" s="6">
        <v>29483.801979937802</v>
      </c>
      <c r="J6142" s="6">
        <v>12807.683483414599</v>
      </c>
      <c r="K6142" s="71">
        <v>12823.215363892299</v>
      </c>
      <c r="L6142" s="20">
        <v>1.4648267414892899</v>
      </c>
      <c r="M6142" s="79">
        <v>8747.1250975713992</v>
      </c>
      <c r="N6142" s="6">
        <v>29460.366602694699</v>
      </c>
      <c r="O6142" s="6">
        <v>12802.773275002701</v>
      </c>
      <c r="P6142" s="71">
        <v>12814.089264750901</v>
      </c>
      <c r="Q6142" s="20">
        <v>1.46494866848408</v>
      </c>
      <c r="R6142" s="79">
        <v>8738.4172803967194</v>
      </c>
      <c r="S6142" s="6">
        <v>29431.038625397701</v>
      </c>
      <c r="T6142" s="6">
        <v>12794.773009931199</v>
      </c>
      <c r="U6142" s="71">
        <v>12802.427214949899</v>
      </c>
      <c r="V6142" s="20">
        <v>1.4650739148919001</v>
      </c>
      <c r="W6142" s="79">
        <v>8732.03126589167</v>
      </c>
      <c r="X6142" s="6">
        <v>29409.530492571201</v>
      </c>
      <c r="Y6142" s="6">
        <v>12789.766282586899</v>
      </c>
      <c r="Z6142" s="71">
        <v>12794.274573442701</v>
      </c>
      <c r="AA6142" s="20">
        <v>1.4652117226628101</v>
      </c>
    </row>
    <row r="6143" spans="1:27" x14ac:dyDescent="0.2">
      <c r="A6143" s="52" t="s">
        <v>185</v>
      </c>
      <c r="B6143" s="1" t="s">
        <v>6498</v>
      </c>
      <c r="C6143" s="131" t="s">
        <v>58</v>
      </c>
      <c r="D6143" s="131" t="s">
        <v>26158</v>
      </c>
      <c r="E6143" s="131" t="s">
        <v>6355</v>
      </c>
      <c r="F6143" s="131" t="s">
        <v>26192</v>
      </c>
      <c r="G6143" s="131" t="s">
        <v>26192</v>
      </c>
      <c r="H6143" s="79">
        <v>6790</v>
      </c>
      <c r="I6143" s="6">
        <v>18282.451593288199</v>
      </c>
      <c r="J6143" s="6">
        <v>7941.8473054124997</v>
      </c>
      <c r="K6143" s="71">
        <v>7941.1922638371498</v>
      </c>
      <c r="L6143" s="20">
        <v>1.16954230689796</v>
      </c>
      <c r="M6143" s="79">
        <v>6793.1106729689</v>
      </c>
      <c r="N6143" s="6">
        <v>18290.827252784002</v>
      </c>
      <c r="O6143" s="6">
        <v>7948.7576474426996</v>
      </c>
      <c r="P6143" s="71">
        <v>7946.42465318636</v>
      </c>
      <c r="Q6143" s="20">
        <v>1.1697770043415801</v>
      </c>
      <c r="R6143" s="79">
        <v>6793.8791012189504</v>
      </c>
      <c r="S6143" s="6">
        <v>18292.8962884666</v>
      </c>
      <c r="T6143" s="6">
        <v>7952.6060457535305</v>
      </c>
      <c r="U6143" s="71">
        <v>7948.7663295472003</v>
      </c>
      <c r="V6143" s="20">
        <v>1.16998937000822</v>
      </c>
      <c r="W6143" s="79">
        <v>6793.7204926804498</v>
      </c>
      <c r="X6143" s="6">
        <v>18292.469226179801</v>
      </c>
      <c r="Y6143" s="6">
        <v>7955.1221055144097</v>
      </c>
      <c r="Z6143" s="71">
        <v>7950.0732569744296</v>
      </c>
      <c r="AA6143" s="20">
        <v>1.1702090578409601</v>
      </c>
    </row>
    <row r="6144" spans="1:27" x14ac:dyDescent="0.2">
      <c r="A6144" s="52" t="s">
        <v>184</v>
      </c>
      <c r="B6144" s="1" t="s">
        <v>6497</v>
      </c>
      <c r="C6144" s="131" t="s">
        <v>39</v>
      </c>
      <c r="D6144" s="131" t="s">
        <v>39</v>
      </c>
      <c r="E6144" s="131" t="s">
        <v>6361</v>
      </c>
      <c r="F6144" s="131" t="s">
        <v>26250</v>
      </c>
      <c r="G6144" s="131" t="s">
        <v>26250</v>
      </c>
      <c r="H6144" s="79">
        <v>4669</v>
      </c>
      <c r="I6144" s="6">
        <v>17167.359758714501</v>
      </c>
      <c r="J6144" s="6">
        <v>7457.4544417689904</v>
      </c>
      <c r="K6144" s="71">
        <v>7459.2202536450304</v>
      </c>
      <c r="L6144" s="20">
        <v>1.5976055372981399</v>
      </c>
      <c r="M6144" s="79">
        <v>4683.3588348860603</v>
      </c>
      <c r="N6144" s="6">
        <v>17220.155493176899</v>
      </c>
      <c r="O6144" s="6">
        <v>7483.4692151886402</v>
      </c>
      <c r="P6144" s="71">
        <v>7482.42980586469</v>
      </c>
      <c r="Q6144" s="20">
        <v>1.59766314511895</v>
      </c>
      <c r="R6144" s="79">
        <v>4698.3749072858</v>
      </c>
      <c r="S6144" s="6">
        <v>17275.367812099401</v>
      </c>
      <c r="T6144" s="6">
        <v>7510.24836847387</v>
      </c>
      <c r="U6144" s="71">
        <v>7506.3503553962</v>
      </c>
      <c r="V6144" s="20">
        <v>1.59764823019041</v>
      </c>
      <c r="W6144" s="79">
        <v>4714.5401129082302</v>
      </c>
      <c r="X6144" s="6">
        <v>17334.8053577182</v>
      </c>
      <c r="Y6144" s="6">
        <v>7538.6483689481101</v>
      </c>
      <c r="Z6144" s="71">
        <v>7532.1871334883899</v>
      </c>
      <c r="AA6144" s="20">
        <v>1.59765045011825</v>
      </c>
    </row>
    <row r="6145" spans="1:27" x14ac:dyDescent="0.2">
      <c r="A6145" s="52" t="s">
        <v>183</v>
      </c>
      <c r="B6145" s="1" t="s">
        <v>6496</v>
      </c>
      <c r="C6145" s="131" t="s">
        <v>39</v>
      </c>
      <c r="D6145" s="131" t="s">
        <v>39</v>
      </c>
      <c r="E6145" s="131" t="s">
        <v>6361</v>
      </c>
      <c r="F6145" s="131" t="s">
        <v>26257</v>
      </c>
      <c r="G6145" s="131" t="s">
        <v>26257</v>
      </c>
      <c r="H6145" s="79">
        <v>4362.1666666666697</v>
      </c>
      <c r="I6145" s="6">
        <v>16903.257482373901</v>
      </c>
      <c r="J6145" s="6">
        <v>7342.7291303955999</v>
      </c>
      <c r="K6145" s="71">
        <v>7344.4677770614699</v>
      </c>
      <c r="L6145" s="20">
        <v>1.6836742697577201</v>
      </c>
      <c r="M6145" s="79">
        <v>4379.7560830988396</v>
      </c>
      <c r="N6145" s="6">
        <v>16971.415913180699</v>
      </c>
      <c r="O6145" s="6">
        <v>7375.3729212708304</v>
      </c>
      <c r="P6145" s="71">
        <v>7374.3485258785904</v>
      </c>
      <c r="Q6145" s="20">
        <v>1.6837349811181701</v>
      </c>
      <c r="R6145" s="79">
        <v>4397.95611296686</v>
      </c>
      <c r="S6145" s="6">
        <v>17041.940451685201</v>
      </c>
      <c r="T6145" s="6">
        <v>7408.7687663156603</v>
      </c>
      <c r="U6145" s="71">
        <v>7404.9234237752298</v>
      </c>
      <c r="V6145" s="20">
        <v>1.6837192626690101</v>
      </c>
      <c r="W6145" s="79">
        <v>4416.6729274201698</v>
      </c>
      <c r="X6145" s="6">
        <v>17114.467514067099</v>
      </c>
      <c r="Y6145" s="6">
        <v>7442.8267262252602</v>
      </c>
      <c r="Z6145" s="71">
        <v>7436.4476177152901</v>
      </c>
      <c r="AA6145" s="20">
        <v>1.68372160219231</v>
      </c>
    </row>
    <row r="6146" spans="1:27" x14ac:dyDescent="0.2">
      <c r="A6146" s="52" t="s">
        <v>182</v>
      </c>
      <c r="B6146" s="1" t="s">
        <v>6495</v>
      </c>
      <c r="C6146" s="131" t="s">
        <v>39</v>
      </c>
      <c r="D6146" s="131" t="s">
        <v>39</v>
      </c>
      <c r="E6146" s="131" t="s">
        <v>6361</v>
      </c>
      <c r="F6146" s="131" t="s">
        <v>26257</v>
      </c>
      <c r="G6146" s="131" t="s">
        <v>26257</v>
      </c>
      <c r="H6146" s="79">
        <v>4403.1666666666697</v>
      </c>
      <c r="I6146" s="6">
        <v>16866.650693483101</v>
      </c>
      <c r="J6146" s="6">
        <v>7326.8272407486302</v>
      </c>
      <c r="K6146" s="71">
        <v>7328.5621220886896</v>
      </c>
      <c r="L6146" s="20">
        <v>1.6643844480310399</v>
      </c>
      <c r="M6146" s="79">
        <v>4417.8783695204902</v>
      </c>
      <c r="N6146" s="6">
        <v>16923.0049430326</v>
      </c>
      <c r="O6146" s="6">
        <v>7354.3346672943198</v>
      </c>
      <c r="P6146" s="71">
        <v>7353.3131939903196</v>
      </c>
      <c r="Q6146" s="20">
        <v>1.6644444638226701</v>
      </c>
      <c r="R6146" s="79">
        <v>4431.9516478431797</v>
      </c>
      <c r="S6146" s="6">
        <v>16976.9136609056</v>
      </c>
      <c r="T6146" s="6">
        <v>7380.4991888067598</v>
      </c>
      <c r="U6146" s="71">
        <v>7376.6685189079399</v>
      </c>
      <c r="V6146" s="20">
        <v>1.66442892545947</v>
      </c>
      <c r="W6146" s="79">
        <v>4446.2740210100901</v>
      </c>
      <c r="X6146" s="6">
        <v>17031.776554726301</v>
      </c>
      <c r="Y6146" s="6">
        <v>7406.8656610215903</v>
      </c>
      <c r="Z6146" s="71">
        <v>7400.5173740725004</v>
      </c>
      <c r="AA6146" s="20">
        <v>1.6644312381788999</v>
      </c>
    </row>
    <row r="6147" spans="1:27" x14ac:dyDescent="0.2">
      <c r="A6147" s="52" t="s">
        <v>181</v>
      </c>
      <c r="B6147" s="1" t="s">
        <v>6494</v>
      </c>
      <c r="C6147" s="131" t="s">
        <v>39</v>
      </c>
      <c r="D6147" s="131" t="s">
        <v>39</v>
      </c>
      <c r="E6147" s="131" t="s">
        <v>6361</v>
      </c>
      <c r="F6147" s="131" t="s">
        <v>26257</v>
      </c>
      <c r="G6147" s="131" t="s">
        <v>26257</v>
      </c>
      <c r="H6147" s="79">
        <v>4882.25</v>
      </c>
      <c r="I6147" s="6">
        <v>26889.442851804499</v>
      </c>
      <c r="J6147" s="6">
        <v>11680.7009260752</v>
      </c>
      <c r="K6147" s="71">
        <v>11683.4667385353</v>
      </c>
      <c r="L6147" s="20">
        <v>2.3930496673737101</v>
      </c>
      <c r="M6147" s="79">
        <v>4896.6355376675301</v>
      </c>
      <c r="N6147" s="6">
        <v>26968.672529310501</v>
      </c>
      <c r="O6147" s="6">
        <v>11719.9424086248</v>
      </c>
      <c r="P6147" s="71">
        <v>11718.3145783946</v>
      </c>
      <c r="Q6147" s="20">
        <v>2.3931359579962699</v>
      </c>
      <c r="R6147" s="79">
        <v>4908.0747587752503</v>
      </c>
      <c r="S6147" s="6">
        <v>27031.675096210001</v>
      </c>
      <c r="T6147" s="6">
        <v>11751.6799640143</v>
      </c>
      <c r="U6147" s="71">
        <v>11745.5805382781</v>
      </c>
      <c r="V6147" s="20">
        <v>2.3931136169590501</v>
      </c>
      <c r="W6147" s="79">
        <v>4920.77522512408</v>
      </c>
      <c r="X6147" s="6">
        <v>27101.624087777</v>
      </c>
      <c r="Y6147" s="6">
        <v>11786.0922005794</v>
      </c>
      <c r="Z6147" s="71">
        <v>11775.990559923101</v>
      </c>
      <c r="AA6147" s="20">
        <v>2.3931169421838701</v>
      </c>
    </row>
    <row r="6148" spans="1:27" x14ac:dyDescent="0.2">
      <c r="A6148" s="52" t="s">
        <v>180</v>
      </c>
      <c r="B6148" s="1" t="s">
        <v>6493</v>
      </c>
      <c r="C6148" s="131" t="s">
        <v>28</v>
      </c>
      <c r="D6148" s="131" t="s">
        <v>28</v>
      </c>
      <c r="E6148" s="131" t="s">
        <v>6357</v>
      </c>
      <c r="F6148" s="131" t="s">
        <v>26261</v>
      </c>
      <c r="G6148" s="131" t="s">
        <v>26261</v>
      </c>
      <c r="H6148" s="79">
        <v>7088.3333333333303</v>
      </c>
      <c r="I6148" s="6">
        <v>25150.145677965698</v>
      </c>
      <c r="J6148" s="6">
        <v>10925.1549587918</v>
      </c>
      <c r="K6148" s="71">
        <v>10938.4038965283</v>
      </c>
      <c r="L6148" s="20">
        <v>1.5431559694138199</v>
      </c>
      <c r="M6148" s="79">
        <v>7109.57184117408</v>
      </c>
      <c r="N6148" s="6">
        <v>25225.5021180566</v>
      </c>
      <c r="O6148" s="6">
        <v>10962.402088236</v>
      </c>
      <c r="P6148" s="71">
        <v>10972.091428739201</v>
      </c>
      <c r="Q6148" s="20">
        <v>1.5432844162563899</v>
      </c>
      <c r="R6148" s="79">
        <v>7127.5504517857898</v>
      </c>
      <c r="S6148" s="6">
        <v>25289.2921029104</v>
      </c>
      <c r="T6148" s="6">
        <v>10994.2009236248</v>
      </c>
      <c r="U6148" s="71">
        <v>11000.777974098501</v>
      </c>
      <c r="V6148" s="20">
        <v>1.54341636001219</v>
      </c>
      <c r="W6148" s="79">
        <v>7143.4449436639998</v>
      </c>
      <c r="X6148" s="6">
        <v>25345.687417212801</v>
      </c>
      <c r="Y6148" s="6">
        <v>11022.461525509199</v>
      </c>
      <c r="Z6148" s="71">
        <v>11026.3468554993</v>
      </c>
      <c r="AA6148" s="20">
        <v>1.5435615368295501</v>
      </c>
    </row>
    <row r="6149" spans="1:27" x14ac:dyDescent="0.2">
      <c r="A6149" s="52" t="s">
        <v>179</v>
      </c>
      <c r="B6149" s="1" t="s">
        <v>6492</v>
      </c>
      <c r="C6149" s="131" t="s">
        <v>38</v>
      </c>
      <c r="D6149" s="131" t="s">
        <v>38</v>
      </c>
      <c r="E6149" s="131" t="s">
        <v>6362</v>
      </c>
      <c r="F6149" s="131" t="s">
        <v>26264</v>
      </c>
      <c r="G6149" s="131" t="s">
        <v>26264</v>
      </c>
      <c r="H6149" s="79">
        <v>13894.5</v>
      </c>
      <c r="I6149" s="6">
        <v>56459.639848772698</v>
      </c>
      <c r="J6149" s="6">
        <v>24525.9141701843</v>
      </c>
      <c r="K6149" s="71">
        <v>24395.1593916313</v>
      </c>
      <c r="L6149" s="20">
        <v>1.7557421563662801</v>
      </c>
      <c r="M6149" s="79">
        <v>13834.9287358657</v>
      </c>
      <c r="N6149" s="6">
        <v>56217.574850510398</v>
      </c>
      <c r="O6149" s="6">
        <v>24430.818346155502</v>
      </c>
      <c r="P6149" s="71">
        <v>24317.405615693198</v>
      </c>
      <c r="Q6149" s="20">
        <v>1.7576820293011499</v>
      </c>
      <c r="R6149" s="79">
        <v>13770.6439256307</v>
      </c>
      <c r="S6149" s="6">
        <v>55956.356581870699</v>
      </c>
      <c r="T6149" s="6">
        <v>24326.3205910094</v>
      </c>
      <c r="U6149" s="71">
        <v>24230.4288851036</v>
      </c>
      <c r="V6149" s="20">
        <v>1.7595712310885101</v>
      </c>
      <c r="W6149" s="79">
        <v>13716.1992176145</v>
      </c>
      <c r="X6149" s="6">
        <v>55735.123100545898</v>
      </c>
      <c r="Y6149" s="6">
        <v>24238.373964088201</v>
      </c>
      <c r="Z6149" s="71">
        <v>24160.038662240699</v>
      </c>
      <c r="AA6149" s="20">
        <v>1.7614237208813699</v>
      </c>
    </row>
    <row r="6150" spans="1:27" x14ac:dyDescent="0.2">
      <c r="A6150" s="52" t="s">
        <v>178</v>
      </c>
      <c r="B6150" s="1" t="s">
        <v>6491</v>
      </c>
      <c r="C6150" s="131" t="s">
        <v>44</v>
      </c>
      <c r="D6150" s="131" t="s">
        <v>26160</v>
      </c>
      <c r="E6150" s="131" t="s">
        <v>6355</v>
      </c>
      <c r="F6150" s="131" t="s">
        <v>26263</v>
      </c>
      <c r="G6150" s="131" t="s">
        <v>26263</v>
      </c>
      <c r="H6150" s="79">
        <v>11199.666666666701</v>
      </c>
      <c r="I6150" s="6">
        <v>25849.271857845899</v>
      </c>
      <c r="J6150" s="6">
        <v>11228.853472062499</v>
      </c>
      <c r="K6150" s="71">
        <v>11222.2463939476</v>
      </c>
      <c r="L6150" s="20">
        <v>1.0020161070818401</v>
      </c>
      <c r="M6150" s="79">
        <v>11160.401322371399</v>
      </c>
      <c r="N6150" s="6">
        <v>25758.645896423299</v>
      </c>
      <c r="O6150" s="6">
        <v>11194.093669317101</v>
      </c>
      <c r="P6150" s="71">
        <v>11192.3162025005</v>
      </c>
      <c r="Q6150" s="20">
        <v>1.0028596534485801</v>
      </c>
      <c r="R6150" s="79">
        <v>11138.3953299402</v>
      </c>
      <c r="S6150" s="6">
        <v>25707.855199004502</v>
      </c>
      <c r="T6150" s="6">
        <v>11176.165952892799</v>
      </c>
      <c r="U6150" s="71">
        <v>11179.0421258116</v>
      </c>
      <c r="V6150" s="20">
        <v>1.0036492506027399</v>
      </c>
      <c r="W6150" s="79">
        <v>11122.2401828073</v>
      </c>
      <c r="X6150" s="6">
        <v>25670.568483018302</v>
      </c>
      <c r="Y6150" s="6">
        <v>11163.747456691999</v>
      </c>
      <c r="Z6150" s="71">
        <v>11171.048487988701</v>
      </c>
      <c r="AA6150" s="20">
        <v>1.0043883520207399</v>
      </c>
    </row>
    <row r="6151" spans="1:27" x14ac:dyDescent="0.2">
      <c r="A6151" s="52" t="s">
        <v>177</v>
      </c>
      <c r="B6151" s="1" t="s">
        <v>6490</v>
      </c>
      <c r="C6151" s="131" t="s">
        <v>39</v>
      </c>
      <c r="D6151" s="131" t="s">
        <v>39</v>
      </c>
      <c r="E6151" s="131" t="s">
        <v>6361</v>
      </c>
      <c r="F6151" s="131" t="s">
        <v>26251</v>
      </c>
      <c r="G6151" s="131" t="s">
        <v>26251</v>
      </c>
      <c r="H6151" s="79">
        <v>5809.8333333333303</v>
      </c>
      <c r="I6151" s="6">
        <v>28421.969995205902</v>
      </c>
      <c r="J6151" s="6">
        <v>12346.426553854901</v>
      </c>
      <c r="K6151" s="71">
        <v>12349.350000026199</v>
      </c>
      <c r="L6151" s="20">
        <v>2.1255945380004402</v>
      </c>
      <c r="M6151" s="79">
        <v>5811.4027655933396</v>
      </c>
      <c r="N6151" s="6">
        <v>28429.647729495999</v>
      </c>
      <c r="O6151" s="6">
        <v>12354.847415090901</v>
      </c>
      <c r="P6151" s="71">
        <v>12353.1314003349</v>
      </c>
      <c r="Q6151" s="20">
        <v>2.1256711844981999</v>
      </c>
      <c r="R6151" s="79">
        <v>5814.2202645175503</v>
      </c>
      <c r="S6151" s="6">
        <v>28443.431062905202</v>
      </c>
      <c r="T6151" s="6">
        <v>12365.4230727503</v>
      </c>
      <c r="U6151" s="71">
        <v>12359.0050984726</v>
      </c>
      <c r="V6151" s="20">
        <v>2.12565134036904</v>
      </c>
      <c r="W6151" s="79">
        <v>5816.4124339784103</v>
      </c>
      <c r="X6151" s="6">
        <v>28454.155256021699</v>
      </c>
      <c r="Y6151" s="6">
        <v>12374.2878379132</v>
      </c>
      <c r="Z6151" s="71">
        <v>12363.682065703901</v>
      </c>
      <c r="AA6151" s="20">
        <v>2.1256542939557601</v>
      </c>
    </row>
    <row r="6152" spans="1:27" x14ac:dyDescent="0.2">
      <c r="A6152" s="52" t="s">
        <v>176</v>
      </c>
      <c r="B6152" s="1" t="s">
        <v>6489</v>
      </c>
      <c r="C6152" s="131" t="s">
        <v>39</v>
      </c>
      <c r="D6152" s="131" t="s">
        <v>39</v>
      </c>
      <c r="E6152" s="131" t="s">
        <v>6361</v>
      </c>
      <c r="F6152" s="131" t="s">
        <v>26262</v>
      </c>
      <c r="G6152" s="131" t="s">
        <v>26262</v>
      </c>
      <c r="H6152" s="79">
        <v>10031.916666666701</v>
      </c>
      <c r="I6152" s="6">
        <v>38101.367829437797</v>
      </c>
      <c r="J6152" s="6">
        <v>16551.1306776733</v>
      </c>
      <c r="K6152" s="71">
        <v>16555.049733879601</v>
      </c>
      <c r="L6152" s="20">
        <v>1.6502379638865501</v>
      </c>
      <c r="M6152" s="79">
        <v>10020.843311210399</v>
      </c>
      <c r="N6152" s="6">
        <v>38059.3110616868</v>
      </c>
      <c r="O6152" s="6">
        <v>16539.6696211177</v>
      </c>
      <c r="P6152" s="71">
        <v>16537.3723594701</v>
      </c>
      <c r="Q6152" s="20">
        <v>1.6502974695722099</v>
      </c>
      <c r="R6152" s="79">
        <v>10012.612618498</v>
      </c>
      <c r="S6152" s="6">
        <v>38028.050769068199</v>
      </c>
      <c r="T6152" s="6">
        <v>16532.215658216301</v>
      </c>
      <c r="U6152" s="71">
        <v>16523.635010855902</v>
      </c>
      <c r="V6152" s="20">
        <v>1.6502820632777799</v>
      </c>
      <c r="W6152" s="79">
        <v>10014.7998259141</v>
      </c>
      <c r="X6152" s="6">
        <v>38036.357815174299</v>
      </c>
      <c r="Y6152" s="6">
        <v>16541.444849648698</v>
      </c>
      <c r="Z6152" s="71">
        <v>16527.267484584499</v>
      </c>
      <c r="AA6152" s="20">
        <v>1.6502843563401799</v>
      </c>
    </row>
    <row r="6153" spans="1:27" x14ac:dyDescent="0.2">
      <c r="A6153" s="52" t="s">
        <v>175</v>
      </c>
      <c r="B6153" s="1" t="s">
        <v>6488</v>
      </c>
      <c r="C6153" s="131" t="s">
        <v>28</v>
      </c>
      <c r="D6153" s="131" t="s">
        <v>28</v>
      </c>
      <c r="E6153" s="131" t="s">
        <v>6357</v>
      </c>
      <c r="F6153" s="131" t="s">
        <v>26261</v>
      </c>
      <c r="G6153" s="131" t="s">
        <v>26261</v>
      </c>
      <c r="H6153" s="79">
        <v>13521.916666666701</v>
      </c>
      <c r="I6153" s="6">
        <v>44950.455615430197</v>
      </c>
      <c r="J6153" s="6">
        <v>19526.355805450301</v>
      </c>
      <c r="K6153" s="71">
        <v>19550.035421278499</v>
      </c>
      <c r="L6153" s="20">
        <v>1.4458035723198901</v>
      </c>
      <c r="M6153" s="79">
        <v>13558.1190075295</v>
      </c>
      <c r="N6153" s="6">
        <v>45070.801847125302</v>
      </c>
      <c r="O6153" s="6">
        <v>19586.6964302657</v>
      </c>
      <c r="P6153" s="71">
        <v>19604.0085275157</v>
      </c>
      <c r="Q6153" s="20">
        <v>1.4459239158933901</v>
      </c>
      <c r="R6153" s="79">
        <v>13591.208656704701</v>
      </c>
      <c r="S6153" s="6">
        <v>45180.800661882597</v>
      </c>
      <c r="T6153" s="6">
        <v>19641.783500527999</v>
      </c>
      <c r="U6153" s="71">
        <v>19653.533786189801</v>
      </c>
      <c r="V6153" s="20">
        <v>1.44604753577192</v>
      </c>
      <c r="W6153" s="79">
        <v>13625.2659489138</v>
      </c>
      <c r="X6153" s="6">
        <v>45294.016180034698</v>
      </c>
      <c r="Y6153" s="6">
        <v>19697.692252811899</v>
      </c>
      <c r="Z6153" s="71">
        <v>19704.635532610799</v>
      </c>
      <c r="AA6153" s="20">
        <v>1.44618355388371</v>
      </c>
    </row>
    <row r="6154" spans="1:27" x14ac:dyDescent="0.2">
      <c r="A6154" s="52" t="s">
        <v>174</v>
      </c>
      <c r="B6154" s="1" t="s">
        <v>6487</v>
      </c>
      <c r="C6154" s="131" t="s">
        <v>39</v>
      </c>
      <c r="D6154" s="131" t="s">
        <v>39</v>
      </c>
      <c r="E6154" s="131" t="s">
        <v>6361</v>
      </c>
      <c r="F6154" s="131" t="s">
        <v>26260</v>
      </c>
      <c r="G6154" s="131" t="s">
        <v>26260</v>
      </c>
      <c r="H6154" s="79">
        <v>6589.5833333333303</v>
      </c>
      <c r="I6154" s="6">
        <v>22888.411235574298</v>
      </c>
      <c r="J6154" s="6">
        <v>9942.6636613194496</v>
      </c>
      <c r="K6154" s="71">
        <v>9945.0179329693401</v>
      </c>
      <c r="L6154" s="20">
        <v>1.5092028478739401</v>
      </c>
      <c r="M6154" s="79">
        <v>6669.59470646309</v>
      </c>
      <c r="N6154" s="6">
        <v>23166.324590498101</v>
      </c>
      <c r="O6154" s="6">
        <v>10067.532605658</v>
      </c>
      <c r="P6154" s="71">
        <v>10066.134285312401</v>
      </c>
      <c r="Q6154" s="20">
        <v>1.5092572679953</v>
      </c>
      <c r="R6154" s="79">
        <v>6750.6377934837801</v>
      </c>
      <c r="S6154" s="6">
        <v>23447.821524325002</v>
      </c>
      <c r="T6154" s="6">
        <v>10193.6448047138</v>
      </c>
      <c r="U6154" s="71">
        <v>10188.3540395076</v>
      </c>
      <c r="V6154" s="20">
        <v>1.5092431783767399</v>
      </c>
      <c r="W6154" s="79">
        <v>6829.4805145885603</v>
      </c>
      <c r="X6154" s="6">
        <v>23721.675656262199</v>
      </c>
      <c r="Y6154" s="6">
        <v>10316.203026483599</v>
      </c>
      <c r="Z6154" s="71">
        <v>10307.3612005299</v>
      </c>
      <c r="AA6154" s="20">
        <v>1.50924527546601</v>
      </c>
    </row>
    <row r="6155" spans="1:27" x14ac:dyDescent="0.2">
      <c r="A6155" s="52" t="s">
        <v>173</v>
      </c>
      <c r="B6155" s="1" t="s">
        <v>6486</v>
      </c>
      <c r="C6155" s="131" t="s">
        <v>27</v>
      </c>
      <c r="D6155" s="131" t="s">
        <v>26156</v>
      </c>
      <c r="E6155" s="131" t="s">
        <v>6355</v>
      </c>
      <c r="F6155" s="131" t="s">
        <v>26259</v>
      </c>
      <c r="G6155" s="131" t="s">
        <v>26259</v>
      </c>
      <c r="H6155" s="79">
        <v>8208.1666666666697</v>
      </c>
      <c r="I6155" s="6">
        <v>14416.225648178301</v>
      </c>
      <c r="J6155" s="6">
        <v>6262.3692579738699</v>
      </c>
      <c r="K6155" s="71">
        <v>6264.4211077850496</v>
      </c>
      <c r="L6155" s="20">
        <v>0.763193702343404</v>
      </c>
      <c r="M6155" s="79">
        <v>8253.0131068236406</v>
      </c>
      <c r="N6155" s="6">
        <v>14494.9906668573</v>
      </c>
      <c r="O6155" s="6">
        <v>6299.1775232722603</v>
      </c>
      <c r="P6155" s="71">
        <v>6300.9444047426005</v>
      </c>
      <c r="Q6155" s="20">
        <v>0.76347199782500497</v>
      </c>
      <c r="R6155" s="79">
        <v>8295.9445391705103</v>
      </c>
      <c r="S6155" s="6">
        <v>14570.3923054017</v>
      </c>
      <c r="T6155" s="6">
        <v>6334.2943681364604</v>
      </c>
      <c r="U6155" s="71">
        <v>6335.8677660867897</v>
      </c>
      <c r="V6155" s="20">
        <v>0.76373072845063805</v>
      </c>
      <c r="W6155" s="79">
        <v>8335.2632897121293</v>
      </c>
      <c r="X6155" s="6">
        <v>14639.448892948099</v>
      </c>
      <c r="Y6155" s="6">
        <v>6366.4780331660904</v>
      </c>
      <c r="Z6155" s="71">
        <v>6368.0475490495501</v>
      </c>
      <c r="AA6155" s="20">
        <v>0.76398877008592803</v>
      </c>
    </row>
    <row r="6156" spans="1:27" x14ac:dyDescent="0.2">
      <c r="A6156" s="52" t="s">
        <v>172</v>
      </c>
      <c r="B6156" s="1" t="s">
        <v>6485</v>
      </c>
      <c r="C6156" s="131" t="s">
        <v>38</v>
      </c>
      <c r="D6156" s="131" t="s">
        <v>38</v>
      </c>
      <c r="E6156" s="131" t="s">
        <v>6362</v>
      </c>
      <c r="F6156" s="131" t="s">
        <v>26258</v>
      </c>
      <c r="G6156" s="131" t="s">
        <v>26258</v>
      </c>
      <c r="H6156" s="79">
        <v>7260.5</v>
      </c>
      <c r="I6156" s="6">
        <v>29815.602503772199</v>
      </c>
      <c r="J6156" s="6">
        <v>12951.816729587999</v>
      </c>
      <c r="K6156" s="71">
        <v>12882.7668292832</v>
      </c>
      <c r="L6156" s="20">
        <v>1.7743635878084401</v>
      </c>
      <c r="M6156" s="79">
        <v>7219.3447234866198</v>
      </c>
      <c r="N6156" s="6">
        <v>29646.596324382899</v>
      </c>
      <c r="O6156" s="6">
        <v>12883.704274131</v>
      </c>
      <c r="P6156" s="71">
        <v>12823.8955497774</v>
      </c>
      <c r="Q6156" s="20">
        <v>1.77632403506894</v>
      </c>
      <c r="R6156" s="79">
        <v>7176.0736478870804</v>
      </c>
      <c r="S6156" s="6">
        <v>29468.9015113553</v>
      </c>
      <c r="T6156" s="6">
        <v>12811.233422269899</v>
      </c>
      <c r="U6156" s="71">
        <v>12760.732935645799</v>
      </c>
      <c r="V6156" s="20">
        <v>1.7782332737628801</v>
      </c>
      <c r="W6156" s="79">
        <v>7137.9645789439601</v>
      </c>
      <c r="X6156" s="6">
        <v>29312.404734081501</v>
      </c>
      <c r="Y6156" s="6">
        <v>12747.527738472299</v>
      </c>
      <c r="Z6156" s="71">
        <v>12706.3293711774</v>
      </c>
      <c r="AA6156" s="20">
        <v>1.78010541109428</v>
      </c>
    </row>
    <row r="6157" spans="1:27" x14ac:dyDescent="0.2">
      <c r="A6157" s="52" t="s">
        <v>171</v>
      </c>
      <c r="B6157" s="1" t="s">
        <v>6484</v>
      </c>
      <c r="C6157" s="131" t="s">
        <v>39</v>
      </c>
      <c r="D6157" s="131" t="s">
        <v>39</v>
      </c>
      <c r="E6157" s="131" t="s">
        <v>6361</v>
      </c>
      <c r="F6157" s="131" t="s">
        <v>26240</v>
      </c>
      <c r="G6157" s="131" t="s">
        <v>26240</v>
      </c>
      <c r="H6157" s="79">
        <v>7562.4166666666697</v>
      </c>
      <c r="I6157" s="6">
        <v>35494.557497706701</v>
      </c>
      <c r="J6157" s="6">
        <v>15418.739351316401</v>
      </c>
      <c r="K6157" s="71">
        <v>15422.390274466299</v>
      </c>
      <c r="L6157" s="20">
        <v>2.0393468059548301</v>
      </c>
      <c r="M6157" s="79">
        <v>7562.9205975998802</v>
      </c>
      <c r="N6157" s="6">
        <v>35496.922721189098</v>
      </c>
      <c r="O6157" s="6">
        <v>15426.1167109207</v>
      </c>
      <c r="P6157" s="71">
        <v>15423.974115143101</v>
      </c>
      <c r="Q6157" s="20">
        <v>2.0394203424584401</v>
      </c>
      <c r="R6157" s="79">
        <v>7562.1417381475503</v>
      </c>
      <c r="S6157" s="6">
        <v>35493.267107801003</v>
      </c>
      <c r="T6157" s="6">
        <v>15430.250417098099</v>
      </c>
      <c r="U6157" s="71">
        <v>15422.241718188699</v>
      </c>
      <c r="V6157" s="20">
        <v>2.0394013035210001</v>
      </c>
      <c r="W6157" s="79">
        <v>7563.5478430408502</v>
      </c>
      <c r="X6157" s="6">
        <v>35499.866727100401</v>
      </c>
      <c r="Y6157" s="6">
        <v>15438.362697333299</v>
      </c>
      <c r="Z6157" s="71">
        <v>15425.1307634882</v>
      </c>
      <c r="AA6157" s="20">
        <v>2.0394041372635301</v>
      </c>
    </row>
    <row r="6158" spans="1:27" x14ac:dyDescent="0.2">
      <c r="A6158" s="52" t="s">
        <v>170</v>
      </c>
      <c r="B6158" s="1" t="s">
        <v>6483</v>
      </c>
      <c r="C6158" s="131" t="s">
        <v>56</v>
      </c>
      <c r="D6158" s="131" t="s">
        <v>56</v>
      </c>
      <c r="E6158" s="131" t="s">
        <v>6357</v>
      </c>
      <c r="F6158" s="131" t="s">
        <v>26200</v>
      </c>
      <c r="G6158" s="131" t="s">
        <v>26200</v>
      </c>
      <c r="H6158" s="79">
        <v>12581.833333333299</v>
      </c>
      <c r="I6158" s="6">
        <v>38755.148254960201</v>
      </c>
      <c r="J6158" s="6">
        <v>16835.1311184388</v>
      </c>
      <c r="K6158" s="71">
        <v>16827.9733696037</v>
      </c>
      <c r="L6158" s="20">
        <v>1.3374818219075399</v>
      </c>
      <c r="M6158" s="79">
        <v>12535.198996003901</v>
      </c>
      <c r="N6158" s="6">
        <v>38611.503000004697</v>
      </c>
      <c r="O6158" s="6">
        <v>16779.639078589498</v>
      </c>
      <c r="P6158" s="71">
        <v>16769.3335505332</v>
      </c>
      <c r="Q6158" s="20">
        <v>1.3377796041274701</v>
      </c>
      <c r="R6158" s="79">
        <v>12493.4466780934</v>
      </c>
      <c r="S6158" s="6">
        <v>38482.895568341897</v>
      </c>
      <c r="T6158" s="6">
        <v>16729.953700543902</v>
      </c>
      <c r="U6158" s="71">
        <v>16717.144855510702</v>
      </c>
      <c r="V6158" s="20">
        <v>1.3380730943386001</v>
      </c>
      <c r="W6158" s="79">
        <v>12456.8884861361</v>
      </c>
      <c r="X6158" s="6">
        <v>38370.287325035599</v>
      </c>
      <c r="Y6158" s="6">
        <v>16686.665814229</v>
      </c>
      <c r="Z6158" s="71">
        <v>16671.9320381816</v>
      </c>
      <c r="AA6158" s="20">
        <v>1.3383704973145301</v>
      </c>
    </row>
    <row r="6159" spans="1:27" x14ac:dyDescent="0.2">
      <c r="A6159" s="52" t="s">
        <v>169</v>
      </c>
      <c r="B6159" s="1" t="s">
        <v>6482</v>
      </c>
      <c r="C6159" s="131" t="s">
        <v>39</v>
      </c>
      <c r="D6159" s="131" t="s">
        <v>39</v>
      </c>
      <c r="E6159" s="131" t="s">
        <v>6361</v>
      </c>
      <c r="F6159" s="131" t="s">
        <v>26257</v>
      </c>
      <c r="G6159" s="131" t="s">
        <v>26257</v>
      </c>
      <c r="H6159" s="79">
        <v>5064.3333333333303</v>
      </c>
      <c r="I6159" s="6">
        <v>18104.4087736043</v>
      </c>
      <c r="J6159" s="6">
        <v>7864.5059882188098</v>
      </c>
      <c r="K6159" s="71">
        <v>7866.3681837148297</v>
      </c>
      <c r="L6159" s="20">
        <v>1.5532879978374601</v>
      </c>
      <c r="M6159" s="79">
        <v>5083.6116993364703</v>
      </c>
      <c r="N6159" s="6">
        <v>18173.326713170201</v>
      </c>
      <c r="O6159" s="6">
        <v>7897.6947130042299</v>
      </c>
      <c r="P6159" s="71">
        <v>7896.59777022457</v>
      </c>
      <c r="Q6159" s="20">
        <v>1.55334400761869</v>
      </c>
      <c r="R6159" s="79">
        <v>5103.4371907991399</v>
      </c>
      <c r="S6159" s="6">
        <v>18244.200563281</v>
      </c>
      <c r="T6159" s="6">
        <v>7931.4361931284002</v>
      </c>
      <c r="U6159" s="71">
        <v>7927.3195726800895</v>
      </c>
      <c r="V6159" s="20">
        <v>1.55332950642991</v>
      </c>
      <c r="W6159" s="79">
        <v>5123.8315059670404</v>
      </c>
      <c r="X6159" s="6">
        <v>18317.1078926677</v>
      </c>
      <c r="Y6159" s="6">
        <v>7965.8370941802204</v>
      </c>
      <c r="Z6159" s="71">
        <v>7959.0097232006601</v>
      </c>
      <c r="AA6159" s="20">
        <v>1.5533316647770099</v>
      </c>
    </row>
    <row r="6160" spans="1:27" x14ac:dyDescent="0.2">
      <c r="A6160" s="52" t="s">
        <v>168</v>
      </c>
      <c r="B6160" s="1" t="s">
        <v>6481</v>
      </c>
      <c r="C6160" s="131" t="s">
        <v>58</v>
      </c>
      <c r="D6160" s="131" t="s">
        <v>26158</v>
      </c>
      <c r="E6160" s="131" t="s">
        <v>6355</v>
      </c>
      <c r="F6160" s="131" t="s">
        <v>26256</v>
      </c>
      <c r="G6160" s="131" t="s">
        <v>26256</v>
      </c>
      <c r="H6160" s="79">
        <v>12948.5</v>
      </c>
      <c r="I6160" s="6">
        <v>30140.355607068701</v>
      </c>
      <c r="J6160" s="6">
        <v>13092.888595425</v>
      </c>
      <c r="K6160" s="71">
        <v>13091.808697255001</v>
      </c>
      <c r="L6160" s="20">
        <v>1.0110675906286399</v>
      </c>
      <c r="M6160" s="79">
        <v>12989.8932980135</v>
      </c>
      <c r="N6160" s="6">
        <v>30236.707209329601</v>
      </c>
      <c r="O6160" s="6">
        <v>13140.152402186301</v>
      </c>
      <c r="P6160" s="71">
        <v>13136.2957114377</v>
      </c>
      <c r="Q6160" s="20">
        <v>1.01127048622075</v>
      </c>
      <c r="R6160" s="79">
        <v>13031.258240253699</v>
      </c>
      <c r="S6160" s="6">
        <v>30332.9928075676</v>
      </c>
      <c r="T6160" s="6">
        <v>13186.8862198355</v>
      </c>
      <c r="U6160" s="71">
        <v>13180.5192628358</v>
      </c>
      <c r="V6160" s="20">
        <v>1.0114540760247599</v>
      </c>
      <c r="W6160" s="79">
        <v>13072.8557974176</v>
      </c>
      <c r="X6160" s="6">
        <v>30429.819865937799</v>
      </c>
      <c r="Y6160" s="6">
        <v>13233.474917420899</v>
      </c>
      <c r="Z6160" s="71">
        <v>13225.076075815499</v>
      </c>
      <c r="AA6160" s="20">
        <v>1.0116439958304999</v>
      </c>
    </row>
    <row r="6161" spans="1:27" x14ac:dyDescent="0.2">
      <c r="A6161" s="52" t="s">
        <v>167</v>
      </c>
      <c r="B6161" s="1" t="s">
        <v>6480</v>
      </c>
      <c r="C6161" s="131" t="s">
        <v>49</v>
      </c>
      <c r="D6161" s="131" t="s">
        <v>49</v>
      </c>
      <c r="E6161" s="131" t="s">
        <v>6363</v>
      </c>
      <c r="F6161" s="131" t="s">
        <v>26201</v>
      </c>
      <c r="G6161" s="131" t="s">
        <v>26201</v>
      </c>
      <c r="H6161" s="79">
        <v>12306.833333333299</v>
      </c>
      <c r="I6161" s="6">
        <v>22119.3735877691</v>
      </c>
      <c r="J6161" s="6">
        <v>9608.5957963059609</v>
      </c>
      <c r="K6161" s="71">
        <v>9611.8833882357394</v>
      </c>
      <c r="L6161" s="20">
        <v>0.78102003398402597</v>
      </c>
      <c r="M6161" s="79">
        <v>12303.9230676589</v>
      </c>
      <c r="N6161" s="6">
        <v>22114.142895847901</v>
      </c>
      <c r="O6161" s="6">
        <v>9610.2795150097299</v>
      </c>
      <c r="P6161" s="71">
        <v>9609.62050045256</v>
      </c>
      <c r="Q6161" s="20">
        <v>0.78102085388615705</v>
      </c>
      <c r="R6161" s="79">
        <v>12306.905065516299</v>
      </c>
      <c r="S6161" s="6">
        <v>22119.502513782001</v>
      </c>
      <c r="T6161" s="6">
        <v>9616.1748607884801</v>
      </c>
      <c r="U6161" s="71">
        <v>9611.8444116677601</v>
      </c>
      <c r="V6161" s="20">
        <v>0.78101231467202603</v>
      </c>
      <c r="W6161" s="79">
        <v>12316.036902903999</v>
      </c>
      <c r="X6161" s="6">
        <v>22135.915389235099</v>
      </c>
      <c r="Y6161" s="6">
        <v>9626.5795317932898</v>
      </c>
      <c r="Z6161" s="71">
        <v>9618.9238166817595</v>
      </c>
      <c r="AA6161" s="20">
        <v>0.78100803793578299</v>
      </c>
    </row>
    <row r="6162" spans="1:27" x14ac:dyDescent="0.2">
      <c r="A6162" s="52" t="s">
        <v>166</v>
      </c>
      <c r="B6162" s="1" t="s">
        <v>6479</v>
      </c>
      <c r="C6162" s="131" t="s">
        <v>39</v>
      </c>
      <c r="D6162" s="131" t="s">
        <v>39</v>
      </c>
      <c r="E6162" s="131" t="s">
        <v>6361</v>
      </c>
      <c r="F6162" s="131" t="s">
        <v>26251</v>
      </c>
      <c r="G6162" s="131" t="s">
        <v>26251</v>
      </c>
      <c r="H6162" s="79">
        <v>5126.3333333333303</v>
      </c>
      <c r="I6162" s="6">
        <v>20433.359633260901</v>
      </c>
      <c r="J6162" s="6">
        <v>8876.1959147487996</v>
      </c>
      <c r="K6162" s="71">
        <v>8878.2976630441099</v>
      </c>
      <c r="L6162" s="20">
        <v>1.73190018786217</v>
      </c>
      <c r="M6162" s="79">
        <v>5131.6892219126603</v>
      </c>
      <c r="N6162" s="6">
        <v>20454.707990923402</v>
      </c>
      <c r="O6162" s="6">
        <v>8889.12865022613</v>
      </c>
      <c r="P6162" s="71">
        <v>8887.8940031747206</v>
      </c>
      <c r="Q6162" s="20">
        <v>1.73196263819384</v>
      </c>
      <c r="R6162" s="79">
        <v>5138.0280968818197</v>
      </c>
      <c r="S6162" s="6">
        <v>20479.974493020101</v>
      </c>
      <c r="T6162" s="6">
        <v>8903.4107230333193</v>
      </c>
      <c r="U6162" s="71">
        <v>8898.7896226739795</v>
      </c>
      <c r="V6162" s="20">
        <v>1.7319464695170701</v>
      </c>
      <c r="W6162" s="79">
        <v>5148.2180727938903</v>
      </c>
      <c r="X6162" s="6">
        <v>20520.591329446201</v>
      </c>
      <c r="Y6162" s="6">
        <v>8924.0991844596792</v>
      </c>
      <c r="Z6162" s="71">
        <v>8916.4505048456795</v>
      </c>
      <c r="AA6162" s="20">
        <v>1.7319488760519399</v>
      </c>
    </row>
    <row r="6163" spans="1:27" x14ac:dyDescent="0.2">
      <c r="A6163" s="52" t="s">
        <v>165</v>
      </c>
      <c r="B6163" s="1" t="s">
        <v>6478</v>
      </c>
      <c r="C6163" s="131" t="s">
        <v>33</v>
      </c>
      <c r="D6163" s="131" t="s">
        <v>26162</v>
      </c>
      <c r="E6163" s="131" t="s">
        <v>6363</v>
      </c>
      <c r="F6163" s="131" t="s">
        <v>26255</v>
      </c>
      <c r="G6163" s="131" t="s">
        <v>26255</v>
      </c>
      <c r="H6163" s="79">
        <v>8327.0833333333303</v>
      </c>
      <c r="I6163" s="6">
        <v>18002.4850430683</v>
      </c>
      <c r="J6163" s="6">
        <v>7820.2305965633404</v>
      </c>
      <c r="K6163" s="71">
        <v>7824.0835471967803</v>
      </c>
      <c r="L6163" s="20">
        <v>0.939594721704893</v>
      </c>
      <c r="M6163" s="79">
        <v>8298.3205914128794</v>
      </c>
      <c r="N6163" s="6">
        <v>17940.302306269201</v>
      </c>
      <c r="O6163" s="6">
        <v>7796.4278588157404</v>
      </c>
      <c r="P6163" s="71">
        <v>7797.7727937421996</v>
      </c>
      <c r="Q6163" s="20">
        <v>0.93968083154214899</v>
      </c>
      <c r="R6163" s="79">
        <v>8273.9869483493294</v>
      </c>
      <c r="S6163" s="6">
        <v>17887.694925298099</v>
      </c>
      <c r="T6163" s="6">
        <v>7776.44986142568</v>
      </c>
      <c r="U6163" s="71">
        <v>7775.49690914654</v>
      </c>
      <c r="V6163" s="20">
        <v>0.93975213614492903</v>
      </c>
      <c r="W6163" s="79">
        <v>8276.1865115478595</v>
      </c>
      <c r="X6163" s="6">
        <v>17892.4502041872</v>
      </c>
      <c r="Y6163" s="6">
        <v>7781.1597975759596</v>
      </c>
      <c r="Z6163" s="71">
        <v>7778.0800534385899</v>
      </c>
      <c r="AA6163" s="20">
        <v>0.93981449579292897</v>
      </c>
    </row>
    <row r="6164" spans="1:27" x14ac:dyDescent="0.2">
      <c r="A6164" s="52" t="s">
        <v>164</v>
      </c>
      <c r="B6164" s="1" t="s">
        <v>6477</v>
      </c>
      <c r="C6164" s="131" t="s">
        <v>31</v>
      </c>
      <c r="D6164" s="131" t="s">
        <v>31</v>
      </c>
      <c r="E6164" s="131" t="s">
        <v>6357</v>
      </c>
      <c r="F6164" s="131" t="s">
        <v>26196</v>
      </c>
      <c r="G6164" s="131" t="s">
        <v>26196</v>
      </c>
      <c r="H6164" s="79">
        <v>9779.8333333333303</v>
      </c>
      <c r="I6164" s="6">
        <v>44925.064043083599</v>
      </c>
      <c r="J6164" s="6">
        <v>19515.325775402602</v>
      </c>
      <c r="K6164" s="71">
        <v>19487.648185218801</v>
      </c>
      <c r="L6164" s="20">
        <v>1.99263602159739</v>
      </c>
      <c r="M6164" s="79">
        <v>9683.2396094245905</v>
      </c>
      <c r="N6164" s="6">
        <v>44481.3469484405</v>
      </c>
      <c r="O6164" s="6">
        <v>19330.533378207499</v>
      </c>
      <c r="P6164" s="71">
        <v>19321.548772214101</v>
      </c>
      <c r="Q6164" s="20">
        <v>1.99535997781245</v>
      </c>
      <c r="R6164" s="79">
        <v>9612.2187817160102</v>
      </c>
      <c r="S6164" s="6">
        <v>44155.102612320203</v>
      </c>
      <c r="T6164" s="6">
        <v>19195.874204294199</v>
      </c>
      <c r="U6164" s="71">
        <v>19199.724419698599</v>
      </c>
      <c r="V6164" s="20">
        <v>1.99742898655403</v>
      </c>
      <c r="W6164" s="79">
        <v>9584.7564308368801</v>
      </c>
      <c r="X6164" s="6">
        <v>44028.950373323001</v>
      </c>
      <c r="Y6164" s="6">
        <v>19147.5339970036</v>
      </c>
      <c r="Z6164" s="71">
        <v>19158.309028565702</v>
      </c>
      <c r="AA6164" s="20">
        <v>1.9988310779529099</v>
      </c>
    </row>
    <row r="6165" spans="1:27" x14ac:dyDescent="0.2">
      <c r="A6165" s="52" t="s">
        <v>163</v>
      </c>
      <c r="B6165" s="1" t="s">
        <v>6476</v>
      </c>
      <c r="C6165" s="131" t="s">
        <v>39</v>
      </c>
      <c r="D6165" s="131" t="s">
        <v>39</v>
      </c>
      <c r="E6165" s="131" t="s">
        <v>6361</v>
      </c>
      <c r="F6165" s="131" t="s">
        <v>26249</v>
      </c>
      <c r="G6165" s="131" t="s">
        <v>26249</v>
      </c>
      <c r="H6165" s="79">
        <v>15217.166666666701</v>
      </c>
      <c r="I6165" s="6">
        <v>50646.158767395398</v>
      </c>
      <c r="J6165" s="6">
        <v>22000.553781528699</v>
      </c>
      <c r="K6165" s="71">
        <v>22005.763178307501</v>
      </c>
      <c r="L6165" s="20">
        <v>1.44611435626261</v>
      </c>
      <c r="M6165" s="79">
        <v>15264.9537213767</v>
      </c>
      <c r="N6165" s="6">
        <v>50805.2048508671</v>
      </c>
      <c r="O6165" s="6">
        <v>22078.7313229233</v>
      </c>
      <c r="P6165" s="71">
        <v>22075.664718580101</v>
      </c>
      <c r="Q6165" s="20">
        <v>1.4461665014854199</v>
      </c>
      <c r="R6165" s="79">
        <v>15328.633932177299</v>
      </c>
      <c r="S6165" s="6">
        <v>51017.146938195103</v>
      </c>
      <c r="T6165" s="6">
        <v>22179.061466258201</v>
      </c>
      <c r="U6165" s="71">
        <v>22167.549959926499</v>
      </c>
      <c r="V6165" s="20">
        <v>1.44615300084851</v>
      </c>
      <c r="W6165" s="79">
        <v>15442.621932578901</v>
      </c>
      <c r="X6165" s="6">
        <v>51396.524682579198</v>
      </c>
      <c r="Y6165" s="6">
        <v>22351.582205416202</v>
      </c>
      <c r="Z6165" s="71">
        <v>22332.4250795683</v>
      </c>
      <c r="AA6165" s="20">
        <v>1.4461550102741401</v>
      </c>
    </row>
    <row r="6166" spans="1:27" x14ac:dyDescent="0.2">
      <c r="A6166" s="52" t="s">
        <v>162</v>
      </c>
      <c r="B6166" s="1" t="s">
        <v>6475</v>
      </c>
      <c r="C6166" s="131" t="s">
        <v>43</v>
      </c>
      <c r="D6166" s="131" t="s">
        <v>43</v>
      </c>
      <c r="E6166" s="131" t="s">
        <v>6357</v>
      </c>
      <c r="F6166" s="131" t="s">
        <v>26254</v>
      </c>
      <c r="G6166" s="131" t="s">
        <v>26254</v>
      </c>
      <c r="H6166" s="79">
        <v>4742.25</v>
      </c>
      <c r="I6166" s="6">
        <v>32776.821101035603</v>
      </c>
      <c r="J6166" s="6">
        <v>14238.162043695</v>
      </c>
      <c r="K6166" s="71">
        <v>14240.2734961144</v>
      </c>
      <c r="L6166" s="20">
        <v>3.00285170459474</v>
      </c>
      <c r="M6166" s="79">
        <v>4733.0575771138201</v>
      </c>
      <c r="N6166" s="6">
        <v>32713.286196628302</v>
      </c>
      <c r="O6166" s="6">
        <v>14216.414612349099</v>
      </c>
      <c r="P6166" s="71">
        <v>14224.2565123927</v>
      </c>
      <c r="Q6166" s="20">
        <v>3.0052996991147101</v>
      </c>
      <c r="R6166" s="79">
        <v>4725.4001034425801</v>
      </c>
      <c r="S6166" s="6">
        <v>32660.360339786501</v>
      </c>
      <c r="T6166" s="6">
        <v>14198.6799137124</v>
      </c>
      <c r="U6166" s="71">
        <v>14211.7145488314</v>
      </c>
      <c r="V6166" s="20">
        <v>3.0075156045469602</v>
      </c>
      <c r="W6166" s="79">
        <v>4718.8980550666001</v>
      </c>
      <c r="X6166" s="6">
        <v>32615.420390098101</v>
      </c>
      <c r="Y6166" s="6">
        <v>14183.9599956567</v>
      </c>
      <c r="Z6166" s="71">
        <v>14202.2704445286</v>
      </c>
      <c r="AA6166" s="20">
        <v>3.0096582462254902</v>
      </c>
    </row>
    <row r="6167" spans="1:27" x14ac:dyDescent="0.2">
      <c r="A6167" s="52" t="s">
        <v>161</v>
      </c>
      <c r="B6167" s="1" t="s">
        <v>6474</v>
      </c>
      <c r="C6167" s="131" t="s">
        <v>26</v>
      </c>
      <c r="D6167" s="131" t="s">
        <v>26</v>
      </c>
      <c r="E6167" s="131" t="s">
        <v>6353</v>
      </c>
      <c r="F6167" s="131" t="s">
        <v>26253</v>
      </c>
      <c r="G6167" s="131" t="s">
        <v>26253</v>
      </c>
      <c r="H6167" s="79">
        <v>65.25</v>
      </c>
      <c r="I6167" s="6">
        <v>223.22169460609501</v>
      </c>
      <c r="J6167" s="6">
        <v>96.966897725458495</v>
      </c>
      <c r="K6167" s="71">
        <v>96.941713104302593</v>
      </c>
      <c r="L6167" s="20">
        <v>1.48569675255636</v>
      </c>
      <c r="M6167" s="79">
        <v>65.688523194916797</v>
      </c>
      <c r="N6167" s="6">
        <v>224.72189216461399</v>
      </c>
      <c r="O6167" s="6">
        <v>97.658779135830898</v>
      </c>
      <c r="P6167" s="71">
        <v>97.628153906416799</v>
      </c>
      <c r="Q6167" s="20">
        <v>1.4862284788581099</v>
      </c>
      <c r="R6167" s="79">
        <v>66.177612669731403</v>
      </c>
      <c r="S6167" s="6">
        <v>226.39507808617901</v>
      </c>
      <c r="T6167" s="6">
        <v>98.422406070936802</v>
      </c>
      <c r="U6167" s="71">
        <v>98.384510092406202</v>
      </c>
      <c r="V6167" s="20">
        <v>1.48667360642651</v>
      </c>
      <c r="W6167" s="79">
        <v>66.764505965680897</v>
      </c>
      <c r="X6167" s="6">
        <v>228.40285304518</v>
      </c>
      <c r="Y6167" s="6">
        <v>99.328995050152201</v>
      </c>
      <c r="Z6167" s="71">
        <v>99.282546049367099</v>
      </c>
      <c r="AA6167" s="20">
        <v>1.4870558032796899</v>
      </c>
    </row>
    <row r="6168" spans="1:27" x14ac:dyDescent="0.2">
      <c r="A6168" s="52" t="s">
        <v>160</v>
      </c>
      <c r="B6168" s="1" t="s">
        <v>6473</v>
      </c>
      <c r="C6168" s="131" t="s">
        <v>39</v>
      </c>
      <c r="D6168" s="131" t="s">
        <v>39</v>
      </c>
      <c r="E6168" s="131" t="s">
        <v>6361</v>
      </c>
      <c r="F6168" s="131" t="s">
        <v>26251</v>
      </c>
      <c r="G6168" s="131" t="s">
        <v>26251</v>
      </c>
      <c r="H6168" s="79">
        <v>4996</v>
      </c>
      <c r="I6168" s="6">
        <v>27889.508451502501</v>
      </c>
      <c r="J6168" s="6">
        <v>12115.1267057728</v>
      </c>
      <c r="K6168" s="71">
        <v>12117.9953836553</v>
      </c>
      <c r="L6168" s="20">
        <v>2.42553950833772</v>
      </c>
      <c r="M6168" s="79">
        <v>5000.1392335396104</v>
      </c>
      <c r="N6168" s="6">
        <v>27912.6151746381</v>
      </c>
      <c r="O6168" s="6">
        <v>12130.157387810799</v>
      </c>
      <c r="P6168" s="71">
        <v>12128.472581161999</v>
      </c>
      <c r="Q6168" s="20">
        <v>2.42562697050663</v>
      </c>
      <c r="R6168" s="79">
        <v>5004.28047923548</v>
      </c>
      <c r="S6168" s="6">
        <v>27935.733130369601</v>
      </c>
      <c r="T6168" s="6">
        <v>12144.707797048201</v>
      </c>
      <c r="U6168" s="71">
        <v>12138.4043797051</v>
      </c>
      <c r="V6168" s="20">
        <v>2.4256043261507001</v>
      </c>
      <c r="W6168" s="79">
        <v>5009.8563775263701</v>
      </c>
      <c r="X6168" s="6">
        <v>27966.859844242499</v>
      </c>
      <c r="Y6168" s="6">
        <v>12162.370329444</v>
      </c>
      <c r="Z6168" s="71">
        <v>12151.946187794099</v>
      </c>
      <c r="AA6168" s="20">
        <v>2.4256076965212601</v>
      </c>
    </row>
    <row r="6169" spans="1:27" x14ac:dyDescent="0.2">
      <c r="A6169" s="52" t="s">
        <v>159</v>
      </c>
      <c r="B6169" s="1" t="s">
        <v>6472</v>
      </c>
      <c r="C6169" s="131" t="s">
        <v>39</v>
      </c>
      <c r="D6169" s="131" t="s">
        <v>39</v>
      </c>
      <c r="E6169" s="131" t="s">
        <v>6361</v>
      </c>
      <c r="F6169" s="131" t="s">
        <v>26186</v>
      </c>
      <c r="G6169" s="131" t="s">
        <v>26186</v>
      </c>
      <c r="H6169" s="79">
        <v>4057.6666666666702</v>
      </c>
      <c r="I6169" s="6">
        <v>21845.265905332399</v>
      </c>
      <c r="J6169" s="6">
        <v>9489.5241637054296</v>
      </c>
      <c r="K6169" s="71">
        <v>9491.7711388089392</v>
      </c>
      <c r="L6169" s="20">
        <v>2.33921904349189</v>
      </c>
      <c r="M6169" s="79">
        <v>4078.8469276020401</v>
      </c>
      <c r="N6169" s="6">
        <v>21959.294106780901</v>
      </c>
      <c r="O6169" s="6">
        <v>9542.9859213803393</v>
      </c>
      <c r="P6169" s="71">
        <v>9541.66045744646</v>
      </c>
      <c r="Q6169" s="20">
        <v>2.3393033930439802</v>
      </c>
      <c r="R6169" s="79">
        <v>4098.0843901530397</v>
      </c>
      <c r="S6169" s="6">
        <v>22062.862861755901</v>
      </c>
      <c r="T6169" s="6">
        <v>9591.5514861172996</v>
      </c>
      <c r="U6169" s="71">
        <v>9586.5732229103196</v>
      </c>
      <c r="V6169" s="20">
        <v>2.3392815545587902</v>
      </c>
      <c r="W6169" s="79">
        <v>4118.19257212503</v>
      </c>
      <c r="X6169" s="6">
        <v>22171.119310137801</v>
      </c>
      <c r="Y6169" s="6">
        <v>9641.8891920644892</v>
      </c>
      <c r="Z6169" s="71">
        <v>9633.6253079704802</v>
      </c>
      <c r="AA6169" s="20">
        <v>2.3392848049841</v>
      </c>
    </row>
    <row r="6170" spans="1:27" x14ac:dyDescent="0.2">
      <c r="A6170" s="52" t="s">
        <v>158</v>
      </c>
      <c r="B6170" s="1" t="s">
        <v>6471</v>
      </c>
      <c r="C6170" s="131" t="s">
        <v>39</v>
      </c>
      <c r="D6170" s="131" t="s">
        <v>39</v>
      </c>
      <c r="E6170" s="131" t="s">
        <v>6361</v>
      </c>
      <c r="F6170" s="131" t="s">
        <v>26186</v>
      </c>
      <c r="G6170" s="131" t="s">
        <v>26186</v>
      </c>
      <c r="H6170" s="79">
        <v>4472.5</v>
      </c>
      <c r="I6170" s="6">
        <v>13998.694731633301</v>
      </c>
      <c r="J6170" s="6">
        <v>6080.99496210497</v>
      </c>
      <c r="K6170" s="71">
        <v>6082.4348492951804</v>
      </c>
      <c r="L6170" s="20">
        <v>1.3599630741856199</v>
      </c>
      <c r="M6170" s="79">
        <v>4495.3128939982998</v>
      </c>
      <c r="N6170" s="6">
        <v>14070.097915317399</v>
      </c>
      <c r="O6170" s="6">
        <v>6114.52925879139</v>
      </c>
      <c r="P6170" s="71">
        <v>6113.6799870779096</v>
      </c>
      <c r="Q6170" s="20">
        <v>1.3600121128921401</v>
      </c>
      <c r="R6170" s="79">
        <v>4517.0565998874099</v>
      </c>
      <c r="S6170" s="6">
        <v>14138.1545952673</v>
      </c>
      <c r="T6170" s="6">
        <v>6146.3844728081503</v>
      </c>
      <c r="U6170" s="71">
        <v>6143.1943403544801</v>
      </c>
      <c r="V6170" s="20">
        <v>1.3599994165465199</v>
      </c>
      <c r="W6170" s="79">
        <v>4540.0808632864</v>
      </c>
      <c r="X6170" s="6">
        <v>14210.2193542932</v>
      </c>
      <c r="Y6170" s="6">
        <v>6179.8125070922897</v>
      </c>
      <c r="Z6170" s="71">
        <v>6174.5159046045401</v>
      </c>
      <c r="AA6170" s="20">
        <v>1.36000130626198</v>
      </c>
    </row>
    <row r="6171" spans="1:27" x14ac:dyDescent="0.2">
      <c r="A6171" s="52" t="s">
        <v>157</v>
      </c>
      <c r="B6171" s="1" t="s">
        <v>6470</v>
      </c>
      <c r="C6171" s="131" t="s">
        <v>39</v>
      </c>
      <c r="D6171" s="131" t="s">
        <v>39</v>
      </c>
      <c r="E6171" s="131" t="s">
        <v>6361</v>
      </c>
      <c r="F6171" s="131" t="s">
        <v>26249</v>
      </c>
      <c r="G6171" s="131" t="s">
        <v>26249</v>
      </c>
      <c r="H6171" s="79">
        <v>6792.9166666666697</v>
      </c>
      <c r="I6171" s="6">
        <v>19029.623206617202</v>
      </c>
      <c r="J6171" s="6">
        <v>8266.4166244515309</v>
      </c>
      <c r="K6171" s="71">
        <v>8268.3739862781094</v>
      </c>
      <c r="L6171" s="20">
        <v>1.2172052730827101</v>
      </c>
      <c r="M6171" s="79">
        <v>6814.68061411086</v>
      </c>
      <c r="N6171" s="6">
        <v>19090.592557438798</v>
      </c>
      <c r="O6171" s="6">
        <v>8296.3165901671891</v>
      </c>
      <c r="P6171" s="71">
        <v>8295.1642811818401</v>
      </c>
      <c r="Q6171" s="20">
        <v>1.2172491641068801</v>
      </c>
      <c r="R6171" s="79">
        <v>6841.3426227514801</v>
      </c>
      <c r="S6171" s="6">
        <v>19165.283298288301</v>
      </c>
      <c r="T6171" s="6">
        <v>8331.8653002281499</v>
      </c>
      <c r="U6171" s="71">
        <v>8327.5408467203306</v>
      </c>
      <c r="V6171" s="20">
        <v>1.2172378005197899</v>
      </c>
      <c r="W6171" s="79">
        <v>6875.8832349572003</v>
      </c>
      <c r="X6171" s="6">
        <v>19262.0450970641</v>
      </c>
      <c r="Y6171" s="6">
        <v>8376.77619431325</v>
      </c>
      <c r="Z6171" s="71">
        <v>8369.5966150656295</v>
      </c>
      <c r="AA6171" s="20">
        <v>1.21723949186838</v>
      </c>
    </row>
    <row r="6172" spans="1:27" x14ac:dyDescent="0.2">
      <c r="A6172" s="52" t="s">
        <v>156</v>
      </c>
      <c r="B6172" s="1" t="s">
        <v>18992</v>
      </c>
      <c r="C6172" s="131" t="s">
        <v>56</v>
      </c>
      <c r="D6172" s="131" t="s">
        <v>56</v>
      </c>
      <c r="E6172" s="131" t="s">
        <v>6357</v>
      </c>
      <c r="F6172" s="131" t="s">
        <v>26200</v>
      </c>
      <c r="G6172" s="131" t="s">
        <v>26200</v>
      </c>
      <c r="H6172" s="79">
        <v>22122.916666666701</v>
      </c>
      <c r="I6172" s="6">
        <v>87802.751618213995</v>
      </c>
      <c r="J6172" s="6">
        <v>38141.276775096798</v>
      </c>
      <c r="K6172" s="71">
        <v>38125.060347824299</v>
      </c>
      <c r="L6172" s="20">
        <v>1.7233288414121499</v>
      </c>
      <c r="M6172" s="79">
        <v>22080.917033499602</v>
      </c>
      <c r="N6172" s="6">
        <v>87636.060968215694</v>
      </c>
      <c r="O6172" s="6">
        <v>38084.5436997297</v>
      </c>
      <c r="P6172" s="71">
        <v>38061.153367448402</v>
      </c>
      <c r="Q6172" s="20">
        <v>1.723712530132</v>
      </c>
      <c r="R6172" s="79">
        <v>22044.1450749209</v>
      </c>
      <c r="S6172" s="6">
        <v>87490.118225030106</v>
      </c>
      <c r="T6172" s="6">
        <v>38035.225924215301</v>
      </c>
      <c r="U6172" s="71">
        <v>38006.105262951802</v>
      </c>
      <c r="V6172" s="20">
        <v>1.7240906886514</v>
      </c>
      <c r="W6172" s="79">
        <v>22020.820818910601</v>
      </c>
      <c r="X6172" s="6">
        <v>87397.547526147595</v>
      </c>
      <c r="Y6172" s="6">
        <v>38007.890225009403</v>
      </c>
      <c r="Z6172" s="71">
        <v>37974.330510393796</v>
      </c>
      <c r="AA6172" s="20">
        <v>1.7244738887200299</v>
      </c>
    </row>
    <row r="6173" spans="1:27" x14ac:dyDescent="0.2">
      <c r="A6173" s="52" t="s">
        <v>155</v>
      </c>
      <c r="B6173" s="1" t="s">
        <v>6469</v>
      </c>
      <c r="C6173" s="131" t="s">
        <v>57</v>
      </c>
      <c r="D6173" s="131" t="s">
        <v>26156</v>
      </c>
      <c r="E6173" s="131" t="s">
        <v>6355</v>
      </c>
      <c r="F6173" s="131" t="s">
        <v>26195</v>
      </c>
      <c r="G6173" s="131" t="s">
        <v>26195</v>
      </c>
      <c r="H6173" s="79">
        <v>22194.75</v>
      </c>
      <c r="I6173" s="6">
        <v>32798.667619000596</v>
      </c>
      <c r="J6173" s="6">
        <v>14247.65211175</v>
      </c>
      <c r="K6173" s="71">
        <v>14252.320319754201</v>
      </c>
      <c r="L6173" s="20">
        <v>0.64214827018795795</v>
      </c>
      <c r="M6173" s="79">
        <v>22229.011564168701</v>
      </c>
      <c r="N6173" s="6">
        <v>32849.298225575301</v>
      </c>
      <c r="O6173" s="6">
        <v>14275.5221989166</v>
      </c>
      <c r="P6173" s="71">
        <v>14279.5263971726</v>
      </c>
      <c r="Q6173" s="20">
        <v>0.64238242694470604</v>
      </c>
      <c r="R6173" s="79">
        <v>22259.160980229201</v>
      </c>
      <c r="S6173" s="6">
        <v>32893.8520356554</v>
      </c>
      <c r="T6173" s="6">
        <v>14300.187484898501</v>
      </c>
      <c r="U6173" s="71">
        <v>14303.7395594265</v>
      </c>
      <c r="V6173" s="20">
        <v>0.64260012190626703</v>
      </c>
      <c r="W6173" s="79">
        <v>22292.457689877501</v>
      </c>
      <c r="X6173" s="6">
        <v>32943.0568121256</v>
      </c>
      <c r="Y6173" s="6">
        <v>14326.444190175</v>
      </c>
      <c r="Z6173" s="71">
        <v>14329.976061579</v>
      </c>
      <c r="AA6173" s="20">
        <v>0.64281723715397998</v>
      </c>
    </row>
    <row r="6174" spans="1:27" x14ac:dyDescent="0.2">
      <c r="A6174" s="52" t="s">
        <v>154</v>
      </c>
      <c r="B6174" s="1" t="s">
        <v>6468</v>
      </c>
      <c r="C6174" s="131" t="s">
        <v>33</v>
      </c>
      <c r="D6174" s="131" t="s">
        <v>26162</v>
      </c>
      <c r="E6174" s="131" t="s">
        <v>6363</v>
      </c>
      <c r="F6174" s="131" t="s">
        <v>26252</v>
      </c>
      <c r="G6174" s="131" t="s">
        <v>26252</v>
      </c>
      <c r="H6174" s="79">
        <v>10074</v>
      </c>
      <c r="I6174" s="6">
        <v>28095.825507273199</v>
      </c>
      <c r="J6174" s="6">
        <v>12204.7502743118</v>
      </c>
      <c r="K6174" s="71">
        <v>12210.7634346298</v>
      </c>
      <c r="L6174" s="20">
        <v>1.2121067534871699</v>
      </c>
      <c r="M6174" s="79">
        <v>10062.182293423</v>
      </c>
      <c r="N6174" s="6">
        <v>28062.866581138202</v>
      </c>
      <c r="O6174" s="6">
        <v>12195.4530685338</v>
      </c>
      <c r="P6174" s="71">
        <v>12197.556864153101</v>
      </c>
      <c r="Q6174" s="20">
        <v>1.2122178378865101</v>
      </c>
      <c r="R6174" s="79">
        <v>10049.798544277801</v>
      </c>
      <c r="S6174" s="6">
        <v>28028.328993773699</v>
      </c>
      <c r="T6174" s="6">
        <v>12184.9626813217</v>
      </c>
      <c r="U6174" s="71">
        <v>12183.469495077899</v>
      </c>
      <c r="V6174" s="20">
        <v>1.21230982306755</v>
      </c>
      <c r="W6174" s="79">
        <v>10056.9632697043</v>
      </c>
      <c r="X6174" s="6">
        <v>28048.311014360399</v>
      </c>
      <c r="Y6174" s="6">
        <v>12197.7922288012</v>
      </c>
      <c r="Z6174" s="71">
        <v>12192.964403633399</v>
      </c>
      <c r="AA6174" s="20">
        <v>1.21239026897549</v>
      </c>
    </row>
    <row r="6175" spans="1:27" x14ac:dyDescent="0.2">
      <c r="A6175" s="52" t="s">
        <v>153</v>
      </c>
      <c r="B6175" s="1" t="s">
        <v>6467</v>
      </c>
      <c r="C6175" s="131" t="s">
        <v>46</v>
      </c>
      <c r="D6175" s="131" t="s">
        <v>46</v>
      </c>
      <c r="E6175" s="131" t="s">
        <v>6363</v>
      </c>
      <c r="F6175" s="131" t="s">
        <v>26230</v>
      </c>
      <c r="G6175" s="131" t="s">
        <v>26230</v>
      </c>
      <c r="H6175" s="79">
        <v>23242.583333333299</v>
      </c>
      <c r="I6175" s="6">
        <v>48982.967512779498</v>
      </c>
      <c r="J6175" s="6">
        <v>21278.068018803799</v>
      </c>
      <c r="K6175" s="71">
        <v>21290.517835152699</v>
      </c>
      <c r="L6175" s="20">
        <v>0.91601340220297001</v>
      </c>
      <c r="M6175" s="79">
        <v>23219.052162927001</v>
      </c>
      <c r="N6175" s="6">
        <v>48933.376357656103</v>
      </c>
      <c r="O6175" s="6">
        <v>21265.279266081699</v>
      </c>
      <c r="P6175" s="71">
        <v>21269.010333333099</v>
      </c>
      <c r="Q6175" s="20">
        <v>0.916015442150242</v>
      </c>
      <c r="R6175" s="79">
        <v>23197.8003853675</v>
      </c>
      <c r="S6175" s="6">
        <v>48888.588946770797</v>
      </c>
      <c r="T6175" s="6">
        <v>21253.6977138812</v>
      </c>
      <c r="U6175" s="71">
        <v>21249.5173974635</v>
      </c>
      <c r="V6175" s="20">
        <v>0.91601432224009705</v>
      </c>
      <c r="W6175" s="79">
        <v>23220.5942071141</v>
      </c>
      <c r="X6175" s="6">
        <v>48936.626164239002</v>
      </c>
      <c r="Y6175" s="6">
        <v>21281.809019598099</v>
      </c>
      <c r="Z6175" s="71">
        <v>21270.846857036198</v>
      </c>
      <c r="AA6175" s="20">
        <v>0.916033701261591</v>
      </c>
    </row>
    <row r="6176" spans="1:27" x14ac:dyDescent="0.2">
      <c r="A6176" s="52" t="s">
        <v>152</v>
      </c>
      <c r="B6176" s="1" t="s">
        <v>6466</v>
      </c>
      <c r="C6176" s="131" t="s">
        <v>39</v>
      </c>
      <c r="D6176" s="131" t="s">
        <v>39</v>
      </c>
      <c r="E6176" s="131" t="s">
        <v>6361</v>
      </c>
      <c r="F6176" s="131" t="s">
        <v>26251</v>
      </c>
      <c r="G6176" s="131" t="s">
        <v>26251</v>
      </c>
      <c r="H6176" s="79">
        <v>8491.5833333333303</v>
      </c>
      <c r="I6176" s="6">
        <v>36741.033178288199</v>
      </c>
      <c r="J6176" s="6">
        <v>15960.205000743999</v>
      </c>
      <c r="K6176" s="71">
        <v>15963.984134730599</v>
      </c>
      <c r="L6176" s="20">
        <v>1.87997732673302</v>
      </c>
      <c r="M6176" s="79">
        <v>8494.1293054486505</v>
      </c>
      <c r="N6176" s="6">
        <v>36752.048985622198</v>
      </c>
      <c r="O6176" s="6">
        <v>15971.564675358701</v>
      </c>
      <c r="P6176" s="71">
        <v>15969.346320106</v>
      </c>
      <c r="Q6176" s="20">
        <v>1.88004511655624</v>
      </c>
      <c r="R6176" s="79">
        <v>8498.48271614652</v>
      </c>
      <c r="S6176" s="6">
        <v>36770.885143804997</v>
      </c>
      <c r="T6176" s="6">
        <v>15985.6787515218</v>
      </c>
      <c r="U6176" s="71">
        <v>15977.3817709465</v>
      </c>
      <c r="V6176" s="20">
        <v>1.88002756546067</v>
      </c>
      <c r="W6176" s="79">
        <v>8503.6754908314506</v>
      </c>
      <c r="X6176" s="6">
        <v>36793.353027531397</v>
      </c>
      <c r="Y6176" s="6">
        <v>16000.8806020792</v>
      </c>
      <c r="Z6176" s="71">
        <v>15987.166544588599</v>
      </c>
      <c r="AA6176" s="20">
        <v>1.88003017775382</v>
      </c>
    </row>
    <row r="6177" spans="1:27" x14ac:dyDescent="0.2">
      <c r="A6177" s="52" t="s">
        <v>151</v>
      </c>
      <c r="B6177" s="1" t="s">
        <v>6465</v>
      </c>
      <c r="C6177" s="131" t="s">
        <v>39</v>
      </c>
      <c r="D6177" s="131" t="s">
        <v>39</v>
      </c>
      <c r="E6177" s="131" t="s">
        <v>6361</v>
      </c>
      <c r="F6177" s="131" t="s">
        <v>26250</v>
      </c>
      <c r="G6177" s="131" t="s">
        <v>26250</v>
      </c>
      <c r="H6177" s="79">
        <v>3564.5</v>
      </c>
      <c r="I6177" s="6">
        <v>9855.1186346933791</v>
      </c>
      <c r="J6177" s="6">
        <v>4281.0367621699797</v>
      </c>
      <c r="K6177" s="71">
        <v>4282.0504466135699</v>
      </c>
      <c r="L6177" s="20">
        <v>1.2013046560846099</v>
      </c>
      <c r="M6177" s="79">
        <v>3570.9933143042099</v>
      </c>
      <c r="N6177" s="6">
        <v>9873.0713301065807</v>
      </c>
      <c r="O6177" s="6">
        <v>4290.6015214258196</v>
      </c>
      <c r="P6177" s="71">
        <v>4290.0055824169804</v>
      </c>
      <c r="Q6177" s="20">
        <v>1.2013479737507899</v>
      </c>
      <c r="R6177" s="79">
        <v>3575.2979042287998</v>
      </c>
      <c r="S6177" s="6">
        <v>9884.9726470880705</v>
      </c>
      <c r="T6177" s="6">
        <v>4297.3672400309897</v>
      </c>
      <c r="U6177" s="71">
        <v>4295.1367953267199</v>
      </c>
      <c r="V6177" s="20">
        <v>1.20133675860871</v>
      </c>
      <c r="W6177" s="79">
        <v>3581.5157150843102</v>
      </c>
      <c r="X6177" s="6">
        <v>9902.1636314138195</v>
      </c>
      <c r="Y6177" s="6">
        <v>4306.3033110884198</v>
      </c>
      <c r="Z6177" s="71">
        <v>4302.6124585254402</v>
      </c>
      <c r="AA6177" s="20">
        <v>1.2013384278628401</v>
      </c>
    </row>
    <row r="6178" spans="1:27" x14ac:dyDescent="0.2">
      <c r="A6178" s="52" t="s">
        <v>150</v>
      </c>
      <c r="B6178" s="1" t="s">
        <v>18993</v>
      </c>
      <c r="C6178" s="131" t="s">
        <v>24</v>
      </c>
      <c r="D6178" s="131" t="s">
        <v>24</v>
      </c>
      <c r="E6178" s="131" t="s">
        <v>6363</v>
      </c>
      <c r="F6178" s="131" t="s">
        <v>26207</v>
      </c>
      <c r="G6178" s="131" t="s">
        <v>26207</v>
      </c>
      <c r="H6178" s="79">
        <v>8658.0833333333303</v>
      </c>
      <c r="I6178" s="6">
        <v>16004.3236785832</v>
      </c>
      <c r="J6178" s="6">
        <v>6952.2347281021603</v>
      </c>
      <c r="K6178" s="71">
        <v>6954.3245625490199</v>
      </c>
      <c r="L6178" s="20">
        <v>0.80321755922296401</v>
      </c>
      <c r="M6178" s="79">
        <v>8702.4257792343105</v>
      </c>
      <c r="N6178" s="6">
        <v>16086.289955595899</v>
      </c>
      <c r="O6178" s="6">
        <v>6990.7182729562501</v>
      </c>
      <c r="P6178" s="71">
        <v>6989.5846074249803</v>
      </c>
      <c r="Q6178" s="20">
        <v>0.80317658371801304</v>
      </c>
      <c r="R6178" s="79">
        <v>8742.25218246449</v>
      </c>
      <c r="S6178" s="6">
        <v>16159.9084025096</v>
      </c>
      <c r="T6178" s="6">
        <v>7025.3164525754801</v>
      </c>
      <c r="U6178" s="71">
        <v>7021.0808282125299</v>
      </c>
      <c r="V6178" s="20">
        <v>0.80312037237905998</v>
      </c>
      <c r="W6178" s="79">
        <v>8793.3089401632096</v>
      </c>
      <c r="X6178" s="6">
        <v>16254.285973702899</v>
      </c>
      <c r="Y6178" s="6">
        <v>7068.7466005791503</v>
      </c>
      <c r="Z6178" s="71">
        <v>7061.76932375465</v>
      </c>
      <c r="AA6178" s="20">
        <v>0.80308441018149601</v>
      </c>
    </row>
    <row r="6179" spans="1:27" x14ac:dyDescent="0.2">
      <c r="A6179" s="52" t="s">
        <v>149</v>
      </c>
      <c r="B6179" s="1" t="s">
        <v>6464</v>
      </c>
      <c r="C6179" s="131" t="s">
        <v>39</v>
      </c>
      <c r="D6179" s="131" t="s">
        <v>39</v>
      </c>
      <c r="E6179" s="131" t="s">
        <v>6361</v>
      </c>
      <c r="F6179" s="131" t="s">
        <v>26249</v>
      </c>
      <c r="G6179" s="131" t="s">
        <v>26249</v>
      </c>
      <c r="H6179" s="79">
        <v>6437.0833333333303</v>
      </c>
      <c r="I6179" s="6">
        <v>31699.269241412501</v>
      </c>
      <c r="J6179" s="6">
        <v>13770.0764431877</v>
      </c>
      <c r="K6179" s="71">
        <v>13773.336988016599</v>
      </c>
      <c r="L6179" s="20">
        <v>2.13968598428636</v>
      </c>
      <c r="M6179" s="79">
        <v>6452.9064742256396</v>
      </c>
      <c r="N6179" s="6">
        <v>31777.189935835198</v>
      </c>
      <c r="O6179" s="6">
        <v>13809.6094848997</v>
      </c>
      <c r="P6179" s="71">
        <v>13807.6914123526</v>
      </c>
      <c r="Q6179" s="20">
        <v>2.1397631389054901</v>
      </c>
      <c r="R6179" s="79">
        <v>6473.0977861169204</v>
      </c>
      <c r="S6179" s="6">
        <v>31876.621588158901</v>
      </c>
      <c r="T6179" s="6">
        <v>13857.959371913101</v>
      </c>
      <c r="U6179" s="71">
        <v>13850.766732707199</v>
      </c>
      <c r="V6179" s="20">
        <v>2.1397431632213899</v>
      </c>
      <c r="W6179" s="79">
        <v>6500.9024594692901</v>
      </c>
      <c r="X6179" s="6">
        <v>32013.545064386501</v>
      </c>
      <c r="Y6179" s="6">
        <v>13922.2133911316</v>
      </c>
      <c r="Z6179" s="71">
        <v>13910.2809206889</v>
      </c>
      <c r="AA6179" s="20">
        <v>2.1397461363886499</v>
      </c>
    </row>
    <row r="6180" spans="1:27" x14ac:dyDescent="0.2">
      <c r="A6180" s="52" t="s">
        <v>148</v>
      </c>
      <c r="B6180" s="1" t="s">
        <v>18994</v>
      </c>
      <c r="C6180" s="131" t="s">
        <v>24</v>
      </c>
      <c r="D6180" s="131" t="s">
        <v>24</v>
      </c>
      <c r="E6180" s="131" t="s">
        <v>6363</v>
      </c>
      <c r="F6180" s="131" t="s">
        <v>26180</v>
      </c>
      <c r="G6180" s="131" t="s">
        <v>26180</v>
      </c>
      <c r="H6180" s="79">
        <v>657.25</v>
      </c>
      <c r="I6180" s="6">
        <v>1371.1421448738399</v>
      </c>
      <c r="J6180" s="6">
        <v>595.62042284315203</v>
      </c>
      <c r="K6180" s="71">
        <v>595.79946571578103</v>
      </c>
      <c r="L6180" s="20">
        <v>0.90650356137813703</v>
      </c>
      <c r="M6180" s="79">
        <v>657.74839405373598</v>
      </c>
      <c r="N6180" s="6">
        <v>1372.1818848385899</v>
      </c>
      <c r="O6180" s="6">
        <v>596.317547591123</v>
      </c>
      <c r="P6180" s="71">
        <v>596.22084441657</v>
      </c>
      <c r="Q6180" s="20">
        <v>0.90645731681993402</v>
      </c>
      <c r="R6180" s="79">
        <v>658.26402852530202</v>
      </c>
      <c r="S6180" s="6">
        <v>1373.2575914271199</v>
      </c>
      <c r="T6180" s="6">
        <v>597.00642543115305</v>
      </c>
      <c r="U6180" s="71">
        <v>596.64648506726098</v>
      </c>
      <c r="V6180" s="20">
        <v>0.90639387724697396</v>
      </c>
      <c r="W6180" s="79">
        <v>659.04260783913696</v>
      </c>
      <c r="X6180" s="6">
        <v>1374.8818484226699</v>
      </c>
      <c r="Y6180" s="6">
        <v>597.915614869774</v>
      </c>
      <c r="Z6180" s="71">
        <v>597.32543629946099</v>
      </c>
      <c r="AA6180" s="20">
        <v>0.90635329065895498</v>
      </c>
    </row>
    <row r="6181" spans="1:27" x14ac:dyDescent="0.2">
      <c r="A6181" s="52" t="s">
        <v>147</v>
      </c>
      <c r="B6181" s="1" t="s">
        <v>6463</v>
      </c>
      <c r="C6181" s="131" t="s">
        <v>46</v>
      </c>
      <c r="D6181" s="131" t="s">
        <v>46</v>
      </c>
      <c r="E6181" s="131" t="s">
        <v>6363</v>
      </c>
      <c r="F6181" s="131" t="s">
        <v>26181</v>
      </c>
      <c r="G6181" s="131" t="s">
        <v>26181</v>
      </c>
      <c r="H6181" s="79">
        <v>9050.5833333333303</v>
      </c>
      <c r="I6181" s="6">
        <v>17483.3223716186</v>
      </c>
      <c r="J6181" s="6">
        <v>7594.7077424600302</v>
      </c>
      <c r="K6181" s="71">
        <v>7599.15141265291</v>
      </c>
      <c r="L6181" s="20">
        <v>0.83963111909761701</v>
      </c>
      <c r="M6181" s="79">
        <v>9091.6572412147507</v>
      </c>
      <c r="N6181" s="6">
        <v>17562.666248814701</v>
      </c>
      <c r="O6181" s="6">
        <v>7632.3162274413098</v>
      </c>
      <c r="P6181" s="71">
        <v>7633.6553438842302</v>
      </c>
      <c r="Q6181" s="20">
        <v>0.83963298894275995</v>
      </c>
      <c r="R6181" s="79">
        <v>9133.9306277860105</v>
      </c>
      <c r="S6181" s="6">
        <v>17644.327200152798</v>
      </c>
      <c r="T6181" s="6">
        <v>7670.6488110172804</v>
      </c>
      <c r="U6181" s="71">
        <v>7669.1400975881697</v>
      </c>
      <c r="V6181" s="20">
        <v>0.83963196241694105</v>
      </c>
      <c r="W6181" s="79">
        <v>9176.3185525608806</v>
      </c>
      <c r="X6181" s="6">
        <v>17726.209408868999</v>
      </c>
      <c r="Y6181" s="6">
        <v>7708.8641545262099</v>
      </c>
      <c r="Z6181" s="71">
        <v>7704.8933538319898</v>
      </c>
      <c r="AA6181" s="20">
        <v>0.83964972550803096</v>
      </c>
    </row>
    <row r="6182" spans="1:27" x14ac:dyDescent="0.2">
      <c r="A6182" s="52" t="s">
        <v>146</v>
      </c>
      <c r="B6182" s="1" t="s">
        <v>6462</v>
      </c>
      <c r="C6182" s="131" t="s">
        <v>49</v>
      </c>
      <c r="D6182" s="131" t="s">
        <v>49</v>
      </c>
      <c r="E6182" s="131" t="s">
        <v>6363</v>
      </c>
      <c r="F6182" s="131" t="s">
        <v>26233</v>
      </c>
      <c r="G6182" s="131" t="s">
        <v>26233</v>
      </c>
      <c r="H6182" s="79">
        <v>12758.666666666701</v>
      </c>
      <c r="I6182" s="6">
        <v>31142.802728325802</v>
      </c>
      <c r="J6182" s="6">
        <v>13528.348901618099</v>
      </c>
      <c r="K6182" s="71">
        <v>13532.977641510501</v>
      </c>
      <c r="L6182" s="20">
        <v>1.0606890198696699</v>
      </c>
      <c r="M6182" s="79">
        <v>12780.9250082737</v>
      </c>
      <c r="N6182" s="6">
        <v>31197.133416620902</v>
      </c>
      <c r="O6182" s="6">
        <v>13557.530744592799</v>
      </c>
      <c r="P6182" s="71">
        <v>13556.601051538</v>
      </c>
      <c r="Q6182" s="20">
        <v>1.0606901333637599</v>
      </c>
      <c r="R6182" s="79">
        <v>12803.7207092768</v>
      </c>
      <c r="S6182" s="6">
        <v>31252.7757527631</v>
      </c>
      <c r="T6182" s="6">
        <v>13586.750259700801</v>
      </c>
      <c r="U6182" s="71">
        <v>13580.631742559901</v>
      </c>
      <c r="V6182" s="20">
        <v>1.06067853641326</v>
      </c>
      <c r="W6182" s="79">
        <v>12834.2213134336</v>
      </c>
      <c r="X6182" s="6">
        <v>31327.225091645301</v>
      </c>
      <c r="Y6182" s="6">
        <v>13623.743068776401</v>
      </c>
      <c r="Z6182" s="71">
        <v>13612.908535561101</v>
      </c>
      <c r="AA6182" s="20">
        <v>1.06067272825601</v>
      </c>
    </row>
    <row r="6183" spans="1:27" x14ac:dyDescent="0.2">
      <c r="A6183" s="52" t="s">
        <v>145</v>
      </c>
      <c r="B6183" s="1" t="s">
        <v>6461</v>
      </c>
      <c r="C6183" s="131" t="s">
        <v>45</v>
      </c>
      <c r="D6183" s="131" t="s">
        <v>26162</v>
      </c>
      <c r="E6183" s="131" t="s">
        <v>6363</v>
      </c>
      <c r="F6183" s="131" t="s">
        <v>26248</v>
      </c>
      <c r="G6183" s="131" t="s">
        <v>26248</v>
      </c>
      <c r="H6183" s="79">
        <v>5198.4166666666697</v>
      </c>
      <c r="I6183" s="6">
        <v>9252.7226500443594</v>
      </c>
      <c r="J6183" s="6">
        <v>4019.35758292728</v>
      </c>
      <c r="K6183" s="71">
        <v>4021.3378808422799</v>
      </c>
      <c r="L6183" s="20">
        <v>0.77356974992557603</v>
      </c>
      <c r="M6183" s="79">
        <v>5167.0328952786103</v>
      </c>
      <c r="N6183" s="6">
        <v>9196.8623081390997</v>
      </c>
      <c r="O6183" s="6">
        <v>3996.7371947690999</v>
      </c>
      <c r="P6183" s="71">
        <v>3997.42665814161</v>
      </c>
      <c r="Q6183" s="20">
        <v>0.773640644284318</v>
      </c>
      <c r="R6183" s="79">
        <v>5139.5872448665395</v>
      </c>
      <c r="S6183" s="6">
        <v>9148.0114738376797</v>
      </c>
      <c r="T6183" s="6">
        <v>3976.9826607136201</v>
      </c>
      <c r="U6183" s="71">
        <v>3976.49530790377</v>
      </c>
      <c r="V6183" s="20">
        <v>0.773699349471211</v>
      </c>
      <c r="W6183" s="79">
        <v>5124.2305774219803</v>
      </c>
      <c r="X6183" s="6">
        <v>9120.6779617695593</v>
      </c>
      <c r="Y6183" s="6">
        <v>3966.4468461759402</v>
      </c>
      <c r="Z6183" s="71">
        <v>3964.8769463488602</v>
      </c>
      <c r="AA6183" s="20">
        <v>0.77375069026335697</v>
      </c>
    </row>
    <row r="6184" spans="1:27" x14ac:dyDescent="0.2">
      <c r="A6184" s="52" t="s">
        <v>144</v>
      </c>
      <c r="B6184" s="1" t="s">
        <v>6460</v>
      </c>
      <c r="C6184" s="131" t="s">
        <v>46</v>
      </c>
      <c r="D6184" s="131" t="s">
        <v>46</v>
      </c>
      <c r="E6184" s="131" t="s">
        <v>6363</v>
      </c>
      <c r="F6184" s="131" t="s">
        <v>26247</v>
      </c>
      <c r="G6184" s="131" t="s">
        <v>26247</v>
      </c>
      <c r="H6184" s="79">
        <v>32928.916666666701</v>
      </c>
      <c r="I6184" s="6">
        <v>71040.834860236995</v>
      </c>
      <c r="J6184" s="6">
        <v>30859.945671408401</v>
      </c>
      <c r="K6184" s="71">
        <v>30878.001852815702</v>
      </c>
      <c r="L6184" s="20">
        <v>0.93771690594585899</v>
      </c>
      <c r="M6184" s="79">
        <v>32834.401670455598</v>
      </c>
      <c r="N6184" s="6">
        <v>70836.928235989006</v>
      </c>
      <c r="O6184" s="6">
        <v>30784.0409433348</v>
      </c>
      <c r="P6184" s="71">
        <v>30789.442110448199</v>
      </c>
      <c r="Q6184" s="20">
        <v>0.93771899422648797</v>
      </c>
      <c r="R6184" s="79">
        <v>32742.553603677199</v>
      </c>
      <c r="S6184" s="6">
        <v>70638.775244492397</v>
      </c>
      <c r="T6184" s="6">
        <v>30709.3170056487</v>
      </c>
      <c r="U6184" s="71">
        <v>30703.276896121199</v>
      </c>
      <c r="V6184" s="20">
        <v>0.93771784778182599</v>
      </c>
      <c r="W6184" s="79">
        <v>32702.4685483838</v>
      </c>
      <c r="X6184" s="6">
        <v>70552.295758322798</v>
      </c>
      <c r="Y6184" s="6">
        <v>30682.141412520301</v>
      </c>
      <c r="Z6184" s="71">
        <v>30666.337181705199</v>
      </c>
      <c r="AA6184" s="20">
        <v>0.93773768595889995</v>
      </c>
    </row>
    <row r="6185" spans="1:27" x14ac:dyDescent="0.2">
      <c r="A6185" s="52" t="s">
        <v>143</v>
      </c>
      <c r="B6185" s="1" t="s">
        <v>6459</v>
      </c>
      <c r="C6185" s="131" t="s">
        <v>46</v>
      </c>
      <c r="D6185" s="131" t="s">
        <v>46</v>
      </c>
      <c r="E6185" s="131" t="s">
        <v>6363</v>
      </c>
      <c r="F6185" s="131" t="s">
        <v>26246</v>
      </c>
      <c r="G6185" s="131" t="s">
        <v>26246</v>
      </c>
      <c r="H6185" s="79">
        <v>33016.083333333299</v>
      </c>
      <c r="I6185" s="6">
        <v>75804.400568781901</v>
      </c>
      <c r="J6185" s="6">
        <v>32929.225674340298</v>
      </c>
      <c r="K6185" s="71">
        <v>32948.4925933009</v>
      </c>
      <c r="L6185" s="20">
        <v>0.99795279351126998</v>
      </c>
      <c r="M6185" s="79">
        <v>33369.287715147497</v>
      </c>
      <c r="N6185" s="6">
        <v>76615.352194126899</v>
      </c>
      <c r="O6185" s="6">
        <v>33295.206293738702</v>
      </c>
      <c r="P6185" s="71">
        <v>33301.0480535518</v>
      </c>
      <c r="Q6185" s="20">
        <v>0.99795501593626301</v>
      </c>
      <c r="R6185" s="79">
        <v>33695.883963624503</v>
      </c>
      <c r="S6185" s="6">
        <v>77365.211969856697</v>
      </c>
      <c r="T6185" s="6">
        <v>33633.550572874301</v>
      </c>
      <c r="U6185" s="71">
        <v>33626.9353059434</v>
      </c>
      <c r="V6185" s="20">
        <v>0.99795379584772004</v>
      </c>
      <c r="W6185" s="79">
        <v>34045.491469284403</v>
      </c>
      <c r="X6185" s="6">
        <v>78167.905224938804</v>
      </c>
      <c r="Y6185" s="6">
        <v>33994.0564123902</v>
      </c>
      <c r="Z6185" s="71">
        <v>33976.546229295003</v>
      </c>
      <c r="AA6185" s="20">
        <v>0.99797490836483804</v>
      </c>
    </row>
    <row r="6186" spans="1:27" x14ac:dyDescent="0.2">
      <c r="A6186" s="52" t="s">
        <v>142</v>
      </c>
      <c r="B6186" s="1" t="s">
        <v>6458</v>
      </c>
      <c r="C6186" s="131" t="s">
        <v>45</v>
      </c>
      <c r="D6186" s="131" t="s">
        <v>26162</v>
      </c>
      <c r="E6186" s="131" t="s">
        <v>6363</v>
      </c>
      <c r="F6186" s="131" t="s">
        <v>26215</v>
      </c>
      <c r="G6186" s="131" t="s">
        <v>26215</v>
      </c>
      <c r="H6186" s="79">
        <v>21790.333333333299</v>
      </c>
      <c r="I6186" s="6">
        <v>35667.718479316398</v>
      </c>
      <c r="J6186" s="6">
        <v>15493.9600113128</v>
      </c>
      <c r="K6186" s="71">
        <v>15501.5937328896</v>
      </c>
      <c r="L6186" s="20">
        <v>0.71139773291931896</v>
      </c>
      <c r="M6186" s="79">
        <v>21737.790219748</v>
      </c>
      <c r="N6186" s="6">
        <v>35581.7127741847</v>
      </c>
      <c r="O6186" s="6">
        <v>15462.9644473768</v>
      </c>
      <c r="P6186" s="71">
        <v>15465.6319101339</v>
      </c>
      <c r="Q6186" s="20">
        <v>0.71146292947863399</v>
      </c>
      <c r="R6186" s="79">
        <v>21693.449826984401</v>
      </c>
      <c r="S6186" s="6">
        <v>35509.133772195099</v>
      </c>
      <c r="T6186" s="6">
        <v>15437.1482494149</v>
      </c>
      <c r="U6186" s="71">
        <v>15435.256529430801</v>
      </c>
      <c r="V6186" s="20">
        <v>0.711516916513249</v>
      </c>
      <c r="W6186" s="79">
        <v>21679.616009568901</v>
      </c>
      <c r="X6186" s="6">
        <v>35486.489753972797</v>
      </c>
      <c r="Y6186" s="6">
        <v>15432.5452511856</v>
      </c>
      <c r="Z6186" s="71">
        <v>15426.437126947299</v>
      </c>
      <c r="AA6186" s="20">
        <v>0.711564131031581</v>
      </c>
    </row>
    <row r="6187" spans="1:27" x14ac:dyDescent="0.2">
      <c r="A6187" s="52" t="s">
        <v>141</v>
      </c>
      <c r="B6187" s="1" t="s">
        <v>6457</v>
      </c>
      <c r="C6187" s="131" t="s">
        <v>46</v>
      </c>
      <c r="D6187" s="131" t="s">
        <v>46</v>
      </c>
      <c r="E6187" s="131" t="s">
        <v>6363</v>
      </c>
      <c r="F6187" s="131" t="s">
        <v>26245</v>
      </c>
      <c r="G6187" s="131" t="s">
        <v>26245</v>
      </c>
      <c r="H6187" s="79">
        <v>17020</v>
      </c>
      <c r="I6187" s="6">
        <v>41227.308132623002</v>
      </c>
      <c r="J6187" s="6">
        <v>17909.0306533443</v>
      </c>
      <c r="K6187" s="71">
        <v>17919.5092429617</v>
      </c>
      <c r="L6187" s="20">
        <v>1.0528501317838901</v>
      </c>
      <c r="M6187" s="79">
        <v>17054.609421346999</v>
      </c>
      <c r="N6187" s="6">
        <v>41311.142050258903</v>
      </c>
      <c r="O6187" s="6">
        <v>17952.837876515699</v>
      </c>
      <c r="P6187" s="71">
        <v>17955.9877643978</v>
      </c>
      <c r="Q6187" s="20">
        <v>1.0528524764643801</v>
      </c>
      <c r="R6187" s="79">
        <v>17088.255169910299</v>
      </c>
      <c r="S6187" s="6">
        <v>41392.641676778898</v>
      </c>
      <c r="T6187" s="6">
        <v>17994.9291384768</v>
      </c>
      <c r="U6187" s="71">
        <v>17991.3897779982</v>
      </c>
      <c r="V6187" s="20">
        <v>1.0528511892588199</v>
      </c>
      <c r="W6187" s="79">
        <v>17135.6586196483</v>
      </c>
      <c r="X6187" s="6">
        <v>41507.466390580397</v>
      </c>
      <c r="Y6187" s="6">
        <v>18050.9782110243</v>
      </c>
      <c r="Z6187" s="71">
        <v>18041.680234645999</v>
      </c>
      <c r="AA6187" s="20">
        <v>1.05287346317455</v>
      </c>
    </row>
    <row r="6188" spans="1:27" x14ac:dyDescent="0.2">
      <c r="A6188" s="52" t="s">
        <v>140</v>
      </c>
      <c r="B6188" s="1" t="s">
        <v>6456</v>
      </c>
      <c r="C6188" s="131" t="s">
        <v>58</v>
      </c>
      <c r="D6188" s="131" t="s">
        <v>26158</v>
      </c>
      <c r="E6188" s="131" t="s">
        <v>6355</v>
      </c>
      <c r="F6188" s="131" t="s">
        <v>26244</v>
      </c>
      <c r="G6188" s="131" t="s">
        <v>26244</v>
      </c>
      <c r="H6188" s="79">
        <v>14663.25</v>
      </c>
      <c r="I6188" s="6">
        <v>27932.449475914302</v>
      </c>
      <c r="J6188" s="6">
        <v>12133.7801701223</v>
      </c>
      <c r="K6188" s="71">
        <v>12132.779378974799</v>
      </c>
      <c r="L6188" s="20">
        <v>0.82742771070361798</v>
      </c>
      <c r="M6188" s="79">
        <v>14694.140788095699</v>
      </c>
      <c r="N6188" s="6">
        <v>27991.294232551201</v>
      </c>
      <c r="O6188" s="6">
        <v>12164.349431431199</v>
      </c>
      <c r="P6188" s="71">
        <v>12160.779143014501</v>
      </c>
      <c r="Q6188" s="20">
        <v>0.82759375443485805</v>
      </c>
      <c r="R6188" s="79">
        <v>14723.417798590601</v>
      </c>
      <c r="S6188" s="6">
        <v>28047.064857511799</v>
      </c>
      <c r="T6188" s="6">
        <v>12193.107861881699</v>
      </c>
      <c r="U6188" s="71">
        <v>12187.2207258167</v>
      </c>
      <c r="V6188" s="20">
        <v>0.82774399888206396</v>
      </c>
      <c r="W6188" s="79">
        <v>14753.995494029299</v>
      </c>
      <c r="X6188" s="6">
        <v>28105.313194881099</v>
      </c>
      <c r="Y6188" s="6">
        <v>12222.5816271442</v>
      </c>
      <c r="Z6188" s="71">
        <v>12214.8243655227</v>
      </c>
      <c r="AA6188" s="20">
        <v>0.82789942361483504</v>
      </c>
    </row>
    <row r="6189" spans="1:27" x14ac:dyDescent="0.2">
      <c r="A6189" s="52" t="s">
        <v>139</v>
      </c>
      <c r="B6189" s="1" t="s">
        <v>6455</v>
      </c>
      <c r="C6189" s="131" t="s">
        <v>49</v>
      </c>
      <c r="D6189" s="131" t="s">
        <v>49</v>
      </c>
      <c r="E6189" s="131" t="s">
        <v>6363</v>
      </c>
      <c r="F6189" s="131" t="s">
        <v>26191</v>
      </c>
      <c r="G6189" s="131" t="s">
        <v>26191</v>
      </c>
      <c r="H6189" s="79">
        <v>8185.4166666666697</v>
      </c>
      <c r="I6189" s="6">
        <v>16521.638601476399</v>
      </c>
      <c r="J6189" s="6">
        <v>7176.9549252521801</v>
      </c>
      <c r="K6189" s="71">
        <v>7179.41052850502</v>
      </c>
      <c r="L6189" s="20">
        <v>0.877097748455691</v>
      </c>
      <c r="M6189" s="79">
        <v>8179.6270335890204</v>
      </c>
      <c r="N6189" s="6">
        <v>16509.952669136099</v>
      </c>
      <c r="O6189" s="6">
        <v>7174.83199223466</v>
      </c>
      <c r="P6189" s="71">
        <v>7174.3399858657704</v>
      </c>
      <c r="Q6189" s="20">
        <v>0.87709866921864399</v>
      </c>
      <c r="R6189" s="79">
        <v>8174.8569411367298</v>
      </c>
      <c r="S6189" s="6">
        <v>16500.3246017081</v>
      </c>
      <c r="T6189" s="6">
        <v>7173.3081036037202</v>
      </c>
      <c r="U6189" s="71">
        <v>7170.0777499319602</v>
      </c>
      <c r="V6189" s="20">
        <v>0.87708907954723803</v>
      </c>
      <c r="W6189" s="79">
        <v>8178.3338336444804</v>
      </c>
      <c r="X6189" s="6">
        <v>16507.342443781301</v>
      </c>
      <c r="Y6189" s="6">
        <v>7178.79708606432</v>
      </c>
      <c r="Z6189" s="71">
        <v>7173.0880151370102</v>
      </c>
      <c r="AA6189" s="20">
        <v>0.87708427670535605</v>
      </c>
    </row>
    <row r="6190" spans="1:27" x14ac:dyDescent="0.2">
      <c r="A6190" s="52" t="s">
        <v>138</v>
      </c>
      <c r="B6190" s="1" t="s">
        <v>6454</v>
      </c>
      <c r="C6190" s="131" t="s">
        <v>39</v>
      </c>
      <c r="D6190" s="131" t="s">
        <v>39</v>
      </c>
      <c r="E6190" s="131" t="s">
        <v>6361</v>
      </c>
      <c r="F6190" s="131" t="s">
        <v>26240</v>
      </c>
      <c r="G6190" s="131" t="s">
        <v>26240</v>
      </c>
      <c r="H6190" s="79">
        <v>15935.5</v>
      </c>
      <c r="I6190" s="6">
        <v>46445.684375171702</v>
      </c>
      <c r="J6190" s="6">
        <v>20175.879116694199</v>
      </c>
      <c r="K6190" s="71">
        <v>20180.656458243098</v>
      </c>
      <c r="L6190" s="20">
        <v>1.2663961882741801</v>
      </c>
      <c r="M6190" s="79">
        <v>15960.585471828899</v>
      </c>
      <c r="N6190" s="6">
        <v>46518.798611120801</v>
      </c>
      <c r="O6190" s="6">
        <v>20215.9613176442</v>
      </c>
      <c r="P6190" s="71">
        <v>20213.1534409653</v>
      </c>
      <c r="Q6190" s="20">
        <v>1.26644185306625</v>
      </c>
      <c r="R6190" s="79">
        <v>15985.4159705493</v>
      </c>
      <c r="S6190" s="6">
        <v>46591.169701230603</v>
      </c>
      <c r="T6190" s="6">
        <v>20254.923660084602</v>
      </c>
      <c r="U6190" s="71">
        <v>20244.410831022102</v>
      </c>
      <c r="V6190" s="20">
        <v>1.26643003024253</v>
      </c>
      <c r="W6190" s="79">
        <v>16017.2578490785</v>
      </c>
      <c r="X6190" s="6">
        <v>46683.976192403199</v>
      </c>
      <c r="Y6190" s="6">
        <v>20302.165136349598</v>
      </c>
      <c r="Z6190" s="71">
        <v>20284.764527796498</v>
      </c>
      <c r="AA6190" s="20">
        <v>1.26643178994359</v>
      </c>
    </row>
    <row r="6191" spans="1:27" x14ac:dyDescent="0.2">
      <c r="A6191" s="52" t="s">
        <v>137</v>
      </c>
      <c r="B6191" s="1" t="s">
        <v>6453</v>
      </c>
      <c r="C6191" s="131" t="s">
        <v>45</v>
      </c>
      <c r="D6191" s="131" t="s">
        <v>26162</v>
      </c>
      <c r="E6191" s="131" t="s">
        <v>6363</v>
      </c>
      <c r="F6191" s="131" t="s">
        <v>26243</v>
      </c>
      <c r="G6191" s="131" t="s">
        <v>26243</v>
      </c>
      <c r="H6191" s="79">
        <v>300.5</v>
      </c>
      <c r="I6191" s="6">
        <v>642.47635230094397</v>
      </c>
      <c r="J6191" s="6">
        <v>279.08998206704899</v>
      </c>
      <c r="K6191" s="71">
        <v>279.22748695388299</v>
      </c>
      <c r="L6191" s="20">
        <v>0.92920960716766299</v>
      </c>
      <c r="M6191" s="79">
        <v>301.85840342075397</v>
      </c>
      <c r="N6191" s="6">
        <v>645.38065205042506</v>
      </c>
      <c r="O6191" s="6">
        <v>280.46705174127902</v>
      </c>
      <c r="P6191" s="71">
        <v>280.51543414671397</v>
      </c>
      <c r="Q6191" s="20">
        <v>0.929294765253593</v>
      </c>
      <c r="R6191" s="79">
        <v>303.10620641998202</v>
      </c>
      <c r="S6191" s="6">
        <v>648.04848539263503</v>
      </c>
      <c r="T6191" s="6">
        <v>281.73090917944</v>
      </c>
      <c r="U6191" s="71">
        <v>281.69638492778398</v>
      </c>
      <c r="V6191" s="20">
        <v>0.929365281743743</v>
      </c>
      <c r="W6191" s="79">
        <v>304.62394345427703</v>
      </c>
      <c r="X6191" s="6">
        <v>651.29344430626497</v>
      </c>
      <c r="Y6191" s="6">
        <v>283.23780742308401</v>
      </c>
      <c r="Z6191" s="71">
        <v>283.12570331526598</v>
      </c>
      <c r="AA6191" s="20">
        <v>0.92942695214554805</v>
      </c>
    </row>
    <row r="6192" spans="1:27" x14ac:dyDescent="0.2">
      <c r="A6192" s="52" t="s">
        <v>136</v>
      </c>
      <c r="B6192" s="1" t="s">
        <v>6452</v>
      </c>
      <c r="C6192" s="131" t="s">
        <v>31</v>
      </c>
      <c r="D6192" s="131" t="s">
        <v>31</v>
      </c>
      <c r="E6192" s="131" t="s">
        <v>6357</v>
      </c>
      <c r="F6192" s="131" t="s">
        <v>26196</v>
      </c>
      <c r="G6192" s="131" t="s">
        <v>26196</v>
      </c>
      <c r="H6192" s="79">
        <v>5729.5833333333303</v>
      </c>
      <c r="I6192" s="6">
        <v>21558.998353585401</v>
      </c>
      <c r="J6192" s="6">
        <v>9365.1703169104294</v>
      </c>
      <c r="K6192" s="71">
        <v>9351.8881739928402</v>
      </c>
      <c r="L6192" s="20">
        <v>1.6322108659430401</v>
      </c>
      <c r="M6192" s="79">
        <v>5718.0731346005396</v>
      </c>
      <c r="N6192" s="6">
        <v>21515.6883358942</v>
      </c>
      <c r="O6192" s="6">
        <v>9350.2054246289808</v>
      </c>
      <c r="P6192" s="71">
        <v>9345.8595584258001</v>
      </c>
      <c r="Q6192" s="20">
        <v>1.6344421168510801</v>
      </c>
      <c r="R6192" s="79">
        <v>5712.4747913808396</v>
      </c>
      <c r="S6192" s="6">
        <v>21494.623161476698</v>
      </c>
      <c r="T6192" s="6">
        <v>9344.5164401291495</v>
      </c>
      <c r="U6192" s="71">
        <v>9346.3907179433409</v>
      </c>
      <c r="V6192" s="20">
        <v>1.6361368862485799</v>
      </c>
      <c r="W6192" s="79">
        <v>5708.43071741319</v>
      </c>
      <c r="X6192" s="6">
        <v>21479.406316038199</v>
      </c>
      <c r="Y6192" s="6">
        <v>9341.0735251364695</v>
      </c>
      <c r="Z6192" s="71">
        <v>9346.3300956208604</v>
      </c>
      <c r="AA6192" s="20">
        <v>1.63728536935913</v>
      </c>
    </row>
    <row r="6193" spans="1:27" x14ac:dyDescent="0.2">
      <c r="A6193" s="52" t="s">
        <v>135</v>
      </c>
      <c r="B6193" s="1" t="s">
        <v>6451</v>
      </c>
      <c r="C6193" s="131" t="s">
        <v>45</v>
      </c>
      <c r="D6193" s="131" t="s">
        <v>26162</v>
      </c>
      <c r="E6193" s="131" t="s">
        <v>6363</v>
      </c>
      <c r="F6193" s="131" t="s">
        <v>26215</v>
      </c>
      <c r="G6193" s="131" t="s">
        <v>26215</v>
      </c>
      <c r="H6193" s="79">
        <v>9223.75</v>
      </c>
      <c r="I6193" s="6">
        <v>18452.189607300799</v>
      </c>
      <c r="J6193" s="6">
        <v>8015.58103758367</v>
      </c>
      <c r="K6193" s="71">
        <v>8019.5302354564001</v>
      </c>
      <c r="L6193" s="20">
        <v>0.86944358156459201</v>
      </c>
      <c r="M6193" s="79">
        <v>9198.4486037052193</v>
      </c>
      <c r="N6193" s="6">
        <v>18401.573950787901</v>
      </c>
      <c r="O6193" s="6">
        <v>7996.8855232638198</v>
      </c>
      <c r="P6193" s="71">
        <v>7998.2650384517901</v>
      </c>
      <c r="Q6193" s="20">
        <v>0.86952326234991595</v>
      </c>
      <c r="R6193" s="79">
        <v>9179.4495715625508</v>
      </c>
      <c r="S6193" s="6">
        <v>18363.5662268739</v>
      </c>
      <c r="T6193" s="6">
        <v>7983.3289105513604</v>
      </c>
      <c r="U6193" s="71">
        <v>7982.3506066188402</v>
      </c>
      <c r="V6193" s="20">
        <v>0.86958924327529896</v>
      </c>
      <c r="W6193" s="79">
        <v>9177.3352100540706</v>
      </c>
      <c r="X6193" s="6">
        <v>18359.336428857601</v>
      </c>
      <c r="Y6193" s="6">
        <v>7984.2016548950596</v>
      </c>
      <c r="Z6193" s="71">
        <v>7981.0415478058903</v>
      </c>
      <c r="AA6193" s="20">
        <v>0.86964694708572898</v>
      </c>
    </row>
    <row r="6194" spans="1:27" x14ac:dyDescent="0.2">
      <c r="A6194" s="52" t="s">
        <v>134</v>
      </c>
      <c r="B6194" s="1" t="s">
        <v>6450</v>
      </c>
      <c r="C6194" s="131" t="s">
        <v>44</v>
      </c>
      <c r="D6194" s="131" t="s">
        <v>26160</v>
      </c>
      <c r="E6194" s="131" t="s">
        <v>6355</v>
      </c>
      <c r="F6194" s="131" t="s">
        <v>26242</v>
      </c>
      <c r="G6194" s="131" t="s">
        <v>26242</v>
      </c>
      <c r="H6194" s="79">
        <v>6571.0833333333303</v>
      </c>
      <c r="I6194" s="6">
        <v>12287.9852669544</v>
      </c>
      <c r="J6194" s="6">
        <v>5337.8674180183298</v>
      </c>
      <c r="K6194" s="71">
        <v>5334.72660697423</v>
      </c>
      <c r="L6194" s="20">
        <v>0.81184887428114105</v>
      </c>
      <c r="M6194" s="79">
        <v>6594.48527372439</v>
      </c>
      <c r="N6194" s="6">
        <v>12331.7471071497</v>
      </c>
      <c r="O6194" s="6">
        <v>5359.08342305108</v>
      </c>
      <c r="P6194" s="71">
        <v>5358.2324749320696</v>
      </c>
      <c r="Q6194" s="20">
        <v>0.81253232853242596</v>
      </c>
      <c r="R6194" s="79">
        <v>6612.8098318628199</v>
      </c>
      <c r="S6194" s="6">
        <v>12366.0141966091</v>
      </c>
      <c r="T6194" s="6">
        <v>5375.9687755859104</v>
      </c>
      <c r="U6194" s="71">
        <v>5377.3522747098004</v>
      </c>
      <c r="V6194" s="20">
        <v>0.81317207230122401</v>
      </c>
      <c r="W6194" s="79">
        <v>6631.6045588822099</v>
      </c>
      <c r="X6194" s="6">
        <v>12401.160506128501</v>
      </c>
      <c r="Y6194" s="6">
        <v>5393.0797890940403</v>
      </c>
      <c r="Z6194" s="71">
        <v>5396.6068345130498</v>
      </c>
      <c r="AA6194" s="20">
        <v>0.81377090364728899</v>
      </c>
    </row>
    <row r="6195" spans="1:27" x14ac:dyDescent="0.2">
      <c r="A6195" s="52" t="s">
        <v>133</v>
      </c>
      <c r="B6195" s="1" t="s">
        <v>6449</v>
      </c>
      <c r="C6195" s="131" t="s">
        <v>49</v>
      </c>
      <c r="D6195" s="131" t="s">
        <v>49</v>
      </c>
      <c r="E6195" s="131" t="s">
        <v>6363</v>
      </c>
      <c r="F6195" s="131" t="s">
        <v>26233</v>
      </c>
      <c r="G6195" s="131" t="s">
        <v>26233</v>
      </c>
      <c r="H6195" s="79">
        <v>2.6666666666666701</v>
      </c>
      <c r="I6195" s="6">
        <v>5.6817566580256802</v>
      </c>
      <c r="J6195" s="6">
        <v>2.4681396569985399</v>
      </c>
      <c r="K6195" s="71">
        <v>2.4689841337764098</v>
      </c>
      <c r="L6195" s="20">
        <v>0.92586905016615295</v>
      </c>
      <c r="M6195" s="79">
        <v>2.66599595135831</v>
      </c>
      <c r="N6195" s="6">
        <v>5.6803275925873402</v>
      </c>
      <c r="O6195" s="6">
        <v>2.4685350076053001</v>
      </c>
      <c r="P6195" s="71">
        <v>2.4683657304784101</v>
      </c>
      <c r="Q6195" s="20">
        <v>0.92587002212842595</v>
      </c>
      <c r="R6195" s="79">
        <v>2.6779205366419401</v>
      </c>
      <c r="S6195" s="6">
        <v>5.7057348145233799</v>
      </c>
      <c r="T6195" s="6">
        <v>2.4804962793154699</v>
      </c>
      <c r="U6195" s="71">
        <v>2.4793792381751798</v>
      </c>
      <c r="V6195" s="20">
        <v>0.92585989922026402</v>
      </c>
      <c r="W6195" s="79">
        <v>2.6942511994687299</v>
      </c>
      <c r="X6195" s="6">
        <v>5.74052988411567</v>
      </c>
      <c r="Y6195" s="6">
        <v>2.4964708489512</v>
      </c>
      <c r="Z6195" s="71">
        <v>2.4944854844153599</v>
      </c>
      <c r="AA6195" s="20">
        <v>0.925854829314818</v>
      </c>
    </row>
    <row r="6196" spans="1:27" x14ac:dyDescent="0.2">
      <c r="A6196" s="52" t="s">
        <v>132</v>
      </c>
      <c r="B6196" s="1" t="s">
        <v>6448</v>
      </c>
      <c r="C6196" s="131" t="s">
        <v>55</v>
      </c>
      <c r="D6196" s="131" t="s">
        <v>55</v>
      </c>
      <c r="E6196" s="131" t="s">
        <v>6362</v>
      </c>
      <c r="F6196" s="131" t="s">
        <v>26241</v>
      </c>
      <c r="G6196" s="131" t="s">
        <v>26241</v>
      </c>
      <c r="H6196" s="79">
        <v>23.0833333333333</v>
      </c>
      <c r="I6196" s="6">
        <v>273.65164760796</v>
      </c>
      <c r="J6196" s="6">
        <v>118.873532309792</v>
      </c>
      <c r="K6196" s="71">
        <v>118.912980073646</v>
      </c>
      <c r="L6196" s="20">
        <v>5.1514648407355503</v>
      </c>
      <c r="M6196" s="79">
        <v>23.058717768928702</v>
      </c>
      <c r="N6196" s="6">
        <v>273.35983144523999</v>
      </c>
      <c r="O6196" s="6">
        <v>118.795668488601</v>
      </c>
      <c r="P6196" s="71">
        <v>118.833795720637</v>
      </c>
      <c r="Q6196" s="20">
        <v>5.1535300839999101</v>
      </c>
      <c r="R6196" s="79">
        <v>22.876935726085499</v>
      </c>
      <c r="S6196" s="6">
        <v>271.20481532121403</v>
      </c>
      <c r="T6196" s="6">
        <v>117.902874424581</v>
      </c>
      <c r="U6196" s="71">
        <v>117.941493997428</v>
      </c>
      <c r="V6196" s="20">
        <v>5.1554760396928598</v>
      </c>
      <c r="W6196" s="79">
        <v>22.8177689862421</v>
      </c>
      <c r="X6196" s="6">
        <v>270.503396873197</v>
      </c>
      <c r="Y6196" s="6">
        <v>117.63789379527699</v>
      </c>
      <c r="Z6196" s="71">
        <v>117.676763769761</v>
      </c>
      <c r="AA6196" s="20">
        <v>5.15724231587732</v>
      </c>
    </row>
    <row r="6197" spans="1:27" x14ac:dyDescent="0.2">
      <c r="A6197" s="52" t="s">
        <v>131</v>
      </c>
      <c r="B6197" s="1" t="s">
        <v>6447</v>
      </c>
      <c r="C6197" s="131" t="s">
        <v>39</v>
      </c>
      <c r="D6197" s="131" t="s">
        <v>39</v>
      </c>
      <c r="E6197" s="131" t="s">
        <v>6361</v>
      </c>
      <c r="F6197" s="131" t="s">
        <v>26240</v>
      </c>
      <c r="G6197" s="131" t="s">
        <v>26240</v>
      </c>
      <c r="H6197" s="79">
        <v>5598.75</v>
      </c>
      <c r="I6197" s="6">
        <v>22133.365628630101</v>
      </c>
      <c r="J6197" s="6">
        <v>9614.6739008447294</v>
      </c>
      <c r="K6197" s="71">
        <v>9616.9505095040204</v>
      </c>
      <c r="L6197" s="20">
        <v>1.7176960052697501</v>
      </c>
      <c r="M6197" s="79">
        <v>5603.1678345743303</v>
      </c>
      <c r="N6197" s="6">
        <v>22150.830517742899</v>
      </c>
      <c r="O6197" s="6">
        <v>9626.2230812068101</v>
      </c>
      <c r="P6197" s="71">
        <v>9624.8860561269503</v>
      </c>
      <c r="Q6197" s="20">
        <v>1.7177579434149099</v>
      </c>
      <c r="R6197" s="79">
        <v>5607.8328182672203</v>
      </c>
      <c r="S6197" s="6">
        <v>22169.272453840498</v>
      </c>
      <c r="T6197" s="6">
        <v>9637.8117147871199</v>
      </c>
      <c r="U6197" s="71">
        <v>9632.8094413254203</v>
      </c>
      <c r="V6197" s="20">
        <v>1.71774190734557</v>
      </c>
      <c r="W6197" s="79">
        <v>5614.2143675781999</v>
      </c>
      <c r="X6197" s="6">
        <v>22194.5004358324</v>
      </c>
      <c r="Y6197" s="6">
        <v>9652.0572949905909</v>
      </c>
      <c r="Z6197" s="71">
        <v>9643.7846960044808</v>
      </c>
      <c r="AA6197" s="20">
        <v>1.7177442941432499</v>
      </c>
    </row>
    <row r="6198" spans="1:27" x14ac:dyDescent="0.2">
      <c r="A6198" s="52" t="s">
        <v>130</v>
      </c>
      <c r="B6198" s="1" t="s">
        <v>6446</v>
      </c>
      <c r="C6198" s="131" t="s">
        <v>45</v>
      </c>
      <c r="D6198" s="131" t="s">
        <v>26162</v>
      </c>
      <c r="E6198" s="131" t="s">
        <v>6363</v>
      </c>
      <c r="F6198" s="131" t="s">
        <v>26190</v>
      </c>
      <c r="G6198" s="131" t="s">
        <v>26190</v>
      </c>
      <c r="H6198" s="79">
        <v>19715.666666666701</v>
      </c>
      <c r="I6198" s="6">
        <v>51749.787367544297</v>
      </c>
      <c r="J6198" s="6">
        <v>22479.967047279501</v>
      </c>
      <c r="K6198" s="71">
        <v>22491.0427057534</v>
      </c>
      <c r="L6198" s="20">
        <v>1.14077008330533</v>
      </c>
      <c r="M6198" s="79">
        <v>19605.5167821047</v>
      </c>
      <c r="N6198" s="6">
        <v>51460.665361120999</v>
      </c>
      <c r="O6198" s="6">
        <v>22363.578840833401</v>
      </c>
      <c r="P6198" s="71">
        <v>22367.4367048204</v>
      </c>
      <c r="Q6198" s="20">
        <v>1.14087463000397</v>
      </c>
      <c r="R6198" s="79">
        <v>19499.951947776601</v>
      </c>
      <c r="S6198" s="6">
        <v>51183.578219086601</v>
      </c>
      <c r="T6198" s="6">
        <v>22251.415367452901</v>
      </c>
      <c r="U6198" s="71">
        <v>22248.688604293999</v>
      </c>
      <c r="V6198" s="20">
        <v>1.14096120153931</v>
      </c>
      <c r="W6198" s="79">
        <v>19412.022883853901</v>
      </c>
      <c r="X6198" s="6">
        <v>50952.781541583303</v>
      </c>
      <c r="Y6198" s="6">
        <v>22158.604930098201</v>
      </c>
      <c r="Z6198" s="71">
        <v>22149.8346650733</v>
      </c>
      <c r="AA6198" s="20">
        <v>1.1410369129276401</v>
      </c>
    </row>
    <row r="6199" spans="1:27" x14ac:dyDescent="0.2">
      <c r="A6199" s="52" t="s">
        <v>129</v>
      </c>
      <c r="B6199" s="1" t="s">
        <v>6445</v>
      </c>
      <c r="C6199" s="131" t="s">
        <v>33</v>
      </c>
      <c r="D6199" s="131" t="s">
        <v>26162</v>
      </c>
      <c r="E6199" s="131" t="s">
        <v>6363</v>
      </c>
      <c r="F6199" s="131" t="s">
        <v>26239</v>
      </c>
      <c r="G6199" s="131" t="s">
        <v>26239</v>
      </c>
      <c r="H6199" s="79">
        <v>9534.8333333333303</v>
      </c>
      <c r="I6199" s="6">
        <v>16005.442963841901</v>
      </c>
      <c r="J6199" s="6">
        <v>6952.7209425778701</v>
      </c>
      <c r="K6199" s="71">
        <v>6956.1464797444596</v>
      </c>
      <c r="L6199" s="20">
        <v>0.72955092517727604</v>
      </c>
      <c r="M6199" s="79">
        <v>9527.0664226513509</v>
      </c>
      <c r="N6199" s="6">
        <v>15992.405206224101</v>
      </c>
      <c r="O6199" s="6">
        <v>6949.9181981847096</v>
      </c>
      <c r="P6199" s="71">
        <v>6951.1171046441896</v>
      </c>
      <c r="Q6199" s="20">
        <v>0.72961778539901401</v>
      </c>
      <c r="R6199" s="79">
        <v>9518.1463472723699</v>
      </c>
      <c r="S6199" s="6">
        <v>15977.4317134823</v>
      </c>
      <c r="T6199" s="6">
        <v>6945.9870124756699</v>
      </c>
      <c r="U6199" s="71">
        <v>6945.1358279027199</v>
      </c>
      <c r="V6199" s="20">
        <v>0.72967315005541999</v>
      </c>
      <c r="W6199" s="79">
        <v>9536.8009517373594</v>
      </c>
      <c r="X6199" s="6">
        <v>16008.745864169499</v>
      </c>
      <c r="Y6199" s="6">
        <v>6961.9648682177103</v>
      </c>
      <c r="Z6199" s="71">
        <v>6959.2093573369002</v>
      </c>
      <c r="AA6199" s="20">
        <v>0.72972156937690003</v>
      </c>
    </row>
    <row r="6200" spans="1:27" x14ac:dyDescent="0.2">
      <c r="A6200" s="52" t="s">
        <v>128</v>
      </c>
      <c r="B6200" s="1" t="s">
        <v>6444</v>
      </c>
      <c r="C6200" s="131" t="s">
        <v>33</v>
      </c>
      <c r="D6200" s="131" t="s">
        <v>26162</v>
      </c>
      <c r="E6200" s="131" t="s">
        <v>6363</v>
      </c>
      <c r="F6200" s="131" t="s">
        <v>26235</v>
      </c>
      <c r="G6200" s="131" t="s">
        <v>26235</v>
      </c>
      <c r="H6200" s="79">
        <v>16.5833333333333</v>
      </c>
      <c r="I6200" s="6">
        <v>33.342976841659301</v>
      </c>
      <c r="J6200" s="6">
        <v>14.484098559384501</v>
      </c>
      <c r="K6200" s="71">
        <v>14.4912347321649</v>
      </c>
      <c r="L6200" s="20">
        <v>0.87384330043205305</v>
      </c>
      <c r="M6200" s="79">
        <v>16.678618468774101</v>
      </c>
      <c r="N6200" s="6">
        <v>33.534560162123</v>
      </c>
      <c r="O6200" s="6">
        <v>14.573320706515901</v>
      </c>
      <c r="P6200" s="71">
        <v>14.575834699894299</v>
      </c>
      <c r="Q6200" s="20">
        <v>0.87392338443279205</v>
      </c>
      <c r="R6200" s="79">
        <v>16.773219697824899</v>
      </c>
      <c r="S6200" s="6">
        <v>33.724768398671799</v>
      </c>
      <c r="T6200" s="6">
        <v>14.661417898488301</v>
      </c>
      <c r="U6200" s="71">
        <v>14.6596212391064</v>
      </c>
      <c r="V6200" s="20">
        <v>0.87398969924702996</v>
      </c>
      <c r="W6200" s="79">
        <v>16.8559748897889</v>
      </c>
      <c r="X6200" s="6">
        <v>33.8911586167129</v>
      </c>
      <c r="Y6200" s="6">
        <v>14.7387595277433</v>
      </c>
      <c r="Z6200" s="71">
        <v>14.7329260004249</v>
      </c>
      <c r="AA6200" s="20">
        <v>0.87404769506093105</v>
      </c>
    </row>
    <row r="6201" spans="1:27" x14ac:dyDescent="0.2">
      <c r="A6201" s="52" t="s">
        <v>127</v>
      </c>
      <c r="B6201" s="1" t="s">
        <v>18995</v>
      </c>
      <c r="C6201" s="131" t="s">
        <v>50</v>
      </c>
      <c r="D6201" s="131" t="s">
        <v>50</v>
      </c>
      <c r="E6201" s="131" t="s">
        <v>6357</v>
      </c>
      <c r="F6201" s="131" t="s">
        <v>26238</v>
      </c>
      <c r="G6201" s="131" t="s">
        <v>26238</v>
      </c>
      <c r="H6201" s="79">
        <v>98.0833333333333</v>
      </c>
      <c r="I6201" s="6">
        <v>286.082501523752</v>
      </c>
      <c r="J6201" s="6">
        <v>124.273461480744</v>
      </c>
      <c r="K6201" s="71">
        <v>124.186924651773</v>
      </c>
      <c r="L6201" s="20">
        <v>1.26613686985665</v>
      </c>
      <c r="M6201" s="79">
        <v>99.203394428942204</v>
      </c>
      <c r="N6201" s="6">
        <v>289.349416189083</v>
      </c>
      <c r="O6201" s="6">
        <v>125.744360981047</v>
      </c>
      <c r="P6201" s="71">
        <v>125.787923129964</v>
      </c>
      <c r="Q6201" s="20">
        <v>1.2679800308654099</v>
      </c>
      <c r="R6201" s="79">
        <v>100.227324682004</v>
      </c>
      <c r="S6201" s="6">
        <v>292.33594323936398</v>
      </c>
      <c r="T6201" s="6">
        <v>127.08936589020099</v>
      </c>
      <c r="U6201" s="71">
        <v>127.261145547604</v>
      </c>
      <c r="V6201" s="20">
        <v>1.26972505702783</v>
      </c>
      <c r="W6201" s="79">
        <v>101.431569965577</v>
      </c>
      <c r="X6201" s="6">
        <v>295.84840036601997</v>
      </c>
      <c r="Y6201" s="6">
        <v>128.66005789226699</v>
      </c>
      <c r="Z6201" s="71">
        <v>128.93892517139599</v>
      </c>
      <c r="AA6201" s="20">
        <v>1.27119125943879</v>
      </c>
    </row>
    <row r="6202" spans="1:27" x14ac:dyDescent="0.2">
      <c r="A6202" s="52" t="s">
        <v>126</v>
      </c>
      <c r="B6202" s="1" t="s">
        <v>6443</v>
      </c>
      <c r="C6202" s="131" t="s">
        <v>44</v>
      </c>
      <c r="D6202" s="131" t="s">
        <v>26160</v>
      </c>
      <c r="E6202" s="131" t="s">
        <v>6355</v>
      </c>
      <c r="F6202" s="131" t="s">
        <v>26237</v>
      </c>
      <c r="G6202" s="131" t="s">
        <v>26237</v>
      </c>
      <c r="H6202" s="79">
        <v>6971.8333333333303</v>
      </c>
      <c r="I6202" s="6">
        <v>16625.2582783365</v>
      </c>
      <c r="J6202" s="6">
        <v>7221.9670313835604</v>
      </c>
      <c r="K6202" s="71">
        <v>7217.71761264834</v>
      </c>
      <c r="L6202" s="20">
        <v>1.0352682382895499</v>
      </c>
      <c r="M6202" s="79">
        <v>7079.45063403924</v>
      </c>
      <c r="N6202" s="6">
        <v>16881.885959164501</v>
      </c>
      <c r="O6202" s="6">
        <v>7336.4653367845704</v>
      </c>
      <c r="P6202" s="71">
        <v>7335.3004078432396</v>
      </c>
      <c r="Q6202" s="20">
        <v>1.0361397779333099</v>
      </c>
      <c r="R6202" s="79">
        <v>7180.41521471956</v>
      </c>
      <c r="S6202" s="6">
        <v>17122.649349584201</v>
      </c>
      <c r="T6202" s="6">
        <v>7443.8559421929403</v>
      </c>
      <c r="U6202" s="71">
        <v>7445.7716096017903</v>
      </c>
      <c r="V6202" s="20">
        <v>1.03695557804767</v>
      </c>
      <c r="W6202" s="79">
        <v>7277.5805951189504</v>
      </c>
      <c r="X6202" s="6">
        <v>17354.353044669599</v>
      </c>
      <c r="Y6202" s="6">
        <v>7547.1493665256303</v>
      </c>
      <c r="Z6202" s="71">
        <v>7552.0851619599198</v>
      </c>
      <c r="AA6202" s="20">
        <v>1.03771920671344</v>
      </c>
    </row>
    <row r="6203" spans="1:27" x14ac:dyDescent="0.2">
      <c r="A6203" s="52" t="s">
        <v>125</v>
      </c>
      <c r="B6203" s="1" t="s">
        <v>6442</v>
      </c>
      <c r="C6203" s="131" t="s">
        <v>56</v>
      </c>
      <c r="D6203" s="131" t="s">
        <v>56</v>
      </c>
      <c r="E6203" s="131" t="s">
        <v>6357</v>
      </c>
      <c r="F6203" s="131" t="s">
        <v>26200</v>
      </c>
      <c r="G6203" s="131" t="s">
        <v>26200</v>
      </c>
      <c r="H6203" s="79">
        <v>7200</v>
      </c>
      <c r="I6203" s="6">
        <v>22432.6062014257</v>
      </c>
      <c r="J6203" s="6">
        <v>9744.6631927403396</v>
      </c>
      <c r="K6203" s="71">
        <v>9740.5200796795998</v>
      </c>
      <c r="L6203" s="20">
        <v>1.35285001106661</v>
      </c>
      <c r="M6203" s="79">
        <v>7177.0967069480303</v>
      </c>
      <c r="N6203" s="6">
        <v>22361.247791182599</v>
      </c>
      <c r="O6203" s="6">
        <v>9717.6654139287002</v>
      </c>
      <c r="P6203" s="71">
        <v>9711.6971286100506</v>
      </c>
      <c r="Q6203" s="20">
        <v>1.3531512149206999</v>
      </c>
      <c r="R6203" s="79">
        <v>7156.2360845325502</v>
      </c>
      <c r="S6203" s="6">
        <v>22296.253606771101</v>
      </c>
      <c r="T6203" s="6">
        <v>9693.0151701923205</v>
      </c>
      <c r="U6203" s="71">
        <v>9685.5939703825698</v>
      </c>
      <c r="V6203" s="20">
        <v>1.35344807744912</v>
      </c>
      <c r="W6203" s="79">
        <v>7139.9626860688904</v>
      </c>
      <c r="X6203" s="6">
        <v>22245.551559646901</v>
      </c>
      <c r="Y6203" s="6">
        <v>9674.2586675087805</v>
      </c>
      <c r="Z6203" s="71">
        <v>9665.7166158958898</v>
      </c>
      <c r="AA6203" s="20">
        <v>1.3537488977015399</v>
      </c>
    </row>
    <row r="6204" spans="1:27" x14ac:dyDescent="0.2">
      <c r="A6204" s="52" t="s">
        <v>124</v>
      </c>
      <c r="B6204" s="1" t="s">
        <v>6441</v>
      </c>
      <c r="C6204" s="131" t="s">
        <v>59</v>
      </c>
      <c r="D6204" s="131" t="s">
        <v>59</v>
      </c>
      <c r="E6204" s="131" t="s">
        <v>6357</v>
      </c>
      <c r="F6204" s="131" t="s">
        <v>26236</v>
      </c>
      <c r="G6204" s="131" t="s">
        <v>26236</v>
      </c>
      <c r="H6204" s="79">
        <v>6024.3333333333303</v>
      </c>
      <c r="I6204" s="6">
        <v>7399.4083940382698</v>
      </c>
      <c r="J6204" s="6">
        <v>3214.2829048929598</v>
      </c>
      <c r="K6204" s="71">
        <v>3216.4096163424301</v>
      </c>
      <c r="L6204" s="20">
        <v>0.53390299612832803</v>
      </c>
      <c r="M6204" s="79">
        <v>6097.3329472203304</v>
      </c>
      <c r="N6204" s="6">
        <v>7489.0704239874203</v>
      </c>
      <c r="O6204" s="6">
        <v>3254.5715391766198</v>
      </c>
      <c r="P6204" s="71">
        <v>3256.7119323510901</v>
      </c>
      <c r="Q6204" s="20">
        <v>0.53412073123475501</v>
      </c>
      <c r="R6204" s="79">
        <v>6168.6787635287401</v>
      </c>
      <c r="S6204" s="6">
        <v>7576.7011713019601</v>
      </c>
      <c r="T6204" s="6">
        <v>3293.8753159472899</v>
      </c>
      <c r="U6204" s="71">
        <v>3296.00542311152</v>
      </c>
      <c r="V6204" s="20">
        <v>0.53431302706157902</v>
      </c>
      <c r="W6204" s="79">
        <v>6236.6152491398498</v>
      </c>
      <c r="X6204" s="6">
        <v>7660.1443963158999</v>
      </c>
      <c r="Y6204" s="6">
        <v>3331.2825767312402</v>
      </c>
      <c r="Z6204" s="71">
        <v>3333.5031046143499</v>
      </c>
      <c r="AA6204" s="20">
        <v>0.53450517170737799</v>
      </c>
    </row>
    <row r="6205" spans="1:27" x14ac:dyDescent="0.2">
      <c r="A6205" s="52" t="s">
        <v>123</v>
      </c>
      <c r="B6205" s="1" t="s">
        <v>6440</v>
      </c>
      <c r="C6205" s="131" t="s">
        <v>45</v>
      </c>
      <c r="D6205" s="131" t="s">
        <v>26162</v>
      </c>
      <c r="E6205" s="131" t="s">
        <v>6363</v>
      </c>
      <c r="F6205" s="131" t="s">
        <v>26235</v>
      </c>
      <c r="G6205" s="131" t="s">
        <v>26235</v>
      </c>
      <c r="H6205" s="79">
        <v>9536.1666666666697</v>
      </c>
      <c r="I6205" s="6">
        <v>15984.7859484195</v>
      </c>
      <c r="J6205" s="6">
        <v>6943.74759119589</v>
      </c>
      <c r="K6205" s="71">
        <v>6947.1687072805898</v>
      </c>
      <c r="L6205" s="20">
        <v>0.72850747581459296</v>
      </c>
      <c r="M6205" s="79">
        <v>9548.3899411235707</v>
      </c>
      <c r="N6205" s="6">
        <v>16005.2749386618</v>
      </c>
      <c r="O6205" s="6">
        <v>6955.5110772120097</v>
      </c>
      <c r="P6205" s="71">
        <v>6956.7109484797902</v>
      </c>
      <c r="Q6205" s="20">
        <v>0.72857424040866003</v>
      </c>
      <c r="R6205" s="79">
        <v>9558.0886180482194</v>
      </c>
      <c r="S6205" s="6">
        <v>16021.532128793</v>
      </c>
      <c r="T6205" s="6">
        <v>6965.1591120650401</v>
      </c>
      <c r="U6205" s="71">
        <v>6964.3055780786199</v>
      </c>
      <c r="V6205" s="20">
        <v>0.72862952587907104</v>
      </c>
      <c r="W6205" s="79">
        <v>9575.4549895404798</v>
      </c>
      <c r="X6205" s="6">
        <v>16050.6421203345</v>
      </c>
      <c r="Y6205" s="6">
        <v>6980.1849253043301</v>
      </c>
      <c r="Z6205" s="71">
        <v>6977.4222030160499</v>
      </c>
      <c r="AA6205" s="20">
        <v>0.72867787594820999</v>
      </c>
    </row>
    <row r="6206" spans="1:27" x14ac:dyDescent="0.2">
      <c r="A6206" s="52" t="s">
        <v>122</v>
      </c>
      <c r="B6206" s="1" t="s">
        <v>6439</v>
      </c>
      <c r="C6206" s="131" t="s">
        <v>45</v>
      </c>
      <c r="D6206" s="131" t="s">
        <v>26162</v>
      </c>
      <c r="E6206" s="131" t="s">
        <v>6363</v>
      </c>
      <c r="F6206" s="131" t="s">
        <v>26235</v>
      </c>
      <c r="G6206" s="131" t="s">
        <v>26235</v>
      </c>
      <c r="H6206" s="79">
        <v>8740.25</v>
      </c>
      <c r="I6206" s="6">
        <v>14070.2392085548</v>
      </c>
      <c r="J6206" s="6">
        <v>6112.0736885196202</v>
      </c>
      <c r="K6206" s="71">
        <v>6115.0850470593796</v>
      </c>
      <c r="L6206" s="20">
        <v>0.69964646858606705</v>
      </c>
      <c r="M6206" s="79">
        <v>8757.5645560583198</v>
      </c>
      <c r="N6206" s="6">
        <v>14098.112546906799</v>
      </c>
      <c r="O6206" s="6">
        <v>6126.7037500819497</v>
      </c>
      <c r="P6206" s="71">
        <v>6127.7606466513498</v>
      </c>
      <c r="Q6206" s="20">
        <v>0.69971058819227105</v>
      </c>
      <c r="R6206" s="79">
        <v>8772.5499633397703</v>
      </c>
      <c r="S6206" s="6">
        <v>14122.236372322301</v>
      </c>
      <c r="T6206" s="6">
        <v>6139.46422606131</v>
      </c>
      <c r="U6206" s="71">
        <v>6138.7118754988796</v>
      </c>
      <c r="V6206" s="20">
        <v>0.69976368343895201</v>
      </c>
      <c r="W6206" s="79">
        <v>8795.3038163638703</v>
      </c>
      <c r="X6206" s="6">
        <v>14158.86600591</v>
      </c>
      <c r="Y6206" s="6">
        <v>6157.4797016156699</v>
      </c>
      <c r="Z6206" s="71">
        <v>6155.0426019408997</v>
      </c>
      <c r="AA6206" s="20">
        <v>0.69981011804155002</v>
      </c>
    </row>
    <row r="6207" spans="1:27" x14ac:dyDescent="0.2">
      <c r="A6207" s="52" t="s">
        <v>121</v>
      </c>
      <c r="B6207" s="1" t="s">
        <v>6438</v>
      </c>
      <c r="C6207" s="131" t="s">
        <v>37</v>
      </c>
      <c r="D6207" s="131" t="s">
        <v>37</v>
      </c>
      <c r="E6207" s="131" t="s">
        <v>6353</v>
      </c>
      <c r="F6207" s="131" t="s">
        <v>26234</v>
      </c>
      <c r="G6207" s="131" t="s">
        <v>26234</v>
      </c>
      <c r="H6207" s="79">
        <v>0.25</v>
      </c>
      <c r="I6207" s="6">
        <v>0.48916957984572601</v>
      </c>
      <c r="J6207" s="6">
        <v>0.212493936590744</v>
      </c>
      <c r="K6207" s="71">
        <v>0.21257931893166301</v>
      </c>
      <c r="L6207" s="20">
        <v>0.85031727572665206</v>
      </c>
      <c r="M6207" s="79">
        <v>0.24750353531434499</v>
      </c>
      <c r="N6207" s="6">
        <v>0.48428480152019898</v>
      </c>
      <c r="O6207" s="6">
        <v>0.210458634069601</v>
      </c>
      <c r="P6207" s="71">
        <v>0.21049076887634099</v>
      </c>
      <c r="Q6207" s="20">
        <v>0.85045560504420503</v>
      </c>
      <c r="R6207" s="79">
        <v>0.24536008088660199</v>
      </c>
      <c r="S6207" s="6">
        <v>0.48009075071285101</v>
      </c>
      <c r="T6207" s="6">
        <v>0.208713401444065</v>
      </c>
      <c r="U6207" s="71">
        <v>0.20870348358301999</v>
      </c>
      <c r="V6207" s="20">
        <v>0.85060081015980904</v>
      </c>
      <c r="W6207" s="79">
        <v>0.24682693232001199</v>
      </c>
      <c r="X6207" s="6">
        <v>0.482960907110358</v>
      </c>
      <c r="Y6207" s="6">
        <v>0.210032497020922</v>
      </c>
      <c r="Z6207" s="71">
        <v>0.20999230173001401</v>
      </c>
      <c r="AA6207" s="20">
        <v>0.85076737678592695</v>
      </c>
    </row>
    <row r="6208" spans="1:27" x14ac:dyDescent="0.2">
      <c r="A6208" s="52" t="s">
        <v>120</v>
      </c>
      <c r="B6208" s="1" t="s">
        <v>6437</v>
      </c>
      <c r="C6208" s="131" t="s">
        <v>49</v>
      </c>
      <c r="D6208" s="131" t="s">
        <v>49</v>
      </c>
      <c r="E6208" s="131" t="s">
        <v>6363</v>
      </c>
      <c r="F6208" s="131" t="s">
        <v>26233</v>
      </c>
      <c r="G6208" s="131" t="s">
        <v>26233</v>
      </c>
      <c r="H6208" s="79">
        <v>13914.75</v>
      </c>
      <c r="I6208" s="6">
        <v>28078.4666776835</v>
      </c>
      <c r="J6208" s="6">
        <v>12197.2096458957</v>
      </c>
      <c r="K6208" s="71">
        <v>12201.3829349847</v>
      </c>
      <c r="L6208" s="20">
        <v>0.87686684525303604</v>
      </c>
      <c r="M6208" s="79">
        <v>13964.9904370026</v>
      </c>
      <c r="N6208" s="6">
        <v>28179.846467923999</v>
      </c>
      <c r="O6208" s="6">
        <v>12246.2897396605</v>
      </c>
      <c r="P6208" s="71">
        <v>12245.449963544001</v>
      </c>
      <c r="Q6208" s="20">
        <v>0.87686776577359105</v>
      </c>
      <c r="R6208" s="79">
        <v>14019.072996319001</v>
      </c>
      <c r="S6208" s="6">
        <v>28288.979247141</v>
      </c>
      <c r="T6208" s="6">
        <v>12298.277092996501</v>
      </c>
      <c r="U6208" s="71">
        <v>12292.738813587601</v>
      </c>
      <c r="V6208" s="20">
        <v>0.87685817862674498</v>
      </c>
      <c r="W6208" s="79">
        <v>14083.665562157599</v>
      </c>
      <c r="X6208" s="6">
        <v>28419.3200874383</v>
      </c>
      <c r="Y6208" s="6">
        <v>12359.1385425271</v>
      </c>
      <c r="Z6208" s="71">
        <v>12349.3097094102</v>
      </c>
      <c r="AA6208" s="20">
        <v>0.87685337704925104</v>
      </c>
    </row>
    <row r="6209" spans="1:27" x14ac:dyDescent="0.2">
      <c r="A6209" s="52" t="s">
        <v>119</v>
      </c>
      <c r="B6209" s="1" t="s">
        <v>26232</v>
      </c>
      <c r="C6209" s="131" t="s">
        <v>33</v>
      </c>
      <c r="D6209" s="131" t="s">
        <v>26162</v>
      </c>
      <c r="E6209" s="131" t="s">
        <v>6363</v>
      </c>
      <c r="F6209" s="131" t="s">
        <v>26231</v>
      </c>
      <c r="G6209" s="131" t="s">
        <v>26231</v>
      </c>
      <c r="H6209" s="79">
        <v>1187.75</v>
      </c>
      <c r="I6209" s="6">
        <v>2512.9868083351698</v>
      </c>
      <c r="J6209" s="6">
        <v>1091.63464267782</v>
      </c>
      <c r="K6209" s="71">
        <v>1092.1724803203399</v>
      </c>
      <c r="L6209" s="20">
        <v>0.91953060856269597</v>
      </c>
      <c r="M6209" s="79">
        <v>1208.16360055106</v>
      </c>
      <c r="N6209" s="6">
        <v>2556.1769652667099</v>
      </c>
      <c r="O6209" s="6">
        <v>1110.85359454084</v>
      </c>
      <c r="P6209" s="71">
        <v>1111.04522406971</v>
      </c>
      <c r="Q6209" s="20">
        <v>0.91961487960980404</v>
      </c>
      <c r="R6209" s="79">
        <v>1233.9810884004</v>
      </c>
      <c r="S6209" s="6">
        <v>2610.8004183416401</v>
      </c>
      <c r="T6209" s="6">
        <v>1135.01256792508</v>
      </c>
      <c r="U6209" s="71">
        <v>1134.8734796736601</v>
      </c>
      <c r="V6209" s="20">
        <v>0.91968466157353101</v>
      </c>
      <c r="W6209" s="79">
        <v>1260.1029816525499</v>
      </c>
      <c r="X6209" s="6">
        <v>2666.0679183638499</v>
      </c>
      <c r="Y6209" s="6">
        <v>1159.4331836745901</v>
      </c>
      <c r="Z6209" s="71">
        <v>1158.9742858183599</v>
      </c>
      <c r="AA6209" s="20">
        <v>0.91974568959311198</v>
      </c>
    </row>
    <row r="6210" spans="1:27" x14ac:dyDescent="0.2">
      <c r="A6210" s="52" t="s">
        <v>118</v>
      </c>
      <c r="B6210" s="1" t="s">
        <v>6436</v>
      </c>
      <c r="C6210" s="131" t="s">
        <v>23</v>
      </c>
      <c r="D6210" s="131" t="s">
        <v>23</v>
      </c>
      <c r="E6210" s="131" t="s">
        <v>6362</v>
      </c>
      <c r="F6210" s="131" t="s">
        <v>26187</v>
      </c>
      <c r="G6210" s="131" t="s">
        <v>26187</v>
      </c>
      <c r="H6210" s="79">
        <v>4006.5</v>
      </c>
      <c r="I6210" s="6">
        <v>13051.504494950301</v>
      </c>
      <c r="J6210" s="6">
        <v>5669.53809645819</v>
      </c>
      <c r="K6210" s="71">
        <v>5670.2897876992101</v>
      </c>
      <c r="L6210" s="20">
        <v>1.4152726289028399</v>
      </c>
      <c r="M6210" s="79">
        <v>4016.7485892395798</v>
      </c>
      <c r="N6210" s="6">
        <v>13084.890120440699</v>
      </c>
      <c r="O6210" s="6">
        <v>5686.3814289738903</v>
      </c>
      <c r="P6210" s="71">
        <v>5686.5090155468297</v>
      </c>
      <c r="Q6210" s="20">
        <v>1.4156995114855699</v>
      </c>
      <c r="R6210" s="79">
        <v>4028.2098486418599</v>
      </c>
      <c r="S6210" s="6">
        <v>13122.226119094599</v>
      </c>
      <c r="T6210" s="6">
        <v>5704.7223754420602</v>
      </c>
      <c r="U6210" s="71">
        <v>5704.3362950883002</v>
      </c>
      <c r="V6210" s="20">
        <v>1.41609710254086</v>
      </c>
      <c r="W6210" s="79">
        <v>4039.3987588478399</v>
      </c>
      <c r="X6210" s="6">
        <v>13158.674917758501</v>
      </c>
      <c r="Y6210" s="6">
        <v>5722.5115113341099</v>
      </c>
      <c r="Z6210" s="71">
        <v>5721.6007879324297</v>
      </c>
      <c r="AA6210" s="20">
        <v>1.4164486176067499</v>
      </c>
    </row>
    <row r="6211" spans="1:27" x14ac:dyDescent="0.2">
      <c r="A6211" s="52" t="s">
        <v>117</v>
      </c>
      <c r="B6211" s="1" t="s">
        <v>6435</v>
      </c>
      <c r="C6211" s="131" t="s">
        <v>46</v>
      </c>
      <c r="D6211" s="131" t="s">
        <v>46</v>
      </c>
      <c r="E6211" s="131" t="s">
        <v>6363</v>
      </c>
      <c r="F6211" s="131" t="s">
        <v>26230</v>
      </c>
      <c r="G6211" s="131" t="s">
        <v>26230</v>
      </c>
      <c r="H6211" s="79">
        <v>20358.5</v>
      </c>
      <c r="I6211" s="6">
        <v>35591.173214703398</v>
      </c>
      <c r="J6211" s="6">
        <v>15460.7089563103</v>
      </c>
      <c r="K6211" s="71">
        <v>15469.7550307453</v>
      </c>
      <c r="L6211" s="20">
        <v>0.75986713317509902</v>
      </c>
      <c r="M6211" s="79">
        <v>20325.3445851002</v>
      </c>
      <c r="N6211" s="6">
        <v>35533.210196077103</v>
      </c>
      <c r="O6211" s="6">
        <v>15441.8863827641</v>
      </c>
      <c r="P6211" s="71">
        <v>15444.5957154685</v>
      </c>
      <c r="Q6211" s="20">
        <v>0.75986882538711398</v>
      </c>
      <c r="R6211" s="79">
        <v>20298.566309971899</v>
      </c>
      <c r="S6211" s="6">
        <v>35486.395832126698</v>
      </c>
      <c r="T6211" s="6">
        <v>15427.2632166237</v>
      </c>
      <c r="U6211" s="71">
        <v>15424.2288814895</v>
      </c>
      <c r="V6211" s="20">
        <v>0.75986789638006202</v>
      </c>
      <c r="W6211" s="79">
        <v>20317.1522782385</v>
      </c>
      <c r="X6211" s="6">
        <v>35518.888226750103</v>
      </c>
      <c r="Y6211" s="6">
        <v>15446.6348638994</v>
      </c>
      <c r="Z6211" s="71">
        <v>15438.6783728767</v>
      </c>
      <c r="AA6211" s="20">
        <v>0.75988397199802804</v>
      </c>
    </row>
    <row r="6212" spans="1:27" x14ac:dyDescent="0.2">
      <c r="A6212" s="52" t="s">
        <v>116</v>
      </c>
      <c r="B6212" s="1" t="s">
        <v>6434</v>
      </c>
      <c r="C6212" s="131" t="s">
        <v>37</v>
      </c>
      <c r="D6212" s="131" t="s">
        <v>37</v>
      </c>
      <c r="E6212" s="131" t="s">
        <v>6353</v>
      </c>
      <c r="F6212" s="131" t="s">
        <v>26229</v>
      </c>
      <c r="G6212" s="131" t="s">
        <v>26229</v>
      </c>
      <c r="H6212" s="79">
        <v>40.4166666666667</v>
      </c>
      <c r="I6212" s="6">
        <v>72.038798048840803</v>
      </c>
      <c r="J6212" s="6">
        <v>31.2934581694381</v>
      </c>
      <c r="K6212" s="71">
        <v>31.306032216287701</v>
      </c>
      <c r="L6212" s="20">
        <v>0.77458224040299395</v>
      </c>
      <c r="M6212" s="79">
        <v>40.684515287685798</v>
      </c>
      <c r="N6212" s="6">
        <v>72.516212301639001</v>
      </c>
      <c r="O6212" s="6">
        <v>31.5138177803574</v>
      </c>
      <c r="P6212" s="71">
        <v>31.518629606911801</v>
      </c>
      <c r="Q6212" s="20">
        <v>0.77470824917144099</v>
      </c>
      <c r="R6212" s="79">
        <v>40.939340614414803</v>
      </c>
      <c r="S6212" s="6">
        <v>72.970413792359693</v>
      </c>
      <c r="T6212" s="6">
        <v>31.722967469734701</v>
      </c>
      <c r="U6212" s="71">
        <v>31.721460024687602</v>
      </c>
      <c r="V6212" s="20">
        <v>0.77484052133263703</v>
      </c>
      <c r="W6212" s="79">
        <v>41.235142333835</v>
      </c>
      <c r="X6212" s="6">
        <v>73.497651738614806</v>
      </c>
      <c r="Y6212" s="6">
        <v>31.963032809833599</v>
      </c>
      <c r="Z6212" s="71">
        <v>31.9569158354591</v>
      </c>
      <c r="AA6212" s="20">
        <v>0.77499225240304703</v>
      </c>
    </row>
    <row r="6213" spans="1:27" x14ac:dyDescent="0.2">
      <c r="A6213" s="52" t="s">
        <v>115</v>
      </c>
      <c r="B6213" s="1" t="s">
        <v>6433</v>
      </c>
      <c r="C6213" s="131" t="s">
        <v>52</v>
      </c>
      <c r="D6213" s="131" t="s">
        <v>52</v>
      </c>
      <c r="E6213" s="131" t="s">
        <v>6353</v>
      </c>
      <c r="F6213" s="131" t="s">
        <v>26228</v>
      </c>
      <c r="G6213" s="131" t="s">
        <v>26228</v>
      </c>
      <c r="H6213" s="79">
        <v>5727.5833333333303</v>
      </c>
      <c r="I6213" s="6">
        <v>8787.3121126115402</v>
      </c>
      <c r="J6213" s="6">
        <v>3817.1845098161102</v>
      </c>
      <c r="K6213" s="71">
        <v>3806.3694312234002</v>
      </c>
      <c r="L6213" s="20">
        <v>0.66456814500997796</v>
      </c>
      <c r="M6213" s="79">
        <v>5780.8646323753901</v>
      </c>
      <c r="N6213" s="6">
        <v>8869.0567817328301</v>
      </c>
      <c r="O6213" s="6">
        <v>3854.2807247098099</v>
      </c>
      <c r="P6213" s="71">
        <v>3845.0803435030898</v>
      </c>
      <c r="Q6213" s="20">
        <v>0.665139315314348</v>
      </c>
      <c r="R6213" s="79">
        <v>5831.5473288667099</v>
      </c>
      <c r="S6213" s="6">
        <v>8946.8146504286997</v>
      </c>
      <c r="T6213" s="6">
        <v>3889.5148781931798</v>
      </c>
      <c r="U6213" s="71">
        <v>3881.8012497504301</v>
      </c>
      <c r="V6213" s="20">
        <v>0.66565544800350895</v>
      </c>
      <c r="W6213" s="79">
        <v>5882.8909993288098</v>
      </c>
      <c r="X6213" s="6">
        <v>9025.5865915948598</v>
      </c>
      <c r="Y6213" s="6">
        <v>3925.0930272044802</v>
      </c>
      <c r="Z6213" s="71">
        <v>3918.62166788584</v>
      </c>
      <c r="AA6213" s="20">
        <v>0.66610475501465505</v>
      </c>
    </row>
    <row r="6214" spans="1:27" x14ac:dyDescent="0.2">
      <c r="A6214" s="52" t="s">
        <v>114</v>
      </c>
      <c r="B6214" s="1" t="s">
        <v>6432</v>
      </c>
      <c r="C6214" s="131" t="s">
        <v>20</v>
      </c>
      <c r="D6214" s="131" t="s">
        <v>20</v>
      </c>
      <c r="E6214" s="131" t="s">
        <v>6361</v>
      </c>
      <c r="F6214" s="131" t="s">
        <v>26227</v>
      </c>
      <c r="G6214" s="131" t="s">
        <v>26227</v>
      </c>
      <c r="H6214" s="79">
        <v>4480.3333333333303</v>
      </c>
      <c r="I6214" s="6">
        <v>6093.0528558894002</v>
      </c>
      <c r="J6214" s="6">
        <v>2646.8056080096999</v>
      </c>
      <c r="K6214" s="71">
        <v>2650.1714775730602</v>
      </c>
      <c r="L6214" s="20">
        <v>0.591512122068236</v>
      </c>
      <c r="M6214" s="79">
        <v>4519.5646964702601</v>
      </c>
      <c r="N6214" s="6">
        <v>6146.4057543051204</v>
      </c>
      <c r="O6214" s="6">
        <v>2671.08146988717</v>
      </c>
      <c r="P6214" s="71">
        <v>2674.3547777068802</v>
      </c>
      <c r="Q6214" s="20">
        <v>0.59172839804583999</v>
      </c>
      <c r="R6214" s="79">
        <v>4556.7925757366602</v>
      </c>
      <c r="S6214" s="6">
        <v>6197.0340043050101</v>
      </c>
      <c r="T6214" s="6">
        <v>2694.0824083416601</v>
      </c>
      <c r="U6214" s="71">
        <v>2697.17948859752</v>
      </c>
      <c r="V6214" s="20">
        <v>0.59190306422088801</v>
      </c>
      <c r="W6214" s="79">
        <v>4593.8470694997604</v>
      </c>
      <c r="X6214" s="6">
        <v>6247.4264577787399</v>
      </c>
      <c r="Y6214" s="6">
        <v>2716.9126104486299</v>
      </c>
      <c r="Z6214" s="71">
        <v>2719.7247064634998</v>
      </c>
      <c r="AA6214" s="20">
        <v>0.59203640550438597</v>
      </c>
    </row>
    <row r="6215" spans="1:27" x14ac:dyDescent="0.2">
      <c r="A6215" s="52" t="s">
        <v>113</v>
      </c>
      <c r="B6215" s="1" t="s">
        <v>6431</v>
      </c>
      <c r="C6215" s="131" t="s">
        <v>60</v>
      </c>
      <c r="D6215" s="131" t="s">
        <v>60</v>
      </c>
      <c r="E6215" s="131" t="s">
        <v>6362</v>
      </c>
      <c r="F6215" s="131" t="s">
        <v>26213</v>
      </c>
      <c r="G6215" s="131" t="s">
        <v>26213</v>
      </c>
      <c r="H6215" s="79">
        <v>2416.8333333333298</v>
      </c>
      <c r="I6215" s="6">
        <v>6502.4951700106103</v>
      </c>
      <c r="J6215" s="6">
        <v>2824.6662369594401</v>
      </c>
      <c r="K6215" s="71">
        <v>2826.0338159671501</v>
      </c>
      <c r="L6215" s="20">
        <v>1.16931266090635</v>
      </c>
      <c r="M6215" s="79">
        <v>2426.2675006556201</v>
      </c>
      <c r="N6215" s="6">
        <v>6527.8778170471896</v>
      </c>
      <c r="O6215" s="6">
        <v>2836.8601377462301</v>
      </c>
      <c r="P6215" s="71">
        <v>2837.4544629000602</v>
      </c>
      <c r="Q6215" s="20">
        <v>1.16947305362386</v>
      </c>
      <c r="R6215" s="79">
        <v>2434.7715782181899</v>
      </c>
      <c r="S6215" s="6">
        <v>6550.7580556277198</v>
      </c>
      <c r="T6215" s="6">
        <v>2847.8594803108999</v>
      </c>
      <c r="U6215" s="71">
        <v>2847.7505603976401</v>
      </c>
      <c r="V6215" s="20">
        <v>1.1696171361100201</v>
      </c>
      <c r="W6215" s="79">
        <v>2442.5743627259799</v>
      </c>
      <c r="X6215" s="6">
        <v>6571.7514637683298</v>
      </c>
      <c r="Y6215" s="6">
        <v>2857.9567195088898</v>
      </c>
      <c r="Z6215" s="71">
        <v>2857.3443976745798</v>
      </c>
      <c r="AA6215" s="20">
        <v>1.1698085598858501</v>
      </c>
    </row>
    <row r="6216" spans="1:27" x14ac:dyDescent="0.2">
      <c r="A6216" s="52" t="s">
        <v>112</v>
      </c>
      <c r="B6216" s="1" t="s">
        <v>6430</v>
      </c>
      <c r="C6216" s="131" t="s">
        <v>22</v>
      </c>
      <c r="D6216" s="131" t="s">
        <v>22</v>
      </c>
      <c r="E6216" s="131" t="s">
        <v>6357</v>
      </c>
      <c r="F6216" s="131" t="s">
        <v>26188</v>
      </c>
      <c r="G6216" s="131" t="s">
        <v>26188</v>
      </c>
      <c r="H6216" s="79">
        <v>3207.8333333333298</v>
      </c>
      <c r="I6216" s="6">
        <v>7689.1620738287602</v>
      </c>
      <c r="J6216" s="6">
        <v>3340.15111623953</v>
      </c>
      <c r="K6216" s="71">
        <v>3339.2224683580498</v>
      </c>
      <c r="L6216" s="20">
        <v>1.04095884086602</v>
      </c>
      <c r="M6216" s="79">
        <v>3225.43718839242</v>
      </c>
      <c r="N6216" s="6">
        <v>7731.3584352378502</v>
      </c>
      <c r="O6216" s="6">
        <v>3359.8641350605699</v>
      </c>
      <c r="P6216" s="71">
        <v>3360.3640789450901</v>
      </c>
      <c r="Q6216" s="20">
        <v>1.0418321246615001</v>
      </c>
      <c r="R6216" s="79">
        <v>3243.6268977148702</v>
      </c>
      <c r="S6216" s="6">
        <v>7774.9590866815697</v>
      </c>
      <c r="T6216" s="6">
        <v>3380.0654452523099</v>
      </c>
      <c r="U6216" s="71">
        <v>3382.02889239969</v>
      </c>
      <c r="V6216" s="20">
        <v>1.0426689009091401</v>
      </c>
      <c r="W6216" s="79">
        <v>3262.7974661826202</v>
      </c>
      <c r="X6216" s="6">
        <v>7820.9108530854601</v>
      </c>
      <c r="Y6216" s="6">
        <v>3401.19751157461</v>
      </c>
      <c r="Z6216" s="71">
        <v>3404.3430236398999</v>
      </c>
      <c r="AA6216" s="20">
        <v>1.0433816560556799</v>
      </c>
    </row>
    <row r="6217" spans="1:27" x14ac:dyDescent="0.2">
      <c r="A6217" s="52" t="s">
        <v>111</v>
      </c>
      <c r="B6217" s="1" t="s">
        <v>6429</v>
      </c>
      <c r="C6217" s="131" t="s">
        <v>22</v>
      </c>
      <c r="D6217" s="131" t="s">
        <v>22</v>
      </c>
      <c r="E6217" s="131" t="s">
        <v>6357</v>
      </c>
      <c r="F6217" s="131" t="s">
        <v>26226</v>
      </c>
      <c r="G6217" s="131" t="s">
        <v>26226</v>
      </c>
      <c r="H6217" s="79">
        <v>3301.5833333333298</v>
      </c>
      <c r="I6217" s="6">
        <v>6162.4429111830696</v>
      </c>
      <c r="J6217" s="6">
        <v>2676.9484595219501</v>
      </c>
      <c r="K6217" s="71">
        <v>2676.20419902917</v>
      </c>
      <c r="L6217" s="20">
        <v>0.81058205377091797</v>
      </c>
      <c r="M6217" s="79">
        <v>3324.9748833372901</v>
      </c>
      <c r="N6217" s="6">
        <v>6206.1035057978197</v>
      </c>
      <c r="O6217" s="6">
        <v>2697.02469006823</v>
      </c>
      <c r="P6217" s="71">
        <v>2697.4260042124902</v>
      </c>
      <c r="Q6217" s="20">
        <v>0.81126206929571498</v>
      </c>
      <c r="R6217" s="79">
        <v>3345.5402807471</v>
      </c>
      <c r="S6217" s="6">
        <v>6244.4890543933097</v>
      </c>
      <c r="T6217" s="6">
        <v>2714.7128931092102</v>
      </c>
      <c r="U6217" s="71">
        <v>2716.2898434293402</v>
      </c>
      <c r="V6217" s="20">
        <v>0.81191365683475203</v>
      </c>
      <c r="W6217" s="79">
        <v>3367.1270491171099</v>
      </c>
      <c r="X6217" s="6">
        <v>6284.7810035239199</v>
      </c>
      <c r="Y6217" s="6">
        <v>2733.1575453956102</v>
      </c>
      <c r="Z6217" s="71">
        <v>2735.6852374823302</v>
      </c>
      <c r="AA6217" s="20">
        <v>0.81246867064301898</v>
      </c>
    </row>
    <row r="6218" spans="1:27" x14ac:dyDescent="0.2">
      <c r="A6218" s="52" t="s">
        <v>110</v>
      </c>
      <c r="B6218" s="1" t="s">
        <v>6428</v>
      </c>
      <c r="C6218" s="131" t="s">
        <v>20</v>
      </c>
      <c r="D6218" s="131" t="s">
        <v>20</v>
      </c>
      <c r="E6218" s="131" t="s">
        <v>6361</v>
      </c>
      <c r="F6218" s="131" t="s">
        <v>26197</v>
      </c>
      <c r="G6218" s="131" t="s">
        <v>26197</v>
      </c>
      <c r="H6218" s="79">
        <v>8036.6666666666697</v>
      </c>
      <c r="I6218" s="6">
        <v>13566.7535699789</v>
      </c>
      <c r="J6218" s="6">
        <v>5893.3608949079498</v>
      </c>
      <c r="K6218" s="71">
        <v>5900.8553191308702</v>
      </c>
      <c r="L6218" s="20">
        <v>0.73424164070479503</v>
      </c>
      <c r="M6218" s="79">
        <v>8012.8025059519596</v>
      </c>
      <c r="N6218" s="6">
        <v>13526.468312297</v>
      </c>
      <c r="O6218" s="6">
        <v>5878.28078819652</v>
      </c>
      <c r="P6218" s="71">
        <v>5885.4843956818704</v>
      </c>
      <c r="Q6218" s="20">
        <v>0.73451010321421195</v>
      </c>
      <c r="R6218" s="79">
        <v>7991.9097266379204</v>
      </c>
      <c r="S6218" s="6">
        <v>13491.199064472999</v>
      </c>
      <c r="T6218" s="6">
        <v>5865.1287118616001</v>
      </c>
      <c r="U6218" s="71">
        <v>5871.8711835378099</v>
      </c>
      <c r="V6218" s="20">
        <v>0.73472691564147796</v>
      </c>
      <c r="W6218" s="79">
        <v>7974.7936869273199</v>
      </c>
      <c r="X6218" s="6">
        <v>13462.3053573579</v>
      </c>
      <c r="Y6218" s="6">
        <v>5854.5558620501697</v>
      </c>
      <c r="Z6218" s="71">
        <v>5860.61552445712</v>
      </c>
      <c r="AA6218" s="20">
        <v>0.73489243164549001</v>
      </c>
    </row>
    <row r="6219" spans="1:27" x14ac:dyDescent="0.2">
      <c r="A6219" s="52" t="s">
        <v>109</v>
      </c>
      <c r="B6219" s="1" t="s">
        <v>6426</v>
      </c>
      <c r="C6219" s="131" t="s">
        <v>30</v>
      </c>
      <c r="D6219" s="131" t="s">
        <v>30</v>
      </c>
      <c r="E6219" s="131" t="s">
        <v>6353</v>
      </c>
      <c r="F6219" s="131" t="s">
        <v>26225</v>
      </c>
      <c r="G6219" s="131" t="s">
        <v>26225</v>
      </c>
      <c r="H6219" s="79">
        <v>32732.333333333299</v>
      </c>
      <c r="I6219" s="6">
        <v>77131.197321873202</v>
      </c>
      <c r="J6219" s="6">
        <v>33505.582579463298</v>
      </c>
      <c r="K6219" s="71">
        <v>33519.079939281401</v>
      </c>
      <c r="L6219" s="20">
        <v>1.02403576298506</v>
      </c>
      <c r="M6219" s="79">
        <v>32977.0855356752</v>
      </c>
      <c r="N6219" s="6">
        <v>77707.936847942095</v>
      </c>
      <c r="O6219" s="6">
        <v>33770.017547623902</v>
      </c>
      <c r="P6219" s="71">
        <v>33770.986454739003</v>
      </c>
      <c r="Q6219" s="20">
        <v>1.0240743202792999</v>
      </c>
      <c r="R6219" s="79">
        <v>33209.144650341601</v>
      </c>
      <c r="S6219" s="6">
        <v>78254.766100271794</v>
      </c>
      <c r="T6219" s="6">
        <v>34020.2730166037</v>
      </c>
      <c r="U6219" s="71">
        <v>34009.525024948598</v>
      </c>
      <c r="V6219" s="20">
        <v>1.0241012041422399</v>
      </c>
      <c r="W6219" s="79">
        <v>33443.328160744597</v>
      </c>
      <c r="X6219" s="6">
        <v>78806.601325902506</v>
      </c>
      <c r="Y6219" s="6">
        <v>34271.815823033903</v>
      </c>
      <c r="Z6219" s="71">
        <v>34251.029223111502</v>
      </c>
      <c r="AA6219" s="20">
        <v>1.02415133620926</v>
      </c>
    </row>
    <row r="6220" spans="1:27" x14ac:dyDescent="0.2">
      <c r="A6220" s="52" t="s">
        <v>108</v>
      </c>
      <c r="B6220" s="1" t="s">
        <v>6425</v>
      </c>
      <c r="C6220" s="131" t="s">
        <v>22</v>
      </c>
      <c r="D6220" s="131" t="s">
        <v>22</v>
      </c>
      <c r="E6220" s="131" t="s">
        <v>6357</v>
      </c>
      <c r="F6220" s="131" t="s">
        <v>26224</v>
      </c>
      <c r="G6220" s="131" t="s">
        <v>26224</v>
      </c>
      <c r="H6220" s="79">
        <v>22710</v>
      </c>
      <c r="I6220" s="6">
        <v>77564.673227014006</v>
      </c>
      <c r="J6220" s="6">
        <v>33693.883335061502</v>
      </c>
      <c r="K6220" s="71">
        <v>33684.515569266201</v>
      </c>
      <c r="L6220" s="20">
        <v>1.48324595197121</v>
      </c>
      <c r="M6220" s="79">
        <v>22828.256398836598</v>
      </c>
      <c r="N6220" s="6">
        <v>77968.5710223801</v>
      </c>
      <c r="O6220" s="6">
        <v>33883.282948833898</v>
      </c>
      <c r="P6220" s="71">
        <v>33888.324742018602</v>
      </c>
      <c r="Q6220" s="20">
        <v>1.48449028037663</v>
      </c>
      <c r="R6220" s="79">
        <v>22930.846773966499</v>
      </c>
      <c r="S6220" s="6">
        <v>78318.962432472093</v>
      </c>
      <c r="T6220" s="6">
        <v>34048.181562714803</v>
      </c>
      <c r="U6220" s="71">
        <v>34067.959820279699</v>
      </c>
      <c r="V6220" s="20">
        <v>1.48568258974881</v>
      </c>
      <c r="W6220" s="79">
        <v>23059.261536075101</v>
      </c>
      <c r="X6220" s="6">
        <v>78757.555521881106</v>
      </c>
      <c r="Y6220" s="6">
        <v>34250.486534192198</v>
      </c>
      <c r="Z6220" s="71">
        <v>34282.162236138</v>
      </c>
      <c r="AA6220" s="20">
        <v>1.48669818339608</v>
      </c>
    </row>
    <row r="6221" spans="1:27" x14ac:dyDescent="0.2">
      <c r="A6221" s="52" t="s">
        <v>107</v>
      </c>
      <c r="B6221" s="1" t="s">
        <v>6424</v>
      </c>
      <c r="C6221" s="131" t="s">
        <v>59</v>
      </c>
      <c r="D6221" s="131" t="s">
        <v>59</v>
      </c>
      <c r="E6221" s="131" t="s">
        <v>6357</v>
      </c>
      <c r="F6221" s="131" t="s">
        <v>26223</v>
      </c>
      <c r="G6221" s="131" t="s">
        <v>26223</v>
      </c>
      <c r="H6221" s="79">
        <v>234.5</v>
      </c>
      <c r="I6221" s="6">
        <v>469.62205641483803</v>
      </c>
      <c r="J6221" s="6">
        <v>204.002545515815</v>
      </c>
      <c r="K6221" s="71">
        <v>204.13752260467299</v>
      </c>
      <c r="L6221" s="20">
        <v>0.870522484454894</v>
      </c>
      <c r="M6221" s="79">
        <v>233.10542191014599</v>
      </c>
      <c r="N6221" s="6">
        <v>466.82920084814998</v>
      </c>
      <c r="O6221" s="6">
        <v>202.872845990413</v>
      </c>
      <c r="P6221" s="71">
        <v>203.00626682618699</v>
      </c>
      <c r="Q6221" s="20">
        <v>0.87087749895598199</v>
      </c>
      <c r="R6221" s="79">
        <v>231.55207568818</v>
      </c>
      <c r="S6221" s="6">
        <v>463.71838785418902</v>
      </c>
      <c r="T6221" s="6">
        <v>201.595723095057</v>
      </c>
      <c r="U6221" s="71">
        <v>201.72609247848899</v>
      </c>
      <c r="V6221" s="20">
        <v>0.87119103501427497</v>
      </c>
      <c r="W6221" s="79">
        <v>230.50759380184701</v>
      </c>
      <c r="X6221" s="6">
        <v>461.626653392153</v>
      </c>
      <c r="Y6221" s="6">
        <v>200.75454819619699</v>
      </c>
      <c r="Z6221" s="71">
        <v>200.88836484538899</v>
      </c>
      <c r="AA6221" s="20">
        <v>0.87150432457370597</v>
      </c>
    </row>
    <row r="6222" spans="1:27" x14ac:dyDescent="0.2">
      <c r="A6222" s="52" t="s">
        <v>106</v>
      </c>
      <c r="B6222" s="1" t="s">
        <v>6423</v>
      </c>
      <c r="C6222" s="131" t="s">
        <v>22</v>
      </c>
      <c r="D6222" s="131" t="s">
        <v>22</v>
      </c>
      <c r="E6222" s="131" t="s">
        <v>6357</v>
      </c>
      <c r="F6222" s="131" t="s">
        <v>26188</v>
      </c>
      <c r="G6222" s="131" t="s">
        <v>26188</v>
      </c>
      <c r="H6222" s="79">
        <v>4971.1666666666697</v>
      </c>
      <c r="I6222" s="6">
        <v>13873.6118415727</v>
      </c>
      <c r="J6222" s="6">
        <v>6026.6592944669801</v>
      </c>
      <c r="K6222" s="71">
        <v>6024.9837282451399</v>
      </c>
      <c r="L6222" s="20">
        <v>1.2119858641321899</v>
      </c>
      <c r="M6222" s="79">
        <v>5001.98506695993</v>
      </c>
      <c r="N6222" s="6">
        <v>13959.6203284967</v>
      </c>
      <c r="O6222" s="6">
        <v>6066.5183322774701</v>
      </c>
      <c r="P6222" s="71">
        <v>6067.4210231657398</v>
      </c>
      <c r="Q6222" s="20">
        <v>1.2130026263459699</v>
      </c>
      <c r="R6222" s="79">
        <v>5030.0979232078198</v>
      </c>
      <c r="S6222" s="6">
        <v>14038.078139609001</v>
      </c>
      <c r="T6222" s="6">
        <v>6102.8774953587799</v>
      </c>
      <c r="U6222" s="71">
        <v>6106.4225975478203</v>
      </c>
      <c r="V6222" s="20">
        <v>1.21397688290999</v>
      </c>
      <c r="W6222" s="79">
        <v>5060.3109085200904</v>
      </c>
      <c r="X6222" s="6">
        <v>14122.3970246724</v>
      </c>
      <c r="Y6222" s="6">
        <v>6141.6198854682698</v>
      </c>
      <c r="Z6222" s="71">
        <v>6147.2998083144003</v>
      </c>
      <c r="AA6222" s="20">
        <v>1.21480674200554</v>
      </c>
    </row>
    <row r="6223" spans="1:27" x14ac:dyDescent="0.2">
      <c r="A6223" s="52" t="s">
        <v>105</v>
      </c>
      <c r="B6223" s="1" t="s">
        <v>6422</v>
      </c>
      <c r="C6223" s="131" t="s">
        <v>54</v>
      </c>
      <c r="D6223" s="131" t="s">
        <v>54</v>
      </c>
      <c r="E6223" s="131" t="s">
        <v>6357</v>
      </c>
      <c r="F6223" s="131" t="s">
        <v>26222</v>
      </c>
      <c r="G6223" s="131" t="s">
        <v>26222</v>
      </c>
      <c r="H6223" s="79">
        <v>5576.0833333333303</v>
      </c>
      <c r="I6223" s="6">
        <v>19459.734761670101</v>
      </c>
      <c r="J6223" s="6">
        <v>8453.2559155112303</v>
      </c>
      <c r="K6223" s="71">
        <v>8459.4876671756901</v>
      </c>
      <c r="L6223" s="20">
        <v>1.5171020878769199</v>
      </c>
      <c r="M6223" s="79">
        <v>5620.4336560468</v>
      </c>
      <c r="N6223" s="6">
        <v>19614.511056249299</v>
      </c>
      <c r="O6223" s="6">
        <v>8523.9990845947195</v>
      </c>
      <c r="P6223" s="71">
        <v>8532.2827141509006</v>
      </c>
      <c r="Q6223" s="20">
        <v>1.51808263139471</v>
      </c>
      <c r="R6223" s="79">
        <v>5661.9053876473899</v>
      </c>
      <c r="S6223" s="6">
        <v>19759.241478807799</v>
      </c>
      <c r="T6223" s="6">
        <v>8590.0811312719197</v>
      </c>
      <c r="U6223" s="71">
        <v>8600.4572764160603</v>
      </c>
      <c r="V6223" s="20">
        <v>1.5190040609261599</v>
      </c>
      <c r="W6223" s="79">
        <v>5700.9542517154296</v>
      </c>
      <c r="X6223" s="6">
        <v>19895.5164395793</v>
      </c>
      <c r="Y6223" s="6">
        <v>8652.2634354146394</v>
      </c>
      <c r="Z6223" s="71">
        <v>8664.7466425175808</v>
      </c>
      <c r="AA6223" s="20">
        <v>1.5198765434594299</v>
      </c>
    </row>
    <row r="6224" spans="1:27" x14ac:dyDescent="0.2">
      <c r="A6224" s="52" t="s">
        <v>104</v>
      </c>
      <c r="B6224" s="1" t="s">
        <v>18996</v>
      </c>
      <c r="C6224" s="131" t="s">
        <v>54</v>
      </c>
      <c r="D6224" s="131" t="s">
        <v>54</v>
      </c>
      <c r="E6224" s="131" t="s">
        <v>6357</v>
      </c>
      <c r="F6224" s="131" t="s">
        <v>26221</v>
      </c>
      <c r="G6224" s="131" t="s">
        <v>26221</v>
      </c>
      <c r="H6224" s="79">
        <v>19064.416666666701</v>
      </c>
      <c r="I6224" s="6">
        <v>59395.927780583101</v>
      </c>
      <c r="J6224" s="6">
        <v>25801.429670945901</v>
      </c>
      <c r="K6224" s="71">
        <v>25820.450519705799</v>
      </c>
      <c r="L6224" s="20">
        <v>1.35437925907546</v>
      </c>
      <c r="M6224" s="79">
        <v>19093.062657738301</v>
      </c>
      <c r="N6224" s="6">
        <v>59485.175474160198</v>
      </c>
      <c r="O6224" s="6">
        <v>25850.839709162501</v>
      </c>
      <c r="P6224" s="71">
        <v>25875.961577166301</v>
      </c>
      <c r="Q6224" s="20">
        <v>1.35525463049161</v>
      </c>
      <c r="R6224" s="79">
        <v>19112.7899034617</v>
      </c>
      <c r="S6224" s="6">
        <v>59546.636471513797</v>
      </c>
      <c r="T6224" s="6">
        <v>25887.1495109397</v>
      </c>
      <c r="U6224" s="71">
        <v>25918.4191598043</v>
      </c>
      <c r="V6224" s="20">
        <v>1.35607722842755</v>
      </c>
      <c r="W6224" s="79">
        <v>19144.481523956299</v>
      </c>
      <c r="X6224" s="6">
        <v>59645.372941402296</v>
      </c>
      <c r="Y6224" s="6">
        <v>25938.883313726001</v>
      </c>
      <c r="Z6224" s="71">
        <v>25976.3070994025</v>
      </c>
      <c r="AA6224" s="20">
        <v>1.3568561293706101</v>
      </c>
    </row>
    <row r="6225" spans="1:27" x14ac:dyDescent="0.2">
      <c r="A6225" s="52" t="s">
        <v>103</v>
      </c>
      <c r="B6225" s="1" t="s">
        <v>6421</v>
      </c>
      <c r="C6225" s="131" t="s">
        <v>58</v>
      </c>
      <c r="D6225" s="131" t="s">
        <v>26158</v>
      </c>
      <c r="E6225" s="131" t="s">
        <v>6355</v>
      </c>
      <c r="F6225" s="131" t="s">
        <v>26220</v>
      </c>
      <c r="G6225" s="131" t="s">
        <v>26220</v>
      </c>
      <c r="H6225" s="79">
        <v>5008.6666666666697</v>
      </c>
      <c r="I6225" s="6">
        <v>9235.6573743917907</v>
      </c>
      <c r="J6225" s="6">
        <v>4011.9444735439001</v>
      </c>
      <c r="K6225" s="71">
        <v>4011.6135693691999</v>
      </c>
      <c r="L6225" s="20">
        <v>0.80093442753278299</v>
      </c>
      <c r="M6225" s="79">
        <v>5034.5407682636896</v>
      </c>
      <c r="N6225" s="6">
        <v>9283.3675442081694</v>
      </c>
      <c r="O6225" s="6">
        <v>4034.3303089156002</v>
      </c>
      <c r="P6225" s="71">
        <v>4033.1462157709402</v>
      </c>
      <c r="Q6225" s="20">
        <v>0.80109515473481596</v>
      </c>
      <c r="R6225" s="79">
        <v>5060.5890826963196</v>
      </c>
      <c r="S6225" s="6">
        <v>9331.3989512253902</v>
      </c>
      <c r="T6225" s="6">
        <v>4056.70805457094</v>
      </c>
      <c r="U6225" s="71">
        <v>4054.7493749165101</v>
      </c>
      <c r="V6225" s="20">
        <v>0.80124058852770996</v>
      </c>
      <c r="W6225" s="79">
        <v>5086.6679852850502</v>
      </c>
      <c r="X6225" s="6">
        <v>9379.4867608240002</v>
      </c>
      <c r="Y6225" s="6">
        <v>4078.9989337592301</v>
      </c>
      <c r="Z6225" s="71">
        <v>4076.4101302766298</v>
      </c>
      <c r="AA6225" s="20">
        <v>0.80139103673938605</v>
      </c>
    </row>
    <row r="6226" spans="1:27" x14ac:dyDescent="0.2">
      <c r="A6226" s="52" t="s">
        <v>102</v>
      </c>
      <c r="B6226" s="1" t="s">
        <v>6420</v>
      </c>
      <c r="C6226" s="131" t="s">
        <v>33</v>
      </c>
      <c r="D6226" s="131" t="s">
        <v>26162</v>
      </c>
      <c r="E6226" s="131" t="s">
        <v>6363</v>
      </c>
      <c r="F6226" s="131" t="s">
        <v>26219</v>
      </c>
      <c r="G6226" s="131" t="s">
        <v>26219</v>
      </c>
      <c r="H6226" s="79">
        <v>3048.6666666666702</v>
      </c>
      <c r="I6226" s="6">
        <v>5222.6234243061899</v>
      </c>
      <c r="J6226" s="6">
        <v>2268.6934275673002</v>
      </c>
      <c r="K6226" s="71">
        <v>2269.8111904862999</v>
      </c>
      <c r="L6226" s="20">
        <v>0.74452586611184002</v>
      </c>
      <c r="M6226" s="79">
        <v>3043.03862014577</v>
      </c>
      <c r="N6226" s="6">
        <v>5212.98210539307</v>
      </c>
      <c r="O6226" s="6">
        <v>2265.4377958721402</v>
      </c>
      <c r="P6226" s="71">
        <v>2265.8285987463</v>
      </c>
      <c r="Q6226" s="20">
        <v>0.74459409872286098</v>
      </c>
      <c r="R6226" s="79">
        <v>3037.05866122219</v>
      </c>
      <c r="S6226" s="6">
        <v>5202.7379308192703</v>
      </c>
      <c r="T6226" s="6">
        <v>2261.8247253274499</v>
      </c>
      <c r="U6226" s="71">
        <v>2261.5475537304601</v>
      </c>
      <c r="V6226" s="20">
        <v>0.74465059980776105</v>
      </c>
      <c r="W6226" s="79">
        <v>3036.4675475471799</v>
      </c>
      <c r="X6226" s="6">
        <v>5201.7253031813298</v>
      </c>
      <c r="Y6226" s="6">
        <v>2262.1527708751801</v>
      </c>
      <c r="Z6226" s="71">
        <v>2261.2574221206</v>
      </c>
      <c r="AA6226" s="20">
        <v>0.74470001299609101</v>
      </c>
    </row>
    <row r="6227" spans="1:27" x14ac:dyDescent="0.2">
      <c r="A6227" s="52" t="s">
        <v>101</v>
      </c>
      <c r="B6227" s="1" t="s">
        <v>6419</v>
      </c>
      <c r="C6227" s="131" t="s">
        <v>60</v>
      </c>
      <c r="D6227" s="131" t="s">
        <v>60</v>
      </c>
      <c r="E6227" s="131" t="s">
        <v>6362</v>
      </c>
      <c r="F6227" s="131" t="s">
        <v>26218</v>
      </c>
      <c r="G6227" s="131" t="s">
        <v>26218</v>
      </c>
      <c r="H6227" s="79">
        <v>13305.25</v>
      </c>
      <c r="I6227" s="6">
        <v>58086.607721793996</v>
      </c>
      <c r="J6227" s="6">
        <v>25232.664594350001</v>
      </c>
      <c r="K6227" s="71">
        <v>25244.881139425801</v>
      </c>
      <c r="L6227" s="20">
        <v>1.89736240502252</v>
      </c>
      <c r="M6227" s="79">
        <v>13316.4152292667</v>
      </c>
      <c r="N6227" s="6">
        <v>58135.351660655499</v>
      </c>
      <c r="O6227" s="6">
        <v>25264.238446572701</v>
      </c>
      <c r="P6227" s="71">
        <v>25269.5313308433</v>
      </c>
      <c r="Q6227" s="20">
        <v>1.8976226631403199</v>
      </c>
      <c r="R6227" s="79">
        <v>13332.4440309768</v>
      </c>
      <c r="S6227" s="6">
        <v>58205.328453063397</v>
      </c>
      <c r="T6227" s="6">
        <v>25304.032759576901</v>
      </c>
      <c r="U6227" s="71">
        <v>25303.064975501798</v>
      </c>
      <c r="V6227" s="20">
        <v>1.8978564557790301</v>
      </c>
      <c r="W6227" s="79">
        <v>13346.493501659899</v>
      </c>
      <c r="X6227" s="6">
        <v>58266.664098185996</v>
      </c>
      <c r="Y6227" s="6">
        <v>25339.303395885199</v>
      </c>
      <c r="Z6227" s="71">
        <v>25333.874409284501</v>
      </c>
      <c r="AA6227" s="20">
        <v>1.89816706583896</v>
      </c>
    </row>
    <row r="6228" spans="1:27" x14ac:dyDescent="0.2">
      <c r="A6228" s="52" t="s">
        <v>100</v>
      </c>
      <c r="B6228" s="1" t="s">
        <v>6418</v>
      </c>
      <c r="C6228" s="131" t="s">
        <v>35</v>
      </c>
      <c r="D6228" s="131" t="s">
        <v>35</v>
      </c>
      <c r="E6228" s="131" t="s">
        <v>6353</v>
      </c>
      <c r="F6228" s="131" t="s">
        <v>26217</v>
      </c>
      <c r="G6228" s="131" t="s">
        <v>26217</v>
      </c>
      <c r="H6228" s="79">
        <v>5947.1666666666697</v>
      </c>
      <c r="I6228" s="6">
        <v>17663.160771624101</v>
      </c>
      <c r="J6228" s="6">
        <v>7672.8290548675104</v>
      </c>
      <c r="K6228" s="71">
        <v>7680.8143138578298</v>
      </c>
      <c r="L6228" s="20">
        <v>1.29150816588143</v>
      </c>
      <c r="M6228" s="79">
        <v>5936.38254219386</v>
      </c>
      <c r="N6228" s="6">
        <v>17631.131784541602</v>
      </c>
      <c r="O6228" s="6">
        <v>7662.0697177112997</v>
      </c>
      <c r="P6228" s="71">
        <v>7671.6824562115098</v>
      </c>
      <c r="Q6228" s="20">
        <v>1.2923160530312401</v>
      </c>
      <c r="R6228" s="79">
        <v>5927.4079645718002</v>
      </c>
      <c r="S6228" s="6">
        <v>17604.477174660798</v>
      </c>
      <c r="T6228" s="6">
        <v>7653.3245148176202</v>
      </c>
      <c r="U6228" s="71">
        <v>7664.63777370967</v>
      </c>
      <c r="V6228" s="20">
        <v>1.2930842316778799</v>
      </c>
      <c r="W6228" s="79">
        <v>5922.8299497764201</v>
      </c>
      <c r="X6228" s="6">
        <v>17590.880412391001</v>
      </c>
      <c r="Y6228" s="6">
        <v>7650.0115918629899</v>
      </c>
      <c r="Z6228" s="71">
        <v>7663.1145296904397</v>
      </c>
      <c r="AA6228" s="20">
        <v>1.2938265313492101</v>
      </c>
    </row>
    <row r="6229" spans="1:27" x14ac:dyDescent="0.2">
      <c r="A6229" s="52" t="s">
        <v>99</v>
      </c>
      <c r="B6229" s="1" t="s">
        <v>6417</v>
      </c>
      <c r="C6229" s="131" t="s">
        <v>60</v>
      </c>
      <c r="D6229" s="131" t="s">
        <v>60</v>
      </c>
      <c r="E6229" s="131" t="s">
        <v>6362</v>
      </c>
      <c r="F6229" s="131" t="s">
        <v>26213</v>
      </c>
      <c r="G6229" s="131" t="s">
        <v>26213</v>
      </c>
      <c r="H6229" s="79">
        <v>3322.8333333333298</v>
      </c>
      <c r="I6229" s="6">
        <v>10916.9171483268</v>
      </c>
      <c r="J6229" s="6">
        <v>4742.2791519754201</v>
      </c>
      <c r="K6229" s="71">
        <v>4744.57515471447</v>
      </c>
      <c r="L6229" s="20">
        <v>1.4278703379789801</v>
      </c>
      <c r="M6229" s="79">
        <v>3336.1724694816699</v>
      </c>
      <c r="N6229" s="6">
        <v>10960.7418694468</v>
      </c>
      <c r="O6229" s="6">
        <v>4763.2772182652097</v>
      </c>
      <c r="P6229" s="71">
        <v>4764.2751298040303</v>
      </c>
      <c r="Q6229" s="20">
        <v>1.42806619663289</v>
      </c>
      <c r="R6229" s="79">
        <v>3348.1789545658398</v>
      </c>
      <c r="S6229" s="6">
        <v>11000.1882664694</v>
      </c>
      <c r="T6229" s="6">
        <v>4782.1931712096602</v>
      </c>
      <c r="U6229" s="71">
        <v>4782.0102703084804</v>
      </c>
      <c r="V6229" s="20">
        <v>1.42824213854739</v>
      </c>
      <c r="W6229" s="79">
        <v>3360.8643473042098</v>
      </c>
      <c r="X6229" s="6">
        <v>11041.8651631496</v>
      </c>
      <c r="Y6229" s="6">
        <v>4801.9425130297304</v>
      </c>
      <c r="Z6229" s="71">
        <v>4800.9136891053604</v>
      </c>
      <c r="AA6229" s="20">
        <v>1.42847588982763</v>
      </c>
    </row>
    <row r="6230" spans="1:27" x14ac:dyDescent="0.2">
      <c r="A6230" s="52" t="s">
        <v>98</v>
      </c>
      <c r="B6230" s="1" t="s">
        <v>6416</v>
      </c>
      <c r="C6230" s="131" t="s">
        <v>54</v>
      </c>
      <c r="D6230" s="131" t="s">
        <v>54</v>
      </c>
      <c r="E6230" s="131" t="s">
        <v>6357</v>
      </c>
      <c r="F6230" s="131" t="s">
        <v>26210</v>
      </c>
      <c r="G6230" s="131" t="s">
        <v>26210</v>
      </c>
      <c r="H6230" s="79">
        <v>17229.166666666701</v>
      </c>
      <c r="I6230" s="6">
        <v>50532.875245900097</v>
      </c>
      <c r="J6230" s="6">
        <v>21951.343727540901</v>
      </c>
      <c r="K6230" s="71">
        <v>21967.526287749501</v>
      </c>
      <c r="L6230" s="20">
        <v>1.2750196636178699</v>
      </c>
      <c r="M6230" s="79">
        <v>17206.962313171101</v>
      </c>
      <c r="N6230" s="6">
        <v>50467.750225821299</v>
      </c>
      <c r="O6230" s="6">
        <v>21932.081584536601</v>
      </c>
      <c r="P6230" s="71">
        <v>21953.3952000637</v>
      </c>
      <c r="Q6230" s="20">
        <v>1.2758437428121401</v>
      </c>
      <c r="R6230" s="79">
        <v>17179.091638333201</v>
      </c>
      <c r="S6230" s="6">
        <v>50386.005974236199</v>
      </c>
      <c r="T6230" s="6">
        <v>21904.6808888716</v>
      </c>
      <c r="U6230" s="71">
        <v>21931.140027588201</v>
      </c>
      <c r="V6230" s="20">
        <v>1.27661814077825</v>
      </c>
      <c r="W6230" s="79">
        <v>17154.991431646999</v>
      </c>
      <c r="X6230" s="6">
        <v>50315.3204465241</v>
      </c>
      <c r="Y6230" s="6">
        <v>21881.382605106999</v>
      </c>
      <c r="Z6230" s="71">
        <v>21912.9523594028</v>
      </c>
      <c r="AA6230" s="20">
        <v>1.27735140216849</v>
      </c>
    </row>
    <row r="6231" spans="1:27" x14ac:dyDescent="0.2">
      <c r="A6231" s="52" t="s">
        <v>97</v>
      </c>
      <c r="B6231" s="1" t="s">
        <v>6415</v>
      </c>
      <c r="C6231" s="131" t="s">
        <v>44</v>
      </c>
      <c r="D6231" s="131" t="s">
        <v>26160</v>
      </c>
      <c r="E6231" s="131" t="s">
        <v>6355</v>
      </c>
      <c r="F6231" s="131" t="s">
        <v>26216</v>
      </c>
      <c r="G6231" s="131" t="s">
        <v>26216</v>
      </c>
      <c r="H6231" s="79">
        <v>2670.8333333333298</v>
      </c>
      <c r="I6231" s="6">
        <v>4412.9241775977198</v>
      </c>
      <c r="J6231" s="6">
        <v>1916.9622744528599</v>
      </c>
      <c r="K6231" s="71">
        <v>1915.8343303112699</v>
      </c>
      <c r="L6231" s="20">
        <v>0.71731706595117894</v>
      </c>
      <c r="M6231" s="79">
        <v>2692.2068523682401</v>
      </c>
      <c r="N6231" s="6">
        <v>4448.2388929460503</v>
      </c>
      <c r="O6231" s="6">
        <v>1933.0986198328001</v>
      </c>
      <c r="P6231" s="71">
        <v>1932.79167058335</v>
      </c>
      <c r="Q6231" s="20">
        <v>0.71792093868386997</v>
      </c>
      <c r="R6231" s="79">
        <v>2712.9264042699801</v>
      </c>
      <c r="S6231" s="6">
        <v>4482.4730813527203</v>
      </c>
      <c r="T6231" s="6">
        <v>1948.69866228719</v>
      </c>
      <c r="U6231" s="71">
        <v>1949.20015755335</v>
      </c>
      <c r="V6231" s="20">
        <v>0.71848619058940599</v>
      </c>
      <c r="W6231" s="79">
        <v>2734.2451197247801</v>
      </c>
      <c r="X6231" s="6">
        <v>4517.6972466691004</v>
      </c>
      <c r="Y6231" s="6">
        <v>1964.6791687130001</v>
      </c>
      <c r="Z6231" s="71">
        <v>1965.96405841106</v>
      </c>
      <c r="AA6231" s="20">
        <v>0.71901529392103103</v>
      </c>
    </row>
    <row r="6232" spans="1:27" x14ac:dyDescent="0.2">
      <c r="A6232" s="52" t="s">
        <v>96</v>
      </c>
      <c r="B6232" s="1" t="s">
        <v>6414</v>
      </c>
      <c r="C6232" s="131" t="s">
        <v>24</v>
      </c>
      <c r="D6232" s="131" t="s">
        <v>24</v>
      </c>
      <c r="E6232" s="131" t="s">
        <v>6363</v>
      </c>
      <c r="F6232" s="131" t="s">
        <v>26180</v>
      </c>
      <c r="G6232" s="131" t="s">
        <v>26180</v>
      </c>
      <c r="H6232" s="79">
        <v>7302.6666666666697</v>
      </c>
      <c r="I6232" s="6">
        <v>16204.699038953901</v>
      </c>
      <c r="J6232" s="6">
        <v>7039.2772403009003</v>
      </c>
      <c r="K6232" s="71">
        <v>7041.3932396353803</v>
      </c>
      <c r="L6232" s="20">
        <v>0.96422218910471702</v>
      </c>
      <c r="M6232" s="79">
        <v>7309.31057191528</v>
      </c>
      <c r="N6232" s="6">
        <v>16219.4419390357</v>
      </c>
      <c r="O6232" s="6">
        <v>7048.58295190227</v>
      </c>
      <c r="P6232" s="71">
        <v>7047.4399026153596</v>
      </c>
      <c r="Q6232" s="20">
        <v>0.96417300007662599</v>
      </c>
      <c r="R6232" s="79">
        <v>7313.9654624988098</v>
      </c>
      <c r="S6232" s="6">
        <v>16229.7711933216</v>
      </c>
      <c r="T6232" s="6">
        <v>7055.6884201318198</v>
      </c>
      <c r="U6232" s="71">
        <v>7051.4344842455903</v>
      </c>
      <c r="V6232" s="20">
        <v>0.96410552119786497</v>
      </c>
      <c r="W6232" s="79">
        <v>7323.8306925651596</v>
      </c>
      <c r="X6232" s="6">
        <v>16251.6622492156</v>
      </c>
      <c r="Y6232" s="6">
        <v>7067.6055819222602</v>
      </c>
      <c r="Z6232" s="71">
        <v>7060.6294313516</v>
      </c>
      <c r="AA6232" s="20">
        <v>0.96406235039256905</v>
      </c>
    </row>
    <row r="6233" spans="1:27" x14ac:dyDescent="0.2">
      <c r="A6233" s="52" t="s">
        <v>95</v>
      </c>
      <c r="B6233" s="1" t="s">
        <v>6413</v>
      </c>
      <c r="C6233" s="131" t="s">
        <v>24</v>
      </c>
      <c r="D6233" s="131" t="s">
        <v>24</v>
      </c>
      <c r="E6233" s="131" t="s">
        <v>6363</v>
      </c>
      <c r="F6233" s="131" t="s">
        <v>26180</v>
      </c>
      <c r="G6233" s="131" t="s">
        <v>26180</v>
      </c>
      <c r="H6233" s="79">
        <v>5834.5833333333303</v>
      </c>
      <c r="I6233" s="6">
        <v>12912.363246123799</v>
      </c>
      <c r="J6233" s="6">
        <v>5609.0955159636796</v>
      </c>
      <c r="K6233" s="71">
        <v>5610.7816041760898</v>
      </c>
      <c r="L6233" s="20">
        <v>0.96164220881401297</v>
      </c>
      <c r="M6233" s="79">
        <v>5843.33653555213</v>
      </c>
      <c r="N6233" s="6">
        <v>12931.7347282261</v>
      </c>
      <c r="O6233" s="6">
        <v>5619.8237452623698</v>
      </c>
      <c r="P6233" s="71">
        <v>5618.9123939214796</v>
      </c>
      <c r="Q6233" s="20">
        <v>0.96159315140156398</v>
      </c>
      <c r="R6233" s="79">
        <v>5849.79255879842</v>
      </c>
      <c r="S6233" s="6">
        <v>12946.022383833901</v>
      </c>
      <c r="T6233" s="6">
        <v>5628.1200229101596</v>
      </c>
      <c r="U6233" s="71">
        <v>5624.7267804209996</v>
      </c>
      <c r="V6233" s="20">
        <v>0.96152585307680705</v>
      </c>
      <c r="W6233" s="79">
        <v>5859.9438615033696</v>
      </c>
      <c r="X6233" s="6">
        <v>12968.4879654289</v>
      </c>
      <c r="Y6233" s="6">
        <v>5639.8020416637901</v>
      </c>
      <c r="Z6233" s="71">
        <v>5634.2352188161803</v>
      </c>
      <c r="AA6233" s="20">
        <v>0.96148279778412604</v>
      </c>
    </row>
    <row r="6234" spans="1:27" x14ac:dyDescent="0.2">
      <c r="A6234" s="52" t="s">
        <v>94</v>
      </c>
      <c r="B6234" s="1" t="s">
        <v>18997</v>
      </c>
      <c r="C6234" s="131" t="s">
        <v>45</v>
      </c>
      <c r="D6234" s="131" t="s">
        <v>26162</v>
      </c>
      <c r="E6234" s="131" t="s">
        <v>6363</v>
      </c>
      <c r="F6234" s="131" t="s">
        <v>26215</v>
      </c>
      <c r="G6234" s="131" t="s">
        <v>26215</v>
      </c>
      <c r="H6234" s="79">
        <v>4959.1666666666697</v>
      </c>
      <c r="I6234" s="6">
        <v>9858.8463845883507</v>
      </c>
      <c r="J6234" s="6">
        <v>4282.6560865974297</v>
      </c>
      <c r="K6234" s="71">
        <v>4284.7661090933098</v>
      </c>
      <c r="L6234" s="20">
        <v>0.86400929775028901</v>
      </c>
      <c r="M6234" s="79">
        <v>4936.5296082340401</v>
      </c>
      <c r="N6234" s="6">
        <v>9813.8438072024601</v>
      </c>
      <c r="O6234" s="6">
        <v>4264.8626513836498</v>
      </c>
      <c r="P6234" s="71">
        <v>4265.5983681555199</v>
      </c>
      <c r="Q6234" s="20">
        <v>0.86408848050674603</v>
      </c>
      <c r="R6234" s="79">
        <v>4917.8593673082096</v>
      </c>
      <c r="S6234" s="6">
        <v>9776.7272814586704</v>
      </c>
      <c r="T6234" s="6">
        <v>4250.3089319558603</v>
      </c>
      <c r="U6234" s="71">
        <v>4249.7880848268996</v>
      </c>
      <c r="V6234" s="20">
        <v>0.86415404903150606</v>
      </c>
      <c r="W6234" s="79">
        <v>4913.93534335408</v>
      </c>
      <c r="X6234" s="6">
        <v>9768.9263035981803</v>
      </c>
      <c r="Y6234" s="6">
        <v>4248.36038393734</v>
      </c>
      <c r="Z6234" s="71">
        <v>4246.6789041417496</v>
      </c>
      <c r="AA6234" s="20">
        <v>0.86421139217577003</v>
      </c>
    </row>
    <row r="6235" spans="1:27" x14ac:dyDescent="0.2">
      <c r="A6235" s="52" t="s">
        <v>93</v>
      </c>
      <c r="B6235" s="1" t="s">
        <v>6412</v>
      </c>
      <c r="C6235" s="131" t="s">
        <v>31</v>
      </c>
      <c r="D6235" s="131" t="s">
        <v>31</v>
      </c>
      <c r="E6235" s="131" t="s">
        <v>6357</v>
      </c>
      <c r="F6235" s="131" t="s">
        <v>26184</v>
      </c>
      <c r="G6235" s="131" t="s">
        <v>26184</v>
      </c>
      <c r="H6235" s="79">
        <v>3577.5</v>
      </c>
      <c r="I6235" s="6">
        <v>14046.574578296701</v>
      </c>
      <c r="J6235" s="6">
        <v>6101.7938374236101</v>
      </c>
      <c r="K6235" s="71">
        <v>6093.1399747537498</v>
      </c>
      <c r="L6235" s="20">
        <v>1.7031837805041901</v>
      </c>
      <c r="M6235" s="79">
        <v>3604.0051557351499</v>
      </c>
      <c r="N6235" s="6">
        <v>14150.6435221802</v>
      </c>
      <c r="O6235" s="6">
        <v>6149.5324601048196</v>
      </c>
      <c r="P6235" s="71">
        <v>6146.6742292884901</v>
      </c>
      <c r="Q6235" s="20">
        <v>1.70551205219758</v>
      </c>
      <c r="R6235" s="79">
        <v>3630.7446577924102</v>
      </c>
      <c r="S6235" s="6">
        <v>14255.632595509</v>
      </c>
      <c r="T6235" s="6">
        <v>6197.4565523866204</v>
      </c>
      <c r="U6235" s="71">
        <v>6198.69960818249</v>
      </c>
      <c r="V6235" s="20">
        <v>1.7072805147226899</v>
      </c>
      <c r="W6235" s="79">
        <v>3654.4827952483502</v>
      </c>
      <c r="X6235" s="6">
        <v>14348.837212734699</v>
      </c>
      <c r="Y6235" s="6">
        <v>6240.0953467828804</v>
      </c>
      <c r="Z6235" s="71">
        <v>6243.6068811832201</v>
      </c>
      <c r="AA6235" s="20">
        <v>1.7084789369651201</v>
      </c>
    </row>
    <row r="6236" spans="1:27" x14ac:dyDescent="0.2">
      <c r="A6236" s="52" t="s">
        <v>92</v>
      </c>
      <c r="B6236" s="1" t="s">
        <v>6411</v>
      </c>
      <c r="C6236" s="131" t="s">
        <v>60</v>
      </c>
      <c r="D6236" s="131" t="s">
        <v>60</v>
      </c>
      <c r="E6236" s="131" t="s">
        <v>6362</v>
      </c>
      <c r="F6236" s="131" t="s">
        <v>26214</v>
      </c>
      <c r="G6236" s="131" t="s">
        <v>26214</v>
      </c>
      <c r="H6236" s="79">
        <v>5479.25</v>
      </c>
      <c r="I6236" s="6">
        <v>16799.929921836501</v>
      </c>
      <c r="J6236" s="6">
        <v>7297.8439188011898</v>
      </c>
      <c r="K6236" s="71">
        <v>7301.3772134660103</v>
      </c>
      <c r="L6236" s="20">
        <v>1.33255047925647</v>
      </c>
      <c r="M6236" s="79">
        <v>5505.1966653470399</v>
      </c>
      <c r="N6236" s="6">
        <v>16879.484999545199</v>
      </c>
      <c r="O6236" s="6">
        <v>7335.4219369496896</v>
      </c>
      <c r="P6236" s="71">
        <v>7336.9587154863002</v>
      </c>
      <c r="Q6236" s="20">
        <v>1.33273326304026</v>
      </c>
      <c r="R6236" s="79">
        <v>5531.4679961952497</v>
      </c>
      <c r="S6236" s="6">
        <v>16960.035534235802</v>
      </c>
      <c r="T6236" s="6">
        <v>7373.1616360169101</v>
      </c>
      <c r="U6236" s="71">
        <v>7372.8796403175502</v>
      </c>
      <c r="V6236" s="20">
        <v>1.3328974596597001</v>
      </c>
      <c r="W6236" s="79">
        <v>5563.4171531990196</v>
      </c>
      <c r="X6236" s="6">
        <v>17057.994853253</v>
      </c>
      <c r="Y6236" s="6">
        <v>7418.2676081070204</v>
      </c>
      <c r="Z6236" s="71">
        <v>7416.6782323133903</v>
      </c>
      <c r="AA6236" s="20">
        <v>1.33311560648454</v>
      </c>
    </row>
    <row r="6237" spans="1:27" x14ac:dyDescent="0.2">
      <c r="A6237" s="52" t="s">
        <v>91</v>
      </c>
      <c r="B6237" s="1" t="s">
        <v>6410</v>
      </c>
      <c r="C6237" s="131" t="s">
        <v>60</v>
      </c>
      <c r="D6237" s="131" t="s">
        <v>60</v>
      </c>
      <c r="E6237" s="131" t="s">
        <v>6362</v>
      </c>
      <c r="F6237" s="131" t="s">
        <v>26213</v>
      </c>
      <c r="G6237" s="131" t="s">
        <v>26213</v>
      </c>
      <c r="H6237" s="79">
        <v>3127.5</v>
      </c>
      <c r="I6237" s="6">
        <v>9490.66777779923</v>
      </c>
      <c r="J6237" s="6">
        <v>4122.7203000144</v>
      </c>
      <c r="K6237" s="71">
        <v>4124.7163396396199</v>
      </c>
      <c r="L6237" s="20">
        <v>1.31885414536838</v>
      </c>
      <c r="M6237" s="79">
        <v>3139.4910410206298</v>
      </c>
      <c r="N6237" s="6">
        <v>9527.0556232466406</v>
      </c>
      <c r="O6237" s="6">
        <v>4140.23134089614</v>
      </c>
      <c r="P6237" s="71">
        <v>4141.0987236746696</v>
      </c>
      <c r="Q6237" s="20">
        <v>1.3190350504483099</v>
      </c>
      <c r="R6237" s="79">
        <v>3153.1277821913</v>
      </c>
      <c r="S6237" s="6">
        <v>9568.4374873626002</v>
      </c>
      <c r="T6237" s="6">
        <v>4159.7575698491601</v>
      </c>
      <c r="U6237" s="71">
        <v>4159.5984747685197</v>
      </c>
      <c r="V6237" s="20">
        <v>1.31919755940806</v>
      </c>
      <c r="W6237" s="79">
        <v>3166.86227000895</v>
      </c>
      <c r="X6237" s="6">
        <v>9610.115972087</v>
      </c>
      <c r="Y6237" s="6">
        <v>4179.2961388008498</v>
      </c>
      <c r="Z6237" s="71">
        <v>4178.4007178658903</v>
      </c>
      <c r="AA6237" s="20">
        <v>1.3194134640576201</v>
      </c>
    </row>
    <row r="6238" spans="1:27" x14ac:dyDescent="0.2">
      <c r="A6238" s="52" t="s">
        <v>90</v>
      </c>
      <c r="B6238" s="1" t="s">
        <v>6409</v>
      </c>
      <c r="C6238" s="131" t="s">
        <v>60</v>
      </c>
      <c r="D6238" s="131" t="s">
        <v>60</v>
      </c>
      <c r="E6238" s="131" t="s">
        <v>6362</v>
      </c>
      <c r="F6238" s="131" t="s">
        <v>26213</v>
      </c>
      <c r="G6238" s="131" t="s">
        <v>26213</v>
      </c>
      <c r="H6238" s="79">
        <v>3513.1666666666702</v>
      </c>
      <c r="I6238" s="6">
        <v>12183.2293683795</v>
      </c>
      <c r="J6238" s="6">
        <v>5292.3617402607297</v>
      </c>
      <c r="K6238" s="71">
        <v>5294.9240687661304</v>
      </c>
      <c r="L6238" s="20">
        <v>1.5071656346409601</v>
      </c>
      <c r="M6238" s="79">
        <v>3522.3200082252401</v>
      </c>
      <c r="N6238" s="6">
        <v>12214.972029709401</v>
      </c>
      <c r="O6238" s="6">
        <v>5308.3357571852002</v>
      </c>
      <c r="P6238" s="71">
        <v>5309.4478590556701</v>
      </c>
      <c r="Q6238" s="20">
        <v>1.50737237010186</v>
      </c>
      <c r="R6238" s="79">
        <v>3531.89178224128</v>
      </c>
      <c r="S6238" s="6">
        <v>12248.1657632735</v>
      </c>
      <c r="T6238" s="6">
        <v>5324.7356548898397</v>
      </c>
      <c r="U6238" s="71">
        <v>5324.5320037793599</v>
      </c>
      <c r="V6238" s="20">
        <v>1.5075580827679</v>
      </c>
      <c r="W6238" s="79">
        <v>3542.05783435373</v>
      </c>
      <c r="X6238" s="6">
        <v>12283.420380093101</v>
      </c>
      <c r="Y6238" s="6">
        <v>5341.8763639168001</v>
      </c>
      <c r="Z6238" s="71">
        <v>5340.7318582944699</v>
      </c>
      <c r="AA6238" s="20">
        <v>1.5078048151827901</v>
      </c>
    </row>
    <row r="6239" spans="1:27" x14ac:dyDescent="0.2">
      <c r="A6239" s="52" t="s">
        <v>89</v>
      </c>
      <c r="B6239" s="1" t="s">
        <v>6408</v>
      </c>
      <c r="C6239" s="131" t="s">
        <v>31</v>
      </c>
      <c r="D6239" s="131" t="s">
        <v>31</v>
      </c>
      <c r="E6239" s="131" t="s">
        <v>6357</v>
      </c>
      <c r="F6239" s="131" t="s">
        <v>26212</v>
      </c>
      <c r="G6239" s="131" t="s">
        <v>26212</v>
      </c>
      <c r="H6239" s="79">
        <v>6540.6666666666697</v>
      </c>
      <c r="I6239" s="6">
        <v>11981.506656571601</v>
      </c>
      <c r="J6239" s="6">
        <v>5204.7339422579498</v>
      </c>
      <c r="K6239" s="71">
        <v>5197.3523338376199</v>
      </c>
      <c r="L6239" s="20">
        <v>0.79462119057755898</v>
      </c>
      <c r="M6239" s="79">
        <v>6587.2181862252701</v>
      </c>
      <c r="N6239" s="6">
        <v>12066.781961045899</v>
      </c>
      <c r="O6239" s="6">
        <v>5243.9358847636704</v>
      </c>
      <c r="P6239" s="71">
        <v>5241.4985646516197</v>
      </c>
      <c r="Q6239" s="20">
        <v>0.79570744682668504</v>
      </c>
      <c r="R6239" s="79">
        <v>6634.3320260871196</v>
      </c>
      <c r="S6239" s="6">
        <v>12153.087350800501</v>
      </c>
      <c r="T6239" s="6">
        <v>5283.4015137057504</v>
      </c>
      <c r="U6239" s="71">
        <v>5284.4612327724399</v>
      </c>
      <c r="V6239" s="20">
        <v>0.79653252384613804</v>
      </c>
      <c r="W6239" s="79">
        <v>6678.42164442175</v>
      </c>
      <c r="X6239" s="6">
        <v>12233.852826627901</v>
      </c>
      <c r="Y6239" s="6">
        <v>5320.3201740218301</v>
      </c>
      <c r="Z6239" s="71">
        <v>5323.3141166258602</v>
      </c>
      <c r="AA6239" s="20">
        <v>0.79709164830469204</v>
      </c>
    </row>
    <row r="6240" spans="1:27" x14ac:dyDescent="0.2">
      <c r="A6240" s="52" t="s">
        <v>88</v>
      </c>
      <c r="B6240" s="1" t="s">
        <v>6407</v>
      </c>
      <c r="C6240" s="131" t="s">
        <v>50</v>
      </c>
      <c r="D6240" s="131" t="s">
        <v>50</v>
      </c>
      <c r="E6240" s="131" t="s">
        <v>6357</v>
      </c>
      <c r="F6240" s="131" t="s">
        <v>26211</v>
      </c>
      <c r="G6240" s="131" t="s">
        <v>26211</v>
      </c>
      <c r="H6240" s="79">
        <v>13.4166666666667</v>
      </c>
      <c r="I6240" s="6">
        <v>38.641991872070697</v>
      </c>
      <c r="J6240" s="6">
        <v>16.785976293116001</v>
      </c>
      <c r="K6240" s="71">
        <v>16.7742875130476</v>
      </c>
      <c r="L6240" s="20">
        <v>1.25025745438864</v>
      </c>
      <c r="M6240" s="79">
        <v>13.3238060734379</v>
      </c>
      <c r="N6240" s="6">
        <v>38.374539577254801</v>
      </c>
      <c r="O6240" s="6">
        <v>16.676660421981101</v>
      </c>
      <c r="P6240" s="71">
        <v>16.6824377877338</v>
      </c>
      <c r="Q6240" s="20">
        <v>1.2520774991608099</v>
      </c>
      <c r="R6240" s="79">
        <v>13.2143042899883</v>
      </c>
      <c r="S6240" s="6">
        <v>38.059158184009803</v>
      </c>
      <c r="T6240" s="6">
        <v>16.545739214695899</v>
      </c>
      <c r="U6240" s="71">
        <v>16.568103174055299</v>
      </c>
      <c r="V6240" s="20">
        <v>1.2538006398572199</v>
      </c>
      <c r="W6240" s="79">
        <v>13.1843794297379</v>
      </c>
      <c r="X6240" s="6">
        <v>37.972970143768698</v>
      </c>
      <c r="Y6240" s="6">
        <v>16.513878496534701</v>
      </c>
      <c r="Z6240" s="71">
        <v>16.5496718922446</v>
      </c>
      <c r="AA6240" s="20">
        <v>1.25524845370546</v>
      </c>
    </row>
    <row r="6241" spans="1:27" x14ac:dyDescent="0.2">
      <c r="A6241" s="52" t="s">
        <v>87</v>
      </c>
      <c r="B6241" s="1" t="s">
        <v>6406</v>
      </c>
      <c r="C6241" s="131" t="s">
        <v>31</v>
      </c>
      <c r="D6241" s="131" t="s">
        <v>31</v>
      </c>
      <c r="E6241" s="131" t="s">
        <v>6357</v>
      </c>
      <c r="F6241" s="131" t="s">
        <v>26196</v>
      </c>
      <c r="G6241" s="131" t="s">
        <v>26196</v>
      </c>
      <c r="H6241" s="79">
        <v>5286.3333333333303</v>
      </c>
      <c r="I6241" s="6">
        <v>16005.1324717522</v>
      </c>
      <c r="J6241" s="6">
        <v>6952.5860656575996</v>
      </c>
      <c r="K6241" s="71">
        <v>6942.7255678080101</v>
      </c>
      <c r="L6241" s="20">
        <v>1.31333480695025</v>
      </c>
      <c r="M6241" s="79">
        <v>5260.0449626238096</v>
      </c>
      <c r="N6241" s="6">
        <v>15925.540658459</v>
      </c>
      <c r="O6241" s="6">
        <v>6920.8604591308103</v>
      </c>
      <c r="P6241" s="71">
        <v>6917.6437240752402</v>
      </c>
      <c r="Q6241" s="20">
        <v>1.31513015064126</v>
      </c>
      <c r="R6241" s="79">
        <v>5240.9223693703298</v>
      </c>
      <c r="S6241" s="6">
        <v>15867.6442643184</v>
      </c>
      <c r="T6241" s="6">
        <v>6898.2583030247097</v>
      </c>
      <c r="U6241" s="71">
        <v>6899.6419222388904</v>
      </c>
      <c r="V6241" s="20">
        <v>1.3164938222635501</v>
      </c>
      <c r="W6241" s="79">
        <v>5222.7592870934104</v>
      </c>
      <c r="X6241" s="6">
        <v>15812.6529272976</v>
      </c>
      <c r="Y6241" s="6">
        <v>6876.6869739347303</v>
      </c>
      <c r="Z6241" s="71">
        <v>6880.5567421878404</v>
      </c>
      <c r="AA6241" s="20">
        <v>1.3174179325459601</v>
      </c>
    </row>
    <row r="6242" spans="1:27" x14ac:dyDescent="0.2">
      <c r="A6242" s="52" t="s">
        <v>86</v>
      </c>
      <c r="B6242" s="1" t="s">
        <v>6405</v>
      </c>
      <c r="C6242" s="131" t="s">
        <v>31</v>
      </c>
      <c r="D6242" s="131" t="s">
        <v>31</v>
      </c>
      <c r="E6242" s="131" t="s">
        <v>6357</v>
      </c>
      <c r="F6242" s="131" t="s">
        <v>26199</v>
      </c>
      <c r="G6242" s="131" t="s">
        <v>26199</v>
      </c>
      <c r="H6242" s="79">
        <v>7129.25</v>
      </c>
      <c r="I6242" s="6">
        <v>18647.4347955388</v>
      </c>
      <c r="J6242" s="6">
        <v>8100.3950169447298</v>
      </c>
      <c r="K6242" s="71">
        <v>8088.9066402614299</v>
      </c>
      <c r="L6242" s="20">
        <v>1.13460835855966</v>
      </c>
      <c r="M6242" s="79">
        <v>7150.6384437363304</v>
      </c>
      <c r="N6242" s="6">
        <v>18703.378914478599</v>
      </c>
      <c r="O6242" s="6">
        <v>8128.0427683691196</v>
      </c>
      <c r="P6242" s="71">
        <v>8124.2649490848598</v>
      </c>
      <c r="Q6242" s="20">
        <v>1.1361593811530799</v>
      </c>
      <c r="R6242" s="79">
        <v>7169.8879656286799</v>
      </c>
      <c r="S6242" s="6">
        <v>18753.7284188911</v>
      </c>
      <c r="T6242" s="6">
        <v>8152.9470048176199</v>
      </c>
      <c r="U6242" s="71">
        <v>8154.58228341007</v>
      </c>
      <c r="V6242" s="20">
        <v>1.13733747619236</v>
      </c>
      <c r="W6242" s="79">
        <v>7186.3159452627597</v>
      </c>
      <c r="X6242" s="6">
        <v>18796.697830687401</v>
      </c>
      <c r="Y6242" s="6">
        <v>8174.4036070085203</v>
      </c>
      <c r="Z6242" s="71">
        <v>8179.0036488144697</v>
      </c>
      <c r="AA6242" s="20">
        <v>1.1381358280255001</v>
      </c>
    </row>
    <row r="6243" spans="1:27" x14ac:dyDescent="0.2">
      <c r="A6243" s="52" t="s">
        <v>85</v>
      </c>
      <c r="B6243" s="1" t="s">
        <v>6404</v>
      </c>
      <c r="C6243" s="131" t="s">
        <v>54</v>
      </c>
      <c r="D6243" s="131" t="s">
        <v>54</v>
      </c>
      <c r="E6243" s="131" t="s">
        <v>6357</v>
      </c>
      <c r="F6243" s="131" t="s">
        <v>26210</v>
      </c>
      <c r="G6243" s="131" t="s">
        <v>26210</v>
      </c>
      <c r="H6243" s="79">
        <v>6741.0833333333303</v>
      </c>
      <c r="I6243" s="6">
        <v>24524.349330681998</v>
      </c>
      <c r="J6243" s="6">
        <v>10653.3107255908</v>
      </c>
      <c r="K6243" s="71">
        <v>10661.1643606291</v>
      </c>
      <c r="L6243" s="20">
        <v>1.58152092674953</v>
      </c>
      <c r="M6243" s="79">
        <v>6740.0468612213199</v>
      </c>
      <c r="N6243" s="6">
        <v>24520.578600831901</v>
      </c>
      <c r="O6243" s="6">
        <v>10656.0591262167</v>
      </c>
      <c r="P6243" s="71">
        <v>10666.414693533699</v>
      </c>
      <c r="Q6243" s="20">
        <v>1.5825431058799599</v>
      </c>
      <c r="R6243" s="79">
        <v>6739.8629743996999</v>
      </c>
      <c r="S6243" s="6">
        <v>24519.9096127142</v>
      </c>
      <c r="T6243" s="6">
        <v>10659.721585495699</v>
      </c>
      <c r="U6243" s="71">
        <v>10672.5976941933</v>
      </c>
      <c r="V6243" s="20">
        <v>1.58350366093961</v>
      </c>
      <c r="W6243" s="79">
        <v>6741.67308015665</v>
      </c>
      <c r="X6243" s="6">
        <v>24526.4948548354</v>
      </c>
      <c r="Y6243" s="6">
        <v>10666.2068951986</v>
      </c>
      <c r="Z6243" s="71">
        <v>10681.5957550812</v>
      </c>
      <c r="AA6243" s="20">
        <v>1.5844131906249399</v>
      </c>
    </row>
    <row r="6244" spans="1:27" x14ac:dyDescent="0.2">
      <c r="A6244" s="52" t="s">
        <v>84</v>
      </c>
      <c r="B6244" s="1" t="s">
        <v>6403</v>
      </c>
      <c r="C6244" s="131" t="s">
        <v>20</v>
      </c>
      <c r="D6244" s="131" t="s">
        <v>20</v>
      </c>
      <c r="E6244" s="131" t="s">
        <v>6361</v>
      </c>
      <c r="F6244" s="131" t="s">
        <v>26209</v>
      </c>
      <c r="G6244" s="131" t="s">
        <v>26209</v>
      </c>
      <c r="H6244" s="79">
        <v>118.5</v>
      </c>
      <c r="I6244" s="6">
        <v>176.91972122682901</v>
      </c>
      <c r="J6244" s="6">
        <v>76.853446274975795</v>
      </c>
      <c r="K6244" s="71">
        <v>76.9511786792268</v>
      </c>
      <c r="L6244" s="20">
        <v>0.64937703526773605</v>
      </c>
      <c r="M6244" s="79">
        <v>119.00282488336001</v>
      </c>
      <c r="N6244" s="6">
        <v>177.67043547315799</v>
      </c>
      <c r="O6244" s="6">
        <v>77.211337309895399</v>
      </c>
      <c r="P6244" s="71">
        <v>77.305956840237798</v>
      </c>
      <c r="Q6244" s="20">
        <v>0.64961446853054905</v>
      </c>
      <c r="R6244" s="79">
        <v>119.710271923083</v>
      </c>
      <c r="S6244" s="6">
        <v>178.72664925417399</v>
      </c>
      <c r="T6244" s="6">
        <v>77.6991575845841</v>
      </c>
      <c r="U6244" s="71">
        <v>77.788479472477107</v>
      </c>
      <c r="V6244" s="20">
        <v>0.649806221494998</v>
      </c>
      <c r="W6244" s="79">
        <v>120.49710345235199</v>
      </c>
      <c r="X6244" s="6">
        <v>179.901383556376</v>
      </c>
      <c r="Y6244" s="6">
        <v>78.236429180033298</v>
      </c>
      <c r="Z6244" s="71">
        <v>78.317406518011893</v>
      </c>
      <c r="AA6244" s="20">
        <v>0.649952606943624</v>
      </c>
    </row>
    <row r="6245" spans="1:27" x14ac:dyDescent="0.2">
      <c r="A6245" s="52" t="s">
        <v>83</v>
      </c>
      <c r="B6245" s="1" t="s">
        <v>6402</v>
      </c>
      <c r="C6245" s="131" t="s">
        <v>61</v>
      </c>
      <c r="D6245" s="131" t="s">
        <v>61</v>
      </c>
      <c r="E6245" s="131" t="s">
        <v>6361</v>
      </c>
      <c r="F6245" s="131" t="s">
        <v>26208</v>
      </c>
      <c r="G6245" s="131" t="s">
        <v>26208</v>
      </c>
      <c r="H6245" s="79">
        <v>561.75</v>
      </c>
      <c r="I6245" s="6">
        <v>2196.3993889619001</v>
      </c>
      <c r="J6245" s="6">
        <v>954.10992775391696</v>
      </c>
      <c r="K6245" s="71">
        <v>954.17982368011303</v>
      </c>
      <c r="L6245" s="20">
        <v>1.6985844658302001</v>
      </c>
      <c r="M6245" s="79">
        <v>560.33313935696503</v>
      </c>
      <c r="N6245" s="6">
        <v>2190.8595725834298</v>
      </c>
      <c r="O6245" s="6">
        <v>952.09536131805703</v>
      </c>
      <c r="P6245" s="71">
        <v>952.52511727648698</v>
      </c>
      <c r="Q6245" s="20">
        <v>1.6999264372790801</v>
      </c>
      <c r="R6245" s="79">
        <v>559.71480188490102</v>
      </c>
      <c r="S6245" s="6">
        <v>2188.4419205214499</v>
      </c>
      <c r="T6245" s="6">
        <v>951.39753560469501</v>
      </c>
      <c r="U6245" s="71">
        <v>952.18990195477704</v>
      </c>
      <c r="V6245" s="20">
        <v>1.7012055045679899</v>
      </c>
      <c r="W6245" s="79">
        <v>559.66637979065695</v>
      </c>
      <c r="X6245" s="6">
        <v>2188.2525938490699</v>
      </c>
      <c r="Y6245" s="6">
        <v>951.63842379815799</v>
      </c>
      <c r="Z6245" s="71">
        <v>952.81733354064704</v>
      </c>
      <c r="AA6245" s="20">
        <v>1.7024737735667601</v>
      </c>
    </row>
    <row r="6246" spans="1:27" x14ac:dyDescent="0.2">
      <c r="A6246" s="52" t="s">
        <v>82</v>
      </c>
      <c r="B6246" s="1" t="s">
        <v>6401</v>
      </c>
      <c r="C6246" s="131" t="s">
        <v>56</v>
      </c>
      <c r="D6246" s="131" t="s">
        <v>56</v>
      </c>
      <c r="E6246" s="131" t="s">
        <v>6357</v>
      </c>
      <c r="F6246" s="131" t="s">
        <v>26200</v>
      </c>
      <c r="G6246" s="131" t="s">
        <v>26200</v>
      </c>
      <c r="H6246" s="79">
        <v>6374.9166666666697</v>
      </c>
      <c r="I6246" s="6">
        <v>16580.008850360398</v>
      </c>
      <c r="J6246" s="6">
        <v>7202.3108027968301</v>
      </c>
      <c r="K6246" s="71">
        <v>7199.2486150778304</v>
      </c>
      <c r="L6246" s="20">
        <v>1.1293086626091</v>
      </c>
      <c r="M6246" s="79">
        <v>6356.0521038242696</v>
      </c>
      <c r="N6246" s="6">
        <v>16530.945523694401</v>
      </c>
      <c r="O6246" s="6">
        <v>7183.9549865588497</v>
      </c>
      <c r="P6246" s="71">
        <v>7179.54282671904</v>
      </c>
      <c r="Q6246" s="20">
        <v>1.12956009633705</v>
      </c>
      <c r="R6246" s="79">
        <v>6340.0853638190301</v>
      </c>
      <c r="S6246" s="6">
        <v>16489.418911749399</v>
      </c>
      <c r="T6246" s="6">
        <v>7168.5669923804699</v>
      </c>
      <c r="U6246" s="71">
        <v>7163.0785693185098</v>
      </c>
      <c r="V6246" s="20">
        <v>1.12980790608847</v>
      </c>
      <c r="W6246" s="79">
        <v>6325.54168923205</v>
      </c>
      <c r="X6246" s="6">
        <v>16451.593436378102</v>
      </c>
      <c r="Y6246" s="6">
        <v>7154.5526740240703</v>
      </c>
      <c r="Z6246" s="71">
        <v>7148.2354397729396</v>
      </c>
      <c r="AA6246" s="20">
        <v>1.1300590196000699</v>
      </c>
    </row>
    <row r="6247" spans="1:27" x14ac:dyDescent="0.2">
      <c r="A6247" s="52" t="s">
        <v>81</v>
      </c>
      <c r="B6247" s="1" t="s">
        <v>6400</v>
      </c>
      <c r="C6247" s="131" t="s">
        <v>24</v>
      </c>
      <c r="D6247" s="131" t="s">
        <v>24</v>
      </c>
      <c r="E6247" s="131" t="s">
        <v>6363</v>
      </c>
      <c r="F6247" s="131" t="s">
        <v>26207</v>
      </c>
      <c r="G6247" s="131" t="s">
        <v>26207</v>
      </c>
      <c r="H6247" s="79">
        <v>139.416666666667</v>
      </c>
      <c r="I6247" s="6">
        <v>511.28344064165998</v>
      </c>
      <c r="J6247" s="6">
        <v>222.100137645253</v>
      </c>
      <c r="K6247" s="71">
        <v>222.16690071302301</v>
      </c>
      <c r="L6247" s="20">
        <v>1.5935462095375199</v>
      </c>
      <c r="M6247" s="79">
        <v>140.81284574897401</v>
      </c>
      <c r="N6247" s="6">
        <v>516.40365519004297</v>
      </c>
      <c r="O6247" s="6">
        <v>224.41672247133801</v>
      </c>
      <c r="P6247" s="71">
        <v>224.38032942945401</v>
      </c>
      <c r="Q6247" s="20">
        <v>1.59346491604506</v>
      </c>
      <c r="R6247" s="79">
        <v>141.88664020211201</v>
      </c>
      <c r="S6247" s="6">
        <v>520.34158697157898</v>
      </c>
      <c r="T6247" s="6">
        <v>226.21194507160499</v>
      </c>
      <c r="U6247" s="71">
        <v>226.07555992337601</v>
      </c>
      <c r="V6247" s="20">
        <v>1.59335339536788</v>
      </c>
      <c r="W6247" s="79">
        <v>143.03143888239899</v>
      </c>
      <c r="X6247" s="6">
        <v>524.53991291132104</v>
      </c>
      <c r="Y6247" s="6">
        <v>228.11458665478901</v>
      </c>
      <c r="Z6247" s="71">
        <v>227.889423877181</v>
      </c>
      <c r="AA6247" s="20">
        <v>1.59328204804367</v>
      </c>
    </row>
    <row r="6248" spans="1:27" x14ac:dyDescent="0.2">
      <c r="A6248" s="52" t="s">
        <v>80</v>
      </c>
      <c r="B6248" s="1" t="s">
        <v>6399</v>
      </c>
      <c r="C6248" s="131" t="s">
        <v>41</v>
      </c>
      <c r="D6248" s="131" t="s">
        <v>26170</v>
      </c>
      <c r="E6248" s="131" t="s">
        <v>6359</v>
      </c>
      <c r="F6248" s="131" t="s">
        <v>26206</v>
      </c>
      <c r="G6248" s="131" t="s">
        <v>26206</v>
      </c>
      <c r="H6248" s="79">
        <v>8631.6666666666606</v>
      </c>
      <c r="I6248" s="6">
        <v>27266.061509069499</v>
      </c>
      <c r="J6248" s="6">
        <v>11844.3030476564</v>
      </c>
      <c r="K6248" s="71">
        <v>11845.5826860997</v>
      </c>
      <c r="L6248" s="20">
        <v>1.3723401451360899</v>
      </c>
      <c r="M6248" s="79">
        <v>8619.7824236153992</v>
      </c>
      <c r="N6248" s="6">
        <v>27228.521076319001</v>
      </c>
      <c r="O6248" s="6">
        <v>11832.8663948757</v>
      </c>
      <c r="P6248" s="71">
        <v>11833.0777804432</v>
      </c>
      <c r="Q6248" s="20">
        <v>1.37278149249155</v>
      </c>
      <c r="R6248" s="79">
        <v>8605.9467383056799</v>
      </c>
      <c r="S6248" s="6">
        <v>27184.816347992099</v>
      </c>
      <c r="T6248" s="6">
        <v>11818.256192598999</v>
      </c>
      <c r="U6248" s="71">
        <v>11817.512693087499</v>
      </c>
      <c r="V6248" s="20">
        <v>1.37317985486558</v>
      </c>
      <c r="W6248" s="79">
        <v>8604.3063066202394</v>
      </c>
      <c r="X6248" s="6">
        <v>27179.6344853271</v>
      </c>
      <c r="Y6248" s="6">
        <v>11820.0177592527</v>
      </c>
      <c r="Z6248" s="71">
        <v>11818.2605941683</v>
      </c>
      <c r="AA6248" s="20">
        <v>1.37352857662391</v>
      </c>
    </row>
    <row r="6249" spans="1:27" x14ac:dyDescent="0.2">
      <c r="A6249" s="52" t="s">
        <v>79</v>
      </c>
      <c r="B6249" s="1" t="s">
        <v>6398</v>
      </c>
      <c r="C6249" s="131" t="s">
        <v>47</v>
      </c>
      <c r="D6249" s="131" t="s">
        <v>26156</v>
      </c>
      <c r="E6249" s="131" t="s">
        <v>6355</v>
      </c>
      <c r="F6249" s="131" t="s">
        <v>26205</v>
      </c>
      <c r="G6249" s="131" t="s">
        <v>26205</v>
      </c>
      <c r="H6249" s="79">
        <v>18.0833333333333</v>
      </c>
      <c r="I6249" s="6">
        <v>32.991145117506498</v>
      </c>
      <c r="J6249" s="6">
        <v>14.3312638142102</v>
      </c>
      <c r="K6249" s="71">
        <v>14.335959417382099</v>
      </c>
      <c r="L6249" s="20">
        <v>0.79277194934831896</v>
      </c>
      <c r="M6249" s="79">
        <v>18.189086370914801</v>
      </c>
      <c r="N6249" s="6">
        <v>33.184080443375599</v>
      </c>
      <c r="O6249" s="6">
        <v>14.421010572798901</v>
      </c>
      <c r="P6249" s="71">
        <v>14.425055579670101</v>
      </c>
      <c r="Q6249" s="20">
        <v>0.793061030417472</v>
      </c>
      <c r="R6249" s="79">
        <v>18.2996281878711</v>
      </c>
      <c r="S6249" s="6">
        <v>33.385752394975199</v>
      </c>
      <c r="T6249" s="6">
        <v>14.5140349648025</v>
      </c>
      <c r="U6249" s="71">
        <v>14.517640157668099</v>
      </c>
      <c r="V6249" s="20">
        <v>0.79332978837735701</v>
      </c>
      <c r="W6249" s="79">
        <v>18.400440369417801</v>
      </c>
      <c r="X6249" s="6">
        <v>33.569673647197398</v>
      </c>
      <c r="Y6249" s="6">
        <v>14.5989505081975</v>
      </c>
      <c r="Z6249" s="71">
        <v>14.6025495600729</v>
      </c>
      <c r="AA6249" s="20">
        <v>0.79359783064446898</v>
      </c>
    </row>
    <row r="6250" spans="1:27" x14ac:dyDescent="0.2">
      <c r="A6250" s="52" t="s">
        <v>78</v>
      </c>
      <c r="B6250" s="1" t="s">
        <v>6397</v>
      </c>
      <c r="C6250" s="131" t="s">
        <v>49</v>
      </c>
      <c r="D6250" s="131" t="s">
        <v>49</v>
      </c>
      <c r="E6250" s="131" t="s">
        <v>6363</v>
      </c>
      <c r="F6250" s="131" t="s">
        <v>26204</v>
      </c>
      <c r="G6250" s="131" t="s">
        <v>26204</v>
      </c>
      <c r="H6250" s="79">
        <v>448.16666666666703</v>
      </c>
      <c r="I6250" s="6">
        <v>1004.64924849324</v>
      </c>
      <c r="J6250" s="6">
        <v>436.41690428213099</v>
      </c>
      <c r="K6250" s="71">
        <v>436.56622482000699</v>
      </c>
      <c r="L6250" s="20">
        <v>0.97411578613612504</v>
      </c>
      <c r="M6250" s="79">
        <v>455.69054670343098</v>
      </c>
      <c r="N6250" s="6">
        <v>1021.51543017719</v>
      </c>
      <c r="O6250" s="6">
        <v>443.92626289583302</v>
      </c>
      <c r="P6250" s="71">
        <v>443.895821130939</v>
      </c>
      <c r="Q6250" s="20">
        <v>0.97411680874703699</v>
      </c>
      <c r="R6250" s="79">
        <v>466.66097113785798</v>
      </c>
      <c r="S6250" s="6">
        <v>1046.1076845402199</v>
      </c>
      <c r="T6250" s="6">
        <v>454.78212773933399</v>
      </c>
      <c r="U6250" s="71">
        <v>454.57732584110499</v>
      </c>
      <c r="V6250" s="20">
        <v>0.97410615833741399</v>
      </c>
      <c r="W6250" s="79">
        <v>477.00818605755097</v>
      </c>
      <c r="X6250" s="6">
        <v>1069.30289843327</v>
      </c>
      <c r="Y6250" s="6">
        <v>465.02388603955802</v>
      </c>
      <c r="Z6250" s="71">
        <v>464.65406720828798</v>
      </c>
      <c r="AA6250" s="20">
        <v>0.97410082424083999</v>
      </c>
    </row>
    <row r="6251" spans="1:27" x14ac:dyDescent="0.2">
      <c r="A6251" s="52" t="s">
        <v>77</v>
      </c>
      <c r="B6251" s="1" t="s">
        <v>6396</v>
      </c>
      <c r="C6251" s="131" t="s">
        <v>22</v>
      </c>
      <c r="D6251" s="131" t="s">
        <v>22</v>
      </c>
      <c r="E6251" s="131" t="s">
        <v>6357</v>
      </c>
      <c r="F6251" s="131" t="s">
        <v>26203</v>
      </c>
      <c r="G6251" s="131" t="s">
        <v>26203</v>
      </c>
      <c r="H6251" s="79">
        <v>9733.1666666666697</v>
      </c>
      <c r="I6251" s="6">
        <v>20613.859600251501</v>
      </c>
      <c r="J6251" s="6">
        <v>8954.6046100573603</v>
      </c>
      <c r="K6251" s="71">
        <v>8952.1149997639295</v>
      </c>
      <c r="L6251" s="20">
        <v>0.91975359164683601</v>
      </c>
      <c r="M6251" s="79">
        <v>9830.0925750411207</v>
      </c>
      <c r="N6251" s="6">
        <v>20819.138841354099</v>
      </c>
      <c r="O6251" s="6">
        <v>9047.5016133125391</v>
      </c>
      <c r="P6251" s="71">
        <v>9048.8478710539093</v>
      </c>
      <c r="Q6251" s="20">
        <v>0.92052519363135898</v>
      </c>
      <c r="R6251" s="79">
        <v>9920.6885973818607</v>
      </c>
      <c r="S6251" s="6">
        <v>21011.012025984601</v>
      </c>
      <c r="T6251" s="6">
        <v>9134.2725957832499</v>
      </c>
      <c r="U6251" s="71">
        <v>9139.5786059070397</v>
      </c>
      <c r="V6251" s="20">
        <v>0.92126453886669102</v>
      </c>
      <c r="W6251" s="79">
        <v>10013.0900852957</v>
      </c>
      <c r="X6251" s="6">
        <v>21206.709003540102</v>
      </c>
      <c r="Y6251" s="6">
        <v>9222.4815301496201</v>
      </c>
      <c r="Z6251" s="71">
        <v>9231.0107104828203</v>
      </c>
      <c r="AA6251" s="20">
        <v>0.92189430354158397</v>
      </c>
    </row>
    <row r="6252" spans="1:27" x14ac:dyDescent="0.2">
      <c r="A6252" s="52" t="s">
        <v>76</v>
      </c>
      <c r="B6252" s="1" t="s">
        <v>6395</v>
      </c>
      <c r="C6252" s="131" t="s">
        <v>44</v>
      </c>
      <c r="D6252" s="131" t="s">
        <v>26160</v>
      </c>
      <c r="E6252" s="131" t="s">
        <v>6355</v>
      </c>
      <c r="F6252" s="131" t="s">
        <v>26202</v>
      </c>
      <c r="G6252" s="131" t="s">
        <v>26202</v>
      </c>
      <c r="H6252" s="79">
        <v>6225.8333333333303</v>
      </c>
      <c r="I6252" s="6">
        <v>24123.587452326301</v>
      </c>
      <c r="J6252" s="6">
        <v>10479.220854355999</v>
      </c>
      <c r="K6252" s="71">
        <v>10473.0548614575</v>
      </c>
      <c r="L6252" s="20">
        <v>1.6821932584324699</v>
      </c>
      <c r="M6252" s="79">
        <v>6218.0589468653397</v>
      </c>
      <c r="N6252" s="6">
        <v>24093.463598729901</v>
      </c>
      <c r="O6252" s="6">
        <v>10470.4451245986</v>
      </c>
      <c r="P6252" s="71">
        <v>10468.7825631341</v>
      </c>
      <c r="Q6252" s="20">
        <v>1.6836094113278901</v>
      </c>
      <c r="R6252" s="79">
        <v>6209.6738863667797</v>
      </c>
      <c r="S6252" s="6">
        <v>24060.973532035201</v>
      </c>
      <c r="T6252" s="6">
        <v>10460.2049101553</v>
      </c>
      <c r="U6252" s="71">
        <v>10462.896831357401</v>
      </c>
      <c r="V6252" s="20">
        <v>1.6849349938212499</v>
      </c>
      <c r="W6252" s="79">
        <v>6203.7904648932299</v>
      </c>
      <c r="X6252" s="6">
        <v>24038.1767071225</v>
      </c>
      <c r="Y6252" s="6">
        <v>10453.844614121999</v>
      </c>
      <c r="Z6252" s="71">
        <v>10460.681372745799</v>
      </c>
      <c r="AA6252" s="20">
        <v>1.68617580363844</v>
      </c>
    </row>
    <row r="6253" spans="1:27" x14ac:dyDescent="0.2">
      <c r="A6253" s="52" t="s">
        <v>75</v>
      </c>
      <c r="B6253" s="1" t="s">
        <v>6394</v>
      </c>
      <c r="C6253" s="131" t="s">
        <v>49</v>
      </c>
      <c r="D6253" s="131" t="s">
        <v>49</v>
      </c>
      <c r="E6253" s="131" t="s">
        <v>6363</v>
      </c>
      <c r="F6253" s="131" t="s">
        <v>26201</v>
      </c>
      <c r="G6253" s="131" t="s">
        <v>26201</v>
      </c>
      <c r="H6253" s="79">
        <v>1459.5833333333301</v>
      </c>
      <c r="I6253" s="6">
        <v>2601.7656017547802</v>
      </c>
      <c r="J6253" s="6">
        <v>1130.1999093598999</v>
      </c>
      <c r="K6253" s="71">
        <v>1130.58660853841</v>
      </c>
      <c r="L6253" s="20">
        <v>0.77459544975511896</v>
      </c>
      <c r="M6253" s="79">
        <v>1464.6717424370299</v>
      </c>
      <c r="N6253" s="6">
        <v>2610.8358942631398</v>
      </c>
      <c r="O6253" s="6">
        <v>1134.6070625418699</v>
      </c>
      <c r="P6253" s="71">
        <v>1134.5292580857399</v>
      </c>
      <c r="Q6253" s="20">
        <v>0.77459626291282602</v>
      </c>
      <c r="R6253" s="79">
        <v>1493.34130074109</v>
      </c>
      <c r="S6253" s="6">
        <v>2661.9405272837598</v>
      </c>
      <c r="T6253" s="6">
        <v>1157.24508557238</v>
      </c>
      <c r="U6253" s="71">
        <v>1156.7239437425101</v>
      </c>
      <c r="V6253" s="20">
        <v>0.77458779394132504</v>
      </c>
      <c r="W6253" s="79">
        <v>1522.2110535428001</v>
      </c>
      <c r="X6253" s="6">
        <v>2713.4020149941698</v>
      </c>
      <c r="Y6253" s="6">
        <v>1180.01807649537</v>
      </c>
      <c r="Z6253" s="71">
        <v>1179.0796453329599</v>
      </c>
      <c r="AA6253" s="20">
        <v>0.77458355238503995</v>
      </c>
    </row>
    <row r="6254" spans="1:27" x14ac:dyDescent="0.2">
      <c r="A6254" s="52" t="s">
        <v>74</v>
      </c>
      <c r="B6254" s="1" t="s">
        <v>6393</v>
      </c>
      <c r="C6254" s="131" t="s">
        <v>31</v>
      </c>
      <c r="D6254" s="131" t="s">
        <v>31</v>
      </c>
      <c r="E6254" s="131" t="s">
        <v>6357</v>
      </c>
      <c r="F6254" s="131" t="s">
        <v>26196</v>
      </c>
      <c r="G6254" s="131" t="s">
        <v>26196</v>
      </c>
      <c r="H6254" s="79">
        <v>9761.1666666666606</v>
      </c>
      <c r="I6254" s="6">
        <v>37464.947800235903</v>
      </c>
      <c r="J6254" s="6">
        <v>16274.6715459077</v>
      </c>
      <c r="K6254" s="71">
        <v>16251.5900101647</v>
      </c>
      <c r="L6254" s="20">
        <v>1.66492290984664</v>
      </c>
      <c r="M6254" s="79">
        <v>9741.8530938679196</v>
      </c>
      <c r="N6254" s="6">
        <v>37390.8191615752</v>
      </c>
      <c r="O6254" s="6">
        <v>16249.158971717899</v>
      </c>
      <c r="P6254" s="71">
        <v>16241.606552535801</v>
      </c>
      <c r="Q6254" s="20">
        <v>1.66719887849256</v>
      </c>
      <c r="R6254" s="79">
        <v>9735.3470870152505</v>
      </c>
      <c r="S6254" s="6">
        <v>37365.848047419699</v>
      </c>
      <c r="T6254" s="6">
        <v>16244.3313732649</v>
      </c>
      <c r="U6254" s="71">
        <v>16247.5895825145</v>
      </c>
      <c r="V6254" s="20">
        <v>1.6689276137042099</v>
      </c>
      <c r="W6254" s="79">
        <v>9730.4855102588808</v>
      </c>
      <c r="X6254" s="6">
        <v>37347.188523858298</v>
      </c>
      <c r="Y6254" s="6">
        <v>16241.7354011319</v>
      </c>
      <c r="Z6254" s="71">
        <v>16250.875231440999</v>
      </c>
      <c r="AA6254" s="20">
        <v>1.6700991142022299</v>
      </c>
    </row>
    <row r="6255" spans="1:27" x14ac:dyDescent="0.2">
      <c r="A6255" s="52" t="s">
        <v>73</v>
      </c>
      <c r="B6255" s="1" t="s">
        <v>6392</v>
      </c>
      <c r="C6255" s="131" t="s">
        <v>56</v>
      </c>
      <c r="D6255" s="131" t="s">
        <v>56</v>
      </c>
      <c r="E6255" s="131" t="s">
        <v>6357</v>
      </c>
      <c r="F6255" s="131" t="s">
        <v>26200</v>
      </c>
      <c r="G6255" s="131" t="s">
        <v>26200</v>
      </c>
      <c r="H6255" s="79">
        <v>6991.5</v>
      </c>
      <c r="I6255" s="6">
        <v>26844.234714065002</v>
      </c>
      <c r="J6255" s="6">
        <v>11661.062633855099</v>
      </c>
      <c r="K6255" s="71">
        <v>11656.104730237001</v>
      </c>
      <c r="L6255" s="20">
        <v>1.6671822541996699</v>
      </c>
      <c r="M6255" s="79">
        <v>6974.3290186824297</v>
      </c>
      <c r="N6255" s="6">
        <v>26778.305821443999</v>
      </c>
      <c r="O6255" s="6">
        <v>11637.213573889299</v>
      </c>
      <c r="P6255" s="71">
        <v>11630.066362294299</v>
      </c>
      <c r="Q6255" s="20">
        <v>1.66755344222223</v>
      </c>
      <c r="R6255" s="79">
        <v>6960.3648162188701</v>
      </c>
      <c r="S6255" s="6">
        <v>26724.689526153099</v>
      </c>
      <c r="T6255" s="6">
        <v>11618.221857550699</v>
      </c>
      <c r="U6255" s="71">
        <v>11609.3266743363</v>
      </c>
      <c r="V6255" s="20">
        <v>1.66791928021999</v>
      </c>
      <c r="W6255" s="79">
        <v>6951.4079980935703</v>
      </c>
      <c r="X6255" s="6">
        <v>26690.299348359102</v>
      </c>
      <c r="Y6255" s="6">
        <v>11607.2132047134</v>
      </c>
      <c r="Z6255" s="71">
        <v>11596.9644179398</v>
      </c>
      <c r="AA6255" s="20">
        <v>1.6682899955117401</v>
      </c>
    </row>
    <row r="6256" spans="1:27" x14ac:dyDescent="0.2">
      <c r="A6256" s="52" t="s">
        <v>72</v>
      </c>
      <c r="B6256" s="1" t="s">
        <v>6391</v>
      </c>
      <c r="C6256" s="131" t="s">
        <v>58</v>
      </c>
      <c r="D6256" s="131" t="s">
        <v>26158</v>
      </c>
      <c r="E6256" s="131" t="s">
        <v>6355</v>
      </c>
      <c r="F6256" s="131" t="s">
        <v>26192</v>
      </c>
      <c r="G6256" s="131" t="s">
        <v>26192</v>
      </c>
      <c r="H6256" s="79">
        <v>1038.9166666666699</v>
      </c>
      <c r="I6256" s="6">
        <v>1506.3722876045399</v>
      </c>
      <c r="J6256" s="6">
        <v>654.36402947469696</v>
      </c>
      <c r="K6256" s="71">
        <v>654.31005769354294</v>
      </c>
      <c r="L6256" s="20">
        <v>0.62980032825238796</v>
      </c>
      <c r="M6256" s="79">
        <v>1039.06978526637</v>
      </c>
      <c r="N6256" s="6">
        <v>1506.5943011910999</v>
      </c>
      <c r="O6256" s="6">
        <v>654.72998064445596</v>
      </c>
      <c r="P6256" s="71">
        <v>654.53781460391895</v>
      </c>
      <c r="Q6256" s="20">
        <v>0.62992671318618498</v>
      </c>
      <c r="R6256" s="79">
        <v>1042.39430758811</v>
      </c>
      <c r="S6256" s="6">
        <v>1511.4146765452299</v>
      </c>
      <c r="T6256" s="6">
        <v>657.06847646167898</v>
      </c>
      <c r="U6256" s="71">
        <v>656.751227441266</v>
      </c>
      <c r="V6256" s="20">
        <v>0.63004107242378904</v>
      </c>
      <c r="W6256" s="79">
        <v>1046.1226715780499</v>
      </c>
      <c r="X6256" s="6">
        <v>1516.8206002085501</v>
      </c>
      <c r="Y6256" s="6">
        <v>659.64266155765199</v>
      </c>
      <c r="Z6256" s="71">
        <v>659.22400853831004</v>
      </c>
      <c r="AA6256" s="20">
        <v>0.63015937465908001</v>
      </c>
    </row>
    <row r="6257" spans="1:27" x14ac:dyDescent="0.2">
      <c r="A6257" s="52" t="s">
        <v>71</v>
      </c>
      <c r="B6257" s="1" t="s">
        <v>6390</v>
      </c>
      <c r="C6257" s="131" t="s">
        <v>31</v>
      </c>
      <c r="D6257" s="131" t="s">
        <v>31</v>
      </c>
      <c r="E6257" s="131" t="s">
        <v>6357</v>
      </c>
      <c r="F6257" s="131" t="s">
        <v>26199</v>
      </c>
      <c r="G6257" s="131" t="s">
        <v>26199</v>
      </c>
      <c r="H6257" s="79">
        <v>12857.083333333299</v>
      </c>
      <c r="I6257" s="6">
        <v>30332.9360571705</v>
      </c>
      <c r="J6257" s="6">
        <v>13176.5450197788</v>
      </c>
      <c r="K6257" s="71">
        <v>13157.8573987116</v>
      </c>
      <c r="L6257" s="20">
        <v>1.02339364672223</v>
      </c>
      <c r="M6257" s="79">
        <v>12906.959565102001</v>
      </c>
      <c r="N6257" s="6">
        <v>30450.606022417502</v>
      </c>
      <c r="O6257" s="6">
        <v>13233.107729073001</v>
      </c>
      <c r="P6257" s="71">
        <v>13226.957135259199</v>
      </c>
      <c r="Q6257" s="20">
        <v>1.0247926375335099</v>
      </c>
      <c r="R6257" s="79">
        <v>12953.3886661508</v>
      </c>
      <c r="S6257" s="6">
        <v>30560.1433814587</v>
      </c>
      <c r="T6257" s="6">
        <v>13285.6370681832</v>
      </c>
      <c r="U6257" s="71">
        <v>13288.3018368702</v>
      </c>
      <c r="V6257" s="20">
        <v>1.02585525528116</v>
      </c>
      <c r="W6257" s="79">
        <v>12999.3802384222</v>
      </c>
      <c r="X6257" s="6">
        <v>30668.648505420999</v>
      </c>
      <c r="Y6257" s="6">
        <v>13337.3379315329</v>
      </c>
      <c r="Z6257" s="71">
        <v>13344.8433490551</v>
      </c>
      <c r="AA6257" s="20">
        <v>1.0265753523857799</v>
      </c>
    </row>
    <row r="6258" spans="1:27" x14ac:dyDescent="0.2">
      <c r="A6258" s="52" t="s">
        <v>70</v>
      </c>
      <c r="B6258" s="1" t="s">
        <v>6389</v>
      </c>
      <c r="C6258" s="131" t="s">
        <v>53</v>
      </c>
      <c r="D6258" s="131" t="s">
        <v>26160</v>
      </c>
      <c r="E6258" s="131" t="s">
        <v>6355</v>
      </c>
      <c r="F6258" s="131" t="s">
        <v>26198</v>
      </c>
      <c r="G6258" s="131" t="s">
        <v>26198</v>
      </c>
      <c r="H6258" s="79">
        <v>251.916666666667</v>
      </c>
      <c r="I6258" s="6">
        <v>566.31895126486404</v>
      </c>
      <c r="J6258" s="6">
        <v>246.007413948687</v>
      </c>
      <c r="K6258" s="71">
        <v>245.86266273211501</v>
      </c>
      <c r="L6258" s="20">
        <v>0.97596822784828896</v>
      </c>
      <c r="M6258" s="79">
        <v>250.919329676198</v>
      </c>
      <c r="N6258" s="6">
        <v>564.07689699361003</v>
      </c>
      <c r="O6258" s="6">
        <v>245.13437728964601</v>
      </c>
      <c r="P6258" s="71">
        <v>245.095453350459</v>
      </c>
      <c r="Q6258" s="20">
        <v>0.97678984583111095</v>
      </c>
      <c r="R6258" s="79">
        <v>249.69904088074799</v>
      </c>
      <c r="S6258" s="6">
        <v>561.33363796266406</v>
      </c>
      <c r="T6258" s="6">
        <v>244.03272245965999</v>
      </c>
      <c r="U6258" s="71">
        <v>244.09552398842899</v>
      </c>
      <c r="V6258" s="20">
        <v>0.97755891703646702</v>
      </c>
      <c r="W6258" s="79">
        <v>248.70239408836801</v>
      </c>
      <c r="X6258" s="6">
        <v>559.09313528488997</v>
      </c>
      <c r="Y6258" s="6">
        <v>243.14126783828701</v>
      </c>
      <c r="Z6258" s="71">
        <v>243.30028093070101</v>
      </c>
      <c r="AA6258" s="20">
        <v>0.97827880516603505</v>
      </c>
    </row>
    <row r="6259" spans="1:27" x14ac:dyDescent="0.2">
      <c r="A6259" s="52" t="s">
        <v>69</v>
      </c>
      <c r="B6259" s="1" t="s">
        <v>6388</v>
      </c>
      <c r="C6259" s="131" t="s">
        <v>49</v>
      </c>
      <c r="D6259" s="131" t="s">
        <v>49</v>
      </c>
      <c r="E6259" s="131" t="s">
        <v>6363</v>
      </c>
      <c r="F6259" s="131" t="s">
        <v>26179</v>
      </c>
      <c r="G6259" s="131" t="s">
        <v>26179</v>
      </c>
      <c r="H6259" s="79">
        <v>243.583333333333</v>
      </c>
      <c r="I6259" s="6">
        <v>516.009718018174</v>
      </c>
      <c r="J6259" s="6">
        <v>224.15321969805001</v>
      </c>
      <c r="K6259" s="71">
        <v>224.22991397593799</v>
      </c>
      <c r="L6259" s="20">
        <v>0.920547029665157</v>
      </c>
      <c r="M6259" s="79">
        <v>244.85401776727701</v>
      </c>
      <c r="N6259" s="6">
        <v>518.70155044971398</v>
      </c>
      <c r="O6259" s="6">
        <v>225.41533299156799</v>
      </c>
      <c r="P6259" s="71">
        <v>225.399875378122</v>
      </c>
      <c r="Q6259" s="20">
        <v>0.920547996040459</v>
      </c>
      <c r="R6259" s="79">
        <v>246.404197961443</v>
      </c>
      <c r="S6259" s="6">
        <v>521.98546989495105</v>
      </c>
      <c r="T6259" s="6">
        <v>226.92660244836799</v>
      </c>
      <c r="U6259" s="71">
        <v>226.82441066002499</v>
      </c>
      <c r="V6259" s="20">
        <v>0.92053793132014206</v>
      </c>
      <c r="W6259" s="79">
        <v>248.23958106407801</v>
      </c>
      <c r="X6259" s="6">
        <v>525.87356644197598</v>
      </c>
      <c r="Y6259" s="6">
        <v>228.69457268902201</v>
      </c>
      <c r="Z6259" s="71">
        <v>228.512699107624</v>
      </c>
      <c r="AA6259" s="20">
        <v>0.920532890557199</v>
      </c>
    </row>
    <row r="6260" spans="1:27" x14ac:dyDescent="0.2">
      <c r="A6260" s="52" t="s">
        <v>68</v>
      </c>
      <c r="B6260" s="1" t="s">
        <v>6387</v>
      </c>
      <c r="C6260" s="131" t="s">
        <v>46</v>
      </c>
      <c r="D6260" s="131" t="s">
        <v>46</v>
      </c>
      <c r="E6260" s="131" t="s">
        <v>6363</v>
      </c>
      <c r="F6260" s="131" t="s">
        <v>26179</v>
      </c>
      <c r="G6260" s="131" t="s">
        <v>26179</v>
      </c>
      <c r="H6260" s="79">
        <v>193.916666666667</v>
      </c>
      <c r="I6260" s="6">
        <v>429.51149309789298</v>
      </c>
      <c r="J6260" s="6">
        <v>186.57862577661501</v>
      </c>
      <c r="K6260" s="71">
        <v>186.687793094977</v>
      </c>
      <c r="L6260" s="20">
        <v>0.96272175210130095</v>
      </c>
      <c r="M6260" s="79">
        <v>194.54507266762499</v>
      </c>
      <c r="N6260" s="6">
        <v>430.90336726932298</v>
      </c>
      <c r="O6260" s="6">
        <v>187.26033484185399</v>
      </c>
      <c r="P6260" s="71">
        <v>187.29319031927599</v>
      </c>
      <c r="Q6260" s="20">
        <v>0.962723896067325</v>
      </c>
      <c r="R6260" s="79">
        <v>195.02225843793599</v>
      </c>
      <c r="S6260" s="6">
        <v>431.96029948775902</v>
      </c>
      <c r="T6260" s="6">
        <v>187.789294546961</v>
      </c>
      <c r="U6260" s="71">
        <v>187.75235891902199</v>
      </c>
      <c r="V6260" s="20">
        <v>0.96272271905195195</v>
      </c>
      <c r="W6260" s="79">
        <v>196.01301711019701</v>
      </c>
      <c r="X6260" s="6">
        <v>434.15475880854501</v>
      </c>
      <c r="Y6260" s="6">
        <v>188.807430878123</v>
      </c>
      <c r="Z6260" s="71">
        <v>188.71017703338401</v>
      </c>
      <c r="AA6260" s="20">
        <v>0.96274308622723603</v>
      </c>
    </row>
    <row r="6261" spans="1:27" x14ac:dyDescent="0.2">
      <c r="A6261" s="52" t="s">
        <v>18672</v>
      </c>
      <c r="B6261" s="1" t="s">
        <v>18998</v>
      </c>
      <c r="C6261" s="131" t="s">
        <v>20</v>
      </c>
      <c r="D6261" s="131" t="s">
        <v>20</v>
      </c>
      <c r="E6261" s="131" t="s">
        <v>6361</v>
      </c>
      <c r="F6261" s="131" t="s">
        <v>26197</v>
      </c>
      <c r="G6261" s="131" t="s">
        <v>26197</v>
      </c>
      <c r="H6261" s="79">
        <v>7.6666666666666696</v>
      </c>
      <c r="I6261" s="6">
        <v>23.864670177698599</v>
      </c>
      <c r="J6261" s="6">
        <v>10.366747893641</v>
      </c>
      <c r="K6261" s="71">
        <v>10.3799310005154</v>
      </c>
      <c r="L6261" s="20">
        <v>1.3539040435454801</v>
      </c>
      <c r="M6261" s="79">
        <v>7.6900349959165801</v>
      </c>
      <c r="N6261" s="6">
        <v>23.9374107172838</v>
      </c>
      <c r="O6261" s="6">
        <v>10.402628261115201</v>
      </c>
      <c r="P6261" s="71">
        <v>10.415376282774799</v>
      </c>
      <c r="Q6261" s="20">
        <v>1.3543990746863099</v>
      </c>
      <c r="R6261" s="79">
        <v>7.7964684235803503</v>
      </c>
      <c r="S6261" s="6">
        <v>24.268714888641799</v>
      </c>
      <c r="T6261" s="6">
        <v>10.550517845977501</v>
      </c>
      <c r="U6261" s="71">
        <v>10.5626465768614</v>
      </c>
      <c r="V6261" s="20">
        <v>1.35479886571653</v>
      </c>
      <c r="W6261" s="79">
        <v>7.8133328642906497</v>
      </c>
      <c r="X6261" s="6">
        <v>24.321210234113501</v>
      </c>
      <c r="Y6261" s="6">
        <v>10.576931674667399</v>
      </c>
      <c r="Z6261" s="71">
        <v>10.587879155015999</v>
      </c>
      <c r="AA6261" s="20">
        <v>1.35510406876506</v>
      </c>
    </row>
    <row r="6262" spans="1:27" x14ac:dyDescent="0.2">
      <c r="A6262" s="52" t="s">
        <v>67</v>
      </c>
      <c r="B6262" s="1" t="s">
        <v>6386</v>
      </c>
      <c r="C6262" s="131" t="s">
        <v>23</v>
      </c>
      <c r="D6262" s="131" t="s">
        <v>23</v>
      </c>
      <c r="E6262" s="131" t="s">
        <v>6362</v>
      </c>
      <c r="F6262" s="131" t="s">
        <v>26187</v>
      </c>
      <c r="G6262" s="131" t="s">
        <v>26187</v>
      </c>
      <c r="H6262" s="79">
        <v>3449.4166666666702</v>
      </c>
      <c r="I6262" s="6">
        <v>6460.5440552953496</v>
      </c>
      <c r="J6262" s="6">
        <v>2806.44278669291</v>
      </c>
      <c r="K6262" s="71">
        <v>2806.81487669836</v>
      </c>
      <c r="L6262" s="20">
        <v>0.81370711280603703</v>
      </c>
      <c r="M6262" s="79">
        <v>3458.2848250625102</v>
      </c>
      <c r="N6262" s="6">
        <v>6477.1535674367296</v>
      </c>
      <c r="O6262" s="6">
        <v>2814.8165876416001</v>
      </c>
      <c r="P6262" s="71">
        <v>2814.8797442916298</v>
      </c>
      <c r="Q6262" s="20">
        <v>0.81395254777511095</v>
      </c>
      <c r="R6262" s="79">
        <v>3469.47581283616</v>
      </c>
      <c r="S6262" s="6">
        <v>6498.1135953256899</v>
      </c>
      <c r="T6262" s="6">
        <v>2824.9729648749899</v>
      </c>
      <c r="U6262" s="71">
        <v>2824.7817782597899</v>
      </c>
      <c r="V6262" s="20">
        <v>0.81418114166088895</v>
      </c>
      <c r="W6262" s="79">
        <v>3479.9808599522498</v>
      </c>
      <c r="X6262" s="6">
        <v>6517.7888987914203</v>
      </c>
      <c r="Y6262" s="6">
        <v>2834.48920464197</v>
      </c>
      <c r="Z6262" s="71">
        <v>2834.0381027708199</v>
      </c>
      <c r="AA6262" s="20">
        <v>0.81438324428304598</v>
      </c>
    </row>
    <row r="6263" spans="1:27" x14ac:dyDescent="0.2">
      <c r="A6263" s="52" t="s">
        <v>66</v>
      </c>
      <c r="B6263" s="1" t="s">
        <v>6385</v>
      </c>
      <c r="C6263" s="131" t="s">
        <v>31</v>
      </c>
      <c r="D6263" s="131" t="s">
        <v>31</v>
      </c>
      <c r="E6263" s="131" t="s">
        <v>6357</v>
      </c>
      <c r="F6263" s="131" t="s">
        <v>26196</v>
      </c>
      <c r="G6263" s="131" t="s">
        <v>26196</v>
      </c>
      <c r="H6263" s="79">
        <v>7467.5833333333303</v>
      </c>
      <c r="I6263" s="6">
        <v>26871.729295859699</v>
      </c>
      <c r="J6263" s="6">
        <v>11673.006205494001</v>
      </c>
      <c r="K6263" s="71">
        <v>11656.450976763201</v>
      </c>
      <c r="L6263" s="20">
        <v>1.56094019396233</v>
      </c>
      <c r="M6263" s="79">
        <v>7435.9663791206403</v>
      </c>
      <c r="N6263" s="6">
        <v>26757.957249825598</v>
      </c>
      <c r="O6263" s="6">
        <v>11628.370569577301</v>
      </c>
      <c r="P6263" s="71">
        <v>11622.9658388402</v>
      </c>
      <c r="Q6263" s="20">
        <v>1.5630740170472299</v>
      </c>
      <c r="R6263" s="79">
        <v>7414.8425933233802</v>
      </c>
      <c r="S6263" s="6">
        <v>26681.944351367001</v>
      </c>
      <c r="T6263" s="6">
        <v>11599.6389316942</v>
      </c>
      <c r="U6263" s="71">
        <v>11601.965531047001</v>
      </c>
      <c r="V6263" s="20">
        <v>1.5646947841473899</v>
      </c>
      <c r="W6263" s="79">
        <v>7395.17283867676</v>
      </c>
      <c r="X6263" s="6">
        <v>26611.163712091002</v>
      </c>
      <c r="Y6263" s="6">
        <v>11572.798296500399</v>
      </c>
      <c r="Z6263" s="71">
        <v>11579.3107417545</v>
      </c>
      <c r="AA6263" s="20">
        <v>1.56579311861309</v>
      </c>
    </row>
    <row r="6264" spans="1:27" x14ac:dyDescent="0.2">
      <c r="A6264" s="52" t="s">
        <v>65</v>
      </c>
      <c r="B6264" s="1" t="s">
        <v>6384</v>
      </c>
      <c r="C6264" s="131" t="s">
        <v>57</v>
      </c>
      <c r="D6264" s="131" t="s">
        <v>26156</v>
      </c>
      <c r="E6264" s="131" t="s">
        <v>6355</v>
      </c>
      <c r="F6264" s="131" t="s">
        <v>26195</v>
      </c>
      <c r="G6264" s="131" t="s">
        <v>26195</v>
      </c>
      <c r="H6264" s="79">
        <v>14935</v>
      </c>
      <c r="I6264" s="6">
        <v>28721.747240089899</v>
      </c>
      <c r="J6264" s="6">
        <v>12476.6489746478</v>
      </c>
      <c r="K6264" s="71">
        <v>12480.7369178508</v>
      </c>
      <c r="L6264" s="20">
        <v>0.83567036610986001</v>
      </c>
      <c r="M6264" s="79">
        <v>14971.8519557156</v>
      </c>
      <c r="N6264" s="6">
        <v>28792.617849890201</v>
      </c>
      <c r="O6264" s="6">
        <v>12512.585579713201</v>
      </c>
      <c r="P6264" s="71">
        <v>12516.0952848334</v>
      </c>
      <c r="Q6264" s="20">
        <v>0.83597508991232605</v>
      </c>
      <c r="R6264" s="79">
        <v>15004.3771364801</v>
      </c>
      <c r="S6264" s="6">
        <v>28855.167566720102</v>
      </c>
      <c r="T6264" s="6">
        <v>12544.4203270867</v>
      </c>
      <c r="U6264" s="71">
        <v>12547.536280353699</v>
      </c>
      <c r="V6264" s="20">
        <v>0.83625839088294895</v>
      </c>
      <c r="W6264" s="79">
        <v>15043.991406609401</v>
      </c>
      <c r="X6264" s="6">
        <v>28931.350429375201</v>
      </c>
      <c r="Y6264" s="6">
        <v>12581.812903296701</v>
      </c>
      <c r="Z6264" s="71">
        <v>12584.914674023301</v>
      </c>
      <c r="AA6264" s="20">
        <v>0.83654093743328295</v>
      </c>
    </row>
    <row r="6265" spans="1:27" x14ac:dyDescent="0.2">
      <c r="A6265" s="52" t="s">
        <v>18671</v>
      </c>
      <c r="B6265" s="1" t="s">
        <v>18999</v>
      </c>
      <c r="C6265" s="131" t="s">
        <v>33</v>
      </c>
      <c r="D6265" s="131" t="s">
        <v>26162</v>
      </c>
      <c r="E6265" s="131" t="s">
        <v>6363</v>
      </c>
      <c r="F6265" s="131" t="s">
        <v>26194</v>
      </c>
      <c r="G6265" s="131" t="s">
        <v>26194</v>
      </c>
      <c r="H6265" s="79">
        <v>2.1666666666666701</v>
      </c>
      <c r="I6265" s="6">
        <v>2.9634124530882802</v>
      </c>
      <c r="J6265" s="6">
        <v>1.2872983191173899</v>
      </c>
      <c r="K6265" s="71">
        <v>1.2879325583272001</v>
      </c>
      <c r="L6265" s="20">
        <v>0.59443041153562903</v>
      </c>
      <c r="M6265" s="79">
        <v>2.1799927777427399</v>
      </c>
      <c r="N6265" s="6">
        <v>2.9816389593255401</v>
      </c>
      <c r="O6265" s="6">
        <v>1.2957492382551801</v>
      </c>
      <c r="P6265" s="71">
        <v>1.2959727634949401</v>
      </c>
      <c r="Q6265" s="20">
        <v>0.59448488854025205</v>
      </c>
      <c r="R6265" s="79">
        <v>2.1734063975470401</v>
      </c>
      <c r="S6265" s="6">
        <v>2.9726305772827502</v>
      </c>
      <c r="T6265" s="6">
        <v>1.2923136679889999</v>
      </c>
      <c r="U6265" s="71">
        <v>1.2921553035325699</v>
      </c>
      <c r="V6265" s="20">
        <v>0.59452999907929105</v>
      </c>
      <c r="W6265" s="79">
        <v>2.1738427455721898</v>
      </c>
      <c r="X6265" s="6">
        <v>2.9732273830542599</v>
      </c>
      <c r="Y6265" s="6">
        <v>1.2930122547810501</v>
      </c>
      <c r="Z6265" s="71">
        <v>1.29250048699645</v>
      </c>
      <c r="AA6265" s="20">
        <v>0.59456945063257005</v>
      </c>
    </row>
    <row r="6266" spans="1:27" x14ac:dyDescent="0.2">
      <c r="A6266" s="52" t="s">
        <v>64</v>
      </c>
      <c r="B6266" s="1" t="s">
        <v>6383</v>
      </c>
      <c r="C6266" s="131" t="s">
        <v>34</v>
      </c>
      <c r="D6266" s="131" t="s">
        <v>34</v>
      </c>
      <c r="E6266" s="131" t="s">
        <v>6359</v>
      </c>
      <c r="F6266" s="131" t="s">
        <v>26193</v>
      </c>
      <c r="G6266" s="131" t="s">
        <v>26193</v>
      </c>
      <c r="H6266" s="79">
        <v>14032.583333333299</v>
      </c>
      <c r="I6266" s="6">
        <v>27066.737446713702</v>
      </c>
      <c r="J6266" s="6">
        <v>11757.717216459399</v>
      </c>
      <c r="K6266" s="71">
        <v>11757.546608717599</v>
      </c>
      <c r="L6266" s="20">
        <v>0.83787470413864795</v>
      </c>
      <c r="M6266" s="79">
        <v>14102.513349394299</v>
      </c>
      <c r="N6266" s="6">
        <v>27201.621903795101</v>
      </c>
      <c r="O6266" s="6">
        <v>11821.1766555132</v>
      </c>
      <c r="P6266" s="71">
        <v>11825.626224908099</v>
      </c>
      <c r="Q6266" s="20">
        <v>0.83854742285466599</v>
      </c>
      <c r="R6266" s="79">
        <v>14166.144362098799</v>
      </c>
      <c r="S6266" s="6">
        <v>27324.356533152401</v>
      </c>
      <c r="T6266" s="6">
        <v>11878.9195289364</v>
      </c>
      <c r="U6266" s="71">
        <v>11887.893782135099</v>
      </c>
      <c r="V6266" s="20">
        <v>0.83917638266774297</v>
      </c>
      <c r="W6266" s="79">
        <v>14227.5212968417</v>
      </c>
      <c r="X6266" s="6">
        <v>27442.7433859868</v>
      </c>
      <c r="Y6266" s="6">
        <v>11934.4398969048</v>
      </c>
      <c r="Z6266" s="71">
        <v>11946.6489417065</v>
      </c>
      <c r="AA6266" s="20">
        <v>0.83968589415209505</v>
      </c>
    </row>
    <row r="6267" spans="1:27" x14ac:dyDescent="0.2">
      <c r="A6267" s="52" t="s">
        <v>63</v>
      </c>
      <c r="B6267" s="1" t="s">
        <v>6382</v>
      </c>
      <c r="C6267" s="131" t="s">
        <v>47</v>
      </c>
      <c r="D6267" s="131" t="s">
        <v>26158</v>
      </c>
      <c r="E6267" s="131" t="s">
        <v>6355</v>
      </c>
      <c r="F6267" s="131" t="s">
        <v>26192</v>
      </c>
      <c r="G6267" s="131" t="s">
        <v>26192</v>
      </c>
      <c r="H6267" s="79">
        <v>17.6666666666667</v>
      </c>
      <c r="I6267" s="6">
        <v>32.1001751332631</v>
      </c>
      <c r="J6267" s="6">
        <v>13.944228873493399</v>
      </c>
      <c r="K6267" s="71">
        <v>13.9430787569906</v>
      </c>
      <c r="L6267" s="20">
        <v>0.78923087303720596</v>
      </c>
      <c r="M6267" s="79">
        <v>17.672455191271801</v>
      </c>
      <c r="N6267" s="6">
        <v>32.110692830635898</v>
      </c>
      <c r="O6267" s="6">
        <v>13.954541895493101</v>
      </c>
      <c r="P6267" s="71">
        <v>13.9504461779563</v>
      </c>
      <c r="Q6267" s="20">
        <v>0.78938925163303197</v>
      </c>
      <c r="R6267" s="79">
        <v>17.709813992543999</v>
      </c>
      <c r="S6267" s="6">
        <v>32.178573438010098</v>
      </c>
      <c r="T6267" s="6">
        <v>13.9892291319766</v>
      </c>
      <c r="U6267" s="71">
        <v>13.982474783841701</v>
      </c>
      <c r="V6267" s="20">
        <v>0.78953256029275398</v>
      </c>
      <c r="W6267" s="79">
        <v>17.737667264340601</v>
      </c>
      <c r="X6267" s="6">
        <v>32.229182583446097</v>
      </c>
      <c r="Y6267" s="6">
        <v>14.015990932776701</v>
      </c>
      <c r="Z6267" s="71">
        <v>14.0070954545655</v>
      </c>
      <c r="AA6267" s="20">
        <v>0.78968081009868796</v>
      </c>
    </row>
    <row r="6268" spans="1:27" x14ac:dyDescent="0.2">
      <c r="A6268" s="52" t="s">
        <v>62</v>
      </c>
      <c r="B6268" s="1" t="s">
        <v>6381</v>
      </c>
      <c r="C6268" s="131" t="s">
        <v>49</v>
      </c>
      <c r="D6268" s="131" t="s">
        <v>49</v>
      </c>
      <c r="E6268" s="131" t="s">
        <v>6363</v>
      </c>
      <c r="F6268" s="131" t="s">
        <v>26191</v>
      </c>
      <c r="G6268" s="131" t="s">
        <v>26191</v>
      </c>
      <c r="H6268" s="79">
        <v>527.91666666666697</v>
      </c>
      <c r="I6268" s="6">
        <v>1260.31683207167</v>
      </c>
      <c r="J6268" s="6">
        <v>547.47820803359798</v>
      </c>
      <c r="K6268" s="71">
        <v>547.66552832228695</v>
      </c>
      <c r="L6268" s="20">
        <v>1.0374090512813601</v>
      </c>
      <c r="M6268" s="79">
        <v>536.45004195246202</v>
      </c>
      <c r="N6268" s="6">
        <v>1280.6889043818301</v>
      </c>
      <c r="O6268" s="6">
        <v>556.55687859337399</v>
      </c>
      <c r="P6268" s="71">
        <v>556.51871330543304</v>
      </c>
      <c r="Q6268" s="20">
        <v>1.0374101403365199</v>
      </c>
      <c r="R6268" s="79">
        <v>546.90486484633004</v>
      </c>
      <c r="S6268" s="6">
        <v>1305.64812636031</v>
      </c>
      <c r="T6268" s="6">
        <v>567.61406283521603</v>
      </c>
      <c r="U6268" s="71">
        <v>567.35844936573403</v>
      </c>
      <c r="V6268" s="20">
        <v>1.0373987979155199</v>
      </c>
      <c r="W6268" s="79">
        <v>559.11535201529296</v>
      </c>
      <c r="X6268" s="6">
        <v>1334.79871674422</v>
      </c>
      <c r="Y6268" s="6">
        <v>580.48405858664898</v>
      </c>
      <c r="Z6268" s="71">
        <v>580.02241792138</v>
      </c>
      <c r="AA6268" s="20">
        <v>1.03739311723552</v>
      </c>
    </row>
    <row r="6269" spans="1:27" x14ac:dyDescent="0.2">
      <c r="A6269" s="52" t="s">
        <v>6374</v>
      </c>
      <c r="B6269" s="1" t="s">
        <v>6380</v>
      </c>
      <c r="C6269" s="131" t="s">
        <v>27</v>
      </c>
      <c r="D6269" s="131" t="s">
        <v>26156</v>
      </c>
      <c r="E6269" s="131" t="s">
        <v>6355</v>
      </c>
      <c r="F6269" s="131" t="s">
        <v>26189</v>
      </c>
      <c r="G6269" s="131" t="s">
        <v>26189</v>
      </c>
      <c r="H6269" s="79">
        <v>8294.5</v>
      </c>
      <c r="I6269" s="6">
        <v>25516.524051777</v>
      </c>
      <c r="J6269" s="6">
        <v>11084.3087290598</v>
      </c>
      <c r="K6269" s="71">
        <v>11087.9404754222</v>
      </c>
      <c r="L6269" s="20">
        <v>1.33678226239342</v>
      </c>
      <c r="M6269" s="79">
        <v>8319.9984966547509</v>
      </c>
      <c r="N6269" s="6">
        <v>25594.965549537599</v>
      </c>
      <c r="O6269" s="6">
        <v>11122.962091118799</v>
      </c>
      <c r="P6269" s="71">
        <v>11126.082015194799</v>
      </c>
      <c r="Q6269" s="20">
        <v>1.33726971461213</v>
      </c>
      <c r="R6269" s="79">
        <v>8340.8302709022191</v>
      </c>
      <c r="S6269" s="6">
        <v>25659.0507226796</v>
      </c>
      <c r="T6269" s="6">
        <v>11154.9488220809</v>
      </c>
      <c r="U6269" s="71">
        <v>11157.719639569401</v>
      </c>
      <c r="V6269" s="20">
        <v>1.33772289774247</v>
      </c>
      <c r="W6269" s="79">
        <v>8368.4810894898401</v>
      </c>
      <c r="X6269" s="6">
        <v>25744.113448286</v>
      </c>
      <c r="Y6269" s="6">
        <v>11195.7310654501</v>
      </c>
      <c r="Z6269" s="71">
        <v>11198.491128022</v>
      </c>
      <c r="AA6269" s="20">
        <v>1.3381748740624499</v>
      </c>
    </row>
    <row r="6270" spans="1:27" x14ac:dyDescent="0.2">
      <c r="A6270" s="52" t="s">
        <v>18670</v>
      </c>
      <c r="B6270" s="1" t="s">
        <v>19000</v>
      </c>
      <c r="C6270" s="131" t="s">
        <v>57</v>
      </c>
      <c r="D6270" s="131" t="s">
        <v>26156</v>
      </c>
      <c r="E6270" s="131" t="s">
        <v>6355</v>
      </c>
      <c r="F6270" s="131" t="s">
        <v>26190</v>
      </c>
      <c r="G6270" s="131" t="s">
        <v>26190</v>
      </c>
      <c r="H6270" s="79">
        <v>109.5</v>
      </c>
      <c r="I6270" s="6">
        <v>265.25574480651301</v>
      </c>
      <c r="J6270" s="6">
        <v>115.226374941431</v>
      </c>
      <c r="K6270" s="71">
        <v>115.264128578422</v>
      </c>
      <c r="L6270" s="20">
        <v>1.0526404436385599</v>
      </c>
      <c r="M6270" s="79">
        <v>109.091674446141</v>
      </c>
      <c r="N6270" s="6">
        <v>264.26660600366</v>
      </c>
      <c r="O6270" s="6">
        <v>114.843969406337</v>
      </c>
      <c r="P6270" s="71">
        <v>114.876182450147</v>
      </c>
      <c r="Q6270" s="20">
        <v>1.0530242846979301</v>
      </c>
      <c r="R6270" s="79">
        <v>108.828887027409</v>
      </c>
      <c r="S6270" s="6">
        <v>263.63002269332702</v>
      </c>
      <c r="T6270" s="6">
        <v>114.609828823822</v>
      </c>
      <c r="U6270" s="71">
        <v>114.638297167616</v>
      </c>
      <c r="V6270" s="20">
        <v>1.0533811407879501</v>
      </c>
      <c r="W6270" s="79">
        <v>108.61562235267201</v>
      </c>
      <c r="X6270" s="6">
        <v>263.11340460987299</v>
      </c>
      <c r="Y6270" s="6">
        <v>114.424096352917</v>
      </c>
      <c r="Z6270" s="71">
        <v>114.452305110685</v>
      </c>
      <c r="AA6270" s="20">
        <v>1.05373704658305</v>
      </c>
    </row>
    <row r="6271" spans="1:27" x14ac:dyDescent="0.2">
      <c r="A6271" s="52" t="s">
        <v>6373</v>
      </c>
      <c r="B6271" s="1" t="s">
        <v>6379</v>
      </c>
      <c r="C6271" s="131" t="s">
        <v>27</v>
      </c>
      <c r="D6271" s="131" t="s">
        <v>26156</v>
      </c>
      <c r="E6271" s="131" t="s">
        <v>6355</v>
      </c>
      <c r="F6271" s="131" t="s">
        <v>26189</v>
      </c>
      <c r="G6271" s="131" t="s">
        <v>26189</v>
      </c>
      <c r="H6271" s="79">
        <v>12165.916666666701</v>
      </c>
      <c r="I6271" s="6">
        <v>34630.253163177702</v>
      </c>
      <c r="J6271" s="6">
        <v>15043.287896394701</v>
      </c>
      <c r="K6271" s="71">
        <v>15048.2167924975</v>
      </c>
      <c r="L6271" s="20">
        <v>1.23691598461528</v>
      </c>
      <c r="M6271" s="79">
        <v>12200.0359240215</v>
      </c>
      <c r="N6271" s="6">
        <v>34727.373548949603</v>
      </c>
      <c r="O6271" s="6">
        <v>15091.688979283101</v>
      </c>
      <c r="P6271" s="71">
        <v>15095.9221074201</v>
      </c>
      <c r="Q6271" s="20">
        <v>1.2373670210017</v>
      </c>
      <c r="R6271" s="79">
        <v>12224.658809111001</v>
      </c>
      <c r="S6271" s="6">
        <v>34797.462533414997</v>
      </c>
      <c r="T6271" s="6">
        <v>15127.7581502823</v>
      </c>
      <c r="U6271" s="71">
        <v>15131.515788036901</v>
      </c>
      <c r="V6271" s="20">
        <v>1.23778634842221</v>
      </c>
      <c r="W6271" s="79">
        <v>12255.127498755301</v>
      </c>
      <c r="X6271" s="6">
        <v>34884.191586789602</v>
      </c>
      <c r="Y6271" s="6">
        <v>15170.6147592096</v>
      </c>
      <c r="Z6271" s="71">
        <v>15174.354742400001</v>
      </c>
      <c r="AA6271" s="20">
        <v>1.2382045591888999</v>
      </c>
    </row>
    <row r="6272" spans="1:27" x14ac:dyDescent="0.2">
      <c r="A6272" s="52" t="s">
        <v>6372</v>
      </c>
      <c r="B6272" s="1" t="s">
        <v>6378</v>
      </c>
      <c r="C6272" s="131" t="s">
        <v>27</v>
      </c>
      <c r="D6272" s="131" t="s">
        <v>26156</v>
      </c>
      <c r="E6272" s="131" t="s">
        <v>6355</v>
      </c>
      <c r="F6272" s="131" t="s">
        <v>26189</v>
      </c>
      <c r="G6272" s="131" t="s">
        <v>26189</v>
      </c>
      <c r="H6272" s="79">
        <v>19277</v>
      </c>
      <c r="I6272" s="6">
        <v>45058.7232937394</v>
      </c>
      <c r="J6272" s="6">
        <v>19573.3869907843</v>
      </c>
      <c r="K6272" s="71">
        <v>19579.800162660202</v>
      </c>
      <c r="L6272" s="20">
        <v>1.0157078467946301</v>
      </c>
      <c r="M6272" s="79">
        <v>19336.703121578201</v>
      </c>
      <c r="N6272" s="6">
        <v>45198.275425034</v>
      </c>
      <c r="O6272" s="6">
        <v>19642.093409486199</v>
      </c>
      <c r="P6272" s="71">
        <v>19647.602898741901</v>
      </c>
      <c r="Q6272" s="20">
        <v>1.0160782205326799</v>
      </c>
      <c r="R6272" s="79">
        <v>19383.1476392765</v>
      </c>
      <c r="S6272" s="6">
        <v>45306.8364392726</v>
      </c>
      <c r="T6272" s="6">
        <v>19696.575965835102</v>
      </c>
      <c r="U6272" s="71">
        <v>19701.468468527899</v>
      </c>
      <c r="V6272" s="20">
        <v>1.01642255608715</v>
      </c>
      <c r="W6272" s="79">
        <v>19440.340779210201</v>
      </c>
      <c r="X6272" s="6">
        <v>45440.521653080497</v>
      </c>
      <c r="Y6272" s="6">
        <v>19761.405298480899</v>
      </c>
      <c r="Z6272" s="71">
        <v>19766.277040648802</v>
      </c>
      <c r="AA6272" s="20">
        <v>1.0167659746884199</v>
      </c>
    </row>
    <row r="6273" spans="1:27" x14ac:dyDescent="0.2">
      <c r="A6273" s="52" t="s">
        <v>6371</v>
      </c>
      <c r="B6273" s="1" t="s">
        <v>6377</v>
      </c>
      <c r="C6273" s="131" t="s">
        <v>27</v>
      </c>
      <c r="D6273" s="131" t="s">
        <v>26156</v>
      </c>
      <c r="E6273" s="131" t="s">
        <v>6355</v>
      </c>
      <c r="F6273" s="131" t="s">
        <v>26189</v>
      </c>
      <c r="G6273" s="131" t="s">
        <v>26189</v>
      </c>
      <c r="H6273" s="79">
        <v>25062.083333333299</v>
      </c>
      <c r="I6273" s="6">
        <v>76063.657205243304</v>
      </c>
      <c r="J6273" s="6">
        <v>33041.846052913999</v>
      </c>
      <c r="K6273" s="71">
        <v>33052.672132116903</v>
      </c>
      <c r="L6273" s="20">
        <v>1.3188317863485799</v>
      </c>
      <c r="M6273" s="79">
        <v>25108.378441089699</v>
      </c>
      <c r="N6273" s="6">
        <v>76204.163290065699</v>
      </c>
      <c r="O6273" s="6">
        <v>33116.513394804802</v>
      </c>
      <c r="P6273" s="71">
        <v>33125.802377955901</v>
      </c>
      <c r="Q6273" s="20">
        <v>1.3193126929991501</v>
      </c>
      <c r="R6273" s="79">
        <v>25148.489203967201</v>
      </c>
      <c r="S6273" s="6">
        <v>76325.899830367605</v>
      </c>
      <c r="T6273" s="6">
        <v>33181.7227226756</v>
      </c>
      <c r="U6273" s="71">
        <v>33189.9648490256</v>
      </c>
      <c r="V6273" s="20">
        <v>1.31975979073088</v>
      </c>
      <c r="W6273" s="79">
        <v>25203.996188479701</v>
      </c>
      <c r="X6273" s="6">
        <v>76494.364047260402</v>
      </c>
      <c r="Y6273" s="6">
        <v>33266.258308568002</v>
      </c>
      <c r="Z6273" s="71">
        <v>33274.459376808103</v>
      </c>
      <c r="AA6273" s="20">
        <v>1.3202056978574399</v>
      </c>
    </row>
    <row r="6274" spans="1:27" x14ac:dyDescent="0.2">
      <c r="A6274" s="52" t="s">
        <v>6370</v>
      </c>
      <c r="B6274" s="1" t="s">
        <v>6376</v>
      </c>
      <c r="C6274" s="131" t="s">
        <v>22</v>
      </c>
      <c r="D6274" s="131" t="s">
        <v>22</v>
      </c>
      <c r="E6274" s="131" t="s">
        <v>6357</v>
      </c>
      <c r="F6274" s="131" t="s">
        <v>26188</v>
      </c>
      <c r="G6274" s="131" t="s">
        <v>26188</v>
      </c>
      <c r="H6274" s="79">
        <v>225.416666666667</v>
      </c>
      <c r="I6274" s="6">
        <v>564.36662401787396</v>
      </c>
      <c r="J6274" s="6">
        <v>245.15932829635099</v>
      </c>
      <c r="K6274" s="71">
        <v>245.091167700341</v>
      </c>
      <c r="L6274" s="20">
        <v>1.08728059608284</v>
      </c>
      <c r="M6274" s="79">
        <v>226.682248679201</v>
      </c>
      <c r="N6274" s="6">
        <v>567.53521069956696</v>
      </c>
      <c r="O6274" s="6">
        <v>246.63727801346701</v>
      </c>
      <c r="P6274" s="71">
        <v>246.67397735423799</v>
      </c>
      <c r="Q6274" s="20">
        <v>1.08819274024112</v>
      </c>
      <c r="R6274" s="79">
        <v>227.98894943744099</v>
      </c>
      <c r="S6274" s="6">
        <v>570.80674472779299</v>
      </c>
      <c r="T6274" s="6">
        <v>248.15103619983699</v>
      </c>
      <c r="U6274" s="71">
        <v>248.295184723597</v>
      </c>
      <c r="V6274" s="20">
        <v>1.0890667522977</v>
      </c>
      <c r="W6274" s="79">
        <v>229.368845684658</v>
      </c>
      <c r="X6274" s="6">
        <v>574.26153535198603</v>
      </c>
      <c r="Y6274" s="6">
        <v>249.73777884984199</v>
      </c>
      <c r="Z6274" s="71">
        <v>249.96874256008201</v>
      </c>
      <c r="AA6274" s="20">
        <v>1.0898112244229801</v>
      </c>
    </row>
    <row r="6275" spans="1:27" x14ac:dyDescent="0.2">
      <c r="A6275" s="52" t="s">
        <v>6369</v>
      </c>
      <c r="B6275" s="1" t="s">
        <v>6375</v>
      </c>
      <c r="C6275" s="131" t="s">
        <v>23</v>
      </c>
      <c r="D6275" s="131" t="s">
        <v>23</v>
      </c>
      <c r="E6275" s="131" t="s">
        <v>6362</v>
      </c>
      <c r="F6275" s="131" t="s">
        <v>26187</v>
      </c>
      <c r="G6275" s="131" t="s">
        <v>26187</v>
      </c>
      <c r="H6275" s="79">
        <v>2884.0833333333298</v>
      </c>
      <c r="I6275" s="6">
        <v>9261.3152260468105</v>
      </c>
      <c r="J6275" s="6">
        <v>4023.0901745998699</v>
      </c>
      <c r="K6275" s="71">
        <v>4023.62357284054</v>
      </c>
      <c r="L6275" s="20">
        <v>1.3951134928511799</v>
      </c>
      <c r="M6275" s="79">
        <v>2891.3213945625598</v>
      </c>
      <c r="N6275" s="6">
        <v>9284.5579548176993</v>
      </c>
      <c r="O6275" s="6">
        <v>4034.8476329986102</v>
      </c>
      <c r="P6275" s="71">
        <v>4034.9381637497199</v>
      </c>
      <c r="Q6275" s="20">
        <v>1.3955342949206</v>
      </c>
      <c r="R6275" s="79">
        <v>2898.3436179711498</v>
      </c>
      <c r="S6275" s="6">
        <v>9307.1075891583696</v>
      </c>
      <c r="T6275" s="6">
        <v>4046.1476911496702</v>
      </c>
      <c r="U6275" s="71">
        <v>4045.8738586948698</v>
      </c>
      <c r="V6275" s="20">
        <v>1.3959262226909399</v>
      </c>
      <c r="W6275" s="79">
        <v>2905.6489670772698</v>
      </c>
      <c r="X6275" s="6">
        <v>9330.5663915189398</v>
      </c>
      <c r="Y6275" s="6">
        <v>4057.72419460528</v>
      </c>
      <c r="Z6275" s="71">
        <v>4057.0784179433599</v>
      </c>
      <c r="AA6275" s="20">
        <v>1.39627273077804</v>
      </c>
    </row>
    <row r="6276" spans="1:27" x14ac:dyDescent="0.2">
      <c r="A6276" s="52" t="s">
        <v>18669</v>
      </c>
      <c r="B6276" s="1" t="s">
        <v>19001</v>
      </c>
      <c r="C6276" s="131" t="s">
        <v>38</v>
      </c>
      <c r="D6276" s="131" t="s">
        <v>38</v>
      </c>
      <c r="E6276" s="131" t="s">
        <v>6362</v>
      </c>
      <c r="F6276" s="131" t="s">
        <v>26182</v>
      </c>
      <c r="G6276" s="131" t="s">
        <v>26182</v>
      </c>
      <c r="H6276" s="79">
        <v>202.5</v>
      </c>
      <c r="I6276" s="6">
        <v>353.56878979523299</v>
      </c>
      <c r="J6276" s="6">
        <v>153.589321770396</v>
      </c>
      <c r="K6276" s="71">
        <v>152.77049244493901</v>
      </c>
      <c r="L6276" s="20">
        <v>0.75442218491327795</v>
      </c>
      <c r="M6276" s="79">
        <v>203.239132102833</v>
      </c>
      <c r="N6276" s="6">
        <v>354.859328279664</v>
      </c>
      <c r="O6276" s="6">
        <v>154.21340765218901</v>
      </c>
      <c r="P6276" s="71">
        <v>153.497518262488</v>
      </c>
      <c r="Q6276" s="20">
        <v>0.75525572597320201</v>
      </c>
      <c r="R6276" s="79">
        <v>203.84903906170101</v>
      </c>
      <c r="S6276" s="6">
        <v>355.92423724427999</v>
      </c>
      <c r="T6276" s="6">
        <v>154.73357506124799</v>
      </c>
      <c r="U6276" s="71">
        <v>154.123632163471</v>
      </c>
      <c r="V6276" s="20">
        <v>0.75606749422459096</v>
      </c>
      <c r="W6276" s="79">
        <v>204.82222738910099</v>
      </c>
      <c r="X6276" s="6">
        <v>357.62344227717801</v>
      </c>
      <c r="Y6276" s="6">
        <v>155.52510248521901</v>
      </c>
      <c r="Z6276" s="71">
        <v>155.022465391407</v>
      </c>
      <c r="AA6276" s="20">
        <v>0.756863487754729</v>
      </c>
    </row>
    <row r="6277" spans="1:27" x14ac:dyDescent="0.2">
      <c r="A6277" s="52" t="s">
        <v>18668</v>
      </c>
      <c r="B6277" s="1" t="s">
        <v>19002</v>
      </c>
      <c r="C6277" s="131" t="s">
        <v>39</v>
      </c>
      <c r="D6277" s="131" t="s">
        <v>39</v>
      </c>
      <c r="E6277" s="131" t="s">
        <v>6361</v>
      </c>
      <c r="F6277" s="131" t="s">
        <v>26186</v>
      </c>
      <c r="G6277" s="131" t="s">
        <v>26186</v>
      </c>
      <c r="H6277" s="79">
        <v>68.6666666666667</v>
      </c>
      <c r="I6277" s="6">
        <v>257.87294780660199</v>
      </c>
      <c r="J6277" s="6">
        <v>112.01930798102001</v>
      </c>
      <c r="K6277" s="71">
        <v>112.04583245072</v>
      </c>
      <c r="L6277" s="20">
        <v>1.63173542403961</v>
      </c>
      <c r="M6277" s="79">
        <v>69.198295825260303</v>
      </c>
      <c r="N6277" s="6">
        <v>259.86944457747302</v>
      </c>
      <c r="O6277" s="6">
        <v>112.933067836364</v>
      </c>
      <c r="P6277" s="71">
        <v>112.917382105546</v>
      </c>
      <c r="Q6277" s="20">
        <v>1.63179426254493</v>
      </c>
      <c r="R6277" s="79">
        <v>69.747236682867296</v>
      </c>
      <c r="S6277" s="6">
        <v>261.93095424430697</v>
      </c>
      <c r="T6277" s="6">
        <v>113.871180235499</v>
      </c>
      <c r="U6277" s="71">
        <v>113.81207814886299</v>
      </c>
      <c r="V6277" s="20">
        <v>1.6317790289865399</v>
      </c>
      <c r="W6277" s="79">
        <v>70.427186001835693</v>
      </c>
      <c r="X6277" s="6">
        <v>264.48445718471697</v>
      </c>
      <c r="Y6277" s="6">
        <v>115.020346673806</v>
      </c>
      <c r="Z6277" s="71">
        <v>114.921764871585</v>
      </c>
      <c r="AA6277" s="20">
        <v>1.6317812963390299</v>
      </c>
    </row>
    <row r="6278" spans="1:27" x14ac:dyDescent="0.2">
      <c r="A6278" s="52" t="s">
        <v>18667</v>
      </c>
      <c r="B6278" s="1" t="s">
        <v>19003</v>
      </c>
      <c r="C6278" s="131" t="s">
        <v>34</v>
      </c>
      <c r="D6278" s="131" t="s">
        <v>34</v>
      </c>
      <c r="E6278" s="131" t="s">
        <v>6359</v>
      </c>
      <c r="F6278" s="131" t="s">
        <v>26185</v>
      </c>
      <c r="G6278" s="131" t="s">
        <v>26185</v>
      </c>
      <c r="H6278" s="79">
        <v>47.9166666666667</v>
      </c>
      <c r="I6278" s="6">
        <v>148.70669586870301</v>
      </c>
      <c r="J6278" s="6">
        <v>64.597784703842606</v>
      </c>
      <c r="K6278" s="71">
        <v>64.596847372048401</v>
      </c>
      <c r="L6278" s="20">
        <v>1.34810811906884</v>
      </c>
      <c r="M6278" s="79">
        <v>48.002928520087899</v>
      </c>
      <c r="N6278" s="6">
        <v>148.974404707697</v>
      </c>
      <c r="O6278" s="6">
        <v>64.740726175372501</v>
      </c>
      <c r="P6278" s="71">
        <v>64.765095014633104</v>
      </c>
      <c r="Q6278" s="20">
        <v>1.3491904975658</v>
      </c>
      <c r="R6278" s="79">
        <v>48.117729158392301</v>
      </c>
      <c r="S6278" s="6">
        <v>149.330682069907</v>
      </c>
      <c r="T6278" s="6">
        <v>64.919631441543899</v>
      </c>
      <c r="U6278" s="71">
        <v>64.968676744755996</v>
      </c>
      <c r="V6278" s="20">
        <v>1.35020246967379</v>
      </c>
      <c r="W6278" s="79">
        <v>48.326967274482698</v>
      </c>
      <c r="X6278" s="6">
        <v>149.98004086420801</v>
      </c>
      <c r="Y6278" s="6">
        <v>65.2240834035277</v>
      </c>
      <c r="Z6278" s="71">
        <v>65.290808257253801</v>
      </c>
      <c r="AA6278" s="20">
        <v>1.3510222540227199</v>
      </c>
    </row>
    <row r="6279" spans="1:27" x14ac:dyDescent="0.2">
      <c r="A6279" s="52" t="s">
        <v>18666</v>
      </c>
      <c r="B6279" s="1" t="s">
        <v>19004</v>
      </c>
      <c r="C6279" s="131" t="s">
        <v>31</v>
      </c>
      <c r="D6279" s="131" t="s">
        <v>31</v>
      </c>
      <c r="E6279" s="131" t="s">
        <v>6357</v>
      </c>
      <c r="F6279" s="131" t="s">
        <v>26184</v>
      </c>
      <c r="G6279" s="131" t="s">
        <v>26184</v>
      </c>
      <c r="H6279" s="79">
        <v>7.9166666666666696</v>
      </c>
      <c r="I6279" s="6">
        <v>28.701382480903899</v>
      </c>
      <c r="J6279" s="6">
        <v>12.467802578580899</v>
      </c>
      <c r="K6279" s="71">
        <v>12.4501201307329</v>
      </c>
      <c r="L6279" s="20">
        <v>1.57264675335573</v>
      </c>
      <c r="M6279" s="79">
        <v>7.9898349366690802</v>
      </c>
      <c r="N6279" s="6">
        <v>28.966649491784501</v>
      </c>
      <c r="O6279" s="6">
        <v>12.588215584047401</v>
      </c>
      <c r="P6279" s="71">
        <v>12.582364728565601</v>
      </c>
      <c r="Q6279" s="20">
        <v>1.5747965794411101</v>
      </c>
      <c r="R6279" s="79">
        <v>8.0849021277617297</v>
      </c>
      <c r="S6279" s="6">
        <v>29.311309678681699</v>
      </c>
      <c r="T6279" s="6">
        <v>12.742722359750401</v>
      </c>
      <c r="U6279" s="71">
        <v>12.745278233236601</v>
      </c>
      <c r="V6279" s="20">
        <v>1.5764295017836001</v>
      </c>
      <c r="W6279" s="79">
        <v>8.1627194655858695</v>
      </c>
      <c r="X6279" s="6">
        <v>29.593431595717799</v>
      </c>
      <c r="Y6279" s="6">
        <v>12.869742130176499</v>
      </c>
      <c r="Z6279" s="71">
        <v>12.8769844141004</v>
      </c>
      <c r="AA6279" s="20">
        <v>1.57753607341156</v>
      </c>
    </row>
    <row r="6280" spans="1:27" x14ac:dyDescent="0.2">
      <c r="A6280" s="52" t="s">
        <v>18665</v>
      </c>
      <c r="B6280" s="1" t="s">
        <v>26183</v>
      </c>
      <c r="C6280" s="131" t="s">
        <v>23</v>
      </c>
      <c r="D6280" s="131" t="s">
        <v>23</v>
      </c>
      <c r="E6280" s="131" t="s">
        <v>6362</v>
      </c>
      <c r="F6280" s="131" t="s">
        <v>26182</v>
      </c>
      <c r="G6280" s="131" t="s">
        <v>26182</v>
      </c>
      <c r="H6280" s="79">
        <v>24.9166666666667</v>
      </c>
      <c r="I6280" s="6">
        <v>80.650458258961706</v>
      </c>
      <c r="J6280" s="6">
        <v>35.034339969994001</v>
      </c>
      <c r="K6280" s="71">
        <v>35.038984970352402</v>
      </c>
      <c r="L6280" s="20">
        <v>1.4062468884422401</v>
      </c>
      <c r="M6280" s="79">
        <v>24.984289202522401</v>
      </c>
      <c r="N6280" s="6">
        <v>80.869339402991002</v>
      </c>
      <c r="O6280" s="6">
        <v>35.143887760753003</v>
      </c>
      <c r="P6280" s="71">
        <v>35.144676291781998</v>
      </c>
      <c r="Q6280" s="20">
        <v>1.40667104862978</v>
      </c>
      <c r="R6280" s="79">
        <v>25.039642254573199</v>
      </c>
      <c r="S6280" s="6">
        <v>81.048506587496604</v>
      </c>
      <c r="T6280" s="6">
        <v>35.234816473179201</v>
      </c>
      <c r="U6280" s="71">
        <v>35.232431875031601</v>
      </c>
      <c r="V6280" s="20">
        <v>1.4070661040932699</v>
      </c>
      <c r="W6280" s="79">
        <v>25.142949703751398</v>
      </c>
      <c r="X6280" s="6">
        <v>81.382892933360793</v>
      </c>
      <c r="Y6280" s="6">
        <v>35.392206627759698</v>
      </c>
      <c r="Z6280" s="71">
        <v>35.386574046549697</v>
      </c>
      <c r="AA6280" s="20">
        <v>1.4074153774117399</v>
      </c>
    </row>
    <row r="6281" spans="1:27" x14ac:dyDescent="0.2">
      <c r="A6281" s="52" t="s">
        <v>18664</v>
      </c>
      <c r="B6281" s="1" t="s">
        <v>19005</v>
      </c>
      <c r="C6281" s="131" t="s">
        <v>46</v>
      </c>
      <c r="D6281" s="131" t="s">
        <v>46</v>
      </c>
      <c r="E6281" s="131" t="s">
        <v>6363</v>
      </c>
      <c r="F6281" s="131" t="s">
        <v>26181</v>
      </c>
      <c r="G6281" s="131" t="s">
        <v>26181</v>
      </c>
      <c r="H6281" s="79">
        <v>2505.4166666666702</v>
      </c>
      <c r="I6281" s="6">
        <v>6841.2580764408103</v>
      </c>
      <c r="J6281" s="6">
        <v>2971.82392321822</v>
      </c>
      <c r="K6281" s="71">
        <v>2973.56274001458</v>
      </c>
      <c r="L6281" s="20">
        <v>1.18685357991601</v>
      </c>
      <c r="M6281" s="79">
        <v>2511.38078821725</v>
      </c>
      <c r="N6281" s="6">
        <v>6857.54362896773</v>
      </c>
      <c r="O6281" s="6">
        <v>2980.1250435587799</v>
      </c>
      <c r="P6281" s="71">
        <v>2980.6479168686501</v>
      </c>
      <c r="Q6281" s="20">
        <v>1.1868562230200499</v>
      </c>
      <c r="R6281" s="79">
        <v>2517.84086260194</v>
      </c>
      <c r="S6281" s="6">
        <v>6875.1834238356596</v>
      </c>
      <c r="T6281" s="6">
        <v>2988.8993191598702</v>
      </c>
      <c r="U6281" s="71">
        <v>2988.31144287298</v>
      </c>
      <c r="V6281" s="20">
        <v>1.18685477198303</v>
      </c>
      <c r="W6281" s="79">
        <v>2525.7894227802299</v>
      </c>
      <c r="X6281" s="6">
        <v>6896.8876585999797</v>
      </c>
      <c r="Y6281" s="6">
        <v>2999.3536025008498</v>
      </c>
      <c r="Z6281" s="71">
        <v>2997.8086491681302</v>
      </c>
      <c r="AA6281" s="20">
        <v>1.18687988085259</v>
      </c>
    </row>
    <row r="6282" spans="1:27" x14ac:dyDescent="0.2">
      <c r="A6282" s="52" t="s">
        <v>18663</v>
      </c>
      <c r="B6282" s="1" t="s">
        <v>19006</v>
      </c>
      <c r="C6282" s="131" t="s">
        <v>24</v>
      </c>
      <c r="D6282" s="131" t="s">
        <v>24</v>
      </c>
      <c r="E6282" s="131" t="s">
        <v>6363</v>
      </c>
      <c r="F6282" s="131" t="s">
        <v>26180</v>
      </c>
      <c r="G6282" s="131" t="s">
        <v>26180</v>
      </c>
      <c r="H6282" s="79">
        <v>26.1666666666667</v>
      </c>
      <c r="I6282" s="6">
        <v>57.637520952551597</v>
      </c>
      <c r="J6282" s="6">
        <v>25.037582521795098</v>
      </c>
      <c r="K6282" s="71">
        <v>25.045108792766499</v>
      </c>
      <c r="L6282" s="20">
        <v>0.95713791564712603</v>
      </c>
      <c r="M6282" s="79">
        <v>26.297468669045401</v>
      </c>
      <c r="N6282" s="6">
        <v>57.925639544376203</v>
      </c>
      <c r="O6282" s="6">
        <v>25.173102558348599</v>
      </c>
      <c r="P6282" s="71">
        <v>25.169020305628401</v>
      </c>
      <c r="Q6282" s="20">
        <v>0.95708908801761094</v>
      </c>
      <c r="R6282" s="79">
        <v>26.395552163379801</v>
      </c>
      <c r="S6282" s="6">
        <v>58.141688823094498</v>
      </c>
      <c r="T6282" s="6">
        <v>25.276366232742699</v>
      </c>
      <c r="U6282" s="71">
        <v>25.261126891804199</v>
      </c>
      <c r="V6282" s="20">
        <v>0.95702210491548201</v>
      </c>
      <c r="W6282" s="79">
        <v>26.505454992410399</v>
      </c>
      <c r="X6282" s="6">
        <v>58.383772642623001</v>
      </c>
      <c r="Y6282" s="6">
        <v>25.390232155642899</v>
      </c>
      <c r="Z6282" s="71">
        <v>25.365170473791999</v>
      </c>
      <c r="AA6282" s="20">
        <v>0.95697925129204797</v>
      </c>
    </row>
    <row r="6283" spans="1:27" x14ac:dyDescent="0.2">
      <c r="A6283" s="52" t="s">
        <v>18662</v>
      </c>
      <c r="B6283" s="1" t="s">
        <v>19007</v>
      </c>
      <c r="C6283" s="131" t="s">
        <v>49</v>
      </c>
      <c r="D6283" s="131" t="s">
        <v>49</v>
      </c>
      <c r="E6283" s="131" t="s">
        <v>6363</v>
      </c>
      <c r="F6283" s="131" t="s">
        <v>26179</v>
      </c>
      <c r="G6283" s="131" t="s">
        <v>26179</v>
      </c>
      <c r="H6283" s="79">
        <v>211.166666666667</v>
      </c>
      <c r="I6283" s="6">
        <v>435.02826189067099</v>
      </c>
      <c r="J6283" s="6">
        <v>188.97509515316099</v>
      </c>
      <c r="K6283" s="71">
        <v>189.03975319591001</v>
      </c>
      <c r="L6283" s="20">
        <v>0.89521587938078995</v>
      </c>
      <c r="M6283" s="79">
        <v>213.792345096861</v>
      </c>
      <c r="N6283" s="6">
        <v>440.437469422341</v>
      </c>
      <c r="O6283" s="6">
        <v>191.40362843666799</v>
      </c>
      <c r="P6283" s="71">
        <v>191.39050313919401</v>
      </c>
      <c r="Q6283" s="20">
        <v>0.89521681916386298</v>
      </c>
      <c r="R6283" s="79">
        <v>217.796051426476</v>
      </c>
      <c r="S6283" s="6">
        <v>448.68557710518297</v>
      </c>
      <c r="T6283" s="6">
        <v>195.06039813819999</v>
      </c>
      <c r="U6283" s="71">
        <v>194.97255664802</v>
      </c>
      <c r="V6283" s="20">
        <v>0.89520703139945901</v>
      </c>
      <c r="W6283" s="79">
        <v>222.480709297516</v>
      </c>
      <c r="X6283" s="6">
        <v>458.33652535075998</v>
      </c>
      <c r="Y6283" s="6">
        <v>199.32372057044401</v>
      </c>
      <c r="Z6283" s="71">
        <v>199.16520470147699</v>
      </c>
      <c r="AA6283" s="20">
        <v>0.89520212934569598</v>
      </c>
    </row>
  </sheetData>
  <phoneticPr fontId="19" type="noConversion"/>
  <pageMargins left="0.70866141732283472" right="0.70866141732283472" top="0.74803149606299213" bottom="0.74803149606299213" header="0.31496062992125984" footer="0.31496062992125984"/>
  <pageSetup paperSize="9" scale="98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7DD8A-052C-4558-8D7D-85D48325924B}">
  <sheetPr>
    <tabColor rgb="FF7C2855"/>
  </sheetPr>
  <dimension ref="A1:O6858"/>
  <sheetViews>
    <sheetView zoomScaleNormal="100" workbookViewId="0">
      <selection activeCell="R20" sqref="R20"/>
    </sheetView>
  </sheetViews>
  <sheetFormatPr defaultRowHeight="12.75" x14ac:dyDescent="0.2"/>
  <cols>
    <col min="1" max="1" width="10.7109375" style="84" customWidth="1"/>
    <col min="2" max="2" width="55" style="84" customWidth="1"/>
    <col min="3" max="4" width="6.42578125" style="84" customWidth="1"/>
    <col min="5" max="5" width="6.42578125" style="24" customWidth="1"/>
    <col min="6" max="6" width="8.7109375" style="84" bestFit="1" customWidth="1"/>
    <col min="7" max="7" width="6.7109375" style="84" customWidth="1"/>
    <col min="8" max="8" width="2.5703125" style="84" customWidth="1"/>
    <col min="9" max="9" width="7.28515625" style="85" customWidth="1"/>
    <col min="10" max="10" width="3.7109375" style="84" customWidth="1"/>
    <col min="11" max="11" width="6.7109375" style="84" customWidth="1"/>
    <col min="12" max="12" width="7.42578125" style="84" customWidth="1"/>
    <col min="13" max="13" width="8.7109375" style="84" customWidth="1"/>
    <col min="14" max="14" width="8" style="84" customWidth="1"/>
    <col min="15" max="15" width="7.7109375" style="84" customWidth="1"/>
    <col min="16" max="16" width="3.85546875" style="84" customWidth="1"/>
    <col min="17" max="16384" width="9.140625" style="84"/>
  </cols>
  <sheetData>
    <row r="1" spans="1:15" ht="39" customHeight="1" x14ac:dyDescent="0.2">
      <c r="A1" s="57" t="s">
        <v>19008</v>
      </c>
      <c r="O1" s="58" t="s">
        <v>18659</v>
      </c>
    </row>
    <row r="2" spans="1:15" s="24" customFormat="1" ht="25.5" x14ac:dyDescent="0.2">
      <c r="A2" s="106" t="s">
        <v>26131</v>
      </c>
      <c r="B2" s="107" t="s">
        <v>26132</v>
      </c>
      <c r="C2" s="108" t="s">
        <v>18655</v>
      </c>
      <c r="D2" s="109" t="s">
        <v>19090</v>
      </c>
      <c r="E2" s="109" t="s">
        <v>19071</v>
      </c>
      <c r="G2" s="110" t="s">
        <v>19071</v>
      </c>
      <c r="H2" s="110"/>
      <c r="I2" s="111" t="s">
        <v>19074</v>
      </c>
      <c r="J2" s="111"/>
      <c r="K2" s="112" t="s">
        <v>19075</v>
      </c>
      <c r="L2" s="113" t="s">
        <v>19073</v>
      </c>
      <c r="M2" s="114" t="s">
        <v>19072</v>
      </c>
      <c r="N2" s="115" t="s">
        <v>26133</v>
      </c>
      <c r="O2" s="116" t="s">
        <v>19091</v>
      </c>
    </row>
    <row r="3" spans="1:15" x14ac:dyDescent="0.2">
      <c r="A3" s="24" t="s">
        <v>19107</v>
      </c>
      <c r="B3" s="84" t="s">
        <v>19108</v>
      </c>
      <c r="C3" s="119">
        <v>29</v>
      </c>
      <c r="D3" s="120">
        <v>1</v>
      </c>
      <c r="E3" s="121">
        <f>VLOOKUP(C3,$I$3:$O$18,7, TRUE)</f>
        <v>1</v>
      </c>
      <c r="G3" s="117">
        <v>1</v>
      </c>
      <c r="H3" s="86"/>
      <c r="I3" s="87">
        <f>C3</f>
        <v>29</v>
      </c>
      <c r="J3" s="88" t="s">
        <v>18637</v>
      </c>
      <c r="K3" s="89">
        <f>C3+$M$23</f>
        <v>43.1</v>
      </c>
      <c r="L3" s="90">
        <f t="shared" ref="L3:L18" si="0">K3-I3</f>
        <v>14.100000000000001</v>
      </c>
      <c r="M3" s="91">
        <f>N3</f>
        <v>46</v>
      </c>
      <c r="N3" s="92">
        <f>COUNTIFS($C$3:$C$6858,"&lt;="&amp;K3)</f>
        <v>46</v>
      </c>
      <c r="O3" s="93">
        <v>1</v>
      </c>
    </row>
    <row r="4" spans="1:15" x14ac:dyDescent="0.2">
      <c r="A4" s="24" t="s">
        <v>18578</v>
      </c>
      <c r="B4" s="84" t="s">
        <v>19116</v>
      </c>
      <c r="C4" s="119">
        <v>30.3</v>
      </c>
      <c r="D4" s="120">
        <v>2</v>
      </c>
      <c r="E4" s="121">
        <f t="shared" ref="E4:E67" si="1">VLOOKUP(C4,$I$3:$O$18,7, TRUE)</f>
        <v>1</v>
      </c>
      <c r="G4" s="117">
        <v>2</v>
      </c>
      <c r="H4" s="95" t="s">
        <v>18638</v>
      </c>
      <c r="I4" s="87">
        <f t="shared" ref="I4:I18" si="2">K3+0.01</f>
        <v>43.11</v>
      </c>
      <c r="J4" s="88" t="s">
        <v>18637</v>
      </c>
      <c r="K4" s="89">
        <f>K3+$M$23</f>
        <v>57.2</v>
      </c>
      <c r="L4" s="90">
        <f t="shared" si="0"/>
        <v>14.090000000000003</v>
      </c>
      <c r="M4" s="91">
        <f>N4-N3</f>
        <v>391</v>
      </c>
      <c r="N4" s="96">
        <f>COUNTIFS($C$3:$C$6858,"&lt;="&amp;K4)</f>
        <v>437</v>
      </c>
      <c r="O4" s="93">
        <v>2</v>
      </c>
    </row>
    <row r="5" spans="1:15" x14ac:dyDescent="0.2">
      <c r="A5" s="24" t="s">
        <v>18529</v>
      </c>
      <c r="B5" s="84" t="s">
        <v>19100</v>
      </c>
      <c r="C5" s="119">
        <v>31.3</v>
      </c>
      <c r="D5" s="120">
        <v>3</v>
      </c>
      <c r="E5" s="121">
        <f t="shared" si="1"/>
        <v>1</v>
      </c>
      <c r="G5" s="117">
        <v>3</v>
      </c>
      <c r="H5" s="95" t="s">
        <v>18638</v>
      </c>
      <c r="I5" s="87">
        <f t="shared" si="2"/>
        <v>57.21</v>
      </c>
      <c r="J5" s="88" t="s">
        <v>18637</v>
      </c>
      <c r="K5" s="89">
        <f t="shared" ref="K5:K15" si="3">K4+$M$23</f>
        <v>71.3</v>
      </c>
      <c r="L5" s="90">
        <f t="shared" si="0"/>
        <v>14.089999999999996</v>
      </c>
      <c r="M5" s="91">
        <f t="shared" ref="M5:M17" si="4">N5-N4</f>
        <v>1083</v>
      </c>
      <c r="N5" s="96">
        <f>COUNTIFS($C$3:$C$6858,"&lt;="&amp;K5)</f>
        <v>1520</v>
      </c>
      <c r="O5" s="93">
        <v>3</v>
      </c>
    </row>
    <row r="6" spans="1:15" x14ac:dyDescent="0.2">
      <c r="A6" s="24" t="s">
        <v>18641</v>
      </c>
      <c r="B6" s="84" t="s">
        <v>19118</v>
      </c>
      <c r="C6" s="119">
        <v>31.5</v>
      </c>
      <c r="D6" s="120">
        <v>4</v>
      </c>
      <c r="E6" s="121">
        <f t="shared" si="1"/>
        <v>1</v>
      </c>
      <c r="G6" s="117">
        <v>4</v>
      </c>
      <c r="H6" s="95" t="s">
        <v>18638</v>
      </c>
      <c r="I6" s="87">
        <f t="shared" si="2"/>
        <v>71.31</v>
      </c>
      <c r="J6" s="88" t="s">
        <v>18637</v>
      </c>
      <c r="K6" s="89">
        <f t="shared" si="3"/>
        <v>85.399999999999991</v>
      </c>
      <c r="L6" s="90">
        <f t="shared" si="0"/>
        <v>14.089999999999989</v>
      </c>
      <c r="M6" s="91">
        <f t="shared" si="4"/>
        <v>1199</v>
      </c>
      <c r="N6" s="96">
        <f>COUNTIFS($C$3:$C$6858,"&lt;="&amp;K6)</f>
        <v>2719</v>
      </c>
      <c r="O6" s="93">
        <v>4</v>
      </c>
    </row>
    <row r="7" spans="1:15" x14ac:dyDescent="0.2">
      <c r="A7" s="24" t="s">
        <v>18402</v>
      </c>
      <c r="B7" s="84" t="s">
        <v>19106</v>
      </c>
      <c r="C7" s="119">
        <v>32</v>
      </c>
      <c r="D7" s="120">
        <v>5</v>
      </c>
      <c r="E7" s="121">
        <f t="shared" si="1"/>
        <v>1</v>
      </c>
      <c r="G7" s="117">
        <v>5</v>
      </c>
      <c r="H7" s="95" t="s">
        <v>18638</v>
      </c>
      <c r="I7" s="87">
        <f t="shared" si="2"/>
        <v>85.41</v>
      </c>
      <c r="J7" s="88" t="s">
        <v>18637</v>
      </c>
      <c r="K7" s="89">
        <f t="shared" si="3"/>
        <v>99.499999999999986</v>
      </c>
      <c r="L7" s="90">
        <f t="shared" si="0"/>
        <v>14.089999999999989</v>
      </c>
      <c r="M7" s="91">
        <f t="shared" si="4"/>
        <v>1042</v>
      </c>
      <c r="N7" s="96">
        <f t="shared" ref="N7:N17" si="5">COUNTIFS($C$3:$C$6858,"&lt;="&amp;K7)</f>
        <v>3761</v>
      </c>
      <c r="O7" s="93">
        <v>5</v>
      </c>
    </row>
    <row r="8" spans="1:15" x14ac:dyDescent="0.2">
      <c r="A8" s="24" t="s">
        <v>18632</v>
      </c>
      <c r="B8" s="84" t="s">
        <v>19103</v>
      </c>
      <c r="C8" s="119">
        <v>32.1</v>
      </c>
      <c r="D8" s="120">
        <v>6</v>
      </c>
      <c r="E8" s="121">
        <f t="shared" si="1"/>
        <v>1</v>
      </c>
      <c r="G8" s="117">
        <v>6</v>
      </c>
      <c r="H8" s="95" t="s">
        <v>18638</v>
      </c>
      <c r="I8" s="87">
        <f t="shared" si="2"/>
        <v>99.509999999999991</v>
      </c>
      <c r="J8" s="88" t="s">
        <v>18637</v>
      </c>
      <c r="K8" s="89">
        <f t="shared" si="3"/>
        <v>113.59999999999998</v>
      </c>
      <c r="L8" s="90">
        <f t="shared" si="0"/>
        <v>14.089999999999989</v>
      </c>
      <c r="M8" s="91">
        <f t="shared" si="4"/>
        <v>838</v>
      </c>
      <c r="N8" s="96">
        <f t="shared" si="5"/>
        <v>4599</v>
      </c>
      <c r="O8" s="93">
        <v>6</v>
      </c>
    </row>
    <row r="9" spans="1:15" x14ac:dyDescent="0.2">
      <c r="A9" s="24" t="s">
        <v>18649</v>
      </c>
      <c r="B9" s="84" t="s">
        <v>19098</v>
      </c>
      <c r="C9" s="119">
        <v>34.1</v>
      </c>
      <c r="D9" s="120">
        <v>7</v>
      </c>
      <c r="E9" s="121">
        <f t="shared" si="1"/>
        <v>1</v>
      </c>
      <c r="G9" s="117">
        <v>7</v>
      </c>
      <c r="H9" s="95" t="s">
        <v>18638</v>
      </c>
      <c r="I9" s="87">
        <f t="shared" si="2"/>
        <v>113.60999999999999</v>
      </c>
      <c r="J9" s="88" t="s">
        <v>18637</v>
      </c>
      <c r="K9" s="89">
        <f t="shared" si="3"/>
        <v>127.69999999999997</v>
      </c>
      <c r="L9" s="90">
        <f t="shared" si="0"/>
        <v>14.089999999999989</v>
      </c>
      <c r="M9" s="91">
        <f t="shared" si="4"/>
        <v>631</v>
      </c>
      <c r="N9" s="96">
        <f t="shared" si="5"/>
        <v>5230</v>
      </c>
      <c r="O9" s="93">
        <v>7</v>
      </c>
    </row>
    <row r="10" spans="1:15" x14ac:dyDescent="0.2">
      <c r="A10" s="24" t="s">
        <v>19092</v>
      </c>
      <c r="B10" s="84" t="s">
        <v>19093</v>
      </c>
      <c r="C10" s="119">
        <v>34.200000000000003</v>
      </c>
      <c r="D10" s="120">
        <v>8</v>
      </c>
      <c r="E10" s="121">
        <f t="shared" si="1"/>
        <v>1</v>
      </c>
      <c r="G10" s="117">
        <v>8</v>
      </c>
      <c r="H10" s="95" t="s">
        <v>18638</v>
      </c>
      <c r="I10" s="87">
        <f t="shared" si="2"/>
        <v>127.70999999999998</v>
      </c>
      <c r="J10" s="88" t="s">
        <v>18637</v>
      </c>
      <c r="K10" s="89">
        <f t="shared" si="3"/>
        <v>141.79999999999998</v>
      </c>
      <c r="L10" s="90">
        <f t="shared" si="0"/>
        <v>14.090000000000003</v>
      </c>
      <c r="M10" s="91">
        <f t="shared" si="4"/>
        <v>506</v>
      </c>
      <c r="N10" s="96">
        <f t="shared" si="5"/>
        <v>5736</v>
      </c>
      <c r="O10" s="93">
        <v>8</v>
      </c>
    </row>
    <row r="11" spans="1:15" x14ac:dyDescent="0.2">
      <c r="A11" s="24" t="s">
        <v>18634</v>
      </c>
      <c r="B11" s="84" t="s">
        <v>19099</v>
      </c>
      <c r="C11" s="119">
        <v>34.4</v>
      </c>
      <c r="D11" s="120">
        <v>9</v>
      </c>
      <c r="E11" s="121">
        <f t="shared" si="1"/>
        <v>1</v>
      </c>
      <c r="G11" s="117">
        <v>9</v>
      </c>
      <c r="H11" s="95" t="s">
        <v>18638</v>
      </c>
      <c r="I11" s="87">
        <f t="shared" si="2"/>
        <v>141.80999999999997</v>
      </c>
      <c r="J11" s="88" t="s">
        <v>18637</v>
      </c>
      <c r="K11" s="89">
        <f t="shared" si="3"/>
        <v>155.89999999999998</v>
      </c>
      <c r="L11" s="90">
        <f t="shared" si="0"/>
        <v>14.090000000000003</v>
      </c>
      <c r="M11" s="91">
        <f t="shared" si="4"/>
        <v>346</v>
      </c>
      <c r="N11" s="96">
        <f t="shared" si="5"/>
        <v>6082</v>
      </c>
      <c r="O11" s="93">
        <v>9</v>
      </c>
    </row>
    <row r="12" spans="1:15" x14ac:dyDescent="0.2">
      <c r="A12" s="24" t="s">
        <v>18620</v>
      </c>
      <c r="B12" s="84" t="s">
        <v>19094</v>
      </c>
      <c r="C12" s="119">
        <v>34.5</v>
      </c>
      <c r="D12" s="120">
        <v>10</v>
      </c>
      <c r="E12" s="121">
        <f t="shared" si="1"/>
        <v>1</v>
      </c>
      <c r="G12" s="117">
        <v>10</v>
      </c>
      <c r="H12" s="95" t="s">
        <v>18638</v>
      </c>
      <c r="I12" s="87">
        <f t="shared" si="2"/>
        <v>155.90999999999997</v>
      </c>
      <c r="J12" s="88" t="s">
        <v>18637</v>
      </c>
      <c r="K12" s="89">
        <f t="shared" si="3"/>
        <v>169.99999999999997</v>
      </c>
      <c r="L12" s="90">
        <f t="shared" si="0"/>
        <v>14.090000000000003</v>
      </c>
      <c r="M12" s="91">
        <f t="shared" si="4"/>
        <v>271</v>
      </c>
      <c r="N12" s="96">
        <f t="shared" si="5"/>
        <v>6353</v>
      </c>
      <c r="O12" s="93">
        <v>10</v>
      </c>
    </row>
    <row r="13" spans="1:15" x14ac:dyDescent="0.2">
      <c r="A13" s="24" t="s">
        <v>18654</v>
      </c>
      <c r="B13" s="84" t="s">
        <v>19112</v>
      </c>
      <c r="C13" s="119">
        <v>35</v>
      </c>
      <c r="D13" s="120">
        <v>11</v>
      </c>
      <c r="E13" s="121">
        <f t="shared" si="1"/>
        <v>1</v>
      </c>
      <c r="G13" s="117">
        <v>11</v>
      </c>
      <c r="H13" s="95" t="s">
        <v>18638</v>
      </c>
      <c r="I13" s="87">
        <f t="shared" si="2"/>
        <v>170.00999999999996</v>
      </c>
      <c r="J13" s="88" t="s">
        <v>18637</v>
      </c>
      <c r="K13" s="89">
        <f t="shared" si="3"/>
        <v>184.09999999999997</v>
      </c>
      <c r="L13" s="90">
        <f t="shared" si="0"/>
        <v>14.090000000000003</v>
      </c>
      <c r="M13" s="91">
        <f t="shared" si="4"/>
        <v>179</v>
      </c>
      <c r="N13" s="96">
        <f t="shared" si="5"/>
        <v>6532</v>
      </c>
      <c r="O13" s="93">
        <v>11</v>
      </c>
    </row>
    <row r="14" spans="1:15" x14ac:dyDescent="0.2">
      <c r="A14" s="24" t="s">
        <v>17755</v>
      </c>
      <c r="B14" s="84" t="s">
        <v>19204</v>
      </c>
      <c r="C14" s="119">
        <v>35.5</v>
      </c>
      <c r="D14" s="120">
        <v>12</v>
      </c>
      <c r="E14" s="121">
        <f t="shared" si="1"/>
        <v>1</v>
      </c>
      <c r="G14" s="117">
        <v>12</v>
      </c>
      <c r="H14" s="95" t="s">
        <v>18638</v>
      </c>
      <c r="I14" s="87">
        <f t="shared" si="2"/>
        <v>184.10999999999996</v>
      </c>
      <c r="J14" s="88" t="s">
        <v>18637</v>
      </c>
      <c r="K14" s="89">
        <f t="shared" si="3"/>
        <v>198.19999999999996</v>
      </c>
      <c r="L14" s="90">
        <f t="shared" si="0"/>
        <v>14.090000000000003</v>
      </c>
      <c r="M14" s="91">
        <f t="shared" si="4"/>
        <v>140</v>
      </c>
      <c r="N14" s="96">
        <f t="shared" si="5"/>
        <v>6672</v>
      </c>
      <c r="O14" s="93">
        <v>12</v>
      </c>
    </row>
    <row r="15" spans="1:15" x14ac:dyDescent="0.2">
      <c r="A15" s="24" t="s">
        <v>18644</v>
      </c>
      <c r="B15" s="84" t="s">
        <v>19097</v>
      </c>
      <c r="C15" s="119">
        <v>35.6</v>
      </c>
      <c r="D15" s="120">
        <v>13</v>
      </c>
      <c r="E15" s="121">
        <f t="shared" si="1"/>
        <v>1</v>
      </c>
      <c r="G15" s="117">
        <v>13</v>
      </c>
      <c r="H15" s="95" t="s">
        <v>18638</v>
      </c>
      <c r="I15" s="87">
        <f t="shared" si="2"/>
        <v>198.20999999999995</v>
      </c>
      <c r="J15" s="88" t="s">
        <v>18637</v>
      </c>
      <c r="K15" s="89">
        <f t="shared" si="3"/>
        <v>212.29999999999995</v>
      </c>
      <c r="L15" s="90">
        <f t="shared" si="0"/>
        <v>14.090000000000003</v>
      </c>
      <c r="M15" s="91">
        <f t="shared" si="4"/>
        <v>80</v>
      </c>
      <c r="N15" s="96">
        <f t="shared" si="5"/>
        <v>6752</v>
      </c>
      <c r="O15" s="93">
        <v>13</v>
      </c>
    </row>
    <row r="16" spans="1:15" x14ac:dyDescent="0.2">
      <c r="A16" s="24" t="s">
        <v>18355</v>
      </c>
      <c r="B16" s="84" t="s">
        <v>19114</v>
      </c>
      <c r="C16" s="119">
        <v>36.1</v>
      </c>
      <c r="D16" s="120">
        <v>14</v>
      </c>
      <c r="E16" s="121">
        <f t="shared" si="1"/>
        <v>1</v>
      </c>
      <c r="G16" s="117">
        <v>14</v>
      </c>
      <c r="H16" s="95" t="s">
        <v>18638</v>
      </c>
      <c r="I16" s="87">
        <f t="shared" si="2"/>
        <v>212.30999999999995</v>
      </c>
      <c r="J16" s="88" t="s">
        <v>18637</v>
      </c>
      <c r="K16" s="89">
        <f>C6798</f>
        <v>225.8</v>
      </c>
      <c r="L16" s="90">
        <f t="shared" si="0"/>
        <v>13.490000000000066</v>
      </c>
      <c r="M16" s="91">
        <f t="shared" si="4"/>
        <v>44</v>
      </c>
      <c r="N16" s="96">
        <f t="shared" si="5"/>
        <v>6796</v>
      </c>
      <c r="O16" s="93">
        <v>14</v>
      </c>
    </row>
    <row r="17" spans="1:15" x14ac:dyDescent="0.2">
      <c r="A17" s="24" t="s">
        <v>18650</v>
      </c>
      <c r="B17" s="84" t="s">
        <v>19165</v>
      </c>
      <c r="C17" s="119">
        <v>36.6</v>
      </c>
      <c r="D17" s="120">
        <v>15</v>
      </c>
      <c r="E17" s="121">
        <f t="shared" si="1"/>
        <v>1</v>
      </c>
      <c r="G17" s="117">
        <v>15</v>
      </c>
      <c r="H17" s="95" t="s">
        <v>18638</v>
      </c>
      <c r="I17" s="87">
        <f t="shared" si="2"/>
        <v>225.81</v>
      </c>
      <c r="J17" s="88" t="s">
        <v>18637</v>
      </c>
      <c r="K17" s="89">
        <f>C6828</f>
        <v>242.7</v>
      </c>
      <c r="L17" s="90">
        <f t="shared" si="0"/>
        <v>16.889999999999986</v>
      </c>
      <c r="M17" s="91">
        <f t="shared" si="4"/>
        <v>30</v>
      </c>
      <c r="N17" s="96">
        <f t="shared" si="5"/>
        <v>6826</v>
      </c>
      <c r="O17" s="93">
        <v>15</v>
      </c>
    </row>
    <row r="18" spans="1:15" x14ac:dyDescent="0.2">
      <c r="A18" s="24" t="s">
        <v>18629</v>
      </c>
      <c r="B18" s="84" t="s">
        <v>19095</v>
      </c>
      <c r="C18" s="119">
        <v>36.700000000000003</v>
      </c>
      <c r="D18" s="120">
        <v>16</v>
      </c>
      <c r="E18" s="121">
        <f t="shared" si="1"/>
        <v>1</v>
      </c>
      <c r="G18" s="118">
        <v>16</v>
      </c>
      <c r="H18" s="97" t="s">
        <v>18638</v>
      </c>
      <c r="I18" s="98">
        <f t="shared" si="2"/>
        <v>242.70999999999998</v>
      </c>
      <c r="J18" s="99" t="s">
        <v>18637</v>
      </c>
      <c r="K18" s="130">
        <f>C6858</f>
        <v>326.89999999999998</v>
      </c>
      <c r="L18" s="101">
        <f t="shared" si="0"/>
        <v>84.19</v>
      </c>
      <c r="M18" s="102">
        <f>N18-N17</f>
        <v>30</v>
      </c>
      <c r="N18" s="103">
        <f>COUNTIFS($C$3:$C$6858,"&lt;="&amp;K18)</f>
        <v>6856</v>
      </c>
      <c r="O18" s="100">
        <v>16</v>
      </c>
    </row>
    <row r="19" spans="1:15" x14ac:dyDescent="0.2">
      <c r="A19" s="24" t="s">
        <v>18653</v>
      </c>
      <c r="B19" s="84" t="s">
        <v>19096</v>
      </c>
      <c r="C19" s="119">
        <v>36.9</v>
      </c>
      <c r="D19" s="120">
        <v>17</v>
      </c>
      <c r="E19" s="121">
        <f t="shared" si="1"/>
        <v>1</v>
      </c>
      <c r="M19" s="25">
        <f>SUM(M3:M18)</f>
        <v>6856</v>
      </c>
      <c r="N19" s="94"/>
    </row>
    <row r="20" spans="1:15" x14ac:dyDescent="0.2">
      <c r="A20" s="24" t="s">
        <v>18496</v>
      </c>
      <c r="B20" s="84" t="s">
        <v>19162</v>
      </c>
      <c r="C20" s="119">
        <v>38.6</v>
      </c>
      <c r="D20" s="120">
        <v>18</v>
      </c>
      <c r="E20" s="121">
        <f t="shared" si="1"/>
        <v>1</v>
      </c>
    </row>
    <row r="21" spans="1:15" x14ac:dyDescent="0.2">
      <c r="A21" s="24" t="s">
        <v>18622</v>
      </c>
      <c r="B21" s="84" t="s">
        <v>19110</v>
      </c>
      <c r="C21" s="119">
        <v>38.799999999999997</v>
      </c>
      <c r="D21" s="120">
        <v>19</v>
      </c>
      <c r="E21" s="121">
        <f t="shared" si="1"/>
        <v>1</v>
      </c>
      <c r="G21" s="84" t="s">
        <v>19113</v>
      </c>
      <c r="M21" s="85">
        <f>ROUND((K18-I3)/16,1)</f>
        <v>18.600000000000001</v>
      </c>
    </row>
    <row r="22" spans="1:15" x14ac:dyDescent="0.2">
      <c r="A22" s="24" t="s">
        <v>18621</v>
      </c>
      <c r="B22" s="84" t="s">
        <v>19104</v>
      </c>
      <c r="C22" s="119">
        <v>39</v>
      </c>
      <c r="D22" s="120">
        <v>20</v>
      </c>
      <c r="E22" s="121">
        <f t="shared" si="1"/>
        <v>1</v>
      </c>
      <c r="G22" s="84" t="s">
        <v>19115</v>
      </c>
      <c r="M22" s="85">
        <f>ROUND((K17-I3)/15,1)</f>
        <v>14.2</v>
      </c>
    </row>
    <row r="23" spans="1:15" x14ac:dyDescent="0.2">
      <c r="A23" s="24" t="s">
        <v>18616</v>
      </c>
      <c r="B23" s="84" t="s">
        <v>19117</v>
      </c>
      <c r="C23" s="119">
        <v>39</v>
      </c>
      <c r="D23" s="120">
        <v>21</v>
      </c>
      <c r="E23" s="121">
        <f t="shared" si="1"/>
        <v>1</v>
      </c>
      <c r="G23" s="84" t="s">
        <v>18630</v>
      </c>
      <c r="M23" s="85">
        <f>ROUND((K16-I3)/14,1)</f>
        <v>14.1</v>
      </c>
    </row>
    <row r="24" spans="1:15" x14ac:dyDescent="0.2">
      <c r="A24" s="24" t="s">
        <v>18619</v>
      </c>
      <c r="B24" s="84" t="s">
        <v>19183</v>
      </c>
      <c r="C24" s="119">
        <v>39.4</v>
      </c>
      <c r="D24" s="120">
        <v>22</v>
      </c>
      <c r="E24" s="121">
        <f t="shared" si="1"/>
        <v>1</v>
      </c>
    </row>
    <row r="25" spans="1:15" x14ac:dyDescent="0.2">
      <c r="A25" s="24" t="s">
        <v>18623</v>
      </c>
      <c r="B25" s="84" t="s">
        <v>19102</v>
      </c>
      <c r="C25" s="119">
        <v>39.6</v>
      </c>
      <c r="D25" s="120">
        <v>23</v>
      </c>
      <c r="E25" s="121">
        <f t="shared" si="1"/>
        <v>1</v>
      </c>
      <c r="G25" s="84" t="s">
        <v>19119</v>
      </c>
    </row>
    <row r="26" spans="1:15" x14ac:dyDescent="0.2">
      <c r="A26" s="24" t="s">
        <v>18498</v>
      </c>
      <c r="B26" s="84" t="s">
        <v>19186</v>
      </c>
      <c r="C26" s="119">
        <v>39.799999999999997</v>
      </c>
      <c r="D26" s="120">
        <v>24</v>
      </c>
      <c r="E26" s="121">
        <f t="shared" si="1"/>
        <v>1</v>
      </c>
      <c r="G26" s="104" t="s">
        <v>19121</v>
      </c>
    </row>
    <row r="27" spans="1:15" x14ac:dyDescent="0.2">
      <c r="A27" s="24" t="s">
        <v>18519</v>
      </c>
      <c r="B27" s="84" t="s">
        <v>19171</v>
      </c>
      <c r="C27" s="119">
        <v>40.1</v>
      </c>
      <c r="D27" s="120">
        <v>25</v>
      </c>
      <c r="E27" s="121">
        <f t="shared" si="1"/>
        <v>1</v>
      </c>
      <c r="G27" s="104" t="s">
        <v>19123</v>
      </c>
    </row>
    <row r="28" spans="1:15" x14ac:dyDescent="0.2">
      <c r="A28" s="24" t="s">
        <v>18635</v>
      </c>
      <c r="B28" s="84" t="s">
        <v>19127</v>
      </c>
      <c r="C28" s="119">
        <v>40.299999999999997</v>
      </c>
      <c r="D28" s="120">
        <v>26</v>
      </c>
      <c r="E28" s="121">
        <f t="shared" si="1"/>
        <v>1</v>
      </c>
      <c r="G28" s="105" t="s">
        <v>19125</v>
      </c>
    </row>
    <row r="29" spans="1:15" x14ac:dyDescent="0.2">
      <c r="A29" s="24" t="s">
        <v>18373</v>
      </c>
      <c r="B29" s="84" t="s">
        <v>19147</v>
      </c>
      <c r="C29" s="119">
        <v>40.6</v>
      </c>
      <c r="D29" s="120">
        <v>27</v>
      </c>
      <c r="E29" s="121">
        <f t="shared" si="1"/>
        <v>1</v>
      </c>
    </row>
    <row r="30" spans="1:15" x14ac:dyDescent="0.2">
      <c r="A30" s="24" t="s">
        <v>18624</v>
      </c>
      <c r="B30" s="84" t="s">
        <v>19126</v>
      </c>
      <c r="C30" s="119">
        <v>40.700000000000003</v>
      </c>
      <c r="D30" s="120">
        <v>28</v>
      </c>
      <c r="E30" s="121">
        <f t="shared" si="1"/>
        <v>1</v>
      </c>
      <c r="G30" s="24" t="s">
        <v>26585</v>
      </c>
    </row>
    <row r="31" spans="1:15" x14ac:dyDescent="0.2">
      <c r="A31" s="24" t="s">
        <v>18499</v>
      </c>
      <c r="B31" s="84" t="s">
        <v>19135</v>
      </c>
      <c r="C31" s="119">
        <v>40.9</v>
      </c>
      <c r="D31" s="120">
        <v>29</v>
      </c>
      <c r="E31" s="121">
        <f t="shared" si="1"/>
        <v>1</v>
      </c>
    </row>
    <row r="32" spans="1:15" x14ac:dyDescent="0.2">
      <c r="A32" s="24" t="s">
        <v>18121</v>
      </c>
      <c r="B32" s="84" t="s">
        <v>19202</v>
      </c>
      <c r="C32" s="119">
        <v>41</v>
      </c>
      <c r="D32" s="120">
        <v>30</v>
      </c>
      <c r="E32" s="121">
        <f t="shared" si="1"/>
        <v>1</v>
      </c>
    </row>
    <row r="33" spans="1:9" x14ac:dyDescent="0.2">
      <c r="A33" s="24" t="s">
        <v>16679</v>
      </c>
      <c r="B33" s="84" t="s">
        <v>19644</v>
      </c>
      <c r="C33" s="119">
        <v>41.3</v>
      </c>
      <c r="D33" s="120">
        <v>31</v>
      </c>
      <c r="E33" s="121">
        <f t="shared" si="1"/>
        <v>1</v>
      </c>
    </row>
    <row r="34" spans="1:9" x14ac:dyDescent="0.2">
      <c r="A34" s="24" t="s">
        <v>18633</v>
      </c>
      <c r="B34" s="84" t="s">
        <v>19172</v>
      </c>
      <c r="C34" s="119">
        <v>41.5</v>
      </c>
      <c r="D34" s="120">
        <v>32</v>
      </c>
      <c r="E34" s="121">
        <f t="shared" si="1"/>
        <v>1</v>
      </c>
    </row>
    <row r="35" spans="1:9" x14ac:dyDescent="0.2">
      <c r="A35" s="24" t="s">
        <v>18609</v>
      </c>
      <c r="B35" s="84" t="s">
        <v>19133</v>
      </c>
      <c r="C35" s="119">
        <v>41.6</v>
      </c>
      <c r="D35" s="120">
        <v>33</v>
      </c>
      <c r="E35" s="121">
        <f t="shared" si="1"/>
        <v>1</v>
      </c>
    </row>
    <row r="36" spans="1:9" x14ac:dyDescent="0.2">
      <c r="A36" s="24" t="s">
        <v>18608</v>
      </c>
      <c r="B36" s="84" t="s">
        <v>19120</v>
      </c>
      <c r="C36" s="119">
        <v>42</v>
      </c>
      <c r="D36" s="120">
        <v>34</v>
      </c>
      <c r="E36" s="121">
        <f t="shared" si="1"/>
        <v>1</v>
      </c>
    </row>
    <row r="37" spans="1:9" x14ac:dyDescent="0.2">
      <c r="A37" s="24" t="s">
        <v>18617</v>
      </c>
      <c r="B37" s="84" t="s">
        <v>19131</v>
      </c>
      <c r="C37" s="119">
        <v>42.2</v>
      </c>
      <c r="D37" s="120">
        <v>35</v>
      </c>
      <c r="E37" s="121">
        <f t="shared" si="1"/>
        <v>1</v>
      </c>
      <c r="I37" s="84"/>
    </row>
    <row r="38" spans="1:9" x14ac:dyDescent="0.2">
      <c r="A38" s="24" t="s">
        <v>18219</v>
      </c>
      <c r="B38" s="84" t="s">
        <v>19137</v>
      </c>
      <c r="C38" s="119">
        <v>42.2</v>
      </c>
      <c r="D38" s="120">
        <v>36</v>
      </c>
      <c r="E38" s="121">
        <f t="shared" si="1"/>
        <v>1</v>
      </c>
      <c r="I38" s="84"/>
    </row>
    <row r="39" spans="1:9" x14ac:dyDescent="0.2">
      <c r="A39" s="24" t="s">
        <v>18595</v>
      </c>
      <c r="B39" s="84" t="s">
        <v>19238</v>
      </c>
      <c r="C39" s="119">
        <v>42.3</v>
      </c>
      <c r="D39" s="120">
        <v>37</v>
      </c>
      <c r="E39" s="121">
        <f t="shared" si="1"/>
        <v>1</v>
      </c>
      <c r="I39" s="84"/>
    </row>
    <row r="40" spans="1:9" x14ac:dyDescent="0.2">
      <c r="A40" s="24" t="s">
        <v>18651</v>
      </c>
      <c r="B40" s="84" t="s">
        <v>19111</v>
      </c>
      <c r="C40" s="119">
        <v>42.3</v>
      </c>
      <c r="D40" s="120">
        <v>38</v>
      </c>
      <c r="E40" s="121">
        <f t="shared" si="1"/>
        <v>1</v>
      </c>
      <c r="I40" s="84"/>
    </row>
    <row r="41" spans="1:9" x14ac:dyDescent="0.2">
      <c r="A41" s="24" t="s">
        <v>17655</v>
      </c>
      <c r="B41" s="84" t="s">
        <v>19234</v>
      </c>
      <c r="C41" s="119">
        <v>42.3</v>
      </c>
      <c r="D41" s="120">
        <v>39</v>
      </c>
      <c r="E41" s="121">
        <f t="shared" si="1"/>
        <v>1</v>
      </c>
      <c r="I41" s="84"/>
    </row>
    <row r="42" spans="1:9" x14ac:dyDescent="0.2">
      <c r="A42" s="24" t="s">
        <v>18571</v>
      </c>
      <c r="B42" s="84" t="s">
        <v>19101</v>
      </c>
      <c r="C42" s="119">
        <v>42.4</v>
      </c>
      <c r="D42" s="120">
        <v>40</v>
      </c>
      <c r="E42" s="121">
        <f t="shared" si="1"/>
        <v>1</v>
      </c>
      <c r="I42" s="84"/>
    </row>
    <row r="43" spans="1:9" x14ac:dyDescent="0.2">
      <c r="A43" s="24" t="s">
        <v>18567</v>
      </c>
      <c r="B43" s="84" t="s">
        <v>19158</v>
      </c>
      <c r="C43" s="119">
        <v>42.4</v>
      </c>
      <c r="D43" s="120">
        <v>41</v>
      </c>
      <c r="E43" s="121">
        <f t="shared" si="1"/>
        <v>1</v>
      </c>
      <c r="I43" s="84"/>
    </row>
    <row r="44" spans="1:9" x14ac:dyDescent="0.2">
      <c r="A44" s="24" t="s">
        <v>18531</v>
      </c>
      <c r="B44" s="84" t="s">
        <v>19212</v>
      </c>
      <c r="C44" s="119">
        <v>42.7</v>
      </c>
      <c r="D44" s="120">
        <v>42</v>
      </c>
      <c r="E44" s="121">
        <f t="shared" si="1"/>
        <v>1</v>
      </c>
      <c r="I44" s="84"/>
    </row>
    <row r="45" spans="1:9" x14ac:dyDescent="0.2">
      <c r="A45" s="24" t="s">
        <v>19173</v>
      </c>
      <c r="B45" s="84" t="s">
        <v>19174</v>
      </c>
      <c r="C45" s="119">
        <v>42.9</v>
      </c>
      <c r="D45" s="120">
        <v>43</v>
      </c>
      <c r="E45" s="121">
        <f t="shared" si="1"/>
        <v>1</v>
      </c>
      <c r="I45" s="84"/>
    </row>
    <row r="46" spans="1:9" x14ac:dyDescent="0.2">
      <c r="A46" s="24" t="s">
        <v>18636</v>
      </c>
      <c r="B46" s="84" t="s">
        <v>19130</v>
      </c>
      <c r="C46" s="119">
        <v>43</v>
      </c>
      <c r="D46" s="120">
        <v>44</v>
      </c>
      <c r="E46" s="121">
        <f t="shared" si="1"/>
        <v>1</v>
      </c>
      <c r="I46" s="84"/>
    </row>
    <row r="47" spans="1:9" x14ac:dyDescent="0.2">
      <c r="A47" s="24" t="s">
        <v>18559</v>
      </c>
      <c r="B47" s="84" t="s">
        <v>19136</v>
      </c>
      <c r="C47" s="119">
        <v>43</v>
      </c>
      <c r="D47" s="120">
        <v>45</v>
      </c>
      <c r="E47" s="121">
        <f t="shared" si="1"/>
        <v>1</v>
      </c>
      <c r="I47" s="84"/>
    </row>
    <row r="48" spans="1:9" x14ac:dyDescent="0.2">
      <c r="A48" s="24" t="s">
        <v>18467</v>
      </c>
      <c r="B48" s="84" t="s">
        <v>19146</v>
      </c>
      <c r="C48" s="119">
        <v>43.1</v>
      </c>
      <c r="D48" s="120">
        <v>46</v>
      </c>
      <c r="E48" s="121">
        <f t="shared" si="1"/>
        <v>1</v>
      </c>
      <c r="I48" s="84"/>
    </row>
    <row r="49" spans="1:9" x14ac:dyDescent="0.2">
      <c r="A49" s="24" t="s">
        <v>18548</v>
      </c>
      <c r="B49" s="84" t="s">
        <v>19197</v>
      </c>
      <c r="C49" s="119">
        <v>43.3</v>
      </c>
      <c r="D49" s="120">
        <v>47</v>
      </c>
      <c r="E49" s="121">
        <f t="shared" si="1"/>
        <v>2</v>
      </c>
      <c r="I49" s="84"/>
    </row>
    <row r="50" spans="1:9" x14ac:dyDescent="0.2">
      <c r="A50" s="24" t="s">
        <v>18443</v>
      </c>
      <c r="B50" s="84" t="s">
        <v>19194</v>
      </c>
      <c r="C50" s="119">
        <v>43.4</v>
      </c>
      <c r="D50" s="120">
        <v>48</v>
      </c>
      <c r="E50" s="121">
        <f t="shared" si="1"/>
        <v>2</v>
      </c>
      <c r="I50" s="84"/>
    </row>
    <row r="51" spans="1:9" x14ac:dyDescent="0.2">
      <c r="A51" s="24" t="s">
        <v>18184</v>
      </c>
      <c r="B51" s="84" t="s">
        <v>19182</v>
      </c>
      <c r="C51" s="119">
        <v>43.4</v>
      </c>
      <c r="D51" s="120">
        <v>49</v>
      </c>
      <c r="E51" s="121">
        <f t="shared" si="1"/>
        <v>2</v>
      </c>
      <c r="I51" s="84"/>
    </row>
    <row r="52" spans="1:9" x14ac:dyDescent="0.2">
      <c r="A52" s="24" t="s">
        <v>18547</v>
      </c>
      <c r="B52" s="84" t="s">
        <v>19160</v>
      </c>
      <c r="C52" s="119">
        <v>43.4</v>
      </c>
      <c r="D52" s="120">
        <v>50</v>
      </c>
      <c r="E52" s="121">
        <f t="shared" si="1"/>
        <v>2</v>
      </c>
      <c r="I52" s="84"/>
    </row>
    <row r="53" spans="1:9" x14ac:dyDescent="0.2">
      <c r="A53" s="24" t="s">
        <v>18160</v>
      </c>
      <c r="B53" s="84" t="s">
        <v>19200</v>
      </c>
      <c r="C53" s="119">
        <v>43.6</v>
      </c>
      <c r="D53" s="120">
        <v>51</v>
      </c>
      <c r="E53" s="121">
        <f t="shared" si="1"/>
        <v>2</v>
      </c>
      <c r="I53" s="84"/>
    </row>
    <row r="54" spans="1:9" x14ac:dyDescent="0.2">
      <c r="A54" s="24" t="s">
        <v>18072</v>
      </c>
      <c r="B54" s="84" t="s">
        <v>19205</v>
      </c>
      <c r="C54" s="119">
        <v>43.6</v>
      </c>
      <c r="D54" s="120">
        <v>52</v>
      </c>
      <c r="E54" s="121">
        <f t="shared" si="1"/>
        <v>2</v>
      </c>
    </row>
    <row r="55" spans="1:9" x14ac:dyDescent="0.2">
      <c r="A55" s="24" t="s">
        <v>18463</v>
      </c>
      <c r="B55" s="84" t="s">
        <v>19157</v>
      </c>
      <c r="C55" s="119">
        <v>43.7</v>
      </c>
      <c r="D55" s="120">
        <v>53</v>
      </c>
      <c r="E55" s="121">
        <f t="shared" si="1"/>
        <v>2</v>
      </c>
    </row>
    <row r="56" spans="1:9" x14ac:dyDescent="0.2">
      <c r="A56" s="24" t="s">
        <v>17392</v>
      </c>
      <c r="B56" s="84" t="s">
        <v>19255</v>
      </c>
      <c r="C56" s="119">
        <v>43.9</v>
      </c>
      <c r="D56" s="120">
        <v>54</v>
      </c>
      <c r="E56" s="121">
        <f t="shared" si="1"/>
        <v>2</v>
      </c>
    </row>
    <row r="57" spans="1:9" x14ac:dyDescent="0.2">
      <c r="A57" s="24" t="s">
        <v>18561</v>
      </c>
      <c r="B57" s="84" t="s">
        <v>19148</v>
      </c>
      <c r="C57" s="119">
        <v>44.2</v>
      </c>
      <c r="D57" s="120">
        <v>55</v>
      </c>
      <c r="E57" s="121">
        <f t="shared" si="1"/>
        <v>2</v>
      </c>
    </row>
    <row r="58" spans="1:9" x14ac:dyDescent="0.2">
      <c r="A58" s="24" t="s">
        <v>18600</v>
      </c>
      <c r="B58" s="84" t="s">
        <v>19187</v>
      </c>
      <c r="C58" s="119">
        <v>44.2</v>
      </c>
      <c r="D58" s="120">
        <v>56</v>
      </c>
      <c r="E58" s="121">
        <f t="shared" si="1"/>
        <v>2</v>
      </c>
    </row>
    <row r="59" spans="1:9" x14ac:dyDescent="0.2">
      <c r="A59" s="24" t="s">
        <v>18601</v>
      </c>
      <c r="B59" s="84" t="s">
        <v>19244</v>
      </c>
      <c r="C59" s="119">
        <v>44.3</v>
      </c>
      <c r="D59" s="120">
        <v>57</v>
      </c>
      <c r="E59" s="121">
        <f t="shared" si="1"/>
        <v>2</v>
      </c>
    </row>
    <row r="60" spans="1:9" x14ac:dyDescent="0.2">
      <c r="A60" s="24" t="s">
        <v>18387</v>
      </c>
      <c r="B60" s="84" t="s">
        <v>19275</v>
      </c>
      <c r="C60" s="119">
        <v>44.4</v>
      </c>
      <c r="D60" s="120">
        <v>58</v>
      </c>
      <c r="E60" s="121">
        <f t="shared" si="1"/>
        <v>2</v>
      </c>
    </row>
    <row r="61" spans="1:9" x14ac:dyDescent="0.2">
      <c r="A61" s="24" t="s">
        <v>18590</v>
      </c>
      <c r="B61" s="84" t="s">
        <v>19132</v>
      </c>
      <c r="C61" s="119">
        <v>44.4</v>
      </c>
      <c r="D61" s="120">
        <v>59</v>
      </c>
      <c r="E61" s="121">
        <f t="shared" si="1"/>
        <v>2</v>
      </c>
    </row>
    <row r="62" spans="1:9" x14ac:dyDescent="0.2">
      <c r="A62" s="24" t="s">
        <v>18473</v>
      </c>
      <c r="B62" s="84" t="s">
        <v>19208</v>
      </c>
      <c r="C62" s="119">
        <v>44.4</v>
      </c>
      <c r="D62" s="120">
        <v>60</v>
      </c>
      <c r="E62" s="121">
        <f t="shared" si="1"/>
        <v>2</v>
      </c>
    </row>
    <row r="63" spans="1:9" x14ac:dyDescent="0.2">
      <c r="A63" s="24" t="s">
        <v>17293</v>
      </c>
      <c r="B63" s="84" t="s">
        <v>19325</v>
      </c>
      <c r="C63" s="119">
        <v>44.5</v>
      </c>
      <c r="D63" s="120">
        <v>61</v>
      </c>
      <c r="E63" s="121">
        <f t="shared" si="1"/>
        <v>2</v>
      </c>
    </row>
    <row r="64" spans="1:9" x14ac:dyDescent="0.2">
      <c r="A64" s="24" t="s">
        <v>19412</v>
      </c>
      <c r="B64" s="84" t="s">
        <v>19413</v>
      </c>
      <c r="C64" s="119">
        <v>44.5</v>
      </c>
      <c r="D64" s="120">
        <v>62</v>
      </c>
      <c r="E64" s="121">
        <f t="shared" si="1"/>
        <v>2</v>
      </c>
    </row>
    <row r="65" spans="1:5" x14ac:dyDescent="0.2">
      <c r="A65" s="24" t="s">
        <v>17710</v>
      </c>
      <c r="B65" s="84" t="s">
        <v>19153</v>
      </c>
      <c r="C65" s="119">
        <v>44.6</v>
      </c>
      <c r="D65" s="120">
        <v>63</v>
      </c>
      <c r="E65" s="121">
        <f t="shared" si="1"/>
        <v>2</v>
      </c>
    </row>
    <row r="66" spans="1:5" x14ac:dyDescent="0.2">
      <c r="A66" s="24" t="s">
        <v>18518</v>
      </c>
      <c r="B66" s="84" t="s">
        <v>19220</v>
      </c>
      <c r="C66" s="119">
        <v>44.7</v>
      </c>
      <c r="D66" s="120">
        <v>64</v>
      </c>
      <c r="E66" s="121">
        <f t="shared" si="1"/>
        <v>2</v>
      </c>
    </row>
    <row r="67" spans="1:5" x14ac:dyDescent="0.2">
      <c r="A67" s="24" t="s">
        <v>18525</v>
      </c>
      <c r="B67" s="84" t="s">
        <v>19156</v>
      </c>
      <c r="C67" s="119">
        <v>44.8</v>
      </c>
      <c r="D67" s="120">
        <v>65</v>
      </c>
      <c r="E67" s="121">
        <f t="shared" si="1"/>
        <v>2</v>
      </c>
    </row>
    <row r="68" spans="1:5" x14ac:dyDescent="0.2">
      <c r="A68" s="24" t="s">
        <v>18597</v>
      </c>
      <c r="B68" s="84" t="s">
        <v>19151</v>
      </c>
      <c r="C68" s="119">
        <v>44.8</v>
      </c>
      <c r="D68" s="120">
        <v>66</v>
      </c>
      <c r="E68" s="121">
        <f t="shared" ref="E68:E131" si="6">VLOOKUP(C68,$I$3:$O$18,7, TRUE)</f>
        <v>2</v>
      </c>
    </row>
    <row r="69" spans="1:5" x14ac:dyDescent="0.2">
      <c r="A69" s="24" t="s">
        <v>18576</v>
      </c>
      <c r="B69" s="84" t="s">
        <v>19134</v>
      </c>
      <c r="C69" s="119">
        <v>44.9</v>
      </c>
      <c r="D69" s="120">
        <v>67</v>
      </c>
      <c r="E69" s="121">
        <f t="shared" si="6"/>
        <v>2</v>
      </c>
    </row>
    <row r="70" spans="1:5" x14ac:dyDescent="0.2">
      <c r="A70" s="24" t="s">
        <v>18423</v>
      </c>
      <c r="B70" s="84" t="s">
        <v>19189</v>
      </c>
      <c r="C70" s="119">
        <v>45</v>
      </c>
      <c r="D70" s="120">
        <v>68</v>
      </c>
      <c r="E70" s="121">
        <f t="shared" si="6"/>
        <v>2</v>
      </c>
    </row>
    <row r="71" spans="1:5" x14ac:dyDescent="0.2">
      <c r="A71" s="24" t="s">
        <v>18352</v>
      </c>
      <c r="B71" s="84" t="s">
        <v>19109</v>
      </c>
      <c r="C71" s="119">
        <v>45.1</v>
      </c>
      <c r="D71" s="120">
        <v>69</v>
      </c>
      <c r="E71" s="121">
        <f t="shared" si="6"/>
        <v>2</v>
      </c>
    </row>
    <row r="72" spans="1:5" x14ac:dyDescent="0.2">
      <c r="A72" s="24" t="s">
        <v>18607</v>
      </c>
      <c r="B72" s="84" t="s">
        <v>19145</v>
      </c>
      <c r="C72" s="119">
        <v>45.2</v>
      </c>
      <c r="D72" s="120">
        <v>70</v>
      </c>
      <c r="E72" s="121">
        <f t="shared" si="6"/>
        <v>2</v>
      </c>
    </row>
    <row r="73" spans="1:5" x14ac:dyDescent="0.2">
      <c r="A73" s="24" t="s">
        <v>18241</v>
      </c>
      <c r="B73" s="84" t="s">
        <v>19164</v>
      </c>
      <c r="C73" s="119">
        <v>45.2</v>
      </c>
      <c r="D73" s="120">
        <v>71</v>
      </c>
      <c r="E73" s="121">
        <f t="shared" si="6"/>
        <v>2</v>
      </c>
    </row>
    <row r="74" spans="1:5" x14ac:dyDescent="0.2">
      <c r="A74" s="24" t="s">
        <v>18360</v>
      </c>
      <c r="B74" s="84" t="s">
        <v>19279</v>
      </c>
      <c r="C74" s="119">
        <v>45.2</v>
      </c>
      <c r="D74" s="120">
        <v>72</v>
      </c>
      <c r="E74" s="121">
        <f t="shared" si="6"/>
        <v>2</v>
      </c>
    </row>
    <row r="75" spans="1:5" x14ac:dyDescent="0.2">
      <c r="A75" s="24" t="s">
        <v>18605</v>
      </c>
      <c r="B75" s="84" t="s">
        <v>19129</v>
      </c>
      <c r="C75" s="119">
        <v>45.3</v>
      </c>
      <c r="D75" s="120">
        <v>73</v>
      </c>
      <c r="E75" s="121">
        <f t="shared" si="6"/>
        <v>2</v>
      </c>
    </row>
    <row r="76" spans="1:5" x14ac:dyDescent="0.2">
      <c r="A76" s="24" t="s">
        <v>18039</v>
      </c>
      <c r="B76" s="84" t="s">
        <v>19272</v>
      </c>
      <c r="C76" s="119">
        <v>45.3</v>
      </c>
      <c r="D76" s="120">
        <v>74</v>
      </c>
      <c r="E76" s="121">
        <f t="shared" si="6"/>
        <v>2</v>
      </c>
    </row>
    <row r="77" spans="1:5" x14ac:dyDescent="0.2">
      <c r="A77" s="24" t="s">
        <v>18545</v>
      </c>
      <c r="B77" s="84" t="s">
        <v>19180</v>
      </c>
      <c r="C77" s="119">
        <v>45.7</v>
      </c>
      <c r="D77" s="120">
        <v>75</v>
      </c>
      <c r="E77" s="121">
        <f t="shared" si="6"/>
        <v>2</v>
      </c>
    </row>
    <row r="78" spans="1:5" x14ac:dyDescent="0.2">
      <c r="A78" s="24" t="s">
        <v>18647</v>
      </c>
      <c r="B78" s="84" t="s">
        <v>19122</v>
      </c>
      <c r="C78" s="119">
        <v>45.7</v>
      </c>
      <c r="D78" s="120">
        <v>76</v>
      </c>
      <c r="E78" s="121">
        <f t="shared" si="6"/>
        <v>2</v>
      </c>
    </row>
    <row r="79" spans="1:5" x14ac:dyDescent="0.2">
      <c r="A79" s="24" t="s">
        <v>18640</v>
      </c>
      <c r="B79" s="84" t="s">
        <v>19177</v>
      </c>
      <c r="C79" s="119">
        <v>45.8</v>
      </c>
      <c r="D79" s="120">
        <v>77</v>
      </c>
      <c r="E79" s="121">
        <f t="shared" si="6"/>
        <v>2</v>
      </c>
    </row>
    <row r="80" spans="1:5" x14ac:dyDescent="0.2">
      <c r="A80" s="24" t="s">
        <v>18139</v>
      </c>
      <c r="B80" s="84" t="s">
        <v>19233</v>
      </c>
      <c r="C80" s="119">
        <v>45.8</v>
      </c>
      <c r="D80" s="120">
        <v>78</v>
      </c>
      <c r="E80" s="121">
        <f t="shared" si="6"/>
        <v>2</v>
      </c>
    </row>
    <row r="81" spans="1:5" x14ac:dyDescent="0.2">
      <c r="A81" s="24" t="s">
        <v>18466</v>
      </c>
      <c r="B81" s="84" t="s">
        <v>19432</v>
      </c>
      <c r="C81" s="119">
        <v>45.9</v>
      </c>
      <c r="D81" s="120">
        <v>79</v>
      </c>
      <c r="E81" s="121">
        <f t="shared" si="6"/>
        <v>2</v>
      </c>
    </row>
    <row r="82" spans="1:5" x14ac:dyDescent="0.2">
      <c r="A82" s="24" t="s">
        <v>17841</v>
      </c>
      <c r="B82" s="84" t="s">
        <v>19455</v>
      </c>
      <c r="C82" s="119">
        <v>45.9</v>
      </c>
      <c r="D82" s="120">
        <v>80</v>
      </c>
      <c r="E82" s="121">
        <f t="shared" si="6"/>
        <v>2</v>
      </c>
    </row>
    <row r="83" spans="1:5" x14ac:dyDescent="0.2">
      <c r="A83" s="24" t="s">
        <v>18513</v>
      </c>
      <c r="B83" s="84" t="s">
        <v>19176</v>
      </c>
      <c r="C83" s="119">
        <v>45.9</v>
      </c>
      <c r="D83" s="120">
        <v>81</v>
      </c>
      <c r="E83" s="121">
        <f t="shared" si="6"/>
        <v>2</v>
      </c>
    </row>
    <row r="84" spans="1:5" x14ac:dyDescent="0.2">
      <c r="A84" s="24" t="s">
        <v>18088</v>
      </c>
      <c r="B84" s="84" t="s">
        <v>19181</v>
      </c>
      <c r="C84" s="119">
        <v>46</v>
      </c>
      <c r="D84" s="120">
        <v>82</v>
      </c>
      <c r="E84" s="121">
        <f t="shared" si="6"/>
        <v>2</v>
      </c>
    </row>
    <row r="85" spans="1:5" x14ac:dyDescent="0.2">
      <c r="A85" s="24" t="s">
        <v>18336</v>
      </c>
      <c r="B85" s="84" t="s">
        <v>19521</v>
      </c>
      <c r="C85" s="119">
        <v>46.1</v>
      </c>
      <c r="D85" s="120">
        <v>83</v>
      </c>
      <c r="E85" s="121">
        <f t="shared" si="6"/>
        <v>2</v>
      </c>
    </row>
    <row r="86" spans="1:5" x14ac:dyDescent="0.2">
      <c r="A86" s="24" t="s">
        <v>18643</v>
      </c>
      <c r="B86" s="84" t="s">
        <v>19124</v>
      </c>
      <c r="C86" s="119">
        <v>46.1</v>
      </c>
      <c r="D86" s="120">
        <v>84</v>
      </c>
      <c r="E86" s="121">
        <f t="shared" si="6"/>
        <v>2</v>
      </c>
    </row>
    <row r="87" spans="1:5" x14ac:dyDescent="0.2">
      <c r="A87" s="24" t="s">
        <v>17873</v>
      </c>
      <c r="B87" s="84" t="s">
        <v>19218</v>
      </c>
      <c r="C87" s="119">
        <v>46.2</v>
      </c>
      <c r="D87" s="120">
        <v>85</v>
      </c>
      <c r="E87" s="121">
        <f t="shared" si="6"/>
        <v>2</v>
      </c>
    </row>
    <row r="88" spans="1:5" x14ac:dyDescent="0.2">
      <c r="A88" s="24" t="s">
        <v>17819</v>
      </c>
      <c r="B88" s="84" t="s">
        <v>19225</v>
      </c>
      <c r="C88" s="119">
        <v>46.4</v>
      </c>
      <c r="D88" s="120">
        <v>86</v>
      </c>
      <c r="E88" s="121">
        <f t="shared" si="6"/>
        <v>2</v>
      </c>
    </row>
    <row r="89" spans="1:5" x14ac:dyDescent="0.2">
      <c r="A89" s="24" t="s">
        <v>18546</v>
      </c>
      <c r="B89" s="84" t="s">
        <v>19179</v>
      </c>
      <c r="C89" s="119">
        <v>46.5</v>
      </c>
      <c r="D89" s="120">
        <v>87</v>
      </c>
      <c r="E89" s="121">
        <f t="shared" si="6"/>
        <v>2</v>
      </c>
    </row>
    <row r="90" spans="1:5" x14ac:dyDescent="0.2">
      <c r="A90" s="24" t="s">
        <v>17793</v>
      </c>
      <c r="B90" s="84" t="s">
        <v>19335</v>
      </c>
      <c r="C90" s="119">
        <v>46.5</v>
      </c>
      <c r="D90" s="120">
        <v>88</v>
      </c>
      <c r="E90" s="121">
        <f t="shared" si="6"/>
        <v>2</v>
      </c>
    </row>
    <row r="91" spans="1:5" x14ac:dyDescent="0.2">
      <c r="A91" s="24" t="s">
        <v>17887</v>
      </c>
      <c r="B91" s="84" t="s">
        <v>19354</v>
      </c>
      <c r="C91" s="119">
        <v>46.6</v>
      </c>
      <c r="D91" s="120">
        <v>89</v>
      </c>
      <c r="E91" s="121">
        <f t="shared" si="6"/>
        <v>2</v>
      </c>
    </row>
    <row r="92" spans="1:5" x14ac:dyDescent="0.2">
      <c r="A92" s="24" t="s">
        <v>18555</v>
      </c>
      <c r="B92" s="84" t="s">
        <v>19192</v>
      </c>
      <c r="C92" s="119">
        <v>46.7</v>
      </c>
      <c r="D92" s="120">
        <v>90</v>
      </c>
      <c r="E92" s="121">
        <f t="shared" si="6"/>
        <v>2</v>
      </c>
    </row>
    <row r="93" spans="1:5" x14ac:dyDescent="0.2">
      <c r="A93" s="24" t="s">
        <v>18614</v>
      </c>
      <c r="B93" s="84" t="s">
        <v>19169</v>
      </c>
      <c r="C93" s="119">
        <v>46.7</v>
      </c>
      <c r="D93" s="120">
        <v>91</v>
      </c>
      <c r="E93" s="121">
        <f t="shared" si="6"/>
        <v>2</v>
      </c>
    </row>
    <row r="94" spans="1:5" x14ac:dyDescent="0.2">
      <c r="A94" s="24" t="s">
        <v>18459</v>
      </c>
      <c r="B94" s="84" t="s">
        <v>19221</v>
      </c>
      <c r="C94" s="119">
        <v>46.7</v>
      </c>
      <c r="D94" s="120">
        <v>92</v>
      </c>
      <c r="E94" s="121">
        <f t="shared" si="6"/>
        <v>2</v>
      </c>
    </row>
    <row r="95" spans="1:5" x14ac:dyDescent="0.2">
      <c r="A95" s="24" t="s">
        <v>18627</v>
      </c>
      <c r="B95" s="84" t="s">
        <v>19155</v>
      </c>
      <c r="C95" s="119">
        <v>46.7</v>
      </c>
      <c r="D95" s="120">
        <v>93</v>
      </c>
      <c r="E95" s="121">
        <f t="shared" si="6"/>
        <v>2</v>
      </c>
    </row>
    <row r="96" spans="1:5" x14ac:dyDescent="0.2">
      <c r="A96" s="24" t="s">
        <v>18279</v>
      </c>
      <c r="B96" s="84" t="s">
        <v>19211</v>
      </c>
      <c r="C96" s="119">
        <v>46.7</v>
      </c>
      <c r="D96" s="120">
        <v>94</v>
      </c>
      <c r="E96" s="121">
        <f t="shared" si="6"/>
        <v>2</v>
      </c>
    </row>
    <row r="97" spans="1:5" x14ac:dyDescent="0.2">
      <c r="A97" s="24" t="s">
        <v>18413</v>
      </c>
      <c r="B97" s="84" t="s">
        <v>19330</v>
      </c>
      <c r="C97" s="119">
        <v>46.8</v>
      </c>
      <c r="D97" s="120">
        <v>95</v>
      </c>
      <c r="E97" s="121">
        <f t="shared" si="6"/>
        <v>2</v>
      </c>
    </row>
    <row r="98" spans="1:5" x14ac:dyDescent="0.2">
      <c r="A98" s="24" t="s">
        <v>17999</v>
      </c>
      <c r="B98" s="84" t="s">
        <v>19308</v>
      </c>
      <c r="C98" s="119">
        <v>46.8</v>
      </c>
      <c r="D98" s="120">
        <v>96</v>
      </c>
      <c r="E98" s="121">
        <f t="shared" si="6"/>
        <v>2</v>
      </c>
    </row>
    <row r="99" spans="1:5" x14ac:dyDescent="0.2">
      <c r="A99" s="24" t="s">
        <v>18487</v>
      </c>
      <c r="B99" s="84" t="s">
        <v>19168</v>
      </c>
      <c r="C99" s="119">
        <v>46.9</v>
      </c>
      <c r="D99" s="120">
        <v>97</v>
      </c>
      <c r="E99" s="121">
        <f t="shared" si="6"/>
        <v>2</v>
      </c>
    </row>
    <row r="100" spans="1:5" x14ac:dyDescent="0.2">
      <c r="A100" s="24" t="s">
        <v>18301</v>
      </c>
      <c r="B100" s="84" t="s">
        <v>19237</v>
      </c>
      <c r="C100" s="119">
        <v>46.9</v>
      </c>
      <c r="D100" s="120">
        <v>98</v>
      </c>
      <c r="E100" s="121">
        <f t="shared" si="6"/>
        <v>2</v>
      </c>
    </row>
    <row r="101" spans="1:5" x14ac:dyDescent="0.2">
      <c r="A101" s="24" t="s">
        <v>18648</v>
      </c>
      <c r="B101" s="84" t="s">
        <v>19199</v>
      </c>
      <c r="C101" s="119">
        <v>47.2</v>
      </c>
      <c r="D101" s="120">
        <v>99</v>
      </c>
      <c r="E101" s="121">
        <f t="shared" si="6"/>
        <v>2</v>
      </c>
    </row>
    <row r="102" spans="1:5" x14ac:dyDescent="0.2">
      <c r="A102" s="24" t="s">
        <v>17751</v>
      </c>
      <c r="B102" s="84" t="s">
        <v>19322</v>
      </c>
      <c r="C102" s="119">
        <v>47.3</v>
      </c>
      <c r="D102" s="120">
        <v>100</v>
      </c>
      <c r="E102" s="121">
        <f t="shared" si="6"/>
        <v>2</v>
      </c>
    </row>
    <row r="103" spans="1:5" x14ac:dyDescent="0.2">
      <c r="A103" s="24" t="s">
        <v>18522</v>
      </c>
      <c r="B103" s="84" t="s">
        <v>19161</v>
      </c>
      <c r="C103" s="119">
        <v>47.4</v>
      </c>
      <c r="D103" s="120">
        <v>101</v>
      </c>
      <c r="E103" s="121">
        <f t="shared" si="6"/>
        <v>2</v>
      </c>
    </row>
    <row r="104" spans="1:5" x14ac:dyDescent="0.2">
      <c r="A104" s="24" t="s">
        <v>18512</v>
      </c>
      <c r="B104" s="84" t="s">
        <v>19294</v>
      </c>
      <c r="C104" s="119">
        <v>47.5</v>
      </c>
      <c r="D104" s="120">
        <v>102</v>
      </c>
      <c r="E104" s="121">
        <f t="shared" si="6"/>
        <v>2</v>
      </c>
    </row>
    <row r="105" spans="1:5" x14ac:dyDescent="0.2">
      <c r="A105" s="24" t="s">
        <v>18425</v>
      </c>
      <c r="B105" s="84" t="s">
        <v>19210</v>
      </c>
      <c r="C105" s="119">
        <v>47.5</v>
      </c>
      <c r="D105" s="120">
        <v>103</v>
      </c>
      <c r="E105" s="121">
        <f t="shared" si="6"/>
        <v>2</v>
      </c>
    </row>
    <row r="106" spans="1:5" x14ac:dyDescent="0.2">
      <c r="A106" s="24" t="s">
        <v>18639</v>
      </c>
      <c r="B106" s="84" t="s">
        <v>19128</v>
      </c>
      <c r="C106" s="119">
        <v>47.7</v>
      </c>
      <c r="D106" s="120">
        <v>104</v>
      </c>
      <c r="E106" s="121">
        <f t="shared" si="6"/>
        <v>2</v>
      </c>
    </row>
    <row r="107" spans="1:5" x14ac:dyDescent="0.2">
      <c r="A107" s="24" t="s">
        <v>17636</v>
      </c>
      <c r="B107" s="84" t="s">
        <v>19436</v>
      </c>
      <c r="C107" s="119">
        <v>47.7</v>
      </c>
      <c r="D107" s="120">
        <v>105</v>
      </c>
      <c r="E107" s="121">
        <f t="shared" si="6"/>
        <v>2</v>
      </c>
    </row>
    <row r="108" spans="1:5" x14ac:dyDescent="0.2">
      <c r="A108" s="24" t="s">
        <v>18541</v>
      </c>
      <c r="B108" s="84" t="s">
        <v>19226</v>
      </c>
      <c r="C108" s="119">
        <v>47.8</v>
      </c>
      <c r="D108" s="120">
        <v>106</v>
      </c>
      <c r="E108" s="121">
        <f t="shared" si="6"/>
        <v>2</v>
      </c>
    </row>
    <row r="109" spans="1:5" x14ac:dyDescent="0.2">
      <c r="A109" s="24" t="s">
        <v>18534</v>
      </c>
      <c r="B109" s="84" t="s">
        <v>19404</v>
      </c>
      <c r="C109" s="119">
        <v>47.8</v>
      </c>
      <c r="D109" s="120">
        <v>107</v>
      </c>
      <c r="E109" s="121">
        <f t="shared" si="6"/>
        <v>2</v>
      </c>
    </row>
    <row r="110" spans="1:5" x14ac:dyDescent="0.2">
      <c r="A110" s="24" t="s">
        <v>18372</v>
      </c>
      <c r="B110" s="84" t="s">
        <v>19206</v>
      </c>
      <c r="C110" s="119">
        <v>47.8</v>
      </c>
      <c r="D110" s="120">
        <v>108</v>
      </c>
      <c r="E110" s="121">
        <f t="shared" si="6"/>
        <v>2</v>
      </c>
    </row>
    <row r="111" spans="1:5" x14ac:dyDescent="0.2">
      <c r="A111" s="24" t="s">
        <v>18003</v>
      </c>
      <c r="B111" s="84" t="s">
        <v>19263</v>
      </c>
      <c r="C111" s="119">
        <v>47.9</v>
      </c>
      <c r="D111" s="120">
        <v>109</v>
      </c>
      <c r="E111" s="121">
        <f t="shared" si="6"/>
        <v>2</v>
      </c>
    </row>
    <row r="112" spans="1:5" x14ac:dyDescent="0.2">
      <c r="A112" s="24" t="s">
        <v>18587</v>
      </c>
      <c r="B112" s="84" t="s">
        <v>19252</v>
      </c>
      <c r="C112" s="119">
        <v>47.9</v>
      </c>
      <c r="D112" s="120">
        <v>110</v>
      </c>
      <c r="E112" s="121">
        <f t="shared" si="6"/>
        <v>2</v>
      </c>
    </row>
    <row r="113" spans="1:5" x14ac:dyDescent="0.2">
      <c r="A113" s="24" t="s">
        <v>18239</v>
      </c>
      <c r="B113" s="84" t="s">
        <v>19240</v>
      </c>
      <c r="C113" s="119">
        <v>48</v>
      </c>
      <c r="D113" s="120">
        <v>111</v>
      </c>
      <c r="E113" s="121">
        <f t="shared" si="6"/>
        <v>2</v>
      </c>
    </row>
    <row r="114" spans="1:5" x14ac:dyDescent="0.2">
      <c r="A114" s="24" t="s">
        <v>18442</v>
      </c>
      <c r="B114" s="84" t="s">
        <v>19290</v>
      </c>
      <c r="C114" s="119">
        <v>48</v>
      </c>
      <c r="D114" s="120">
        <v>112</v>
      </c>
      <c r="E114" s="121">
        <f t="shared" si="6"/>
        <v>2</v>
      </c>
    </row>
    <row r="115" spans="1:5" x14ac:dyDescent="0.2">
      <c r="A115" s="24" t="s">
        <v>18532</v>
      </c>
      <c r="B115" s="84" t="s">
        <v>19296</v>
      </c>
      <c r="C115" s="119">
        <v>48</v>
      </c>
      <c r="D115" s="120">
        <v>113</v>
      </c>
      <c r="E115" s="121">
        <f t="shared" si="6"/>
        <v>2</v>
      </c>
    </row>
    <row r="116" spans="1:5" x14ac:dyDescent="0.2">
      <c r="A116" s="24" t="s">
        <v>18642</v>
      </c>
      <c r="B116" s="84" t="s">
        <v>19105</v>
      </c>
      <c r="C116" s="119">
        <v>48.1</v>
      </c>
      <c r="D116" s="120">
        <v>114</v>
      </c>
      <c r="E116" s="121">
        <f t="shared" si="6"/>
        <v>2</v>
      </c>
    </row>
    <row r="117" spans="1:5" x14ac:dyDescent="0.2">
      <c r="A117" s="24" t="s">
        <v>18528</v>
      </c>
      <c r="B117" s="84" t="s">
        <v>19190</v>
      </c>
      <c r="C117" s="119">
        <v>48.1</v>
      </c>
      <c r="D117" s="120">
        <v>115</v>
      </c>
      <c r="E117" s="121">
        <f t="shared" si="6"/>
        <v>2</v>
      </c>
    </row>
    <row r="118" spans="1:5" x14ac:dyDescent="0.2">
      <c r="A118" s="24" t="s">
        <v>18331</v>
      </c>
      <c r="B118" s="84" t="s">
        <v>19287</v>
      </c>
      <c r="C118" s="119">
        <v>48.1</v>
      </c>
      <c r="D118" s="120">
        <v>116</v>
      </c>
      <c r="E118" s="121">
        <f t="shared" si="6"/>
        <v>2</v>
      </c>
    </row>
    <row r="119" spans="1:5" x14ac:dyDescent="0.2">
      <c r="A119" s="24" t="s">
        <v>18569</v>
      </c>
      <c r="B119" s="84" t="s">
        <v>19229</v>
      </c>
      <c r="C119" s="119">
        <v>48.1</v>
      </c>
      <c r="D119" s="120">
        <v>117</v>
      </c>
      <c r="E119" s="121">
        <f t="shared" si="6"/>
        <v>2</v>
      </c>
    </row>
    <row r="120" spans="1:5" x14ac:dyDescent="0.2">
      <c r="A120" s="24" t="s">
        <v>18457</v>
      </c>
      <c r="B120" s="84" t="s">
        <v>19143</v>
      </c>
      <c r="C120" s="119">
        <v>48.2</v>
      </c>
      <c r="D120" s="120">
        <v>118</v>
      </c>
      <c r="E120" s="121">
        <f t="shared" si="6"/>
        <v>2</v>
      </c>
    </row>
    <row r="121" spans="1:5" x14ac:dyDescent="0.2">
      <c r="A121" s="24" t="s">
        <v>18349</v>
      </c>
      <c r="B121" s="84" t="s">
        <v>19481</v>
      </c>
      <c r="C121" s="119">
        <v>48.3</v>
      </c>
      <c r="D121" s="120">
        <v>119</v>
      </c>
      <c r="E121" s="121">
        <f t="shared" si="6"/>
        <v>2</v>
      </c>
    </row>
    <row r="122" spans="1:5" x14ac:dyDescent="0.2">
      <c r="A122" s="24" t="s">
        <v>18584</v>
      </c>
      <c r="B122" s="84" t="s">
        <v>19222</v>
      </c>
      <c r="C122" s="119">
        <v>48.4</v>
      </c>
      <c r="D122" s="120">
        <v>120</v>
      </c>
      <c r="E122" s="121">
        <f t="shared" si="6"/>
        <v>2</v>
      </c>
    </row>
    <row r="123" spans="1:5" x14ac:dyDescent="0.2">
      <c r="A123" s="24" t="s">
        <v>17760</v>
      </c>
      <c r="B123" s="84" t="s">
        <v>19487</v>
      </c>
      <c r="C123" s="119">
        <v>48.4</v>
      </c>
      <c r="D123" s="120">
        <v>121</v>
      </c>
      <c r="E123" s="121">
        <f t="shared" si="6"/>
        <v>2</v>
      </c>
    </row>
    <row r="124" spans="1:5" x14ac:dyDescent="0.2">
      <c r="A124" s="24" t="s">
        <v>18263</v>
      </c>
      <c r="B124" s="84" t="s">
        <v>19167</v>
      </c>
      <c r="C124" s="119">
        <v>48.5</v>
      </c>
      <c r="D124" s="120">
        <v>122</v>
      </c>
      <c r="E124" s="121">
        <f t="shared" si="6"/>
        <v>2</v>
      </c>
    </row>
    <row r="125" spans="1:5" x14ac:dyDescent="0.2">
      <c r="A125" s="24" t="s">
        <v>18368</v>
      </c>
      <c r="B125" s="84" t="s">
        <v>19219</v>
      </c>
      <c r="C125" s="119">
        <v>48.6</v>
      </c>
      <c r="D125" s="120">
        <v>123</v>
      </c>
      <c r="E125" s="121">
        <f t="shared" si="6"/>
        <v>2</v>
      </c>
    </row>
    <row r="126" spans="1:5" x14ac:dyDescent="0.2">
      <c r="A126" s="24" t="s">
        <v>18646</v>
      </c>
      <c r="B126" s="84" t="s">
        <v>19140</v>
      </c>
      <c r="C126" s="119">
        <v>48.6</v>
      </c>
      <c r="D126" s="120">
        <v>124</v>
      </c>
      <c r="E126" s="121">
        <f t="shared" si="6"/>
        <v>2</v>
      </c>
    </row>
    <row r="127" spans="1:5" x14ac:dyDescent="0.2">
      <c r="A127" s="24" t="s">
        <v>18407</v>
      </c>
      <c r="B127" s="84" t="s">
        <v>19254</v>
      </c>
      <c r="C127" s="119">
        <v>48.6</v>
      </c>
      <c r="D127" s="120">
        <v>125</v>
      </c>
      <c r="E127" s="121">
        <f t="shared" si="6"/>
        <v>2</v>
      </c>
    </row>
    <row r="128" spans="1:5" x14ac:dyDescent="0.2">
      <c r="A128" s="24" t="s">
        <v>19621</v>
      </c>
      <c r="B128" s="84" t="s">
        <v>19622</v>
      </c>
      <c r="C128" s="119">
        <v>48.7</v>
      </c>
      <c r="D128" s="120">
        <v>126</v>
      </c>
      <c r="E128" s="121">
        <f t="shared" si="6"/>
        <v>2</v>
      </c>
    </row>
    <row r="129" spans="1:5" x14ac:dyDescent="0.2">
      <c r="A129" s="24" t="s">
        <v>18277</v>
      </c>
      <c r="B129" s="84" t="s">
        <v>19231</v>
      </c>
      <c r="C129" s="119">
        <v>48.8</v>
      </c>
      <c r="D129" s="120">
        <v>127</v>
      </c>
      <c r="E129" s="121">
        <f t="shared" si="6"/>
        <v>2</v>
      </c>
    </row>
    <row r="130" spans="1:5" x14ac:dyDescent="0.2">
      <c r="A130" s="24" t="s">
        <v>18509</v>
      </c>
      <c r="B130" s="84" t="s">
        <v>19144</v>
      </c>
      <c r="C130" s="119">
        <v>48.8</v>
      </c>
      <c r="D130" s="120">
        <v>128</v>
      </c>
      <c r="E130" s="121">
        <f t="shared" si="6"/>
        <v>2</v>
      </c>
    </row>
    <row r="131" spans="1:5" x14ac:dyDescent="0.2">
      <c r="A131" s="24" t="s">
        <v>18140</v>
      </c>
      <c r="B131" s="84" t="s">
        <v>19266</v>
      </c>
      <c r="C131" s="119">
        <v>48.9</v>
      </c>
      <c r="D131" s="120">
        <v>129</v>
      </c>
      <c r="E131" s="121">
        <f t="shared" si="6"/>
        <v>2</v>
      </c>
    </row>
    <row r="132" spans="1:5" x14ac:dyDescent="0.2">
      <c r="A132" s="24" t="s">
        <v>18137</v>
      </c>
      <c r="B132" s="84" t="s">
        <v>19408</v>
      </c>
      <c r="C132" s="119">
        <v>49</v>
      </c>
      <c r="D132" s="120">
        <v>130</v>
      </c>
      <c r="E132" s="121">
        <f t="shared" ref="E132:E195" si="7">VLOOKUP(C132,$I$3:$O$18,7, TRUE)</f>
        <v>2</v>
      </c>
    </row>
    <row r="133" spans="1:5" x14ac:dyDescent="0.2">
      <c r="A133" s="24" t="s">
        <v>18455</v>
      </c>
      <c r="B133" s="84" t="s">
        <v>19166</v>
      </c>
      <c r="C133" s="119">
        <v>49</v>
      </c>
      <c r="D133" s="120">
        <v>131</v>
      </c>
      <c r="E133" s="121">
        <f t="shared" si="7"/>
        <v>2</v>
      </c>
    </row>
    <row r="134" spans="1:5" x14ac:dyDescent="0.2">
      <c r="A134" s="24" t="s">
        <v>18367</v>
      </c>
      <c r="B134" s="84" t="s">
        <v>19235</v>
      </c>
      <c r="C134" s="119">
        <v>49.1</v>
      </c>
      <c r="D134" s="120">
        <v>132</v>
      </c>
      <c r="E134" s="121">
        <f t="shared" si="7"/>
        <v>2</v>
      </c>
    </row>
    <row r="135" spans="1:5" x14ac:dyDescent="0.2">
      <c r="A135" s="24" t="s">
        <v>18188</v>
      </c>
      <c r="B135" s="84" t="s">
        <v>19232</v>
      </c>
      <c r="C135" s="119">
        <v>49.1</v>
      </c>
      <c r="D135" s="120">
        <v>133</v>
      </c>
      <c r="E135" s="121">
        <f t="shared" si="7"/>
        <v>2</v>
      </c>
    </row>
    <row r="136" spans="1:5" x14ac:dyDescent="0.2">
      <c r="A136" s="24" t="s">
        <v>18394</v>
      </c>
      <c r="B136" s="84" t="s">
        <v>19228</v>
      </c>
      <c r="C136" s="119">
        <v>49.1</v>
      </c>
      <c r="D136" s="120">
        <v>134</v>
      </c>
      <c r="E136" s="121">
        <f t="shared" si="7"/>
        <v>2</v>
      </c>
    </row>
    <row r="137" spans="1:5" x14ac:dyDescent="0.2">
      <c r="A137" s="24" t="s">
        <v>18477</v>
      </c>
      <c r="B137" s="84" t="s">
        <v>19170</v>
      </c>
      <c r="C137" s="119">
        <v>49.1</v>
      </c>
      <c r="D137" s="120">
        <v>135</v>
      </c>
      <c r="E137" s="121">
        <f t="shared" si="7"/>
        <v>2</v>
      </c>
    </row>
    <row r="138" spans="1:5" x14ac:dyDescent="0.2">
      <c r="A138" s="24" t="s">
        <v>18300</v>
      </c>
      <c r="B138" s="84" t="s">
        <v>19292</v>
      </c>
      <c r="C138" s="119">
        <v>49.2</v>
      </c>
      <c r="D138" s="120">
        <v>136</v>
      </c>
      <c r="E138" s="121">
        <f t="shared" si="7"/>
        <v>2</v>
      </c>
    </row>
    <row r="139" spans="1:5" x14ac:dyDescent="0.2">
      <c r="A139" s="24" t="s">
        <v>18306</v>
      </c>
      <c r="B139" s="84" t="s">
        <v>19253</v>
      </c>
      <c r="C139" s="119">
        <v>49.2</v>
      </c>
      <c r="D139" s="120">
        <v>137</v>
      </c>
      <c r="E139" s="121">
        <f t="shared" si="7"/>
        <v>2</v>
      </c>
    </row>
    <row r="140" spans="1:5" x14ac:dyDescent="0.2">
      <c r="A140" s="24" t="s">
        <v>18107</v>
      </c>
      <c r="B140" s="84" t="s">
        <v>19195</v>
      </c>
      <c r="C140" s="119">
        <v>49.2</v>
      </c>
      <c r="D140" s="120">
        <v>138</v>
      </c>
      <c r="E140" s="121">
        <f t="shared" si="7"/>
        <v>2</v>
      </c>
    </row>
    <row r="141" spans="1:5" x14ac:dyDescent="0.2">
      <c r="A141" s="24" t="s">
        <v>18296</v>
      </c>
      <c r="B141" s="84" t="s">
        <v>19217</v>
      </c>
      <c r="C141" s="119">
        <v>49.3</v>
      </c>
      <c r="D141" s="120">
        <v>139</v>
      </c>
      <c r="E141" s="121">
        <f t="shared" si="7"/>
        <v>2</v>
      </c>
    </row>
    <row r="142" spans="1:5" x14ac:dyDescent="0.2">
      <c r="A142" s="24" t="s">
        <v>18631</v>
      </c>
      <c r="B142" s="84" t="s">
        <v>19142</v>
      </c>
      <c r="C142" s="119">
        <v>49.3</v>
      </c>
      <c r="D142" s="120">
        <v>140</v>
      </c>
      <c r="E142" s="121">
        <f t="shared" si="7"/>
        <v>2</v>
      </c>
    </row>
    <row r="143" spans="1:5" x14ac:dyDescent="0.2">
      <c r="A143" s="24" t="s">
        <v>16602</v>
      </c>
      <c r="B143" s="84" t="s">
        <v>19411</v>
      </c>
      <c r="C143" s="119">
        <v>49.3</v>
      </c>
      <c r="D143" s="120">
        <v>141</v>
      </c>
      <c r="E143" s="121">
        <f t="shared" si="7"/>
        <v>2</v>
      </c>
    </row>
    <row r="144" spans="1:5" x14ac:dyDescent="0.2">
      <c r="A144" s="24" t="s">
        <v>18238</v>
      </c>
      <c r="B144" s="84" t="s">
        <v>19270</v>
      </c>
      <c r="C144" s="119">
        <v>49.4</v>
      </c>
      <c r="D144" s="120">
        <v>142</v>
      </c>
      <c r="E144" s="121">
        <f t="shared" si="7"/>
        <v>2</v>
      </c>
    </row>
    <row r="145" spans="1:5" x14ac:dyDescent="0.2">
      <c r="A145" s="24" t="s">
        <v>18231</v>
      </c>
      <c r="B145" s="84" t="s">
        <v>19530</v>
      </c>
      <c r="C145" s="119">
        <v>49.4</v>
      </c>
      <c r="D145" s="120">
        <v>143</v>
      </c>
      <c r="E145" s="121">
        <f t="shared" si="7"/>
        <v>2</v>
      </c>
    </row>
    <row r="146" spans="1:5" x14ac:dyDescent="0.2">
      <c r="A146" s="24" t="s">
        <v>18611</v>
      </c>
      <c r="B146" s="84" t="s">
        <v>19324</v>
      </c>
      <c r="C146" s="119">
        <v>49.5</v>
      </c>
      <c r="D146" s="120">
        <v>144</v>
      </c>
      <c r="E146" s="121">
        <f t="shared" si="7"/>
        <v>2</v>
      </c>
    </row>
    <row r="147" spans="1:5" x14ac:dyDescent="0.2">
      <c r="A147" s="24" t="s">
        <v>17722</v>
      </c>
      <c r="B147" s="84" t="s">
        <v>19726</v>
      </c>
      <c r="C147" s="119">
        <v>49.5</v>
      </c>
      <c r="D147" s="120">
        <v>145</v>
      </c>
      <c r="E147" s="121">
        <f t="shared" si="7"/>
        <v>2</v>
      </c>
    </row>
    <row r="148" spans="1:5" x14ac:dyDescent="0.2">
      <c r="A148" s="24" t="s">
        <v>18229</v>
      </c>
      <c r="B148" s="84" t="s">
        <v>19286</v>
      </c>
      <c r="C148" s="119">
        <v>49.5</v>
      </c>
      <c r="D148" s="120">
        <v>146</v>
      </c>
      <c r="E148" s="121">
        <f t="shared" si="7"/>
        <v>2</v>
      </c>
    </row>
    <row r="149" spans="1:5" x14ac:dyDescent="0.2">
      <c r="A149" s="24" t="s">
        <v>17980</v>
      </c>
      <c r="B149" s="84" t="s">
        <v>19574</v>
      </c>
      <c r="C149" s="119">
        <v>49.5</v>
      </c>
      <c r="D149" s="120">
        <v>147</v>
      </c>
      <c r="E149" s="121">
        <f t="shared" si="7"/>
        <v>2</v>
      </c>
    </row>
    <row r="150" spans="1:5" x14ac:dyDescent="0.2">
      <c r="A150" s="24" t="s">
        <v>18550</v>
      </c>
      <c r="B150" s="84" t="s">
        <v>19476</v>
      </c>
      <c r="C150" s="119">
        <v>49.5</v>
      </c>
      <c r="D150" s="120">
        <v>148</v>
      </c>
      <c r="E150" s="121">
        <f t="shared" si="7"/>
        <v>2</v>
      </c>
    </row>
    <row r="151" spans="1:5" x14ac:dyDescent="0.2">
      <c r="A151" s="24" t="s">
        <v>18405</v>
      </c>
      <c r="B151" s="84" t="s">
        <v>19423</v>
      </c>
      <c r="C151" s="119">
        <v>49.5</v>
      </c>
      <c r="D151" s="120">
        <v>149</v>
      </c>
      <c r="E151" s="121">
        <f t="shared" si="7"/>
        <v>2</v>
      </c>
    </row>
    <row r="152" spans="1:5" x14ac:dyDescent="0.2">
      <c r="A152" s="24" t="s">
        <v>18606</v>
      </c>
      <c r="B152" s="84" t="s">
        <v>19149</v>
      </c>
      <c r="C152" s="119">
        <v>49.6</v>
      </c>
      <c r="D152" s="120">
        <v>150</v>
      </c>
      <c r="E152" s="121">
        <f t="shared" si="7"/>
        <v>2</v>
      </c>
    </row>
    <row r="153" spans="1:5" x14ac:dyDescent="0.2">
      <c r="A153" s="24" t="s">
        <v>18602</v>
      </c>
      <c r="B153" s="84" t="s">
        <v>19355</v>
      </c>
      <c r="C153" s="119">
        <v>49.6</v>
      </c>
      <c r="D153" s="120">
        <v>151</v>
      </c>
      <c r="E153" s="121">
        <f t="shared" si="7"/>
        <v>2</v>
      </c>
    </row>
    <row r="154" spans="1:5" x14ac:dyDescent="0.2">
      <c r="A154" s="24" t="s">
        <v>19375</v>
      </c>
      <c r="B154" s="84" t="s">
        <v>19376</v>
      </c>
      <c r="C154" s="119">
        <v>49.7</v>
      </c>
      <c r="D154" s="120">
        <v>152</v>
      </c>
      <c r="E154" s="121">
        <f t="shared" si="7"/>
        <v>2</v>
      </c>
    </row>
    <row r="155" spans="1:5" x14ac:dyDescent="0.2">
      <c r="A155" s="24" t="s">
        <v>18511</v>
      </c>
      <c r="B155" s="84" t="s">
        <v>19193</v>
      </c>
      <c r="C155" s="119">
        <v>49.8</v>
      </c>
      <c r="D155" s="120">
        <v>153</v>
      </c>
      <c r="E155" s="121">
        <f t="shared" si="7"/>
        <v>2</v>
      </c>
    </row>
    <row r="156" spans="1:5" x14ac:dyDescent="0.2">
      <c r="A156" s="24" t="s">
        <v>17975</v>
      </c>
      <c r="B156" s="84" t="s">
        <v>19552</v>
      </c>
      <c r="C156" s="119">
        <v>49.9</v>
      </c>
      <c r="D156" s="120">
        <v>154</v>
      </c>
      <c r="E156" s="121">
        <f t="shared" si="7"/>
        <v>2</v>
      </c>
    </row>
    <row r="157" spans="1:5" x14ac:dyDescent="0.2">
      <c r="A157" s="24" t="s">
        <v>18324</v>
      </c>
      <c r="B157" s="84" t="s">
        <v>19371</v>
      </c>
      <c r="C157" s="119">
        <v>49.9</v>
      </c>
      <c r="D157" s="120">
        <v>155</v>
      </c>
      <c r="E157" s="121">
        <f t="shared" si="7"/>
        <v>2</v>
      </c>
    </row>
    <row r="158" spans="1:5" x14ac:dyDescent="0.2">
      <c r="A158" s="24" t="s">
        <v>17785</v>
      </c>
      <c r="B158" s="84" t="s">
        <v>20010</v>
      </c>
      <c r="C158" s="119">
        <v>50</v>
      </c>
      <c r="D158" s="120">
        <v>156</v>
      </c>
      <c r="E158" s="121">
        <f t="shared" si="7"/>
        <v>2</v>
      </c>
    </row>
    <row r="159" spans="1:5" x14ac:dyDescent="0.2">
      <c r="A159" s="24" t="s">
        <v>18544</v>
      </c>
      <c r="B159" s="84" t="s">
        <v>19336</v>
      </c>
      <c r="C159" s="119">
        <v>50</v>
      </c>
      <c r="D159" s="120">
        <v>157</v>
      </c>
      <c r="E159" s="121">
        <f t="shared" si="7"/>
        <v>2</v>
      </c>
    </row>
    <row r="160" spans="1:5" x14ac:dyDescent="0.2">
      <c r="A160" s="24" t="s">
        <v>18152</v>
      </c>
      <c r="B160" s="84" t="s">
        <v>19345</v>
      </c>
      <c r="C160" s="119">
        <v>50</v>
      </c>
      <c r="D160" s="120">
        <v>158</v>
      </c>
      <c r="E160" s="121">
        <f t="shared" si="7"/>
        <v>2</v>
      </c>
    </row>
    <row r="161" spans="1:5" x14ac:dyDescent="0.2">
      <c r="A161" s="24" t="s">
        <v>18109</v>
      </c>
      <c r="B161" s="84" t="s">
        <v>19430</v>
      </c>
      <c r="C161" s="119">
        <v>50.1</v>
      </c>
      <c r="D161" s="120">
        <v>159</v>
      </c>
      <c r="E161" s="121">
        <f t="shared" si="7"/>
        <v>2</v>
      </c>
    </row>
    <row r="162" spans="1:5" x14ac:dyDescent="0.2">
      <c r="A162" s="24" t="s">
        <v>18233</v>
      </c>
      <c r="B162" s="84" t="s">
        <v>19216</v>
      </c>
      <c r="C162" s="119">
        <v>50.1</v>
      </c>
      <c r="D162" s="120">
        <v>160</v>
      </c>
      <c r="E162" s="121">
        <f t="shared" si="7"/>
        <v>2</v>
      </c>
    </row>
    <row r="163" spans="1:5" x14ac:dyDescent="0.2">
      <c r="A163" s="24" t="s">
        <v>17835</v>
      </c>
      <c r="B163" s="84" t="s">
        <v>19444</v>
      </c>
      <c r="C163" s="119">
        <v>50.1</v>
      </c>
      <c r="D163" s="120">
        <v>161</v>
      </c>
      <c r="E163" s="121">
        <f t="shared" si="7"/>
        <v>2</v>
      </c>
    </row>
    <row r="164" spans="1:5" x14ac:dyDescent="0.2">
      <c r="A164" s="24" t="s">
        <v>19655</v>
      </c>
      <c r="B164" s="84" t="s">
        <v>19656</v>
      </c>
      <c r="C164" s="119">
        <v>50.2</v>
      </c>
      <c r="D164" s="120">
        <v>162</v>
      </c>
      <c r="E164" s="121">
        <f t="shared" si="7"/>
        <v>2</v>
      </c>
    </row>
    <row r="165" spans="1:5" x14ac:dyDescent="0.2">
      <c r="A165" s="24" t="s">
        <v>17622</v>
      </c>
      <c r="B165" s="84" t="s">
        <v>19449</v>
      </c>
      <c r="C165" s="119">
        <v>50.3</v>
      </c>
      <c r="D165" s="120">
        <v>163</v>
      </c>
      <c r="E165" s="121">
        <f t="shared" si="7"/>
        <v>2</v>
      </c>
    </row>
    <row r="166" spans="1:5" x14ac:dyDescent="0.2">
      <c r="A166" s="24" t="s">
        <v>18102</v>
      </c>
      <c r="B166" s="84" t="s">
        <v>19634</v>
      </c>
      <c r="C166" s="119">
        <v>50.4</v>
      </c>
      <c r="D166" s="120">
        <v>164</v>
      </c>
      <c r="E166" s="121">
        <f t="shared" si="7"/>
        <v>2</v>
      </c>
    </row>
    <row r="167" spans="1:5" x14ac:dyDescent="0.2">
      <c r="A167" s="24" t="s">
        <v>18069</v>
      </c>
      <c r="B167" s="84" t="s">
        <v>19438</v>
      </c>
      <c r="C167" s="119">
        <v>50.4</v>
      </c>
      <c r="D167" s="120">
        <v>165</v>
      </c>
      <c r="E167" s="121">
        <f t="shared" si="7"/>
        <v>2</v>
      </c>
    </row>
    <row r="168" spans="1:5" x14ac:dyDescent="0.2">
      <c r="A168" s="24" t="s">
        <v>18521</v>
      </c>
      <c r="B168" s="84" t="s">
        <v>19421</v>
      </c>
      <c r="C168" s="119">
        <v>50.5</v>
      </c>
      <c r="D168" s="120">
        <v>166</v>
      </c>
      <c r="E168" s="121">
        <f t="shared" si="7"/>
        <v>2</v>
      </c>
    </row>
    <row r="169" spans="1:5" x14ac:dyDescent="0.2">
      <c r="A169" s="24" t="s">
        <v>18436</v>
      </c>
      <c r="B169" s="84" t="s">
        <v>19150</v>
      </c>
      <c r="C169" s="119">
        <v>50.5</v>
      </c>
      <c r="D169" s="120">
        <v>167</v>
      </c>
      <c r="E169" s="121">
        <f t="shared" si="7"/>
        <v>2</v>
      </c>
    </row>
    <row r="170" spans="1:5" x14ac:dyDescent="0.2">
      <c r="A170" s="24" t="s">
        <v>18148</v>
      </c>
      <c r="B170" s="84" t="s">
        <v>19304</v>
      </c>
      <c r="C170" s="119">
        <v>50.5</v>
      </c>
      <c r="D170" s="120">
        <v>168</v>
      </c>
      <c r="E170" s="121">
        <f t="shared" si="7"/>
        <v>2</v>
      </c>
    </row>
    <row r="171" spans="1:5" x14ac:dyDescent="0.2">
      <c r="A171" s="24" t="s">
        <v>17602</v>
      </c>
      <c r="B171" s="84" t="s">
        <v>19281</v>
      </c>
      <c r="C171" s="119">
        <v>50.6</v>
      </c>
      <c r="D171" s="120">
        <v>169</v>
      </c>
      <c r="E171" s="121">
        <f t="shared" si="7"/>
        <v>2</v>
      </c>
    </row>
    <row r="172" spans="1:5" x14ac:dyDescent="0.2">
      <c r="A172" s="24" t="s">
        <v>18554</v>
      </c>
      <c r="B172" s="84" t="s">
        <v>19178</v>
      </c>
      <c r="C172" s="119">
        <v>50.6</v>
      </c>
      <c r="D172" s="120">
        <v>170</v>
      </c>
      <c r="E172" s="121">
        <f t="shared" si="7"/>
        <v>2</v>
      </c>
    </row>
    <row r="173" spans="1:5" x14ac:dyDescent="0.2">
      <c r="A173" s="24" t="s">
        <v>18206</v>
      </c>
      <c r="B173" s="84" t="s">
        <v>19479</v>
      </c>
      <c r="C173" s="119">
        <v>50.7</v>
      </c>
      <c r="D173" s="120">
        <v>171</v>
      </c>
      <c r="E173" s="121">
        <f t="shared" si="7"/>
        <v>2</v>
      </c>
    </row>
    <row r="174" spans="1:5" x14ac:dyDescent="0.2">
      <c r="A174" s="24" t="s">
        <v>18471</v>
      </c>
      <c r="B174" s="84" t="s">
        <v>19285</v>
      </c>
      <c r="C174" s="119">
        <v>50.7</v>
      </c>
      <c r="D174" s="120">
        <v>172</v>
      </c>
      <c r="E174" s="121">
        <f t="shared" si="7"/>
        <v>2</v>
      </c>
    </row>
    <row r="175" spans="1:5" x14ac:dyDescent="0.2">
      <c r="A175" s="24" t="s">
        <v>18645</v>
      </c>
      <c r="B175" s="84" t="s">
        <v>19243</v>
      </c>
      <c r="C175" s="119">
        <v>50.8</v>
      </c>
      <c r="D175" s="120">
        <v>173</v>
      </c>
      <c r="E175" s="121">
        <f t="shared" si="7"/>
        <v>2</v>
      </c>
    </row>
    <row r="176" spans="1:5" x14ac:dyDescent="0.2">
      <c r="A176" s="24" t="s">
        <v>17872</v>
      </c>
      <c r="B176" s="84" t="s">
        <v>19188</v>
      </c>
      <c r="C176" s="119">
        <v>50.9</v>
      </c>
      <c r="D176" s="120">
        <v>174</v>
      </c>
      <c r="E176" s="121">
        <f t="shared" si="7"/>
        <v>2</v>
      </c>
    </row>
    <row r="177" spans="1:5" x14ac:dyDescent="0.2">
      <c r="A177" s="24" t="s">
        <v>18077</v>
      </c>
      <c r="B177" s="84" t="s">
        <v>19249</v>
      </c>
      <c r="C177" s="119">
        <v>51</v>
      </c>
      <c r="D177" s="120">
        <v>175</v>
      </c>
      <c r="E177" s="121">
        <f t="shared" si="7"/>
        <v>2</v>
      </c>
    </row>
    <row r="178" spans="1:5" x14ac:dyDescent="0.2">
      <c r="A178" s="24" t="s">
        <v>18163</v>
      </c>
      <c r="B178" s="84" t="s">
        <v>19282</v>
      </c>
      <c r="C178" s="119">
        <v>51</v>
      </c>
      <c r="D178" s="120">
        <v>176</v>
      </c>
      <c r="E178" s="121">
        <f t="shared" si="7"/>
        <v>2</v>
      </c>
    </row>
    <row r="179" spans="1:5" x14ac:dyDescent="0.2">
      <c r="A179" s="24" t="s">
        <v>17805</v>
      </c>
      <c r="B179" s="84" t="s">
        <v>19541</v>
      </c>
      <c r="C179" s="119">
        <v>51</v>
      </c>
      <c r="D179" s="120">
        <v>177</v>
      </c>
      <c r="E179" s="121">
        <f t="shared" si="7"/>
        <v>2</v>
      </c>
    </row>
    <row r="180" spans="1:5" x14ac:dyDescent="0.2">
      <c r="A180" s="24" t="s">
        <v>18475</v>
      </c>
      <c r="B180" s="84" t="s">
        <v>19317</v>
      </c>
      <c r="C180" s="119">
        <v>51</v>
      </c>
      <c r="D180" s="120">
        <v>178</v>
      </c>
      <c r="E180" s="121">
        <f t="shared" si="7"/>
        <v>2</v>
      </c>
    </row>
    <row r="181" spans="1:5" x14ac:dyDescent="0.2">
      <c r="A181" s="24" t="s">
        <v>18150</v>
      </c>
      <c r="B181" s="84" t="s">
        <v>19686</v>
      </c>
      <c r="C181" s="119">
        <v>51</v>
      </c>
      <c r="D181" s="120">
        <v>179</v>
      </c>
      <c r="E181" s="121">
        <f t="shared" si="7"/>
        <v>2</v>
      </c>
    </row>
    <row r="182" spans="1:5" x14ac:dyDescent="0.2">
      <c r="A182" s="24" t="s">
        <v>18560</v>
      </c>
      <c r="B182" s="84" t="s">
        <v>19273</v>
      </c>
      <c r="C182" s="119">
        <v>51.1</v>
      </c>
      <c r="D182" s="120">
        <v>180</v>
      </c>
      <c r="E182" s="121">
        <f t="shared" si="7"/>
        <v>2</v>
      </c>
    </row>
    <row r="183" spans="1:5" x14ac:dyDescent="0.2">
      <c r="A183" s="24" t="s">
        <v>18246</v>
      </c>
      <c r="B183" s="84" t="s">
        <v>19395</v>
      </c>
      <c r="C183" s="119">
        <v>51.1</v>
      </c>
      <c r="D183" s="120">
        <v>181</v>
      </c>
      <c r="E183" s="121">
        <f t="shared" si="7"/>
        <v>2</v>
      </c>
    </row>
    <row r="184" spans="1:5" x14ac:dyDescent="0.2">
      <c r="A184" s="24" t="s">
        <v>18625</v>
      </c>
      <c r="B184" s="84" t="s">
        <v>19209</v>
      </c>
      <c r="C184" s="119">
        <v>51.2</v>
      </c>
      <c r="D184" s="120">
        <v>182</v>
      </c>
      <c r="E184" s="121">
        <f t="shared" si="7"/>
        <v>2</v>
      </c>
    </row>
    <row r="185" spans="1:5" x14ac:dyDescent="0.2">
      <c r="A185" s="24" t="s">
        <v>17779</v>
      </c>
      <c r="B185" s="84" t="s">
        <v>19382</v>
      </c>
      <c r="C185" s="119">
        <v>51.2</v>
      </c>
      <c r="D185" s="120">
        <v>183</v>
      </c>
      <c r="E185" s="121">
        <f t="shared" si="7"/>
        <v>2</v>
      </c>
    </row>
    <row r="186" spans="1:5" x14ac:dyDescent="0.2">
      <c r="A186" s="24" t="s">
        <v>18004</v>
      </c>
      <c r="B186" s="84" t="s">
        <v>19368</v>
      </c>
      <c r="C186" s="119">
        <v>51.2</v>
      </c>
      <c r="D186" s="120">
        <v>184</v>
      </c>
      <c r="E186" s="121">
        <f t="shared" si="7"/>
        <v>2</v>
      </c>
    </row>
    <row r="187" spans="1:5" x14ac:dyDescent="0.2">
      <c r="A187" s="24" t="s">
        <v>18572</v>
      </c>
      <c r="B187" s="84" t="s">
        <v>19443</v>
      </c>
      <c r="C187" s="119">
        <v>51.2</v>
      </c>
      <c r="D187" s="120">
        <v>185</v>
      </c>
      <c r="E187" s="121">
        <f t="shared" si="7"/>
        <v>2</v>
      </c>
    </row>
    <row r="188" spans="1:5" x14ac:dyDescent="0.2">
      <c r="A188" s="24" t="s">
        <v>18491</v>
      </c>
      <c r="B188" s="84" t="s">
        <v>19268</v>
      </c>
      <c r="C188" s="119">
        <v>51.3</v>
      </c>
      <c r="D188" s="120">
        <v>186</v>
      </c>
      <c r="E188" s="121">
        <f t="shared" si="7"/>
        <v>2</v>
      </c>
    </row>
    <row r="189" spans="1:5" x14ac:dyDescent="0.2">
      <c r="A189" s="24" t="s">
        <v>18500</v>
      </c>
      <c r="B189" s="84" t="s">
        <v>19344</v>
      </c>
      <c r="C189" s="119">
        <v>51.4</v>
      </c>
      <c r="D189" s="120">
        <v>187</v>
      </c>
      <c r="E189" s="121">
        <f t="shared" si="7"/>
        <v>2</v>
      </c>
    </row>
    <row r="190" spans="1:5" x14ac:dyDescent="0.2">
      <c r="A190" s="24" t="s">
        <v>18162</v>
      </c>
      <c r="B190" s="84" t="s">
        <v>19302</v>
      </c>
      <c r="C190" s="119">
        <v>51.4</v>
      </c>
      <c r="D190" s="120">
        <v>188</v>
      </c>
      <c r="E190" s="121">
        <f t="shared" si="7"/>
        <v>2</v>
      </c>
    </row>
    <row r="191" spans="1:5" x14ac:dyDescent="0.2">
      <c r="A191" s="24" t="s">
        <v>17162</v>
      </c>
      <c r="B191" s="84" t="s">
        <v>19329</v>
      </c>
      <c r="C191" s="119">
        <v>51.4</v>
      </c>
      <c r="D191" s="120">
        <v>189</v>
      </c>
      <c r="E191" s="121">
        <f t="shared" si="7"/>
        <v>2</v>
      </c>
    </row>
    <row r="192" spans="1:5" x14ac:dyDescent="0.2">
      <c r="A192" s="24" t="s">
        <v>18070</v>
      </c>
      <c r="B192" s="84" t="s">
        <v>19259</v>
      </c>
      <c r="C192" s="119">
        <v>51.5</v>
      </c>
      <c r="D192" s="120">
        <v>190</v>
      </c>
      <c r="E192" s="121">
        <f t="shared" si="7"/>
        <v>2</v>
      </c>
    </row>
    <row r="193" spans="1:5" x14ac:dyDescent="0.2">
      <c r="A193" s="24" t="s">
        <v>18483</v>
      </c>
      <c r="B193" s="84" t="s">
        <v>19154</v>
      </c>
      <c r="C193" s="119">
        <v>51.5</v>
      </c>
      <c r="D193" s="120">
        <v>191</v>
      </c>
      <c r="E193" s="121">
        <f t="shared" si="7"/>
        <v>2</v>
      </c>
    </row>
    <row r="194" spans="1:5" x14ac:dyDescent="0.2">
      <c r="A194" s="24" t="s">
        <v>16853</v>
      </c>
      <c r="B194" s="84" t="s">
        <v>20193</v>
      </c>
      <c r="C194" s="119">
        <v>51.5</v>
      </c>
      <c r="D194" s="120">
        <v>192</v>
      </c>
      <c r="E194" s="121">
        <f t="shared" si="7"/>
        <v>2</v>
      </c>
    </row>
    <row r="195" spans="1:5" x14ac:dyDescent="0.2">
      <c r="A195" s="24" t="s">
        <v>18083</v>
      </c>
      <c r="B195" s="84" t="s">
        <v>19250</v>
      </c>
      <c r="C195" s="119">
        <v>51.6</v>
      </c>
      <c r="D195" s="120">
        <v>193</v>
      </c>
      <c r="E195" s="121">
        <f t="shared" si="7"/>
        <v>2</v>
      </c>
    </row>
    <row r="196" spans="1:5" x14ac:dyDescent="0.2">
      <c r="A196" s="24" t="s">
        <v>18437</v>
      </c>
      <c r="B196" s="84" t="s">
        <v>19152</v>
      </c>
      <c r="C196" s="119">
        <v>51.6</v>
      </c>
      <c r="D196" s="120">
        <v>194</v>
      </c>
      <c r="E196" s="121">
        <f t="shared" ref="E196:E259" si="8">VLOOKUP(C196,$I$3:$O$18,7, TRUE)</f>
        <v>2</v>
      </c>
    </row>
    <row r="197" spans="1:5" x14ac:dyDescent="0.2">
      <c r="A197" s="24" t="s">
        <v>17082</v>
      </c>
      <c r="B197" s="84" t="s">
        <v>19568</v>
      </c>
      <c r="C197" s="119">
        <v>51.6</v>
      </c>
      <c r="D197" s="120">
        <v>195</v>
      </c>
      <c r="E197" s="121">
        <f t="shared" si="8"/>
        <v>2</v>
      </c>
    </row>
    <row r="198" spans="1:5" x14ac:dyDescent="0.2">
      <c r="A198" s="24" t="s">
        <v>18271</v>
      </c>
      <c r="B198" s="84" t="s">
        <v>19338</v>
      </c>
      <c r="C198" s="119">
        <v>51.7</v>
      </c>
      <c r="D198" s="120">
        <v>196</v>
      </c>
      <c r="E198" s="121">
        <f t="shared" si="8"/>
        <v>2</v>
      </c>
    </row>
    <row r="199" spans="1:5" x14ac:dyDescent="0.2">
      <c r="A199" s="24" t="s">
        <v>17093</v>
      </c>
      <c r="B199" s="84" t="s">
        <v>19441</v>
      </c>
      <c r="C199" s="119">
        <v>51.8</v>
      </c>
      <c r="D199" s="120">
        <v>197</v>
      </c>
      <c r="E199" s="121">
        <f t="shared" si="8"/>
        <v>2</v>
      </c>
    </row>
    <row r="200" spans="1:5" x14ac:dyDescent="0.2">
      <c r="A200" s="24" t="s">
        <v>17062</v>
      </c>
      <c r="B200" s="84" t="s">
        <v>19493</v>
      </c>
      <c r="C200" s="119">
        <v>51.8</v>
      </c>
      <c r="D200" s="120">
        <v>198</v>
      </c>
      <c r="E200" s="121">
        <f t="shared" si="8"/>
        <v>2</v>
      </c>
    </row>
    <row r="201" spans="1:5" x14ac:dyDescent="0.2">
      <c r="A201" s="24" t="s">
        <v>18593</v>
      </c>
      <c r="B201" s="84" t="s">
        <v>19246</v>
      </c>
      <c r="C201" s="119">
        <v>51.8</v>
      </c>
      <c r="D201" s="120">
        <v>199</v>
      </c>
      <c r="E201" s="121">
        <f t="shared" si="8"/>
        <v>2</v>
      </c>
    </row>
    <row r="202" spans="1:5" x14ac:dyDescent="0.2">
      <c r="A202" s="24" t="s">
        <v>18027</v>
      </c>
      <c r="B202" s="84" t="s">
        <v>19728</v>
      </c>
      <c r="C202" s="119">
        <v>51.8</v>
      </c>
      <c r="D202" s="120">
        <v>200</v>
      </c>
      <c r="E202" s="121">
        <f t="shared" si="8"/>
        <v>2</v>
      </c>
    </row>
    <row r="203" spans="1:5" x14ac:dyDescent="0.2">
      <c r="A203" s="24" t="s">
        <v>18359</v>
      </c>
      <c r="B203" s="84" t="s">
        <v>19276</v>
      </c>
      <c r="C203" s="119">
        <v>51.8</v>
      </c>
      <c r="D203" s="120">
        <v>201</v>
      </c>
      <c r="E203" s="121">
        <f t="shared" si="8"/>
        <v>2</v>
      </c>
    </row>
    <row r="204" spans="1:5" x14ac:dyDescent="0.2">
      <c r="A204" s="24" t="s">
        <v>18110</v>
      </c>
      <c r="B204" s="84" t="s">
        <v>19445</v>
      </c>
      <c r="C204" s="119">
        <v>51.8</v>
      </c>
      <c r="D204" s="120">
        <v>202</v>
      </c>
      <c r="E204" s="121">
        <f t="shared" si="8"/>
        <v>2</v>
      </c>
    </row>
    <row r="205" spans="1:5" x14ac:dyDescent="0.2">
      <c r="A205" s="24" t="s">
        <v>18552</v>
      </c>
      <c r="B205" s="84" t="s">
        <v>19213</v>
      </c>
      <c r="C205" s="119">
        <v>51.9</v>
      </c>
      <c r="D205" s="120">
        <v>203</v>
      </c>
      <c r="E205" s="121">
        <f t="shared" si="8"/>
        <v>2</v>
      </c>
    </row>
    <row r="206" spans="1:5" x14ac:dyDescent="0.2">
      <c r="A206" s="24" t="s">
        <v>18270</v>
      </c>
      <c r="B206" s="84" t="s">
        <v>19247</v>
      </c>
      <c r="C206" s="119">
        <v>52</v>
      </c>
      <c r="D206" s="120">
        <v>204</v>
      </c>
      <c r="E206" s="121">
        <f t="shared" si="8"/>
        <v>2</v>
      </c>
    </row>
    <row r="207" spans="1:5" x14ac:dyDescent="0.2">
      <c r="A207" s="24" t="s">
        <v>17920</v>
      </c>
      <c r="B207" s="84" t="s">
        <v>19403</v>
      </c>
      <c r="C207" s="119">
        <v>52</v>
      </c>
      <c r="D207" s="120">
        <v>205</v>
      </c>
      <c r="E207" s="121">
        <f t="shared" si="8"/>
        <v>2</v>
      </c>
    </row>
    <row r="208" spans="1:5" x14ac:dyDescent="0.2">
      <c r="A208" s="24" t="s">
        <v>19364</v>
      </c>
      <c r="B208" s="84" t="s">
        <v>19365</v>
      </c>
      <c r="C208" s="119">
        <v>52</v>
      </c>
      <c r="D208" s="120">
        <v>206</v>
      </c>
      <c r="E208" s="121">
        <f t="shared" si="8"/>
        <v>2</v>
      </c>
    </row>
    <row r="209" spans="1:5" x14ac:dyDescent="0.2">
      <c r="A209" s="24" t="s">
        <v>17883</v>
      </c>
      <c r="B209" s="84" t="s">
        <v>19625</v>
      </c>
      <c r="C209" s="119">
        <v>52.1</v>
      </c>
      <c r="D209" s="120">
        <v>207</v>
      </c>
      <c r="E209" s="121">
        <f t="shared" si="8"/>
        <v>2</v>
      </c>
    </row>
    <row r="210" spans="1:5" x14ac:dyDescent="0.2">
      <c r="A210" s="24" t="s">
        <v>17973</v>
      </c>
      <c r="B210" s="84" t="s">
        <v>19239</v>
      </c>
      <c r="C210" s="119">
        <v>52.1</v>
      </c>
      <c r="D210" s="120">
        <v>208</v>
      </c>
      <c r="E210" s="121">
        <f t="shared" si="8"/>
        <v>2</v>
      </c>
    </row>
    <row r="211" spans="1:5" x14ac:dyDescent="0.2">
      <c r="A211" s="24" t="s">
        <v>17711</v>
      </c>
      <c r="B211" s="84" t="s">
        <v>19352</v>
      </c>
      <c r="C211" s="119">
        <v>52.1</v>
      </c>
      <c r="D211" s="120">
        <v>209</v>
      </c>
      <c r="E211" s="121">
        <f t="shared" si="8"/>
        <v>2</v>
      </c>
    </row>
    <row r="212" spans="1:5" x14ac:dyDescent="0.2">
      <c r="A212" s="24" t="s">
        <v>17993</v>
      </c>
      <c r="B212" s="84" t="s">
        <v>19407</v>
      </c>
      <c r="C212" s="119">
        <v>52.2</v>
      </c>
      <c r="D212" s="120">
        <v>210</v>
      </c>
      <c r="E212" s="121">
        <f t="shared" si="8"/>
        <v>2</v>
      </c>
    </row>
    <row r="213" spans="1:5" x14ac:dyDescent="0.2">
      <c r="A213" s="24" t="s">
        <v>18435</v>
      </c>
      <c r="B213" s="84" t="s">
        <v>19203</v>
      </c>
      <c r="C213" s="119">
        <v>52.2</v>
      </c>
      <c r="D213" s="120">
        <v>211</v>
      </c>
      <c r="E213" s="121">
        <f t="shared" si="8"/>
        <v>2</v>
      </c>
    </row>
    <row r="214" spans="1:5" x14ac:dyDescent="0.2">
      <c r="A214" s="24" t="s">
        <v>18379</v>
      </c>
      <c r="B214" s="84" t="s">
        <v>19306</v>
      </c>
      <c r="C214" s="119">
        <v>52.2</v>
      </c>
      <c r="D214" s="120">
        <v>212</v>
      </c>
      <c r="E214" s="121">
        <f t="shared" si="8"/>
        <v>2</v>
      </c>
    </row>
    <row r="215" spans="1:5" x14ac:dyDescent="0.2">
      <c r="A215" s="24" t="s">
        <v>18209</v>
      </c>
      <c r="B215" s="84" t="s">
        <v>19461</v>
      </c>
      <c r="C215" s="119">
        <v>52.2</v>
      </c>
      <c r="D215" s="120">
        <v>213</v>
      </c>
      <c r="E215" s="121">
        <f t="shared" si="8"/>
        <v>2</v>
      </c>
    </row>
    <row r="216" spans="1:5" x14ac:dyDescent="0.2">
      <c r="A216" s="24" t="s">
        <v>18237</v>
      </c>
      <c r="B216" s="84" t="s">
        <v>19592</v>
      </c>
      <c r="C216" s="119">
        <v>52.3</v>
      </c>
      <c r="D216" s="120">
        <v>214</v>
      </c>
      <c r="E216" s="121">
        <f t="shared" si="8"/>
        <v>2</v>
      </c>
    </row>
    <row r="217" spans="1:5" x14ac:dyDescent="0.2">
      <c r="A217" s="24" t="s">
        <v>16769</v>
      </c>
      <c r="B217" s="84" t="s">
        <v>20027</v>
      </c>
      <c r="C217" s="119">
        <v>52.3</v>
      </c>
      <c r="D217" s="120">
        <v>215</v>
      </c>
      <c r="E217" s="121">
        <f t="shared" si="8"/>
        <v>2</v>
      </c>
    </row>
    <row r="218" spans="1:5" x14ac:dyDescent="0.2">
      <c r="A218" s="24" t="s">
        <v>18142</v>
      </c>
      <c r="B218" s="84" t="s">
        <v>19396</v>
      </c>
      <c r="C218" s="119">
        <v>52.3</v>
      </c>
      <c r="D218" s="120">
        <v>216</v>
      </c>
      <c r="E218" s="121">
        <f t="shared" si="8"/>
        <v>2</v>
      </c>
    </row>
    <row r="219" spans="1:5" x14ac:dyDescent="0.2">
      <c r="A219" s="24" t="s">
        <v>18315</v>
      </c>
      <c r="B219" s="84" t="s">
        <v>19397</v>
      </c>
      <c r="C219" s="119">
        <v>52.3</v>
      </c>
      <c r="D219" s="120">
        <v>217</v>
      </c>
      <c r="E219" s="121">
        <f t="shared" si="8"/>
        <v>2</v>
      </c>
    </row>
    <row r="220" spans="1:5" x14ac:dyDescent="0.2">
      <c r="A220" s="24" t="s">
        <v>17794</v>
      </c>
      <c r="B220" s="84" t="s">
        <v>19465</v>
      </c>
      <c r="C220" s="119">
        <v>52.4</v>
      </c>
      <c r="D220" s="120">
        <v>218</v>
      </c>
      <c r="E220" s="121">
        <f t="shared" si="8"/>
        <v>2</v>
      </c>
    </row>
    <row r="221" spans="1:5" x14ac:dyDescent="0.2">
      <c r="A221" s="24" t="s">
        <v>18223</v>
      </c>
      <c r="B221" s="84" t="s">
        <v>19611</v>
      </c>
      <c r="C221" s="119">
        <v>52.4</v>
      </c>
      <c r="D221" s="120">
        <v>219</v>
      </c>
      <c r="E221" s="121">
        <f t="shared" si="8"/>
        <v>2</v>
      </c>
    </row>
    <row r="222" spans="1:5" x14ac:dyDescent="0.2">
      <c r="A222" s="24" t="s">
        <v>18323</v>
      </c>
      <c r="B222" s="84" t="s">
        <v>19740</v>
      </c>
      <c r="C222" s="119">
        <v>52.4</v>
      </c>
      <c r="D222" s="120">
        <v>220</v>
      </c>
      <c r="E222" s="121">
        <f t="shared" si="8"/>
        <v>2</v>
      </c>
    </row>
    <row r="223" spans="1:5" x14ac:dyDescent="0.2">
      <c r="A223" s="24" t="s">
        <v>18120</v>
      </c>
      <c r="B223" s="84" t="s">
        <v>19406</v>
      </c>
      <c r="C223" s="119">
        <v>52.5</v>
      </c>
      <c r="D223" s="120">
        <v>221</v>
      </c>
      <c r="E223" s="121">
        <f t="shared" si="8"/>
        <v>2</v>
      </c>
    </row>
    <row r="224" spans="1:5" x14ac:dyDescent="0.2">
      <c r="A224" s="24" t="s">
        <v>17413</v>
      </c>
      <c r="B224" s="84" t="s">
        <v>19632</v>
      </c>
      <c r="C224" s="119">
        <v>52.5</v>
      </c>
      <c r="D224" s="120">
        <v>222</v>
      </c>
      <c r="E224" s="121">
        <f t="shared" si="8"/>
        <v>2</v>
      </c>
    </row>
    <row r="225" spans="1:5" x14ac:dyDescent="0.2">
      <c r="A225" s="24" t="s">
        <v>18383</v>
      </c>
      <c r="B225" s="84" t="s">
        <v>19334</v>
      </c>
      <c r="C225" s="119">
        <v>52.5</v>
      </c>
      <c r="D225" s="120">
        <v>223</v>
      </c>
      <c r="E225" s="121">
        <f t="shared" si="8"/>
        <v>2</v>
      </c>
    </row>
    <row r="226" spans="1:5" x14ac:dyDescent="0.2">
      <c r="A226" s="24" t="s">
        <v>18454</v>
      </c>
      <c r="B226" s="84" t="s">
        <v>19224</v>
      </c>
      <c r="C226" s="119">
        <v>52.6</v>
      </c>
      <c r="D226" s="120">
        <v>224</v>
      </c>
      <c r="E226" s="121">
        <f t="shared" si="8"/>
        <v>2</v>
      </c>
    </row>
    <row r="227" spans="1:5" x14ac:dyDescent="0.2">
      <c r="A227" s="24" t="s">
        <v>18099</v>
      </c>
      <c r="B227" s="84" t="s">
        <v>19417</v>
      </c>
      <c r="C227" s="119">
        <v>52.6</v>
      </c>
      <c r="D227" s="120">
        <v>225</v>
      </c>
      <c r="E227" s="121">
        <f t="shared" si="8"/>
        <v>2</v>
      </c>
    </row>
    <row r="228" spans="1:5" x14ac:dyDescent="0.2">
      <c r="A228" s="24" t="s">
        <v>18542</v>
      </c>
      <c r="B228" s="84" t="s">
        <v>19175</v>
      </c>
      <c r="C228" s="119">
        <v>52.6</v>
      </c>
      <c r="D228" s="120">
        <v>226</v>
      </c>
      <c r="E228" s="121">
        <f t="shared" si="8"/>
        <v>2</v>
      </c>
    </row>
    <row r="229" spans="1:5" x14ac:dyDescent="0.2">
      <c r="A229" s="24" t="s">
        <v>17929</v>
      </c>
      <c r="B229" s="84" t="s">
        <v>19341</v>
      </c>
      <c r="C229" s="119">
        <v>52.7</v>
      </c>
      <c r="D229" s="120">
        <v>227</v>
      </c>
      <c r="E229" s="121">
        <f t="shared" si="8"/>
        <v>2</v>
      </c>
    </row>
    <row r="230" spans="1:5" x14ac:dyDescent="0.2">
      <c r="A230" s="24" t="s">
        <v>18470</v>
      </c>
      <c r="B230" s="84" t="s">
        <v>19185</v>
      </c>
      <c r="C230" s="119">
        <v>52.7</v>
      </c>
      <c r="D230" s="120">
        <v>228</v>
      </c>
      <c r="E230" s="121">
        <f t="shared" si="8"/>
        <v>2</v>
      </c>
    </row>
    <row r="231" spans="1:5" x14ac:dyDescent="0.2">
      <c r="A231" s="24" t="s">
        <v>18113</v>
      </c>
      <c r="B231" s="84" t="s">
        <v>19274</v>
      </c>
      <c r="C231" s="119">
        <v>52.8</v>
      </c>
      <c r="D231" s="120">
        <v>229</v>
      </c>
      <c r="E231" s="121">
        <f t="shared" si="8"/>
        <v>2</v>
      </c>
    </row>
    <row r="232" spans="1:5" x14ac:dyDescent="0.2">
      <c r="A232" s="24" t="s">
        <v>17767</v>
      </c>
      <c r="B232" s="84" t="s">
        <v>20112</v>
      </c>
      <c r="C232" s="119">
        <v>52.8</v>
      </c>
      <c r="D232" s="120">
        <v>230</v>
      </c>
      <c r="E232" s="121">
        <f t="shared" si="8"/>
        <v>2</v>
      </c>
    </row>
    <row r="233" spans="1:5" x14ac:dyDescent="0.2">
      <c r="A233" s="24" t="s">
        <v>17849</v>
      </c>
      <c r="B233" s="84" t="s">
        <v>19305</v>
      </c>
      <c r="C233" s="119">
        <v>52.8</v>
      </c>
      <c r="D233" s="120">
        <v>231</v>
      </c>
      <c r="E233" s="121">
        <f t="shared" si="8"/>
        <v>2</v>
      </c>
    </row>
    <row r="234" spans="1:5" x14ac:dyDescent="0.2">
      <c r="A234" s="24" t="s">
        <v>18034</v>
      </c>
      <c r="B234" s="84" t="s">
        <v>19261</v>
      </c>
      <c r="C234" s="119">
        <v>52.8</v>
      </c>
      <c r="D234" s="120">
        <v>232</v>
      </c>
      <c r="E234" s="121">
        <f t="shared" si="8"/>
        <v>2</v>
      </c>
    </row>
    <row r="235" spans="1:5" x14ac:dyDescent="0.2">
      <c r="A235" s="24" t="s">
        <v>18334</v>
      </c>
      <c r="B235" s="84" t="s">
        <v>19477</v>
      </c>
      <c r="C235" s="119">
        <v>52.8</v>
      </c>
      <c r="D235" s="120">
        <v>233</v>
      </c>
      <c r="E235" s="121">
        <f t="shared" si="8"/>
        <v>2</v>
      </c>
    </row>
    <row r="236" spans="1:5" x14ac:dyDescent="0.2">
      <c r="A236" s="24" t="s">
        <v>18232</v>
      </c>
      <c r="B236" s="84" t="s">
        <v>19722</v>
      </c>
      <c r="C236" s="119">
        <v>52.8</v>
      </c>
      <c r="D236" s="120">
        <v>234</v>
      </c>
      <c r="E236" s="121">
        <f t="shared" si="8"/>
        <v>2</v>
      </c>
    </row>
    <row r="237" spans="1:5" x14ac:dyDescent="0.2">
      <c r="A237" s="24" t="s">
        <v>17152</v>
      </c>
      <c r="B237" s="84" t="s">
        <v>19713</v>
      </c>
      <c r="C237" s="119">
        <v>52.8</v>
      </c>
      <c r="D237" s="120">
        <v>235</v>
      </c>
      <c r="E237" s="121">
        <f t="shared" si="8"/>
        <v>2</v>
      </c>
    </row>
    <row r="238" spans="1:5" x14ac:dyDescent="0.2">
      <c r="A238" s="24" t="s">
        <v>18530</v>
      </c>
      <c r="B238" s="84" t="s">
        <v>19260</v>
      </c>
      <c r="C238" s="119">
        <v>53.1</v>
      </c>
      <c r="D238" s="120">
        <v>236</v>
      </c>
      <c r="E238" s="121">
        <f t="shared" si="8"/>
        <v>2</v>
      </c>
    </row>
    <row r="239" spans="1:5" x14ac:dyDescent="0.2">
      <c r="A239" s="24" t="s">
        <v>18127</v>
      </c>
      <c r="B239" s="84" t="s">
        <v>19381</v>
      </c>
      <c r="C239" s="119">
        <v>53.1</v>
      </c>
      <c r="D239" s="120">
        <v>237</v>
      </c>
      <c r="E239" s="121">
        <f t="shared" si="8"/>
        <v>2</v>
      </c>
    </row>
    <row r="240" spans="1:5" x14ac:dyDescent="0.2">
      <c r="A240" s="24" t="s">
        <v>18226</v>
      </c>
      <c r="B240" s="84" t="s">
        <v>19400</v>
      </c>
      <c r="C240" s="119">
        <v>53.1</v>
      </c>
      <c r="D240" s="120">
        <v>238</v>
      </c>
      <c r="E240" s="121">
        <f t="shared" si="8"/>
        <v>2</v>
      </c>
    </row>
    <row r="241" spans="1:5" x14ac:dyDescent="0.2">
      <c r="A241" s="24" t="s">
        <v>18596</v>
      </c>
      <c r="B241" s="84" t="s">
        <v>19526</v>
      </c>
      <c r="C241" s="119">
        <v>53.1</v>
      </c>
      <c r="D241" s="120">
        <v>239</v>
      </c>
      <c r="E241" s="121">
        <f t="shared" si="8"/>
        <v>2</v>
      </c>
    </row>
    <row r="242" spans="1:5" x14ac:dyDescent="0.2">
      <c r="A242" s="24" t="s">
        <v>17727</v>
      </c>
      <c r="B242" s="84" t="s">
        <v>19812</v>
      </c>
      <c r="C242" s="119">
        <v>53.2</v>
      </c>
      <c r="D242" s="120">
        <v>240</v>
      </c>
      <c r="E242" s="121">
        <f t="shared" si="8"/>
        <v>2</v>
      </c>
    </row>
    <row r="243" spans="1:5" x14ac:dyDescent="0.2">
      <c r="A243" s="24" t="s">
        <v>18612</v>
      </c>
      <c r="B243" s="84" t="s">
        <v>19248</v>
      </c>
      <c r="C243" s="119">
        <v>53.3</v>
      </c>
      <c r="D243" s="120">
        <v>241</v>
      </c>
      <c r="E243" s="121">
        <f t="shared" si="8"/>
        <v>2</v>
      </c>
    </row>
    <row r="244" spans="1:5" x14ac:dyDescent="0.2">
      <c r="A244" s="24" t="s">
        <v>17109</v>
      </c>
      <c r="B244" s="84" t="s">
        <v>19961</v>
      </c>
      <c r="C244" s="119">
        <v>53.3</v>
      </c>
      <c r="D244" s="120">
        <v>242</v>
      </c>
      <c r="E244" s="121">
        <f t="shared" si="8"/>
        <v>2</v>
      </c>
    </row>
    <row r="245" spans="1:5" x14ac:dyDescent="0.2">
      <c r="A245" s="24" t="s">
        <v>18378</v>
      </c>
      <c r="B245" s="84" t="s">
        <v>19389</v>
      </c>
      <c r="C245" s="119">
        <v>53.3</v>
      </c>
      <c r="D245" s="120">
        <v>243</v>
      </c>
      <c r="E245" s="121">
        <f t="shared" si="8"/>
        <v>2</v>
      </c>
    </row>
    <row r="246" spans="1:5" x14ac:dyDescent="0.2">
      <c r="A246" s="24" t="s">
        <v>18010</v>
      </c>
      <c r="B246" s="84" t="s">
        <v>20045</v>
      </c>
      <c r="C246" s="119">
        <v>53.3</v>
      </c>
      <c r="D246" s="120">
        <v>244</v>
      </c>
      <c r="E246" s="121">
        <f t="shared" si="8"/>
        <v>2</v>
      </c>
    </row>
    <row r="247" spans="1:5" x14ac:dyDescent="0.2">
      <c r="A247" s="24" t="s">
        <v>19949</v>
      </c>
      <c r="B247" s="84" t="s">
        <v>19950</v>
      </c>
      <c r="C247" s="119">
        <v>53.3</v>
      </c>
      <c r="D247" s="120">
        <v>245</v>
      </c>
      <c r="E247" s="121">
        <f t="shared" si="8"/>
        <v>2</v>
      </c>
    </row>
    <row r="248" spans="1:5" x14ac:dyDescent="0.2">
      <c r="A248" s="24" t="s">
        <v>17891</v>
      </c>
      <c r="B248" s="84" t="s">
        <v>19646</v>
      </c>
      <c r="C248" s="119">
        <v>53.4</v>
      </c>
      <c r="D248" s="120">
        <v>246</v>
      </c>
      <c r="E248" s="121">
        <f t="shared" si="8"/>
        <v>2</v>
      </c>
    </row>
    <row r="249" spans="1:5" x14ac:dyDescent="0.2">
      <c r="A249" s="24" t="s">
        <v>17442</v>
      </c>
      <c r="B249" s="84" t="s">
        <v>19321</v>
      </c>
      <c r="C249" s="119">
        <v>53.4</v>
      </c>
      <c r="D249" s="120">
        <v>247</v>
      </c>
      <c r="E249" s="121">
        <f t="shared" si="8"/>
        <v>2</v>
      </c>
    </row>
    <row r="250" spans="1:5" x14ac:dyDescent="0.2">
      <c r="A250" s="24" t="s">
        <v>17544</v>
      </c>
      <c r="B250" s="84" t="s">
        <v>19832</v>
      </c>
      <c r="C250" s="119">
        <v>53.4</v>
      </c>
      <c r="D250" s="120">
        <v>248</v>
      </c>
      <c r="E250" s="121">
        <f t="shared" si="8"/>
        <v>2</v>
      </c>
    </row>
    <row r="251" spans="1:5" x14ac:dyDescent="0.2">
      <c r="A251" s="24" t="s">
        <v>17281</v>
      </c>
      <c r="B251" s="84" t="s">
        <v>19572</v>
      </c>
      <c r="C251" s="119">
        <v>53.4</v>
      </c>
      <c r="D251" s="120">
        <v>249</v>
      </c>
      <c r="E251" s="121">
        <f t="shared" si="8"/>
        <v>2</v>
      </c>
    </row>
    <row r="252" spans="1:5" x14ac:dyDescent="0.2">
      <c r="A252" s="24" t="s">
        <v>18291</v>
      </c>
      <c r="B252" s="84" t="s">
        <v>19333</v>
      </c>
      <c r="C252" s="119">
        <v>53.4</v>
      </c>
      <c r="D252" s="120">
        <v>250</v>
      </c>
      <c r="E252" s="121">
        <f t="shared" si="8"/>
        <v>2</v>
      </c>
    </row>
    <row r="253" spans="1:5" x14ac:dyDescent="0.2">
      <c r="A253" s="24" t="s">
        <v>18476</v>
      </c>
      <c r="B253" s="84" t="s">
        <v>19141</v>
      </c>
      <c r="C253" s="119">
        <v>53.4</v>
      </c>
      <c r="D253" s="120">
        <v>251</v>
      </c>
      <c r="E253" s="121">
        <f t="shared" si="8"/>
        <v>2</v>
      </c>
    </row>
    <row r="254" spans="1:5" x14ac:dyDescent="0.2">
      <c r="A254" s="24" t="s">
        <v>19582</v>
      </c>
      <c r="B254" s="84" t="s">
        <v>19583</v>
      </c>
      <c r="C254" s="119">
        <v>53.4</v>
      </c>
      <c r="D254" s="120">
        <v>252</v>
      </c>
      <c r="E254" s="121">
        <f t="shared" si="8"/>
        <v>2</v>
      </c>
    </row>
    <row r="255" spans="1:5" x14ac:dyDescent="0.2">
      <c r="A255" s="24" t="s">
        <v>17969</v>
      </c>
      <c r="B255" s="84" t="s">
        <v>19551</v>
      </c>
      <c r="C255" s="119">
        <v>53.5</v>
      </c>
      <c r="D255" s="120">
        <v>253</v>
      </c>
      <c r="E255" s="121">
        <f t="shared" si="8"/>
        <v>2</v>
      </c>
    </row>
    <row r="256" spans="1:5" x14ac:dyDescent="0.2">
      <c r="A256" s="24" t="s">
        <v>17264</v>
      </c>
      <c r="B256" s="84" t="s">
        <v>19374</v>
      </c>
      <c r="C256" s="119">
        <v>53.5</v>
      </c>
      <c r="D256" s="120">
        <v>254</v>
      </c>
      <c r="E256" s="121">
        <f t="shared" si="8"/>
        <v>2</v>
      </c>
    </row>
    <row r="257" spans="1:5" x14ac:dyDescent="0.2">
      <c r="A257" s="24" t="s">
        <v>18213</v>
      </c>
      <c r="B257" s="84" t="s">
        <v>19359</v>
      </c>
      <c r="C257" s="119">
        <v>53.5</v>
      </c>
      <c r="D257" s="120">
        <v>255</v>
      </c>
      <c r="E257" s="121">
        <f t="shared" si="8"/>
        <v>2</v>
      </c>
    </row>
    <row r="258" spans="1:5" x14ac:dyDescent="0.2">
      <c r="A258" s="24" t="s">
        <v>18517</v>
      </c>
      <c r="B258" s="84" t="s">
        <v>19245</v>
      </c>
      <c r="C258" s="119">
        <v>53.5</v>
      </c>
      <c r="D258" s="120">
        <v>256</v>
      </c>
      <c r="E258" s="121">
        <f t="shared" si="8"/>
        <v>2</v>
      </c>
    </row>
    <row r="259" spans="1:5" x14ac:dyDescent="0.2">
      <c r="A259" s="24" t="s">
        <v>18183</v>
      </c>
      <c r="B259" s="84" t="s">
        <v>19288</v>
      </c>
      <c r="C259" s="119">
        <v>53.6</v>
      </c>
      <c r="D259" s="120">
        <v>257</v>
      </c>
      <c r="E259" s="121">
        <f t="shared" si="8"/>
        <v>2</v>
      </c>
    </row>
    <row r="260" spans="1:5" x14ac:dyDescent="0.2">
      <c r="A260" s="24" t="s">
        <v>18179</v>
      </c>
      <c r="B260" s="84" t="s">
        <v>19433</v>
      </c>
      <c r="C260" s="119">
        <v>53.6</v>
      </c>
      <c r="D260" s="120">
        <v>258</v>
      </c>
      <c r="E260" s="121">
        <f t="shared" ref="E260:E323" si="9">VLOOKUP(C260,$I$3:$O$18,7, TRUE)</f>
        <v>2</v>
      </c>
    </row>
    <row r="261" spans="1:5" x14ac:dyDescent="0.2">
      <c r="A261" s="24" t="s">
        <v>18439</v>
      </c>
      <c r="B261" s="84" t="s">
        <v>19409</v>
      </c>
      <c r="C261" s="119">
        <v>53.6</v>
      </c>
      <c r="D261" s="120">
        <v>259</v>
      </c>
      <c r="E261" s="121">
        <f t="shared" si="9"/>
        <v>2</v>
      </c>
    </row>
    <row r="262" spans="1:5" x14ac:dyDescent="0.2">
      <c r="A262" s="24" t="s">
        <v>17961</v>
      </c>
      <c r="B262" s="84" t="s">
        <v>19314</v>
      </c>
      <c r="C262" s="119">
        <v>53.6</v>
      </c>
      <c r="D262" s="120">
        <v>260</v>
      </c>
      <c r="E262" s="121">
        <f t="shared" si="9"/>
        <v>2</v>
      </c>
    </row>
    <row r="263" spans="1:5" x14ac:dyDescent="0.2">
      <c r="A263" s="24" t="s">
        <v>18009</v>
      </c>
      <c r="B263" s="84" t="s">
        <v>19561</v>
      </c>
      <c r="C263" s="119">
        <v>53.6</v>
      </c>
      <c r="D263" s="120">
        <v>261</v>
      </c>
      <c r="E263" s="121">
        <f t="shared" si="9"/>
        <v>2</v>
      </c>
    </row>
    <row r="264" spans="1:5" x14ac:dyDescent="0.2">
      <c r="A264" s="24" t="s">
        <v>18628</v>
      </c>
      <c r="B264" s="84" t="s">
        <v>19269</v>
      </c>
      <c r="C264" s="119">
        <v>53.7</v>
      </c>
      <c r="D264" s="120">
        <v>262</v>
      </c>
      <c r="E264" s="121">
        <f t="shared" si="9"/>
        <v>2</v>
      </c>
    </row>
    <row r="265" spans="1:5" x14ac:dyDescent="0.2">
      <c r="A265" s="24" t="s">
        <v>18173</v>
      </c>
      <c r="B265" s="84" t="s">
        <v>19665</v>
      </c>
      <c r="C265" s="119">
        <v>53.7</v>
      </c>
      <c r="D265" s="120">
        <v>263</v>
      </c>
      <c r="E265" s="121">
        <f t="shared" si="9"/>
        <v>2</v>
      </c>
    </row>
    <row r="266" spans="1:5" x14ac:dyDescent="0.2">
      <c r="A266" s="24" t="s">
        <v>17640</v>
      </c>
      <c r="B266" s="84" t="s">
        <v>19578</v>
      </c>
      <c r="C266" s="119">
        <v>53.7</v>
      </c>
      <c r="D266" s="120">
        <v>264</v>
      </c>
      <c r="E266" s="121">
        <f t="shared" si="9"/>
        <v>2</v>
      </c>
    </row>
    <row r="267" spans="1:5" x14ac:dyDescent="0.2">
      <c r="A267" s="24" t="s">
        <v>17032</v>
      </c>
      <c r="B267" s="84" t="s">
        <v>19643</v>
      </c>
      <c r="C267" s="119">
        <v>53.7</v>
      </c>
      <c r="D267" s="120">
        <v>265</v>
      </c>
      <c r="E267" s="121">
        <f t="shared" si="9"/>
        <v>2</v>
      </c>
    </row>
    <row r="268" spans="1:5" x14ac:dyDescent="0.2">
      <c r="A268" s="24" t="s">
        <v>18549</v>
      </c>
      <c r="B268" s="84" t="s">
        <v>19163</v>
      </c>
      <c r="C268" s="119">
        <v>53.8</v>
      </c>
      <c r="D268" s="120">
        <v>266</v>
      </c>
      <c r="E268" s="121">
        <f t="shared" si="9"/>
        <v>2</v>
      </c>
    </row>
    <row r="269" spans="1:5" x14ac:dyDescent="0.2">
      <c r="A269" s="24" t="s">
        <v>17667</v>
      </c>
      <c r="B269" s="84" t="s">
        <v>19258</v>
      </c>
      <c r="C269" s="119">
        <v>53.8</v>
      </c>
      <c r="D269" s="120">
        <v>267</v>
      </c>
      <c r="E269" s="121">
        <f t="shared" si="9"/>
        <v>2</v>
      </c>
    </row>
    <row r="270" spans="1:5" x14ac:dyDescent="0.2">
      <c r="A270" s="24" t="s">
        <v>18506</v>
      </c>
      <c r="B270" s="84" t="s">
        <v>19227</v>
      </c>
      <c r="C270" s="119">
        <v>53.8</v>
      </c>
      <c r="D270" s="120">
        <v>268</v>
      </c>
      <c r="E270" s="121">
        <f t="shared" si="9"/>
        <v>2</v>
      </c>
    </row>
    <row r="271" spans="1:5" x14ac:dyDescent="0.2">
      <c r="A271" s="24" t="s">
        <v>19299</v>
      </c>
      <c r="B271" s="84" t="s">
        <v>19300</v>
      </c>
      <c r="C271" s="119">
        <v>53.8</v>
      </c>
      <c r="D271" s="120">
        <v>269</v>
      </c>
      <c r="E271" s="121">
        <f t="shared" si="9"/>
        <v>2</v>
      </c>
    </row>
    <row r="272" spans="1:5" x14ac:dyDescent="0.2">
      <c r="A272" s="24" t="s">
        <v>18191</v>
      </c>
      <c r="B272" s="84" t="s">
        <v>19388</v>
      </c>
      <c r="C272" s="119">
        <v>53.9</v>
      </c>
      <c r="D272" s="120">
        <v>270</v>
      </c>
      <c r="E272" s="121">
        <f t="shared" si="9"/>
        <v>2</v>
      </c>
    </row>
    <row r="273" spans="1:5" x14ac:dyDescent="0.2">
      <c r="A273" s="24" t="s">
        <v>18370</v>
      </c>
      <c r="B273" s="84" t="s">
        <v>19564</v>
      </c>
      <c r="C273" s="119">
        <v>53.9</v>
      </c>
      <c r="D273" s="120">
        <v>271</v>
      </c>
      <c r="E273" s="121">
        <f t="shared" si="9"/>
        <v>2</v>
      </c>
    </row>
    <row r="274" spans="1:5" x14ac:dyDescent="0.2">
      <c r="A274" s="24" t="s">
        <v>17948</v>
      </c>
      <c r="B274" s="84" t="s">
        <v>19932</v>
      </c>
      <c r="C274" s="119">
        <v>53.9</v>
      </c>
      <c r="D274" s="120">
        <v>272</v>
      </c>
      <c r="E274" s="121">
        <f t="shared" si="9"/>
        <v>2</v>
      </c>
    </row>
    <row r="275" spans="1:5" x14ac:dyDescent="0.2">
      <c r="A275" s="24" t="s">
        <v>18215</v>
      </c>
      <c r="B275" s="84" t="s">
        <v>19823</v>
      </c>
      <c r="C275" s="119">
        <v>53.9</v>
      </c>
      <c r="D275" s="120">
        <v>273</v>
      </c>
      <c r="E275" s="121">
        <f t="shared" si="9"/>
        <v>2</v>
      </c>
    </row>
    <row r="276" spans="1:5" x14ac:dyDescent="0.2">
      <c r="A276" s="24" t="s">
        <v>18250</v>
      </c>
      <c r="B276" s="84" t="s">
        <v>19353</v>
      </c>
      <c r="C276" s="119">
        <v>54</v>
      </c>
      <c r="D276" s="120">
        <v>274</v>
      </c>
      <c r="E276" s="121">
        <f t="shared" si="9"/>
        <v>2</v>
      </c>
    </row>
    <row r="277" spans="1:5" x14ac:dyDescent="0.2">
      <c r="A277" s="24" t="s">
        <v>18427</v>
      </c>
      <c r="B277" s="84" t="s">
        <v>19378</v>
      </c>
      <c r="C277" s="119">
        <v>54</v>
      </c>
      <c r="D277" s="120">
        <v>275</v>
      </c>
      <c r="E277" s="121">
        <f t="shared" si="9"/>
        <v>2</v>
      </c>
    </row>
    <row r="278" spans="1:5" x14ac:dyDescent="0.2">
      <c r="A278" s="24" t="s">
        <v>18469</v>
      </c>
      <c r="B278" s="84" t="s">
        <v>19277</v>
      </c>
      <c r="C278" s="119">
        <v>54</v>
      </c>
      <c r="D278" s="120">
        <v>276</v>
      </c>
      <c r="E278" s="121">
        <f t="shared" si="9"/>
        <v>2</v>
      </c>
    </row>
    <row r="279" spans="1:5" x14ac:dyDescent="0.2">
      <c r="A279" s="24" t="s">
        <v>18516</v>
      </c>
      <c r="B279" s="84" t="s">
        <v>19361</v>
      </c>
      <c r="C279" s="119">
        <v>54.1</v>
      </c>
      <c r="D279" s="120">
        <v>277</v>
      </c>
      <c r="E279" s="121">
        <f t="shared" si="9"/>
        <v>2</v>
      </c>
    </row>
    <row r="280" spans="1:5" x14ac:dyDescent="0.2">
      <c r="A280" s="24" t="s">
        <v>18533</v>
      </c>
      <c r="B280" s="84" t="s">
        <v>19301</v>
      </c>
      <c r="C280" s="119">
        <v>54.2</v>
      </c>
      <c r="D280" s="120">
        <v>278</v>
      </c>
      <c r="E280" s="121">
        <f t="shared" si="9"/>
        <v>2</v>
      </c>
    </row>
    <row r="281" spans="1:5" x14ac:dyDescent="0.2">
      <c r="A281" s="24" t="s">
        <v>16722</v>
      </c>
      <c r="B281" s="84" t="s">
        <v>19779</v>
      </c>
      <c r="C281" s="119">
        <v>54.2</v>
      </c>
      <c r="D281" s="120">
        <v>279</v>
      </c>
      <c r="E281" s="121">
        <f t="shared" si="9"/>
        <v>2</v>
      </c>
    </row>
    <row r="282" spans="1:5" x14ac:dyDescent="0.2">
      <c r="A282" s="24" t="s">
        <v>17144</v>
      </c>
      <c r="B282" s="84" t="s">
        <v>19668</v>
      </c>
      <c r="C282" s="119">
        <v>54.2</v>
      </c>
      <c r="D282" s="120">
        <v>280</v>
      </c>
      <c r="E282" s="121">
        <f t="shared" si="9"/>
        <v>2</v>
      </c>
    </row>
    <row r="283" spans="1:5" x14ac:dyDescent="0.2">
      <c r="A283" s="24" t="s">
        <v>17843</v>
      </c>
      <c r="B283" s="84" t="s">
        <v>19589</v>
      </c>
      <c r="C283" s="119">
        <v>54.2</v>
      </c>
      <c r="D283" s="120">
        <v>281</v>
      </c>
      <c r="E283" s="121">
        <f t="shared" si="9"/>
        <v>2</v>
      </c>
    </row>
    <row r="284" spans="1:5" x14ac:dyDescent="0.2">
      <c r="A284" s="24" t="s">
        <v>18261</v>
      </c>
      <c r="B284" s="84" t="s">
        <v>19372</v>
      </c>
      <c r="C284" s="119">
        <v>54.2</v>
      </c>
      <c r="D284" s="120">
        <v>282</v>
      </c>
      <c r="E284" s="121">
        <f t="shared" si="9"/>
        <v>2</v>
      </c>
    </row>
    <row r="285" spans="1:5" x14ac:dyDescent="0.2">
      <c r="A285" s="24" t="s">
        <v>19297</v>
      </c>
      <c r="B285" s="84" t="s">
        <v>19298</v>
      </c>
      <c r="C285" s="119">
        <v>54.2</v>
      </c>
      <c r="D285" s="120">
        <v>283</v>
      </c>
      <c r="E285" s="121">
        <f t="shared" si="9"/>
        <v>2</v>
      </c>
    </row>
    <row r="286" spans="1:5" x14ac:dyDescent="0.2">
      <c r="A286" s="24" t="s">
        <v>17880</v>
      </c>
      <c r="B286" s="84" t="s">
        <v>19223</v>
      </c>
      <c r="C286" s="119">
        <v>54.3</v>
      </c>
      <c r="D286" s="120">
        <v>284</v>
      </c>
      <c r="E286" s="121">
        <f t="shared" si="9"/>
        <v>2</v>
      </c>
    </row>
    <row r="287" spans="1:5" x14ac:dyDescent="0.2">
      <c r="A287" s="24" t="s">
        <v>18539</v>
      </c>
      <c r="B287" s="84" t="s">
        <v>19351</v>
      </c>
      <c r="C287" s="119">
        <v>54.3</v>
      </c>
      <c r="D287" s="120">
        <v>285</v>
      </c>
      <c r="E287" s="121">
        <f t="shared" si="9"/>
        <v>2</v>
      </c>
    </row>
    <row r="288" spans="1:5" x14ac:dyDescent="0.2">
      <c r="A288" s="24" t="s">
        <v>18377</v>
      </c>
      <c r="B288" s="84" t="s">
        <v>19463</v>
      </c>
      <c r="C288" s="119">
        <v>54.3</v>
      </c>
      <c r="D288" s="120">
        <v>286</v>
      </c>
      <c r="E288" s="121">
        <f t="shared" si="9"/>
        <v>2</v>
      </c>
    </row>
    <row r="289" spans="1:5" x14ac:dyDescent="0.2">
      <c r="A289" s="24" t="s">
        <v>18221</v>
      </c>
      <c r="B289" s="84" t="s">
        <v>19256</v>
      </c>
      <c r="C289" s="119">
        <v>54.4</v>
      </c>
      <c r="D289" s="120">
        <v>287</v>
      </c>
      <c r="E289" s="121">
        <f t="shared" si="9"/>
        <v>2</v>
      </c>
    </row>
    <row r="290" spans="1:5" x14ac:dyDescent="0.2">
      <c r="A290" s="24" t="s">
        <v>16498</v>
      </c>
      <c r="B290" s="84" t="s">
        <v>20152</v>
      </c>
      <c r="C290" s="119">
        <v>54.4</v>
      </c>
      <c r="D290" s="120">
        <v>288</v>
      </c>
      <c r="E290" s="121">
        <f t="shared" si="9"/>
        <v>2</v>
      </c>
    </row>
    <row r="291" spans="1:5" x14ac:dyDescent="0.2">
      <c r="A291" s="24" t="s">
        <v>17073</v>
      </c>
      <c r="B291" s="84" t="s">
        <v>19483</v>
      </c>
      <c r="C291" s="119">
        <v>54.5</v>
      </c>
      <c r="D291" s="120">
        <v>289</v>
      </c>
      <c r="E291" s="121">
        <f t="shared" si="9"/>
        <v>2</v>
      </c>
    </row>
    <row r="292" spans="1:5" x14ac:dyDescent="0.2">
      <c r="A292" s="24" t="s">
        <v>18041</v>
      </c>
      <c r="B292" s="84" t="s">
        <v>19331</v>
      </c>
      <c r="C292" s="119">
        <v>54.5</v>
      </c>
      <c r="D292" s="120">
        <v>290</v>
      </c>
      <c r="E292" s="121">
        <f t="shared" si="9"/>
        <v>2</v>
      </c>
    </row>
    <row r="293" spans="1:5" x14ac:dyDescent="0.2">
      <c r="A293" s="24" t="s">
        <v>18274</v>
      </c>
      <c r="B293" s="84" t="s">
        <v>20026</v>
      </c>
      <c r="C293" s="119">
        <v>54.5</v>
      </c>
      <c r="D293" s="120">
        <v>291</v>
      </c>
      <c r="E293" s="121">
        <f t="shared" si="9"/>
        <v>2</v>
      </c>
    </row>
    <row r="294" spans="1:5" x14ac:dyDescent="0.2">
      <c r="A294" s="24" t="s">
        <v>16878</v>
      </c>
      <c r="B294" s="84" t="s">
        <v>19416</v>
      </c>
      <c r="C294" s="119">
        <v>54.5</v>
      </c>
      <c r="D294" s="120">
        <v>292</v>
      </c>
      <c r="E294" s="121">
        <f t="shared" si="9"/>
        <v>2</v>
      </c>
    </row>
    <row r="295" spans="1:5" x14ac:dyDescent="0.2">
      <c r="A295" s="24" t="s">
        <v>17737</v>
      </c>
      <c r="B295" s="84" t="s">
        <v>19715</v>
      </c>
      <c r="C295" s="119">
        <v>54.5</v>
      </c>
      <c r="D295" s="120">
        <v>293</v>
      </c>
      <c r="E295" s="121">
        <f t="shared" si="9"/>
        <v>2</v>
      </c>
    </row>
    <row r="296" spans="1:5" x14ac:dyDescent="0.2">
      <c r="A296" s="24" t="s">
        <v>18503</v>
      </c>
      <c r="B296" s="84" t="s">
        <v>19198</v>
      </c>
      <c r="C296" s="119">
        <v>54.5</v>
      </c>
      <c r="D296" s="120">
        <v>294</v>
      </c>
      <c r="E296" s="121">
        <f t="shared" si="9"/>
        <v>2</v>
      </c>
    </row>
    <row r="297" spans="1:5" x14ac:dyDescent="0.2">
      <c r="A297" s="24" t="s">
        <v>17177</v>
      </c>
      <c r="B297" s="84" t="s">
        <v>19978</v>
      </c>
      <c r="C297" s="119">
        <v>54.5</v>
      </c>
      <c r="D297" s="120">
        <v>295</v>
      </c>
      <c r="E297" s="121">
        <f t="shared" si="9"/>
        <v>2</v>
      </c>
    </row>
    <row r="298" spans="1:5" x14ac:dyDescent="0.2">
      <c r="A298" s="24" t="s">
        <v>18515</v>
      </c>
      <c r="B298" s="84" t="s">
        <v>19393</v>
      </c>
      <c r="C298" s="119">
        <v>54.5</v>
      </c>
      <c r="D298" s="120">
        <v>296</v>
      </c>
      <c r="E298" s="121">
        <f t="shared" si="9"/>
        <v>2</v>
      </c>
    </row>
    <row r="299" spans="1:5" x14ac:dyDescent="0.2">
      <c r="A299" s="24" t="s">
        <v>18056</v>
      </c>
      <c r="B299" s="84" t="s">
        <v>19387</v>
      </c>
      <c r="C299" s="119">
        <v>54.5</v>
      </c>
      <c r="D299" s="120">
        <v>297</v>
      </c>
      <c r="E299" s="121">
        <f t="shared" si="9"/>
        <v>2</v>
      </c>
    </row>
    <row r="300" spans="1:5" x14ac:dyDescent="0.2">
      <c r="A300" s="24" t="s">
        <v>17513</v>
      </c>
      <c r="B300" s="84" t="s">
        <v>19661</v>
      </c>
      <c r="C300" s="119">
        <v>54.5</v>
      </c>
      <c r="D300" s="120">
        <v>298</v>
      </c>
      <c r="E300" s="121">
        <f t="shared" si="9"/>
        <v>2</v>
      </c>
    </row>
    <row r="301" spans="1:5" x14ac:dyDescent="0.2">
      <c r="A301" s="24" t="s">
        <v>18342</v>
      </c>
      <c r="B301" s="84" t="s">
        <v>19415</v>
      </c>
      <c r="C301" s="119">
        <v>54.6</v>
      </c>
      <c r="D301" s="120">
        <v>299</v>
      </c>
      <c r="E301" s="121">
        <f t="shared" si="9"/>
        <v>2</v>
      </c>
    </row>
    <row r="302" spans="1:5" x14ac:dyDescent="0.2">
      <c r="A302" s="24" t="s">
        <v>17900</v>
      </c>
      <c r="B302" s="84" t="s">
        <v>19577</v>
      </c>
      <c r="C302" s="119">
        <v>54.6</v>
      </c>
      <c r="D302" s="120">
        <v>300</v>
      </c>
      <c r="E302" s="121">
        <f t="shared" si="9"/>
        <v>2</v>
      </c>
    </row>
    <row r="303" spans="1:5" x14ac:dyDescent="0.2">
      <c r="A303" s="24" t="s">
        <v>17758</v>
      </c>
      <c r="B303" s="84" t="s">
        <v>20119</v>
      </c>
      <c r="C303" s="119">
        <v>54.6</v>
      </c>
      <c r="D303" s="120">
        <v>301</v>
      </c>
      <c r="E303" s="121">
        <f t="shared" si="9"/>
        <v>2</v>
      </c>
    </row>
    <row r="304" spans="1:5" x14ac:dyDescent="0.2">
      <c r="A304" s="24" t="s">
        <v>17918</v>
      </c>
      <c r="B304" s="84" t="s">
        <v>19598</v>
      </c>
      <c r="C304" s="119">
        <v>54.6</v>
      </c>
      <c r="D304" s="120">
        <v>302</v>
      </c>
      <c r="E304" s="121">
        <f t="shared" si="9"/>
        <v>2</v>
      </c>
    </row>
    <row r="305" spans="1:5" x14ac:dyDescent="0.2">
      <c r="A305" s="24" t="s">
        <v>17977</v>
      </c>
      <c r="B305" s="84" t="s">
        <v>19653</v>
      </c>
      <c r="C305" s="119">
        <v>54.6</v>
      </c>
      <c r="D305" s="120">
        <v>303</v>
      </c>
      <c r="E305" s="121">
        <f t="shared" si="9"/>
        <v>2</v>
      </c>
    </row>
    <row r="306" spans="1:5" x14ac:dyDescent="0.2">
      <c r="A306" s="24" t="s">
        <v>18044</v>
      </c>
      <c r="B306" s="84" t="s">
        <v>19540</v>
      </c>
      <c r="C306" s="119">
        <v>54.7</v>
      </c>
      <c r="D306" s="120">
        <v>304</v>
      </c>
      <c r="E306" s="121">
        <f t="shared" si="9"/>
        <v>2</v>
      </c>
    </row>
    <row r="307" spans="1:5" x14ac:dyDescent="0.2">
      <c r="A307" s="24" t="s">
        <v>16755</v>
      </c>
      <c r="B307" s="84" t="s">
        <v>19593</v>
      </c>
      <c r="C307" s="119">
        <v>54.7</v>
      </c>
      <c r="D307" s="120">
        <v>305</v>
      </c>
      <c r="E307" s="121">
        <f t="shared" si="9"/>
        <v>2</v>
      </c>
    </row>
    <row r="308" spans="1:5" x14ac:dyDescent="0.2">
      <c r="A308" s="24" t="s">
        <v>18604</v>
      </c>
      <c r="B308" s="84" t="s">
        <v>19201</v>
      </c>
      <c r="C308" s="119">
        <v>54.7</v>
      </c>
      <c r="D308" s="120">
        <v>306</v>
      </c>
      <c r="E308" s="121">
        <f t="shared" si="9"/>
        <v>2</v>
      </c>
    </row>
    <row r="309" spans="1:5" x14ac:dyDescent="0.2">
      <c r="A309" s="24" t="s">
        <v>18501</v>
      </c>
      <c r="B309" s="84" t="s">
        <v>19486</v>
      </c>
      <c r="C309" s="119">
        <v>54.7</v>
      </c>
      <c r="D309" s="120">
        <v>307</v>
      </c>
      <c r="E309" s="121">
        <f t="shared" si="9"/>
        <v>2</v>
      </c>
    </row>
    <row r="310" spans="1:5" x14ac:dyDescent="0.2">
      <c r="A310" s="24" t="s">
        <v>18048</v>
      </c>
      <c r="B310" s="84" t="s">
        <v>19337</v>
      </c>
      <c r="C310" s="119">
        <v>54.8</v>
      </c>
      <c r="D310" s="120">
        <v>308</v>
      </c>
      <c r="E310" s="121">
        <f t="shared" si="9"/>
        <v>2</v>
      </c>
    </row>
    <row r="311" spans="1:5" x14ac:dyDescent="0.2">
      <c r="A311" s="24" t="s">
        <v>18337</v>
      </c>
      <c r="B311" s="84" t="s">
        <v>19458</v>
      </c>
      <c r="C311" s="119">
        <v>54.8</v>
      </c>
      <c r="D311" s="120">
        <v>309</v>
      </c>
      <c r="E311" s="121">
        <f t="shared" si="9"/>
        <v>2</v>
      </c>
    </row>
    <row r="312" spans="1:5" x14ac:dyDescent="0.2">
      <c r="A312" s="24" t="s">
        <v>18460</v>
      </c>
      <c r="B312" s="84" t="s">
        <v>19280</v>
      </c>
      <c r="C312" s="119">
        <v>54.8</v>
      </c>
      <c r="D312" s="120">
        <v>310</v>
      </c>
      <c r="E312" s="121">
        <f t="shared" si="9"/>
        <v>2</v>
      </c>
    </row>
    <row r="313" spans="1:5" x14ac:dyDescent="0.2">
      <c r="A313" s="24" t="s">
        <v>17651</v>
      </c>
      <c r="B313" s="84" t="s">
        <v>19489</v>
      </c>
      <c r="C313" s="119">
        <v>54.8</v>
      </c>
      <c r="D313" s="120">
        <v>311</v>
      </c>
      <c r="E313" s="121">
        <f t="shared" si="9"/>
        <v>2</v>
      </c>
    </row>
    <row r="314" spans="1:5" x14ac:dyDescent="0.2">
      <c r="A314" s="24" t="s">
        <v>17506</v>
      </c>
      <c r="B314" s="84" t="s">
        <v>19885</v>
      </c>
      <c r="C314" s="119">
        <v>54.8</v>
      </c>
      <c r="D314" s="120">
        <v>312</v>
      </c>
      <c r="E314" s="121">
        <f t="shared" si="9"/>
        <v>2</v>
      </c>
    </row>
    <row r="315" spans="1:5" x14ac:dyDescent="0.2">
      <c r="A315" s="24" t="s">
        <v>19342</v>
      </c>
      <c r="B315" s="84" t="s">
        <v>19343</v>
      </c>
      <c r="C315" s="119">
        <v>54.8</v>
      </c>
      <c r="D315" s="120">
        <v>313</v>
      </c>
      <c r="E315" s="121">
        <f t="shared" si="9"/>
        <v>2</v>
      </c>
    </row>
    <row r="316" spans="1:5" x14ac:dyDescent="0.2">
      <c r="A316" s="24" t="s">
        <v>17768</v>
      </c>
      <c r="B316" s="84" t="s">
        <v>19897</v>
      </c>
      <c r="C316" s="119">
        <v>54.9</v>
      </c>
      <c r="D316" s="120">
        <v>314</v>
      </c>
      <c r="E316" s="121">
        <f t="shared" si="9"/>
        <v>2</v>
      </c>
    </row>
    <row r="317" spans="1:5" x14ac:dyDescent="0.2">
      <c r="A317" s="24" t="s">
        <v>18618</v>
      </c>
      <c r="B317" s="84" t="s">
        <v>19291</v>
      </c>
      <c r="C317" s="119">
        <v>54.9</v>
      </c>
      <c r="D317" s="120">
        <v>315</v>
      </c>
      <c r="E317" s="121">
        <f t="shared" si="9"/>
        <v>2</v>
      </c>
    </row>
    <row r="318" spans="1:5" x14ac:dyDescent="0.2">
      <c r="A318" s="24" t="s">
        <v>17624</v>
      </c>
      <c r="B318" s="84" t="s">
        <v>19666</v>
      </c>
      <c r="C318" s="119">
        <v>54.9</v>
      </c>
      <c r="D318" s="120">
        <v>316</v>
      </c>
      <c r="E318" s="121">
        <f t="shared" si="9"/>
        <v>2</v>
      </c>
    </row>
    <row r="319" spans="1:5" x14ac:dyDescent="0.2">
      <c r="A319" s="24" t="s">
        <v>17739</v>
      </c>
      <c r="B319" s="84" t="s">
        <v>19309</v>
      </c>
      <c r="C319" s="119">
        <v>54.9</v>
      </c>
      <c r="D319" s="120">
        <v>317</v>
      </c>
      <c r="E319" s="121">
        <f t="shared" si="9"/>
        <v>2</v>
      </c>
    </row>
    <row r="320" spans="1:5" x14ac:dyDescent="0.2">
      <c r="A320" s="24" t="s">
        <v>18458</v>
      </c>
      <c r="B320" s="84" t="s">
        <v>19602</v>
      </c>
      <c r="C320" s="119">
        <v>54.9</v>
      </c>
      <c r="D320" s="120">
        <v>318</v>
      </c>
      <c r="E320" s="121">
        <f t="shared" si="9"/>
        <v>2</v>
      </c>
    </row>
    <row r="321" spans="1:5" x14ac:dyDescent="0.2">
      <c r="A321" s="24" t="s">
        <v>18453</v>
      </c>
      <c r="B321" s="84" t="s">
        <v>19457</v>
      </c>
      <c r="C321" s="119">
        <v>54.9</v>
      </c>
      <c r="D321" s="120">
        <v>319</v>
      </c>
      <c r="E321" s="121">
        <f t="shared" si="9"/>
        <v>2</v>
      </c>
    </row>
    <row r="322" spans="1:5" x14ac:dyDescent="0.2">
      <c r="A322" s="24" t="s">
        <v>18255</v>
      </c>
      <c r="B322" s="84" t="s">
        <v>19293</v>
      </c>
      <c r="C322" s="119">
        <v>54.9</v>
      </c>
      <c r="D322" s="120">
        <v>320</v>
      </c>
      <c r="E322" s="121">
        <f t="shared" si="9"/>
        <v>2</v>
      </c>
    </row>
    <row r="323" spans="1:5" x14ac:dyDescent="0.2">
      <c r="A323" s="24" t="s">
        <v>16508</v>
      </c>
      <c r="B323" s="84" t="s">
        <v>19771</v>
      </c>
      <c r="C323" s="119">
        <v>54.9</v>
      </c>
      <c r="D323" s="120">
        <v>321</v>
      </c>
      <c r="E323" s="121">
        <f t="shared" si="9"/>
        <v>2</v>
      </c>
    </row>
    <row r="324" spans="1:5" x14ac:dyDescent="0.2">
      <c r="A324" s="24" t="s">
        <v>18028</v>
      </c>
      <c r="B324" s="84" t="s">
        <v>19691</v>
      </c>
      <c r="C324" s="119">
        <v>55</v>
      </c>
      <c r="D324" s="120">
        <v>322</v>
      </c>
      <c r="E324" s="121">
        <f t="shared" ref="E324:E387" si="10">VLOOKUP(C324,$I$3:$O$18,7, TRUE)</f>
        <v>2</v>
      </c>
    </row>
    <row r="325" spans="1:5" x14ac:dyDescent="0.2">
      <c r="A325" s="24" t="s">
        <v>17570</v>
      </c>
      <c r="B325" s="84" t="s">
        <v>19383</v>
      </c>
      <c r="C325" s="119">
        <v>55</v>
      </c>
      <c r="D325" s="120">
        <v>323</v>
      </c>
      <c r="E325" s="121">
        <f t="shared" si="10"/>
        <v>2</v>
      </c>
    </row>
    <row r="326" spans="1:5" x14ac:dyDescent="0.2">
      <c r="A326" s="24" t="s">
        <v>18416</v>
      </c>
      <c r="B326" s="84" t="s">
        <v>19758</v>
      </c>
      <c r="C326" s="119">
        <v>55</v>
      </c>
      <c r="D326" s="120">
        <v>324</v>
      </c>
      <c r="E326" s="121">
        <f t="shared" si="10"/>
        <v>2</v>
      </c>
    </row>
    <row r="327" spans="1:5" x14ac:dyDescent="0.2">
      <c r="A327" s="24" t="s">
        <v>18497</v>
      </c>
      <c r="B327" s="84" t="s">
        <v>19320</v>
      </c>
      <c r="C327" s="119">
        <v>55</v>
      </c>
      <c r="D327" s="120">
        <v>325</v>
      </c>
      <c r="E327" s="121">
        <f t="shared" si="10"/>
        <v>2</v>
      </c>
    </row>
    <row r="328" spans="1:5" x14ac:dyDescent="0.2">
      <c r="A328" s="24" t="s">
        <v>18376</v>
      </c>
      <c r="B328" s="84" t="s">
        <v>19360</v>
      </c>
      <c r="C328" s="119">
        <v>55</v>
      </c>
      <c r="D328" s="120">
        <v>326</v>
      </c>
      <c r="E328" s="121">
        <f t="shared" si="10"/>
        <v>2</v>
      </c>
    </row>
    <row r="329" spans="1:5" x14ac:dyDescent="0.2">
      <c r="A329" s="24" t="s">
        <v>17196</v>
      </c>
      <c r="B329" s="84" t="s">
        <v>19514</v>
      </c>
      <c r="C329" s="119">
        <v>55</v>
      </c>
      <c r="D329" s="120">
        <v>327</v>
      </c>
      <c r="E329" s="121">
        <f t="shared" si="10"/>
        <v>2</v>
      </c>
    </row>
    <row r="330" spans="1:5" x14ac:dyDescent="0.2">
      <c r="A330" s="24" t="s">
        <v>18192</v>
      </c>
      <c r="B330" s="84" t="s">
        <v>19842</v>
      </c>
      <c r="C330" s="119">
        <v>55.1</v>
      </c>
      <c r="D330" s="120">
        <v>328</v>
      </c>
      <c r="E330" s="121">
        <f t="shared" si="10"/>
        <v>2</v>
      </c>
    </row>
    <row r="331" spans="1:5" x14ac:dyDescent="0.2">
      <c r="A331" s="24" t="s">
        <v>16783</v>
      </c>
      <c r="B331" s="84" t="s">
        <v>19595</v>
      </c>
      <c r="C331" s="119">
        <v>55.1</v>
      </c>
      <c r="D331" s="120">
        <v>329</v>
      </c>
      <c r="E331" s="121">
        <f t="shared" si="10"/>
        <v>2</v>
      </c>
    </row>
    <row r="332" spans="1:5" x14ac:dyDescent="0.2">
      <c r="A332" s="24" t="s">
        <v>17886</v>
      </c>
      <c r="B332" s="84" t="s">
        <v>20393</v>
      </c>
      <c r="C332" s="119">
        <v>55.1</v>
      </c>
      <c r="D332" s="120">
        <v>330</v>
      </c>
      <c r="E332" s="121">
        <f t="shared" si="10"/>
        <v>2</v>
      </c>
    </row>
    <row r="333" spans="1:5" x14ac:dyDescent="0.2">
      <c r="A333" s="24" t="s">
        <v>18474</v>
      </c>
      <c r="B333" s="84" t="s">
        <v>19241</v>
      </c>
      <c r="C333" s="119">
        <v>55.1</v>
      </c>
      <c r="D333" s="120">
        <v>331</v>
      </c>
      <c r="E333" s="121">
        <f t="shared" si="10"/>
        <v>2</v>
      </c>
    </row>
    <row r="334" spans="1:5" x14ac:dyDescent="0.2">
      <c r="A334" s="24" t="s">
        <v>18429</v>
      </c>
      <c r="B334" s="84" t="s">
        <v>19139</v>
      </c>
      <c r="C334" s="119">
        <v>55.1</v>
      </c>
      <c r="D334" s="120">
        <v>332</v>
      </c>
      <c r="E334" s="121">
        <f t="shared" si="10"/>
        <v>2</v>
      </c>
    </row>
    <row r="335" spans="1:5" x14ac:dyDescent="0.2">
      <c r="A335" s="24" t="s">
        <v>17874</v>
      </c>
      <c r="B335" s="84" t="s">
        <v>19278</v>
      </c>
      <c r="C335" s="119">
        <v>55.1</v>
      </c>
      <c r="D335" s="120">
        <v>333</v>
      </c>
      <c r="E335" s="121">
        <f t="shared" si="10"/>
        <v>2</v>
      </c>
    </row>
    <row r="336" spans="1:5" x14ac:dyDescent="0.2">
      <c r="A336" s="24" t="s">
        <v>18472</v>
      </c>
      <c r="B336" s="84" t="s">
        <v>19384</v>
      </c>
      <c r="C336" s="119">
        <v>55.2</v>
      </c>
      <c r="D336" s="120">
        <v>334</v>
      </c>
      <c r="E336" s="121">
        <f t="shared" si="10"/>
        <v>2</v>
      </c>
    </row>
    <row r="337" spans="1:5" x14ac:dyDescent="0.2">
      <c r="A337" s="24" t="s">
        <v>17479</v>
      </c>
      <c r="B337" s="84" t="s">
        <v>19883</v>
      </c>
      <c r="C337" s="119">
        <v>55.2</v>
      </c>
      <c r="D337" s="120">
        <v>335</v>
      </c>
      <c r="E337" s="121">
        <f t="shared" si="10"/>
        <v>2</v>
      </c>
    </row>
    <row r="338" spans="1:5" x14ac:dyDescent="0.2">
      <c r="A338" s="24" t="s">
        <v>18288</v>
      </c>
      <c r="B338" s="84" t="s">
        <v>19705</v>
      </c>
      <c r="C338" s="119">
        <v>55.2</v>
      </c>
      <c r="D338" s="120">
        <v>336</v>
      </c>
      <c r="E338" s="121">
        <f t="shared" si="10"/>
        <v>2</v>
      </c>
    </row>
    <row r="339" spans="1:5" x14ac:dyDescent="0.2">
      <c r="A339" s="24" t="s">
        <v>18287</v>
      </c>
      <c r="B339" s="84" t="s">
        <v>19706</v>
      </c>
      <c r="C339" s="119">
        <v>55.2</v>
      </c>
      <c r="D339" s="120">
        <v>337</v>
      </c>
      <c r="E339" s="121">
        <f t="shared" si="10"/>
        <v>2</v>
      </c>
    </row>
    <row r="340" spans="1:5" x14ac:dyDescent="0.2">
      <c r="A340" s="24" t="s">
        <v>18536</v>
      </c>
      <c r="B340" s="84" t="s">
        <v>19617</v>
      </c>
      <c r="C340" s="119">
        <v>55.3</v>
      </c>
      <c r="D340" s="120">
        <v>338</v>
      </c>
      <c r="E340" s="121">
        <f t="shared" si="10"/>
        <v>2</v>
      </c>
    </row>
    <row r="341" spans="1:5" x14ac:dyDescent="0.2">
      <c r="A341" s="24" t="s">
        <v>17704</v>
      </c>
      <c r="B341" s="84" t="s">
        <v>19679</v>
      </c>
      <c r="C341" s="119">
        <v>55.3</v>
      </c>
      <c r="D341" s="120">
        <v>339</v>
      </c>
      <c r="E341" s="121">
        <f t="shared" si="10"/>
        <v>2</v>
      </c>
    </row>
    <row r="342" spans="1:5" x14ac:dyDescent="0.2">
      <c r="A342" s="24" t="s">
        <v>18267</v>
      </c>
      <c r="B342" s="84" t="s">
        <v>19405</v>
      </c>
      <c r="C342" s="119">
        <v>55.3</v>
      </c>
      <c r="D342" s="120">
        <v>340</v>
      </c>
      <c r="E342" s="121">
        <f t="shared" si="10"/>
        <v>2</v>
      </c>
    </row>
    <row r="343" spans="1:5" x14ac:dyDescent="0.2">
      <c r="A343" s="24" t="s">
        <v>17933</v>
      </c>
      <c r="B343" s="84" t="s">
        <v>19585</v>
      </c>
      <c r="C343" s="119">
        <v>55.4</v>
      </c>
      <c r="D343" s="120">
        <v>341</v>
      </c>
      <c r="E343" s="121">
        <f t="shared" si="10"/>
        <v>2</v>
      </c>
    </row>
    <row r="344" spans="1:5" x14ac:dyDescent="0.2">
      <c r="A344" s="24" t="s">
        <v>16885</v>
      </c>
      <c r="B344" s="84" t="s">
        <v>19627</v>
      </c>
      <c r="C344" s="119">
        <v>55.4</v>
      </c>
      <c r="D344" s="120">
        <v>342</v>
      </c>
      <c r="E344" s="121">
        <f t="shared" si="10"/>
        <v>2</v>
      </c>
    </row>
    <row r="345" spans="1:5" x14ac:dyDescent="0.2">
      <c r="A345" s="24" t="s">
        <v>17772</v>
      </c>
      <c r="B345" s="84" t="s">
        <v>19264</v>
      </c>
      <c r="C345" s="119">
        <v>55.4</v>
      </c>
      <c r="D345" s="120">
        <v>343</v>
      </c>
      <c r="E345" s="121">
        <f t="shared" si="10"/>
        <v>2</v>
      </c>
    </row>
    <row r="346" spans="1:5" x14ac:dyDescent="0.2">
      <c r="A346" s="24" t="s">
        <v>18448</v>
      </c>
      <c r="B346" s="84" t="s">
        <v>19380</v>
      </c>
      <c r="C346" s="119">
        <v>55.4</v>
      </c>
      <c r="D346" s="120">
        <v>344</v>
      </c>
      <c r="E346" s="121">
        <f t="shared" si="10"/>
        <v>2</v>
      </c>
    </row>
    <row r="347" spans="1:5" x14ac:dyDescent="0.2">
      <c r="A347" s="24" t="s">
        <v>19856</v>
      </c>
      <c r="B347" s="84" t="s">
        <v>19857</v>
      </c>
      <c r="C347" s="119">
        <v>55.4</v>
      </c>
      <c r="D347" s="120">
        <v>345</v>
      </c>
      <c r="E347" s="121">
        <f t="shared" si="10"/>
        <v>2</v>
      </c>
    </row>
    <row r="348" spans="1:5" x14ac:dyDescent="0.2">
      <c r="A348" s="24" t="s">
        <v>18187</v>
      </c>
      <c r="B348" s="84" t="s">
        <v>19402</v>
      </c>
      <c r="C348" s="119">
        <v>55.5</v>
      </c>
      <c r="D348" s="120">
        <v>346</v>
      </c>
      <c r="E348" s="121">
        <f t="shared" si="10"/>
        <v>2</v>
      </c>
    </row>
    <row r="349" spans="1:5" x14ac:dyDescent="0.2">
      <c r="A349" s="24" t="s">
        <v>18141</v>
      </c>
      <c r="B349" s="84" t="s">
        <v>19839</v>
      </c>
      <c r="C349" s="119">
        <v>55.5</v>
      </c>
      <c r="D349" s="120">
        <v>347</v>
      </c>
      <c r="E349" s="121">
        <f t="shared" si="10"/>
        <v>2</v>
      </c>
    </row>
    <row r="350" spans="1:5" x14ac:dyDescent="0.2">
      <c r="A350" s="24" t="s">
        <v>18573</v>
      </c>
      <c r="B350" s="84" t="s">
        <v>19420</v>
      </c>
      <c r="C350" s="119">
        <v>55.5</v>
      </c>
      <c r="D350" s="120">
        <v>348</v>
      </c>
      <c r="E350" s="121">
        <f t="shared" si="10"/>
        <v>2</v>
      </c>
    </row>
    <row r="351" spans="1:5" x14ac:dyDescent="0.2">
      <c r="A351" s="24" t="s">
        <v>18450</v>
      </c>
      <c r="B351" s="84" t="s">
        <v>19414</v>
      </c>
      <c r="C351" s="119">
        <v>55.6</v>
      </c>
      <c r="D351" s="120">
        <v>349</v>
      </c>
      <c r="E351" s="121">
        <f t="shared" si="10"/>
        <v>2</v>
      </c>
    </row>
    <row r="352" spans="1:5" x14ac:dyDescent="0.2">
      <c r="A352" s="24" t="s">
        <v>18410</v>
      </c>
      <c r="B352" s="84" t="s">
        <v>19316</v>
      </c>
      <c r="C352" s="119">
        <v>55.6</v>
      </c>
      <c r="D352" s="120">
        <v>350</v>
      </c>
      <c r="E352" s="121">
        <f t="shared" si="10"/>
        <v>2</v>
      </c>
    </row>
    <row r="353" spans="1:5" x14ac:dyDescent="0.2">
      <c r="A353" s="24" t="s">
        <v>18514</v>
      </c>
      <c r="B353" s="84" t="s">
        <v>19257</v>
      </c>
      <c r="C353" s="119">
        <v>55.6</v>
      </c>
      <c r="D353" s="120">
        <v>351</v>
      </c>
      <c r="E353" s="121">
        <f t="shared" si="10"/>
        <v>2</v>
      </c>
    </row>
    <row r="354" spans="1:5" x14ac:dyDescent="0.2">
      <c r="A354" s="24" t="s">
        <v>18489</v>
      </c>
      <c r="B354" s="84" t="s">
        <v>19450</v>
      </c>
      <c r="C354" s="119">
        <v>55.6</v>
      </c>
      <c r="D354" s="120">
        <v>352</v>
      </c>
      <c r="E354" s="121">
        <f t="shared" si="10"/>
        <v>2</v>
      </c>
    </row>
    <row r="355" spans="1:5" x14ac:dyDescent="0.2">
      <c r="A355" s="24" t="s">
        <v>18012</v>
      </c>
      <c r="B355" s="84" t="s">
        <v>19671</v>
      </c>
      <c r="C355" s="119">
        <v>55.6</v>
      </c>
      <c r="D355" s="120">
        <v>353</v>
      </c>
      <c r="E355" s="121">
        <f t="shared" si="10"/>
        <v>2</v>
      </c>
    </row>
    <row r="356" spans="1:5" x14ac:dyDescent="0.2">
      <c r="A356" s="24" t="s">
        <v>18564</v>
      </c>
      <c r="B356" s="84" t="s">
        <v>19349</v>
      </c>
      <c r="C356" s="119">
        <v>55.6</v>
      </c>
      <c r="D356" s="120">
        <v>354</v>
      </c>
      <c r="E356" s="121">
        <f t="shared" si="10"/>
        <v>2</v>
      </c>
    </row>
    <row r="357" spans="1:5" x14ac:dyDescent="0.2">
      <c r="A357" s="24" t="s">
        <v>17260</v>
      </c>
      <c r="B357" s="84" t="s">
        <v>19688</v>
      </c>
      <c r="C357" s="119">
        <v>55.6</v>
      </c>
      <c r="D357" s="120">
        <v>355</v>
      </c>
      <c r="E357" s="121">
        <f t="shared" si="10"/>
        <v>2</v>
      </c>
    </row>
    <row r="358" spans="1:5" x14ac:dyDescent="0.2">
      <c r="A358" s="24" t="s">
        <v>16968</v>
      </c>
      <c r="B358" s="84" t="s">
        <v>19677</v>
      </c>
      <c r="C358" s="119">
        <v>55.7</v>
      </c>
      <c r="D358" s="120">
        <v>356</v>
      </c>
      <c r="E358" s="121">
        <f t="shared" si="10"/>
        <v>2</v>
      </c>
    </row>
    <row r="359" spans="1:5" x14ac:dyDescent="0.2">
      <c r="A359" s="24" t="s">
        <v>18507</v>
      </c>
      <c r="B359" s="84" t="s">
        <v>19267</v>
      </c>
      <c r="C359" s="119">
        <v>55.7</v>
      </c>
      <c r="D359" s="120">
        <v>357</v>
      </c>
      <c r="E359" s="121">
        <f t="shared" si="10"/>
        <v>2</v>
      </c>
    </row>
    <row r="360" spans="1:5" x14ac:dyDescent="0.2">
      <c r="A360" s="24" t="s">
        <v>18603</v>
      </c>
      <c r="B360" s="84" t="s">
        <v>19138</v>
      </c>
      <c r="C360" s="119">
        <v>55.7</v>
      </c>
      <c r="D360" s="120">
        <v>358</v>
      </c>
      <c r="E360" s="121">
        <f t="shared" si="10"/>
        <v>2</v>
      </c>
    </row>
    <row r="361" spans="1:5" x14ac:dyDescent="0.2">
      <c r="A361" s="24" t="s">
        <v>18424</v>
      </c>
      <c r="B361" s="84" t="s">
        <v>19363</v>
      </c>
      <c r="C361" s="119">
        <v>55.7</v>
      </c>
      <c r="D361" s="120">
        <v>359</v>
      </c>
      <c r="E361" s="121">
        <f t="shared" si="10"/>
        <v>2</v>
      </c>
    </row>
    <row r="362" spans="1:5" x14ac:dyDescent="0.2">
      <c r="A362" s="24" t="s">
        <v>18302</v>
      </c>
      <c r="B362" s="84" t="s">
        <v>19747</v>
      </c>
      <c r="C362" s="119">
        <v>55.7</v>
      </c>
      <c r="D362" s="120">
        <v>360</v>
      </c>
      <c r="E362" s="121">
        <f t="shared" si="10"/>
        <v>2</v>
      </c>
    </row>
    <row r="363" spans="1:5" x14ac:dyDescent="0.2">
      <c r="A363" s="24" t="s">
        <v>17386</v>
      </c>
      <c r="B363" s="84" t="s">
        <v>19739</v>
      </c>
      <c r="C363" s="119">
        <v>55.7</v>
      </c>
      <c r="D363" s="120">
        <v>361</v>
      </c>
      <c r="E363" s="121">
        <f t="shared" si="10"/>
        <v>2</v>
      </c>
    </row>
    <row r="364" spans="1:5" x14ac:dyDescent="0.2">
      <c r="A364" s="24" t="s">
        <v>17011</v>
      </c>
      <c r="B364" s="84" t="s">
        <v>20136</v>
      </c>
      <c r="C364" s="119">
        <v>55.8</v>
      </c>
      <c r="D364" s="120">
        <v>362</v>
      </c>
      <c r="E364" s="121">
        <f t="shared" si="10"/>
        <v>2</v>
      </c>
    </row>
    <row r="365" spans="1:5" x14ac:dyDescent="0.2">
      <c r="A365" s="24" t="s">
        <v>18198</v>
      </c>
      <c r="B365" s="84" t="s">
        <v>19422</v>
      </c>
      <c r="C365" s="119">
        <v>55.8</v>
      </c>
      <c r="D365" s="120">
        <v>363</v>
      </c>
      <c r="E365" s="121">
        <f t="shared" si="10"/>
        <v>2</v>
      </c>
    </row>
    <row r="366" spans="1:5" x14ac:dyDescent="0.2">
      <c r="A366" s="24" t="s">
        <v>16935</v>
      </c>
      <c r="B366" s="84" t="s">
        <v>19845</v>
      </c>
      <c r="C366" s="119">
        <v>55.8</v>
      </c>
      <c r="D366" s="120">
        <v>364</v>
      </c>
      <c r="E366" s="121">
        <f t="shared" si="10"/>
        <v>2</v>
      </c>
    </row>
    <row r="367" spans="1:5" x14ac:dyDescent="0.2">
      <c r="A367" s="24" t="s">
        <v>18348</v>
      </c>
      <c r="B367" s="84" t="s">
        <v>19588</v>
      </c>
      <c r="C367" s="119">
        <v>55.8</v>
      </c>
      <c r="D367" s="120">
        <v>365</v>
      </c>
      <c r="E367" s="121">
        <f t="shared" si="10"/>
        <v>2</v>
      </c>
    </row>
    <row r="368" spans="1:5" x14ac:dyDescent="0.2">
      <c r="A368" s="24" t="s">
        <v>18568</v>
      </c>
      <c r="B368" s="84" t="s">
        <v>19236</v>
      </c>
      <c r="C368" s="119">
        <v>55.8</v>
      </c>
      <c r="D368" s="120">
        <v>366</v>
      </c>
      <c r="E368" s="121">
        <f t="shared" si="10"/>
        <v>2</v>
      </c>
    </row>
    <row r="369" spans="1:5" x14ac:dyDescent="0.2">
      <c r="A369" s="24" t="s">
        <v>18049</v>
      </c>
      <c r="B369" s="84" t="s">
        <v>20345</v>
      </c>
      <c r="C369" s="119">
        <v>55.9</v>
      </c>
      <c r="D369" s="120">
        <v>367</v>
      </c>
      <c r="E369" s="121">
        <f t="shared" si="10"/>
        <v>2</v>
      </c>
    </row>
    <row r="370" spans="1:5" x14ac:dyDescent="0.2">
      <c r="A370" s="24" t="s">
        <v>18592</v>
      </c>
      <c r="B370" s="84" t="s">
        <v>19348</v>
      </c>
      <c r="C370" s="119">
        <v>55.9</v>
      </c>
      <c r="D370" s="120">
        <v>368</v>
      </c>
      <c r="E370" s="121">
        <f t="shared" si="10"/>
        <v>2</v>
      </c>
    </row>
    <row r="371" spans="1:5" x14ac:dyDescent="0.2">
      <c r="A371" s="24" t="s">
        <v>17851</v>
      </c>
      <c r="B371" s="84" t="s">
        <v>19826</v>
      </c>
      <c r="C371" s="119">
        <v>55.9</v>
      </c>
      <c r="D371" s="120">
        <v>369</v>
      </c>
      <c r="E371" s="121">
        <f t="shared" si="10"/>
        <v>2</v>
      </c>
    </row>
    <row r="372" spans="1:5" x14ac:dyDescent="0.2">
      <c r="A372" s="24" t="s">
        <v>18330</v>
      </c>
      <c r="B372" s="84" t="s">
        <v>19539</v>
      </c>
      <c r="C372" s="119">
        <v>56</v>
      </c>
      <c r="D372" s="120">
        <v>370</v>
      </c>
      <c r="E372" s="121">
        <f t="shared" si="10"/>
        <v>2</v>
      </c>
    </row>
    <row r="373" spans="1:5" x14ac:dyDescent="0.2">
      <c r="A373" s="24" t="s">
        <v>18354</v>
      </c>
      <c r="B373" s="84" t="s">
        <v>19587</v>
      </c>
      <c r="C373" s="119">
        <v>56</v>
      </c>
      <c r="D373" s="120">
        <v>371</v>
      </c>
      <c r="E373" s="121">
        <f t="shared" si="10"/>
        <v>2</v>
      </c>
    </row>
    <row r="374" spans="1:5" x14ac:dyDescent="0.2">
      <c r="A374" s="24" t="s">
        <v>18310</v>
      </c>
      <c r="B374" s="84" t="s">
        <v>19510</v>
      </c>
      <c r="C374" s="119">
        <v>56</v>
      </c>
      <c r="D374" s="120">
        <v>372</v>
      </c>
      <c r="E374" s="121">
        <f t="shared" si="10"/>
        <v>2</v>
      </c>
    </row>
    <row r="375" spans="1:5" x14ac:dyDescent="0.2">
      <c r="A375" s="24" t="s">
        <v>18441</v>
      </c>
      <c r="B375" s="84" t="s">
        <v>19327</v>
      </c>
      <c r="C375" s="119">
        <v>56</v>
      </c>
      <c r="D375" s="120">
        <v>373</v>
      </c>
      <c r="E375" s="121">
        <f t="shared" si="10"/>
        <v>2</v>
      </c>
    </row>
    <row r="376" spans="1:5" x14ac:dyDescent="0.2">
      <c r="A376" s="24" t="s">
        <v>18135</v>
      </c>
      <c r="B376" s="84" t="s">
        <v>19362</v>
      </c>
      <c r="C376" s="119">
        <v>56</v>
      </c>
      <c r="D376" s="120">
        <v>374</v>
      </c>
      <c r="E376" s="121">
        <f t="shared" si="10"/>
        <v>2</v>
      </c>
    </row>
    <row r="377" spans="1:5" x14ac:dyDescent="0.2">
      <c r="A377" s="24" t="s">
        <v>18207</v>
      </c>
      <c r="B377" s="84" t="s">
        <v>19570</v>
      </c>
      <c r="C377" s="119">
        <v>56</v>
      </c>
      <c r="D377" s="120">
        <v>375</v>
      </c>
      <c r="E377" s="121">
        <f t="shared" si="10"/>
        <v>2</v>
      </c>
    </row>
    <row r="378" spans="1:5" x14ac:dyDescent="0.2">
      <c r="A378" s="24" t="s">
        <v>17674</v>
      </c>
      <c r="B378" s="84" t="s">
        <v>19767</v>
      </c>
      <c r="C378" s="119">
        <v>56</v>
      </c>
      <c r="D378" s="120">
        <v>376</v>
      </c>
      <c r="E378" s="121">
        <f t="shared" si="10"/>
        <v>2</v>
      </c>
    </row>
    <row r="379" spans="1:5" x14ac:dyDescent="0.2">
      <c r="A379" s="24" t="s">
        <v>18235</v>
      </c>
      <c r="B379" s="84" t="s">
        <v>19915</v>
      </c>
      <c r="C379" s="119">
        <v>56.1</v>
      </c>
      <c r="D379" s="120">
        <v>377</v>
      </c>
      <c r="E379" s="121">
        <f t="shared" si="10"/>
        <v>2</v>
      </c>
    </row>
    <row r="380" spans="1:5" x14ac:dyDescent="0.2">
      <c r="A380" s="24" t="s">
        <v>17366</v>
      </c>
      <c r="B380" s="84" t="s">
        <v>19684</v>
      </c>
      <c r="C380" s="119">
        <v>56.1</v>
      </c>
      <c r="D380" s="120">
        <v>378</v>
      </c>
      <c r="E380" s="121">
        <f t="shared" si="10"/>
        <v>2</v>
      </c>
    </row>
    <row r="381" spans="1:5" x14ac:dyDescent="0.2">
      <c r="A381" s="24" t="s">
        <v>18305</v>
      </c>
      <c r="B381" s="84" t="s">
        <v>19434</v>
      </c>
      <c r="C381" s="119">
        <v>56.1</v>
      </c>
      <c r="D381" s="120">
        <v>379</v>
      </c>
      <c r="E381" s="121">
        <f t="shared" si="10"/>
        <v>2</v>
      </c>
    </row>
    <row r="382" spans="1:5" x14ac:dyDescent="0.2">
      <c r="A382" s="24" t="s">
        <v>18581</v>
      </c>
      <c r="B382" s="84" t="s">
        <v>19366</v>
      </c>
      <c r="C382" s="119">
        <v>56.1</v>
      </c>
      <c r="D382" s="120">
        <v>380</v>
      </c>
      <c r="E382" s="121">
        <f t="shared" si="10"/>
        <v>2</v>
      </c>
    </row>
    <row r="383" spans="1:5" x14ac:dyDescent="0.2">
      <c r="A383" s="24" t="s">
        <v>17984</v>
      </c>
      <c r="B383" s="84" t="s">
        <v>19929</v>
      </c>
      <c r="C383" s="119">
        <v>56.1</v>
      </c>
      <c r="D383" s="120">
        <v>381</v>
      </c>
      <c r="E383" s="121">
        <f t="shared" si="10"/>
        <v>2</v>
      </c>
    </row>
    <row r="384" spans="1:5" x14ac:dyDescent="0.2">
      <c r="A384" s="24" t="s">
        <v>18106</v>
      </c>
      <c r="B384" s="84" t="s">
        <v>19523</v>
      </c>
      <c r="C384" s="119">
        <v>56.2</v>
      </c>
      <c r="D384" s="120">
        <v>382</v>
      </c>
      <c r="E384" s="121">
        <f t="shared" si="10"/>
        <v>2</v>
      </c>
    </row>
    <row r="385" spans="1:5" x14ac:dyDescent="0.2">
      <c r="A385" s="24" t="s">
        <v>18074</v>
      </c>
      <c r="B385" s="84" t="s">
        <v>19783</v>
      </c>
      <c r="C385" s="119">
        <v>56.2</v>
      </c>
      <c r="D385" s="120">
        <v>383</v>
      </c>
      <c r="E385" s="121">
        <f t="shared" si="10"/>
        <v>2</v>
      </c>
    </row>
    <row r="386" spans="1:5" x14ac:dyDescent="0.2">
      <c r="A386" s="24" t="s">
        <v>17153</v>
      </c>
      <c r="B386" s="84" t="s">
        <v>19425</v>
      </c>
      <c r="C386" s="119">
        <v>56.2</v>
      </c>
      <c r="D386" s="120">
        <v>384</v>
      </c>
      <c r="E386" s="121">
        <f t="shared" si="10"/>
        <v>2</v>
      </c>
    </row>
    <row r="387" spans="1:5" x14ac:dyDescent="0.2">
      <c r="A387" s="24" t="s">
        <v>16999</v>
      </c>
      <c r="B387" s="84" t="s">
        <v>19892</v>
      </c>
      <c r="C387" s="119">
        <v>56.3</v>
      </c>
      <c r="D387" s="120">
        <v>385</v>
      </c>
      <c r="E387" s="121">
        <f t="shared" si="10"/>
        <v>2</v>
      </c>
    </row>
    <row r="388" spans="1:5" x14ac:dyDescent="0.2">
      <c r="A388" s="24" t="s">
        <v>18434</v>
      </c>
      <c r="B388" s="84" t="s">
        <v>19265</v>
      </c>
      <c r="C388" s="119">
        <v>56.4</v>
      </c>
      <c r="D388" s="120">
        <v>386</v>
      </c>
      <c r="E388" s="121">
        <f t="shared" ref="E388:E451" si="11">VLOOKUP(C388,$I$3:$O$18,7, TRUE)</f>
        <v>2</v>
      </c>
    </row>
    <row r="389" spans="1:5" x14ac:dyDescent="0.2">
      <c r="A389" s="24" t="s">
        <v>18586</v>
      </c>
      <c r="B389" s="84" t="s">
        <v>19289</v>
      </c>
      <c r="C389" s="119">
        <v>56.4</v>
      </c>
      <c r="D389" s="120">
        <v>387</v>
      </c>
      <c r="E389" s="121">
        <f t="shared" si="11"/>
        <v>2</v>
      </c>
    </row>
    <row r="390" spans="1:5" x14ac:dyDescent="0.2">
      <c r="A390" s="24" t="s">
        <v>18143</v>
      </c>
      <c r="B390" s="84" t="s">
        <v>19613</v>
      </c>
      <c r="C390" s="119">
        <v>56.4</v>
      </c>
      <c r="D390" s="120">
        <v>388</v>
      </c>
      <c r="E390" s="121">
        <f t="shared" si="11"/>
        <v>2</v>
      </c>
    </row>
    <row r="391" spans="1:5" x14ac:dyDescent="0.2">
      <c r="A391" s="24" t="s">
        <v>17914</v>
      </c>
      <c r="B391" s="84" t="s">
        <v>19775</v>
      </c>
      <c r="C391" s="119">
        <v>56.4</v>
      </c>
      <c r="D391" s="120">
        <v>389</v>
      </c>
      <c r="E391" s="121">
        <f t="shared" si="11"/>
        <v>2</v>
      </c>
    </row>
    <row r="392" spans="1:5" x14ac:dyDescent="0.2">
      <c r="A392" s="24" t="s">
        <v>17021</v>
      </c>
      <c r="B392" s="84" t="s">
        <v>19663</v>
      </c>
      <c r="C392" s="119">
        <v>56.5</v>
      </c>
      <c r="D392" s="120">
        <v>390</v>
      </c>
      <c r="E392" s="121">
        <f t="shared" si="11"/>
        <v>2</v>
      </c>
    </row>
    <row r="393" spans="1:5" x14ac:dyDescent="0.2">
      <c r="A393" s="24" t="s">
        <v>18484</v>
      </c>
      <c r="B393" s="84" t="s">
        <v>19640</v>
      </c>
      <c r="C393" s="119">
        <v>56.5</v>
      </c>
      <c r="D393" s="120">
        <v>391</v>
      </c>
      <c r="E393" s="121">
        <f t="shared" si="11"/>
        <v>2</v>
      </c>
    </row>
    <row r="394" spans="1:5" x14ac:dyDescent="0.2">
      <c r="A394" s="24" t="s">
        <v>17955</v>
      </c>
      <c r="B394" s="84" t="s">
        <v>19843</v>
      </c>
      <c r="C394" s="119">
        <v>56.5</v>
      </c>
      <c r="D394" s="120">
        <v>392</v>
      </c>
      <c r="E394" s="121">
        <f t="shared" si="11"/>
        <v>2</v>
      </c>
    </row>
    <row r="395" spans="1:5" x14ac:dyDescent="0.2">
      <c r="A395" s="24" t="s">
        <v>17664</v>
      </c>
      <c r="B395" s="84" t="s">
        <v>19495</v>
      </c>
      <c r="C395" s="119">
        <v>56.5</v>
      </c>
      <c r="D395" s="120">
        <v>393</v>
      </c>
      <c r="E395" s="121">
        <f t="shared" si="11"/>
        <v>2</v>
      </c>
    </row>
    <row r="396" spans="1:5" x14ac:dyDescent="0.2">
      <c r="A396" s="24" t="s">
        <v>18013</v>
      </c>
      <c r="B396" s="84" t="s">
        <v>19737</v>
      </c>
      <c r="C396" s="119">
        <v>56.5</v>
      </c>
      <c r="D396" s="120">
        <v>394</v>
      </c>
      <c r="E396" s="121">
        <f t="shared" si="11"/>
        <v>2</v>
      </c>
    </row>
    <row r="397" spans="1:5" x14ac:dyDescent="0.2">
      <c r="A397" s="24" t="s">
        <v>17979</v>
      </c>
      <c r="B397" s="84" t="s">
        <v>19681</v>
      </c>
      <c r="C397" s="119">
        <v>56.5</v>
      </c>
      <c r="D397" s="120">
        <v>395</v>
      </c>
      <c r="E397" s="121">
        <f t="shared" si="11"/>
        <v>2</v>
      </c>
    </row>
    <row r="398" spans="1:5" x14ac:dyDescent="0.2">
      <c r="A398" s="24" t="s">
        <v>18111</v>
      </c>
      <c r="B398" s="84" t="s">
        <v>19207</v>
      </c>
      <c r="C398" s="119">
        <v>56.5</v>
      </c>
      <c r="D398" s="120">
        <v>396</v>
      </c>
      <c r="E398" s="121">
        <f t="shared" si="11"/>
        <v>2</v>
      </c>
    </row>
    <row r="399" spans="1:5" x14ac:dyDescent="0.2">
      <c r="A399" s="24" t="s">
        <v>16072</v>
      </c>
      <c r="B399" s="84" t="s">
        <v>19933</v>
      </c>
      <c r="C399" s="119">
        <v>56.5</v>
      </c>
      <c r="D399" s="120">
        <v>397</v>
      </c>
      <c r="E399" s="121">
        <f t="shared" si="11"/>
        <v>2</v>
      </c>
    </row>
    <row r="400" spans="1:5" x14ac:dyDescent="0.2">
      <c r="A400" s="24" t="s">
        <v>17750</v>
      </c>
      <c r="B400" s="84" t="s">
        <v>19781</v>
      </c>
      <c r="C400" s="119">
        <v>56.6</v>
      </c>
      <c r="D400" s="120">
        <v>398</v>
      </c>
      <c r="E400" s="121">
        <f t="shared" si="11"/>
        <v>2</v>
      </c>
    </row>
    <row r="401" spans="1:5" x14ac:dyDescent="0.2">
      <c r="A401" s="24" t="s">
        <v>17427</v>
      </c>
      <c r="B401" s="84" t="s">
        <v>20335</v>
      </c>
      <c r="C401" s="119">
        <v>56.6</v>
      </c>
      <c r="D401" s="120">
        <v>399</v>
      </c>
      <c r="E401" s="121">
        <f t="shared" si="11"/>
        <v>2</v>
      </c>
    </row>
    <row r="402" spans="1:5" x14ac:dyDescent="0.2">
      <c r="A402" s="24" t="s">
        <v>18626</v>
      </c>
      <c r="B402" s="84" t="s">
        <v>19215</v>
      </c>
      <c r="C402" s="119">
        <v>56.7</v>
      </c>
      <c r="D402" s="120">
        <v>400</v>
      </c>
      <c r="E402" s="121">
        <f t="shared" si="11"/>
        <v>2</v>
      </c>
    </row>
    <row r="403" spans="1:5" x14ac:dyDescent="0.2">
      <c r="A403" s="24" t="s">
        <v>18346</v>
      </c>
      <c r="B403" s="84" t="s">
        <v>19566</v>
      </c>
      <c r="C403" s="119">
        <v>56.7</v>
      </c>
      <c r="D403" s="120">
        <v>401</v>
      </c>
      <c r="E403" s="121">
        <f t="shared" si="11"/>
        <v>2</v>
      </c>
    </row>
    <row r="404" spans="1:5" x14ac:dyDescent="0.2">
      <c r="A404" s="24" t="s">
        <v>17507</v>
      </c>
      <c r="B404" s="84" t="s">
        <v>20132</v>
      </c>
      <c r="C404" s="119">
        <v>56.7</v>
      </c>
      <c r="D404" s="120">
        <v>402</v>
      </c>
      <c r="E404" s="121">
        <f t="shared" si="11"/>
        <v>2</v>
      </c>
    </row>
    <row r="405" spans="1:5" x14ac:dyDescent="0.2">
      <c r="A405" s="24" t="s">
        <v>17867</v>
      </c>
      <c r="B405" s="84" t="s">
        <v>19446</v>
      </c>
      <c r="C405" s="119">
        <v>56.7</v>
      </c>
      <c r="D405" s="120">
        <v>403</v>
      </c>
      <c r="E405" s="121">
        <f t="shared" si="11"/>
        <v>2</v>
      </c>
    </row>
    <row r="406" spans="1:5" x14ac:dyDescent="0.2">
      <c r="A406" s="24" t="s">
        <v>18258</v>
      </c>
      <c r="B406" s="84" t="s">
        <v>19391</v>
      </c>
      <c r="C406" s="119">
        <v>56.8</v>
      </c>
      <c r="D406" s="120">
        <v>404</v>
      </c>
      <c r="E406" s="121">
        <f t="shared" si="11"/>
        <v>2</v>
      </c>
    </row>
    <row r="407" spans="1:5" x14ac:dyDescent="0.2">
      <c r="A407" s="24" t="s">
        <v>18551</v>
      </c>
      <c r="B407" s="84" t="s">
        <v>19606</v>
      </c>
      <c r="C407" s="119">
        <v>56.8</v>
      </c>
      <c r="D407" s="120">
        <v>405</v>
      </c>
      <c r="E407" s="121">
        <f t="shared" si="11"/>
        <v>2</v>
      </c>
    </row>
    <row r="408" spans="1:5" x14ac:dyDescent="0.2">
      <c r="A408" s="24" t="s">
        <v>18149</v>
      </c>
      <c r="B408" s="84" t="s">
        <v>19498</v>
      </c>
      <c r="C408" s="119">
        <v>56.8</v>
      </c>
      <c r="D408" s="120">
        <v>406</v>
      </c>
      <c r="E408" s="121">
        <f t="shared" si="11"/>
        <v>2</v>
      </c>
    </row>
    <row r="409" spans="1:5" x14ac:dyDescent="0.2">
      <c r="A409" s="24" t="s">
        <v>17939</v>
      </c>
      <c r="B409" s="84" t="s">
        <v>19825</v>
      </c>
      <c r="C409" s="119">
        <v>56.8</v>
      </c>
      <c r="D409" s="120">
        <v>407</v>
      </c>
      <c r="E409" s="121">
        <f t="shared" si="11"/>
        <v>2</v>
      </c>
    </row>
    <row r="410" spans="1:5" x14ac:dyDescent="0.2">
      <c r="A410" s="24" t="s">
        <v>17831</v>
      </c>
      <c r="B410" s="84" t="s">
        <v>19501</v>
      </c>
      <c r="C410" s="119">
        <v>56.9</v>
      </c>
      <c r="D410" s="120">
        <v>408</v>
      </c>
      <c r="E410" s="121">
        <f t="shared" si="11"/>
        <v>2</v>
      </c>
    </row>
    <row r="411" spans="1:5" x14ac:dyDescent="0.2">
      <c r="A411" s="24" t="s">
        <v>18230</v>
      </c>
      <c r="B411" s="84" t="s">
        <v>19512</v>
      </c>
      <c r="C411" s="119">
        <v>56.9</v>
      </c>
      <c r="D411" s="120">
        <v>409</v>
      </c>
      <c r="E411" s="121">
        <f t="shared" si="11"/>
        <v>2</v>
      </c>
    </row>
    <row r="412" spans="1:5" x14ac:dyDescent="0.2">
      <c r="A412" s="24" t="s">
        <v>18312</v>
      </c>
      <c r="B412" s="84" t="s">
        <v>19757</v>
      </c>
      <c r="C412" s="119">
        <v>56.9</v>
      </c>
      <c r="D412" s="120">
        <v>410</v>
      </c>
      <c r="E412" s="121">
        <f t="shared" si="11"/>
        <v>2</v>
      </c>
    </row>
    <row r="413" spans="1:5" x14ac:dyDescent="0.2">
      <c r="A413" s="24" t="s">
        <v>17932</v>
      </c>
      <c r="B413" s="84" t="s">
        <v>19370</v>
      </c>
      <c r="C413" s="119">
        <v>56.9</v>
      </c>
      <c r="D413" s="120">
        <v>411</v>
      </c>
      <c r="E413" s="121">
        <f t="shared" si="11"/>
        <v>2</v>
      </c>
    </row>
    <row r="414" spans="1:5" x14ac:dyDescent="0.2">
      <c r="A414" s="24" t="s">
        <v>17645</v>
      </c>
      <c r="B414" s="84" t="s">
        <v>19735</v>
      </c>
      <c r="C414" s="119">
        <v>56.9</v>
      </c>
      <c r="D414" s="120">
        <v>412</v>
      </c>
      <c r="E414" s="121">
        <f t="shared" si="11"/>
        <v>2</v>
      </c>
    </row>
    <row r="415" spans="1:5" x14ac:dyDescent="0.2">
      <c r="A415" s="24" t="s">
        <v>17893</v>
      </c>
      <c r="B415" s="84" t="s">
        <v>19738</v>
      </c>
      <c r="C415" s="119">
        <v>56.9</v>
      </c>
      <c r="D415" s="120">
        <v>413</v>
      </c>
      <c r="E415" s="121">
        <f t="shared" si="11"/>
        <v>2</v>
      </c>
    </row>
    <row r="416" spans="1:5" x14ac:dyDescent="0.2">
      <c r="A416" s="24" t="s">
        <v>18080</v>
      </c>
      <c r="B416" s="84" t="s">
        <v>19464</v>
      </c>
      <c r="C416" s="119">
        <v>56.9</v>
      </c>
      <c r="D416" s="120">
        <v>414</v>
      </c>
      <c r="E416" s="121">
        <f t="shared" si="11"/>
        <v>2</v>
      </c>
    </row>
    <row r="417" spans="1:5" x14ac:dyDescent="0.2">
      <c r="A417" s="24" t="s">
        <v>18384</v>
      </c>
      <c r="B417" s="84" t="s">
        <v>19513</v>
      </c>
      <c r="C417" s="119">
        <v>57</v>
      </c>
      <c r="D417" s="120">
        <v>415</v>
      </c>
      <c r="E417" s="121">
        <f t="shared" si="11"/>
        <v>2</v>
      </c>
    </row>
    <row r="418" spans="1:5" x14ac:dyDescent="0.2">
      <c r="A418" s="24" t="s">
        <v>18535</v>
      </c>
      <c r="B418" s="84" t="s">
        <v>19484</v>
      </c>
      <c r="C418" s="119">
        <v>57</v>
      </c>
      <c r="D418" s="120">
        <v>416</v>
      </c>
      <c r="E418" s="121">
        <f t="shared" si="11"/>
        <v>2</v>
      </c>
    </row>
    <row r="419" spans="1:5" x14ac:dyDescent="0.2">
      <c r="A419" s="24" t="s">
        <v>16955</v>
      </c>
      <c r="B419" s="84" t="s">
        <v>19954</v>
      </c>
      <c r="C419" s="119">
        <v>57</v>
      </c>
      <c r="D419" s="120">
        <v>417</v>
      </c>
      <c r="E419" s="121">
        <f t="shared" si="11"/>
        <v>2</v>
      </c>
    </row>
    <row r="420" spans="1:5" x14ac:dyDescent="0.2">
      <c r="A420" s="24" t="s">
        <v>18126</v>
      </c>
      <c r="B420" s="84" t="s">
        <v>19558</v>
      </c>
      <c r="C420" s="119">
        <v>57</v>
      </c>
      <c r="D420" s="120">
        <v>418</v>
      </c>
      <c r="E420" s="121">
        <f t="shared" si="11"/>
        <v>2</v>
      </c>
    </row>
    <row r="421" spans="1:5" x14ac:dyDescent="0.2">
      <c r="A421" s="24" t="s">
        <v>18252</v>
      </c>
      <c r="B421" s="84" t="s">
        <v>19358</v>
      </c>
      <c r="C421" s="119">
        <v>57</v>
      </c>
      <c r="D421" s="120">
        <v>419</v>
      </c>
      <c r="E421" s="121">
        <f t="shared" si="11"/>
        <v>2</v>
      </c>
    </row>
    <row r="422" spans="1:5" x14ac:dyDescent="0.2">
      <c r="A422" s="24" t="s">
        <v>17138</v>
      </c>
      <c r="B422" s="84" t="s">
        <v>20199</v>
      </c>
      <c r="C422" s="119">
        <v>57</v>
      </c>
      <c r="D422" s="120">
        <v>420</v>
      </c>
      <c r="E422" s="121">
        <f t="shared" si="11"/>
        <v>2</v>
      </c>
    </row>
    <row r="423" spans="1:5" x14ac:dyDescent="0.2">
      <c r="A423" s="24" t="s">
        <v>18464</v>
      </c>
      <c r="B423" s="84" t="s">
        <v>19562</v>
      </c>
      <c r="C423" s="119">
        <v>57</v>
      </c>
      <c r="D423" s="120">
        <v>421</v>
      </c>
      <c r="E423" s="121">
        <f t="shared" si="11"/>
        <v>2</v>
      </c>
    </row>
    <row r="424" spans="1:5" x14ac:dyDescent="0.2">
      <c r="A424" s="24" t="s">
        <v>16600</v>
      </c>
      <c r="B424" s="84" t="s">
        <v>19748</v>
      </c>
      <c r="C424" s="119">
        <v>57.1</v>
      </c>
      <c r="D424" s="120">
        <v>422</v>
      </c>
      <c r="E424" s="121">
        <f t="shared" si="11"/>
        <v>2</v>
      </c>
    </row>
    <row r="425" spans="1:5" x14ac:dyDescent="0.2">
      <c r="A425" s="24" t="s">
        <v>16744</v>
      </c>
      <c r="B425" s="84" t="s">
        <v>19649</v>
      </c>
      <c r="C425" s="119">
        <v>57.1</v>
      </c>
      <c r="D425" s="120">
        <v>423</v>
      </c>
      <c r="E425" s="121">
        <f t="shared" si="11"/>
        <v>2</v>
      </c>
    </row>
    <row r="426" spans="1:5" x14ac:dyDescent="0.2">
      <c r="A426" s="24" t="s">
        <v>18285</v>
      </c>
      <c r="B426" s="84" t="s">
        <v>19553</v>
      </c>
      <c r="C426" s="119">
        <v>57.1</v>
      </c>
      <c r="D426" s="120">
        <v>424</v>
      </c>
      <c r="E426" s="121">
        <f t="shared" si="11"/>
        <v>2</v>
      </c>
    </row>
    <row r="427" spans="1:5" x14ac:dyDescent="0.2">
      <c r="A427" s="24" t="s">
        <v>16341</v>
      </c>
      <c r="B427" s="84" t="s">
        <v>20249</v>
      </c>
      <c r="C427" s="119">
        <v>57.1</v>
      </c>
      <c r="D427" s="120">
        <v>425</v>
      </c>
      <c r="E427" s="121">
        <f t="shared" si="11"/>
        <v>2</v>
      </c>
    </row>
    <row r="428" spans="1:5" x14ac:dyDescent="0.2">
      <c r="A428" s="24" t="s">
        <v>18537</v>
      </c>
      <c r="B428" s="84" t="s">
        <v>19310</v>
      </c>
      <c r="C428" s="119">
        <v>57.1</v>
      </c>
      <c r="D428" s="120">
        <v>426</v>
      </c>
      <c r="E428" s="121">
        <f t="shared" si="11"/>
        <v>2</v>
      </c>
    </row>
    <row r="429" spans="1:5" x14ac:dyDescent="0.2">
      <c r="A429" s="24" t="s">
        <v>18462</v>
      </c>
      <c r="B429" s="84" t="s">
        <v>19669</v>
      </c>
      <c r="C429" s="119">
        <v>57.1</v>
      </c>
      <c r="D429" s="120">
        <v>427</v>
      </c>
      <c r="E429" s="121">
        <f t="shared" si="11"/>
        <v>2</v>
      </c>
    </row>
    <row r="430" spans="1:5" x14ac:dyDescent="0.2">
      <c r="A430" s="24" t="s">
        <v>17871</v>
      </c>
      <c r="B430" s="84" t="s">
        <v>19797</v>
      </c>
      <c r="C430" s="119">
        <v>57.1</v>
      </c>
      <c r="D430" s="120">
        <v>428</v>
      </c>
      <c r="E430" s="121">
        <f t="shared" si="11"/>
        <v>2</v>
      </c>
    </row>
    <row r="431" spans="1:5" x14ac:dyDescent="0.2">
      <c r="A431" s="24" t="s">
        <v>18432</v>
      </c>
      <c r="B431" s="84" t="s">
        <v>19346</v>
      </c>
      <c r="C431" s="119">
        <v>57.1</v>
      </c>
      <c r="D431" s="120">
        <v>429</v>
      </c>
      <c r="E431" s="121">
        <f t="shared" si="11"/>
        <v>2</v>
      </c>
    </row>
    <row r="432" spans="1:5" x14ac:dyDescent="0.2">
      <c r="A432" s="24" t="s">
        <v>18456</v>
      </c>
      <c r="B432" s="84" t="s">
        <v>19468</v>
      </c>
      <c r="C432" s="119">
        <v>57.1</v>
      </c>
      <c r="D432" s="120">
        <v>430</v>
      </c>
      <c r="E432" s="121">
        <f t="shared" si="11"/>
        <v>2</v>
      </c>
    </row>
    <row r="433" spans="1:5" x14ac:dyDescent="0.2">
      <c r="A433" s="24" t="s">
        <v>18431</v>
      </c>
      <c r="B433" s="84" t="s">
        <v>19356</v>
      </c>
      <c r="C433" s="119">
        <v>57.1</v>
      </c>
      <c r="D433" s="120">
        <v>431</v>
      </c>
      <c r="E433" s="121">
        <f t="shared" si="11"/>
        <v>2</v>
      </c>
    </row>
    <row r="434" spans="1:5" x14ac:dyDescent="0.2">
      <c r="A434" s="24" t="s">
        <v>17844</v>
      </c>
      <c r="B434" s="84" t="s">
        <v>19581</v>
      </c>
      <c r="C434" s="119">
        <v>57.1</v>
      </c>
      <c r="D434" s="120">
        <v>432</v>
      </c>
      <c r="E434" s="121">
        <f t="shared" si="11"/>
        <v>2</v>
      </c>
    </row>
    <row r="435" spans="1:5" x14ac:dyDescent="0.2">
      <c r="A435" s="24" t="s">
        <v>18281</v>
      </c>
      <c r="B435" s="84" t="s">
        <v>20048</v>
      </c>
      <c r="C435" s="119">
        <v>57.1</v>
      </c>
      <c r="D435" s="120">
        <v>433</v>
      </c>
      <c r="E435" s="121">
        <f t="shared" si="11"/>
        <v>2</v>
      </c>
    </row>
    <row r="436" spans="1:5" x14ac:dyDescent="0.2">
      <c r="A436" s="24" t="s">
        <v>18553</v>
      </c>
      <c r="B436" s="84" t="s">
        <v>19490</v>
      </c>
      <c r="C436" s="119">
        <v>57.2</v>
      </c>
      <c r="D436" s="120">
        <v>434</v>
      </c>
      <c r="E436" s="121">
        <f t="shared" si="11"/>
        <v>2</v>
      </c>
    </row>
    <row r="437" spans="1:5" x14ac:dyDescent="0.2">
      <c r="A437" s="24" t="s">
        <v>18222</v>
      </c>
      <c r="B437" s="84" t="s">
        <v>19623</v>
      </c>
      <c r="C437" s="119">
        <v>57.2</v>
      </c>
      <c r="D437" s="120">
        <v>435</v>
      </c>
      <c r="E437" s="121">
        <f t="shared" si="11"/>
        <v>2</v>
      </c>
    </row>
    <row r="438" spans="1:5" x14ac:dyDescent="0.2">
      <c r="A438" s="24" t="s">
        <v>18284</v>
      </c>
      <c r="B438" s="84" t="s">
        <v>19616</v>
      </c>
      <c r="C438" s="119">
        <v>57.2</v>
      </c>
      <c r="D438" s="120">
        <v>436</v>
      </c>
      <c r="E438" s="121">
        <f t="shared" si="11"/>
        <v>2</v>
      </c>
    </row>
    <row r="439" spans="1:5" x14ac:dyDescent="0.2">
      <c r="A439" s="24" t="s">
        <v>17828</v>
      </c>
      <c r="B439" s="84" t="s">
        <v>19565</v>
      </c>
      <c r="C439" s="119">
        <v>57.2</v>
      </c>
      <c r="D439" s="120">
        <v>437</v>
      </c>
      <c r="E439" s="121">
        <f t="shared" si="11"/>
        <v>2</v>
      </c>
    </row>
    <row r="440" spans="1:5" x14ac:dyDescent="0.2">
      <c r="A440" s="24" t="s">
        <v>18366</v>
      </c>
      <c r="B440" s="84" t="s">
        <v>19184</v>
      </c>
      <c r="C440" s="119">
        <v>57.3</v>
      </c>
      <c r="D440" s="120">
        <v>438</v>
      </c>
      <c r="E440" s="121">
        <f t="shared" si="11"/>
        <v>3</v>
      </c>
    </row>
    <row r="441" spans="1:5" x14ac:dyDescent="0.2">
      <c r="A441" s="24" t="s">
        <v>17184</v>
      </c>
      <c r="B441" s="84" t="s">
        <v>19394</v>
      </c>
      <c r="C441" s="119">
        <v>57.3</v>
      </c>
      <c r="D441" s="120">
        <v>439</v>
      </c>
      <c r="E441" s="121">
        <f t="shared" si="11"/>
        <v>3</v>
      </c>
    </row>
    <row r="442" spans="1:5" x14ac:dyDescent="0.2">
      <c r="A442" s="24" t="s">
        <v>17951</v>
      </c>
      <c r="B442" s="84" t="s">
        <v>19531</v>
      </c>
      <c r="C442" s="119">
        <v>57.3</v>
      </c>
      <c r="D442" s="120">
        <v>440</v>
      </c>
      <c r="E442" s="121">
        <f t="shared" si="11"/>
        <v>3</v>
      </c>
    </row>
    <row r="443" spans="1:5" x14ac:dyDescent="0.2">
      <c r="A443" s="24" t="s">
        <v>19504</v>
      </c>
      <c r="B443" s="84" t="s">
        <v>19505</v>
      </c>
      <c r="C443" s="119">
        <v>57.3</v>
      </c>
      <c r="D443" s="120">
        <v>441</v>
      </c>
      <c r="E443" s="121">
        <f t="shared" si="11"/>
        <v>3</v>
      </c>
    </row>
    <row r="444" spans="1:5" x14ac:dyDescent="0.2">
      <c r="A444" s="24" t="s">
        <v>17792</v>
      </c>
      <c r="B444" s="84" t="s">
        <v>19340</v>
      </c>
      <c r="C444" s="119">
        <v>57.4</v>
      </c>
      <c r="D444" s="120">
        <v>442</v>
      </c>
      <c r="E444" s="121">
        <f t="shared" si="11"/>
        <v>3</v>
      </c>
    </row>
    <row r="445" spans="1:5" x14ac:dyDescent="0.2">
      <c r="A445" s="24" t="s">
        <v>17759</v>
      </c>
      <c r="B445" s="84" t="s">
        <v>19332</v>
      </c>
      <c r="C445" s="119">
        <v>57.4</v>
      </c>
      <c r="D445" s="120">
        <v>443</v>
      </c>
      <c r="E445" s="121">
        <f t="shared" si="11"/>
        <v>3</v>
      </c>
    </row>
    <row r="446" spans="1:5" x14ac:dyDescent="0.2">
      <c r="A446" s="24" t="s">
        <v>16195</v>
      </c>
      <c r="B446" s="84" t="s">
        <v>19925</v>
      </c>
      <c r="C446" s="119">
        <v>57.4</v>
      </c>
      <c r="D446" s="120">
        <v>444</v>
      </c>
      <c r="E446" s="121">
        <f t="shared" si="11"/>
        <v>3</v>
      </c>
    </row>
    <row r="447" spans="1:5" x14ac:dyDescent="0.2">
      <c r="A447" s="24" t="s">
        <v>17703</v>
      </c>
      <c r="B447" s="84" t="s">
        <v>19852</v>
      </c>
      <c r="C447" s="119">
        <v>57.4</v>
      </c>
      <c r="D447" s="120">
        <v>445</v>
      </c>
      <c r="E447" s="121">
        <f t="shared" si="11"/>
        <v>3</v>
      </c>
    </row>
    <row r="448" spans="1:5" x14ac:dyDescent="0.2">
      <c r="A448" s="24" t="s">
        <v>16809</v>
      </c>
      <c r="B448" s="84" t="s">
        <v>20081</v>
      </c>
      <c r="C448" s="119">
        <v>57.4</v>
      </c>
      <c r="D448" s="120">
        <v>446</v>
      </c>
      <c r="E448" s="121">
        <f t="shared" si="11"/>
        <v>3</v>
      </c>
    </row>
    <row r="449" spans="1:5" x14ac:dyDescent="0.2">
      <c r="A449" s="24" t="s">
        <v>17855</v>
      </c>
      <c r="B449" s="84" t="s">
        <v>20157</v>
      </c>
      <c r="C449" s="119">
        <v>57.4</v>
      </c>
      <c r="D449" s="120">
        <v>447</v>
      </c>
      <c r="E449" s="121">
        <f t="shared" si="11"/>
        <v>3</v>
      </c>
    </row>
    <row r="450" spans="1:5" x14ac:dyDescent="0.2">
      <c r="A450" s="24" t="s">
        <v>17976</v>
      </c>
      <c r="B450" s="84" t="s">
        <v>19545</v>
      </c>
      <c r="C450" s="119">
        <v>57.4</v>
      </c>
      <c r="D450" s="120">
        <v>448</v>
      </c>
      <c r="E450" s="121">
        <f t="shared" si="11"/>
        <v>3</v>
      </c>
    </row>
    <row r="451" spans="1:5" x14ac:dyDescent="0.2">
      <c r="A451" s="24" t="s">
        <v>19535</v>
      </c>
      <c r="B451" s="84" t="s">
        <v>19536</v>
      </c>
      <c r="C451" s="119">
        <v>57.4</v>
      </c>
      <c r="D451" s="120">
        <v>449</v>
      </c>
      <c r="E451" s="121">
        <f t="shared" si="11"/>
        <v>3</v>
      </c>
    </row>
    <row r="452" spans="1:5" x14ac:dyDescent="0.2">
      <c r="A452" s="24" t="s">
        <v>19537</v>
      </c>
      <c r="B452" s="84" t="s">
        <v>19538</v>
      </c>
      <c r="C452" s="119">
        <v>57.4</v>
      </c>
      <c r="D452" s="120">
        <v>450</v>
      </c>
      <c r="E452" s="121">
        <f t="shared" ref="E452:E515" si="12">VLOOKUP(C452,$I$3:$O$18,7, TRUE)</f>
        <v>3</v>
      </c>
    </row>
    <row r="453" spans="1:5" x14ac:dyDescent="0.2">
      <c r="A453" s="24" t="s">
        <v>16695</v>
      </c>
      <c r="B453" s="84" t="s">
        <v>19959</v>
      </c>
      <c r="C453" s="119">
        <v>57.5</v>
      </c>
      <c r="D453" s="120">
        <v>451</v>
      </c>
      <c r="E453" s="121">
        <f t="shared" si="12"/>
        <v>3</v>
      </c>
    </row>
    <row r="454" spans="1:5" x14ac:dyDescent="0.2">
      <c r="A454" s="24" t="s">
        <v>15881</v>
      </c>
      <c r="B454" s="84" t="s">
        <v>19629</v>
      </c>
      <c r="C454" s="119">
        <v>57.5</v>
      </c>
      <c r="D454" s="120">
        <v>452</v>
      </c>
      <c r="E454" s="121">
        <f t="shared" si="12"/>
        <v>3</v>
      </c>
    </row>
    <row r="455" spans="1:5" x14ac:dyDescent="0.2">
      <c r="A455" s="24" t="s">
        <v>17638</v>
      </c>
      <c r="B455" s="84" t="s">
        <v>19931</v>
      </c>
      <c r="C455" s="119">
        <v>57.5</v>
      </c>
      <c r="D455" s="120">
        <v>453</v>
      </c>
      <c r="E455" s="121">
        <f t="shared" si="12"/>
        <v>3</v>
      </c>
    </row>
    <row r="456" spans="1:5" x14ac:dyDescent="0.2">
      <c r="A456" s="24" t="s">
        <v>18356</v>
      </c>
      <c r="B456" s="84" t="s">
        <v>19459</v>
      </c>
      <c r="C456" s="119">
        <v>57.6</v>
      </c>
      <c r="D456" s="120">
        <v>454</v>
      </c>
      <c r="E456" s="121">
        <f t="shared" si="12"/>
        <v>3</v>
      </c>
    </row>
    <row r="457" spans="1:5" x14ac:dyDescent="0.2">
      <c r="A457" s="24" t="s">
        <v>17440</v>
      </c>
      <c r="B457" s="84" t="s">
        <v>19809</v>
      </c>
      <c r="C457" s="119">
        <v>57.6</v>
      </c>
      <c r="D457" s="120">
        <v>455</v>
      </c>
      <c r="E457" s="121">
        <f t="shared" si="12"/>
        <v>3</v>
      </c>
    </row>
    <row r="458" spans="1:5" x14ac:dyDescent="0.2">
      <c r="A458" s="24" t="s">
        <v>18128</v>
      </c>
      <c r="B458" s="84" t="s">
        <v>19924</v>
      </c>
      <c r="C458" s="119">
        <v>57.6</v>
      </c>
      <c r="D458" s="120">
        <v>456</v>
      </c>
      <c r="E458" s="121">
        <f t="shared" si="12"/>
        <v>3</v>
      </c>
    </row>
    <row r="459" spans="1:5" x14ac:dyDescent="0.2">
      <c r="A459" s="24" t="s">
        <v>18180</v>
      </c>
      <c r="B459" s="84" t="s">
        <v>19318</v>
      </c>
      <c r="C459" s="119">
        <v>57.6</v>
      </c>
      <c r="D459" s="120">
        <v>457</v>
      </c>
      <c r="E459" s="121">
        <f t="shared" si="12"/>
        <v>3</v>
      </c>
    </row>
    <row r="460" spans="1:5" x14ac:dyDescent="0.2">
      <c r="A460" s="24" t="s">
        <v>17807</v>
      </c>
      <c r="B460" s="84" t="s">
        <v>19424</v>
      </c>
      <c r="C460" s="119">
        <v>57.7</v>
      </c>
      <c r="D460" s="120">
        <v>458</v>
      </c>
      <c r="E460" s="121">
        <f t="shared" si="12"/>
        <v>3</v>
      </c>
    </row>
    <row r="461" spans="1:5" x14ac:dyDescent="0.2">
      <c r="A461" s="24" t="s">
        <v>18058</v>
      </c>
      <c r="B461" s="84" t="s">
        <v>19866</v>
      </c>
      <c r="C461" s="119">
        <v>57.7</v>
      </c>
      <c r="D461" s="120">
        <v>459</v>
      </c>
      <c r="E461" s="121">
        <f t="shared" si="12"/>
        <v>3</v>
      </c>
    </row>
    <row r="462" spans="1:5" x14ac:dyDescent="0.2">
      <c r="A462" s="24" t="s">
        <v>17944</v>
      </c>
      <c r="B462" s="84" t="s">
        <v>19460</v>
      </c>
      <c r="C462" s="119">
        <v>57.7</v>
      </c>
      <c r="D462" s="120">
        <v>460</v>
      </c>
      <c r="E462" s="121">
        <f t="shared" si="12"/>
        <v>3</v>
      </c>
    </row>
    <row r="463" spans="1:5" x14ac:dyDescent="0.2">
      <c r="A463" s="24" t="s">
        <v>18526</v>
      </c>
      <c r="B463" s="84" t="s">
        <v>19435</v>
      </c>
      <c r="C463" s="119">
        <v>57.7</v>
      </c>
      <c r="D463" s="120">
        <v>461</v>
      </c>
      <c r="E463" s="121">
        <f t="shared" si="12"/>
        <v>3</v>
      </c>
    </row>
    <row r="464" spans="1:5" x14ac:dyDescent="0.2">
      <c r="A464" s="24" t="s">
        <v>17432</v>
      </c>
      <c r="B464" s="84" t="s">
        <v>19752</v>
      </c>
      <c r="C464" s="119">
        <v>57.7</v>
      </c>
      <c r="D464" s="120">
        <v>462</v>
      </c>
      <c r="E464" s="121">
        <f t="shared" si="12"/>
        <v>3</v>
      </c>
    </row>
    <row r="465" spans="1:5" x14ac:dyDescent="0.2">
      <c r="A465" s="24" t="s">
        <v>17139</v>
      </c>
      <c r="B465" s="84" t="s">
        <v>19472</v>
      </c>
      <c r="C465" s="119">
        <v>57.7</v>
      </c>
      <c r="D465" s="120">
        <v>463</v>
      </c>
      <c r="E465" s="121">
        <f t="shared" si="12"/>
        <v>3</v>
      </c>
    </row>
    <row r="466" spans="1:5" x14ac:dyDescent="0.2">
      <c r="A466" s="24" t="s">
        <v>18260</v>
      </c>
      <c r="B466" s="84" t="s">
        <v>19473</v>
      </c>
      <c r="C466" s="119">
        <v>57.7</v>
      </c>
      <c r="D466" s="120">
        <v>464</v>
      </c>
      <c r="E466" s="121">
        <f t="shared" si="12"/>
        <v>3</v>
      </c>
    </row>
    <row r="467" spans="1:5" x14ac:dyDescent="0.2">
      <c r="A467" s="24" t="s">
        <v>17943</v>
      </c>
      <c r="B467" s="84" t="s">
        <v>19887</v>
      </c>
      <c r="C467" s="119">
        <v>57.8</v>
      </c>
      <c r="D467" s="120">
        <v>465</v>
      </c>
      <c r="E467" s="121">
        <f t="shared" si="12"/>
        <v>3</v>
      </c>
    </row>
    <row r="468" spans="1:5" x14ac:dyDescent="0.2">
      <c r="A468" s="24" t="s">
        <v>17713</v>
      </c>
      <c r="B468" s="84" t="s">
        <v>19630</v>
      </c>
      <c r="C468" s="119">
        <v>57.8</v>
      </c>
      <c r="D468" s="120">
        <v>466</v>
      </c>
      <c r="E468" s="121">
        <f t="shared" si="12"/>
        <v>3</v>
      </c>
    </row>
    <row r="469" spans="1:5" x14ac:dyDescent="0.2">
      <c r="A469" s="24" t="s">
        <v>18118</v>
      </c>
      <c r="B469" s="84" t="s">
        <v>19319</v>
      </c>
      <c r="C469" s="119">
        <v>57.8</v>
      </c>
      <c r="D469" s="120">
        <v>467</v>
      </c>
      <c r="E469" s="121">
        <f t="shared" si="12"/>
        <v>3</v>
      </c>
    </row>
    <row r="470" spans="1:5" x14ac:dyDescent="0.2">
      <c r="A470" s="24" t="s">
        <v>18652</v>
      </c>
      <c r="B470" s="84" t="s">
        <v>19214</v>
      </c>
      <c r="C470" s="119">
        <v>57.9</v>
      </c>
      <c r="D470" s="120">
        <v>468</v>
      </c>
      <c r="E470" s="121">
        <f t="shared" si="12"/>
        <v>3</v>
      </c>
    </row>
    <row r="471" spans="1:5" x14ac:dyDescent="0.2">
      <c r="A471" s="24" t="s">
        <v>18598</v>
      </c>
      <c r="B471" s="84" t="s">
        <v>19271</v>
      </c>
      <c r="C471" s="119">
        <v>57.9</v>
      </c>
      <c r="D471" s="120">
        <v>469</v>
      </c>
      <c r="E471" s="121">
        <f t="shared" si="12"/>
        <v>3</v>
      </c>
    </row>
    <row r="472" spans="1:5" x14ac:dyDescent="0.2">
      <c r="A472" s="24" t="s">
        <v>18202</v>
      </c>
      <c r="B472" s="84" t="s">
        <v>19491</v>
      </c>
      <c r="C472" s="119">
        <v>57.9</v>
      </c>
      <c r="D472" s="120">
        <v>470</v>
      </c>
      <c r="E472" s="121">
        <f t="shared" si="12"/>
        <v>3</v>
      </c>
    </row>
    <row r="473" spans="1:5" x14ac:dyDescent="0.2">
      <c r="A473" s="24" t="s">
        <v>18272</v>
      </c>
      <c r="B473" s="84" t="s">
        <v>19474</v>
      </c>
      <c r="C473" s="119">
        <v>57.9</v>
      </c>
      <c r="D473" s="120">
        <v>471</v>
      </c>
      <c r="E473" s="121">
        <f t="shared" si="12"/>
        <v>3</v>
      </c>
    </row>
    <row r="474" spans="1:5" x14ac:dyDescent="0.2">
      <c r="A474" s="24" t="s">
        <v>18461</v>
      </c>
      <c r="B474" s="84" t="s">
        <v>19159</v>
      </c>
      <c r="C474" s="119">
        <v>57.9</v>
      </c>
      <c r="D474" s="120">
        <v>472</v>
      </c>
      <c r="E474" s="121">
        <f t="shared" si="12"/>
        <v>3</v>
      </c>
    </row>
    <row r="475" spans="1:5" x14ac:dyDescent="0.2">
      <c r="A475" s="24" t="s">
        <v>16515</v>
      </c>
      <c r="B475" s="84" t="s">
        <v>20308</v>
      </c>
      <c r="C475" s="119">
        <v>57.9</v>
      </c>
      <c r="D475" s="120">
        <v>473</v>
      </c>
      <c r="E475" s="121">
        <f t="shared" si="12"/>
        <v>3</v>
      </c>
    </row>
    <row r="476" spans="1:5" x14ac:dyDescent="0.2">
      <c r="A476" s="24" t="s">
        <v>18042</v>
      </c>
      <c r="B476" s="84" t="s">
        <v>19555</v>
      </c>
      <c r="C476" s="119">
        <v>57.9</v>
      </c>
      <c r="D476" s="120">
        <v>474</v>
      </c>
      <c r="E476" s="121">
        <f t="shared" si="12"/>
        <v>3</v>
      </c>
    </row>
    <row r="477" spans="1:5" x14ac:dyDescent="0.2">
      <c r="A477" s="24" t="s">
        <v>18316</v>
      </c>
      <c r="B477" s="84" t="s">
        <v>19524</v>
      </c>
      <c r="C477" s="119">
        <v>57.9</v>
      </c>
      <c r="D477" s="120">
        <v>475</v>
      </c>
      <c r="E477" s="121">
        <f t="shared" si="12"/>
        <v>3</v>
      </c>
    </row>
    <row r="478" spans="1:5" x14ac:dyDescent="0.2">
      <c r="A478" s="24" t="s">
        <v>17913</v>
      </c>
      <c r="B478" s="84" t="s">
        <v>19357</v>
      </c>
      <c r="C478" s="119">
        <v>57.9</v>
      </c>
      <c r="D478" s="120">
        <v>476</v>
      </c>
      <c r="E478" s="121">
        <f t="shared" si="12"/>
        <v>3</v>
      </c>
    </row>
    <row r="479" spans="1:5" x14ac:dyDescent="0.2">
      <c r="A479" s="24" t="s">
        <v>17094</v>
      </c>
      <c r="B479" s="84" t="s">
        <v>19509</v>
      </c>
      <c r="C479" s="119">
        <v>58</v>
      </c>
      <c r="D479" s="120">
        <v>477</v>
      </c>
      <c r="E479" s="121">
        <f t="shared" si="12"/>
        <v>3</v>
      </c>
    </row>
    <row r="480" spans="1:5" x14ac:dyDescent="0.2">
      <c r="A480" s="24" t="s">
        <v>18556</v>
      </c>
      <c r="B480" s="84" t="s">
        <v>19469</v>
      </c>
      <c r="C480" s="119">
        <v>58</v>
      </c>
      <c r="D480" s="120">
        <v>478</v>
      </c>
      <c r="E480" s="121">
        <f t="shared" si="12"/>
        <v>3</v>
      </c>
    </row>
    <row r="481" spans="1:5" x14ac:dyDescent="0.2">
      <c r="A481" s="24" t="s">
        <v>18167</v>
      </c>
      <c r="B481" s="84" t="s">
        <v>19339</v>
      </c>
      <c r="C481" s="119">
        <v>58</v>
      </c>
      <c r="D481" s="120">
        <v>479</v>
      </c>
      <c r="E481" s="121">
        <f t="shared" si="12"/>
        <v>3</v>
      </c>
    </row>
    <row r="482" spans="1:5" x14ac:dyDescent="0.2">
      <c r="A482" s="24" t="s">
        <v>16656</v>
      </c>
      <c r="B482" s="84" t="s">
        <v>19905</v>
      </c>
      <c r="C482" s="119">
        <v>58</v>
      </c>
      <c r="D482" s="120">
        <v>480</v>
      </c>
      <c r="E482" s="121">
        <f t="shared" si="12"/>
        <v>3</v>
      </c>
    </row>
    <row r="483" spans="1:5" x14ac:dyDescent="0.2">
      <c r="A483" s="24" t="s">
        <v>17725</v>
      </c>
      <c r="B483" s="84" t="s">
        <v>19470</v>
      </c>
      <c r="C483" s="119">
        <v>58</v>
      </c>
      <c r="D483" s="120">
        <v>481</v>
      </c>
      <c r="E483" s="121">
        <f t="shared" si="12"/>
        <v>3</v>
      </c>
    </row>
    <row r="484" spans="1:5" x14ac:dyDescent="0.2">
      <c r="A484" s="24" t="s">
        <v>18294</v>
      </c>
      <c r="B484" s="84" t="s">
        <v>19426</v>
      </c>
      <c r="C484" s="119">
        <v>58</v>
      </c>
      <c r="D484" s="120">
        <v>482</v>
      </c>
      <c r="E484" s="121">
        <f t="shared" si="12"/>
        <v>3</v>
      </c>
    </row>
    <row r="485" spans="1:5" x14ac:dyDescent="0.2">
      <c r="A485" s="24" t="s">
        <v>17647</v>
      </c>
      <c r="B485" s="84" t="s">
        <v>20235</v>
      </c>
      <c r="C485" s="119">
        <v>58</v>
      </c>
      <c r="D485" s="120">
        <v>483</v>
      </c>
      <c r="E485" s="121">
        <f t="shared" si="12"/>
        <v>3</v>
      </c>
    </row>
    <row r="486" spans="1:5" x14ac:dyDescent="0.2">
      <c r="A486" s="24" t="s">
        <v>18504</v>
      </c>
      <c r="B486" s="84" t="s">
        <v>19377</v>
      </c>
      <c r="C486" s="119">
        <v>58.1</v>
      </c>
      <c r="D486" s="120">
        <v>484</v>
      </c>
      <c r="E486" s="121">
        <f t="shared" si="12"/>
        <v>3</v>
      </c>
    </row>
    <row r="487" spans="1:5" x14ac:dyDescent="0.2">
      <c r="A487" s="24" t="s">
        <v>17594</v>
      </c>
      <c r="B487" s="84" t="s">
        <v>19519</v>
      </c>
      <c r="C487" s="119">
        <v>58.1</v>
      </c>
      <c r="D487" s="120">
        <v>485</v>
      </c>
      <c r="E487" s="121">
        <f t="shared" si="12"/>
        <v>3</v>
      </c>
    </row>
    <row r="488" spans="1:5" x14ac:dyDescent="0.2">
      <c r="A488" s="24" t="s">
        <v>17593</v>
      </c>
      <c r="B488" s="84" t="s">
        <v>19780</v>
      </c>
      <c r="C488" s="119">
        <v>58.1</v>
      </c>
      <c r="D488" s="120">
        <v>486</v>
      </c>
      <c r="E488" s="121">
        <f t="shared" si="12"/>
        <v>3</v>
      </c>
    </row>
    <row r="489" spans="1:5" x14ac:dyDescent="0.2">
      <c r="A489" s="24" t="s">
        <v>17706</v>
      </c>
      <c r="B489" s="84" t="s">
        <v>19547</v>
      </c>
      <c r="C489" s="119">
        <v>58.1</v>
      </c>
      <c r="D489" s="120">
        <v>487</v>
      </c>
      <c r="E489" s="121">
        <f t="shared" si="12"/>
        <v>3</v>
      </c>
    </row>
    <row r="490" spans="1:5" x14ac:dyDescent="0.2">
      <c r="A490" s="24" t="s">
        <v>16992</v>
      </c>
      <c r="B490" s="84" t="s">
        <v>19962</v>
      </c>
      <c r="C490" s="119">
        <v>58.1</v>
      </c>
      <c r="D490" s="120">
        <v>488</v>
      </c>
      <c r="E490" s="121">
        <f t="shared" si="12"/>
        <v>3</v>
      </c>
    </row>
    <row r="491" spans="1:5" x14ac:dyDescent="0.2">
      <c r="A491" s="24" t="s">
        <v>18585</v>
      </c>
      <c r="B491" s="84" t="s">
        <v>19251</v>
      </c>
      <c r="C491" s="119">
        <v>58.1</v>
      </c>
      <c r="D491" s="120">
        <v>489</v>
      </c>
      <c r="E491" s="121">
        <f t="shared" si="12"/>
        <v>3</v>
      </c>
    </row>
    <row r="492" spans="1:5" x14ac:dyDescent="0.2">
      <c r="A492" s="24" t="s">
        <v>17559</v>
      </c>
      <c r="B492" s="84" t="s">
        <v>19650</v>
      </c>
      <c r="C492" s="119">
        <v>58.2</v>
      </c>
      <c r="D492" s="120">
        <v>490</v>
      </c>
      <c r="E492" s="121">
        <f t="shared" si="12"/>
        <v>3</v>
      </c>
    </row>
    <row r="493" spans="1:5" x14ac:dyDescent="0.2">
      <c r="A493" s="24" t="s">
        <v>17582</v>
      </c>
      <c r="B493" s="84" t="s">
        <v>19993</v>
      </c>
      <c r="C493" s="119">
        <v>58.2</v>
      </c>
      <c r="D493" s="120">
        <v>491</v>
      </c>
      <c r="E493" s="121">
        <f t="shared" si="12"/>
        <v>3</v>
      </c>
    </row>
    <row r="494" spans="1:5" x14ac:dyDescent="0.2">
      <c r="A494" s="24" t="s">
        <v>18247</v>
      </c>
      <c r="B494" s="84" t="s">
        <v>19603</v>
      </c>
      <c r="C494" s="119">
        <v>58.2</v>
      </c>
      <c r="D494" s="120">
        <v>492</v>
      </c>
      <c r="E494" s="121">
        <f t="shared" si="12"/>
        <v>3</v>
      </c>
    </row>
    <row r="495" spans="1:5" x14ac:dyDescent="0.2">
      <c r="A495" s="24" t="s">
        <v>18493</v>
      </c>
      <c r="B495" s="84" t="s">
        <v>19672</v>
      </c>
      <c r="C495" s="119">
        <v>58.2</v>
      </c>
      <c r="D495" s="120">
        <v>493</v>
      </c>
      <c r="E495" s="121">
        <f t="shared" si="12"/>
        <v>3</v>
      </c>
    </row>
    <row r="496" spans="1:5" x14ac:dyDescent="0.2">
      <c r="A496" s="24" t="s">
        <v>18175</v>
      </c>
      <c r="B496" s="84" t="s">
        <v>19528</v>
      </c>
      <c r="C496" s="119">
        <v>58.2</v>
      </c>
      <c r="D496" s="120">
        <v>494</v>
      </c>
      <c r="E496" s="121">
        <f t="shared" si="12"/>
        <v>3</v>
      </c>
    </row>
    <row r="497" spans="1:5" x14ac:dyDescent="0.2">
      <c r="A497" s="24" t="s">
        <v>18060</v>
      </c>
      <c r="B497" s="84" t="s">
        <v>19828</v>
      </c>
      <c r="C497" s="119">
        <v>58.3</v>
      </c>
      <c r="D497" s="120">
        <v>495</v>
      </c>
      <c r="E497" s="121">
        <f t="shared" si="12"/>
        <v>3</v>
      </c>
    </row>
    <row r="498" spans="1:5" x14ac:dyDescent="0.2">
      <c r="A498" s="24" t="s">
        <v>17238</v>
      </c>
      <c r="B498" s="84" t="s">
        <v>19958</v>
      </c>
      <c r="C498" s="119">
        <v>58.3</v>
      </c>
      <c r="D498" s="120">
        <v>496</v>
      </c>
      <c r="E498" s="121">
        <f t="shared" si="12"/>
        <v>3</v>
      </c>
    </row>
    <row r="499" spans="1:5" x14ac:dyDescent="0.2">
      <c r="A499" s="24" t="s">
        <v>18177</v>
      </c>
      <c r="B499" s="84" t="s">
        <v>19326</v>
      </c>
      <c r="C499" s="119">
        <v>58.3</v>
      </c>
      <c r="D499" s="120">
        <v>497</v>
      </c>
      <c r="E499" s="121">
        <f t="shared" si="12"/>
        <v>3</v>
      </c>
    </row>
    <row r="500" spans="1:5" x14ac:dyDescent="0.2">
      <c r="A500" s="24" t="s">
        <v>18065</v>
      </c>
      <c r="B500" s="84" t="s">
        <v>19390</v>
      </c>
      <c r="C500" s="119">
        <v>58.3</v>
      </c>
      <c r="D500" s="120">
        <v>498</v>
      </c>
      <c r="E500" s="121">
        <f t="shared" si="12"/>
        <v>3</v>
      </c>
    </row>
    <row r="501" spans="1:5" x14ac:dyDescent="0.2">
      <c r="A501" s="24" t="s">
        <v>18299</v>
      </c>
      <c r="B501" s="84" t="s">
        <v>19315</v>
      </c>
      <c r="C501" s="119">
        <v>58.3</v>
      </c>
      <c r="D501" s="120">
        <v>499</v>
      </c>
      <c r="E501" s="121">
        <f t="shared" si="12"/>
        <v>3</v>
      </c>
    </row>
    <row r="502" spans="1:5" x14ac:dyDescent="0.2">
      <c r="A502" s="24" t="s">
        <v>18161</v>
      </c>
      <c r="B502" s="84" t="s">
        <v>19682</v>
      </c>
      <c r="C502" s="119">
        <v>58.3</v>
      </c>
      <c r="D502" s="120">
        <v>500</v>
      </c>
      <c r="E502" s="121">
        <f t="shared" si="12"/>
        <v>3</v>
      </c>
    </row>
    <row r="503" spans="1:5" x14ac:dyDescent="0.2">
      <c r="A503" s="24" t="s">
        <v>18333</v>
      </c>
      <c r="B503" s="84" t="s">
        <v>19559</v>
      </c>
      <c r="C503" s="119">
        <v>58.3</v>
      </c>
      <c r="D503" s="120">
        <v>501</v>
      </c>
      <c r="E503" s="121">
        <f t="shared" si="12"/>
        <v>3</v>
      </c>
    </row>
    <row r="504" spans="1:5" x14ac:dyDescent="0.2">
      <c r="A504" s="24" t="s">
        <v>17525</v>
      </c>
      <c r="B504" s="84" t="s">
        <v>20044</v>
      </c>
      <c r="C504" s="119">
        <v>58.3</v>
      </c>
      <c r="D504" s="120">
        <v>502</v>
      </c>
      <c r="E504" s="121">
        <f t="shared" si="12"/>
        <v>3</v>
      </c>
    </row>
    <row r="505" spans="1:5" x14ac:dyDescent="0.2">
      <c r="A505" s="24" t="s">
        <v>19590</v>
      </c>
      <c r="B505" s="84" t="s">
        <v>19591</v>
      </c>
      <c r="C505" s="119">
        <v>58.3</v>
      </c>
      <c r="D505" s="120">
        <v>503</v>
      </c>
      <c r="E505" s="121">
        <f t="shared" si="12"/>
        <v>3</v>
      </c>
    </row>
    <row r="506" spans="1:5" x14ac:dyDescent="0.2">
      <c r="A506" s="24" t="s">
        <v>17618</v>
      </c>
      <c r="B506" s="84" t="s">
        <v>19815</v>
      </c>
      <c r="C506" s="119">
        <v>58.4</v>
      </c>
      <c r="D506" s="120">
        <v>504</v>
      </c>
      <c r="E506" s="121">
        <f t="shared" si="12"/>
        <v>3</v>
      </c>
    </row>
    <row r="507" spans="1:5" x14ac:dyDescent="0.2">
      <c r="A507" s="24" t="s">
        <v>17367</v>
      </c>
      <c r="B507" s="84" t="s">
        <v>19922</v>
      </c>
      <c r="C507" s="119">
        <v>58.4</v>
      </c>
      <c r="D507" s="120">
        <v>505</v>
      </c>
      <c r="E507" s="121">
        <f t="shared" si="12"/>
        <v>3</v>
      </c>
    </row>
    <row r="508" spans="1:5" x14ac:dyDescent="0.2">
      <c r="A508" s="24" t="s">
        <v>18361</v>
      </c>
      <c r="B508" s="84" t="s">
        <v>19820</v>
      </c>
      <c r="C508" s="119">
        <v>58.4</v>
      </c>
      <c r="D508" s="120">
        <v>506</v>
      </c>
      <c r="E508" s="121">
        <f t="shared" si="12"/>
        <v>3</v>
      </c>
    </row>
    <row r="509" spans="1:5" x14ac:dyDescent="0.2">
      <c r="A509" s="24" t="s">
        <v>18269</v>
      </c>
      <c r="B509" s="84" t="s">
        <v>19685</v>
      </c>
      <c r="C509" s="119">
        <v>58.4</v>
      </c>
      <c r="D509" s="120">
        <v>507</v>
      </c>
      <c r="E509" s="121">
        <f t="shared" si="12"/>
        <v>3</v>
      </c>
    </row>
    <row r="510" spans="1:5" x14ac:dyDescent="0.2">
      <c r="A510" s="24" t="s">
        <v>17454</v>
      </c>
      <c r="B510" s="84" t="s">
        <v>19633</v>
      </c>
      <c r="C510" s="119">
        <v>58.5</v>
      </c>
      <c r="D510" s="120">
        <v>508</v>
      </c>
      <c r="E510" s="121">
        <f t="shared" si="12"/>
        <v>3</v>
      </c>
    </row>
    <row r="511" spans="1:5" x14ac:dyDescent="0.2">
      <c r="A511" s="24" t="s">
        <v>16135</v>
      </c>
      <c r="B511" s="84" t="s">
        <v>20009</v>
      </c>
      <c r="C511" s="119">
        <v>58.5</v>
      </c>
      <c r="D511" s="120">
        <v>509</v>
      </c>
      <c r="E511" s="121">
        <f t="shared" si="12"/>
        <v>3</v>
      </c>
    </row>
    <row r="512" spans="1:5" x14ac:dyDescent="0.2">
      <c r="A512" s="24" t="s">
        <v>17485</v>
      </c>
      <c r="B512" s="84" t="s">
        <v>19557</v>
      </c>
      <c r="C512" s="119">
        <v>58.5</v>
      </c>
      <c r="D512" s="120">
        <v>510</v>
      </c>
      <c r="E512" s="121">
        <f t="shared" si="12"/>
        <v>3</v>
      </c>
    </row>
    <row r="513" spans="1:5" x14ac:dyDescent="0.2">
      <c r="A513" s="24" t="s">
        <v>17475</v>
      </c>
      <c r="B513" s="84" t="s">
        <v>19850</v>
      </c>
      <c r="C513" s="119">
        <v>58.5</v>
      </c>
      <c r="D513" s="120">
        <v>511</v>
      </c>
      <c r="E513" s="121">
        <f t="shared" si="12"/>
        <v>3</v>
      </c>
    </row>
    <row r="514" spans="1:5" x14ac:dyDescent="0.2">
      <c r="A514" s="24" t="s">
        <v>17731</v>
      </c>
      <c r="B514" s="84" t="s">
        <v>19399</v>
      </c>
      <c r="C514" s="119">
        <v>58.5</v>
      </c>
      <c r="D514" s="120">
        <v>512</v>
      </c>
      <c r="E514" s="121">
        <f t="shared" si="12"/>
        <v>3</v>
      </c>
    </row>
    <row r="515" spans="1:5" x14ac:dyDescent="0.2">
      <c r="A515" s="24" t="s">
        <v>18136</v>
      </c>
      <c r="B515" s="84" t="s">
        <v>19573</v>
      </c>
      <c r="C515" s="119">
        <v>58.5</v>
      </c>
      <c r="D515" s="120">
        <v>513</v>
      </c>
      <c r="E515" s="121">
        <f t="shared" si="12"/>
        <v>3</v>
      </c>
    </row>
    <row r="516" spans="1:5" x14ac:dyDescent="0.2">
      <c r="A516" s="24" t="s">
        <v>18591</v>
      </c>
      <c r="B516" s="84" t="s">
        <v>19475</v>
      </c>
      <c r="C516" s="119">
        <v>58.5</v>
      </c>
      <c r="D516" s="120">
        <v>514</v>
      </c>
      <c r="E516" s="121">
        <f t="shared" ref="E516:E579" si="13">VLOOKUP(C516,$I$3:$O$18,7, TRUE)</f>
        <v>3</v>
      </c>
    </row>
    <row r="517" spans="1:5" x14ac:dyDescent="0.2">
      <c r="A517" s="24" t="s">
        <v>18505</v>
      </c>
      <c r="B517" s="84" t="s">
        <v>19478</v>
      </c>
      <c r="C517" s="119">
        <v>58.6</v>
      </c>
      <c r="D517" s="120">
        <v>515</v>
      </c>
      <c r="E517" s="121">
        <f t="shared" si="13"/>
        <v>3</v>
      </c>
    </row>
    <row r="518" spans="1:5" x14ac:dyDescent="0.2">
      <c r="A518" s="24" t="s">
        <v>18613</v>
      </c>
      <c r="B518" s="84" t="s">
        <v>19600</v>
      </c>
      <c r="C518" s="119">
        <v>58.6</v>
      </c>
      <c r="D518" s="120">
        <v>516</v>
      </c>
      <c r="E518" s="121">
        <f t="shared" si="13"/>
        <v>3</v>
      </c>
    </row>
    <row r="519" spans="1:5" x14ac:dyDescent="0.2">
      <c r="A519" s="24" t="s">
        <v>18053</v>
      </c>
      <c r="B519" s="84" t="s">
        <v>19873</v>
      </c>
      <c r="C519" s="119">
        <v>58.6</v>
      </c>
      <c r="D519" s="120">
        <v>517</v>
      </c>
      <c r="E519" s="121">
        <f t="shared" si="13"/>
        <v>3</v>
      </c>
    </row>
    <row r="520" spans="1:5" x14ac:dyDescent="0.2">
      <c r="A520" s="24" t="s">
        <v>18190</v>
      </c>
      <c r="B520" s="84" t="s">
        <v>20034</v>
      </c>
      <c r="C520" s="119">
        <v>58.6</v>
      </c>
      <c r="D520" s="120">
        <v>518</v>
      </c>
      <c r="E520" s="121">
        <f t="shared" si="13"/>
        <v>3</v>
      </c>
    </row>
    <row r="521" spans="1:5" x14ac:dyDescent="0.2">
      <c r="A521" s="24" t="s">
        <v>17344</v>
      </c>
      <c r="B521" s="84" t="s">
        <v>19641</v>
      </c>
      <c r="C521" s="119">
        <v>58.6</v>
      </c>
      <c r="D521" s="120">
        <v>519</v>
      </c>
      <c r="E521" s="121">
        <f t="shared" si="13"/>
        <v>3</v>
      </c>
    </row>
    <row r="522" spans="1:5" x14ac:dyDescent="0.2">
      <c r="A522" s="24" t="s">
        <v>18570</v>
      </c>
      <c r="B522" s="84" t="s">
        <v>19323</v>
      </c>
      <c r="C522" s="119">
        <v>58.6</v>
      </c>
      <c r="D522" s="120">
        <v>520</v>
      </c>
      <c r="E522" s="121">
        <f t="shared" si="13"/>
        <v>3</v>
      </c>
    </row>
    <row r="523" spans="1:5" x14ac:dyDescent="0.2">
      <c r="A523" s="24" t="s">
        <v>18193</v>
      </c>
      <c r="B523" s="84" t="s">
        <v>19485</v>
      </c>
      <c r="C523" s="119">
        <v>58.6</v>
      </c>
      <c r="D523" s="120">
        <v>521</v>
      </c>
      <c r="E523" s="121">
        <f t="shared" si="13"/>
        <v>3</v>
      </c>
    </row>
    <row r="524" spans="1:5" x14ac:dyDescent="0.2">
      <c r="A524" s="24" t="s">
        <v>17696</v>
      </c>
      <c r="B524" s="84" t="s">
        <v>20127</v>
      </c>
      <c r="C524" s="119">
        <v>58.7</v>
      </c>
      <c r="D524" s="120">
        <v>522</v>
      </c>
      <c r="E524" s="121">
        <f t="shared" si="13"/>
        <v>3</v>
      </c>
    </row>
    <row r="525" spans="1:5" x14ac:dyDescent="0.2">
      <c r="A525" s="24" t="s">
        <v>17325</v>
      </c>
      <c r="B525" s="84" t="s">
        <v>19979</v>
      </c>
      <c r="C525" s="119">
        <v>58.7</v>
      </c>
      <c r="D525" s="120">
        <v>523</v>
      </c>
      <c r="E525" s="121">
        <f t="shared" si="13"/>
        <v>3</v>
      </c>
    </row>
    <row r="526" spans="1:5" x14ac:dyDescent="0.2">
      <c r="A526" s="24" t="s">
        <v>17789</v>
      </c>
      <c r="B526" s="84" t="s">
        <v>20240</v>
      </c>
      <c r="C526" s="119">
        <v>58.8</v>
      </c>
      <c r="D526" s="120">
        <v>524</v>
      </c>
      <c r="E526" s="121">
        <f t="shared" si="13"/>
        <v>3</v>
      </c>
    </row>
    <row r="527" spans="1:5" x14ac:dyDescent="0.2">
      <c r="A527" s="24" t="s">
        <v>17078</v>
      </c>
      <c r="B527" s="84" t="s">
        <v>19792</v>
      </c>
      <c r="C527" s="119">
        <v>58.8</v>
      </c>
      <c r="D527" s="120">
        <v>525</v>
      </c>
      <c r="E527" s="121">
        <f t="shared" si="13"/>
        <v>3</v>
      </c>
    </row>
    <row r="528" spans="1:5" x14ac:dyDescent="0.2">
      <c r="A528" s="24" t="s">
        <v>18325</v>
      </c>
      <c r="B528" s="84" t="s">
        <v>19615</v>
      </c>
      <c r="C528" s="119">
        <v>58.8</v>
      </c>
      <c r="D528" s="120">
        <v>526</v>
      </c>
      <c r="E528" s="121">
        <f t="shared" si="13"/>
        <v>3</v>
      </c>
    </row>
    <row r="529" spans="1:5" x14ac:dyDescent="0.2">
      <c r="A529" s="24" t="s">
        <v>17813</v>
      </c>
      <c r="B529" s="84" t="s">
        <v>19626</v>
      </c>
      <c r="C529" s="119">
        <v>58.9</v>
      </c>
      <c r="D529" s="120">
        <v>527</v>
      </c>
      <c r="E529" s="121">
        <f t="shared" si="13"/>
        <v>3</v>
      </c>
    </row>
    <row r="530" spans="1:5" x14ac:dyDescent="0.2">
      <c r="A530" s="24" t="s">
        <v>18154</v>
      </c>
      <c r="B530" s="84" t="s">
        <v>20110</v>
      </c>
      <c r="C530" s="119">
        <v>58.9</v>
      </c>
      <c r="D530" s="120">
        <v>528</v>
      </c>
      <c r="E530" s="121">
        <f t="shared" si="13"/>
        <v>3</v>
      </c>
    </row>
    <row r="531" spans="1:5" x14ac:dyDescent="0.2">
      <c r="A531" s="24" t="s">
        <v>18589</v>
      </c>
      <c r="B531" s="84" t="s">
        <v>19398</v>
      </c>
      <c r="C531" s="119">
        <v>58.9</v>
      </c>
      <c r="D531" s="120">
        <v>529</v>
      </c>
      <c r="E531" s="121">
        <f t="shared" si="13"/>
        <v>3</v>
      </c>
    </row>
    <row r="532" spans="1:5" x14ac:dyDescent="0.2">
      <c r="A532" s="24" t="s">
        <v>18478</v>
      </c>
      <c r="B532" s="84" t="s">
        <v>19385</v>
      </c>
      <c r="C532" s="119">
        <v>58.9</v>
      </c>
      <c r="D532" s="120">
        <v>530</v>
      </c>
      <c r="E532" s="121">
        <f t="shared" si="13"/>
        <v>3</v>
      </c>
    </row>
    <row r="533" spans="1:5" x14ac:dyDescent="0.2">
      <c r="A533" s="24" t="s">
        <v>18256</v>
      </c>
      <c r="B533" s="84" t="s">
        <v>19904</v>
      </c>
      <c r="C533" s="119">
        <v>58.9</v>
      </c>
      <c r="D533" s="120">
        <v>531</v>
      </c>
      <c r="E533" s="121">
        <f t="shared" si="13"/>
        <v>3</v>
      </c>
    </row>
    <row r="534" spans="1:5" x14ac:dyDescent="0.2">
      <c r="A534" s="24" t="s">
        <v>17669</v>
      </c>
      <c r="B534" s="84" t="s">
        <v>19596</v>
      </c>
      <c r="C534" s="119">
        <v>58.9</v>
      </c>
      <c r="D534" s="120">
        <v>532</v>
      </c>
      <c r="E534" s="121">
        <f t="shared" si="13"/>
        <v>3</v>
      </c>
    </row>
    <row r="535" spans="1:5" x14ac:dyDescent="0.2">
      <c r="A535" s="24" t="s">
        <v>17493</v>
      </c>
      <c r="B535" s="84" t="s">
        <v>20396</v>
      </c>
      <c r="C535" s="119">
        <v>58.9</v>
      </c>
      <c r="D535" s="120">
        <v>533</v>
      </c>
      <c r="E535" s="121">
        <f t="shared" si="13"/>
        <v>3</v>
      </c>
    </row>
    <row r="536" spans="1:5" x14ac:dyDescent="0.2">
      <c r="A536" s="24" t="s">
        <v>18254</v>
      </c>
      <c r="B536" s="84" t="s">
        <v>19328</v>
      </c>
      <c r="C536" s="119">
        <v>58.9</v>
      </c>
      <c r="D536" s="120">
        <v>534</v>
      </c>
      <c r="E536" s="121">
        <f t="shared" si="13"/>
        <v>3</v>
      </c>
    </row>
    <row r="537" spans="1:5" x14ac:dyDescent="0.2">
      <c r="A537" s="24" t="s">
        <v>17620</v>
      </c>
      <c r="B537" s="84" t="s">
        <v>19196</v>
      </c>
      <c r="C537" s="119">
        <v>58.9</v>
      </c>
      <c r="D537" s="120">
        <v>535</v>
      </c>
      <c r="E537" s="121">
        <f t="shared" si="13"/>
        <v>3</v>
      </c>
    </row>
    <row r="538" spans="1:5" x14ac:dyDescent="0.2">
      <c r="A538" s="24" t="s">
        <v>17928</v>
      </c>
      <c r="B538" s="84" t="s">
        <v>19431</v>
      </c>
      <c r="C538" s="119">
        <v>58.9</v>
      </c>
      <c r="D538" s="120">
        <v>536</v>
      </c>
      <c r="E538" s="121">
        <f t="shared" si="13"/>
        <v>3</v>
      </c>
    </row>
    <row r="539" spans="1:5" x14ac:dyDescent="0.2">
      <c r="A539" s="24" t="s">
        <v>16455</v>
      </c>
      <c r="B539" s="84" t="s">
        <v>19964</v>
      </c>
      <c r="C539" s="119">
        <v>59</v>
      </c>
      <c r="D539" s="120">
        <v>537</v>
      </c>
      <c r="E539" s="121">
        <f t="shared" si="13"/>
        <v>3</v>
      </c>
    </row>
    <row r="540" spans="1:5" x14ac:dyDescent="0.2">
      <c r="A540" s="24" t="s">
        <v>17827</v>
      </c>
      <c r="B540" s="84" t="s">
        <v>19869</v>
      </c>
      <c r="C540" s="119">
        <v>59</v>
      </c>
      <c r="D540" s="120">
        <v>538</v>
      </c>
      <c r="E540" s="121">
        <f t="shared" si="13"/>
        <v>3</v>
      </c>
    </row>
    <row r="541" spans="1:5" x14ac:dyDescent="0.2">
      <c r="A541" s="24" t="s">
        <v>18562</v>
      </c>
      <c r="B541" s="84" t="s">
        <v>19759</v>
      </c>
      <c r="C541" s="119">
        <v>59</v>
      </c>
      <c r="D541" s="120">
        <v>539</v>
      </c>
      <c r="E541" s="121">
        <f t="shared" si="13"/>
        <v>3</v>
      </c>
    </row>
    <row r="542" spans="1:5" x14ac:dyDescent="0.2">
      <c r="A542" s="24" t="s">
        <v>17192</v>
      </c>
      <c r="B542" s="84" t="s">
        <v>20090</v>
      </c>
      <c r="C542" s="119">
        <v>59</v>
      </c>
      <c r="D542" s="120">
        <v>540</v>
      </c>
      <c r="E542" s="121">
        <f t="shared" si="13"/>
        <v>3</v>
      </c>
    </row>
    <row r="543" spans="1:5" x14ac:dyDescent="0.2">
      <c r="A543" s="24" t="s">
        <v>18253</v>
      </c>
      <c r="B543" s="84" t="s">
        <v>19717</v>
      </c>
      <c r="C543" s="119">
        <v>59</v>
      </c>
      <c r="D543" s="120">
        <v>541</v>
      </c>
      <c r="E543" s="121">
        <f t="shared" si="13"/>
        <v>3</v>
      </c>
    </row>
    <row r="544" spans="1:5" x14ac:dyDescent="0.2">
      <c r="A544" s="24" t="s">
        <v>17305</v>
      </c>
      <c r="B544" s="84" t="s">
        <v>19712</v>
      </c>
      <c r="C544" s="119">
        <v>59</v>
      </c>
      <c r="D544" s="120">
        <v>542</v>
      </c>
      <c r="E544" s="121">
        <f t="shared" si="13"/>
        <v>3</v>
      </c>
    </row>
    <row r="545" spans="1:5" x14ac:dyDescent="0.2">
      <c r="A545" s="24" t="s">
        <v>18481</v>
      </c>
      <c r="B545" s="84" t="s">
        <v>19367</v>
      </c>
      <c r="C545" s="119">
        <v>59</v>
      </c>
      <c r="D545" s="120">
        <v>543</v>
      </c>
      <c r="E545" s="121">
        <f t="shared" si="13"/>
        <v>3</v>
      </c>
    </row>
    <row r="546" spans="1:5" x14ac:dyDescent="0.2">
      <c r="A546" s="24" t="s">
        <v>17400</v>
      </c>
      <c r="B546" s="84" t="s">
        <v>19642</v>
      </c>
      <c r="C546" s="119">
        <v>59.1</v>
      </c>
      <c r="D546" s="120">
        <v>544</v>
      </c>
      <c r="E546" s="121">
        <f t="shared" si="13"/>
        <v>3</v>
      </c>
    </row>
    <row r="547" spans="1:5" x14ac:dyDescent="0.2">
      <c r="A547" s="24" t="s">
        <v>18369</v>
      </c>
      <c r="B547" s="84" t="s">
        <v>19996</v>
      </c>
      <c r="C547" s="119">
        <v>59.1</v>
      </c>
      <c r="D547" s="120">
        <v>545</v>
      </c>
      <c r="E547" s="121">
        <f t="shared" si="13"/>
        <v>3</v>
      </c>
    </row>
    <row r="548" spans="1:5" x14ac:dyDescent="0.2">
      <c r="A548" s="24" t="s">
        <v>18265</v>
      </c>
      <c r="B548" s="84" t="s">
        <v>19678</v>
      </c>
      <c r="C548" s="119">
        <v>59.1</v>
      </c>
      <c r="D548" s="120">
        <v>546</v>
      </c>
      <c r="E548" s="121">
        <f t="shared" si="13"/>
        <v>3</v>
      </c>
    </row>
    <row r="549" spans="1:5" x14ac:dyDescent="0.2">
      <c r="A549" s="24" t="s">
        <v>18415</v>
      </c>
      <c r="B549" s="84" t="s">
        <v>19886</v>
      </c>
      <c r="C549" s="119">
        <v>59.1</v>
      </c>
      <c r="D549" s="120">
        <v>547</v>
      </c>
      <c r="E549" s="121">
        <f t="shared" si="13"/>
        <v>3</v>
      </c>
    </row>
    <row r="550" spans="1:5" x14ac:dyDescent="0.2">
      <c r="A550" s="24" t="s">
        <v>17541</v>
      </c>
      <c r="B550" s="84" t="s">
        <v>19544</v>
      </c>
      <c r="C550" s="119">
        <v>59.1</v>
      </c>
      <c r="D550" s="120">
        <v>548</v>
      </c>
      <c r="E550" s="121">
        <f t="shared" si="13"/>
        <v>3</v>
      </c>
    </row>
    <row r="551" spans="1:5" x14ac:dyDescent="0.2">
      <c r="A551" s="24" t="s">
        <v>17103</v>
      </c>
      <c r="B551" s="84" t="s">
        <v>20075</v>
      </c>
      <c r="C551" s="119">
        <v>59.1</v>
      </c>
      <c r="D551" s="120">
        <v>549</v>
      </c>
      <c r="E551" s="121">
        <f t="shared" si="13"/>
        <v>3</v>
      </c>
    </row>
    <row r="552" spans="1:5" x14ac:dyDescent="0.2">
      <c r="A552" s="24" t="s">
        <v>17745</v>
      </c>
      <c r="B552" s="84" t="s">
        <v>19429</v>
      </c>
      <c r="C552" s="119">
        <v>59.2</v>
      </c>
      <c r="D552" s="120">
        <v>550</v>
      </c>
      <c r="E552" s="121">
        <f t="shared" si="13"/>
        <v>3</v>
      </c>
    </row>
    <row r="553" spans="1:5" x14ac:dyDescent="0.2">
      <c r="A553" s="24" t="s">
        <v>17268</v>
      </c>
      <c r="B553" s="84" t="s">
        <v>19913</v>
      </c>
      <c r="C553" s="119">
        <v>59.2</v>
      </c>
      <c r="D553" s="120">
        <v>551</v>
      </c>
      <c r="E553" s="121">
        <f t="shared" si="13"/>
        <v>3</v>
      </c>
    </row>
    <row r="554" spans="1:5" x14ac:dyDescent="0.2">
      <c r="A554" s="24" t="s">
        <v>17783</v>
      </c>
      <c r="B554" s="84" t="s">
        <v>19874</v>
      </c>
      <c r="C554" s="119">
        <v>59.2</v>
      </c>
      <c r="D554" s="120">
        <v>552</v>
      </c>
      <c r="E554" s="121">
        <f t="shared" si="13"/>
        <v>3</v>
      </c>
    </row>
    <row r="555" spans="1:5" x14ac:dyDescent="0.2">
      <c r="A555" s="24" t="s">
        <v>16824</v>
      </c>
      <c r="B555" s="84" t="s">
        <v>19837</v>
      </c>
      <c r="C555" s="119">
        <v>59.3</v>
      </c>
      <c r="D555" s="120">
        <v>553</v>
      </c>
      <c r="E555" s="121">
        <f t="shared" si="13"/>
        <v>3</v>
      </c>
    </row>
    <row r="556" spans="1:5" x14ac:dyDescent="0.2">
      <c r="A556" s="24" t="s">
        <v>18033</v>
      </c>
      <c r="B556" s="84" t="s">
        <v>20129</v>
      </c>
      <c r="C556" s="119">
        <v>59.3</v>
      </c>
      <c r="D556" s="120">
        <v>554</v>
      </c>
      <c r="E556" s="121">
        <f t="shared" si="13"/>
        <v>3</v>
      </c>
    </row>
    <row r="557" spans="1:5" x14ac:dyDescent="0.2">
      <c r="A557" s="24" t="s">
        <v>17894</v>
      </c>
      <c r="B557" s="84" t="s">
        <v>19508</v>
      </c>
      <c r="C557" s="119">
        <v>59.3</v>
      </c>
      <c r="D557" s="120">
        <v>555</v>
      </c>
      <c r="E557" s="121">
        <f t="shared" si="13"/>
        <v>3</v>
      </c>
    </row>
    <row r="558" spans="1:5" x14ac:dyDescent="0.2">
      <c r="A558" s="24" t="s">
        <v>16668</v>
      </c>
      <c r="B558" s="84" t="s">
        <v>19918</v>
      </c>
      <c r="C558" s="119">
        <v>59.3</v>
      </c>
      <c r="D558" s="120">
        <v>556</v>
      </c>
      <c r="E558" s="121">
        <f t="shared" si="13"/>
        <v>3</v>
      </c>
    </row>
    <row r="559" spans="1:5" x14ac:dyDescent="0.2">
      <c r="A559" s="24" t="s">
        <v>18147</v>
      </c>
      <c r="B559" s="84" t="s">
        <v>20032</v>
      </c>
      <c r="C559" s="119">
        <v>59.3</v>
      </c>
      <c r="D559" s="120">
        <v>557</v>
      </c>
      <c r="E559" s="121">
        <f t="shared" si="13"/>
        <v>3</v>
      </c>
    </row>
    <row r="560" spans="1:5" x14ac:dyDescent="0.2">
      <c r="A560" s="24" t="s">
        <v>18292</v>
      </c>
      <c r="B560" s="84" t="s">
        <v>19648</v>
      </c>
      <c r="C560" s="119">
        <v>59.4</v>
      </c>
      <c r="D560" s="120">
        <v>558</v>
      </c>
      <c r="E560" s="121">
        <f t="shared" si="13"/>
        <v>3</v>
      </c>
    </row>
    <row r="561" spans="1:5" x14ac:dyDescent="0.2">
      <c r="A561" s="24" t="s">
        <v>17555</v>
      </c>
      <c r="B561" s="84" t="s">
        <v>20307</v>
      </c>
      <c r="C561" s="119">
        <v>59.4</v>
      </c>
      <c r="D561" s="120">
        <v>559</v>
      </c>
      <c r="E561" s="121">
        <f t="shared" si="13"/>
        <v>3</v>
      </c>
    </row>
    <row r="562" spans="1:5" x14ac:dyDescent="0.2">
      <c r="A562" s="24" t="s">
        <v>17612</v>
      </c>
      <c r="B562" s="84" t="s">
        <v>20006</v>
      </c>
      <c r="C562" s="119">
        <v>59.4</v>
      </c>
      <c r="D562" s="120">
        <v>560</v>
      </c>
      <c r="E562" s="121">
        <f t="shared" si="13"/>
        <v>3</v>
      </c>
    </row>
    <row r="563" spans="1:5" x14ac:dyDescent="0.2">
      <c r="A563" s="24" t="s">
        <v>17866</v>
      </c>
      <c r="B563" s="84" t="s">
        <v>19563</v>
      </c>
      <c r="C563" s="119">
        <v>59.4</v>
      </c>
      <c r="D563" s="120">
        <v>561</v>
      </c>
      <c r="E563" s="121">
        <f t="shared" si="13"/>
        <v>3</v>
      </c>
    </row>
    <row r="564" spans="1:5" x14ac:dyDescent="0.2">
      <c r="A564" s="24" t="s">
        <v>18051</v>
      </c>
      <c r="B564" s="84" t="s">
        <v>19801</v>
      </c>
      <c r="C564" s="119">
        <v>59.5</v>
      </c>
      <c r="D564" s="120">
        <v>562</v>
      </c>
      <c r="E564" s="121">
        <f t="shared" si="13"/>
        <v>3</v>
      </c>
    </row>
    <row r="565" spans="1:5" x14ac:dyDescent="0.2">
      <c r="A565" s="24" t="s">
        <v>18391</v>
      </c>
      <c r="B565" s="84" t="s">
        <v>19517</v>
      </c>
      <c r="C565" s="119">
        <v>59.5</v>
      </c>
      <c r="D565" s="120">
        <v>563</v>
      </c>
      <c r="E565" s="121">
        <f t="shared" si="13"/>
        <v>3</v>
      </c>
    </row>
    <row r="566" spans="1:5" x14ac:dyDescent="0.2">
      <c r="A566" s="24" t="s">
        <v>18066</v>
      </c>
      <c r="B566" s="84" t="s">
        <v>19410</v>
      </c>
      <c r="C566" s="119">
        <v>59.5</v>
      </c>
      <c r="D566" s="120">
        <v>564</v>
      </c>
      <c r="E566" s="121">
        <f t="shared" si="13"/>
        <v>3</v>
      </c>
    </row>
    <row r="567" spans="1:5" x14ac:dyDescent="0.2">
      <c r="A567" s="24" t="s">
        <v>18502</v>
      </c>
      <c r="B567" s="84" t="s">
        <v>19838</v>
      </c>
      <c r="C567" s="119">
        <v>59.5</v>
      </c>
      <c r="D567" s="120">
        <v>565</v>
      </c>
      <c r="E567" s="121">
        <f t="shared" si="13"/>
        <v>3</v>
      </c>
    </row>
    <row r="568" spans="1:5" x14ac:dyDescent="0.2">
      <c r="A568" s="24" t="s">
        <v>18116</v>
      </c>
      <c r="B568" s="84" t="s">
        <v>20131</v>
      </c>
      <c r="C568" s="119">
        <v>59.5</v>
      </c>
      <c r="D568" s="120">
        <v>566</v>
      </c>
      <c r="E568" s="121">
        <f t="shared" si="13"/>
        <v>3</v>
      </c>
    </row>
    <row r="569" spans="1:5" x14ac:dyDescent="0.2">
      <c r="A569" s="24" t="s">
        <v>17884</v>
      </c>
      <c r="B569" s="84" t="s">
        <v>20247</v>
      </c>
      <c r="C569" s="119">
        <v>59.6</v>
      </c>
      <c r="D569" s="120">
        <v>567</v>
      </c>
      <c r="E569" s="121">
        <f t="shared" si="13"/>
        <v>3</v>
      </c>
    </row>
    <row r="570" spans="1:5" x14ac:dyDescent="0.2">
      <c r="A570" s="24" t="s">
        <v>17254</v>
      </c>
      <c r="B570" s="84" t="s">
        <v>20280</v>
      </c>
      <c r="C570" s="119">
        <v>59.6</v>
      </c>
      <c r="D570" s="120">
        <v>568</v>
      </c>
      <c r="E570" s="121">
        <f t="shared" si="13"/>
        <v>3</v>
      </c>
    </row>
    <row r="571" spans="1:5" x14ac:dyDescent="0.2">
      <c r="A571" s="24" t="s">
        <v>18082</v>
      </c>
      <c r="B571" s="84" t="s">
        <v>19262</v>
      </c>
      <c r="C571" s="119">
        <v>59.6</v>
      </c>
      <c r="D571" s="120">
        <v>569</v>
      </c>
      <c r="E571" s="121">
        <f t="shared" si="13"/>
        <v>3</v>
      </c>
    </row>
    <row r="572" spans="1:5" x14ac:dyDescent="0.2">
      <c r="A572" s="24" t="s">
        <v>17834</v>
      </c>
      <c r="B572" s="84" t="s">
        <v>20073</v>
      </c>
      <c r="C572" s="119">
        <v>59.6</v>
      </c>
      <c r="D572" s="120">
        <v>570</v>
      </c>
      <c r="E572" s="121">
        <f t="shared" si="13"/>
        <v>3</v>
      </c>
    </row>
    <row r="573" spans="1:5" x14ac:dyDescent="0.2">
      <c r="A573" s="24" t="s">
        <v>17492</v>
      </c>
      <c r="B573" s="84" t="s">
        <v>19597</v>
      </c>
      <c r="C573" s="119">
        <v>59.6</v>
      </c>
      <c r="D573" s="120">
        <v>571</v>
      </c>
      <c r="E573" s="121">
        <f t="shared" si="13"/>
        <v>3</v>
      </c>
    </row>
    <row r="574" spans="1:5" x14ac:dyDescent="0.2">
      <c r="A574" s="24" t="s">
        <v>16548</v>
      </c>
      <c r="B574" s="84" t="s">
        <v>20005</v>
      </c>
      <c r="C574" s="119">
        <v>59.6</v>
      </c>
      <c r="D574" s="120">
        <v>572</v>
      </c>
      <c r="E574" s="121">
        <f t="shared" si="13"/>
        <v>3</v>
      </c>
    </row>
    <row r="575" spans="1:5" x14ac:dyDescent="0.2">
      <c r="A575" s="24" t="s">
        <v>16854</v>
      </c>
      <c r="B575" s="84" t="s">
        <v>19764</v>
      </c>
      <c r="C575" s="119">
        <v>59.6</v>
      </c>
      <c r="D575" s="120">
        <v>573</v>
      </c>
      <c r="E575" s="121">
        <f t="shared" si="13"/>
        <v>3</v>
      </c>
    </row>
    <row r="576" spans="1:5" x14ac:dyDescent="0.2">
      <c r="A576" s="24" t="s">
        <v>18007</v>
      </c>
      <c r="B576" s="84" t="s">
        <v>20020</v>
      </c>
      <c r="C576" s="119">
        <v>59.7</v>
      </c>
      <c r="D576" s="120">
        <v>574</v>
      </c>
      <c r="E576" s="121">
        <f t="shared" si="13"/>
        <v>3</v>
      </c>
    </row>
    <row r="577" spans="1:5" x14ac:dyDescent="0.2">
      <c r="A577" s="24" t="s">
        <v>17374</v>
      </c>
      <c r="B577" s="84" t="s">
        <v>19507</v>
      </c>
      <c r="C577" s="119">
        <v>59.7</v>
      </c>
      <c r="D577" s="120">
        <v>575</v>
      </c>
      <c r="E577" s="121">
        <f t="shared" si="13"/>
        <v>3</v>
      </c>
    </row>
    <row r="578" spans="1:5" x14ac:dyDescent="0.2">
      <c r="A578" s="24" t="s">
        <v>16193</v>
      </c>
      <c r="B578" s="84" t="s">
        <v>19242</v>
      </c>
      <c r="C578" s="119">
        <v>59.7</v>
      </c>
      <c r="D578" s="120">
        <v>576</v>
      </c>
      <c r="E578" s="121">
        <f t="shared" si="13"/>
        <v>3</v>
      </c>
    </row>
    <row r="579" spans="1:5" x14ac:dyDescent="0.2">
      <c r="A579" s="24" t="s">
        <v>18397</v>
      </c>
      <c r="B579" s="84" t="s">
        <v>19401</v>
      </c>
      <c r="C579" s="119">
        <v>59.7</v>
      </c>
      <c r="D579" s="120">
        <v>577</v>
      </c>
      <c r="E579" s="121">
        <f t="shared" si="13"/>
        <v>3</v>
      </c>
    </row>
    <row r="580" spans="1:5" x14ac:dyDescent="0.2">
      <c r="A580" s="24" t="s">
        <v>16572</v>
      </c>
      <c r="B580" s="84" t="s">
        <v>20677</v>
      </c>
      <c r="C580" s="119">
        <v>59.8</v>
      </c>
      <c r="D580" s="120">
        <v>578</v>
      </c>
      <c r="E580" s="121">
        <f t="shared" ref="E580:E643" si="14">VLOOKUP(C580,$I$3:$O$18,7, TRUE)</f>
        <v>3</v>
      </c>
    </row>
    <row r="581" spans="1:5" x14ac:dyDescent="0.2">
      <c r="A581" s="24" t="s">
        <v>18343</v>
      </c>
      <c r="B581" s="84" t="s">
        <v>19467</v>
      </c>
      <c r="C581" s="119">
        <v>59.8</v>
      </c>
      <c r="D581" s="120">
        <v>579</v>
      </c>
      <c r="E581" s="121">
        <f t="shared" si="14"/>
        <v>3</v>
      </c>
    </row>
    <row r="582" spans="1:5" x14ac:dyDescent="0.2">
      <c r="A582" s="24" t="s">
        <v>17717</v>
      </c>
      <c r="B582" s="84" t="s">
        <v>19502</v>
      </c>
      <c r="C582" s="119">
        <v>59.8</v>
      </c>
      <c r="D582" s="120">
        <v>580</v>
      </c>
      <c r="E582" s="121">
        <f t="shared" si="14"/>
        <v>3</v>
      </c>
    </row>
    <row r="583" spans="1:5" x14ac:dyDescent="0.2">
      <c r="A583" s="24" t="s">
        <v>18523</v>
      </c>
      <c r="B583" s="84" t="s">
        <v>19350</v>
      </c>
      <c r="C583" s="119">
        <v>59.8</v>
      </c>
      <c r="D583" s="120">
        <v>581</v>
      </c>
      <c r="E583" s="121">
        <f t="shared" si="14"/>
        <v>3</v>
      </c>
    </row>
    <row r="584" spans="1:5" x14ac:dyDescent="0.2">
      <c r="A584" s="24" t="s">
        <v>18214</v>
      </c>
      <c r="B584" s="84" t="s">
        <v>19488</v>
      </c>
      <c r="C584" s="119">
        <v>59.8</v>
      </c>
      <c r="D584" s="120">
        <v>582</v>
      </c>
      <c r="E584" s="121">
        <f t="shared" si="14"/>
        <v>3</v>
      </c>
    </row>
    <row r="585" spans="1:5" x14ac:dyDescent="0.2">
      <c r="A585" s="24" t="s">
        <v>17699</v>
      </c>
      <c r="B585" s="84" t="s">
        <v>19921</v>
      </c>
      <c r="C585" s="119">
        <v>59.9</v>
      </c>
      <c r="D585" s="120">
        <v>583</v>
      </c>
      <c r="E585" s="121">
        <f t="shared" si="14"/>
        <v>3</v>
      </c>
    </row>
    <row r="586" spans="1:5" x14ac:dyDescent="0.2">
      <c r="A586" s="24" t="s">
        <v>18016</v>
      </c>
      <c r="B586" s="84" t="s">
        <v>19992</v>
      </c>
      <c r="C586" s="119">
        <v>59.9</v>
      </c>
      <c r="D586" s="120">
        <v>584</v>
      </c>
      <c r="E586" s="121">
        <f t="shared" si="14"/>
        <v>3</v>
      </c>
    </row>
    <row r="587" spans="1:5" x14ac:dyDescent="0.2">
      <c r="A587" s="24" t="s">
        <v>17738</v>
      </c>
      <c r="B587" s="84" t="s">
        <v>19994</v>
      </c>
      <c r="C587" s="119">
        <v>59.9</v>
      </c>
      <c r="D587" s="120">
        <v>585</v>
      </c>
      <c r="E587" s="121">
        <f t="shared" si="14"/>
        <v>3</v>
      </c>
    </row>
    <row r="588" spans="1:5" x14ac:dyDescent="0.2">
      <c r="A588" s="24" t="s">
        <v>17091</v>
      </c>
      <c r="B588" s="84" t="s">
        <v>20018</v>
      </c>
      <c r="C588" s="119">
        <v>59.9</v>
      </c>
      <c r="D588" s="120">
        <v>586</v>
      </c>
      <c r="E588" s="121">
        <f t="shared" si="14"/>
        <v>3</v>
      </c>
    </row>
    <row r="589" spans="1:5" x14ac:dyDescent="0.2">
      <c r="A589" s="24" t="s">
        <v>18304</v>
      </c>
      <c r="B589" s="84" t="s">
        <v>19497</v>
      </c>
      <c r="C589" s="119">
        <v>59.9</v>
      </c>
      <c r="D589" s="120">
        <v>587</v>
      </c>
      <c r="E589" s="121">
        <f t="shared" si="14"/>
        <v>3</v>
      </c>
    </row>
    <row r="590" spans="1:5" x14ac:dyDescent="0.2">
      <c r="A590" s="24" t="s">
        <v>17967</v>
      </c>
      <c r="B590" s="84" t="s">
        <v>19870</v>
      </c>
      <c r="C590" s="119">
        <v>59.9</v>
      </c>
      <c r="D590" s="120">
        <v>588</v>
      </c>
      <c r="E590" s="121">
        <f t="shared" si="14"/>
        <v>3</v>
      </c>
    </row>
    <row r="591" spans="1:5" x14ac:dyDescent="0.2">
      <c r="A591" s="24" t="s">
        <v>17578</v>
      </c>
      <c r="B591" s="84" t="s">
        <v>20313</v>
      </c>
      <c r="C591" s="119">
        <v>59.9</v>
      </c>
      <c r="D591" s="120">
        <v>589</v>
      </c>
      <c r="E591" s="121">
        <f t="shared" si="14"/>
        <v>3</v>
      </c>
    </row>
    <row r="592" spans="1:5" x14ac:dyDescent="0.2">
      <c r="A592" s="24" t="s">
        <v>17369</v>
      </c>
      <c r="B592" s="84" t="s">
        <v>20025</v>
      </c>
      <c r="C592" s="119">
        <v>60</v>
      </c>
      <c r="D592" s="120">
        <v>590</v>
      </c>
      <c r="E592" s="121">
        <f t="shared" si="14"/>
        <v>3</v>
      </c>
    </row>
    <row r="593" spans="1:5" x14ac:dyDescent="0.2">
      <c r="A593" s="24" t="s">
        <v>18286</v>
      </c>
      <c r="B593" s="84" t="s">
        <v>19575</v>
      </c>
      <c r="C593" s="119">
        <v>60</v>
      </c>
      <c r="D593" s="120">
        <v>591</v>
      </c>
      <c r="E593" s="121">
        <f t="shared" si="14"/>
        <v>3</v>
      </c>
    </row>
    <row r="594" spans="1:5" x14ac:dyDescent="0.2">
      <c r="A594" s="24" t="s">
        <v>17036</v>
      </c>
      <c r="B594" s="84" t="s">
        <v>19818</v>
      </c>
      <c r="C594" s="119">
        <v>60</v>
      </c>
      <c r="D594" s="120">
        <v>592</v>
      </c>
      <c r="E594" s="121">
        <f t="shared" si="14"/>
        <v>3</v>
      </c>
    </row>
    <row r="595" spans="1:5" x14ac:dyDescent="0.2">
      <c r="A595" s="24" t="s">
        <v>16770</v>
      </c>
      <c r="B595" s="84" t="s">
        <v>20080</v>
      </c>
      <c r="C595" s="119">
        <v>60</v>
      </c>
      <c r="D595" s="120">
        <v>593</v>
      </c>
      <c r="E595" s="121">
        <f t="shared" si="14"/>
        <v>3</v>
      </c>
    </row>
    <row r="596" spans="1:5" x14ac:dyDescent="0.2">
      <c r="A596" s="24" t="s">
        <v>16896</v>
      </c>
      <c r="B596" s="84" t="s">
        <v>20114</v>
      </c>
      <c r="C596" s="119">
        <v>60</v>
      </c>
      <c r="D596" s="120">
        <v>594</v>
      </c>
      <c r="E596" s="121">
        <f t="shared" si="14"/>
        <v>3</v>
      </c>
    </row>
    <row r="597" spans="1:5" x14ac:dyDescent="0.2">
      <c r="A597" s="24" t="s">
        <v>17941</v>
      </c>
      <c r="B597" s="84" t="s">
        <v>19840</v>
      </c>
      <c r="C597" s="119">
        <v>60</v>
      </c>
      <c r="D597" s="120">
        <v>595</v>
      </c>
      <c r="E597" s="121">
        <f t="shared" si="14"/>
        <v>3</v>
      </c>
    </row>
    <row r="598" spans="1:5" x14ac:dyDescent="0.2">
      <c r="A598" s="24" t="s">
        <v>17856</v>
      </c>
      <c r="B598" s="84" t="s">
        <v>19729</v>
      </c>
      <c r="C598" s="119">
        <v>60</v>
      </c>
      <c r="D598" s="120">
        <v>596</v>
      </c>
      <c r="E598" s="121">
        <f t="shared" si="14"/>
        <v>3</v>
      </c>
    </row>
    <row r="599" spans="1:5" x14ac:dyDescent="0.2">
      <c r="A599" s="24" t="s">
        <v>17661</v>
      </c>
      <c r="B599" s="84" t="s">
        <v>19847</v>
      </c>
      <c r="C599" s="119">
        <v>60</v>
      </c>
      <c r="D599" s="120">
        <v>597</v>
      </c>
      <c r="E599" s="121">
        <f t="shared" si="14"/>
        <v>3</v>
      </c>
    </row>
    <row r="600" spans="1:5" x14ac:dyDescent="0.2">
      <c r="A600" s="24" t="s">
        <v>18408</v>
      </c>
      <c r="B600" s="84" t="s">
        <v>19711</v>
      </c>
      <c r="C600" s="119">
        <v>60</v>
      </c>
      <c r="D600" s="120">
        <v>598</v>
      </c>
      <c r="E600" s="121">
        <f t="shared" si="14"/>
        <v>3</v>
      </c>
    </row>
    <row r="601" spans="1:5" x14ac:dyDescent="0.2">
      <c r="A601" s="24" t="s">
        <v>18404</v>
      </c>
      <c r="B601" s="84" t="s">
        <v>20008</v>
      </c>
      <c r="C601" s="119">
        <v>60.1</v>
      </c>
      <c r="D601" s="120">
        <v>599</v>
      </c>
      <c r="E601" s="121">
        <f t="shared" si="14"/>
        <v>3</v>
      </c>
    </row>
    <row r="602" spans="1:5" x14ac:dyDescent="0.2">
      <c r="A602" s="24" t="s">
        <v>18575</v>
      </c>
      <c r="B602" s="84" t="s">
        <v>19283</v>
      </c>
      <c r="C602" s="119">
        <v>60.1</v>
      </c>
      <c r="D602" s="120">
        <v>600</v>
      </c>
      <c r="E602" s="121">
        <f t="shared" si="14"/>
        <v>3</v>
      </c>
    </row>
    <row r="603" spans="1:5" x14ac:dyDescent="0.2">
      <c r="A603" s="24" t="s">
        <v>18227</v>
      </c>
      <c r="B603" s="84" t="s">
        <v>19520</v>
      </c>
      <c r="C603" s="119">
        <v>60.1</v>
      </c>
      <c r="D603" s="120">
        <v>601</v>
      </c>
      <c r="E603" s="121">
        <f t="shared" si="14"/>
        <v>3</v>
      </c>
    </row>
    <row r="604" spans="1:5" x14ac:dyDescent="0.2">
      <c r="A604" s="24" t="s">
        <v>17481</v>
      </c>
      <c r="B604" s="84" t="s">
        <v>19956</v>
      </c>
      <c r="C604" s="119">
        <v>60.1</v>
      </c>
      <c r="D604" s="120">
        <v>602</v>
      </c>
      <c r="E604" s="121">
        <f t="shared" si="14"/>
        <v>3</v>
      </c>
    </row>
    <row r="605" spans="1:5" x14ac:dyDescent="0.2">
      <c r="A605" s="24" t="s">
        <v>16893</v>
      </c>
      <c r="B605" s="84" t="s">
        <v>20068</v>
      </c>
      <c r="C605" s="119">
        <v>60.1</v>
      </c>
      <c r="D605" s="120">
        <v>603</v>
      </c>
      <c r="E605" s="121">
        <f t="shared" si="14"/>
        <v>3</v>
      </c>
    </row>
    <row r="606" spans="1:5" x14ac:dyDescent="0.2">
      <c r="A606" s="24" t="s">
        <v>17906</v>
      </c>
      <c r="B606" s="84" t="s">
        <v>19796</v>
      </c>
      <c r="C606" s="119">
        <v>60.2</v>
      </c>
      <c r="D606" s="120">
        <v>604</v>
      </c>
      <c r="E606" s="121">
        <f t="shared" si="14"/>
        <v>3</v>
      </c>
    </row>
    <row r="607" spans="1:5" x14ac:dyDescent="0.2">
      <c r="A607" s="24" t="s">
        <v>17213</v>
      </c>
      <c r="B607" s="84" t="s">
        <v>20058</v>
      </c>
      <c r="C607" s="119">
        <v>60.2</v>
      </c>
      <c r="D607" s="120">
        <v>605</v>
      </c>
      <c r="E607" s="121">
        <f t="shared" si="14"/>
        <v>3</v>
      </c>
    </row>
    <row r="608" spans="1:5" x14ac:dyDescent="0.2">
      <c r="A608" s="24" t="s">
        <v>18426</v>
      </c>
      <c r="B608" s="84" t="s">
        <v>19594</v>
      </c>
      <c r="C608" s="119">
        <v>60.2</v>
      </c>
      <c r="D608" s="120">
        <v>606</v>
      </c>
      <c r="E608" s="121">
        <f t="shared" si="14"/>
        <v>3</v>
      </c>
    </row>
    <row r="609" spans="1:5" x14ac:dyDescent="0.2">
      <c r="A609" s="24" t="s">
        <v>17467</v>
      </c>
      <c r="B609" s="84" t="s">
        <v>19693</v>
      </c>
      <c r="C609" s="119">
        <v>60.2</v>
      </c>
      <c r="D609" s="120">
        <v>607</v>
      </c>
      <c r="E609" s="121">
        <f t="shared" si="14"/>
        <v>3</v>
      </c>
    </row>
    <row r="610" spans="1:5" x14ac:dyDescent="0.2">
      <c r="A610" s="24" t="s">
        <v>16761</v>
      </c>
      <c r="B610" s="84" t="s">
        <v>19967</v>
      </c>
      <c r="C610" s="119">
        <v>60.2</v>
      </c>
      <c r="D610" s="120">
        <v>608</v>
      </c>
      <c r="E610" s="121">
        <f t="shared" si="14"/>
        <v>3</v>
      </c>
    </row>
    <row r="611" spans="1:5" x14ac:dyDescent="0.2">
      <c r="A611" s="24" t="s">
        <v>18283</v>
      </c>
      <c r="B611" s="84" t="s">
        <v>20003</v>
      </c>
      <c r="C611" s="119">
        <v>60.2</v>
      </c>
      <c r="D611" s="120">
        <v>609</v>
      </c>
      <c r="E611" s="121">
        <f t="shared" si="14"/>
        <v>3</v>
      </c>
    </row>
    <row r="612" spans="1:5" x14ac:dyDescent="0.2">
      <c r="A612" s="24" t="s">
        <v>17587</v>
      </c>
      <c r="B612" s="84" t="s">
        <v>19637</v>
      </c>
      <c r="C612" s="119">
        <v>60.2</v>
      </c>
      <c r="D612" s="120">
        <v>610</v>
      </c>
      <c r="E612" s="121">
        <f t="shared" si="14"/>
        <v>3</v>
      </c>
    </row>
    <row r="613" spans="1:5" x14ac:dyDescent="0.2">
      <c r="A613" s="24" t="s">
        <v>17123</v>
      </c>
      <c r="B613" s="84" t="s">
        <v>19638</v>
      </c>
      <c r="C613" s="119">
        <v>60.2</v>
      </c>
      <c r="D613" s="120">
        <v>611</v>
      </c>
      <c r="E613" s="121">
        <f t="shared" si="14"/>
        <v>3</v>
      </c>
    </row>
    <row r="614" spans="1:5" x14ac:dyDescent="0.2">
      <c r="A614" s="24" t="s">
        <v>16648</v>
      </c>
      <c r="B614" s="84" t="s">
        <v>19880</v>
      </c>
      <c r="C614" s="119">
        <v>60.3</v>
      </c>
      <c r="D614" s="120">
        <v>612</v>
      </c>
      <c r="E614" s="121">
        <f t="shared" si="14"/>
        <v>3</v>
      </c>
    </row>
    <row r="615" spans="1:5" x14ac:dyDescent="0.2">
      <c r="A615" s="24" t="s">
        <v>16471</v>
      </c>
      <c r="B615" s="84" t="s">
        <v>20223</v>
      </c>
      <c r="C615" s="119">
        <v>60.3</v>
      </c>
      <c r="D615" s="120">
        <v>613</v>
      </c>
      <c r="E615" s="121">
        <f t="shared" si="14"/>
        <v>3</v>
      </c>
    </row>
    <row r="616" spans="1:5" x14ac:dyDescent="0.2">
      <c r="A616" s="24" t="s">
        <v>16890</v>
      </c>
      <c r="B616" s="84" t="s">
        <v>20415</v>
      </c>
      <c r="C616" s="119">
        <v>60.4</v>
      </c>
      <c r="D616" s="120">
        <v>614</v>
      </c>
      <c r="E616" s="121">
        <f t="shared" si="14"/>
        <v>3</v>
      </c>
    </row>
    <row r="617" spans="1:5" x14ac:dyDescent="0.2">
      <c r="A617" s="24" t="s">
        <v>17916</v>
      </c>
      <c r="B617" s="84" t="s">
        <v>19714</v>
      </c>
      <c r="C617" s="119">
        <v>60.4</v>
      </c>
      <c r="D617" s="120">
        <v>615</v>
      </c>
      <c r="E617" s="121">
        <f t="shared" si="14"/>
        <v>3</v>
      </c>
    </row>
    <row r="618" spans="1:5" x14ac:dyDescent="0.2">
      <c r="A618" s="24" t="s">
        <v>17458</v>
      </c>
      <c r="B618" s="84" t="s">
        <v>20348</v>
      </c>
      <c r="C618" s="119">
        <v>60.4</v>
      </c>
      <c r="D618" s="120">
        <v>616</v>
      </c>
      <c r="E618" s="121">
        <f t="shared" si="14"/>
        <v>3</v>
      </c>
    </row>
    <row r="619" spans="1:5" x14ac:dyDescent="0.2">
      <c r="A619" s="24" t="s">
        <v>18524</v>
      </c>
      <c r="B619" s="84" t="s">
        <v>19313</v>
      </c>
      <c r="C619" s="119">
        <v>60.4</v>
      </c>
      <c r="D619" s="120">
        <v>617</v>
      </c>
      <c r="E619" s="121">
        <f t="shared" si="14"/>
        <v>3</v>
      </c>
    </row>
    <row r="620" spans="1:5" x14ac:dyDescent="0.2">
      <c r="A620" s="24" t="s">
        <v>18257</v>
      </c>
      <c r="B620" s="84" t="s">
        <v>19941</v>
      </c>
      <c r="C620" s="119">
        <v>60.4</v>
      </c>
      <c r="D620" s="120">
        <v>618</v>
      </c>
      <c r="E620" s="121">
        <f t="shared" si="14"/>
        <v>3</v>
      </c>
    </row>
    <row r="621" spans="1:5" x14ac:dyDescent="0.2">
      <c r="A621" s="24" t="s">
        <v>16258</v>
      </c>
      <c r="B621" s="84" t="s">
        <v>20251</v>
      </c>
      <c r="C621" s="119">
        <v>60.4</v>
      </c>
      <c r="D621" s="120">
        <v>619</v>
      </c>
      <c r="E621" s="121">
        <f t="shared" si="14"/>
        <v>3</v>
      </c>
    </row>
    <row r="622" spans="1:5" x14ac:dyDescent="0.2">
      <c r="A622" s="24" t="s">
        <v>16420</v>
      </c>
      <c r="B622" s="84" t="s">
        <v>20578</v>
      </c>
      <c r="C622" s="119">
        <v>60.4</v>
      </c>
      <c r="D622" s="120">
        <v>620</v>
      </c>
      <c r="E622" s="121">
        <f t="shared" si="14"/>
        <v>3</v>
      </c>
    </row>
    <row r="623" spans="1:5" x14ac:dyDescent="0.2">
      <c r="A623" s="24" t="s">
        <v>16827</v>
      </c>
      <c r="B623" s="84" t="s">
        <v>19716</v>
      </c>
      <c r="C623" s="119">
        <v>60.4</v>
      </c>
      <c r="D623" s="120">
        <v>621</v>
      </c>
      <c r="E623" s="121">
        <f t="shared" si="14"/>
        <v>3</v>
      </c>
    </row>
    <row r="624" spans="1:5" x14ac:dyDescent="0.2">
      <c r="A624" s="24" t="s">
        <v>17942</v>
      </c>
      <c r="B624" s="84" t="s">
        <v>19980</v>
      </c>
      <c r="C624" s="119">
        <v>60.4</v>
      </c>
      <c r="D624" s="120">
        <v>622</v>
      </c>
      <c r="E624" s="121">
        <f t="shared" si="14"/>
        <v>3</v>
      </c>
    </row>
    <row r="625" spans="1:5" x14ac:dyDescent="0.2">
      <c r="A625" s="24" t="s">
        <v>17230</v>
      </c>
      <c r="B625" s="84" t="s">
        <v>19527</v>
      </c>
      <c r="C625" s="119">
        <v>60.4</v>
      </c>
      <c r="D625" s="120">
        <v>623</v>
      </c>
      <c r="E625" s="121">
        <f t="shared" si="14"/>
        <v>3</v>
      </c>
    </row>
    <row r="626" spans="1:5" x14ac:dyDescent="0.2">
      <c r="A626" s="24" t="s">
        <v>17471</v>
      </c>
      <c r="B626" s="84" t="s">
        <v>19599</v>
      </c>
      <c r="C626" s="119">
        <v>60.4</v>
      </c>
      <c r="D626" s="120">
        <v>624</v>
      </c>
      <c r="E626" s="121">
        <f t="shared" si="14"/>
        <v>3</v>
      </c>
    </row>
    <row r="627" spans="1:5" x14ac:dyDescent="0.2">
      <c r="A627" s="24" t="s">
        <v>18094</v>
      </c>
      <c r="B627" s="84" t="s">
        <v>19908</v>
      </c>
      <c r="C627" s="119">
        <v>60.4</v>
      </c>
      <c r="D627" s="120">
        <v>625</v>
      </c>
      <c r="E627" s="121">
        <f t="shared" si="14"/>
        <v>3</v>
      </c>
    </row>
    <row r="628" spans="1:5" x14ac:dyDescent="0.2">
      <c r="A628" s="24" t="s">
        <v>17136</v>
      </c>
      <c r="B628" s="84" t="s">
        <v>19836</v>
      </c>
      <c r="C628" s="119">
        <v>60.4</v>
      </c>
      <c r="D628" s="120">
        <v>626</v>
      </c>
      <c r="E628" s="121">
        <f t="shared" si="14"/>
        <v>3</v>
      </c>
    </row>
    <row r="629" spans="1:5" x14ac:dyDescent="0.2">
      <c r="A629" s="24" t="s">
        <v>16986</v>
      </c>
      <c r="B629" s="84" t="s">
        <v>20194</v>
      </c>
      <c r="C629" s="119">
        <v>60.5</v>
      </c>
      <c r="D629" s="120">
        <v>627</v>
      </c>
      <c r="E629" s="121">
        <f t="shared" si="14"/>
        <v>3</v>
      </c>
    </row>
    <row r="630" spans="1:5" x14ac:dyDescent="0.2">
      <c r="A630" s="24" t="s">
        <v>18412</v>
      </c>
      <c r="B630" s="84" t="s">
        <v>19664</v>
      </c>
      <c r="C630" s="119">
        <v>60.5</v>
      </c>
      <c r="D630" s="120">
        <v>628</v>
      </c>
      <c r="E630" s="121">
        <f t="shared" si="14"/>
        <v>3</v>
      </c>
    </row>
    <row r="631" spans="1:5" x14ac:dyDescent="0.2">
      <c r="A631" s="24" t="s">
        <v>17901</v>
      </c>
      <c r="B631" s="84" t="s">
        <v>19831</v>
      </c>
      <c r="C631" s="119">
        <v>60.5</v>
      </c>
      <c r="D631" s="120">
        <v>629</v>
      </c>
      <c r="E631" s="121">
        <f t="shared" si="14"/>
        <v>3</v>
      </c>
    </row>
    <row r="632" spans="1:5" x14ac:dyDescent="0.2">
      <c r="A632" s="24" t="s">
        <v>18264</v>
      </c>
      <c r="B632" s="84" t="s">
        <v>19659</v>
      </c>
      <c r="C632" s="119">
        <v>60.5</v>
      </c>
      <c r="D632" s="120">
        <v>630</v>
      </c>
      <c r="E632" s="121">
        <f t="shared" si="14"/>
        <v>3</v>
      </c>
    </row>
    <row r="633" spans="1:5" x14ac:dyDescent="0.2">
      <c r="A633" s="24" t="s">
        <v>17971</v>
      </c>
      <c r="B633" s="84" t="s">
        <v>19604</v>
      </c>
      <c r="C633" s="119">
        <v>60.5</v>
      </c>
      <c r="D633" s="120">
        <v>631</v>
      </c>
      <c r="E633" s="121">
        <f t="shared" si="14"/>
        <v>3</v>
      </c>
    </row>
    <row r="634" spans="1:5" x14ac:dyDescent="0.2">
      <c r="A634" s="24" t="s">
        <v>18538</v>
      </c>
      <c r="B634" s="84" t="s">
        <v>19471</v>
      </c>
      <c r="C634" s="119">
        <v>60.5</v>
      </c>
      <c r="D634" s="120">
        <v>632</v>
      </c>
      <c r="E634" s="121">
        <f t="shared" si="14"/>
        <v>3</v>
      </c>
    </row>
    <row r="635" spans="1:5" x14ac:dyDescent="0.2">
      <c r="A635" s="24" t="s">
        <v>20055</v>
      </c>
      <c r="B635" s="84" t="s">
        <v>20056</v>
      </c>
      <c r="C635" s="119">
        <v>60.5</v>
      </c>
      <c r="D635" s="120">
        <v>633</v>
      </c>
      <c r="E635" s="121">
        <f t="shared" si="14"/>
        <v>3</v>
      </c>
    </row>
    <row r="636" spans="1:5" x14ac:dyDescent="0.2">
      <c r="A636" s="24" t="s">
        <v>18024</v>
      </c>
      <c r="B636" s="84" t="s">
        <v>19721</v>
      </c>
      <c r="C636" s="119">
        <v>60.6</v>
      </c>
      <c r="D636" s="120">
        <v>634</v>
      </c>
      <c r="E636" s="121">
        <f t="shared" si="14"/>
        <v>3</v>
      </c>
    </row>
    <row r="637" spans="1:5" x14ac:dyDescent="0.2">
      <c r="A637" s="24" t="s">
        <v>17453</v>
      </c>
      <c r="B637" s="84" t="s">
        <v>20261</v>
      </c>
      <c r="C637" s="119">
        <v>60.6</v>
      </c>
      <c r="D637" s="120">
        <v>635</v>
      </c>
      <c r="E637" s="121">
        <f t="shared" si="14"/>
        <v>3</v>
      </c>
    </row>
    <row r="638" spans="1:5" x14ac:dyDescent="0.2">
      <c r="A638" s="24" t="s">
        <v>17830</v>
      </c>
      <c r="B638" s="84" t="s">
        <v>19635</v>
      </c>
      <c r="C638" s="119">
        <v>60.6</v>
      </c>
      <c r="D638" s="120">
        <v>636</v>
      </c>
      <c r="E638" s="121">
        <f t="shared" si="14"/>
        <v>3</v>
      </c>
    </row>
    <row r="639" spans="1:5" x14ac:dyDescent="0.2">
      <c r="A639" s="24" t="s">
        <v>17989</v>
      </c>
      <c r="B639" s="84" t="s">
        <v>19692</v>
      </c>
      <c r="C639" s="119">
        <v>60.6</v>
      </c>
      <c r="D639" s="120">
        <v>637</v>
      </c>
      <c r="E639" s="121">
        <f t="shared" si="14"/>
        <v>3</v>
      </c>
    </row>
    <row r="640" spans="1:5" x14ac:dyDescent="0.2">
      <c r="A640" s="24" t="s">
        <v>17530</v>
      </c>
      <c r="B640" s="84" t="s">
        <v>20197</v>
      </c>
      <c r="C640" s="119">
        <v>60.6</v>
      </c>
      <c r="D640" s="120">
        <v>638</v>
      </c>
      <c r="E640" s="121">
        <f t="shared" si="14"/>
        <v>3</v>
      </c>
    </row>
    <row r="641" spans="1:5" x14ac:dyDescent="0.2">
      <c r="A641" s="24" t="s">
        <v>17817</v>
      </c>
      <c r="B641" s="84" t="s">
        <v>19916</v>
      </c>
      <c r="C641" s="119">
        <v>60.6</v>
      </c>
      <c r="D641" s="120">
        <v>639</v>
      </c>
      <c r="E641" s="121">
        <f t="shared" si="14"/>
        <v>3</v>
      </c>
    </row>
    <row r="642" spans="1:5" x14ac:dyDescent="0.2">
      <c r="A642" s="24" t="s">
        <v>18317</v>
      </c>
      <c r="B642" s="84" t="s">
        <v>19311</v>
      </c>
      <c r="C642" s="119">
        <v>60.6</v>
      </c>
      <c r="D642" s="120">
        <v>640</v>
      </c>
      <c r="E642" s="121">
        <f t="shared" si="14"/>
        <v>3</v>
      </c>
    </row>
    <row r="643" spans="1:5" x14ac:dyDescent="0.2">
      <c r="A643" s="24" t="s">
        <v>18444</v>
      </c>
      <c r="B643" s="84" t="s">
        <v>19631</v>
      </c>
      <c r="C643" s="119">
        <v>60.6</v>
      </c>
      <c r="D643" s="120">
        <v>641</v>
      </c>
      <c r="E643" s="121">
        <f t="shared" si="14"/>
        <v>3</v>
      </c>
    </row>
    <row r="644" spans="1:5" x14ac:dyDescent="0.2">
      <c r="A644" s="24" t="s">
        <v>16666</v>
      </c>
      <c r="B644" s="84" t="s">
        <v>20177</v>
      </c>
      <c r="C644" s="119">
        <v>60.6</v>
      </c>
      <c r="D644" s="120">
        <v>642</v>
      </c>
      <c r="E644" s="121">
        <f t="shared" ref="E644:E707" si="15">VLOOKUP(C644,$I$3:$O$18,7, TRUE)</f>
        <v>3</v>
      </c>
    </row>
    <row r="645" spans="1:5" x14ac:dyDescent="0.2">
      <c r="A645" s="24" t="s">
        <v>17823</v>
      </c>
      <c r="B645" s="84" t="s">
        <v>20076</v>
      </c>
      <c r="C645" s="119">
        <v>60.6</v>
      </c>
      <c r="D645" s="120">
        <v>643</v>
      </c>
      <c r="E645" s="121">
        <f t="shared" si="15"/>
        <v>3</v>
      </c>
    </row>
    <row r="646" spans="1:5" x14ac:dyDescent="0.2">
      <c r="A646" s="24" t="s">
        <v>18479</v>
      </c>
      <c r="B646" s="84" t="s">
        <v>19731</v>
      </c>
      <c r="C646" s="119">
        <v>60.7</v>
      </c>
      <c r="D646" s="120">
        <v>644</v>
      </c>
      <c r="E646" s="121">
        <f t="shared" si="15"/>
        <v>3</v>
      </c>
    </row>
    <row r="647" spans="1:5" x14ac:dyDescent="0.2">
      <c r="A647" s="24" t="s">
        <v>17790</v>
      </c>
      <c r="B647" s="84" t="s">
        <v>19667</v>
      </c>
      <c r="C647" s="119">
        <v>60.7</v>
      </c>
      <c r="D647" s="120">
        <v>645</v>
      </c>
      <c r="E647" s="121">
        <f t="shared" si="15"/>
        <v>3</v>
      </c>
    </row>
    <row r="648" spans="1:5" x14ac:dyDescent="0.2">
      <c r="A648" s="24" t="s">
        <v>17804</v>
      </c>
      <c r="B648" s="84" t="s">
        <v>19844</v>
      </c>
      <c r="C648" s="119">
        <v>60.7</v>
      </c>
      <c r="D648" s="120">
        <v>646</v>
      </c>
      <c r="E648" s="121">
        <f t="shared" si="15"/>
        <v>3</v>
      </c>
    </row>
    <row r="649" spans="1:5" x14ac:dyDescent="0.2">
      <c r="A649" s="24" t="s">
        <v>17994</v>
      </c>
      <c r="B649" s="84" t="s">
        <v>19452</v>
      </c>
      <c r="C649" s="119">
        <v>60.7</v>
      </c>
      <c r="D649" s="120">
        <v>647</v>
      </c>
      <c r="E649" s="121">
        <f t="shared" si="15"/>
        <v>3</v>
      </c>
    </row>
    <row r="650" spans="1:5" x14ac:dyDescent="0.2">
      <c r="A650" s="24" t="s">
        <v>17729</v>
      </c>
      <c r="B650" s="84" t="s">
        <v>20287</v>
      </c>
      <c r="C650" s="119">
        <v>60.7</v>
      </c>
      <c r="D650" s="120">
        <v>648</v>
      </c>
      <c r="E650" s="121">
        <f t="shared" si="15"/>
        <v>3</v>
      </c>
    </row>
    <row r="651" spans="1:5" x14ac:dyDescent="0.2">
      <c r="A651" s="24" t="s">
        <v>17311</v>
      </c>
      <c r="B651" s="84" t="s">
        <v>20601</v>
      </c>
      <c r="C651" s="119">
        <v>60.7</v>
      </c>
      <c r="D651" s="120">
        <v>649</v>
      </c>
      <c r="E651" s="121">
        <f t="shared" si="15"/>
        <v>3</v>
      </c>
    </row>
    <row r="652" spans="1:5" x14ac:dyDescent="0.2">
      <c r="A652" s="24" t="s">
        <v>18011</v>
      </c>
      <c r="B652" s="84" t="s">
        <v>20036</v>
      </c>
      <c r="C652" s="119">
        <v>60.7</v>
      </c>
      <c r="D652" s="120">
        <v>650</v>
      </c>
      <c r="E652" s="121">
        <f t="shared" si="15"/>
        <v>3</v>
      </c>
    </row>
    <row r="653" spans="1:5" x14ac:dyDescent="0.2">
      <c r="A653" s="24" t="s">
        <v>18579</v>
      </c>
      <c r="B653" s="84" t="s">
        <v>19419</v>
      </c>
      <c r="C653" s="119">
        <v>60.7</v>
      </c>
      <c r="D653" s="120">
        <v>651</v>
      </c>
      <c r="E653" s="121">
        <f t="shared" si="15"/>
        <v>3</v>
      </c>
    </row>
    <row r="654" spans="1:5" x14ac:dyDescent="0.2">
      <c r="A654" s="24" t="s">
        <v>18062</v>
      </c>
      <c r="B654" s="84" t="s">
        <v>19765</v>
      </c>
      <c r="C654" s="119">
        <v>60.7</v>
      </c>
      <c r="D654" s="120">
        <v>652</v>
      </c>
      <c r="E654" s="121">
        <f t="shared" si="15"/>
        <v>3</v>
      </c>
    </row>
    <row r="655" spans="1:5" x14ac:dyDescent="0.2">
      <c r="A655" s="24" t="s">
        <v>19427</v>
      </c>
      <c r="B655" s="84" t="s">
        <v>19428</v>
      </c>
      <c r="C655" s="119">
        <v>60.7</v>
      </c>
      <c r="D655" s="120">
        <v>653</v>
      </c>
      <c r="E655" s="121">
        <f t="shared" si="15"/>
        <v>3</v>
      </c>
    </row>
    <row r="656" spans="1:5" x14ac:dyDescent="0.2">
      <c r="A656" s="24" t="s">
        <v>18527</v>
      </c>
      <c r="B656" s="84" t="s">
        <v>19437</v>
      </c>
      <c r="C656" s="119">
        <v>60.8</v>
      </c>
      <c r="D656" s="120">
        <v>654</v>
      </c>
      <c r="E656" s="121">
        <f t="shared" si="15"/>
        <v>3</v>
      </c>
    </row>
    <row r="657" spans="1:5" x14ac:dyDescent="0.2">
      <c r="A657" s="24" t="s">
        <v>17708</v>
      </c>
      <c r="B657" s="84" t="s">
        <v>20260</v>
      </c>
      <c r="C657" s="119">
        <v>60.8</v>
      </c>
      <c r="D657" s="120">
        <v>655</v>
      </c>
      <c r="E657" s="121">
        <f t="shared" si="15"/>
        <v>3</v>
      </c>
    </row>
    <row r="658" spans="1:5" x14ac:dyDescent="0.2">
      <c r="A658" s="24" t="s">
        <v>18178</v>
      </c>
      <c r="B658" s="84" t="s">
        <v>19937</v>
      </c>
      <c r="C658" s="119">
        <v>60.8</v>
      </c>
      <c r="D658" s="120">
        <v>656</v>
      </c>
      <c r="E658" s="121">
        <f t="shared" si="15"/>
        <v>3</v>
      </c>
    </row>
    <row r="659" spans="1:5" x14ac:dyDescent="0.2">
      <c r="A659" s="24" t="s">
        <v>18276</v>
      </c>
      <c r="B659" s="84" t="s">
        <v>19939</v>
      </c>
      <c r="C659" s="119">
        <v>60.8</v>
      </c>
      <c r="D659" s="120">
        <v>657</v>
      </c>
      <c r="E659" s="121">
        <f t="shared" si="15"/>
        <v>3</v>
      </c>
    </row>
    <row r="660" spans="1:5" x14ac:dyDescent="0.2">
      <c r="A660" s="24" t="s">
        <v>17990</v>
      </c>
      <c r="B660" s="84" t="s">
        <v>19833</v>
      </c>
      <c r="C660" s="119">
        <v>60.8</v>
      </c>
      <c r="D660" s="120">
        <v>658</v>
      </c>
      <c r="E660" s="121">
        <f t="shared" si="15"/>
        <v>3</v>
      </c>
    </row>
    <row r="661" spans="1:5" x14ac:dyDescent="0.2">
      <c r="A661" s="24" t="s">
        <v>16753</v>
      </c>
      <c r="B661" s="84" t="s">
        <v>20079</v>
      </c>
      <c r="C661" s="119">
        <v>60.8</v>
      </c>
      <c r="D661" s="120">
        <v>659</v>
      </c>
      <c r="E661" s="121">
        <f t="shared" si="15"/>
        <v>3</v>
      </c>
    </row>
    <row r="662" spans="1:5" x14ac:dyDescent="0.2">
      <c r="A662" s="24" t="s">
        <v>17614</v>
      </c>
      <c r="B662" s="84" t="s">
        <v>19804</v>
      </c>
      <c r="C662" s="119">
        <v>60.8</v>
      </c>
      <c r="D662" s="120">
        <v>660</v>
      </c>
      <c r="E662" s="121">
        <f t="shared" si="15"/>
        <v>3</v>
      </c>
    </row>
    <row r="663" spans="1:5" x14ac:dyDescent="0.2">
      <c r="A663" s="24" t="s">
        <v>17839</v>
      </c>
      <c r="B663" s="84" t="s">
        <v>20171</v>
      </c>
      <c r="C663" s="119">
        <v>60.8</v>
      </c>
      <c r="D663" s="120">
        <v>661</v>
      </c>
      <c r="E663" s="121">
        <f t="shared" si="15"/>
        <v>3</v>
      </c>
    </row>
    <row r="664" spans="1:5" x14ac:dyDescent="0.2">
      <c r="A664" s="24" t="s">
        <v>17596</v>
      </c>
      <c r="B664" s="84" t="s">
        <v>20140</v>
      </c>
      <c r="C664" s="119">
        <v>60.8</v>
      </c>
      <c r="D664" s="120">
        <v>662</v>
      </c>
      <c r="E664" s="121">
        <f t="shared" si="15"/>
        <v>3</v>
      </c>
    </row>
    <row r="665" spans="1:5" x14ac:dyDescent="0.2">
      <c r="A665" s="24" t="s">
        <v>18574</v>
      </c>
      <c r="B665" s="84" t="s">
        <v>19496</v>
      </c>
      <c r="C665" s="119">
        <v>60.8</v>
      </c>
      <c r="D665" s="120">
        <v>663</v>
      </c>
      <c r="E665" s="121">
        <f t="shared" si="15"/>
        <v>3</v>
      </c>
    </row>
    <row r="666" spans="1:5" x14ac:dyDescent="0.2">
      <c r="A666" s="24" t="s">
        <v>18374</v>
      </c>
      <c r="B666" s="84" t="s">
        <v>19628</v>
      </c>
      <c r="C666" s="119">
        <v>60.8</v>
      </c>
      <c r="D666" s="120">
        <v>664</v>
      </c>
      <c r="E666" s="121">
        <f t="shared" si="15"/>
        <v>3</v>
      </c>
    </row>
    <row r="667" spans="1:5" x14ac:dyDescent="0.2">
      <c r="A667" s="24" t="s">
        <v>17564</v>
      </c>
      <c r="B667" s="84" t="s">
        <v>19675</v>
      </c>
      <c r="C667" s="119">
        <v>60.8</v>
      </c>
      <c r="D667" s="120">
        <v>665</v>
      </c>
      <c r="E667" s="121">
        <f t="shared" si="15"/>
        <v>3</v>
      </c>
    </row>
    <row r="668" spans="1:5" x14ac:dyDescent="0.2">
      <c r="A668" s="24" t="s">
        <v>16485</v>
      </c>
      <c r="B668" s="84" t="s">
        <v>20206</v>
      </c>
      <c r="C668" s="119">
        <v>60.8</v>
      </c>
      <c r="D668" s="120">
        <v>666</v>
      </c>
      <c r="E668" s="121">
        <f t="shared" si="15"/>
        <v>3</v>
      </c>
    </row>
    <row r="669" spans="1:5" x14ac:dyDescent="0.2">
      <c r="A669" s="24" t="s">
        <v>17217</v>
      </c>
      <c r="B669" s="84" t="s">
        <v>20292</v>
      </c>
      <c r="C669" s="119">
        <v>60.8</v>
      </c>
      <c r="D669" s="120">
        <v>667</v>
      </c>
      <c r="E669" s="121">
        <f t="shared" si="15"/>
        <v>3</v>
      </c>
    </row>
    <row r="670" spans="1:5" x14ac:dyDescent="0.2">
      <c r="A670" s="24" t="s">
        <v>20015</v>
      </c>
      <c r="B670" s="84" t="s">
        <v>20016</v>
      </c>
      <c r="C670" s="119">
        <v>60.8</v>
      </c>
      <c r="D670" s="120">
        <v>668</v>
      </c>
      <c r="E670" s="121">
        <f t="shared" si="15"/>
        <v>3</v>
      </c>
    </row>
    <row r="671" spans="1:5" x14ac:dyDescent="0.2">
      <c r="A671" s="24" t="s">
        <v>16771</v>
      </c>
      <c r="B671" s="84" t="s">
        <v>20229</v>
      </c>
      <c r="C671" s="119">
        <v>60.9</v>
      </c>
      <c r="D671" s="120">
        <v>669</v>
      </c>
      <c r="E671" s="121">
        <f t="shared" si="15"/>
        <v>3</v>
      </c>
    </row>
    <row r="672" spans="1:5" x14ac:dyDescent="0.2">
      <c r="A672" s="24" t="s">
        <v>17972</v>
      </c>
      <c r="B672" s="84" t="s">
        <v>19379</v>
      </c>
      <c r="C672" s="119">
        <v>60.9</v>
      </c>
      <c r="D672" s="120">
        <v>670</v>
      </c>
      <c r="E672" s="121">
        <f t="shared" si="15"/>
        <v>3</v>
      </c>
    </row>
    <row r="673" spans="1:5" x14ac:dyDescent="0.2">
      <c r="A673" s="24" t="s">
        <v>17838</v>
      </c>
      <c r="B673" s="84" t="s">
        <v>19620</v>
      </c>
      <c r="C673" s="119">
        <v>60.9</v>
      </c>
      <c r="D673" s="120">
        <v>671</v>
      </c>
      <c r="E673" s="121">
        <f t="shared" si="15"/>
        <v>3</v>
      </c>
    </row>
    <row r="674" spans="1:5" x14ac:dyDescent="0.2">
      <c r="A674" s="24" t="s">
        <v>18021</v>
      </c>
      <c r="B674" s="84" t="s">
        <v>19522</v>
      </c>
      <c r="C674" s="119">
        <v>60.9</v>
      </c>
      <c r="D674" s="120">
        <v>672</v>
      </c>
      <c r="E674" s="121">
        <f t="shared" si="15"/>
        <v>3</v>
      </c>
    </row>
    <row r="675" spans="1:5" x14ac:dyDescent="0.2">
      <c r="A675" s="24" t="s">
        <v>16689</v>
      </c>
      <c r="B675" s="84" t="s">
        <v>20565</v>
      </c>
      <c r="C675" s="119">
        <v>60.9</v>
      </c>
      <c r="D675" s="120">
        <v>673</v>
      </c>
      <c r="E675" s="121">
        <f t="shared" si="15"/>
        <v>3</v>
      </c>
    </row>
    <row r="676" spans="1:5" x14ac:dyDescent="0.2">
      <c r="A676" s="24" t="s">
        <v>18289</v>
      </c>
      <c r="B676" s="84" t="s">
        <v>19674</v>
      </c>
      <c r="C676" s="119">
        <v>60.9</v>
      </c>
      <c r="D676" s="120">
        <v>674</v>
      </c>
      <c r="E676" s="121">
        <f t="shared" si="15"/>
        <v>3</v>
      </c>
    </row>
    <row r="677" spans="1:5" x14ac:dyDescent="0.2">
      <c r="A677" s="24" t="s">
        <v>17266</v>
      </c>
      <c r="B677" s="84" t="s">
        <v>20613</v>
      </c>
      <c r="C677" s="119">
        <v>60.9</v>
      </c>
      <c r="D677" s="120">
        <v>675</v>
      </c>
      <c r="E677" s="121">
        <f t="shared" si="15"/>
        <v>3</v>
      </c>
    </row>
    <row r="678" spans="1:5" x14ac:dyDescent="0.2">
      <c r="A678" s="24" t="s">
        <v>17461</v>
      </c>
      <c r="B678" s="84" t="s">
        <v>19609</v>
      </c>
      <c r="C678" s="119">
        <v>60.9</v>
      </c>
      <c r="D678" s="120">
        <v>676</v>
      </c>
      <c r="E678" s="121">
        <f t="shared" si="15"/>
        <v>3</v>
      </c>
    </row>
    <row r="679" spans="1:5" x14ac:dyDescent="0.2">
      <c r="A679" s="24" t="s">
        <v>20270</v>
      </c>
      <c r="B679" s="84" t="s">
        <v>20271</v>
      </c>
      <c r="C679" s="119">
        <v>60.9</v>
      </c>
      <c r="D679" s="120">
        <v>677</v>
      </c>
      <c r="E679" s="121">
        <f t="shared" si="15"/>
        <v>3</v>
      </c>
    </row>
    <row r="680" spans="1:5" x14ac:dyDescent="0.2">
      <c r="A680" s="24" t="s">
        <v>17145</v>
      </c>
      <c r="B680" s="84" t="s">
        <v>20616</v>
      </c>
      <c r="C680" s="119">
        <v>61</v>
      </c>
      <c r="D680" s="120">
        <v>678</v>
      </c>
      <c r="E680" s="121">
        <f t="shared" si="15"/>
        <v>3</v>
      </c>
    </row>
    <row r="681" spans="1:5" x14ac:dyDescent="0.2">
      <c r="A681" s="24" t="s">
        <v>16090</v>
      </c>
      <c r="B681" s="84" t="s">
        <v>20793</v>
      </c>
      <c r="C681" s="119">
        <v>61</v>
      </c>
      <c r="D681" s="120">
        <v>679</v>
      </c>
      <c r="E681" s="121">
        <f t="shared" si="15"/>
        <v>3</v>
      </c>
    </row>
    <row r="682" spans="1:5" x14ac:dyDescent="0.2">
      <c r="A682" s="24" t="s">
        <v>17679</v>
      </c>
      <c r="B682" s="84" t="s">
        <v>19696</v>
      </c>
      <c r="C682" s="119">
        <v>61</v>
      </c>
      <c r="D682" s="120">
        <v>680</v>
      </c>
      <c r="E682" s="121">
        <f t="shared" si="15"/>
        <v>3</v>
      </c>
    </row>
    <row r="683" spans="1:5" x14ac:dyDescent="0.2">
      <c r="A683" s="24" t="s">
        <v>17456</v>
      </c>
      <c r="B683" s="84" t="s">
        <v>19876</v>
      </c>
      <c r="C683" s="119">
        <v>61</v>
      </c>
      <c r="D683" s="120">
        <v>681</v>
      </c>
      <c r="E683" s="121">
        <f t="shared" si="15"/>
        <v>3</v>
      </c>
    </row>
    <row r="684" spans="1:5" x14ac:dyDescent="0.2">
      <c r="A684" s="24" t="s">
        <v>18452</v>
      </c>
      <c r="B684" s="84" t="s">
        <v>19662</v>
      </c>
      <c r="C684" s="119">
        <v>61</v>
      </c>
      <c r="D684" s="120">
        <v>682</v>
      </c>
      <c r="E684" s="121">
        <f t="shared" si="15"/>
        <v>3</v>
      </c>
    </row>
    <row r="685" spans="1:5" x14ac:dyDescent="0.2">
      <c r="A685" s="24" t="s">
        <v>18005</v>
      </c>
      <c r="B685" s="84" t="s">
        <v>19515</v>
      </c>
      <c r="C685" s="119">
        <v>61</v>
      </c>
      <c r="D685" s="120">
        <v>683</v>
      </c>
      <c r="E685" s="121">
        <f t="shared" si="15"/>
        <v>3</v>
      </c>
    </row>
    <row r="686" spans="1:5" x14ac:dyDescent="0.2">
      <c r="A686" s="24" t="s">
        <v>16410</v>
      </c>
      <c r="B686" s="84" t="s">
        <v>20041</v>
      </c>
      <c r="C686" s="119">
        <v>61.1</v>
      </c>
      <c r="D686" s="120">
        <v>684</v>
      </c>
      <c r="E686" s="121">
        <f t="shared" si="15"/>
        <v>3</v>
      </c>
    </row>
    <row r="687" spans="1:5" x14ac:dyDescent="0.2">
      <c r="A687" s="24" t="s">
        <v>17991</v>
      </c>
      <c r="B687" s="84" t="s">
        <v>19821</v>
      </c>
      <c r="C687" s="119">
        <v>61.1</v>
      </c>
      <c r="D687" s="120">
        <v>685</v>
      </c>
      <c r="E687" s="121">
        <f t="shared" si="15"/>
        <v>3</v>
      </c>
    </row>
    <row r="688" spans="1:5" x14ac:dyDescent="0.2">
      <c r="A688" s="24" t="s">
        <v>17179</v>
      </c>
      <c r="B688" s="84" t="s">
        <v>19940</v>
      </c>
      <c r="C688" s="119">
        <v>61.1</v>
      </c>
      <c r="D688" s="120">
        <v>686</v>
      </c>
      <c r="E688" s="121">
        <f t="shared" si="15"/>
        <v>3</v>
      </c>
    </row>
    <row r="689" spans="1:5" x14ac:dyDescent="0.2">
      <c r="A689" s="24" t="s">
        <v>17788</v>
      </c>
      <c r="B689" s="84" t="s">
        <v>19549</v>
      </c>
      <c r="C689" s="119">
        <v>61.1</v>
      </c>
      <c r="D689" s="120">
        <v>687</v>
      </c>
      <c r="E689" s="121">
        <f t="shared" si="15"/>
        <v>3</v>
      </c>
    </row>
    <row r="690" spans="1:5" x14ac:dyDescent="0.2">
      <c r="A690" s="24" t="s">
        <v>18063</v>
      </c>
      <c r="B690" s="84" t="s">
        <v>19724</v>
      </c>
      <c r="C690" s="119">
        <v>61.1</v>
      </c>
      <c r="D690" s="120">
        <v>688</v>
      </c>
      <c r="E690" s="121">
        <f t="shared" si="15"/>
        <v>3</v>
      </c>
    </row>
    <row r="691" spans="1:5" x14ac:dyDescent="0.2">
      <c r="A691" s="24" t="s">
        <v>17113</v>
      </c>
      <c r="B691" s="84" t="s">
        <v>19862</v>
      </c>
      <c r="C691" s="119">
        <v>61.1</v>
      </c>
      <c r="D691" s="120">
        <v>689</v>
      </c>
      <c r="E691" s="121">
        <f t="shared" si="15"/>
        <v>3</v>
      </c>
    </row>
    <row r="692" spans="1:5" x14ac:dyDescent="0.2">
      <c r="A692" s="24" t="s">
        <v>18165</v>
      </c>
      <c r="B692" s="84" t="s">
        <v>19963</v>
      </c>
      <c r="C692" s="119">
        <v>61.1</v>
      </c>
      <c r="D692" s="120">
        <v>690</v>
      </c>
      <c r="E692" s="121">
        <f t="shared" si="15"/>
        <v>3</v>
      </c>
    </row>
    <row r="693" spans="1:5" x14ac:dyDescent="0.2">
      <c r="A693" s="24" t="s">
        <v>17842</v>
      </c>
      <c r="B693" s="84" t="s">
        <v>19934</v>
      </c>
      <c r="C693" s="119">
        <v>61.2</v>
      </c>
      <c r="D693" s="120">
        <v>691</v>
      </c>
      <c r="E693" s="121">
        <f t="shared" si="15"/>
        <v>3</v>
      </c>
    </row>
    <row r="694" spans="1:5" x14ac:dyDescent="0.2">
      <c r="A694" s="24" t="s">
        <v>17010</v>
      </c>
      <c r="B694" s="84" t="s">
        <v>19864</v>
      </c>
      <c r="C694" s="119">
        <v>61.2</v>
      </c>
      <c r="D694" s="120">
        <v>692</v>
      </c>
      <c r="E694" s="121">
        <f t="shared" si="15"/>
        <v>3</v>
      </c>
    </row>
    <row r="695" spans="1:5" x14ac:dyDescent="0.2">
      <c r="A695" s="24" t="s">
        <v>17778</v>
      </c>
      <c r="B695" s="84" t="s">
        <v>20254</v>
      </c>
      <c r="C695" s="119">
        <v>61.2</v>
      </c>
      <c r="D695" s="120">
        <v>693</v>
      </c>
      <c r="E695" s="121">
        <f t="shared" si="15"/>
        <v>3</v>
      </c>
    </row>
    <row r="696" spans="1:5" x14ac:dyDescent="0.2">
      <c r="A696" s="24" t="s">
        <v>18182</v>
      </c>
      <c r="B696" s="84" t="s">
        <v>19492</v>
      </c>
      <c r="C696" s="119">
        <v>61.2</v>
      </c>
      <c r="D696" s="120">
        <v>694</v>
      </c>
      <c r="E696" s="121">
        <f t="shared" si="15"/>
        <v>3</v>
      </c>
    </row>
    <row r="697" spans="1:5" x14ac:dyDescent="0.2">
      <c r="A697" s="24" t="s">
        <v>15743</v>
      </c>
      <c r="B697" s="84" t="s">
        <v>20866</v>
      </c>
      <c r="C697" s="119">
        <v>61.2</v>
      </c>
      <c r="D697" s="120">
        <v>695</v>
      </c>
      <c r="E697" s="121">
        <f t="shared" si="15"/>
        <v>3</v>
      </c>
    </row>
    <row r="698" spans="1:5" x14ac:dyDescent="0.2">
      <c r="A698" s="24" t="s">
        <v>17588</v>
      </c>
      <c r="B698" s="84" t="s">
        <v>20860</v>
      </c>
      <c r="C698" s="119">
        <v>61.2</v>
      </c>
      <c r="D698" s="120">
        <v>696</v>
      </c>
      <c r="E698" s="121">
        <f t="shared" si="15"/>
        <v>3</v>
      </c>
    </row>
    <row r="699" spans="1:5" x14ac:dyDescent="0.2">
      <c r="A699" s="24" t="s">
        <v>17678</v>
      </c>
      <c r="B699" s="84" t="s">
        <v>20143</v>
      </c>
      <c r="C699" s="119">
        <v>61.2</v>
      </c>
      <c r="D699" s="120">
        <v>697</v>
      </c>
      <c r="E699" s="121">
        <f t="shared" si="15"/>
        <v>3</v>
      </c>
    </row>
    <row r="700" spans="1:5" x14ac:dyDescent="0.2">
      <c r="A700" s="24" t="s">
        <v>18084</v>
      </c>
      <c r="B700" s="84" t="s">
        <v>19756</v>
      </c>
      <c r="C700" s="119">
        <v>61.3</v>
      </c>
      <c r="D700" s="120">
        <v>698</v>
      </c>
      <c r="E700" s="121">
        <f t="shared" si="15"/>
        <v>3</v>
      </c>
    </row>
    <row r="701" spans="1:5" x14ac:dyDescent="0.2">
      <c r="A701" s="24" t="s">
        <v>17092</v>
      </c>
      <c r="B701" s="84" t="s">
        <v>19584</v>
      </c>
      <c r="C701" s="119">
        <v>61.3</v>
      </c>
      <c r="D701" s="120">
        <v>699</v>
      </c>
      <c r="E701" s="121">
        <f t="shared" si="15"/>
        <v>3</v>
      </c>
    </row>
    <row r="702" spans="1:5" x14ac:dyDescent="0.2">
      <c r="A702" s="24" t="s">
        <v>18449</v>
      </c>
      <c r="B702" s="84" t="s">
        <v>19743</v>
      </c>
      <c r="C702" s="119">
        <v>61.3</v>
      </c>
      <c r="D702" s="120">
        <v>700</v>
      </c>
      <c r="E702" s="121">
        <f t="shared" si="15"/>
        <v>3</v>
      </c>
    </row>
    <row r="703" spans="1:5" x14ac:dyDescent="0.2">
      <c r="A703" s="24" t="s">
        <v>17307</v>
      </c>
      <c r="B703" s="84" t="s">
        <v>19919</v>
      </c>
      <c r="C703" s="119">
        <v>61.3</v>
      </c>
      <c r="D703" s="120">
        <v>701</v>
      </c>
      <c r="E703" s="121">
        <f t="shared" si="15"/>
        <v>3</v>
      </c>
    </row>
    <row r="704" spans="1:5" x14ac:dyDescent="0.2">
      <c r="A704" s="24" t="s">
        <v>17658</v>
      </c>
      <c r="B704" s="84" t="s">
        <v>19849</v>
      </c>
      <c r="C704" s="119">
        <v>61.3</v>
      </c>
      <c r="D704" s="120">
        <v>702</v>
      </c>
      <c r="E704" s="121">
        <f t="shared" si="15"/>
        <v>3</v>
      </c>
    </row>
    <row r="705" spans="1:5" x14ac:dyDescent="0.2">
      <c r="A705" s="24" t="s">
        <v>18133</v>
      </c>
      <c r="B705" s="84" t="s">
        <v>19807</v>
      </c>
      <c r="C705" s="119">
        <v>61.3</v>
      </c>
      <c r="D705" s="120">
        <v>703</v>
      </c>
      <c r="E705" s="121">
        <f t="shared" si="15"/>
        <v>3</v>
      </c>
    </row>
    <row r="706" spans="1:5" x14ac:dyDescent="0.2">
      <c r="A706" s="24" t="s">
        <v>18169</v>
      </c>
      <c r="B706" s="84" t="s">
        <v>19701</v>
      </c>
      <c r="C706" s="119">
        <v>61.4</v>
      </c>
      <c r="D706" s="120">
        <v>704</v>
      </c>
      <c r="E706" s="121">
        <f t="shared" si="15"/>
        <v>3</v>
      </c>
    </row>
    <row r="707" spans="1:5" x14ac:dyDescent="0.2">
      <c r="A707" s="24" t="s">
        <v>17328</v>
      </c>
      <c r="B707" s="84" t="s">
        <v>19554</v>
      </c>
      <c r="C707" s="119">
        <v>61.4</v>
      </c>
      <c r="D707" s="120">
        <v>705</v>
      </c>
      <c r="E707" s="121">
        <f t="shared" si="15"/>
        <v>3</v>
      </c>
    </row>
    <row r="708" spans="1:5" x14ac:dyDescent="0.2">
      <c r="A708" s="24" t="s">
        <v>17954</v>
      </c>
      <c r="B708" s="84" t="s">
        <v>20265</v>
      </c>
      <c r="C708" s="119">
        <v>61.4</v>
      </c>
      <c r="D708" s="120">
        <v>706</v>
      </c>
      <c r="E708" s="121">
        <f t="shared" ref="E708:E771" si="16">VLOOKUP(C708,$I$3:$O$18,7, TRUE)</f>
        <v>3</v>
      </c>
    </row>
    <row r="709" spans="1:5" x14ac:dyDescent="0.2">
      <c r="A709" s="24" t="s">
        <v>17028</v>
      </c>
      <c r="B709" s="84" t="s">
        <v>20107</v>
      </c>
      <c r="C709" s="119">
        <v>61.4</v>
      </c>
      <c r="D709" s="120">
        <v>707</v>
      </c>
      <c r="E709" s="121">
        <f t="shared" si="16"/>
        <v>3</v>
      </c>
    </row>
    <row r="710" spans="1:5" x14ac:dyDescent="0.2">
      <c r="A710" s="24" t="s">
        <v>18174</v>
      </c>
      <c r="B710" s="84" t="s">
        <v>19534</v>
      </c>
      <c r="C710" s="119">
        <v>61.5</v>
      </c>
      <c r="D710" s="120">
        <v>708</v>
      </c>
      <c r="E710" s="121">
        <f t="shared" si="16"/>
        <v>3</v>
      </c>
    </row>
    <row r="711" spans="1:5" x14ac:dyDescent="0.2">
      <c r="A711" s="24" t="s">
        <v>17626</v>
      </c>
      <c r="B711" s="84" t="s">
        <v>19601</v>
      </c>
      <c r="C711" s="119">
        <v>61.5</v>
      </c>
      <c r="D711" s="120">
        <v>709</v>
      </c>
      <c r="E711" s="121">
        <f t="shared" si="16"/>
        <v>3</v>
      </c>
    </row>
    <row r="712" spans="1:5" x14ac:dyDescent="0.2">
      <c r="A712" s="24" t="s">
        <v>16929</v>
      </c>
      <c r="B712" s="84" t="s">
        <v>20487</v>
      </c>
      <c r="C712" s="119">
        <v>61.5</v>
      </c>
      <c r="D712" s="120">
        <v>710</v>
      </c>
      <c r="E712" s="121">
        <f t="shared" si="16"/>
        <v>3</v>
      </c>
    </row>
    <row r="713" spans="1:5" x14ac:dyDescent="0.2">
      <c r="A713" s="24" t="s">
        <v>17730</v>
      </c>
      <c r="B713" s="84" t="s">
        <v>19734</v>
      </c>
      <c r="C713" s="119">
        <v>61.5</v>
      </c>
      <c r="D713" s="120">
        <v>711</v>
      </c>
      <c r="E713" s="121">
        <f t="shared" si="16"/>
        <v>3</v>
      </c>
    </row>
    <row r="714" spans="1:5" x14ac:dyDescent="0.2">
      <c r="A714" s="24" t="s">
        <v>17326</v>
      </c>
      <c r="B714" s="84" t="s">
        <v>19709</v>
      </c>
      <c r="C714" s="119">
        <v>61.5</v>
      </c>
      <c r="D714" s="120">
        <v>712</v>
      </c>
      <c r="E714" s="121">
        <f t="shared" si="16"/>
        <v>3</v>
      </c>
    </row>
    <row r="715" spans="1:5" x14ac:dyDescent="0.2">
      <c r="A715" s="24" t="s">
        <v>17686</v>
      </c>
      <c r="B715" s="84" t="s">
        <v>19811</v>
      </c>
      <c r="C715" s="119">
        <v>61.5</v>
      </c>
      <c r="D715" s="120">
        <v>713</v>
      </c>
      <c r="E715" s="121">
        <f t="shared" si="16"/>
        <v>3</v>
      </c>
    </row>
    <row r="716" spans="1:5" x14ac:dyDescent="0.2">
      <c r="A716" s="24" t="s">
        <v>17015</v>
      </c>
      <c r="B716" s="84" t="s">
        <v>19687</v>
      </c>
      <c r="C716" s="119">
        <v>61.5</v>
      </c>
      <c r="D716" s="120">
        <v>714</v>
      </c>
      <c r="E716" s="121">
        <f t="shared" si="16"/>
        <v>3</v>
      </c>
    </row>
    <row r="717" spans="1:5" x14ac:dyDescent="0.2">
      <c r="A717" s="24" t="s">
        <v>16895</v>
      </c>
      <c r="B717" s="84" t="s">
        <v>19906</v>
      </c>
      <c r="C717" s="119">
        <v>61.5</v>
      </c>
      <c r="D717" s="120">
        <v>715</v>
      </c>
      <c r="E717" s="121">
        <f t="shared" si="16"/>
        <v>3</v>
      </c>
    </row>
    <row r="718" spans="1:5" x14ac:dyDescent="0.2">
      <c r="A718" s="24" t="s">
        <v>16527</v>
      </c>
      <c r="B718" s="84" t="s">
        <v>20104</v>
      </c>
      <c r="C718" s="119">
        <v>61.5</v>
      </c>
      <c r="D718" s="120">
        <v>716</v>
      </c>
      <c r="E718" s="121">
        <f t="shared" si="16"/>
        <v>3</v>
      </c>
    </row>
    <row r="719" spans="1:5" x14ac:dyDescent="0.2">
      <c r="A719" s="24" t="s">
        <v>18293</v>
      </c>
      <c r="B719" s="84" t="s">
        <v>19787</v>
      </c>
      <c r="C719" s="119">
        <v>61.5</v>
      </c>
      <c r="D719" s="120">
        <v>717</v>
      </c>
      <c r="E719" s="121">
        <f t="shared" si="16"/>
        <v>3</v>
      </c>
    </row>
    <row r="720" spans="1:5" x14ac:dyDescent="0.2">
      <c r="A720" s="24" t="s">
        <v>16304</v>
      </c>
      <c r="B720" s="84" t="s">
        <v>20437</v>
      </c>
      <c r="C720" s="119">
        <v>61.6</v>
      </c>
      <c r="D720" s="120">
        <v>718</v>
      </c>
      <c r="E720" s="121">
        <f t="shared" si="16"/>
        <v>3</v>
      </c>
    </row>
    <row r="721" spans="1:5" x14ac:dyDescent="0.2">
      <c r="A721" s="24" t="s">
        <v>17721</v>
      </c>
      <c r="B721" s="84" t="s">
        <v>19612</v>
      </c>
      <c r="C721" s="119">
        <v>61.6</v>
      </c>
      <c r="D721" s="120">
        <v>719</v>
      </c>
      <c r="E721" s="121">
        <f t="shared" si="16"/>
        <v>3</v>
      </c>
    </row>
    <row r="722" spans="1:5" x14ac:dyDescent="0.2">
      <c r="A722" s="24" t="s">
        <v>18248</v>
      </c>
      <c r="B722" s="84" t="s">
        <v>19442</v>
      </c>
      <c r="C722" s="119">
        <v>61.6</v>
      </c>
      <c r="D722" s="120">
        <v>720</v>
      </c>
      <c r="E722" s="121">
        <f t="shared" si="16"/>
        <v>3</v>
      </c>
    </row>
    <row r="723" spans="1:5" x14ac:dyDescent="0.2">
      <c r="A723" s="24" t="s">
        <v>17568</v>
      </c>
      <c r="B723" s="84" t="s">
        <v>20460</v>
      </c>
      <c r="C723" s="119">
        <v>61.6</v>
      </c>
      <c r="D723" s="120">
        <v>721</v>
      </c>
      <c r="E723" s="121">
        <f t="shared" si="16"/>
        <v>3</v>
      </c>
    </row>
    <row r="724" spans="1:5" x14ac:dyDescent="0.2">
      <c r="A724" s="24" t="s">
        <v>17529</v>
      </c>
      <c r="B724" s="84" t="s">
        <v>19791</v>
      </c>
      <c r="C724" s="119">
        <v>61.6</v>
      </c>
      <c r="D724" s="120">
        <v>722</v>
      </c>
      <c r="E724" s="121">
        <f t="shared" si="16"/>
        <v>3</v>
      </c>
    </row>
    <row r="725" spans="1:5" x14ac:dyDescent="0.2">
      <c r="A725" s="24" t="s">
        <v>18064</v>
      </c>
      <c r="B725" s="84" t="s">
        <v>19944</v>
      </c>
      <c r="C725" s="119">
        <v>61.6</v>
      </c>
      <c r="D725" s="120">
        <v>723</v>
      </c>
      <c r="E725" s="121">
        <f t="shared" si="16"/>
        <v>3</v>
      </c>
    </row>
    <row r="726" spans="1:5" x14ac:dyDescent="0.2">
      <c r="A726" s="24" t="s">
        <v>17666</v>
      </c>
      <c r="B726" s="84" t="s">
        <v>19793</v>
      </c>
      <c r="C726" s="119">
        <v>61.6</v>
      </c>
      <c r="D726" s="120">
        <v>724</v>
      </c>
      <c r="E726" s="121">
        <f t="shared" si="16"/>
        <v>3</v>
      </c>
    </row>
    <row r="727" spans="1:5" x14ac:dyDescent="0.2">
      <c r="A727" s="24" t="s">
        <v>17050</v>
      </c>
      <c r="B727" s="84" t="s">
        <v>20038</v>
      </c>
      <c r="C727" s="119">
        <v>61.6</v>
      </c>
      <c r="D727" s="120">
        <v>725</v>
      </c>
      <c r="E727" s="121">
        <f t="shared" si="16"/>
        <v>3</v>
      </c>
    </row>
    <row r="728" spans="1:5" x14ac:dyDescent="0.2">
      <c r="A728" s="24" t="s">
        <v>18076</v>
      </c>
      <c r="B728" s="84" t="s">
        <v>19680</v>
      </c>
      <c r="C728" s="119">
        <v>61.7</v>
      </c>
      <c r="D728" s="120">
        <v>726</v>
      </c>
      <c r="E728" s="121">
        <f t="shared" si="16"/>
        <v>3</v>
      </c>
    </row>
    <row r="729" spans="1:5" x14ac:dyDescent="0.2">
      <c r="A729" s="24" t="s">
        <v>17859</v>
      </c>
      <c r="B729" s="84" t="s">
        <v>19997</v>
      </c>
      <c r="C729" s="119">
        <v>61.7</v>
      </c>
      <c r="D729" s="120">
        <v>727</v>
      </c>
      <c r="E729" s="121">
        <f t="shared" si="16"/>
        <v>3</v>
      </c>
    </row>
    <row r="730" spans="1:5" x14ac:dyDescent="0.2">
      <c r="A730" s="24" t="s">
        <v>17579</v>
      </c>
      <c r="B730" s="84" t="s">
        <v>19525</v>
      </c>
      <c r="C730" s="119">
        <v>61.7</v>
      </c>
      <c r="D730" s="120">
        <v>728</v>
      </c>
      <c r="E730" s="121">
        <f t="shared" si="16"/>
        <v>3</v>
      </c>
    </row>
    <row r="731" spans="1:5" x14ac:dyDescent="0.2">
      <c r="A731" s="24" t="s">
        <v>18210</v>
      </c>
      <c r="B731" s="84" t="s">
        <v>19439</v>
      </c>
      <c r="C731" s="119">
        <v>61.7</v>
      </c>
      <c r="D731" s="120">
        <v>729</v>
      </c>
      <c r="E731" s="121">
        <f t="shared" si="16"/>
        <v>3</v>
      </c>
    </row>
    <row r="732" spans="1:5" x14ac:dyDescent="0.2">
      <c r="A732" s="24" t="s">
        <v>18125</v>
      </c>
      <c r="B732" s="84" t="s">
        <v>20024</v>
      </c>
      <c r="C732" s="119">
        <v>61.7</v>
      </c>
      <c r="D732" s="120">
        <v>730</v>
      </c>
      <c r="E732" s="121">
        <f t="shared" si="16"/>
        <v>3</v>
      </c>
    </row>
    <row r="733" spans="1:5" x14ac:dyDescent="0.2">
      <c r="A733" s="24" t="s">
        <v>16535</v>
      </c>
      <c r="B733" s="84" t="s">
        <v>20372</v>
      </c>
      <c r="C733" s="119">
        <v>61.7</v>
      </c>
      <c r="D733" s="120">
        <v>731</v>
      </c>
      <c r="E733" s="121">
        <f t="shared" si="16"/>
        <v>3</v>
      </c>
    </row>
    <row r="734" spans="1:5" x14ac:dyDescent="0.2">
      <c r="A734" s="24" t="s">
        <v>18303</v>
      </c>
      <c r="B734" s="84" t="s">
        <v>19871</v>
      </c>
      <c r="C734" s="119">
        <v>61.7</v>
      </c>
      <c r="D734" s="120">
        <v>732</v>
      </c>
      <c r="E734" s="121">
        <f t="shared" si="16"/>
        <v>3</v>
      </c>
    </row>
    <row r="735" spans="1:5" x14ac:dyDescent="0.2">
      <c r="A735" s="24" t="s">
        <v>18488</v>
      </c>
      <c r="B735" s="84" t="s">
        <v>19482</v>
      </c>
      <c r="C735" s="119">
        <v>61.7</v>
      </c>
      <c r="D735" s="120">
        <v>733</v>
      </c>
      <c r="E735" s="121">
        <f t="shared" si="16"/>
        <v>3</v>
      </c>
    </row>
    <row r="736" spans="1:5" x14ac:dyDescent="0.2">
      <c r="A736" s="24" t="s">
        <v>15610</v>
      </c>
      <c r="B736" s="84" t="s">
        <v>20388</v>
      </c>
      <c r="C736" s="119">
        <v>61.8</v>
      </c>
      <c r="D736" s="120">
        <v>734</v>
      </c>
      <c r="E736" s="121">
        <f t="shared" si="16"/>
        <v>3</v>
      </c>
    </row>
    <row r="737" spans="1:5" x14ac:dyDescent="0.2">
      <c r="A737" s="24" t="s">
        <v>15179</v>
      </c>
      <c r="B737" s="84" t="s">
        <v>20399</v>
      </c>
      <c r="C737" s="119">
        <v>61.8</v>
      </c>
      <c r="D737" s="120">
        <v>735</v>
      </c>
      <c r="E737" s="121">
        <f t="shared" si="16"/>
        <v>3</v>
      </c>
    </row>
    <row r="738" spans="1:5" x14ac:dyDescent="0.2">
      <c r="A738" s="24" t="s">
        <v>16188</v>
      </c>
      <c r="B738" s="84" t="s">
        <v>20202</v>
      </c>
      <c r="C738" s="119">
        <v>61.8</v>
      </c>
      <c r="D738" s="120">
        <v>736</v>
      </c>
      <c r="E738" s="121">
        <f t="shared" si="16"/>
        <v>3</v>
      </c>
    </row>
    <row r="739" spans="1:5" x14ac:dyDescent="0.2">
      <c r="A739" s="24" t="s">
        <v>17806</v>
      </c>
      <c r="B739" s="84" t="s">
        <v>19518</v>
      </c>
      <c r="C739" s="119">
        <v>61.8</v>
      </c>
      <c r="D739" s="120">
        <v>737</v>
      </c>
      <c r="E739" s="121">
        <f t="shared" si="16"/>
        <v>3</v>
      </c>
    </row>
    <row r="740" spans="1:5" x14ac:dyDescent="0.2">
      <c r="A740" s="24" t="s">
        <v>16813</v>
      </c>
      <c r="B740" s="84" t="s">
        <v>20455</v>
      </c>
      <c r="C740" s="119">
        <v>61.8</v>
      </c>
      <c r="D740" s="120">
        <v>738</v>
      </c>
      <c r="E740" s="121">
        <f t="shared" si="16"/>
        <v>3</v>
      </c>
    </row>
    <row r="741" spans="1:5" x14ac:dyDescent="0.2">
      <c r="A741" s="24" t="s">
        <v>17695</v>
      </c>
      <c r="B741" s="84" t="s">
        <v>19610</v>
      </c>
      <c r="C741" s="119">
        <v>61.8</v>
      </c>
      <c r="D741" s="120">
        <v>739</v>
      </c>
      <c r="E741" s="121">
        <f t="shared" si="16"/>
        <v>3</v>
      </c>
    </row>
    <row r="742" spans="1:5" x14ac:dyDescent="0.2">
      <c r="A742" s="24" t="s">
        <v>18495</v>
      </c>
      <c r="B742" s="84" t="s">
        <v>19698</v>
      </c>
      <c r="C742" s="119">
        <v>61.8</v>
      </c>
      <c r="D742" s="120">
        <v>740</v>
      </c>
      <c r="E742" s="121">
        <f t="shared" si="16"/>
        <v>3</v>
      </c>
    </row>
    <row r="743" spans="1:5" x14ac:dyDescent="0.2">
      <c r="A743" s="24" t="s">
        <v>17285</v>
      </c>
      <c r="B743" s="84" t="s">
        <v>19760</v>
      </c>
      <c r="C743" s="119">
        <v>61.8</v>
      </c>
      <c r="D743" s="120">
        <v>741</v>
      </c>
      <c r="E743" s="121">
        <f t="shared" si="16"/>
        <v>3</v>
      </c>
    </row>
    <row r="744" spans="1:5" x14ac:dyDescent="0.2">
      <c r="A744" s="24" t="s">
        <v>17532</v>
      </c>
      <c r="B744" s="84" t="s">
        <v>19930</v>
      </c>
      <c r="C744" s="119">
        <v>61.8</v>
      </c>
      <c r="D744" s="120">
        <v>742</v>
      </c>
      <c r="E744" s="121">
        <f t="shared" si="16"/>
        <v>3</v>
      </c>
    </row>
    <row r="745" spans="1:5" x14ac:dyDescent="0.2">
      <c r="A745" s="24" t="s">
        <v>17455</v>
      </c>
      <c r="B745" s="84" t="s">
        <v>20363</v>
      </c>
      <c r="C745" s="119">
        <v>61.8</v>
      </c>
      <c r="D745" s="120">
        <v>743</v>
      </c>
      <c r="E745" s="121">
        <f t="shared" si="16"/>
        <v>3</v>
      </c>
    </row>
    <row r="746" spans="1:5" x14ac:dyDescent="0.2">
      <c r="A746" s="24" t="s">
        <v>16863</v>
      </c>
      <c r="B746" s="84" t="s">
        <v>20405</v>
      </c>
      <c r="C746" s="119">
        <v>61.8</v>
      </c>
      <c r="D746" s="120">
        <v>744</v>
      </c>
      <c r="E746" s="121">
        <f t="shared" si="16"/>
        <v>3</v>
      </c>
    </row>
    <row r="747" spans="1:5" x14ac:dyDescent="0.2">
      <c r="A747" s="24" t="s">
        <v>18371</v>
      </c>
      <c r="B747" s="84" t="s">
        <v>19454</v>
      </c>
      <c r="C747" s="119">
        <v>61.9</v>
      </c>
      <c r="D747" s="120">
        <v>745</v>
      </c>
      <c r="E747" s="121">
        <f t="shared" si="16"/>
        <v>3</v>
      </c>
    </row>
    <row r="748" spans="1:5" x14ac:dyDescent="0.2">
      <c r="A748" s="24" t="s">
        <v>17245</v>
      </c>
      <c r="B748" s="84" t="s">
        <v>19827</v>
      </c>
      <c r="C748" s="119">
        <v>61.9</v>
      </c>
      <c r="D748" s="120">
        <v>746</v>
      </c>
      <c r="E748" s="121">
        <f t="shared" si="16"/>
        <v>3</v>
      </c>
    </row>
    <row r="749" spans="1:5" x14ac:dyDescent="0.2">
      <c r="A749" s="24" t="s">
        <v>18204</v>
      </c>
      <c r="B749" s="84" t="s">
        <v>19935</v>
      </c>
      <c r="C749" s="119">
        <v>61.9</v>
      </c>
      <c r="D749" s="120">
        <v>747</v>
      </c>
      <c r="E749" s="121">
        <f t="shared" si="16"/>
        <v>3</v>
      </c>
    </row>
    <row r="750" spans="1:5" x14ac:dyDescent="0.2">
      <c r="A750" s="24" t="s">
        <v>18563</v>
      </c>
      <c r="B750" s="84" t="s">
        <v>19516</v>
      </c>
      <c r="C750" s="119">
        <v>61.9</v>
      </c>
      <c r="D750" s="120">
        <v>748</v>
      </c>
      <c r="E750" s="121">
        <f t="shared" si="16"/>
        <v>3</v>
      </c>
    </row>
    <row r="751" spans="1:5" x14ac:dyDescent="0.2">
      <c r="A751" s="24" t="s">
        <v>18155</v>
      </c>
      <c r="B751" s="84" t="s">
        <v>19966</v>
      </c>
      <c r="C751" s="119">
        <v>61.9</v>
      </c>
      <c r="D751" s="120">
        <v>749</v>
      </c>
      <c r="E751" s="121">
        <f t="shared" si="16"/>
        <v>3</v>
      </c>
    </row>
    <row r="752" spans="1:5" x14ac:dyDescent="0.2">
      <c r="A752" s="24" t="s">
        <v>17353</v>
      </c>
      <c r="B752" s="84" t="s">
        <v>19912</v>
      </c>
      <c r="C752" s="119">
        <v>61.9</v>
      </c>
      <c r="D752" s="120">
        <v>750</v>
      </c>
      <c r="E752" s="121">
        <f t="shared" si="16"/>
        <v>3</v>
      </c>
    </row>
    <row r="753" spans="1:5" x14ac:dyDescent="0.2">
      <c r="A753" s="24" t="s">
        <v>18124</v>
      </c>
      <c r="B753" s="84" t="s">
        <v>19618</v>
      </c>
      <c r="C753" s="119">
        <v>61.9</v>
      </c>
      <c r="D753" s="120">
        <v>751</v>
      </c>
      <c r="E753" s="121">
        <f t="shared" si="16"/>
        <v>3</v>
      </c>
    </row>
    <row r="754" spans="1:5" x14ac:dyDescent="0.2">
      <c r="A754" s="24" t="s">
        <v>18540</v>
      </c>
      <c r="B754" s="84" t="s">
        <v>19191</v>
      </c>
      <c r="C754" s="119">
        <v>61.9</v>
      </c>
      <c r="D754" s="120">
        <v>752</v>
      </c>
      <c r="E754" s="121">
        <f t="shared" si="16"/>
        <v>3</v>
      </c>
    </row>
    <row r="755" spans="1:5" x14ac:dyDescent="0.2">
      <c r="A755" s="24" t="s">
        <v>17958</v>
      </c>
      <c r="B755" s="84" t="s">
        <v>19730</v>
      </c>
      <c r="C755" s="119">
        <v>61.9</v>
      </c>
      <c r="D755" s="120">
        <v>753</v>
      </c>
      <c r="E755" s="121">
        <f t="shared" si="16"/>
        <v>3</v>
      </c>
    </row>
    <row r="756" spans="1:5" x14ac:dyDescent="0.2">
      <c r="A756" s="24" t="s">
        <v>18114</v>
      </c>
      <c r="B756" s="84" t="s">
        <v>19647</v>
      </c>
      <c r="C756" s="119">
        <v>62</v>
      </c>
      <c r="D756" s="120">
        <v>754</v>
      </c>
      <c r="E756" s="121">
        <f t="shared" si="16"/>
        <v>3</v>
      </c>
    </row>
    <row r="757" spans="1:5" x14ac:dyDescent="0.2">
      <c r="A757" s="24" t="s">
        <v>15597</v>
      </c>
      <c r="B757" s="84" t="s">
        <v>20389</v>
      </c>
      <c r="C757" s="119">
        <v>62</v>
      </c>
      <c r="D757" s="120">
        <v>755</v>
      </c>
      <c r="E757" s="121">
        <f t="shared" si="16"/>
        <v>3</v>
      </c>
    </row>
    <row r="758" spans="1:5" x14ac:dyDescent="0.2">
      <c r="A758" s="24" t="s">
        <v>18273</v>
      </c>
      <c r="B758" s="84" t="s">
        <v>19506</v>
      </c>
      <c r="C758" s="119">
        <v>62</v>
      </c>
      <c r="D758" s="120">
        <v>756</v>
      </c>
      <c r="E758" s="121">
        <f t="shared" si="16"/>
        <v>3</v>
      </c>
    </row>
    <row r="759" spans="1:5" x14ac:dyDescent="0.2">
      <c r="A759" s="24" t="s">
        <v>18104</v>
      </c>
      <c r="B759" s="84" t="s">
        <v>19702</v>
      </c>
      <c r="C759" s="119">
        <v>62</v>
      </c>
      <c r="D759" s="120">
        <v>757</v>
      </c>
      <c r="E759" s="121">
        <f t="shared" si="16"/>
        <v>3</v>
      </c>
    </row>
    <row r="760" spans="1:5" x14ac:dyDescent="0.2">
      <c r="A760" s="24" t="s">
        <v>18119</v>
      </c>
      <c r="B760" s="84" t="s">
        <v>19893</v>
      </c>
      <c r="C760" s="119">
        <v>62</v>
      </c>
      <c r="D760" s="120">
        <v>758</v>
      </c>
      <c r="E760" s="121">
        <f t="shared" si="16"/>
        <v>3</v>
      </c>
    </row>
    <row r="761" spans="1:5" x14ac:dyDescent="0.2">
      <c r="A761" s="24" t="s">
        <v>16378</v>
      </c>
      <c r="B761" s="84" t="s">
        <v>20466</v>
      </c>
      <c r="C761" s="119">
        <v>62</v>
      </c>
      <c r="D761" s="120">
        <v>759</v>
      </c>
      <c r="E761" s="121">
        <f t="shared" si="16"/>
        <v>3</v>
      </c>
    </row>
    <row r="762" spans="1:5" x14ac:dyDescent="0.2">
      <c r="A762" s="24" t="s">
        <v>18364</v>
      </c>
      <c r="B762" s="84" t="s">
        <v>19773</v>
      </c>
      <c r="C762" s="119">
        <v>62</v>
      </c>
      <c r="D762" s="120">
        <v>760</v>
      </c>
      <c r="E762" s="121">
        <f t="shared" si="16"/>
        <v>3</v>
      </c>
    </row>
    <row r="763" spans="1:5" x14ac:dyDescent="0.2">
      <c r="A763" s="24" t="s">
        <v>17446</v>
      </c>
      <c r="B763" s="84" t="s">
        <v>19580</v>
      </c>
      <c r="C763" s="119">
        <v>62</v>
      </c>
      <c r="D763" s="120">
        <v>761</v>
      </c>
      <c r="E763" s="121">
        <f t="shared" si="16"/>
        <v>3</v>
      </c>
    </row>
    <row r="764" spans="1:5" x14ac:dyDescent="0.2">
      <c r="A764" s="24" t="s">
        <v>17546</v>
      </c>
      <c r="B764" s="84" t="s">
        <v>20408</v>
      </c>
      <c r="C764" s="119">
        <v>62.1</v>
      </c>
      <c r="D764" s="120">
        <v>762</v>
      </c>
      <c r="E764" s="121">
        <f t="shared" si="16"/>
        <v>3</v>
      </c>
    </row>
    <row r="765" spans="1:5" x14ac:dyDescent="0.2">
      <c r="A765" s="24" t="s">
        <v>17700</v>
      </c>
      <c r="B765" s="84" t="s">
        <v>20724</v>
      </c>
      <c r="C765" s="119">
        <v>62.1</v>
      </c>
      <c r="D765" s="120">
        <v>763</v>
      </c>
      <c r="E765" s="121">
        <f t="shared" si="16"/>
        <v>3</v>
      </c>
    </row>
    <row r="766" spans="1:5" x14ac:dyDescent="0.2">
      <c r="A766" s="24" t="s">
        <v>17058</v>
      </c>
      <c r="B766" s="84" t="s">
        <v>19917</v>
      </c>
      <c r="C766" s="119">
        <v>62.1</v>
      </c>
      <c r="D766" s="120">
        <v>764</v>
      </c>
      <c r="E766" s="121">
        <f t="shared" si="16"/>
        <v>3</v>
      </c>
    </row>
    <row r="767" spans="1:5" x14ac:dyDescent="0.2">
      <c r="A767" s="24" t="s">
        <v>18440</v>
      </c>
      <c r="B767" s="84" t="s">
        <v>19746</v>
      </c>
      <c r="C767" s="119">
        <v>62.1</v>
      </c>
      <c r="D767" s="120">
        <v>765</v>
      </c>
      <c r="E767" s="121">
        <f t="shared" si="16"/>
        <v>3</v>
      </c>
    </row>
    <row r="768" spans="1:5" x14ac:dyDescent="0.2">
      <c r="A768" s="24" t="s">
        <v>16402</v>
      </c>
      <c r="B768" s="84" t="s">
        <v>20703</v>
      </c>
      <c r="C768" s="119">
        <v>62.2</v>
      </c>
      <c r="D768" s="120">
        <v>766</v>
      </c>
      <c r="E768" s="121">
        <f t="shared" si="16"/>
        <v>3</v>
      </c>
    </row>
    <row r="769" spans="1:5" x14ac:dyDescent="0.2">
      <c r="A769" s="24" t="s">
        <v>18096</v>
      </c>
      <c r="B769" s="84" t="s">
        <v>19710</v>
      </c>
      <c r="C769" s="119">
        <v>62.2</v>
      </c>
      <c r="D769" s="120">
        <v>767</v>
      </c>
      <c r="E769" s="121">
        <f t="shared" si="16"/>
        <v>3</v>
      </c>
    </row>
    <row r="770" spans="1:5" x14ac:dyDescent="0.2">
      <c r="A770" s="24" t="s">
        <v>17550</v>
      </c>
      <c r="B770" s="84" t="s">
        <v>20124</v>
      </c>
      <c r="C770" s="119">
        <v>62.2</v>
      </c>
      <c r="D770" s="120">
        <v>768</v>
      </c>
      <c r="E770" s="121">
        <f t="shared" si="16"/>
        <v>3</v>
      </c>
    </row>
    <row r="771" spans="1:5" x14ac:dyDescent="0.2">
      <c r="A771" s="24" t="s">
        <v>18520</v>
      </c>
      <c r="B771" s="84" t="s">
        <v>19312</v>
      </c>
      <c r="C771" s="119">
        <v>62.2</v>
      </c>
      <c r="D771" s="120">
        <v>769</v>
      </c>
      <c r="E771" s="121">
        <f t="shared" si="16"/>
        <v>3</v>
      </c>
    </row>
    <row r="772" spans="1:5" x14ac:dyDescent="0.2">
      <c r="A772" s="24" t="s">
        <v>15530</v>
      </c>
      <c r="B772" s="84" t="s">
        <v>20740</v>
      </c>
      <c r="C772" s="119">
        <v>62.3</v>
      </c>
      <c r="D772" s="120">
        <v>770</v>
      </c>
      <c r="E772" s="121">
        <f t="shared" ref="E772:E835" si="17">VLOOKUP(C772,$I$3:$O$18,7, TRUE)</f>
        <v>3</v>
      </c>
    </row>
    <row r="773" spans="1:5" x14ac:dyDescent="0.2">
      <c r="A773" s="24" t="s">
        <v>17147</v>
      </c>
      <c r="B773" s="84" t="s">
        <v>20098</v>
      </c>
      <c r="C773" s="119">
        <v>62.3</v>
      </c>
      <c r="D773" s="120">
        <v>771</v>
      </c>
      <c r="E773" s="121">
        <f t="shared" si="17"/>
        <v>3</v>
      </c>
    </row>
    <row r="774" spans="1:5" x14ac:dyDescent="0.2">
      <c r="A774" s="24" t="s">
        <v>17996</v>
      </c>
      <c r="B774" s="84" t="s">
        <v>19466</v>
      </c>
      <c r="C774" s="119">
        <v>62.3</v>
      </c>
      <c r="D774" s="120">
        <v>772</v>
      </c>
      <c r="E774" s="121">
        <f t="shared" si="17"/>
        <v>3</v>
      </c>
    </row>
    <row r="775" spans="1:5" x14ac:dyDescent="0.2">
      <c r="A775" s="24" t="s">
        <v>16504</v>
      </c>
      <c r="B775" s="84" t="s">
        <v>19810</v>
      </c>
      <c r="C775" s="119">
        <v>62.3</v>
      </c>
      <c r="D775" s="120">
        <v>773</v>
      </c>
      <c r="E775" s="121">
        <f t="shared" si="17"/>
        <v>3</v>
      </c>
    </row>
    <row r="776" spans="1:5" x14ac:dyDescent="0.2">
      <c r="A776" s="24" t="s">
        <v>17687</v>
      </c>
      <c r="B776" s="84" t="s">
        <v>19447</v>
      </c>
      <c r="C776" s="119">
        <v>62.3</v>
      </c>
      <c r="D776" s="120">
        <v>774</v>
      </c>
      <c r="E776" s="121">
        <f t="shared" si="17"/>
        <v>3</v>
      </c>
    </row>
    <row r="777" spans="1:5" x14ac:dyDescent="0.2">
      <c r="A777" s="24" t="s">
        <v>17988</v>
      </c>
      <c r="B777" s="84" t="s">
        <v>20028</v>
      </c>
      <c r="C777" s="119">
        <v>62.3</v>
      </c>
      <c r="D777" s="120">
        <v>775</v>
      </c>
      <c r="E777" s="121">
        <f t="shared" si="17"/>
        <v>3</v>
      </c>
    </row>
    <row r="778" spans="1:5" x14ac:dyDescent="0.2">
      <c r="A778" s="24" t="s">
        <v>17219</v>
      </c>
      <c r="B778" s="84" t="s">
        <v>19998</v>
      </c>
      <c r="C778" s="119">
        <v>62.3</v>
      </c>
      <c r="D778" s="120">
        <v>776</v>
      </c>
      <c r="E778" s="121">
        <f t="shared" si="17"/>
        <v>3</v>
      </c>
    </row>
    <row r="779" spans="1:5" x14ac:dyDescent="0.2">
      <c r="A779" s="24" t="s">
        <v>18428</v>
      </c>
      <c r="B779" s="84" t="s">
        <v>19579</v>
      </c>
      <c r="C779" s="119">
        <v>62.3</v>
      </c>
      <c r="D779" s="120">
        <v>777</v>
      </c>
      <c r="E779" s="121">
        <f t="shared" si="17"/>
        <v>3</v>
      </c>
    </row>
    <row r="780" spans="1:5" x14ac:dyDescent="0.2">
      <c r="A780" s="24" t="s">
        <v>17682</v>
      </c>
      <c r="B780" s="84" t="s">
        <v>21794</v>
      </c>
      <c r="C780" s="119">
        <v>62.3</v>
      </c>
      <c r="D780" s="120">
        <v>778</v>
      </c>
      <c r="E780" s="121">
        <f t="shared" si="17"/>
        <v>3</v>
      </c>
    </row>
    <row r="781" spans="1:5" x14ac:dyDescent="0.2">
      <c r="A781" s="24" t="s">
        <v>17577</v>
      </c>
      <c r="B781" s="84" t="s">
        <v>19480</v>
      </c>
      <c r="C781" s="119">
        <v>62.4</v>
      </c>
      <c r="D781" s="120">
        <v>779</v>
      </c>
      <c r="E781" s="121">
        <f t="shared" si="17"/>
        <v>3</v>
      </c>
    </row>
    <row r="782" spans="1:5" x14ac:dyDescent="0.2">
      <c r="A782" s="24" t="s">
        <v>17777</v>
      </c>
      <c r="B782" s="84" t="s">
        <v>20275</v>
      </c>
      <c r="C782" s="119">
        <v>62.4</v>
      </c>
      <c r="D782" s="120">
        <v>780</v>
      </c>
      <c r="E782" s="121">
        <f t="shared" si="17"/>
        <v>3</v>
      </c>
    </row>
    <row r="783" spans="1:5" x14ac:dyDescent="0.2">
      <c r="A783" s="24" t="s">
        <v>17812</v>
      </c>
      <c r="B783" s="84" t="s">
        <v>19923</v>
      </c>
      <c r="C783" s="119">
        <v>62.4</v>
      </c>
      <c r="D783" s="120">
        <v>781</v>
      </c>
      <c r="E783" s="121">
        <f t="shared" si="17"/>
        <v>3</v>
      </c>
    </row>
    <row r="784" spans="1:5" x14ac:dyDescent="0.2">
      <c r="A784" s="24" t="s">
        <v>17040</v>
      </c>
      <c r="B784" s="84" t="s">
        <v>20065</v>
      </c>
      <c r="C784" s="119">
        <v>62.4</v>
      </c>
      <c r="D784" s="120">
        <v>782</v>
      </c>
      <c r="E784" s="121">
        <f t="shared" si="17"/>
        <v>3</v>
      </c>
    </row>
    <row r="785" spans="1:5" x14ac:dyDescent="0.2">
      <c r="A785" s="24" t="s">
        <v>17744</v>
      </c>
      <c r="B785" s="84" t="s">
        <v>19778</v>
      </c>
      <c r="C785" s="119">
        <v>62.4</v>
      </c>
      <c r="D785" s="120">
        <v>783</v>
      </c>
      <c r="E785" s="121">
        <f t="shared" si="17"/>
        <v>3</v>
      </c>
    </row>
    <row r="786" spans="1:5" x14ac:dyDescent="0.2">
      <c r="A786" s="24" t="s">
        <v>17436</v>
      </c>
      <c r="B786" s="84" t="s">
        <v>20686</v>
      </c>
      <c r="C786" s="119">
        <v>62.4</v>
      </c>
      <c r="D786" s="120">
        <v>784</v>
      </c>
      <c r="E786" s="121">
        <f t="shared" si="17"/>
        <v>3</v>
      </c>
    </row>
    <row r="787" spans="1:5" x14ac:dyDescent="0.2">
      <c r="A787" s="24" t="s">
        <v>18328</v>
      </c>
      <c r="B787" s="84" t="s">
        <v>19881</v>
      </c>
      <c r="C787" s="119">
        <v>62.4</v>
      </c>
      <c r="D787" s="120">
        <v>785</v>
      </c>
      <c r="E787" s="121">
        <f t="shared" si="17"/>
        <v>3</v>
      </c>
    </row>
    <row r="788" spans="1:5" x14ac:dyDescent="0.2">
      <c r="A788" s="24" t="s">
        <v>18420</v>
      </c>
      <c r="B788" s="84" t="s">
        <v>19953</v>
      </c>
      <c r="C788" s="119">
        <v>62.4</v>
      </c>
      <c r="D788" s="120">
        <v>786</v>
      </c>
      <c r="E788" s="121">
        <f t="shared" si="17"/>
        <v>3</v>
      </c>
    </row>
    <row r="789" spans="1:5" x14ac:dyDescent="0.2">
      <c r="A789" s="24" t="s">
        <v>17242</v>
      </c>
      <c r="B789" s="84" t="s">
        <v>20646</v>
      </c>
      <c r="C789" s="119">
        <v>62.4</v>
      </c>
      <c r="D789" s="120">
        <v>787</v>
      </c>
      <c r="E789" s="121">
        <f t="shared" si="17"/>
        <v>3</v>
      </c>
    </row>
    <row r="790" spans="1:5" x14ac:dyDescent="0.2">
      <c r="A790" s="24" t="s">
        <v>16228</v>
      </c>
      <c r="B790" s="84" t="s">
        <v>20368</v>
      </c>
      <c r="C790" s="119">
        <v>62.4</v>
      </c>
      <c r="D790" s="120">
        <v>788</v>
      </c>
      <c r="E790" s="121">
        <f t="shared" si="17"/>
        <v>3</v>
      </c>
    </row>
    <row r="791" spans="1:5" x14ac:dyDescent="0.2">
      <c r="A791" s="24" t="s">
        <v>17905</v>
      </c>
      <c r="B791" s="84" t="s">
        <v>20219</v>
      </c>
      <c r="C791" s="119">
        <v>62.4</v>
      </c>
      <c r="D791" s="120">
        <v>789</v>
      </c>
      <c r="E791" s="121">
        <f t="shared" si="17"/>
        <v>3</v>
      </c>
    </row>
    <row r="792" spans="1:5" x14ac:dyDescent="0.2">
      <c r="A792" s="24" t="s">
        <v>18446</v>
      </c>
      <c r="B792" s="84" t="s">
        <v>19736</v>
      </c>
      <c r="C792" s="119">
        <v>62.4</v>
      </c>
      <c r="D792" s="120">
        <v>790</v>
      </c>
      <c r="E792" s="121">
        <f t="shared" si="17"/>
        <v>3</v>
      </c>
    </row>
    <row r="793" spans="1:5" x14ac:dyDescent="0.2">
      <c r="A793" s="24" t="s">
        <v>16975</v>
      </c>
      <c r="B793" s="84" t="s">
        <v>20220</v>
      </c>
      <c r="C793" s="119">
        <v>62.4</v>
      </c>
      <c r="D793" s="120">
        <v>791</v>
      </c>
      <c r="E793" s="121">
        <f t="shared" si="17"/>
        <v>3</v>
      </c>
    </row>
    <row r="794" spans="1:5" x14ac:dyDescent="0.2">
      <c r="A794" s="24" t="s">
        <v>18268</v>
      </c>
      <c r="B794" s="84" t="s">
        <v>20190</v>
      </c>
      <c r="C794" s="119">
        <v>62.4</v>
      </c>
      <c r="D794" s="120">
        <v>792</v>
      </c>
      <c r="E794" s="121">
        <f t="shared" si="17"/>
        <v>3</v>
      </c>
    </row>
    <row r="795" spans="1:5" x14ac:dyDescent="0.2">
      <c r="A795" s="24" t="s">
        <v>17122</v>
      </c>
      <c r="B795" s="84" t="s">
        <v>19560</v>
      </c>
      <c r="C795" s="119">
        <v>62.4</v>
      </c>
      <c r="D795" s="120">
        <v>793</v>
      </c>
      <c r="E795" s="121">
        <f t="shared" si="17"/>
        <v>3</v>
      </c>
    </row>
    <row r="796" spans="1:5" x14ac:dyDescent="0.2">
      <c r="A796" s="24" t="s">
        <v>18122</v>
      </c>
      <c r="B796" s="84" t="s">
        <v>20457</v>
      </c>
      <c r="C796" s="119">
        <v>62.4</v>
      </c>
      <c r="D796" s="120">
        <v>794</v>
      </c>
      <c r="E796" s="121">
        <f t="shared" si="17"/>
        <v>3</v>
      </c>
    </row>
    <row r="797" spans="1:5" x14ac:dyDescent="0.2">
      <c r="A797" s="24" t="s">
        <v>16611</v>
      </c>
      <c r="B797" s="84" t="s">
        <v>20752</v>
      </c>
      <c r="C797" s="119">
        <v>62.5</v>
      </c>
      <c r="D797" s="120">
        <v>795</v>
      </c>
      <c r="E797" s="121">
        <f t="shared" si="17"/>
        <v>3</v>
      </c>
    </row>
    <row r="798" spans="1:5" x14ac:dyDescent="0.2">
      <c r="A798" s="24" t="s">
        <v>15365</v>
      </c>
      <c r="B798" s="84" t="s">
        <v>20773</v>
      </c>
      <c r="C798" s="119">
        <v>62.5</v>
      </c>
      <c r="D798" s="120">
        <v>796</v>
      </c>
      <c r="E798" s="121">
        <f t="shared" si="17"/>
        <v>3</v>
      </c>
    </row>
    <row r="799" spans="1:5" x14ac:dyDescent="0.2">
      <c r="A799" s="24" t="s">
        <v>17902</v>
      </c>
      <c r="B799" s="84" t="s">
        <v>19830</v>
      </c>
      <c r="C799" s="119">
        <v>62.5</v>
      </c>
      <c r="D799" s="120">
        <v>797</v>
      </c>
      <c r="E799" s="121">
        <f t="shared" si="17"/>
        <v>3</v>
      </c>
    </row>
    <row r="800" spans="1:5" x14ac:dyDescent="0.2">
      <c r="A800" s="24" t="s">
        <v>18338</v>
      </c>
      <c r="B800" s="84" t="s">
        <v>19777</v>
      </c>
      <c r="C800" s="119">
        <v>62.5</v>
      </c>
      <c r="D800" s="120">
        <v>798</v>
      </c>
      <c r="E800" s="121">
        <f t="shared" si="17"/>
        <v>3</v>
      </c>
    </row>
    <row r="801" spans="1:5" x14ac:dyDescent="0.2">
      <c r="A801" s="24" t="s">
        <v>18582</v>
      </c>
      <c r="B801" s="84" t="s">
        <v>19548</v>
      </c>
      <c r="C801" s="119">
        <v>62.5</v>
      </c>
      <c r="D801" s="120">
        <v>799</v>
      </c>
      <c r="E801" s="121">
        <f t="shared" si="17"/>
        <v>3</v>
      </c>
    </row>
    <row r="802" spans="1:5" x14ac:dyDescent="0.2">
      <c r="A802" s="24" t="s">
        <v>18417</v>
      </c>
      <c r="B802" s="84" t="s">
        <v>19550</v>
      </c>
      <c r="C802" s="119">
        <v>62.5</v>
      </c>
      <c r="D802" s="120">
        <v>800</v>
      </c>
      <c r="E802" s="121">
        <f t="shared" si="17"/>
        <v>3</v>
      </c>
    </row>
    <row r="803" spans="1:5" x14ac:dyDescent="0.2">
      <c r="A803" s="24" t="s">
        <v>17978</v>
      </c>
      <c r="B803" s="84" t="s">
        <v>19453</v>
      </c>
      <c r="C803" s="119">
        <v>62.5</v>
      </c>
      <c r="D803" s="120">
        <v>801</v>
      </c>
      <c r="E803" s="121">
        <f t="shared" si="17"/>
        <v>3</v>
      </c>
    </row>
    <row r="804" spans="1:5" x14ac:dyDescent="0.2">
      <c r="A804" s="24" t="s">
        <v>18482</v>
      </c>
      <c r="B804" s="84" t="s">
        <v>19652</v>
      </c>
      <c r="C804" s="119">
        <v>62.5</v>
      </c>
      <c r="D804" s="120">
        <v>802</v>
      </c>
      <c r="E804" s="121">
        <f t="shared" si="17"/>
        <v>3</v>
      </c>
    </row>
    <row r="805" spans="1:5" x14ac:dyDescent="0.2">
      <c r="A805" s="24" t="s">
        <v>16497</v>
      </c>
      <c r="B805" s="84" t="s">
        <v>19753</v>
      </c>
      <c r="C805" s="119">
        <v>62.5</v>
      </c>
      <c r="D805" s="120">
        <v>803</v>
      </c>
      <c r="E805" s="121">
        <f t="shared" si="17"/>
        <v>3</v>
      </c>
    </row>
    <row r="806" spans="1:5" x14ac:dyDescent="0.2">
      <c r="A806" s="24" t="s">
        <v>18123</v>
      </c>
      <c r="B806" s="84" t="s">
        <v>20381</v>
      </c>
      <c r="C806" s="119">
        <v>62.5</v>
      </c>
      <c r="D806" s="120">
        <v>804</v>
      </c>
      <c r="E806" s="121">
        <f t="shared" si="17"/>
        <v>3</v>
      </c>
    </row>
    <row r="807" spans="1:5" x14ac:dyDescent="0.2">
      <c r="A807" s="24" t="s">
        <v>17360</v>
      </c>
      <c r="B807" s="84" t="s">
        <v>20658</v>
      </c>
      <c r="C807" s="119">
        <v>62.5</v>
      </c>
      <c r="D807" s="120">
        <v>805</v>
      </c>
      <c r="E807" s="121">
        <f t="shared" si="17"/>
        <v>3</v>
      </c>
    </row>
    <row r="808" spans="1:5" x14ac:dyDescent="0.2">
      <c r="A808" s="24" t="s">
        <v>18414</v>
      </c>
      <c r="B808" s="84" t="s">
        <v>19440</v>
      </c>
      <c r="C808" s="119">
        <v>62.5</v>
      </c>
      <c r="D808" s="120">
        <v>806</v>
      </c>
      <c r="E808" s="121">
        <f t="shared" si="17"/>
        <v>3</v>
      </c>
    </row>
    <row r="809" spans="1:5" x14ac:dyDescent="0.2">
      <c r="A809" s="24" t="s">
        <v>18400</v>
      </c>
      <c r="B809" s="84" t="s">
        <v>19657</v>
      </c>
      <c r="C809" s="119">
        <v>62.6</v>
      </c>
      <c r="D809" s="120">
        <v>807</v>
      </c>
      <c r="E809" s="121">
        <f t="shared" si="17"/>
        <v>3</v>
      </c>
    </row>
    <row r="810" spans="1:5" x14ac:dyDescent="0.2">
      <c r="A810" s="24" t="s">
        <v>16524</v>
      </c>
      <c r="B810" s="84" t="s">
        <v>20505</v>
      </c>
      <c r="C810" s="119">
        <v>62.6</v>
      </c>
      <c r="D810" s="120">
        <v>808</v>
      </c>
      <c r="E810" s="121">
        <f t="shared" si="17"/>
        <v>3</v>
      </c>
    </row>
    <row r="811" spans="1:5" x14ac:dyDescent="0.2">
      <c r="A811" s="24" t="s">
        <v>18008</v>
      </c>
      <c r="B811" s="84" t="s">
        <v>19707</v>
      </c>
      <c r="C811" s="119">
        <v>62.6</v>
      </c>
      <c r="D811" s="120">
        <v>809</v>
      </c>
      <c r="E811" s="121">
        <f t="shared" si="17"/>
        <v>3</v>
      </c>
    </row>
    <row r="812" spans="1:5" x14ac:dyDescent="0.2">
      <c r="A812" s="24" t="s">
        <v>18100</v>
      </c>
      <c r="B812" s="84" t="s">
        <v>19392</v>
      </c>
      <c r="C812" s="119">
        <v>62.6</v>
      </c>
      <c r="D812" s="120">
        <v>810</v>
      </c>
      <c r="E812" s="121">
        <f t="shared" si="17"/>
        <v>3</v>
      </c>
    </row>
    <row r="813" spans="1:5" x14ac:dyDescent="0.2">
      <c r="A813" s="24" t="s">
        <v>17553</v>
      </c>
      <c r="B813" s="84" t="s">
        <v>19867</v>
      </c>
      <c r="C813" s="119">
        <v>62.6</v>
      </c>
      <c r="D813" s="120">
        <v>811</v>
      </c>
      <c r="E813" s="121">
        <f t="shared" si="17"/>
        <v>3</v>
      </c>
    </row>
    <row r="814" spans="1:5" x14ac:dyDescent="0.2">
      <c r="A814" s="24" t="s">
        <v>17528</v>
      </c>
      <c r="B814" s="84" t="s">
        <v>19744</v>
      </c>
      <c r="C814" s="119">
        <v>62.6</v>
      </c>
      <c r="D814" s="120">
        <v>812</v>
      </c>
      <c r="E814" s="121">
        <f t="shared" si="17"/>
        <v>3</v>
      </c>
    </row>
    <row r="815" spans="1:5" x14ac:dyDescent="0.2">
      <c r="A815" s="24" t="s">
        <v>17415</v>
      </c>
      <c r="B815" s="84" t="s">
        <v>20232</v>
      </c>
      <c r="C815" s="119">
        <v>62.6</v>
      </c>
      <c r="D815" s="120">
        <v>813</v>
      </c>
      <c r="E815" s="121">
        <f t="shared" si="17"/>
        <v>3</v>
      </c>
    </row>
    <row r="816" spans="1:5" x14ac:dyDescent="0.2">
      <c r="A816" s="24" t="s">
        <v>17498</v>
      </c>
      <c r="B816" s="84" t="s">
        <v>19808</v>
      </c>
      <c r="C816" s="119">
        <v>62.6</v>
      </c>
      <c r="D816" s="120">
        <v>814</v>
      </c>
      <c r="E816" s="121">
        <f t="shared" si="17"/>
        <v>3</v>
      </c>
    </row>
    <row r="817" spans="1:5" x14ac:dyDescent="0.2">
      <c r="A817" s="24" t="s">
        <v>17216</v>
      </c>
      <c r="B817" s="84" t="s">
        <v>19533</v>
      </c>
      <c r="C817" s="119">
        <v>62.6</v>
      </c>
      <c r="D817" s="120">
        <v>815</v>
      </c>
      <c r="E817" s="121">
        <f t="shared" si="17"/>
        <v>3</v>
      </c>
    </row>
    <row r="818" spans="1:5" x14ac:dyDescent="0.2">
      <c r="A818" s="24" t="s">
        <v>17591</v>
      </c>
      <c r="B818" s="84" t="s">
        <v>20007</v>
      </c>
      <c r="C818" s="119">
        <v>62.6</v>
      </c>
      <c r="D818" s="120">
        <v>816</v>
      </c>
      <c r="E818" s="121">
        <f t="shared" si="17"/>
        <v>3</v>
      </c>
    </row>
    <row r="819" spans="1:5" x14ac:dyDescent="0.2">
      <c r="A819" s="24" t="s">
        <v>18103</v>
      </c>
      <c r="B819" s="84" t="s">
        <v>20093</v>
      </c>
      <c r="C819" s="119">
        <v>62.7</v>
      </c>
      <c r="D819" s="120">
        <v>817</v>
      </c>
      <c r="E819" s="121">
        <f t="shared" si="17"/>
        <v>3</v>
      </c>
    </row>
    <row r="820" spans="1:5" x14ac:dyDescent="0.2">
      <c r="A820" s="24" t="s">
        <v>18157</v>
      </c>
      <c r="B820" s="84" t="s">
        <v>19829</v>
      </c>
      <c r="C820" s="119">
        <v>62.7</v>
      </c>
      <c r="D820" s="120">
        <v>818</v>
      </c>
      <c r="E820" s="121">
        <f t="shared" si="17"/>
        <v>3</v>
      </c>
    </row>
    <row r="821" spans="1:5" x14ac:dyDescent="0.2">
      <c r="A821" s="24" t="s">
        <v>16799</v>
      </c>
      <c r="B821" s="84" t="s">
        <v>20574</v>
      </c>
      <c r="C821" s="119">
        <v>62.7</v>
      </c>
      <c r="D821" s="120">
        <v>819</v>
      </c>
      <c r="E821" s="121">
        <f t="shared" si="17"/>
        <v>3</v>
      </c>
    </row>
    <row r="822" spans="1:5" x14ac:dyDescent="0.2">
      <c r="A822" s="24" t="s">
        <v>18341</v>
      </c>
      <c r="B822" s="84" t="s">
        <v>20043</v>
      </c>
      <c r="C822" s="119">
        <v>62.7</v>
      </c>
      <c r="D822" s="120">
        <v>820</v>
      </c>
      <c r="E822" s="121">
        <f t="shared" si="17"/>
        <v>3</v>
      </c>
    </row>
    <row r="823" spans="1:5" x14ac:dyDescent="0.2">
      <c r="A823" s="24" t="s">
        <v>18558</v>
      </c>
      <c r="B823" s="84" t="s">
        <v>19373</v>
      </c>
      <c r="C823" s="119">
        <v>62.7</v>
      </c>
      <c r="D823" s="120">
        <v>821</v>
      </c>
      <c r="E823" s="121">
        <f t="shared" si="17"/>
        <v>3</v>
      </c>
    </row>
    <row r="824" spans="1:5" x14ac:dyDescent="0.2">
      <c r="A824" s="24" t="s">
        <v>18032</v>
      </c>
      <c r="B824" s="84" t="s">
        <v>19347</v>
      </c>
      <c r="C824" s="119">
        <v>62.7</v>
      </c>
      <c r="D824" s="120">
        <v>822</v>
      </c>
      <c r="E824" s="121">
        <f t="shared" si="17"/>
        <v>3</v>
      </c>
    </row>
    <row r="825" spans="1:5" x14ac:dyDescent="0.2">
      <c r="A825" s="24" t="s">
        <v>18308</v>
      </c>
      <c r="B825" s="84" t="s">
        <v>20130</v>
      </c>
      <c r="C825" s="119">
        <v>62.7</v>
      </c>
      <c r="D825" s="120">
        <v>823</v>
      </c>
      <c r="E825" s="121">
        <f t="shared" si="17"/>
        <v>3</v>
      </c>
    </row>
    <row r="826" spans="1:5" x14ac:dyDescent="0.2">
      <c r="A826" s="24" t="s">
        <v>17526</v>
      </c>
      <c r="B826" s="84" t="s">
        <v>19567</v>
      </c>
      <c r="C826" s="119">
        <v>62.7</v>
      </c>
      <c r="D826" s="120">
        <v>824</v>
      </c>
      <c r="E826" s="121">
        <f t="shared" si="17"/>
        <v>3</v>
      </c>
    </row>
    <row r="827" spans="1:5" x14ac:dyDescent="0.2">
      <c r="A827" s="24" t="s">
        <v>18566</v>
      </c>
      <c r="B827" s="84" t="s">
        <v>19532</v>
      </c>
      <c r="C827" s="119">
        <v>62.7</v>
      </c>
      <c r="D827" s="120">
        <v>825</v>
      </c>
      <c r="E827" s="121">
        <f t="shared" si="17"/>
        <v>3</v>
      </c>
    </row>
    <row r="828" spans="1:5" x14ac:dyDescent="0.2">
      <c r="A828" s="24" t="s">
        <v>18557</v>
      </c>
      <c r="B828" s="84" t="s">
        <v>19230</v>
      </c>
      <c r="C828" s="119">
        <v>62.7</v>
      </c>
      <c r="D828" s="120">
        <v>826</v>
      </c>
      <c r="E828" s="121">
        <f t="shared" si="17"/>
        <v>3</v>
      </c>
    </row>
    <row r="829" spans="1:5" x14ac:dyDescent="0.2">
      <c r="A829" s="24" t="s">
        <v>16852</v>
      </c>
      <c r="B829" s="84" t="s">
        <v>20064</v>
      </c>
      <c r="C829" s="119">
        <v>62.7</v>
      </c>
      <c r="D829" s="120">
        <v>827</v>
      </c>
      <c r="E829" s="121">
        <f t="shared" si="17"/>
        <v>3</v>
      </c>
    </row>
    <row r="830" spans="1:5" x14ac:dyDescent="0.2">
      <c r="A830" s="24" t="s">
        <v>18492</v>
      </c>
      <c r="B830" s="84" t="s">
        <v>19569</v>
      </c>
      <c r="C830" s="119">
        <v>62.7</v>
      </c>
      <c r="D830" s="120">
        <v>828</v>
      </c>
      <c r="E830" s="121">
        <f t="shared" si="17"/>
        <v>3</v>
      </c>
    </row>
    <row r="831" spans="1:5" x14ac:dyDescent="0.2">
      <c r="A831" s="24" t="s">
        <v>16686</v>
      </c>
      <c r="B831" s="84" t="s">
        <v>20303</v>
      </c>
      <c r="C831" s="119">
        <v>62.8</v>
      </c>
      <c r="D831" s="120">
        <v>829</v>
      </c>
      <c r="E831" s="121">
        <f t="shared" si="17"/>
        <v>3</v>
      </c>
    </row>
    <row r="832" spans="1:5" x14ac:dyDescent="0.2">
      <c r="A832" s="24" t="s">
        <v>16538</v>
      </c>
      <c r="B832" s="84" t="s">
        <v>20353</v>
      </c>
      <c r="C832" s="119">
        <v>62.8</v>
      </c>
      <c r="D832" s="120">
        <v>830</v>
      </c>
      <c r="E832" s="121">
        <f t="shared" si="17"/>
        <v>3</v>
      </c>
    </row>
    <row r="833" spans="1:5" x14ac:dyDescent="0.2">
      <c r="A833" s="24" t="s">
        <v>18146</v>
      </c>
      <c r="B833" s="84" t="s">
        <v>20553</v>
      </c>
      <c r="C833" s="119">
        <v>62.8</v>
      </c>
      <c r="D833" s="120">
        <v>831</v>
      </c>
      <c r="E833" s="121">
        <f t="shared" si="17"/>
        <v>3</v>
      </c>
    </row>
    <row r="834" spans="1:5" x14ac:dyDescent="0.2">
      <c r="A834" s="24" t="s">
        <v>17081</v>
      </c>
      <c r="B834" s="84" t="s">
        <v>20121</v>
      </c>
      <c r="C834" s="119">
        <v>62.8</v>
      </c>
      <c r="D834" s="120">
        <v>832</v>
      </c>
      <c r="E834" s="121">
        <f t="shared" si="17"/>
        <v>3</v>
      </c>
    </row>
    <row r="835" spans="1:5" x14ac:dyDescent="0.2">
      <c r="A835" s="24" t="s">
        <v>17878</v>
      </c>
      <c r="B835" s="84" t="s">
        <v>20210</v>
      </c>
      <c r="C835" s="119">
        <v>62.8</v>
      </c>
      <c r="D835" s="120">
        <v>833</v>
      </c>
      <c r="E835" s="121">
        <f t="shared" si="17"/>
        <v>3</v>
      </c>
    </row>
    <row r="836" spans="1:5" x14ac:dyDescent="0.2">
      <c r="A836" s="24" t="s">
        <v>17862</v>
      </c>
      <c r="B836" s="84" t="s">
        <v>19928</v>
      </c>
      <c r="C836" s="119">
        <v>62.8</v>
      </c>
      <c r="D836" s="120">
        <v>834</v>
      </c>
      <c r="E836" s="121">
        <f t="shared" ref="E836:E899" si="18">VLOOKUP(C836,$I$3:$O$18,7, TRUE)</f>
        <v>3</v>
      </c>
    </row>
    <row r="837" spans="1:5" x14ac:dyDescent="0.2">
      <c r="A837" s="24" t="s">
        <v>17639</v>
      </c>
      <c r="B837" s="84" t="s">
        <v>19863</v>
      </c>
      <c r="C837" s="119">
        <v>62.8</v>
      </c>
      <c r="D837" s="120">
        <v>835</v>
      </c>
      <c r="E837" s="121">
        <f t="shared" si="18"/>
        <v>3</v>
      </c>
    </row>
    <row r="838" spans="1:5" x14ac:dyDescent="0.2">
      <c r="A838" s="24" t="s">
        <v>18019</v>
      </c>
      <c r="B838" s="84" t="s">
        <v>19785</v>
      </c>
      <c r="C838" s="119">
        <v>62.8</v>
      </c>
      <c r="D838" s="120">
        <v>836</v>
      </c>
      <c r="E838" s="121">
        <f t="shared" si="18"/>
        <v>3</v>
      </c>
    </row>
    <row r="839" spans="1:5" x14ac:dyDescent="0.2">
      <c r="A839" s="24" t="s">
        <v>17861</v>
      </c>
      <c r="B839" s="84" t="s">
        <v>20293</v>
      </c>
      <c r="C839" s="119">
        <v>62.9</v>
      </c>
      <c r="D839" s="120">
        <v>837</v>
      </c>
      <c r="E839" s="121">
        <f t="shared" si="18"/>
        <v>3</v>
      </c>
    </row>
    <row r="840" spans="1:5" x14ac:dyDescent="0.2">
      <c r="A840" s="24" t="s">
        <v>17870</v>
      </c>
      <c r="B840" s="84" t="s">
        <v>19695</v>
      </c>
      <c r="C840" s="119">
        <v>62.9</v>
      </c>
      <c r="D840" s="120">
        <v>838</v>
      </c>
      <c r="E840" s="121">
        <f t="shared" si="18"/>
        <v>3</v>
      </c>
    </row>
    <row r="841" spans="1:5" x14ac:dyDescent="0.2">
      <c r="A841" s="24" t="s">
        <v>17376</v>
      </c>
      <c r="B841" s="84" t="s">
        <v>20588</v>
      </c>
      <c r="C841" s="119">
        <v>62.9</v>
      </c>
      <c r="D841" s="120">
        <v>839</v>
      </c>
      <c r="E841" s="121">
        <f t="shared" si="18"/>
        <v>3</v>
      </c>
    </row>
    <row r="842" spans="1:5" x14ac:dyDescent="0.2">
      <c r="A842" s="24" t="s">
        <v>18347</v>
      </c>
      <c r="B842" s="84" t="s">
        <v>19697</v>
      </c>
      <c r="C842" s="119">
        <v>62.9</v>
      </c>
      <c r="D842" s="120">
        <v>840</v>
      </c>
      <c r="E842" s="121">
        <f t="shared" si="18"/>
        <v>3</v>
      </c>
    </row>
    <row r="843" spans="1:5" x14ac:dyDescent="0.2">
      <c r="A843" s="24" t="s">
        <v>18392</v>
      </c>
      <c r="B843" s="84" t="s">
        <v>20030</v>
      </c>
      <c r="C843" s="119">
        <v>62.9</v>
      </c>
      <c r="D843" s="120">
        <v>841</v>
      </c>
      <c r="E843" s="121">
        <f t="shared" si="18"/>
        <v>3</v>
      </c>
    </row>
    <row r="844" spans="1:5" x14ac:dyDescent="0.2">
      <c r="A844" s="24" t="s">
        <v>18282</v>
      </c>
      <c r="B844" s="84" t="s">
        <v>20783</v>
      </c>
      <c r="C844" s="119">
        <v>62.9</v>
      </c>
      <c r="D844" s="120">
        <v>842</v>
      </c>
      <c r="E844" s="121">
        <f t="shared" si="18"/>
        <v>3</v>
      </c>
    </row>
    <row r="845" spans="1:5" x14ac:dyDescent="0.2">
      <c r="A845" s="24" t="s">
        <v>17927</v>
      </c>
      <c r="B845" s="84" t="s">
        <v>20816</v>
      </c>
      <c r="C845" s="119">
        <v>63</v>
      </c>
      <c r="D845" s="120">
        <v>843</v>
      </c>
      <c r="E845" s="121">
        <f t="shared" si="18"/>
        <v>3</v>
      </c>
    </row>
    <row r="846" spans="1:5" x14ac:dyDescent="0.2">
      <c r="A846" s="24" t="s">
        <v>17557</v>
      </c>
      <c r="B846" s="84" t="s">
        <v>20077</v>
      </c>
      <c r="C846" s="119">
        <v>63</v>
      </c>
      <c r="D846" s="120">
        <v>844</v>
      </c>
      <c r="E846" s="121">
        <f t="shared" si="18"/>
        <v>3</v>
      </c>
    </row>
    <row r="847" spans="1:5" x14ac:dyDescent="0.2">
      <c r="A847" s="24" t="s">
        <v>16785</v>
      </c>
      <c r="B847" s="84" t="s">
        <v>20459</v>
      </c>
      <c r="C847" s="119">
        <v>63</v>
      </c>
      <c r="D847" s="120">
        <v>845</v>
      </c>
      <c r="E847" s="121">
        <f t="shared" si="18"/>
        <v>3</v>
      </c>
    </row>
    <row r="848" spans="1:5" x14ac:dyDescent="0.2">
      <c r="A848" s="24" t="s">
        <v>17922</v>
      </c>
      <c r="B848" s="84" t="s">
        <v>19448</v>
      </c>
      <c r="C848" s="119">
        <v>63</v>
      </c>
      <c r="D848" s="120">
        <v>846</v>
      </c>
      <c r="E848" s="121">
        <f t="shared" si="18"/>
        <v>3</v>
      </c>
    </row>
    <row r="849" spans="1:5" x14ac:dyDescent="0.2">
      <c r="A849" s="24" t="s">
        <v>18040</v>
      </c>
      <c r="B849" s="84" t="s">
        <v>19586</v>
      </c>
      <c r="C849" s="119">
        <v>63</v>
      </c>
      <c r="D849" s="120">
        <v>847</v>
      </c>
      <c r="E849" s="121">
        <f t="shared" si="18"/>
        <v>3</v>
      </c>
    </row>
    <row r="850" spans="1:5" x14ac:dyDescent="0.2">
      <c r="A850" s="24" t="s">
        <v>17497</v>
      </c>
      <c r="B850" s="84" t="s">
        <v>20233</v>
      </c>
      <c r="C850" s="119">
        <v>63</v>
      </c>
      <c r="D850" s="120">
        <v>848</v>
      </c>
      <c r="E850" s="121">
        <f t="shared" si="18"/>
        <v>3</v>
      </c>
    </row>
    <row r="851" spans="1:5" x14ac:dyDescent="0.2">
      <c r="A851" s="24" t="s">
        <v>17477</v>
      </c>
      <c r="B851" s="84" t="s">
        <v>20047</v>
      </c>
      <c r="C851" s="119">
        <v>63</v>
      </c>
      <c r="D851" s="120">
        <v>849</v>
      </c>
      <c r="E851" s="121">
        <f t="shared" si="18"/>
        <v>3</v>
      </c>
    </row>
    <row r="852" spans="1:5" x14ac:dyDescent="0.2">
      <c r="A852" s="24" t="s">
        <v>18298</v>
      </c>
      <c r="B852" s="84" t="s">
        <v>19690</v>
      </c>
      <c r="C852" s="119">
        <v>63</v>
      </c>
      <c r="D852" s="120">
        <v>850</v>
      </c>
      <c r="E852" s="121">
        <f t="shared" si="18"/>
        <v>3</v>
      </c>
    </row>
    <row r="853" spans="1:5" x14ac:dyDescent="0.2">
      <c r="A853" s="24" t="s">
        <v>19947</v>
      </c>
      <c r="B853" s="84" t="s">
        <v>19948</v>
      </c>
      <c r="C853" s="119">
        <v>63</v>
      </c>
      <c r="D853" s="120">
        <v>851</v>
      </c>
      <c r="E853" s="121">
        <f t="shared" si="18"/>
        <v>3</v>
      </c>
    </row>
    <row r="854" spans="1:5" x14ac:dyDescent="0.2">
      <c r="A854" s="24" t="s">
        <v>15305</v>
      </c>
      <c r="B854" s="84" t="s">
        <v>20893</v>
      </c>
      <c r="C854" s="119">
        <v>63.1</v>
      </c>
      <c r="D854" s="120">
        <v>852</v>
      </c>
      <c r="E854" s="121">
        <f t="shared" si="18"/>
        <v>3</v>
      </c>
    </row>
    <row r="855" spans="1:5" x14ac:dyDescent="0.2">
      <c r="A855" s="24" t="s">
        <v>18365</v>
      </c>
      <c r="B855" s="84" t="s">
        <v>19694</v>
      </c>
      <c r="C855" s="119">
        <v>63.1</v>
      </c>
      <c r="D855" s="120">
        <v>853</v>
      </c>
      <c r="E855" s="121">
        <f t="shared" si="18"/>
        <v>3</v>
      </c>
    </row>
    <row r="856" spans="1:5" x14ac:dyDescent="0.2">
      <c r="A856" s="24" t="s">
        <v>18411</v>
      </c>
      <c r="B856" s="84" t="s">
        <v>19754</v>
      </c>
      <c r="C856" s="119">
        <v>63.1</v>
      </c>
      <c r="D856" s="120">
        <v>854</v>
      </c>
      <c r="E856" s="121">
        <f t="shared" si="18"/>
        <v>3</v>
      </c>
    </row>
    <row r="857" spans="1:5" x14ac:dyDescent="0.2">
      <c r="A857" s="24" t="s">
        <v>15548</v>
      </c>
      <c r="B857" s="84" t="s">
        <v>20634</v>
      </c>
      <c r="C857" s="119">
        <v>63.1</v>
      </c>
      <c r="D857" s="120">
        <v>855</v>
      </c>
      <c r="E857" s="121">
        <f t="shared" si="18"/>
        <v>3</v>
      </c>
    </row>
    <row r="858" spans="1:5" x14ac:dyDescent="0.2">
      <c r="A858" s="24" t="s">
        <v>15694</v>
      </c>
      <c r="B858" s="84" t="s">
        <v>20774</v>
      </c>
      <c r="C858" s="119">
        <v>63.2</v>
      </c>
      <c r="D858" s="120">
        <v>856</v>
      </c>
      <c r="E858" s="121">
        <f t="shared" si="18"/>
        <v>3</v>
      </c>
    </row>
    <row r="859" spans="1:5" x14ac:dyDescent="0.2">
      <c r="A859" s="24" t="s">
        <v>16041</v>
      </c>
      <c r="B859" s="84" t="s">
        <v>20581</v>
      </c>
      <c r="C859" s="119">
        <v>63.2</v>
      </c>
      <c r="D859" s="120">
        <v>857</v>
      </c>
      <c r="E859" s="121">
        <f t="shared" si="18"/>
        <v>3</v>
      </c>
    </row>
    <row r="860" spans="1:5" x14ac:dyDescent="0.2">
      <c r="A860" s="24" t="s">
        <v>17802</v>
      </c>
      <c r="B860" s="84" t="s">
        <v>19946</v>
      </c>
      <c r="C860" s="119">
        <v>63.2</v>
      </c>
      <c r="D860" s="120">
        <v>858</v>
      </c>
      <c r="E860" s="121">
        <f t="shared" si="18"/>
        <v>3</v>
      </c>
    </row>
    <row r="861" spans="1:5" x14ac:dyDescent="0.2">
      <c r="A861" s="24" t="s">
        <v>16888</v>
      </c>
      <c r="B861" s="84" t="s">
        <v>19990</v>
      </c>
      <c r="C861" s="119">
        <v>63.3</v>
      </c>
      <c r="D861" s="120">
        <v>859</v>
      </c>
      <c r="E861" s="121">
        <f t="shared" si="18"/>
        <v>3</v>
      </c>
    </row>
    <row r="862" spans="1:5" x14ac:dyDescent="0.2">
      <c r="A862" s="24" t="s">
        <v>17070</v>
      </c>
      <c r="B862" s="84" t="s">
        <v>20126</v>
      </c>
      <c r="C862" s="119">
        <v>63.3</v>
      </c>
      <c r="D862" s="120">
        <v>860</v>
      </c>
      <c r="E862" s="121">
        <f t="shared" si="18"/>
        <v>3</v>
      </c>
    </row>
    <row r="863" spans="1:5" x14ac:dyDescent="0.2">
      <c r="A863" s="24" t="s">
        <v>17270</v>
      </c>
      <c r="B863" s="84" t="s">
        <v>20170</v>
      </c>
      <c r="C863" s="119">
        <v>63.3</v>
      </c>
      <c r="D863" s="120">
        <v>861</v>
      </c>
      <c r="E863" s="121">
        <f t="shared" si="18"/>
        <v>3</v>
      </c>
    </row>
    <row r="864" spans="1:5" x14ac:dyDescent="0.2">
      <c r="A864" s="24" t="s">
        <v>18543</v>
      </c>
      <c r="B864" s="84" t="s">
        <v>19846</v>
      </c>
      <c r="C864" s="119">
        <v>63.3</v>
      </c>
      <c r="D864" s="120">
        <v>862</v>
      </c>
      <c r="E864" s="121">
        <f t="shared" si="18"/>
        <v>3</v>
      </c>
    </row>
    <row r="865" spans="1:5" x14ac:dyDescent="0.2">
      <c r="A865" s="24" t="s">
        <v>17921</v>
      </c>
      <c r="B865" s="84" t="s">
        <v>20150</v>
      </c>
      <c r="C865" s="119">
        <v>63.3</v>
      </c>
      <c r="D865" s="120">
        <v>863</v>
      </c>
      <c r="E865" s="121">
        <f t="shared" si="18"/>
        <v>3</v>
      </c>
    </row>
    <row r="866" spans="1:5" x14ac:dyDescent="0.2">
      <c r="A866" s="24" t="s">
        <v>17692</v>
      </c>
      <c r="B866" s="84" t="s">
        <v>19619</v>
      </c>
      <c r="C866" s="119">
        <v>63.3</v>
      </c>
      <c r="D866" s="120">
        <v>864</v>
      </c>
      <c r="E866" s="121">
        <f t="shared" si="18"/>
        <v>3</v>
      </c>
    </row>
    <row r="867" spans="1:5" x14ac:dyDescent="0.2">
      <c r="A867" s="24" t="s">
        <v>15880</v>
      </c>
      <c r="B867" s="84" t="s">
        <v>21058</v>
      </c>
      <c r="C867" s="119">
        <v>63.3</v>
      </c>
      <c r="D867" s="120">
        <v>865</v>
      </c>
      <c r="E867" s="121">
        <f t="shared" si="18"/>
        <v>3</v>
      </c>
    </row>
    <row r="868" spans="1:5" x14ac:dyDescent="0.2">
      <c r="A868" s="24" t="s">
        <v>17904</v>
      </c>
      <c r="B868" s="84" t="s">
        <v>19907</v>
      </c>
      <c r="C868" s="119">
        <v>63.3</v>
      </c>
      <c r="D868" s="120">
        <v>866</v>
      </c>
      <c r="E868" s="121">
        <f t="shared" si="18"/>
        <v>3</v>
      </c>
    </row>
    <row r="869" spans="1:5" x14ac:dyDescent="0.2">
      <c r="A869" s="24" t="s">
        <v>17742</v>
      </c>
      <c r="B869" s="84" t="s">
        <v>20385</v>
      </c>
      <c r="C869" s="119">
        <v>63.3</v>
      </c>
      <c r="D869" s="120">
        <v>867</v>
      </c>
      <c r="E869" s="121">
        <f t="shared" si="18"/>
        <v>3</v>
      </c>
    </row>
    <row r="870" spans="1:5" x14ac:dyDescent="0.2">
      <c r="A870" s="24" t="s">
        <v>18092</v>
      </c>
      <c r="B870" s="84" t="s">
        <v>20109</v>
      </c>
      <c r="C870" s="119">
        <v>63.4</v>
      </c>
      <c r="D870" s="120">
        <v>868</v>
      </c>
      <c r="E870" s="121">
        <f t="shared" si="18"/>
        <v>3</v>
      </c>
    </row>
    <row r="871" spans="1:5" x14ac:dyDescent="0.2">
      <c r="A871" s="24" t="s">
        <v>18329</v>
      </c>
      <c r="B871" s="84" t="s">
        <v>20209</v>
      </c>
      <c r="C871" s="119">
        <v>63.4</v>
      </c>
      <c r="D871" s="120">
        <v>869</v>
      </c>
      <c r="E871" s="121">
        <f t="shared" si="18"/>
        <v>3</v>
      </c>
    </row>
    <row r="872" spans="1:5" x14ac:dyDescent="0.2">
      <c r="A872" s="24" t="s">
        <v>16248</v>
      </c>
      <c r="B872" s="84" t="s">
        <v>20706</v>
      </c>
      <c r="C872" s="119">
        <v>63.4</v>
      </c>
      <c r="D872" s="120">
        <v>870</v>
      </c>
      <c r="E872" s="121">
        <f t="shared" si="18"/>
        <v>3</v>
      </c>
    </row>
    <row r="873" spans="1:5" x14ac:dyDescent="0.2">
      <c r="A873" s="24" t="s">
        <v>16749</v>
      </c>
      <c r="B873" s="84" t="s">
        <v>19462</v>
      </c>
      <c r="C873" s="119">
        <v>63.4</v>
      </c>
      <c r="D873" s="120">
        <v>871</v>
      </c>
      <c r="E873" s="121">
        <f t="shared" si="18"/>
        <v>3</v>
      </c>
    </row>
    <row r="874" spans="1:5" x14ac:dyDescent="0.2">
      <c r="A874" s="24" t="s">
        <v>18445</v>
      </c>
      <c r="B874" s="84" t="s">
        <v>19725</v>
      </c>
      <c r="C874" s="119">
        <v>63.4</v>
      </c>
      <c r="D874" s="120">
        <v>872</v>
      </c>
      <c r="E874" s="121">
        <f t="shared" si="18"/>
        <v>3</v>
      </c>
    </row>
    <row r="875" spans="1:5" x14ac:dyDescent="0.2">
      <c r="A875" s="24" t="s">
        <v>18251</v>
      </c>
      <c r="B875" s="84" t="s">
        <v>20423</v>
      </c>
      <c r="C875" s="119">
        <v>63.4</v>
      </c>
      <c r="D875" s="120">
        <v>873</v>
      </c>
      <c r="E875" s="121">
        <f t="shared" si="18"/>
        <v>3</v>
      </c>
    </row>
    <row r="876" spans="1:5" x14ac:dyDescent="0.2">
      <c r="A876" s="24" t="s">
        <v>17301</v>
      </c>
      <c r="B876" s="84" t="s">
        <v>20458</v>
      </c>
      <c r="C876" s="119">
        <v>63.5</v>
      </c>
      <c r="D876" s="120">
        <v>874</v>
      </c>
      <c r="E876" s="121">
        <f t="shared" si="18"/>
        <v>3</v>
      </c>
    </row>
    <row r="877" spans="1:5" x14ac:dyDescent="0.2">
      <c r="A877" s="24" t="s">
        <v>17995</v>
      </c>
      <c r="B877" s="84" t="s">
        <v>20343</v>
      </c>
      <c r="C877" s="119">
        <v>63.5</v>
      </c>
      <c r="D877" s="120">
        <v>875</v>
      </c>
      <c r="E877" s="121">
        <f t="shared" si="18"/>
        <v>3</v>
      </c>
    </row>
    <row r="878" spans="1:5" x14ac:dyDescent="0.2">
      <c r="A878" s="24" t="s">
        <v>17680</v>
      </c>
      <c r="B878" s="84" t="s">
        <v>20035</v>
      </c>
      <c r="C878" s="119">
        <v>63.5</v>
      </c>
      <c r="D878" s="120">
        <v>876</v>
      </c>
      <c r="E878" s="121">
        <f t="shared" si="18"/>
        <v>3</v>
      </c>
    </row>
    <row r="879" spans="1:5" x14ac:dyDescent="0.2">
      <c r="A879" s="24" t="s">
        <v>17898</v>
      </c>
      <c r="B879" s="84" t="s">
        <v>20139</v>
      </c>
      <c r="C879" s="119">
        <v>63.5</v>
      </c>
      <c r="D879" s="120">
        <v>877</v>
      </c>
      <c r="E879" s="121">
        <f t="shared" si="18"/>
        <v>3</v>
      </c>
    </row>
    <row r="880" spans="1:5" x14ac:dyDescent="0.2">
      <c r="A880" s="24" t="s">
        <v>18171</v>
      </c>
      <c r="B880" s="84" t="s">
        <v>19868</v>
      </c>
      <c r="C880" s="119">
        <v>63.5</v>
      </c>
      <c r="D880" s="120">
        <v>878</v>
      </c>
      <c r="E880" s="121">
        <f t="shared" si="18"/>
        <v>3</v>
      </c>
    </row>
    <row r="881" spans="1:5" x14ac:dyDescent="0.2">
      <c r="A881" s="24" t="s">
        <v>16898</v>
      </c>
      <c r="B881" s="84" t="s">
        <v>20769</v>
      </c>
      <c r="C881" s="119">
        <v>63.5</v>
      </c>
      <c r="D881" s="120">
        <v>879</v>
      </c>
      <c r="E881" s="121">
        <f t="shared" si="18"/>
        <v>3</v>
      </c>
    </row>
    <row r="882" spans="1:5" x14ac:dyDescent="0.2">
      <c r="A882" s="24" t="s">
        <v>17488</v>
      </c>
      <c r="B882" s="84" t="s">
        <v>19500</v>
      </c>
      <c r="C882" s="119">
        <v>63.6</v>
      </c>
      <c r="D882" s="120">
        <v>880</v>
      </c>
      <c r="E882" s="121">
        <f t="shared" si="18"/>
        <v>3</v>
      </c>
    </row>
    <row r="883" spans="1:5" x14ac:dyDescent="0.2">
      <c r="A883" s="24" t="s">
        <v>18396</v>
      </c>
      <c r="B883" s="84" t="s">
        <v>20049</v>
      </c>
      <c r="C883" s="119">
        <v>63.6</v>
      </c>
      <c r="D883" s="120">
        <v>881</v>
      </c>
      <c r="E883" s="121">
        <f t="shared" si="18"/>
        <v>3</v>
      </c>
    </row>
    <row r="884" spans="1:5" x14ac:dyDescent="0.2">
      <c r="A884" s="24" t="s">
        <v>15397</v>
      </c>
      <c r="B884" s="84" t="s">
        <v>20639</v>
      </c>
      <c r="C884" s="119">
        <v>63.6</v>
      </c>
      <c r="D884" s="120">
        <v>882</v>
      </c>
      <c r="E884" s="121">
        <f t="shared" si="18"/>
        <v>3</v>
      </c>
    </row>
    <row r="885" spans="1:5" x14ac:dyDescent="0.2">
      <c r="A885" s="24" t="s">
        <v>16409</v>
      </c>
      <c r="B885" s="84" t="s">
        <v>20881</v>
      </c>
      <c r="C885" s="119">
        <v>63.6</v>
      </c>
      <c r="D885" s="120">
        <v>883</v>
      </c>
      <c r="E885" s="121">
        <f t="shared" si="18"/>
        <v>3</v>
      </c>
    </row>
    <row r="886" spans="1:5" x14ac:dyDescent="0.2">
      <c r="A886" s="24" t="s">
        <v>16607</v>
      </c>
      <c r="B886" s="84" t="s">
        <v>21351</v>
      </c>
      <c r="C886" s="119">
        <v>63.6</v>
      </c>
      <c r="D886" s="120">
        <v>884</v>
      </c>
      <c r="E886" s="121">
        <f t="shared" si="18"/>
        <v>3</v>
      </c>
    </row>
    <row r="887" spans="1:5" x14ac:dyDescent="0.2">
      <c r="A887" s="24" t="s">
        <v>17108</v>
      </c>
      <c r="B887" s="84" t="s">
        <v>19805</v>
      </c>
      <c r="C887" s="119">
        <v>63.6</v>
      </c>
      <c r="D887" s="120">
        <v>885</v>
      </c>
      <c r="E887" s="121">
        <f t="shared" si="18"/>
        <v>3</v>
      </c>
    </row>
    <row r="888" spans="1:5" x14ac:dyDescent="0.2">
      <c r="A888" s="24" t="s">
        <v>18117</v>
      </c>
      <c r="B888" s="84" t="s">
        <v>19418</v>
      </c>
      <c r="C888" s="119">
        <v>63.6</v>
      </c>
      <c r="D888" s="120">
        <v>886</v>
      </c>
      <c r="E888" s="121">
        <f t="shared" si="18"/>
        <v>3</v>
      </c>
    </row>
    <row r="889" spans="1:5" x14ac:dyDescent="0.2">
      <c r="A889" s="24" t="s">
        <v>17743</v>
      </c>
      <c r="B889" s="84" t="s">
        <v>20198</v>
      </c>
      <c r="C889" s="119">
        <v>63.6</v>
      </c>
      <c r="D889" s="120">
        <v>887</v>
      </c>
      <c r="E889" s="121">
        <f t="shared" si="18"/>
        <v>3</v>
      </c>
    </row>
    <row r="890" spans="1:5" x14ac:dyDescent="0.2">
      <c r="A890" s="24" t="s">
        <v>17854</v>
      </c>
      <c r="B890" s="84" t="s">
        <v>19761</v>
      </c>
      <c r="C890" s="119">
        <v>63.6</v>
      </c>
      <c r="D890" s="120">
        <v>888</v>
      </c>
      <c r="E890" s="121">
        <f t="shared" si="18"/>
        <v>3</v>
      </c>
    </row>
    <row r="891" spans="1:5" x14ac:dyDescent="0.2">
      <c r="A891" s="24" t="s">
        <v>18615</v>
      </c>
      <c r="B891" s="84" t="s">
        <v>19284</v>
      </c>
      <c r="C891" s="119">
        <v>63.6</v>
      </c>
      <c r="D891" s="120">
        <v>889</v>
      </c>
      <c r="E891" s="121">
        <f t="shared" si="18"/>
        <v>3</v>
      </c>
    </row>
    <row r="892" spans="1:5" x14ac:dyDescent="0.2">
      <c r="A892" s="24" t="s">
        <v>16826</v>
      </c>
      <c r="B892" s="84" t="s">
        <v>19853</v>
      </c>
      <c r="C892" s="119">
        <v>63.6</v>
      </c>
      <c r="D892" s="120">
        <v>890</v>
      </c>
      <c r="E892" s="121">
        <f t="shared" si="18"/>
        <v>3</v>
      </c>
    </row>
    <row r="893" spans="1:5" x14ac:dyDescent="0.2">
      <c r="A893" s="24" t="s">
        <v>17359</v>
      </c>
      <c r="B893" s="84" t="s">
        <v>20596</v>
      </c>
      <c r="C893" s="119">
        <v>63.7</v>
      </c>
      <c r="D893" s="120">
        <v>891</v>
      </c>
      <c r="E893" s="121">
        <f t="shared" si="18"/>
        <v>3</v>
      </c>
    </row>
    <row r="894" spans="1:5" x14ac:dyDescent="0.2">
      <c r="A894" s="24" t="s">
        <v>18351</v>
      </c>
      <c r="B894" s="84" t="s">
        <v>20314</v>
      </c>
      <c r="C894" s="119">
        <v>63.7</v>
      </c>
      <c r="D894" s="120">
        <v>892</v>
      </c>
      <c r="E894" s="121">
        <f t="shared" si="18"/>
        <v>3</v>
      </c>
    </row>
    <row r="895" spans="1:5" x14ac:dyDescent="0.2">
      <c r="A895" s="24" t="s">
        <v>18086</v>
      </c>
      <c r="B895" s="84" t="s">
        <v>20146</v>
      </c>
      <c r="C895" s="119">
        <v>63.7</v>
      </c>
      <c r="D895" s="120">
        <v>893</v>
      </c>
      <c r="E895" s="121">
        <f t="shared" si="18"/>
        <v>3</v>
      </c>
    </row>
    <row r="896" spans="1:5" x14ac:dyDescent="0.2">
      <c r="A896" s="24" t="s">
        <v>18014</v>
      </c>
      <c r="B896" s="84" t="s">
        <v>20412</v>
      </c>
      <c r="C896" s="119">
        <v>63.7</v>
      </c>
      <c r="D896" s="120">
        <v>894</v>
      </c>
      <c r="E896" s="121">
        <f t="shared" si="18"/>
        <v>3</v>
      </c>
    </row>
    <row r="897" spans="1:5" x14ac:dyDescent="0.2">
      <c r="A897" s="24" t="s">
        <v>17621</v>
      </c>
      <c r="B897" s="84" t="s">
        <v>19955</v>
      </c>
      <c r="C897" s="119">
        <v>63.7</v>
      </c>
      <c r="D897" s="120">
        <v>895</v>
      </c>
      <c r="E897" s="121">
        <f t="shared" si="18"/>
        <v>3</v>
      </c>
    </row>
    <row r="898" spans="1:5" x14ac:dyDescent="0.2">
      <c r="A898" s="24" t="s">
        <v>17663</v>
      </c>
      <c r="B898" s="84" t="s">
        <v>20378</v>
      </c>
      <c r="C898" s="119">
        <v>63.7</v>
      </c>
      <c r="D898" s="120">
        <v>896</v>
      </c>
      <c r="E898" s="121">
        <f t="shared" si="18"/>
        <v>3</v>
      </c>
    </row>
    <row r="899" spans="1:5" x14ac:dyDescent="0.2">
      <c r="A899" s="24" t="s">
        <v>17424</v>
      </c>
      <c r="B899" s="84" t="s">
        <v>19529</v>
      </c>
      <c r="C899" s="119">
        <v>63.7</v>
      </c>
      <c r="D899" s="120">
        <v>897</v>
      </c>
      <c r="E899" s="121">
        <f t="shared" si="18"/>
        <v>3</v>
      </c>
    </row>
    <row r="900" spans="1:5" x14ac:dyDescent="0.2">
      <c r="A900" s="24" t="s">
        <v>16376</v>
      </c>
      <c r="B900" s="84" t="s">
        <v>20037</v>
      </c>
      <c r="C900" s="119">
        <v>63.7</v>
      </c>
      <c r="D900" s="120">
        <v>898</v>
      </c>
      <c r="E900" s="121">
        <f t="shared" ref="E900:E963" si="19">VLOOKUP(C900,$I$3:$O$18,7, TRUE)</f>
        <v>3</v>
      </c>
    </row>
    <row r="901" spans="1:5" x14ac:dyDescent="0.2">
      <c r="A901" s="24" t="s">
        <v>18577</v>
      </c>
      <c r="B901" s="84" t="s">
        <v>19295</v>
      </c>
      <c r="C901" s="119">
        <v>63.7</v>
      </c>
      <c r="D901" s="120">
        <v>899</v>
      </c>
      <c r="E901" s="121">
        <f t="shared" si="19"/>
        <v>3</v>
      </c>
    </row>
    <row r="902" spans="1:5" x14ac:dyDescent="0.2">
      <c r="A902" s="24" t="s">
        <v>17303</v>
      </c>
      <c r="B902" s="84" t="s">
        <v>19989</v>
      </c>
      <c r="C902" s="119">
        <v>63.7</v>
      </c>
      <c r="D902" s="120">
        <v>900</v>
      </c>
      <c r="E902" s="121">
        <f t="shared" si="19"/>
        <v>3</v>
      </c>
    </row>
    <row r="903" spans="1:5" x14ac:dyDescent="0.2">
      <c r="A903" s="24" t="s">
        <v>17957</v>
      </c>
      <c r="B903" s="84" t="s">
        <v>20108</v>
      </c>
      <c r="C903" s="119">
        <v>63.7</v>
      </c>
      <c r="D903" s="120">
        <v>901</v>
      </c>
      <c r="E903" s="121">
        <f t="shared" si="19"/>
        <v>3</v>
      </c>
    </row>
    <row r="904" spans="1:5" x14ac:dyDescent="0.2">
      <c r="A904" s="24" t="s">
        <v>17469</v>
      </c>
      <c r="B904" s="84" t="s">
        <v>19456</v>
      </c>
      <c r="C904" s="119">
        <v>63.8</v>
      </c>
      <c r="D904" s="120">
        <v>902</v>
      </c>
      <c r="E904" s="121">
        <f t="shared" si="19"/>
        <v>3</v>
      </c>
    </row>
    <row r="905" spans="1:5" x14ac:dyDescent="0.2">
      <c r="A905" s="24" t="s">
        <v>15955</v>
      </c>
      <c r="B905" s="84" t="s">
        <v>20792</v>
      </c>
      <c r="C905" s="119">
        <v>63.8</v>
      </c>
      <c r="D905" s="120">
        <v>903</v>
      </c>
      <c r="E905" s="121">
        <f t="shared" si="19"/>
        <v>3</v>
      </c>
    </row>
    <row r="906" spans="1:5" x14ac:dyDescent="0.2">
      <c r="A906" s="24" t="s">
        <v>18326</v>
      </c>
      <c r="B906" s="84" t="s">
        <v>19608</v>
      </c>
      <c r="C906" s="119">
        <v>63.8</v>
      </c>
      <c r="D906" s="120">
        <v>904</v>
      </c>
      <c r="E906" s="121">
        <f t="shared" si="19"/>
        <v>3</v>
      </c>
    </row>
    <row r="907" spans="1:5" x14ac:dyDescent="0.2">
      <c r="A907" s="24" t="s">
        <v>17868</v>
      </c>
      <c r="B907" s="84" t="s">
        <v>19854</v>
      </c>
      <c r="C907" s="119">
        <v>63.8</v>
      </c>
      <c r="D907" s="120">
        <v>905</v>
      </c>
      <c r="E907" s="121">
        <f t="shared" si="19"/>
        <v>3</v>
      </c>
    </row>
    <row r="908" spans="1:5" x14ac:dyDescent="0.2">
      <c r="A908" s="24" t="s">
        <v>18129</v>
      </c>
      <c r="B908" s="84" t="s">
        <v>20062</v>
      </c>
      <c r="C908" s="119">
        <v>63.8</v>
      </c>
      <c r="D908" s="120">
        <v>906</v>
      </c>
      <c r="E908" s="121">
        <f t="shared" si="19"/>
        <v>3</v>
      </c>
    </row>
    <row r="909" spans="1:5" x14ac:dyDescent="0.2">
      <c r="A909" s="24" t="s">
        <v>16486</v>
      </c>
      <c r="B909" s="84" t="s">
        <v>20383</v>
      </c>
      <c r="C909" s="119">
        <v>63.8</v>
      </c>
      <c r="D909" s="120">
        <v>907</v>
      </c>
      <c r="E909" s="121">
        <f t="shared" si="19"/>
        <v>3</v>
      </c>
    </row>
    <row r="910" spans="1:5" x14ac:dyDescent="0.2">
      <c r="A910" s="24" t="s">
        <v>18433</v>
      </c>
      <c r="B910" s="84" t="s">
        <v>19819</v>
      </c>
      <c r="C910" s="119">
        <v>63.9</v>
      </c>
      <c r="D910" s="120">
        <v>908</v>
      </c>
      <c r="E910" s="121">
        <f t="shared" si="19"/>
        <v>3</v>
      </c>
    </row>
    <row r="911" spans="1:5" x14ac:dyDescent="0.2">
      <c r="A911" s="24" t="s">
        <v>16805</v>
      </c>
      <c r="B911" s="84" t="s">
        <v>20255</v>
      </c>
      <c r="C911" s="119">
        <v>63.9</v>
      </c>
      <c r="D911" s="120">
        <v>909</v>
      </c>
      <c r="E911" s="121">
        <f t="shared" si="19"/>
        <v>3</v>
      </c>
    </row>
    <row r="912" spans="1:5" x14ac:dyDescent="0.2">
      <c r="A912" s="24" t="s">
        <v>17897</v>
      </c>
      <c r="B912" s="84" t="s">
        <v>20187</v>
      </c>
      <c r="C912" s="119">
        <v>63.9</v>
      </c>
      <c r="D912" s="120">
        <v>910</v>
      </c>
      <c r="E912" s="121">
        <f t="shared" si="19"/>
        <v>3</v>
      </c>
    </row>
    <row r="913" spans="1:5" x14ac:dyDescent="0.2">
      <c r="A913" s="24" t="s">
        <v>17332</v>
      </c>
      <c r="B913" s="84" t="s">
        <v>20173</v>
      </c>
      <c r="C913" s="119">
        <v>63.9</v>
      </c>
      <c r="D913" s="120">
        <v>911</v>
      </c>
      <c r="E913" s="121">
        <f t="shared" si="19"/>
        <v>3</v>
      </c>
    </row>
    <row r="914" spans="1:5" x14ac:dyDescent="0.2">
      <c r="A914" s="24" t="s">
        <v>18406</v>
      </c>
      <c r="B914" s="84" t="s">
        <v>20189</v>
      </c>
      <c r="C914" s="119">
        <v>63.9</v>
      </c>
      <c r="D914" s="120">
        <v>912</v>
      </c>
      <c r="E914" s="121">
        <f t="shared" si="19"/>
        <v>3</v>
      </c>
    </row>
    <row r="915" spans="1:5" x14ac:dyDescent="0.2">
      <c r="A915" s="24" t="s">
        <v>17853</v>
      </c>
      <c r="B915" s="84" t="s">
        <v>19645</v>
      </c>
      <c r="C915" s="119">
        <v>63.9</v>
      </c>
      <c r="D915" s="120">
        <v>913</v>
      </c>
      <c r="E915" s="121">
        <f t="shared" si="19"/>
        <v>3</v>
      </c>
    </row>
    <row r="916" spans="1:5" x14ac:dyDescent="0.2">
      <c r="A916" s="24" t="s">
        <v>18588</v>
      </c>
      <c r="B916" s="84" t="s">
        <v>19307</v>
      </c>
      <c r="C916" s="119">
        <v>63.9</v>
      </c>
      <c r="D916" s="120">
        <v>914</v>
      </c>
      <c r="E916" s="121">
        <f t="shared" si="19"/>
        <v>3</v>
      </c>
    </row>
    <row r="917" spans="1:5" x14ac:dyDescent="0.2">
      <c r="A917" s="24" t="s">
        <v>15322</v>
      </c>
      <c r="B917" s="84" t="s">
        <v>20600</v>
      </c>
      <c r="C917" s="119">
        <v>64</v>
      </c>
      <c r="D917" s="120">
        <v>915</v>
      </c>
      <c r="E917" s="121">
        <f t="shared" si="19"/>
        <v>3</v>
      </c>
    </row>
    <row r="918" spans="1:5" x14ac:dyDescent="0.2">
      <c r="A918" s="24" t="s">
        <v>18380</v>
      </c>
      <c r="B918" s="84" t="s">
        <v>19670</v>
      </c>
      <c r="C918" s="119">
        <v>64</v>
      </c>
      <c r="D918" s="120">
        <v>916</v>
      </c>
      <c r="E918" s="121">
        <f t="shared" si="19"/>
        <v>3</v>
      </c>
    </row>
    <row r="919" spans="1:5" x14ac:dyDescent="0.2">
      <c r="A919" s="24" t="s">
        <v>18095</v>
      </c>
      <c r="B919" s="84" t="s">
        <v>19543</v>
      </c>
      <c r="C919" s="119">
        <v>64</v>
      </c>
      <c r="D919" s="120">
        <v>917</v>
      </c>
      <c r="E919" s="121">
        <f t="shared" si="19"/>
        <v>3</v>
      </c>
    </row>
    <row r="920" spans="1:5" x14ac:dyDescent="0.2">
      <c r="A920" s="24" t="s">
        <v>17685</v>
      </c>
      <c r="B920" s="84" t="s">
        <v>19699</v>
      </c>
      <c r="C920" s="119">
        <v>64</v>
      </c>
      <c r="D920" s="120">
        <v>918</v>
      </c>
      <c r="E920" s="121">
        <f t="shared" si="19"/>
        <v>3</v>
      </c>
    </row>
    <row r="921" spans="1:5" x14ac:dyDescent="0.2">
      <c r="A921" s="24" t="s">
        <v>18382</v>
      </c>
      <c r="B921" s="84" t="s">
        <v>19774</v>
      </c>
      <c r="C921" s="119">
        <v>64</v>
      </c>
      <c r="D921" s="120">
        <v>919</v>
      </c>
      <c r="E921" s="121">
        <f t="shared" si="19"/>
        <v>3</v>
      </c>
    </row>
    <row r="922" spans="1:5" x14ac:dyDescent="0.2">
      <c r="A922" s="24" t="s">
        <v>17937</v>
      </c>
      <c r="B922" s="84" t="s">
        <v>19985</v>
      </c>
      <c r="C922" s="119">
        <v>64</v>
      </c>
      <c r="D922" s="120">
        <v>920</v>
      </c>
      <c r="E922" s="121">
        <f t="shared" si="19"/>
        <v>3</v>
      </c>
    </row>
    <row r="923" spans="1:5" x14ac:dyDescent="0.2">
      <c r="A923" s="24" t="s">
        <v>18313</v>
      </c>
      <c r="B923" s="84" t="s">
        <v>19909</v>
      </c>
      <c r="C923" s="119">
        <v>64</v>
      </c>
      <c r="D923" s="120">
        <v>921</v>
      </c>
      <c r="E923" s="121">
        <f t="shared" si="19"/>
        <v>3</v>
      </c>
    </row>
    <row r="924" spans="1:5" x14ac:dyDescent="0.2">
      <c r="A924" s="24" t="s">
        <v>17244</v>
      </c>
      <c r="B924" s="84" t="s">
        <v>20286</v>
      </c>
      <c r="C924" s="119">
        <v>64.099999999999994</v>
      </c>
      <c r="D924" s="120">
        <v>922</v>
      </c>
      <c r="E924" s="121">
        <f t="shared" si="19"/>
        <v>3</v>
      </c>
    </row>
    <row r="925" spans="1:5" x14ac:dyDescent="0.2">
      <c r="A925" s="24" t="s">
        <v>17419</v>
      </c>
      <c r="B925" s="84" t="s">
        <v>20211</v>
      </c>
      <c r="C925" s="119">
        <v>64.099999999999994</v>
      </c>
      <c r="D925" s="120">
        <v>923</v>
      </c>
      <c r="E925" s="121">
        <f t="shared" si="19"/>
        <v>3</v>
      </c>
    </row>
    <row r="926" spans="1:5" x14ac:dyDescent="0.2">
      <c r="A926" s="24" t="s">
        <v>18610</v>
      </c>
      <c r="B926" s="84" t="s">
        <v>19303</v>
      </c>
      <c r="C926" s="119">
        <v>64.099999999999994</v>
      </c>
      <c r="D926" s="120">
        <v>924</v>
      </c>
      <c r="E926" s="121">
        <f t="shared" si="19"/>
        <v>3</v>
      </c>
    </row>
    <row r="927" spans="1:5" x14ac:dyDescent="0.2">
      <c r="A927" s="24" t="s">
        <v>17298</v>
      </c>
      <c r="B927" s="84" t="s">
        <v>20245</v>
      </c>
      <c r="C927" s="119">
        <v>64.099999999999994</v>
      </c>
      <c r="D927" s="120">
        <v>925</v>
      </c>
      <c r="E927" s="121">
        <f t="shared" si="19"/>
        <v>3</v>
      </c>
    </row>
    <row r="928" spans="1:5" x14ac:dyDescent="0.2">
      <c r="A928" s="24" t="s">
        <v>17314</v>
      </c>
      <c r="B928" s="84" t="s">
        <v>19900</v>
      </c>
      <c r="C928" s="119">
        <v>64.099999999999994</v>
      </c>
      <c r="D928" s="120">
        <v>926</v>
      </c>
      <c r="E928" s="121">
        <f t="shared" si="19"/>
        <v>3</v>
      </c>
    </row>
    <row r="929" spans="1:5" x14ac:dyDescent="0.2">
      <c r="A929" s="24" t="s">
        <v>18079</v>
      </c>
      <c r="B929" s="84" t="s">
        <v>20989</v>
      </c>
      <c r="C929" s="119">
        <v>64.2</v>
      </c>
      <c r="D929" s="120">
        <v>927</v>
      </c>
      <c r="E929" s="121">
        <f t="shared" si="19"/>
        <v>3</v>
      </c>
    </row>
    <row r="930" spans="1:5" x14ac:dyDescent="0.2">
      <c r="A930" s="24" t="s">
        <v>17402</v>
      </c>
      <c r="B930" s="84" t="s">
        <v>20147</v>
      </c>
      <c r="C930" s="119">
        <v>64.2</v>
      </c>
      <c r="D930" s="120">
        <v>928</v>
      </c>
      <c r="E930" s="121">
        <f t="shared" si="19"/>
        <v>3</v>
      </c>
    </row>
    <row r="931" spans="1:5" x14ac:dyDescent="0.2">
      <c r="A931" s="24" t="s">
        <v>17447</v>
      </c>
      <c r="B931" s="84" t="s">
        <v>19889</v>
      </c>
      <c r="C931" s="119">
        <v>64.2</v>
      </c>
      <c r="D931" s="120">
        <v>929</v>
      </c>
      <c r="E931" s="121">
        <f t="shared" si="19"/>
        <v>3</v>
      </c>
    </row>
    <row r="932" spans="1:5" x14ac:dyDescent="0.2">
      <c r="A932" s="24" t="s">
        <v>17512</v>
      </c>
      <c r="B932" s="84" t="s">
        <v>19654</v>
      </c>
      <c r="C932" s="119">
        <v>64.2</v>
      </c>
      <c r="D932" s="120">
        <v>930</v>
      </c>
      <c r="E932" s="121">
        <f t="shared" si="19"/>
        <v>3</v>
      </c>
    </row>
    <row r="933" spans="1:5" x14ac:dyDescent="0.2">
      <c r="A933" s="24" t="s">
        <v>18594</v>
      </c>
      <c r="B933" s="84" t="s">
        <v>19952</v>
      </c>
      <c r="C933" s="119">
        <v>64.3</v>
      </c>
      <c r="D933" s="120">
        <v>931</v>
      </c>
      <c r="E933" s="121">
        <f t="shared" si="19"/>
        <v>3</v>
      </c>
    </row>
    <row r="934" spans="1:5" x14ac:dyDescent="0.2">
      <c r="A934" s="24" t="s">
        <v>17997</v>
      </c>
      <c r="B934" s="84" t="s">
        <v>19676</v>
      </c>
      <c r="C934" s="119">
        <v>64.3</v>
      </c>
      <c r="D934" s="120">
        <v>932</v>
      </c>
      <c r="E934" s="121">
        <f t="shared" si="19"/>
        <v>3</v>
      </c>
    </row>
    <row r="935" spans="1:5" x14ac:dyDescent="0.2">
      <c r="A935" s="24" t="s">
        <v>17450</v>
      </c>
      <c r="B935" s="84" t="s">
        <v>20420</v>
      </c>
      <c r="C935" s="119">
        <v>64.3</v>
      </c>
      <c r="D935" s="120">
        <v>933</v>
      </c>
      <c r="E935" s="121">
        <f t="shared" si="19"/>
        <v>3</v>
      </c>
    </row>
    <row r="936" spans="1:5" x14ac:dyDescent="0.2">
      <c r="A936" s="24" t="s">
        <v>18055</v>
      </c>
      <c r="B936" s="84" t="s">
        <v>19718</v>
      </c>
      <c r="C936" s="119">
        <v>64.3</v>
      </c>
      <c r="D936" s="120">
        <v>934</v>
      </c>
      <c r="E936" s="121">
        <f t="shared" si="19"/>
        <v>3</v>
      </c>
    </row>
    <row r="937" spans="1:5" x14ac:dyDescent="0.2">
      <c r="A937" s="24" t="s">
        <v>18494</v>
      </c>
      <c r="B937" s="84" t="s">
        <v>19768</v>
      </c>
      <c r="C937" s="119">
        <v>64.400000000000006</v>
      </c>
      <c r="D937" s="120">
        <v>935</v>
      </c>
      <c r="E937" s="121">
        <f t="shared" si="19"/>
        <v>3</v>
      </c>
    </row>
    <row r="938" spans="1:5" x14ac:dyDescent="0.2">
      <c r="A938" s="24" t="s">
        <v>18580</v>
      </c>
      <c r="B938" s="84" t="s">
        <v>19741</v>
      </c>
      <c r="C938" s="119">
        <v>64.400000000000006</v>
      </c>
      <c r="D938" s="120">
        <v>936</v>
      </c>
      <c r="E938" s="121">
        <f t="shared" si="19"/>
        <v>3</v>
      </c>
    </row>
    <row r="939" spans="1:5" x14ac:dyDescent="0.2">
      <c r="A939" s="24" t="s">
        <v>17465</v>
      </c>
      <c r="B939" s="84" t="s">
        <v>20349</v>
      </c>
      <c r="C939" s="119">
        <v>64.400000000000006</v>
      </c>
      <c r="D939" s="120">
        <v>937</v>
      </c>
      <c r="E939" s="121">
        <f t="shared" si="19"/>
        <v>3</v>
      </c>
    </row>
    <row r="940" spans="1:5" x14ac:dyDescent="0.2">
      <c r="A940" s="24" t="s">
        <v>15969</v>
      </c>
      <c r="B940" s="84" t="s">
        <v>20361</v>
      </c>
      <c r="C940" s="119">
        <v>64.400000000000006</v>
      </c>
      <c r="D940" s="120">
        <v>938</v>
      </c>
      <c r="E940" s="121">
        <f t="shared" si="19"/>
        <v>3</v>
      </c>
    </row>
    <row r="941" spans="1:5" x14ac:dyDescent="0.2">
      <c r="A941" s="24" t="s">
        <v>16614</v>
      </c>
      <c r="B941" s="84" t="s">
        <v>20083</v>
      </c>
      <c r="C941" s="119">
        <v>64.400000000000006</v>
      </c>
      <c r="D941" s="120">
        <v>939</v>
      </c>
      <c r="E941" s="121">
        <f t="shared" si="19"/>
        <v>3</v>
      </c>
    </row>
    <row r="942" spans="1:5" x14ac:dyDescent="0.2">
      <c r="A942" s="24" t="s">
        <v>16613</v>
      </c>
      <c r="B942" s="84" t="s">
        <v>19884</v>
      </c>
      <c r="C942" s="119">
        <v>64.400000000000006</v>
      </c>
      <c r="D942" s="120">
        <v>940</v>
      </c>
      <c r="E942" s="121">
        <f t="shared" si="19"/>
        <v>3</v>
      </c>
    </row>
    <row r="943" spans="1:5" x14ac:dyDescent="0.2">
      <c r="A943" s="24" t="s">
        <v>18398</v>
      </c>
      <c r="B943" s="84" t="s">
        <v>19689</v>
      </c>
      <c r="C943" s="119">
        <v>64.400000000000006</v>
      </c>
      <c r="D943" s="120">
        <v>941</v>
      </c>
      <c r="E943" s="121">
        <f t="shared" si="19"/>
        <v>3</v>
      </c>
    </row>
    <row r="944" spans="1:5" x14ac:dyDescent="0.2">
      <c r="A944" s="24" t="s">
        <v>16775</v>
      </c>
      <c r="B944" s="84" t="s">
        <v>20200</v>
      </c>
      <c r="C944" s="119">
        <v>64.400000000000006</v>
      </c>
      <c r="D944" s="120">
        <v>942</v>
      </c>
      <c r="E944" s="121">
        <f t="shared" si="19"/>
        <v>3</v>
      </c>
    </row>
    <row r="945" spans="1:5" x14ac:dyDescent="0.2">
      <c r="A945" s="24" t="s">
        <v>20364</v>
      </c>
      <c r="B945" s="84" t="s">
        <v>20365</v>
      </c>
      <c r="C945" s="119">
        <v>64.400000000000006</v>
      </c>
      <c r="D945" s="120">
        <v>943</v>
      </c>
      <c r="E945" s="121">
        <f t="shared" si="19"/>
        <v>3</v>
      </c>
    </row>
    <row r="946" spans="1:5" x14ac:dyDescent="0.2">
      <c r="A946" s="24" t="s">
        <v>17385</v>
      </c>
      <c r="B946" s="84" t="s">
        <v>20338</v>
      </c>
      <c r="C946" s="119">
        <v>64.5</v>
      </c>
      <c r="D946" s="120">
        <v>944</v>
      </c>
      <c r="E946" s="121">
        <f t="shared" si="19"/>
        <v>3</v>
      </c>
    </row>
    <row r="947" spans="1:5" x14ac:dyDescent="0.2">
      <c r="A947" s="24" t="s">
        <v>18395</v>
      </c>
      <c r="B947" s="84" t="s">
        <v>19903</v>
      </c>
      <c r="C947" s="119">
        <v>64.5</v>
      </c>
      <c r="D947" s="120">
        <v>945</v>
      </c>
      <c r="E947" s="121">
        <f t="shared" si="19"/>
        <v>3</v>
      </c>
    </row>
    <row r="948" spans="1:5" x14ac:dyDescent="0.2">
      <c r="A948" s="24" t="s">
        <v>17519</v>
      </c>
      <c r="B948" s="84" t="s">
        <v>20711</v>
      </c>
      <c r="C948" s="119">
        <v>64.5</v>
      </c>
      <c r="D948" s="120">
        <v>946</v>
      </c>
      <c r="E948" s="121">
        <f t="shared" si="19"/>
        <v>3</v>
      </c>
    </row>
    <row r="949" spans="1:5" x14ac:dyDescent="0.2">
      <c r="A949" s="24" t="s">
        <v>17797</v>
      </c>
      <c r="B949" s="84" t="s">
        <v>20369</v>
      </c>
      <c r="C949" s="119">
        <v>64.5</v>
      </c>
      <c r="D949" s="120">
        <v>947</v>
      </c>
      <c r="E949" s="121">
        <f t="shared" si="19"/>
        <v>3</v>
      </c>
    </row>
    <row r="950" spans="1:5" x14ac:dyDescent="0.2">
      <c r="A950" s="24" t="s">
        <v>18327</v>
      </c>
      <c r="B950" s="84" t="s">
        <v>20221</v>
      </c>
      <c r="C950" s="119">
        <v>64.5</v>
      </c>
      <c r="D950" s="120">
        <v>948</v>
      </c>
      <c r="E950" s="121">
        <f t="shared" si="19"/>
        <v>3</v>
      </c>
    </row>
    <row r="951" spans="1:5" x14ac:dyDescent="0.2">
      <c r="A951" s="24" t="s">
        <v>16821</v>
      </c>
      <c r="B951" s="84" t="s">
        <v>20540</v>
      </c>
      <c r="C951" s="119">
        <v>64.5</v>
      </c>
      <c r="D951" s="120">
        <v>949</v>
      </c>
      <c r="E951" s="121">
        <f t="shared" si="19"/>
        <v>3</v>
      </c>
    </row>
    <row r="952" spans="1:5" x14ac:dyDescent="0.2">
      <c r="A952" s="24" t="s">
        <v>18399</v>
      </c>
      <c r="B952" s="84" t="s">
        <v>19386</v>
      </c>
      <c r="C952" s="119">
        <v>64.5</v>
      </c>
      <c r="D952" s="120">
        <v>950</v>
      </c>
      <c r="E952" s="121">
        <f t="shared" si="19"/>
        <v>3</v>
      </c>
    </row>
    <row r="953" spans="1:5" x14ac:dyDescent="0.2">
      <c r="A953" s="24" t="s">
        <v>17782</v>
      </c>
      <c r="B953" s="84" t="s">
        <v>19660</v>
      </c>
      <c r="C953" s="119">
        <v>64.5</v>
      </c>
      <c r="D953" s="120">
        <v>951</v>
      </c>
      <c r="E953" s="121">
        <f t="shared" si="19"/>
        <v>3</v>
      </c>
    </row>
    <row r="954" spans="1:5" x14ac:dyDescent="0.2">
      <c r="A954" s="24" t="s">
        <v>17218</v>
      </c>
      <c r="B954" s="84" t="s">
        <v>20633</v>
      </c>
      <c r="C954" s="119">
        <v>64.5</v>
      </c>
      <c r="D954" s="120">
        <v>952</v>
      </c>
      <c r="E954" s="121">
        <f t="shared" si="19"/>
        <v>3</v>
      </c>
    </row>
    <row r="955" spans="1:5" x14ac:dyDescent="0.2">
      <c r="A955" s="24" t="s">
        <v>17701</v>
      </c>
      <c r="B955" s="84" t="s">
        <v>20939</v>
      </c>
      <c r="C955" s="119">
        <v>64.599999999999994</v>
      </c>
      <c r="D955" s="120">
        <v>953</v>
      </c>
      <c r="E955" s="121">
        <f t="shared" si="19"/>
        <v>3</v>
      </c>
    </row>
    <row r="956" spans="1:5" x14ac:dyDescent="0.2">
      <c r="A956" s="24" t="s">
        <v>18212</v>
      </c>
      <c r="B956" s="84" t="s">
        <v>20908</v>
      </c>
      <c r="C956" s="119">
        <v>64.599999999999994</v>
      </c>
      <c r="D956" s="120">
        <v>954</v>
      </c>
      <c r="E956" s="121">
        <f t="shared" si="19"/>
        <v>3</v>
      </c>
    </row>
    <row r="957" spans="1:5" x14ac:dyDescent="0.2">
      <c r="A957" s="24" t="s">
        <v>18422</v>
      </c>
      <c r="B957" s="84" t="s">
        <v>19494</v>
      </c>
      <c r="C957" s="119">
        <v>64.599999999999994</v>
      </c>
      <c r="D957" s="120">
        <v>955</v>
      </c>
      <c r="E957" s="121">
        <f t="shared" si="19"/>
        <v>3</v>
      </c>
    </row>
    <row r="958" spans="1:5" x14ac:dyDescent="0.2">
      <c r="A958" s="24" t="s">
        <v>17327</v>
      </c>
      <c r="B958" s="84" t="s">
        <v>20392</v>
      </c>
      <c r="C958" s="119">
        <v>64.599999999999994</v>
      </c>
      <c r="D958" s="120">
        <v>956</v>
      </c>
      <c r="E958" s="121">
        <f t="shared" si="19"/>
        <v>3</v>
      </c>
    </row>
    <row r="959" spans="1:5" x14ac:dyDescent="0.2">
      <c r="A959" s="24" t="s">
        <v>16910</v>
      </c>
      <c r="B959" s="84" t="s">
        <v>21002</v>
      </c>
      <c r="C959" s="119">
        <v>64.599999999999994</v>
      </c>
      <c r="D959" s="120">
        <v>957</v>
      </c>
      <c r="E959" s="121">
        <f t="shared" si="19"/>
        <v>3</v>
      </c>
    </row>
    <row r="960" spans="1:5" x14ac:dyDescent="0.2">
      <c r="A960" s="24" t="s">
        <v>17896</v>
      </c>
      <c r="B960" s="84" t="s">
        <v>20329</v>
      </c>
      <c r="C960" s="119">
        <v>64.599999999999994</v>
      </c>
      <c r="D960" s="120">
        <v>958</v>
      </c>
      <c r="E960" s="121">
        <f t="shared" si="19"/>
        <v>3</v>
      </c>
    </row>
    <row r="961" spans="1:5" x14ac:dyDescent="0.2">
      <c r="A961" s="24" t="s">
        <v>16870</v>
      </c>
      <c r="B961" s="84" t="s">
        <v>20165</v>
      </c>
      <c r="C961" s="119">
        <v>64.599999999999994</v>
      </c>
      <c r="D961" s="120">
        <v>959</v>
      </c>
      <c r="E961" s="121">
        <f t="shared" si="19"/>
        <v>3</v>
      </c>
    </row>
    <row r="962" spans="1:5" x14ac:dyDescent="0.2">
      <c r="A962" s="24" t="s">
        <v>16202</v>
      </c>
      <c r="B962" s="84" t="s">
        <v>20299</v>
      </c>
      <c r="C962" s="119">
        <v>64.599999999999994</v>
      </c>
      <c r="D962" s="120">
        <v>960</v>
      </c>
      <c r="E962" s="121">
        <f t="shared" si="19"/>
        <v>3</v>
      </c>
    </row>
    <row r="963" spans="1:5" x14ac:dyDescent="0.2">
      <c r="A963" s="24" t="s">
        <v>17644</v>
      </c>
      <c r="B963" s="84" t="s">
        <v>20074</v>
      </c>
      <c r="C963" s="119">
        <v>64.599999999999994</v>
      </c>
      <c r="D963" s="120">
        <v>961</v>
      </c>
      <c r="E963" s="121">
        <f t="shared" si="19"/>
        <v>3</v>
      </c>
    </row>
    <row r="964" spans="1:5" x14ac:dyDescent="0.2">
      <c r="A964" s="24" t="s">
        <v>17462</v>
      </c>
      <c r="B964" s="84" t="s">
        <v>20205</v>
      </c>
      <c r="C964" s="119">
        <v>64.599999999999994</v>
      </c>
      <c r="D964" s="120">
        <v>962</v>
      </c>
      <c r="E964" s="121">
        <f t="shared" ref="E964:E1027" si="20">VLOOKUP(C964,$I$3:$O$18,7, TRUE)</f>
        <v>3</v>
      </c>
    </row>
    <row r="965" spans="1:5" x14ac:dyDescent="0.2">
      <c r="A965" s="24" t="s">
        <v>17643</v>
      </c>
      <c r="B965" s="84" t="s">
        <v>20106</v>
      </c>
      <c r="C965" s="119">
        <v>64.599999999999994</v>
      </c>
      <c r="D965" s="120">
        <v>963</v>
      </c>
      <c r="E965" s="121">
        <f t="shared" si="20"/>
        <v>3</v>
      </c>
    </row>
    <row r="966" spans="1:5" x14ac:dyDescent="0.2">
      <c r="A966" s="24" t="s">
        <v>18438</v>
      </c>
      <c r="B966" s="84" t="s">
        <v>19733</v>
      </c>
      <c r="C966" s="119">
        <v>64.7</v>
      </c>
      <c r="D966" s="120">
        <v>964</v>
      </c>
      <c r="E966" s="121">
        <f t="shared" si="20"/>
        <v>3</v>
      </c>
    </row>
    <row r="967" spans="1:5" x14ac:dyDescent="0.2">
      <c r="A967" s="24" t="s">
        <v>17606</v>
      </c>
      <c r="B967" s="84" t="s">
        <v>20767</v>
      </c>
      <c r="C967" s="119">
        <v>64.7</v>
      </c>
      <c r="D967" s="120">
        <v>965</v>
      </c>
      <c r="E967" s="121">
        <f t="shared" si="20"/>
        <v>3</v>
      </c>
    </row>
    <row r="968" spans="1:5" x14ac:dyDescent="0.2">
      <c r="A968" s="24" t="s">
        <v>17756</v>
      </c>
      <c r="B968" s="84" t="s">
        <v>19636</v>
      </c>
      <c r="C968" s="119">
        <v>64.7</v>
      </c>
      <c r="D968" s="120">
        <v>966</v>
      </c>
      <c r="E968" s="121">
        <f t="shared" si="20"/>
        <v>3</v>
      </c>
    </row>
    <row r="969" spans="1:5" x14ac:dyDescent="0.2">
      <c r="A969" s="24" t="s">
        <v>16630</v>
      </c>
      <c r="B969" s="84" t="s">
        <v>20770</v>
      </c>
      <c r="C969" s="119">
        <v>64.7</v>
      </c>
      <c r="D969" s="120">
        <v>967</v>
      </c>
      <c r="E969" s="121">
        <f t="shared" si="20"/>
        <v>3</v>
      </c>
    </row>
    <row r="970" spans="1:5" x14ac:dyDescent="0.2">
      <c r="A970" s="24" t="s">
        <v>16221</v>
      </c>
      <c r="B970" s="84" t="s">
        <v>20888</v>
      </c>
      <c r="C970" s="119">
        <v>64.7</v>
      </c>
      <c r="D970" s="120">
        <v>968</v>
      </c>
      <c r="E970" s="121">
        <f t="shared" si="20"/>
        <v>3</v>
      </c>
    </row>
    <row r="971" spans="1:5" x14ac:dyDescent="0.2">
      <c r="A971" s="24" t="s">
        <v>15900</v>
      </c>
      <c r="B971" s="84" t="s">
        <v>20850</v>
      </c>
      <c r="C971" s="119">
        <v>64.8</v>
      </c>
      <c r="D971" s="120">
        <v>969</v>
      </c>
      <c r="E971" s="121">
        <f t="shared" si="20"/>
        <v>3</v>
      </c>
    </row>
    <row r="972" spans="1:5" x14ac:dyDescent="0.2">
      <c r="A972" s="24" t="s">
        <v>16752</v>
      </c>
      <c r="B972" s="84" t="s">
        <v>20059</v>
      </c>
      <c r="C972" s="119">
        <v>64.8</v>
      </c>
      <c r="D972" s="120">
        <v>970</v>
      </c>
      <c r="E972" s="121">
        <f t="shared" si="20"/>
        <v>3</v>
      </c>
    </row>
    <row r="973" spans="1:5" x14ac:dyDescent="0.2">
      <c r="A973" s="24" t="s">
        <v>17716</v>
      </c>
      <c r="B973" s="84" t="s">
        <v>19942</v>
      </c>
      <c r="C973" s="119">
        <v>64.8</v>
      </c>
      <c r="D973" s="120">
        <v>971</v>
      </c>
      <c r="E973" s="121">
        <f t="shared" si="20"/>
        <v>3</v>
      </c>
    </row>
    <row r="974" spans="1:5" x14ac:dyDescent="0.2">
      <c r="A974" s="24" t="s">
        <v>17051</v>
      </c>
      <c r="B974" s="84" t="s">
        <v>19624</v>
      </c>
      <c r="C974" s="119">
        <v>64.8</v>
      </c>
      <c r="D974" s="120">
        <v>972</v>
      </c>
      <c r="E974" s="121">
        <f t="shared" si="20"/>
        <v>3</v>
      </c>
    </row>
    <row r="975" spans="1:5" x14ac:dyDescent="0.2">
      <c r="A975" s="24" t="s">
        <v>17968</v>
      </c>
      <c r="B975" s="84" t="s">
        <v>20096</v>
      </c>
      <c r="C975" s="119">
        <v>64.8</v>
      </c>
      <c r="D975" s="120">
        <v>973</v>
      </c>
      <c r="E975" s="121">
        <f t="shared" si="20"/>
        <v>3</v>
      </c>
    </row>
    <row r="976" spans="1:5" x14ac:dyDescent="0.2">
      <c r="A976" s="24" t="s">
        <v>17693</v>
      </c>
      <c r="B976" s="84" t="s">
        <v>20257</v>
      </c>
      <c r="C976" s="119">
        <v>64.8</v>
      </c>
      <c r="D976" s="120">
        <v>974</v>
      </c>
      <c r="E976" s="121">
        <f t="shared" si="20"/>
        <v>3</v>
      </c>
    </row>
    <row r="977" spans="1:5" x14ac:dyDescent="0.2">
      <c r="A977" s="24" t="s">
        <v>17490</v>
      </c>
      <c r="B977" s="84" t="s">
        <v>19776</v>
      </c>
      <c r="C977" s="119">
        <v>64.8</v>
      </c>
      <c r="D977" s="120">
        <v>975</v>
      </c>
      <c r="E977" s="121">
        <f t="shared" si="20"/>
        <v>3</v>
      </c>
    </row>
    <row r="978" spans="1:5" x14ac:dyDescent="0.2">
      <c r="A978" s="24" t="s">
        <v>16765</v>
      </c>
      <c r="B978" s="84" t="s">
        <v>20224</v>
      </c>
      <c r="C978" s="119">
        <v>64.8</v>
      </c>
      <c r="D978" s="120">
        <v>976</v>
      </c>
      <c r="E978" s="121">
        <f t="shared" si="20"/>
        <v>3</v>
      </c>
    </row>
    <row r="979" spans="1:5" x14ac:dyDescent="0.2">
      <c r="A979" s="24" t="s">
        <v>16643</v>
      </c>
      <c r="B979" s="84" t="s">
        <v>20572</v>
      </c>
      <c r="C979" s="119">
        <v>64.900000000000006</v>
      </c>
      <c r="D979" s="120">
        <v>977</v>
      </c>
      <c r="E979" s="121">
        <f t="shared" si="20"/>
        <v>3</v>
      </c>
    </row>
    <row r="980" spans="1:5" x14ac:dyDescent="0.2">
      <c r="A980" s="24" t="s">
        <v>16034</v>
      </c>
      <c r="B980" s="84" t="s">
        <v>20230</v>
      </c>
      <c r="C980" s="119">
        <v>64.900000000000006</v>
      </c>
      <c r="D980" s="120">
        <v>978</v>
      </c>
      <c r="E980" s="121">
        <f t="shared" si="20"/>
        <v>3</v>
      </c>
    </row>
    <row r="981" spans="1:5" x14ac:dyDescent="0.2">
      <c r="A981" s="24" t="s">
        <v>17818</v>
      </c>
      <c r="B981" s="84" t="s">
        <v>19822</v>
      </c>
      <c r="C981" s="119">
        <v>64.900000000000006</v>
      </c>
      <c r="D981" s="120">
        <v>979</v>
      </c>
      <c r="E981" s="121">
        <f t="shared" si="20"/>
        <v>3</v>
      </c>
    </row>
    <row r="982" spans="1:5" x14ac:dyDescent="0.2">
      <c r="A982" s="24" t="s">
        <v>18245</v>
      </c>
      <c r="B982" s="84" t="s">
        <v>19851</v>
      </c>
      <c r="C982" s="119">
        <v>64.900000000000006</v>
      </c>
      <c r="D982" s="120">
        <v>980</v>
      </c>
      <c r="E982" s="121">
        <f t="shared" si="20"/>
        <v>3</v>
      </c>
    </row>
    <row r="983" spans="1:5" x14ac:dyDescent="0.2">
      <c r="A983" s="24" t="s">
        <v>17876</v>
      </c>
      <c r="B983" s="84" t="s">
        <v>20657</v>
      </c>
      <c r="C983" s="119">
        <v>64.900000000000006</v>
      </c>
      <c r="D983" s="120">
        <v>981</v>
      </c>
      <c r="E983" s="121">
        <f t="shared" si="20"/>
        <v>3</v>
      </c>
    </row>
    <row r="984" spans="1:5" x14ac:dyDescent="0.2">
      <c r="A984" s="24" t="s">
        <v>18105</v>
      </c>
      <c r="B984" s="84" t="s">
        <v>20609</v>
      </c>
      <c r="C984" s="119">
        <v>65</v>
      </c>
      <c r="D984" s="120">
        <v>982</v>
      </c>
      <c r="E984" s="121">
        <f t="shared" si="20"/>
        <v>3</v>
      </c>
    </row>
    <row r="985" spans="1:5" x14ac:dyDescent="0.2">
      <c r="A985" s="24" t="s">
        <v>17773</v>
      </c>
      <c r="B985" s="84" t="s">
        <v>20040</v>
      </c>
      <c r="C985" s="119">
        <v>65</v>
      </c>
      <c r="D985" s="120">
        <v>983</v>
      </c>
      <c r="E985" s="121">
        <f t="shared" si="20"/>
        <v>3</v>
      </c>
    </row>
    <row r="986" spans="1:5" x14ac:dyDescent="0.2">
      <c r="A986" s="24" t="s">
        <v>18035</v>
      </c>
      <c r="B986" s="84" t="s">
        <v>19576</v>
      </c>
      <c r="C986" s="119">
        <v>65</v>
      </c>
      <c r="D986" s="120">
        <v>984</v>
      </c>
      <c r="E986" s="121">
        <f t="shared" si="20"/>
        <v>3</v>
      </c>
    </row>
    <row r="987" spans="1:5" x14ac:dyDescent="0.2">
      <c r="A987" s="24" t="s">
        <v>16296</v>
      </c>
      <c r="B987" s="84" t="s">
        <v>21698</v>
      </c>
      <c r="C987" s="119">
        <v>65</v>
      </c>
      <c r="D987" s="120">
        <v>985</v>
      </c>
      <c r="E987" s="121">
        <f t="shared" si="20"/>
        <v>3</v>
      </c>
    </row>
    <row r="988" spans="1:5" x14ac:dyDescent="0.2">
      <c r="A988" s="24" t="s">
        <v>17233</v>
      </c>
      <c r="B988" s="84" t="s">
        <v>20321</v>
      </c>
      <c r="C988" s="119">
        <v>65</v>
      </c>
      <c r="D988" s="120">
        <v>986</v>
      </c>
      <c r="E988" s="121">
        <f t="shared" si="20"/>
        <v>3</v>
      </c>
    </row>
    <row r="989" spans="1:5" x14ac:dyDescent="0.2">
      <c r="A989" s="24" t="s">
        <v>18485</v>
      </c>
      <c r="B989" s="84" t="s">
        <v>20179</v>
      </c>
      <c r="C989" s="119">
        <v>65.099999999999994</v>
      </c>
      <c r="D989" s="120">
        <v>987</v>
      </c>
      <c r="E989" s="121">
        <f t="shared" si="20"/>
        <v>3</v>
      </c>
    </row>
    <row r="990" spans="1:5" x14ac:dyDescent="0.2">
      <c r="A990" s="24" t="s">
        <v>17521</v>
      </c>
      <c r="B990" s="84" t="s">
        <v>20332</v>
      </c>
      <c r="C990" s="119">
        <v>65.099999999999994</v>
      </c>
      <c r="D990" s="120">
        <v>988</v>
      </c>
      <c r="E990" s="121">
        <f t="shared" si="20"/>
        <v>3</v>
      </c>
    </row>
    <row r="991" spans="1:5" x14ac:dyDescent="0.2">
      <c r="A991" s="24" t="s">
        <v>17520</v>
      </c>
      <c r="B991" s="84" t="s">
        <v>21052</v>
      </c>
      <c r="C991" s="119">
        <v>65.099999999999994</v>
      </c>
      <c r="D991" s="120">
        <v>989</v>
      </c>
      <c r="E991" s="121">
        <f t="shared" si="20"/>
        <v>3</v>
      </c>
    </row>
    <row r="992" spans="1:5" x14ac:dyDescent="0.2">
      <c r="A992" s="24" t="s">
        <v>16357</v>
      </c>
      <c r="B992" s="84" t="s">
        <v>20557</v>
      </c>
      <c r="C992" s="119">
        <v>65.099999999999994</v>
      </c>
      <c r="D992" s="120">
        <v>990</v>
      </c>
      <c r="E992" s="121">
        <f t="shared" si="20"/>
        <v>3</v>
      </c>
    </row>
    <row r="993" spans="1:5" x14ac:dyDescent="0.2">
      <c r="A993" s="24" t="s">
        <v>17803</v>
      </c>
      <c r="B993" s="84" t="s">
        <v>19790</v>
      </c>
      <c r="C993" s="119">
        <v>65.099999999999994</v>
      </c>
      <c r="D993" s="120">
        <v>991</v>
      </c>
      <c r="E993" s="121">
        <f t="shared" si="20"/>
        <v>3</v>
      </c>
    </row>
    <row r="994" spans="1:5" x14ac:dyDescent="0.2">
      <c r="A994" s="24" t="s">
        <v>17460</v>
      </c>
      <c r="B994" s="84" t="s">
        <v>19720</v>
      </c>
      <c r="C994" s="119">
        <v>65.099999999999994</v>
      </c>
      <c r="D994" s="120">
        <v>992</v>
      </c>
      <c r="E994" s="121">
        <f t="shared" si="20"/>
        <v>3</v>
      </c>
    </row>
    <row r="995" spans="1:5" x14ac:dyDescent="0.2">
      <c r="A995" s="24" t="s">
        <v>17226</v>
      </c>
      <c r="B995" s="84" t="s">
        <v>20176</v>
      </c>
      <c r="C995" s="119">
        <v>65.099999999999994</v>
      </c>
      <c r="D995" s="120">
        <v>993</v>
      </c>
      <c r="E995" s="121">
        <f t="shared" si="20"/>
        <v>3</v>
      </c>
    </row>
    <row r="996" spans="1:5" x14ac:dyDescent="0.2">
      <c r="A996" s="24" t="s">
        <v>17133</v>
      </c>
      <c r="B996" s="84" t="s">
        <v>20099</v>
      </c>
      <c r="C996" s="119">
        <v>65.2</v>
      </c>
      <c r="D996" s="120">
        <v>994</v>
      </c>
      <c r="E996" s="121">
        <f t="shared" si="20"/>
        <v>3</v>
      </c>
    </row>
    <row r="997" spans="1:5" x14ac:dyDescent="0.2">
      <c r="A997" s="24" t="s">
        <v>17542</v>
      </c>
      <c r="B997" s="84" t="s">
        <v>20486</v>
      </c>
      <c r="C997" s="119">
        <v>65.2</v>
      </c>
      <c r="D997" s="120">
        <v>995</v>
      </c>
      <c r="E997" s="121">
        <f t="shared" si="20"/>
        <v>3</v>
      </c>
    </row>
    <row r="998" spans="1:5" x14ac:dyDescent="0.2">
      <c r="A998" s="24" t="s">
        <v>18430</v>
      </c>
      <c r="B998" s="84" t="s">
        <v>19965</v>
      </c>
      <c r="C998" s="119">
        <v>65.2</v>
      </c>
      <c r="D998" s="120">
        <v>996</v>
      </c>
      <c r="E998" s="121">
        <f t="shared" si="20"/>
        <v>3</v>
      </c>
    </row>
    <row r="999" spans="1:5" x14ac:dyDescent="0.2">
      <c r="A999" s="24" t="s">
        <v>16390</v>
      </c>
      <c r="B999" s="84" t="s">
        <v>20417</v>
      </c>
      <c r="C999" s="119">
        <v>65.2</v>
      </c>
      <c r="D999" s="120">
        <v>997</v>
      </c>
      <c r="E999" s="121">
        <f t="shared" si="20"/>
        <v>3</v>
      </c>
    </row>
    <row r="1000" spans="1:5" x14ac:dyDescent="0.2">
      <c r="A1000" s="24" t="s">
        <v>17059</v>
      </c>
      <c r="B1000" s="84" t="s">
        <v>20747</v>
      </c>
      <c r="C1000" s="119">
        <v>65.2</v>
      </c>
      <c r="D1000" s="120">
        <v>998</v>
      </c>
      <c r="E1000" s="121">
        <f t="shared" si="20"/>
        <v>3</v>
      </c>
    </row>
    <row r="1001" spans="1:5" x14ac:dyDescent="0.2">
      <c r="A1001" s="24" t="s">
        <v>18002</v>
      </c>
      <c r="B1001" s="84" t="s">
        <v>21057</v>
      </c>
      <c r="C1001" s="119">
        <v>65.2</v>
      </c>
      <c r="D1001" s="120">
        <v>999</v>
      </c>
      <c r="E1001" s="121">
        <f t="shared" si="20"/>
        <v>3</v>
      </c>
    </row>
    <row r="1002" spans="1:5" x14ac:dyDescent="0.2">
      <c r="A1002" s="24" t="s">
        <v>17350</v>
      </c>
      <c r="B1002" s="84" t="s">
        <v>20213</v>
      </c>
      <c r="C1002" s="119">
        <v>65.2</v>
      </c>
      <c r="D1002" s="120">
        <v>1000</v>
      </c>
      <c r="E1002" s="121">
        <f t="shared" si="20"/>
        <v>3</v>
      </c>
    </row>
    <row r="1003" spans="1:5" x14ac:dyDescent="0.2">
      <c r="A1003" s="24" t="s">
        <v>18170</v>
      </c>
      <c r="B1003" s="84" t="s">
        <v>20000</v>
      </c>
      <c r="C1003" s="119">
        <v>65.2</v>
      </c>
      <c r="D1003" s="120">
        <v>1001</v>
      </c>
      <c r="E1003" s="121">
        <f t="shared" si="20"/>
        <v>3</v>
      </c>
    </row>
    <row r="1004" spans="1:5" x14ac:dyDescent="0.2">
      <c r="A1004" s="24" t="s">
        <v>16792</v>
      </c>
      <c r="B1004" s="84" t="s">
        <v>20661</v>
      </c>
      <c r="C1004" s="119">
        <v>65.3</v>
      </c>
      <c r="D1004" s="120">
        <v>1002</v>
      </c>
      <c r="E1004" s="121">
        <f t="shared" si="20"/>
        <v>3</v>
      </c>
    </row>
    <row r="1005" spans="1:5" x14ac:dyDescent="0.2">
      <c r="A1005" s="24" t="s">
        <v>18409</v>
      </c>
      <c r="B1005" s="84" t="s">
        <v>19651</v>
      </c>
      <c r="C1005" s="119">
        <v>65.3</v>
      </c>
      <c r="D1005" s="120">
        <v>1003</v>
      </c>
      <c r="E1005" s="121">
        <f t="shared" si="20"/>
        <v>3</v>
      </c>
    </row>
    <row r="1006" spans="1:5" x14ac:dyDescent="0.2">
      <c r="A1006" s="24" t="s">
        <v>17963</v>
      </c>
      <c r="B1006" s="84" t="s">
        <v>20468</v>
      </c>
      <c r="C1006" s="119">
        <v>65.3</v>
      </c>
      <c r="D1006" s="120">
        <v>1004</v>
      </c>
      <c r="E1006" s="121">
        <f t="shared" si="20"/>
        <v>3</v>
      </c>
    </row>
    <row r="1007" spans="1:5" x14ac:dyDescent="0.2">
      <c r="A1007" s="24" t="s">
        <v>18000</v>
      </c>
      <c r="B1007" s="84" t="s">
        <v>19766</v>
      </c>
      <c r="C1007" s="119">
        <v>65.3</v>
      </c>
      <c r="D1007" s="120">
        <v>1005</v>
      </c>
      <c r="E1007" s="121">
        <f t="shared" si="20"/>
        <v>3</v>
      </c>
    </row>
    <row r="1008" spans="1:5" x14ac:dyDescent="0.2">
      <c r="A1008" s="24" t="s">
        <v>16406</v>
      </c>
      <c r="B1008" s="84" t="s">
        <v>20808</v>
      </c>
      <c r="C1008" s="119">
        <v>65.3</v>
      </c>
      <c r="D1008" s="120">
        <v>1006</v>
      </c>
      <c r="E1008" s="121">
        <f t="shared" si="20"/>
        <v>3</v>
      </c>
    </row>
    <row r="1009" spans="1:5" x14ac:dyDescent="0.2">
      <c r="A1009" s="24" t="s">
        <v>17982</v>
      </c>
      <c r="B1009" s="84" t="s">
        <v>20406</v>
      </c>
      <c r="C1009" s="119">
        <v>65.3</v>
      </c>
      <c r="D1009" s="120">
        <v>1007</v>
      </c>
      <c r="E1009" s="121">
        <f t="shared" si="20"/>
        <v>3</v>
      </c>
    </row>
    <row r="1010" spans="1:5" x14ac:dyDescent="0.2">
      <c r="A1010" s="24" t="s">
        <v>17215</v>
      </c>
      <c r="B1010" s="84" t="s">
        <v>19789</v>
      </c>
      <c r="C1010" s="119">
        <v>65.400000000000006</v>
      </c>
      <c r="D1010" s="120">
        <v>1008</v>
      </c>
      <c r="E1010" s="121">
        <f t="shared" si="20"/>
        <v>3</v>
      </c>
    </row>
    <row r="1011" spans="1:5" x14ac:dyDescent="0.2">
      <c r="A1011" s="24" t="s">
        <v>17438</v>
      </c>
      <c r="B1011" s="84" t="s">
        <v>20855</v>
      </c>
      <c r="C1011" s="119">
        <v>65.400000000000006</v>
      </c>
      <c r="D1011" s="120">
        <v>1009</v>
      </c>
      <c r="E1011" s="121">
        <f t="shared" si="20"/>
        <v>3</v>
      </c>
    </row>
    <row r="1012" spans="1:5" x14ac:dyDescent="0.2">
      <c r="A1012" s="24" t="s">
        <v>17820</v>
      </c>
      <c r="B1012" s="84" t="s">
        <v>20400</v>
      </c>
      <c r="C1012" s="119">
        <v>65.400000000000006</v>
      </c>
      <c r="D1012" s="120">
        <v>1010</v>
      </c>
      <c r="E1012" s="121">
        <f t="shared" si="20"/>
        <v>3</v>
      </c>
    </row>
    <row r="1013" spans="1:5" x14ac:dyDescent="0.2">
      <c r="A1013" s="24" t="s">
        <v>16794</v>
      </c>
      <c r="B1013" s="84" t="s">
        <v>19861</v>
      </c>
      <c r="C1013" s="119">
        <v>65.400000000000006</v>
      </c>
      <c r="D1013" s="120">
        <v>1011</v>
      </c>
      <c r="E1013" s="121">
        <f t="shared" si="20"/>
        <v>3</v>
      </c>
    </row>
    <row r="1014" spans="1:5" x14ac:dyDescent="0.2">
      <c r="A1014" s="24" t="s">
        <v>16654</v>
      </c>
      <c r="B1014" s="84" t="s">
        <v>20231</v>
      </c>
      <c r="C1014" s="119">
        <v>65.400000000000006</v>
      </c>
      <c r="D1014" s="120">
        <v>1012</v>
      </c>
      <c r="E1014" s="121">
        <f t="shared" si="20"/>
        <v>3</v>
      </c>
    </row>
    <row r="1015" spans="1:5" x14ac:dyDescent="0.2">
      <c r="A1015" s="24" t="s">
        <v>18510</v>
      </c>
      <c r="B1015" s="84" t="s">
        <v>19639</v>
      </c>
      <c r="C1015" s="119">
        <v>65.400000000000006</v>
      </c>
      <c r="D1015" s="120">
        <v>1013</v>
      </c>
      <c r="E1015" s="121">
        <f t="shared" si="20"/>
        <v>3</v>
      </c>
    </row>
    <row r="1016" spans="1:5" x14ac:dyDescent="0.2">
      <c r="A1016" s="24" t="s">
        <v>18340</v>
      </c>
      <c r="B1016" s="84" t="s">
        <v>20300</v>
      </c>
      <c r="C1016" s="119">
        <v>65.400000000000006</v>
      </c>
      <c r="D1016" s="120">
        <v>1014</v>
      </c>
      <c r="E1016" s="121">
        <f t="shared" si="20"/>
        <v>3</v>
      </c>
    </row>
    <row r="1017" spans="1:5" x14ac:dyDescent="0.2">
      <c r="A1017" s="24" t="s">
        <v>17239</v>
      </c>
      <c r="B1017" s="84" t="s">
        <v>19571</v>
      </c>
      <c r="C1017" s="119">
        <v>65.400000000000006</v>
      </c>
      <c r="D1017" s="120">
        <v>1015</v>
      </c>
      <c r="E1017" s="121">
        <f t="shared" si="20"/>
        <v>3</v>
      </c>
    </row>
    <row r="1018" spans="1:5" x14ac:dyDescent="0.2">
      <c r="A1018" s="24" t="s">
        <v>17095</v>
      </c>
      <c r="B1018" s="84" t="s">
        <v>20386</v>
      </c>
      <c r="C1018" s="119">
        <v>65.400000000000006</v>
      </c>
      <c r="D1018" s="120">
        <v>1016</v>
      </c>
      <c r="E1018" s="121">
        <f t="shared" si="20"/>
        <v>3</v>
      </c>
    </row>
    <row r="1019" spans="1:5" x14ac:dyDescent="0.2">
      <c r="A1019" s="24" t="s">
        <v>17875</v>
      </c>
      <c r="B1019" s="84" t="s">
        <v>20013</v>
      </c>
      <c r="C1019" s="119">
        <v>65.400000000000006</v>
      </c>
      <c r="D1019" s="120">
        <v>1017</v>
      </c>
      <c r="E1019" s="121">
        <f t="shared" si="20"/>
        <v>3</v>
      </c>
    </row>
    <row r="1020" spans="1:5" x14ac:dyDescent="0.2">
      <c r="A1020" s="24" t="s">
        <v>16129</v>
      </c>
      <c r="B1020" s="84" t="s">
        <v>20178</v>
      </c>
      <c r="C1020" s="119">
        <v>65.5</v>
      </c>
      <c r="D1020" s="120">
        <v>1018</v>
      </c>
      <c r="E1020" s="121">
        <f t="shared" si="20"/>
        <v>3</v>
      </c>
    </row>
    <row r="1021" spans="1:5" x14ac:dyDescent="0.2">
      <c r="A1021" s="24" t="s">
        <v>17439</v>
      </c>
      <c r="B1021" s="84" t="s">
        <v>20597</v>
      </c>
      <c r="C1021" s="119">
        <v>65.5</v>
      </c>
      <c r="D1021" s="120">
        <v>1019</v>
      </c>
      <c r="E1021" s="121">
        <f t="shared" si="20"/>
        <v>3</v>
      </c>
    </row>
    <row r="1022" spans="1:5" x14ac:dyDescent="0.2">
      <c r="A1022" s="24" t="s">
        <v>17762</v>
      </c>
      <c r="B1022" s="84" t="s">
        <v>19968</v>
      </c>
      <c r="C1022" s="119">
        <v>65.5</v>
      </c>
      <c r="D1022" s="120">
        <v>1020</v>
      </c>
      <c r="E1022" s="121">
        <f t="shared" si="20"/>
        <v>3</v>
      </c>
    </row>
    <row r="1023" spans="1:5" x14ac:dyDescent="0.2">
      <c r="A1023" s="24" t="s">
        <v>20700</v>
      </c>
      <c r="B1023" s="84" t="s">
        <v>20701</v>
      </c>
      <c r="C1023" s="119">
        <v>65.5</v>
      </c>
      <c r="D1023" s="120">
        <v>1021</v>
      </c>
      <c r="E1023" s="121">
        <f t="shared" si="20"/>
        <v>3</v>
      </c>
    </row>
    <row r="1024" spans="1:5" x14ac:dyDescent="0.2">
      <c r="A1024" s="24" t="s">
        <v>17735</v>
      </c>
      <c r="B1024" s="84" t="s">
        <v>20241</v>
      </c>
      <c r="C1024" s="119">
        <v>65.599999999999994</v>
      </c>
      <c r="D1024" s="120">
        <v>1022</v>
      </c>
      <c r="E1024" s="121">
        <f t="shared" si="20"/>
        <v>3</v>
      </c>
    </row>
    <row r="1025" spans="1:5" x14ac:dyDescent="0.2">
      <c r="A1025" s="24" t="s">
        <v>18200</v>
      </c>
      <c r="B1025" s="84" t="s">
        <v>19982</v>
      </c>
      <c r="C1025" s="119">
        <v>65.599999999999994</v>
      </c>
      <c r="D1025" s="120">
        <v>1023</v>
      </c>
      <c r="E1025" s="121">
        <f t="shared" si="20"/>
        <v>3</v>
      </c>
    </row>
    <row r="1026" spans="1:5" x14ac:dyDescent="0.2">
      <c r="A1026" s="24" t="s">
        <v>18078</v>
      </c>
      <c r="B1026" s="84" t="s">
        <v>20575</v>
      </c>
      <c r="C1026" s="119">
        <v>65.7</v>
      </c>
      <c r="D1026" s="120">
        <v>1024</v>
      </c>
      <c r="E1026" s="121">
        <f t="shared" si="20"/>
        <v>3</v>
      </c>
    </row>
    <row r="1027" spans="1:5" x14ac:dyDescent="0.2">
      <c r="A1027" s="24" t="s">
        <v>16358</v>
      </c>
      <c r="B1027" s="84" t="s">
        <v>20515</v>
      </c>
      <c r="C1027" s="119">
        <v>65.7</v>
      </c>
      <c r="D1027" s="120">
        <v>1025</v>
      </c>
      <c r="E1027" s="121">
        <f t="shared" si="20"/>
        <v>3</v>
      </c>
    </row>
    <row r="1028" spans="1:5" x14ac:dyDescent="0.2">
      <c r="A1028" s="24" t="s">
        <v>17182</v>
      </c>
      <c r="B1028" s="84" t="s">
        <v>20212</v>
      </c>
      <c r="C1028" s="119">
        <v>65.7</v>
      </c>
      <c r="D1028" s="120">
        <v>1026</v>
      </c>
      <c r="E1028" s="121">
        <f t="shared" ref="E1028:E1091" si="21">VLOOKUP(C1028,$I$3:$O$18,7, TRUE)</f>
        <v>3</v>
      </c>
    </row>
    <row r="1029" spans="1:5" x14ac:dyDescent="0.2">
      <c r="A1029" s="24" t="s">
        <v>17318</v>
      </c>
      <c r="B1029" s="84" t="s">
        <v>20395</v>
      </c>
      <c r="C1029" s="119">
        <v>65.7</v>
      </c>
      <c r="D1029" s="120">
        <v>1027</v>
      </c>
      <c r="E1029" s="121">
        <f t="shared" si="21"/>
        <v>3</v>
      </c>
    </row>
    <row r="1030" spans="1:5" x14ac:dyDescent="0.2">
      <c r="A1030" s="24" t="s">
        <v>15012</v>
      </c>
      <c r="B1030" s="84" t="s">
        <v>21318</v>
      </c>
      <c r="C1030" s="119">
        <v>65.8</v>
      </c>
      <c r="D1030" s="120">
        <v>1028</v>
      </c>
      <c r="E1030" s="121">
        <f t="shared" si="21"/>
        <v>3</v>
      </c>
    </row>
    <row r="1031" spans="1:5" x14ac:dyDescent="0.2">
      <c r="A1031" s="24" t="s">
        <v>17821</v>
      </c>
      <c r="B1031" s="84" t="s">
        <v>19700</v>
      </c>
      <c r="C1031" s="119">
        <v>65.8</v>
      </c>
      <c r="D1031" s="120">
        <v>1029</v>
      </c>
      <c r="E1031" s="121">
        <f t="shared" si="21"/>
        <v>3</v>
      </c>
    </row>
    <row r="1032" spans="1:5" x14ac:dyDescent="0.2">
      <c r="A1032" s="24" t="s">
        <v>16598</v>
      </c>
      <c r="B1032" s="84" t="s">
        <v>20696</v>
      </c>
      <c r="C1032" s="119">
        <v>65.8</v>
      </c>
      <c r="D1032" s="120">
        <v>1030</v>
      </c>
      <c r="E1032" s="121">
        <f t="shared" si="21"/>
        <v>3</v>
      </c>
    </row>
    <row r="1033" spans="1:5" x14ac:dyDescent="0.2">
      <c r="A1033" s="24" t="s">
        <v>16721</v>
      </c>
      <c r="B1033" s="84" t="s">
        <v>21146</v>
      </c>
      <c r="C1033" s="119">
        <v>65.8</v>
      </c>
      <c r="D1033" s="120">
        <v>1031</v>
      </c>
      <c r="E1033" s="121">
        <f t="shared" si="21"/>
        <v>3</v>
      </c>
    </row>
    <row r="1034" spans="1:5" x14ac:dyDescent="0.2">
      <c r="A1034" s="24" t="s">
        <v>18220</v>
      </c>
      <c r="B1034" s="84" t="s">
        <v>20297</v>
      </c>
      <c r="C1034" s="119">
        <v>65.8</v>
      </c>
      <c r="D1034" s="120">
        <v>1032</v>
      </c>
      <c r="E1034" s="121">
        <f t="shared" si="21"/>
        <v>3</v>
      </c>
    </row>
    <row r="1035" spans="1:5" x14ac:dyDescent="0.2">
      <c r="A1035" s="24" t="s">
        <v>17764</v>
      </c>
      <c r="B1035" s="84" t="s">
        <v>20084</v>
      </c>
      <c r="C1035" s="119">
        <v>65.8</v>
      </c>
      <c r="D1035" s="120">
        <v>1033</v>
      </c>
      <c r="E1035" s="121">
        <f t="shared" si="21"/>
        <v>3</v>
      </c>
    </row>
    <row r="1036" spans="1:5" x14ac:dyDescent="0.2">
      <c r="A1036" s="24" t="s">
        <v>17247</v>
      </c>
      <c r="B1036" s="84" t="s">
        <v>20815</v>
      </c>
      <c r="C1036" s="119">
        <v>65.8</v>
      </c>
      <c r="D1036" s="120">
        <v>1034</v>
      </c>
      <c r="E1036" s="121">
        <f t="shared" si="21"/>
        <v>3</v>
      </c>
    </row>
    <row r="1037" spans="1:5" x14ac:dyDescent="0.2">
      <c r="A1037" s="24" t="s">
        <v>18025</v>
      </c>
      <c r="B1037" s="84" t="s">
        <v>19503</v>
      </c>
      <c r="C1037" s="119">
        <v>65.8</v>
      </c>
      <c r="D1037" s="120">
        <v>1035</v>
      </c>
      <c r="E1037" s="121">
        <f t="shared" si="21"/>
        <v>3</v>
      </c>
    </row>
    <row r="1038" spans="1:5" x14ac:dyDescent="0.2">
      <c r="A1038" s="24" t="s">
        <v>19971</v>
      </c>
      <c r="B1038" s="84" t="s">
        <v>19972</v>
      </c>
      <c r="C1038" s="119">
        <v>65.8</v>
      </c>
      <c r="D1038" s="120">
        <v>1036</v>
      </c>
      <c r="E1038" s="121">
        <f t="shared" si="21"/>
        <v>3</v>
      </c>
    </row>
    <row r="1039" spans="1:5" x14ac:dyDescent="0.2">
      <c r="A1039" s="24" t="s">
        <v>17646</v>
      </c>
      <c r="B1039" s="84" t="s">
        <v>19732</v>
      </c>
      <c r="C1039" s="119">
        <v>65.900000000000006</v>
      </c>
      <c r="D1039" s="120">
        <v>1037</v>
      </c>
      <c r="E1039" s="121">
        <f t="shared" si="21"/>
        <v>3</v>
      </c>
    </row>
    <row r="1040" spans="1:5" x14ac:dyDescent="0.2">
      <c r="A1040" s="24" t="s">
        <v>17698</v>
      </c>
      <c r="B1040" s="84" t="s">
        <v>20001</v>
      </c>
      <c r="C1040" s="119">
        <v>65.900000000000006</v>
      </c>
      <c r="D1040" s="120">
        <v>1038</v>
      </c>
      <c r="E1040" s="121">
        <f t="shared" si="21"/>
        <v>3</v>
      </c>
    </row>
    <row r="1041" spans="1:5" x14ac:dyDescent="0.2">
      <c r="A1041" s="24" t="s">
        <v>16833</v>
      </c>
      <c r="B1041" s="84" t="s">
        <v>20880</v>
      </c>
      <c r="C1041" s="119">
        <v>65.900000000000006</v>
      </c>
      <c r="D1041" s="120">
        <v>1039</v>
      </c>
      <c r="E1041" s="121">
        <f t="shared" si="21"/>
        <v>3</v>
      </c>
    </row>
    <row r="1042" spans="1:5" x14ac:dyDescent="0.2">
      <c r="A1042" s="24" t="s">
        <v>16831</v>
      </c>
      <c r="B1042" s="84" t="s">
        <v>20527</v>
      </c>
      <c r="C1042" s="119">
        <v>65.900000000000006</v>
      </c>
      <c r="D1042" s="120">
        <v>1040</v>
      </c>
      <c r="E1042" s="121">
        <f t="shared" si="21"/>
        <v>3</v>
      </c>
    </row>
    <row r="1043" spans="1:5" x14ac:dyDescent="0.2">
      <c r="A1043" s="24" t="s">
        <v>17965</v>
      </c>
      <c r="B1043" s="84" t="s">
        <v>19782</v>
      </c>
      <c r="C1043" s="119">
        <v>65.900000000000006</v>
      </c>
      <c r="D1043" s="120">
        <v>1041</v>
      </c>
      <c r="E1043" s="121">
        <f t="shared" si="21"/>
        <v>3</v>
      </c>
    </row>
    <row r="1044" spans="1:5" x14ac:dyDescent="0.2">
      <c r="A1044" s="24" t="s">
        <v>18447</v>
      </c>
      <c r="B1044" s="84" t="s">
        <v>20053</v>
      </c>
      <c r="C1044" s="119">
        <v>65.900000000000006</v>
      </c>
      <c r="D1044" s="120">
        <v>1042</v>
      </c>
      <c r="E1044" s="121">
        <f t="shared" si="21"/>
        <v>3</v>
      </c>
    </row>
    <row r="1045" spans="1:5" x14ac:dyDescent="0.2">
      <c r="A1045" s="24" t="s">
        <v>18166</v>
      </c>
      <c r="B1045" s="84" t="s">
        <v>19369</v>
      </c>
      <c r="C1045" s="119">
        <v>65.900000000000006</v>
      </c>
      <c r="D1045" s="120">
        <v>1043</v>
      </c>
      <c r="E1045" s="121">
        <f t="shared" si="21"/>
        <v>3</v>
      </c>
    </row>
    <row r="1046" spans="1:5" x14ac:dyDescent="0.2">
      <c r="A1046" s="24" t="s">
        <v>17431</v>
      </c>
      <c r="B1046" s="84" t="s">
        <v>20562</v>
      </c>
      <c r="C1046" s="119">
        <v>65.900000000000006</v>
      </c>
      <c r="D1046" s="120">
        <v>1044</v>
      </c>
      <c r="E1046" s="121">
        <f t="shared" si="21"/>
        <v>3</v>
      </c>
    </row>
    <row r="1047" spans="1:5" x14ac:dyDescent="0.2">
      <c r="A1047" s="24" t="s">
        <v>17428</v>
      </c>
      <c r="B1047" s="84" t="s">
        <v>21046</v>
      </c>
      <c r="C1047" s="119">
        <v>65.900000000000006</v>
      </c>
      <c r="D1047" s="120">
        <v>1045</v>
      </c>
      <c r="E1047" s="121">
        <f t="shared" si="21"/>
        <v>3</v>
      </c>
    </row>
    <row r="1048" spans="1:5" x14ac:dyDescent="0.2">
      <c r="A1048" s="24" t="s">
        <v>17919</v>
      </c>
      <c r="B1048" s="84" t="s">
        <v>20322</v>
      </c>
      <c r="C1048" s="119">
        <v>65.900000000000006</v>
      </c>
      <c r="D1048" s="120">
        <v>1046</v>
      </c>
      <c r="E1048" s="121">
        <f t="shared" si="21"/>
        <v>3</v>
      </c>
    </row>
    <row r="1049" spans="1:5" x14ac:dyDescent="0.2">
      <c r="A1049" s="24" t="s">
        <v>17833</v>
      </c>
      <c r="B1049" s="84" t="s">
        <v>19984</v>
      </c>
      <c r="C1049" s="119">
        <v>65.900000000000006</v>
      </c>
      <c r="D1049" s="120">
        <v>1047</v>
      </c>
      <c r="E1049" s="121">
        <f t="shared" si="21"/>
        <v>3</v>
      </c>
    </row>
    <row r="1050" spans="1:5" x14ac:dyDescent="0.2">
      <c r="A1050" s="24" t="s">
        <v>18224</v>
      </c>
      <c r="B1050" s="84" t="s">
        <v>19605</v>
      </c>
      <c r="C1050" s="119">
        <v>65.900000000000006</v>
      </c>
      <c r="D1050" s="120">
        <v>1048</v>
      </c>
      <c r="E1050" s="121">
        <f t="shared" si="21"/>
        <v>3</v>
      </c>
    </row>
    <row r="1051" spans="1:5" x14ac:dyDescent="0.2">
      <c r="A1051" s="24" t="s">
        <v>16958</v>
      </c>
      <c r="B1051" s="84" t="s">
        <v>20490</v>
      </c>
      <c r="C1051" s="119">
        <v>65.900000000000006</v>
      </c>
      <c r="D1051" s="120">
        <v>1049</v>
      </c>
      <c r="E1051" s="121">
        <f t="shared" si="21"/>
        <v>3</v>
      </c>
    </row>
    <row r="1052" spans="1:5" x14ac:dyDescent="0.2">
      <c r="A1052" s="24" t="s">
        <v>17329</v>
      </c>
      <c r="B1052" s="84" t="s">
        <v>20352</v>
      </c>
      <c r="C1052" s="119">
        <v>65.900000000000006</v>
      </c>
      <c r="D1052" s="120">
        <v>1050</v>
      </c>
      <c r="E1052" s="121">
        <f t="shared" si="21"/>
        <v>3</v>
      </c>
    </row>
    <row r="1053" spans="1:5" x14ac:dyDescent="0.2">
      <c r="A1053" s="24" t="s">
        <v>18358</v>
      </c>
      <c r="B1053" s="84" t="s">
        <v>20135</v>
      </c>
      <c r="C1053" s="119">
        <v>66</v>
      </c>
      <c r="D1053" s="120">
        <v>1051</v>
      </c>
      <c r="E1053" s="121">
        <f t="shared" si="21"/>
        <v>3</v>
      </c>
    </row>
    <row r="1054" spans="1:5" x14ac:dyDescent="0.2">
      <c r="A1054" s="24" t="s">
        <v>18259</v>
      </c>
      <c r="B1054" s="84" t="s">
        <v>20207</v>
      </c>
      <c r="C1054" s="119">
        <v>66</v>
      </c>
      <c r="D1054" s="120">
        <v>1052</v>
      </c>
      <c r="E1054" s="121">
        <f t="shared" si="21"/>
        <v>3</v>
      </c>
    </row>
    <row r="1055" spans="1:5" x14ac:dyDescent="0.2">
      <c r="A1055" s="24" t="s">
        <v>17924</v>
      </c>
      <c r="B1055" s="84" t="s">
        <v>19546</v>
      </c>
      <c r="C1055" s="119">
        <v>66</v>
      </c>
      <c r="D1055" s="120">
        <v>1053</v>
      </c>
      <c r="E1055" s="121">
        <f t="shared" si="21"/>
        <v>3</v>
      </c>
    </row>
    <row r="1056" spans="1:5" x14ac:dyDescent="0.2">
      <c r="A1056" s="24" t="s">
        <v>17271</v>
      </c>
      <c r="B1056" s="84" t="s">
        <v>20266</v>
      </c>
      <c r="C1056" s="119">
        <v>66</v>
      </c>
      <c r="D1056" s="120">
        <v>1054</v>
      </c>
      <c r="E1056" s="121">
        <f t="shared" si="21"/>
        <v>3</v>
      </c>
    </row>
    <row r="1057" spans="1:5" x14ac:dyDescent="0.2">
      <c r="A1057" s="24" t="s">
        <v>16534</v>
      </c>
      <c r="B1057" s="84" t="s">
        <v>20593</v>
      </c>
      <c r="C1057" s="119">
        <v>66</v>
      </c>
      <c r="D1057" s="120">
        <v>1055</v>
      </c>
      <c r="E1057" s="121">
        <f t="shared" si="21"/>
        <v>3</v>
      </c>
    </row>
    <row r="1058" spans="1:5" x14ac:dyDescent="0.2">
      <c r="A1058" s="24" t="s">
        <v>17917</v>
      </c>
      <c r="B1058" s="84" t="s">
        <v>19855</v>
      </c>
      <c r="C1058" s="119">
        <v>66</v>
      </c>
      <c r="D1058" s="120">
        <v>1056</v>
      </c>
      <c r="E1058" s="121">
        <f t="shared" si="21"/>
        <v>3</v>
      </c>
    </row>
    <row r="1059" spans="1:5" x14ac:dyDescent="0.2">
      <c r="A1059" s="24" t="s">
        <v>17248</v>
      </c>
      <c r="B1059" s="84" t="s">
        <v>20246</v>
      </c>
      <c r="C1059" s="119">
        <v>66</v>
      </c>
      <c r="D1059" s="120">
        <v>1057</v>
      </c>
      <c r="E1059" s="121">
        <f t="shared" si="21"/>
        <v>3</v>
      </c>
    </row>
    <row r="1060" spans="1:5" x14ac:dyDescent="0.2">
      <c r="A1060" s="24" t="s">
        <v>16635</v>
      </c>
      <c r="B1060" s="84" t="s">
        <v>20971</v>
      </c>
      <c r="C1060" s="119">
        <v>66</v>
      </c>
      <c r="D1060" s="120">
        <v>1058</v>
      </c>
      <c r="E1060" s="121">
        <f t="shared" si="21"/>
        <v>3</v>
      </c>
    </row>
    <row r="1061" spans="1:5" x14ac:dyDescent="0.2">
      <c r="A1061" s="24" t="s">
        <v>16990</v>
      </c>
      <c r="B1061" s="84" t="s">
        <v>19786</v>
      </c>
      <c r="C1061" s="119">
        <v>66</v>
      </c>
      <c r="D1061" s="120">
        <v>1059</v>
      </c>
      <c r="E1061" s="121">
        <f t="shared" si="21"/>
        <v>3</v>
      </c>
    </row>
    <row r="1062" spans="1:5" x14ac:dyDescent="0.2">
      <c r="A1062" s="24" t="s">
        <v>17966</v>
      </c>
      <c r="B1062" s="84" t="s">
        <v>20259</v>
      </c>
      <c r="C1062" s="119">
        <v>66</v>
      </c>
      <c r="D1062" s="120">
        <v>1060</v>
      </c>
      <c r="E1062" s="121">
        <f t="shared" si="21"/>
        <v>3</v>
      </c>
    </row>
    <row r="1063" spans="1:5" x14ac:dyDescent="0.2">
      <c r="A1063" s="24" t="s">
        <v>20091</v>
      </c>
      <c r="B1063" s="84" t="s">
        <v>20092</v>
      </c>
      <c r="C1063" s="119">
        <v>66</v>
      </c>
      <c r="D1063" s="120">
        <v>1061</v>
      </c>
      <c r="E1063" s="121">
        <f t="shared" si="21"/>
        <v>3</v>
      </c>
    </row>
    <row r="1064" spans="1:5" x14ac:dyDescent="0.2">
      <c r="A1064" s="24" t="s">
        <v>18153</v>
      </c>
      <c r="B1064" s="84" t="s">
        <v>20410</v>
      </c>
      <c r="C1064" s="119">
        <v>66.099999999999994</v>
      </c>
      <c r="D1064" s="120">
        <v>1062</v>
      </c>
      <c r="E1064" s="121">
        <f t="shared" si="21"/>
        <v>3</v>
      </c>
    </row>
    <row r="1065" spans="1:5" x14ac:dyDescent="0.2">
      <c r="A1065" s="24" t="s">
        <v>16912</v>
      </c>
      <c r="B1065" s="84" t="s">
        <v>20100</v>
      </c>
      <c r="C1065" s="119">
        <v>66.099999999999994</v>
      </c>
      <c r="D1065" s="120">
        <v>1063</v>
      </c>
      <c r="E1065" s="121">
        <f t="shared" si="21"/>
        <v>3</v>
      </c>
    </row>
    <row r="1066" spans="1:5" x14ac:dyDescent="0.2">
      <c r="A1066" s="24" t="s">
        <v>17234</v>
      </c>
      <c r="B1066" s="84" t="s">
        <v>20705</v>
      </c>
      <c r="C1066" s="119">
        <v>66.099999999999994</v>
      </c>
      <c r="D1066" s="120">
        <v>1064</v>
      </c>
      <c r="E1066" s="121">
        <f t="shared" si="21"/>
        <v>3</v>
      </c>
    </row>
    <row r="1067" spans="1:5" x14ac:dyDescent="0.2">
      <c r="A1067" s="24" t="s">
        <v>16074</v>
      </c>
      <c r="B1067" s="84" t="s">
        <v>20448</v>
      </c>
      <c r="C1067" s="119">
        <v>66.099999999999994</v>
      </c>
      <c r="D1067" s="120">
        <v>1065</v>
      </c>
      <c r="E1067" s="121">
        <f t="shared" si="21"/>
        <v>3</v>
      </c>
    </row>
    <row r="1068" spans="1:5" x14ac:dyDescent="0.2">
      <c r="A1068" s="24" t="s">
        <v>17694</v>
      </c>
      <c r="B1068" s="84" t="s">
        <v>19875</v>
      </c>
      <c r="C1068" s="119">
        <v>66.099999999999994</v>
      </c>
      <c r="D1068" s="120">
        <v>1066</v>
      </c>
      <c r="E1068" s="121">
        <f t="shared" si="21"/>
        <v>3</v>
      </c>
    </row>
    <row r="1069" spans="1:5" x14ac:dyDescent="0.2">
      <c r="A1069" s="24" t="s">
        <v>17127</v>
      </c>
      <c r="B1069" s="84" t="s">
        <v>20504</v>
      </c>
      <c r="C1069" s="119">
        <v>66.2</v>
      </c>
      <c r="D1069" s="120">
        <v>1067</v>
      </c>
      <c r="E1069" s="121">
        <f t="shared" si="21"/>
        <v>3</v>
      </c>
    </row>
    <row r="1070" spans="1:5" x14ac:dyDescent="0.2">
      <c r="A1070" s="24" t="s">
        <v>18045</v>
      </c>
      <c r="B1070" s="84" t="s">
        <v>20668</v>
      </c>
      <c r="C1070" s="119">
        <v>66.2</v>
      </c>
      <c r="D1070" s="120">
        <v>1068</v>
      </c>
      <c r="E1070" s="121">
        <f t="shared" si="21"/>
        <v>3</v>
      </c>
    </row>
    <row r="1071" spans="1:5" x14ac:dyDescent="0.2">
      <c r="A1071" s="24" t="s">
        <v>17740</v>
      </c>
      <c r="B1071" s="84" t="s">
        <v>19891</v>
      </c>
      <c r="C1071" s="119">
        <v>66.2</v>
      </c>
      <c r="D1071" s="120">
        <v>1069</v>
      </c>
      <c r="E1071" s="121">
        <f t="shared" si="21"/>
        <v>3</v>
      </c>
    </row>
    <row r="1072" spans="1:5" x14ac:dyDescent="0.2">
      <c r="A1072" s="24" t="s">
        <v>15713</v>
      </c>
      <c r="B1072" s="84" t="s">
        <v>20820</v>
      </c>
      <c r="C1072" s="119">
        <v>66.2</v>
      </c>
      <c r="D1072" s="120">
        <v>1070</v>
      </c>
      <c r="E1072" s="121">
        <f t="shared" si="21"/>
        <v>3</v>
      </c>
    </row>
    <row r="1073" spans="1:5" x14ac:dyDescent="0.2">
      <c r="A1073" s="24" t="s">
        <v>18073</v>
      </c>
      <c r="B1073" s="84" t="s">
        <v>19999</v>
      </c>
      <c r="C1073" s="119">
        <v>66.2</v>
      </c>
      <c r="D1073" s="120">
        <v>1071</v>
      </c>
      <c r="E1073" s="121">
        <f t="shared" si="21"/>
        <v>3</v>
      </c>
    </row>
    <row r="1074" spans="1:5" x14ac:dyDescent="0.2">
      <c r="A1074" s="24" t="s">
        <v>18020</v>
      </c>
      <c r="B1074" s="84" t="s">
        <v>19799</v>
      </c>
      <c r="C1074" s="119">
        <v>66.2</v>
      </c>
      <c r="D1074" s="120">
        <v>1072</v>
      </c>
      <c r="E1074" s="121">
        <f t="shared" si="21"/>
        <v>3</v>
      </c>
    </row>
    <row r="1075" spans="1:5" x14ac:dyDescent="0.2">
      <c r="A1075" s="24" t="s">
        <v>17120</v>
      </c>
      <c r="B1075" s="84" t="s">
        <v>20312</v>
      </c>
      <c r="C1075" s="119">
        <v>66.2</v>
      </c>
      <c r="D1075" s="120">
        <v>1073</v>
      </c>
      <c r="E1075" s="121">
        <f t="shared" si="21"/>
        <v>3</v>
      </c>
    </row>
    <row r="1076" spans="1:5" x14ac:dyDescent="0.2">
      <c r="A1076" s="24" t="s">
        <v>17613</v>
      </c>
      <c r="B1076" s="84" t="s">
        <v>20523</v>
      </c>
      <c r="C1076" s="119">
        <v>66.2</v>
      </c>
      <c r="D1076" s="120">
        <v>1074</v>
      </c>
      <c r="E1076" s="121">
        <f t="shared" si="21"/>
        <v>3</v>
      </c>
    </row>
    <row r="1077" spans="1:5" x14ac:dyDescent="0.2">
      <c r="A1077" s="24" t="s">
        <v>17676</v>
      </c>
      <c r="B1077" s="84" t="s">
        <v>20567</v>
      </c>
      <c r="C1077" s="119">
        <v>66.2</v>
      </c>
      <c r="D1077" s="120">
        <v>1075</v>
      </c>
      <c r="E1077" s="121">
        <f t="shared" si="21"/>
        <v>3</v>
      </c>
    </row>
    <row r="1078" spans="1:5" x14ac:dyDescent="0.2">
      <c r="A1078" s="24" t="s">
        <v>17075</v>
      </c>
      <c r="B1078" s="84" t="s">
        <v>20671</v>
      </c>
      <c r="C1078" s="119">
        <v>66.2</v>
      </c>
      <c r="D1078" s="120">
        <v>1076</v>
      </c>
      <c r="E1078" s="121">
        <f t="shared" si="21"/>
        <v>3</v>
      </c>
    </row>
    <row r="1079" spans="1:5" x14ac:dyDescent="0.2">
      <c r="A1079" s="24" t="s">
        <v>16913</v>
      </c>
      <c r="B1079" s="84" t="s">
        <v>20284</v>
      </c>
      <c r="C1079" s="119">
        <v>66.2</v>
      </c>
      <c r="D1079" s="120">
        <v>1077</v>
      </c>
      <c r="E1079" s="121">
        <f t="shared" si="21"/>
        <v>3</v>
      </c>
    </row>
    <row r="1080" spans="1:5" x14ac:dyDescent="0.2">
      <c r="A1080" s="24" t="s">
        <v>20945</v>
      </c>
      <c r="B1080" s="84" t="s">
        <v>20946</v>
      </c>
      <c r="C1080" s="119">
        <v>66.2</v>
      </c>
      <c r="D1080" s="120">
        <v>1078</v>
      </c>
      <c r="E1080" s="121">
        <f t="shared" si="21"/>
        <v>3</v>
      </c>
    </row>
    <row r="1081" spans="1:5" x14ac:dyDescent="0.2">
      <c r="A1081" s="24" t="s">
        <v>17595</v>
      </c>
      <c r="B1081" s="84" t="s">
        <v>20376</v>
      </c>
      <c r="C1081" s="119">
        <v>66.3</v>
      </c>
      <c r="D1081" s="120">
        <v>1079</v>
      </c>
      <c r="E1081" s="121">
        <f t="shared" si="21"/>
        <v>3</v>
      </c>
    </row>
    <row r="1082" spans="1:5" x14ac:dyDescent="0.2">
      <c r="A1082" s="24" t="s">
        <v>16536</v>
      </c>
      <c r="B1082" s="84" t="s">
        <v>20558</v>
      </c>
      <c r="C1082" s="119">
        <v>66.3</v>
      </c>
      <c r="D1082" s="120">
        <v>1080</v>
      </c>
      <c r="E1082" s="121">
        <f t="shared" si="21"/>
        <v>3</v>
      </c>
    </row>
    <row r="1083" spans="1:5" x14ac:dyDescent="0.2">
      <c r="A1083" s="24" t="s">
        <v>16671</v>
      </c>
      <c r="B1083" s="84" t="s">
        <v>20679</v>
      </c>
      <c r="C1083" s="119">
        <v>66.3</v>
      </c>
      <c r="D1083" s="120">
        <v>1081</v>
      </c>
      <c r="E1083" s="121">
        <f t="shared" si="21"/>
        <v>3</v>
      </c>
    </row>
    <row r="1084" spans="1:5" x14ac:dyDescent="0.2">
      <c r="A1084" s="24" t="s">
        <v>18244</v>
      </c>
      <c r="B1084" s="84" t="s">
        <v>19882</v>
      </c>
      <c r="C1084" s="119">
        <v>66.3</v>
      </c>
      <c r="D1084" s="120">
        <v>1082</v>
      </c>
      <c r="E1084" s="121">
        <f t="shared" si="21"/>
        <v>3</v>
      </c>
    </row>
    <row r="1085" spans="1:5" x14ac:dyDescent="0.2">
      <c r="A1085" s="24" t="s">
        <v>17208</v>
      </c>
      <c r="B1085" s="84" t="s">
        <v>20023</v>
      </c>
      <c r="C1085" s="119">
        <v>66.3</v>
      </c>
      <c r="D1085" s="120">
        <v>1083</v>
      </c>
      <c r="E1085" s="121">
        <f t="shared" si="21"/>
        <v>3</v>
      </c>
    </row>
    <row r="1086" spans="1:5" x14ac:dyDescent="0.2">
      <c r="A1086" s="24" t="s">
        <v>18389</v>
      </c>
      <c r="B1086" s="84" t="s">
        <v>19981</v>
      </c>
      <c r="C1086" s="119">
        <v>66.3</v>
      </c>
      <c r="D1086" s="120">
        <v>1084</v>
      </c>
      <c r="E1086" s="121">
        <f t="shared" si="21"/>
        <v>3</v>
      </c>
    </row>
    <row r="1087" spans="1:5" x14ac:dyDescent="0.2">
      <c r="A1087" s="24" t="s">
        <v>17491</v>
      </c>
      <c r="B1087" s="84" t="s">
        <v>20142</v>
      </c>
      <c r="C1087" s="119">
        <v>66.3</v>
      </c>
      <c r="D1087" s="120">
        <v>1085</v>
      </c>
      <c r="E1087" s="121">
        <f t="shared" si="21"/>
        <v>3</v>
      </c>
    </row>
    <row r="1088" spans="1:5" x14ac:dyDescent="0.2">
      <c r="A1088" s="24" t="s">
        <v>17629</v>
      </c>
      <c r="B1088" s="84" t="s">
        <v>20174</v>
      </c>
      <c r="C1088" s="119">
        <v>66.3</v>
      </c>
      <c r="D1088" s="120">
        <v>1086</v>
      </c>
      <c r="E1088" s="121">
        <f t="shared" si="21"/>
        <v>3</v>
      </c>
    </row>
    <row r="1089" spans="1:5" x14ac:dyDescent="0.2">
      <c r="A1089" s="24" t="s">
        <v>16462</v>
      </c>
      <c r="B1089" s="84" t="s">
        <v>20665</v>
      </c>
      <c r="C1089" s="119">
        <v>66.3</v>
      </c>
      <c r="D1089" s="120">
        <v>1087</v>
      </c>
      <c r="E1089" s="121">
        <f t="shared" si="21"/>
        <v>3</v>
      </c>
    </row>
    <row r="1090" spans="1:5" x14ac:dyDescent="0.2">
      <c r="A1090" s="24" t="s">
        <v>17019</v>
      </c>
      <c r="B1090" s="84" t="s">
        <v>20610</v>
      </c>
      <c r="C1090" s="119">
        <v>66.400000000000006</v>
      </c>
      <c r="D1090" s="120">
        <v>1088</v>
      </c>
      <c r="E1090" s="121">
        <f t="shared" si="21"/>
        <v>3</v>
      </c>
    </row>
    <row r="1091" spans="1:5" x14ac:dyDescent="0.2">
      <c r="A1091" s="24" t="s">
        <v>17065</v>
      </c>
      <c r="B1091" s="84" t="s">
        <v>20289</v>
      </c>
      <c r="C1091" s="119">
        <v>66.400000000000006</v>
      </c>
      <c r="D1091" s="120">
        <v>1089</v>
      </c>
      <c r="E1091" s="121">
        <f t="shared" si="21"/>
        <v>3</v>
      </c>
    </row>
    <row r="1092" spans="1:5" x14ac:dyDescent="0.2">
      <c r="A1092" s="24" t="s">
        <v>17064</v>
      </c>
      <c r="B1092" s="84" t="s">
        <v>20729</v>
      </c>
      <c r="C1092" s="119">
        <v>66.400000000000006</v>
      </c>
      <c r="D1092" s="120">
        <v>1090</v>
      </c>
      <c r="E1092" s="121">
        <f t="shared" ref="E1092:E1155" si="22">VLOOKUP(C1092,$I$3:$O$18,7, TRUE)</f>
        <v>3</v>
      </c>
    </row>
    <row r="1093" spans="1:5" x14ac:dyDescent="0.2">
      <c r="A1093" s="24" t="s">
        <v>17610</v>
      </c>
      <c r="B1093" s="84" t="s">
        <v>20167</v>
      </c>
      <c r="C1093" s="119">
        <v>66.5</v>
      </c>
      <c r="D1093" s="120">
        <v>1091</v>
      </c>
      <c r="E1093" s="121">
        <f t="shared" si="22"/>
        <v>3</v>
      </c>
    </row>
    <row r="1094" spans="1:5" x14ac:dyDescent="0.2">
      <c r="A1094" s="24" t="s">
        <v>17055</v>
      </c>
      <c r="B1094" s="84" t="s">
        <v>20086</v>
      </c>
      <c r="C1094" s="119">
        <v>66.5</v>
      </c>
      <c r="D1094" s="120">
        <v>1092</v>
      </c>
      <c r="E1094" s="121">
        <f t="shared" si="22"/>
        <v>3</v>
      </c>
    </row>
    <row r="1095" spans="1:5" x14ac:dyDescent="0.2">
      <c r="A1095" s="24" t="s">
        <v>17116</v>
      </c>
      <c r="B1095" s="84" t="s">
        <v>20052</v>
      </c>
      <c r="C1095" s="119">
        <v>66.5</v>
      </c>
      <c r="D1095" s="120">
        <v>1093</v>
      </c>
      <c r="E1095" s="121">
        <f t="shared" si="22"/>
        <v>3</v>
      </c>
    </row>
    <row r="1096" spans="1:5" x14ac:dyDescent="0.2">
      <c r="A1096" s="24" t="s">
        <v>18335</v>
      </c>
      <c r="B1096" s="84" t="s">
        <v>20488</v>
      </c>
      <c r="C1096" s="119">
        <v>66.5</v>
      </c>
      <c r="D1096" s="120">
        <v>1094</v>
      </c>
      <c r="E1096" s="121">
        <f t="shared" si="22"/>
        <v>3</v>
      </c>
    </row>
    <row r="1097" spans="1:5" x14ac:dyDescent="0.2">
      <c r="A1097" s="24" t="s">
        <v>16473</v>
      </c>
      <c r="B1097" s="84" t="s">
        <v>20645</v>
      </c>
      <c r="C1097" s="119">
        <v>66.5</v>
      </c>
      <c r="D1097" s="120">
        <v>1095</v>
      </c>
      <c r="E1097" s="121">
        <f t="shared" si="22"/>
        <v>3</v>
      </c>
    </row>
    <row r="1098" spans="1:5" x14ac:dyDescent="0.2">
      <c r="A1098" s="24" t="s">
        <v>16308</v>
      </c>
      <c r="B1098" s="84" t="s">
        <v>20761</v>
      </c>
      <c r="C1098" s="119">
        <v>66.5</v>
      </c>
      <c r="D1098" s="120">
        <v>1096</v>
      </c>
      <c r="E1098" s="121">
        <f t="shared" si="22"/>
        <v>3</v>
      </c>
    </row>
    <row r="1099" spans="1:5" x14ac:dyDescent="0.2">
      <c r="A1099" s="24" t="s">
        <v>17387</v>
      </c>
      <c r="B1099" s="84" t="s">
        <v>20192</v>
      </c>
      <c r="C1099" s="119">
        <v>66.5</v>
      </c>
      <c r="D1099" s="120">
        <v>1097</v>
      </c>
      <c r="E1099" s="121">
        <f t="shared" si="22"/>
        <v>3</v>
      </c>
    </row>
    <row r="1100" spans="1:5" x14ac:dyDescent="0.2">
      <c r="A1100" s="24" t="s">
        <v>17815</v>
      </c>
      <c r="B1100" s="84" t="s">
        <v>19896</v>
      </c>
      <c r="C1100" s="119">
        <v>66.5</v>
      </c>
      <c r="D1100" s="120">
        <v>1098</v>
      </c>
      <c r="E1100" s="121">
        <f t="shared" si="22"/>
        <v>3</v>
      </c>
    </row>
    <row r="1101" spans="1:5" x14ac:dyDescent="0.2">
      <c r="A1101" s="24" t="s">
        <v>17747</v>
      </c>
      <c r="B1101" s="84" t="s">
        <v>19872</v>
      </c>
      <c r="C1101" s="119">
        <v>66.5</v>
      </c>
      <c r="D1101" s="120">
        <v>1099</v>
      </c>
      <c r="E1101" s="121">
        <f t="shared" si="22"/>
        <v>3</v>
      </c>
    </row>
    <row r="1102" spans="1:5" x14ac:dyDescent="0.2">
      <c r="A1102" s="24" t="s">
        <v>18017</v>
      </c>
      <c r="B1102" s="84" t="s">
        <v>21038</v>
      </c>
      <c r="C1102" s="119">
        <v>66.599999999999994</v>
      </c>
      <c r="D1102" s="120">
        <v>1100</v>
      </c>
      <c r="E1102" s="121">
        <f t="shared" si="22"/>
        <v>3</v>
      </c>
    </row>
    <row r="1103" spans="1:5" x14ac:dyDescent="0.2">
      <c r="A1103" s="24" t="s">
        <v>16712</v>
      </c>
      <c r="B1103" s="84" t="s">
        <v>20828</v>
      </c>
      <c r="C1103" s="119">
        <v>66.599999999999994</v>
      </c>
      <c r="D1103" s="120">
        <v>1101</v>
      </c>
      <c r="E1103" s="121">
        <f t="shared" si="22"/>
        <v>3</v>
      </c>
    </row>
    <row r="1104" spans="1:5" x14ac:dyDescent="0.2">
      <c r="A1104" s="24" t="s">
        <v>16696</v>
      </c>
      <c r="B1104" s="84" t="s">
        <v>20057</v>
      </c>
      <c r="C1104" s="119">
        <v>66.599999999999994</v>
      </c>
      <c r="D1104" s="120">
        <v>1102</v>
      </c>
      <c r="E1104" s="121">
        <f t="shared" si="22"/>
        <v>3</v>
      </c>
    </row>
    <row r="1105" spans="1:5" x14ac:dyDescent="0.2">
      <c r="A1105" s="24" t="s">
        <v>18565</v>
      </c>
      <c r="B1105" s="84" t="s">
        <v>19751</v>
      </c>
      <c r="C1105" s="119">
        <v>66.599999999999994</v>
      </c>
      <c r="D1105" s="120">
        <v>1103</v>
      </c>
      <c r="E1105" s="121">
        <f t="shared" si="22"/>
        <v>3</v>
      </c>
    </row>
    <row r="1106" spans="1:5" x14ac:dyDescent="0.2">
      <c r="A1106" s="24" t="s">
        <v>18196</v>
      </c>
      <c r="B1106" s="84" t="s">
        <v>20060</v>
      </c>
      <c r="C1106" s="119">
        <v>66.599999999999994</v>
      </c>
      <c r="D1106" s="120">
        <v>1104</v>
      </c>
      <c r="E1106" s="121">
        <f t="shared" si="22"/>
        <v>3</v>
      </c>
    </row>
    <row r="1107" spans="1:5" x14ac:dyDescent="0.2">
      <c r="A1107" s="24" t="s">
        <v>15822</v>
      </c>
      <c r="B1107" s="84" t="s">
        <v>21416</v>
      </c>
      <c r="C1107" s="119">
        <v>66.599999999999994</v>
      </c>
      <c r="D1107" s="120">
        <v>1105</v>
      </c>
      <c r="E1107" s="121">
        <f t="shared" si="22"/>
        <v>3</v>
      </c>
    </row>
    <row r="1108" spans="1:5" x14ac:dyDescent="0.2">
      <c r="A1108" s="24" t="s">
        <v>16914</v>
      </c>
      <c r="B1108" s="84" t="s">
        <v>20628</v>
      </c>
      <c r="C1108" s="119">
        <v>66.599999999999994</v>
      </c>
      <c r="D1108" s="120">
        <v>1106</v>
      </c>
      <c r="E1108" s="121">
        <f t="shared" si="22"/>
        <v>3</v>
      </c>
    </row>
    <row r="1109" spans="1:5" x14ac:dyDescent="0.2">
      <c r="A1109" s="24" t="s">
        <v>17031</v>
      </c>
      <c r="B1109" s="84" t="s">
        <v>20789</v>
      </c>
      <c r="C1109" s="119">
        <v>66.599999999999994</v>
      </c>
      <c r="D1109" s="120">
        <v>1107</v>
      </c>
      <c r="E1109" s="121">
        <f t="shared" si="22"/>
        <v>3</v>
      </c>
    </row>
    <row r="1110" spans="1:5" x14ac:dyDescent="0.2">
      <c r="A1110" s="24" t="s">
        <v>17504</v>
      </c>
      <c r="B1110" s="84" t="s">
        <v>20674</v>
      </c>
      <c r="C1110" s="119">
        <v>66.7</v>
      </c>
      <c r="D1110" s="120">
        <v>1108</v>
      </c>
      <c r="E1110" s="121">
        <f t="shared" si="22"/>
        <v>3</v>
      </c>
    </row>
    <row r="1111" spans="1:5" x14ac:dyDescent="0.2">
      <c r="A1111" s="24" t="s">
        <v>15855</v>
      </c>
      <c r="B1111" s="84" t="s">
        <v>20278</v>
      </c>
      <c r="C1111" s="119">
        <v>66.7</v>
      </c>
      <c r="D1111" s="120">
        <v>1109</v>
      </c>
      <c r="E1111" s="121">
        <f t="shared" si="22"/>
        <v>3</v>
      </c>
    </row>
    <row r="1112" spans="1:5" x14ac:dyDescent="0.2">
      <c r="A1112" s="24" t="s">
        <v>18309</v>
      </c>
      <c r="B1112" s="84" t="s">
        <v>20556</v>
      </c>
      <c r="C1112" s="119">
        <v>66.7</v>
      </c>
      <c r="D1112" s="120">
        <v>1110</v>
      </c>
      <c r="E1112" s="121">
        <f t="shared" si="22"/>
        <v>3</v>
      </c>
    </row>
    <row r="1113" spans="1:5" x14ac:dyDescent="0.2">
      <c r="A1113" s="24" t="s">
        <v>17597</v>
      </c>
      <c r="B1113" s="84" t="s">
        <v>20528</v>
      </c>
      <c r="C1113" s="119">
        <v>66.7</v>
      </c>
      <c r="D1113" s="120">
        <v>1111</v>
      </c>
      <c r="E1113" s="121">
        <f t="shared" si="22"/>
        <v>3</v>
      </c>
    </row>
    <row r="1114" spans="1:5" x14ac:dyDescent="0.2">
      <c r="A1114" s="24" t="s">
        <v>17433</v>
      </c>
      <c r="B1114" s="84" t="s">
        <v>20495</v>
      </c>
      <c r="C1114" s="119">
        <v>66.7</v>
      </c>
      <c r="D1114" s="120">
        <v>1112</v>
      </c>
      <c r="E1114" s="121">
        <f t="shared" si="22"/>
        <v>3</v>
      </c>
    </row>
    <row r="1115" spans="1:5" x14ac:dyDescent="0.2">
      <c r="A1115" s="24" t="s">
        <v>16933</v>
      </c>
      <c r="B1115" s="84" t="s">
        <v>21336</v>
      </c>
      <c r="C1115" s="119">
        <v>66.8</v>
      </c>
      <c r="D1115" s="120">
        <v>1113</v>
      </c>
      <c r="E1115" s="121">
        <f t="shared" si="22"/>
        <v>3</v>
      </c>
    </row>
    <row r="1116" spans="1:5" x14ac:dyDescent="0.2">
      <c r="A1116" s="24" t="s">
        <v>17832</v>
      </c>
      <c r="B1116" s="84" t="s">
        <v>19769</v>
      </c>
      <c r="C1116" s="119">
        <v>66.8</v>
      </c>
      <c r="D1116" s="120">
        <v>1114</v>
      </c>
      <c r="E1116" s="121">
        <f t="shared" si="22"/>
        <v>3</v>
      </c>
    </row>
    <row r="1117" spans="1:5" x14ac:dyDescent="0.2">
      <c r="A1117" s="24" t="s">
        <v>17609</v>
      </c>
      <c r="B1117" s="84" t="s">
        <v>20033</v>
      </c>
      <c r="C1117" s="119">
        <v>66.8</v>
      </c>
      <c r="D1117" s="120">
        <v>1115</v>
      </c>
      <c r="E1117" s="121">
        <f t="shared" si="22"/>
        <v>3</v>
      </c>
    </row>
    <row r="1118" spans="1:5" x14ac:dyDescent="0.2">
      <c r="A1118" s="24" t="s">
        <v>17992</v>
      </c>
      <c r="B1118" s="84" t="s">
        <v>20367</v>
      </c>
      <c r="C1118" s="119">
        <v>66.8</v>
      </c>
      <c r="D1118" s="120">
        <v>1116</v>
      </c>
      <c r="E1118" s="121">
        <f t="shared" si="22"/>
        <v>3</v>
      </c>
    </row>
    <row r="1119" spans="1:5" x14ac:dyDescent="0.2">
      <c r="A1119" s="24" t="s">
        <v>17210</v>
      </c>
      <c r="B1119" s="84" t="s">
        <v>20088</v>
      </c>
      <c r="C1119" s="119">
        <v>66.8</v>
      </c>
      <c r="D1119" s="120">
        <v>1117</v>
      </c>
      <c r="E1119" s="121">
        <f t="shared" si="22"/>
        <v>3</v>
      </c>
    </row>
    <row r="1120" spans="1:5" x14ac:dyDescent="0.2">
      <c r="A1120" s="24" t="s">
        <v>17589</v>
      </c>
      <c r="B1120" s="84" t="s">
        <v>19451</v>
      </c>
      <c r="C1120" s="119">
        <v>66.8</v>
      </c>
      <c r="D1120" s="120">
        <v>1118</v>
      </c>
      <c r="E1120" s="121">
        <f t="shared" si="22"/>
        <v>3</v>
      </c>
    </row>
    <row r="1121" spans="1:5" x14ac:dyDescent="0.2">
      <c r="A1121" s="24" t="s">
        <v>17509</v>
      </c>
      <c r="B1121" s="84" t="s">
        <v>20716</v>
      </c>
      <c r="C1121" s="119">
        <v>66.8</v>
      </c>
      <c r="D1121" s="120">
        <v>1119</v>
      </c>
      <c r="E1121" s="121">
        <f t="shared" si="22"/>
        <v>3</v>
      </c>
    </row>
    <row r="1122" spans="1:5" x14ac:dyDescent="0.2">
      <c r="A1122" s="24" t="s">
        <v>17251</v>
      </c>
      <c r="B1122" s="84" t="s">
        <v>19704</v>
      </c>
      <c r="C1122" s="119">
        <v>66.8</v>
      </c>
      <c r="D1122" s="120">
        <v>1120</v>
      </c>
      <c r="E1122" s="121">
        <f t="shared" si="22"/>
        <v>3</v>
      </c>
    </row>
    <row r="1123" spans="1:5" x14ac:dyDescent="0.2">
      <c r="A1123" s="24" t="s">
        <v>17199</v>
      </c>
      <c r="B1123" s="84" t="s">
        <v>20782</v>
      </c>
      <c r="C1123" s="119">
        <v>66.8</v>
      </c>
      <c r="D1123" s="120">
        <v>1121</v>
      </c>
      <c r="E1123" s="121">
        <f t="shared" si="22"/>
        <v>3</v>
      </c>
    </row>
    <row r="1124" spans="1:5" x14ac:dyDescent="0.2">
      <c r="A1124" s="24" t="s">
        <v>15804</v>
      </c>
      <c r="B1124" s="84" t="s">
        <v>21599</v>
      </c>
      <c r="C1124" s="119">
        <v>66.8</v>
      </c>
      <c r="D1124" s="120">
        <v>1122</v>
      </c>
      <c r="E1124" s="121">
        <f t="shared" si="22"/>
        <v>3</v>
      </c>
    </row>
    <row r="1125" spans="1:5" x14ac:dyDescent="0.2">
      <c r="A1125" s="24" t="s">
        <v>18158</v>
      </c>
      <c r="B1125" s="84" t="s">
        <v>19499</v>
      </c>
      <c r="C1125" s="119">
        <v>66.8</v>
      </c>
      <c r="D1125" s="120">
        <v>1123</v>
      </c>
      <c r="E1125" s="121">
        <f t="shared" si="22"/>
        <v>3</v>
      </c>
    </row>
    <row r="1126" spans="1:5" x14ac:dyDescent="0.2">
      <c r="A1126" s="24" t="s">
        <v>17489</v>
      </c>
      <c r="B1126" s="84" t="s">
        <v>20469</v>
      </c>
      <c r="C1126" s="119">
        <v>66.8</v>
      </c>
      <c r="D1126" s="120">
        <v>1124</v>
      </c>
      <c r="E1126" s="121">
        <f t="shared" si="22"/>
        <v>3</v>
      </c>
    </row>
    <row r="1127" spans="1:5" x14ac:dyDescent="0.2">
      <c r="A1127" s="24" t="s">
        <v>17423</v>
      </c>
      <c r="B1127" s="84" t="s">
        <v>20237</v>
      </c>
      <c r="C1127" s="119">
        <v>66.900000000000006</v>
      </c>
      <c r="D1127" s="120">
        <v>1125</v>
      </c>
      <c r="E1127" s="121">
        <f t="shared" si="22"/>
        <v>3</v>
      </c>
    </row>
    <row r="1128" spans="1:5" x14ac:dyDescent="0.2">
      <c r="A1128" s="24" t="s">
        <v>18054</v>
      </c>
      <c r="B1128" s="84" t="s">
        <v>20325</v>
      </c>
      <c r="C1128" s="119">
        <v>66.900000000000006</v>
      </c>
      <c r="D1128" s="120">
        <v>1126</v>
      </c>
      <c r="E1128" s="121">
        <f t="shared" si="22"/>
        <v>3</v>
      </c>
    </row>
    <row r="1129" spans="1:5" x14ac:dyDescent="0.2">
      <c r="A1129" s="24" t="s">
        <v>17607</v>
      </c>
      <c r="B1129" s="84" t="s">
        <v>20817</v>
      </c>
      <c r="C1129" s="119">
        <v>66.900000000000006</v>
      </c>
      <c r="D1129" s="120">
        <v>1127</v>
      </c>
      <c r="E1129" s="121">
        <f t="shared" si="22"/>
        <v>3</v>
      </c>
    </row>
    <row r="1130" spans="1:5" x14ac:dyDescent="0.2">
      <c r="A1130" s="24" t="s">
        <v>16825</v>
      </c>
      <c r="B1130" s="84" t="s">
        <v>20262</v>
      </c>
      <c r="C1130" s="119">
        <v>66.900000000000006</v>
      </c>
      <c r="D1130" s="120">
        <v>1128</v>
      </c>
      <c r="E1130" s="121">
        <f t="shared" si="22"/>
        <v>3</v>
      </c>
    </row>
    <row r="1131" spans="1:5" x14ac:dyDescent="0.2">
      <c r="A1131" s="24" t="s">
        <v>18418</v>
      </c>
      <c r="B1131" s="84" t="s">
        <v>20436</v>
      </c>
      <c r="C1131" s="119">
        <v>66.900000000000006</v>
      </c>
      <c r="D1131" s="120">
        <v>1129</v>
      </c>
      <c r="E1131" s="121">
        <f t="shared" si="22"/>
        <v>3</v>
      </c>
    </row>
    <row r="1132" spans="1:5" x14ac:dyDescent="0.2">
      <c r="A1132" s="24" t="s">
        <v>17480</v>
      </c>
      <c r="B1132" s="84" t="s">
        <v>20419</v>
      </c>
      <c r="C1132" s="119">
        <v>66.900000000000006</v>
      </c>
      <c r="D1132" s="120">
        <v>1130</v>
      </c>
      <c r="E1132" s="121">
        <f t="shared" si="22"/>
        <v>3</v>
      </c>
    </row>
    <row r="1133" spans="1:5" x14ac:dyDescent="0.2">
      <c r="A1133" s="24" t="s">
        <v>17449</v>
      </c>
      <c r="B1133" s="84" t="s">
        <v>19614</v>
      </c>
      <c r="C1133" s="119">
        <v>66.900000000000006</v>
      </c>
      <c r="D1133" s="120">
        <v>1131</v>
      </c>
      <c r="E1133" s="121">
        <f t="shared" si="22"/>
        <v>3</v>
      </c>
    </row>
    <row r="1134" spans="1:5" x14ac:dyDescent="0.2">
      <c r="A1134" s="24" t="s">
        <v>15861</v>
      </c>
      <c r="B1134" s="84" t="s">
        <v>21134</v>
      </c>
      <c r="C1134" s="119">
        <v>66.900000000000006</v>
      </c>
      <c r="D1134" s="120">
        <v>1132</v>
      </c>
      <c r="E1134" s="121">
        <f t="shared" si="22"/>
        <v>3</v>
      </c>
    </row>
    <row r="1135" spans="1:5" x14ac:dyDescent="0.2">
      <c r="A1135" s="24" t="s">
        <v>16351</v>
      </c>
      <c r="B1135" s="84" t="s">
        <v>20094</v>
      </c>
      <c r="C1135" s="119">
        <v>67</v>
      </c>
      <c r="D1135" s="120">
        <v>1133</v>
      </c>
      <c r="E1135" s="121">
        <f t="shared" si="22"/>
        <v>3</v>
      </c>
    </row>
    <row r="1136" spans="1:5" x14ac:dyDescent="0.2">
      <c r="A1136" s="24" t="s">
        <v>17185</v>
      </c>
      <c r="B1136" s="84" t="s">
        <v>20446</v>
      </c>
      <c r="C1136" s="119">
        <v>67</v>
      </c>
      <c r="D1136" s="120">
        <v>1134</v>
      </c>
      <c r="E1136" s="121">
        <f t="shared" si="22"/>
        <v>3</v>
      </c>
    </row>
    <row r="1137" spans="1:5" x14ac:dyDescent="0.2">
      <c r="A1137" s="24" t="s">
        <v>17361</v>
      </c>
      <c r="B1137" s="84" t="s">
        <v>20373</v>
      </c>
      <c r="C1137" s="119">
        <v>67</v>
      </c>
      <c r="D1137" s="120">
        <v>1135</v>
      </c>
      <c r="E1137" s="121">
        <f t="shared" si="22"/>
        <v>3</v>
      </c>
    </row>
    <row r="1138" spans="1:5" x14ac:dyDescent="0.2">
      <c r="A1138" s="24" t="s">
        <v>17572</v>
      </c>
      <c r="B1138" s="84" t="s">
        <v>20256</v>
      </c>
      <c r="C1138" s="119">
        <v>67</v>
      </c>
      <c r="D1138" s="120">
        <v>1136</v>
      </c>
      <c r="E1138" s="121">
        <f t="shared" si="22"/>
        <v>3</v>
      </c>
    </row>
    <row r="1139" spans="1:5" x14ac:dyDescent="0.2">
      <c r="A1139" s="24" t="s">
        <v>17947</v>
      </c>
      <c r="B1139" s="84" t="s">
        <v>20134</v>
      </c>
      <c r="C1139" s="119">
        <v>67</v>
      </c>
      <c r="D1139" s="120">
        <v>1137</v>
      </c>
      <c r="E1139" s="121">
        <f t="shared" si="22"/>
        <v>3</v>
      </c>
    </row>
    <row r="1140" spans="1:5" x14ac:dyDescent="0.2">
      <c r="A1140" s="24" t="s">
        <v>17407</v>
      </c>
      <c r="B1140" s="84" t="s">
        <v>19794</v>
      </c>
      <c r="C1140" s="119">
        <v>67</v>
      </c>
      <c r="D1140" s="120">
        <v>1138</v>
      </c>
      <c r="E1140" s="121">
        <f t="shared" si="22"/>
        <v>3</v>
      </c>
    </row>
    <row r="1141" spans="1:5" x14ac:dyDescent="0.2">
      <c r="A1141" s="24" t="s">
        <v>18208</v>
      </c>
      <c r="B1141" s="84" t="s">
        <v>19987</v>
      </c>
      <c r="C1141" s="119">
        <v>67</v>
      </c>
      <c r="D1141" s="120">
        <v>1139</v>
      </c>
      <c r="E1141" s="121">
        <f t="shared" si="22"/>
        <v>3</v>
      </c>
    </row>
    <row r="1142" spans="1:5" x14ac:dyDescent="0.2">
      <c r="A1142" s="24" t="s">
        <v>17795</v>
      </c>
      <c r="B1142" s="84" t="s">
        <v>20351</v>
      </c>
      <c r="C1142" s="119">
        <v>67</v>
      </c>
      <c r="D1142" s="120">
        <v>1140</v>
      </c>
      <c r="E1142" s="121">
        <f t="shared" si="22"/>
        <v>3</v>
      </c>
    </row>
    <row r="1143" spans="1:5" x14ac:dyDescent="0.2">
      <c r="A1143" s="24" t="s">
        <v>15437</v>
      </c>
      <c r="B1143" s="84" t="s">
        <v>21175</v>
      </c>
      <c r="C1143" s="119">
        <v>67.099999999999994</v>
      </c>
      <c r="D1143" s="120">
        <v>1141</v>
      </c>
      <c r="E1143" s="121">
        <f t="shared" si="22"/>
        <v>3</v>
      </c>
    </row>
    <row r="1144" spans="1:5" x14ac:dyDescent="0.2">
      <c r="A1144" s="24" t="s">
        <v>18203</v>
      </c>
      <c r="B1144" s="84" t="s">
        <v>20050</v>
      </c>
      <c r="C1144" s="119">
        <v>67.099999999999994</v>
      </c>
      <c r="D1144" s="120">
        <v>1142</v>
      </c>
      <c r="E1144" s="121">
        <f t="shared" si="22"/>
        <v>3</v>
      </c>
    </row>
    <row r="1145" spans="1:5" x14ac:dyDescent="0.2">
      <c r="A1145" s="24" t="s">
        <v>18583</v>
      </c>
      <c r="B1145" s="84" t="s">
        <v>19865</v>
      </c>
      <c r="C1145" s="119">
        <v>67.099999999999994</v>
      </c>
      <c r="D1145" s="120">
        <v>1143</v>
      </c>
      <c r="E1145" s="121">
        <f t="shared" si="22"/>
        <v>3</v>
      </c>
    </row>
    <row r="1146" spans="1:5" x14ac:dyDescent="0.2">
      <c r="A1146" s="24" t="s">
        <v>17888</v>
      </c>
      <c r="B1146" s="84" t="s">
        <v>20474</v>
      </c>
      <c r="C1146" s="119">
        <v>67.099999999999994</v>
      </c>
      <c r="D1146" s="120">
        <v>1144</v>
      </c>
      <c r="E1146" s="121">
        <f t="shared" si="22"/>
        <v>3</v>
      </c>
    </row>
    <row r="1147" spans="1:5" x14ac:dyDescent="0.2">
      <c r="A1147" s="24" t="s">
        <v>18067</v>
      </c>
      <c r="B1147" s="84" t="s">
        <v>20560</v>
      </c>
      <c r="C1147" s="119">
        <v>67.099999999999994</v>
      </c>
      <c r="D1147" s="120">
        <v>1145</v>
      </c>
      <c r="E1147" s="121">
        <f t="shared" si="22"/>
        <v>3</v>
      </c>
    </row>
    <row r="1148" spans="1:5" x14ac:dyDescent="0.2">
      <c r="A1148" s="24" t="s">
        <v>16669</v>
      </c>
      <c r="B1148" s="84" t="s">
        <v>20548</v>
      </c>
      <c r="C1148" s="119">
        <v>67.099999999999994</v>
      </c>
      <c r="D1148" s="120">
        <v>1146</v>
      </c>
      <c r="E1148" s="121">
        <f t="shared" si="22"/>
        <v>3</v>
      </c>
    </row>
    <row r="1149" spans="1:5" x14ac:dyDescent="0.2">
      <c r="A1149" s="24" t="s">
        <v>17339</v>
      </c>
      <c r="B1149" s="84" t="s">
        <v>20450</v>
      </c>
      <c r="C1149" s="119">
        <v>67.099999999999994</v>
      </c>
      <c r="D1149" s="120">
        <v>1147</v>
      </c>
      <c r="E1149" s="121">
        <f t="shared" si="22"/>
        <v>3</v>
      </c>
    </row>
    <row r="1150" spans="1:5" x14ac:dyDescent="0.2">
      <c r="A1150" s="24" t="s">
        <v>18297</v>
      </c>
      <c r="B1150" s="84" t="s">
        <v>19719</v>
      </c>
      <c r="C1150" s="119">
        <v>67.099999999999994</v>
      </c>
      <c r="D1150" s="120">
        <v>1148</v>
      </c>
      <c r="E1150" s="121">
        <f t="shared" si="22"/>
        <v>3</v>
      </c>
    </row>
    <row r="1151" spans="1:5" x14ac:dyDescent="0.2">
      <c r="A1151" s="24" t="s">
        <v>17551</v>
      </c>
      <c r="B1151" s="84" t="s">
        <v>20191</v>
      </c>
      <c r="C1151" s="119">
        <v>67.099999999999994</v>
      </c>
      <c r="D1151" s="120">
        <v>1149</v>
      </c>
      <c r="E1151" s="121">
        <f t="shared" si="22"/>
        <v>3</v>
      </c>
    </row>
    <row r="1152" spans="1:5" x14ac:dyDescent="0.2">
      <c r="A1152" s="24" t="s">
        <v>16360</v>
      </c>
      <c r="B1152" s="84" t="s">
        <v>20491</v>
      </c>
      <c r="C1152" s="119">
        <v>67.099999999999994</v>
      </c>
      <c r="D1152" s="120">
        <v>1150</v>
      </c>
      <c r="E1152" s="121">
        <f t="shared" si="22"/>
        <v>3</v>
      </c>
    </row>
    <row r="1153" spans="1:5" x14ac:dyDescent="0.2">
      <c r="A1153" s="24" t="s">
        <v>17930</v>
      </c>
      <c r="B1153" s="84" t="s">
        <v>20958</v>
      </c>
      <c r="C1153" s="119">
        <v>67.2</v>
      </c>
      <c r="D1153" s="120">
        <v>1151</v>
      </c>
      <c r="E1153" s="121">
        <f t="shared" si="22"/>
        <v>3</v>
      </c>
    </row>
    <row r="1154" spans="1:5" x14ac:dyDescent="0.2">
      <c r="A1154" s="24" t="s">
        <v>18068</v>
      </c>
      <c r="B1154" s="84" t="s">
        <v>19742</v>
      </c>
      <c r="C1154" s="119">
        <v>67.2</v>
      </c>
      <c r="D1154" s="120">
        <v>1152</v>
      </c>
      <c r="E1154" s="121">
        <f t="shared" si="22"/>
        <v>3</v>
      </c>
    </row>
    <row r="1155" spans="1:5" x14ac:dyDescent="0.2">
      <c r="A1155" s="24" t="s">
        <v>16560</v>
      </c>
      <c r="B1155" s="84" t="s">
        <v>20785</v>
      </c>
      <c r="C1155" s="119">
        <v>67.2</v>
      </c>
      <c r="D1155" s="120">
        <v>1153</v>
      </c>
      <c r="E1155" s="121">
        <f t="shared" si="22"/>
        <v>3</v>
      </c>
    </row>
    <row r="1156" spans="1:5" x14ac:dyDescent="0.2">
      <c r="A1156" s="24" t="s">
        <v>16642</v>
      </c>
      <c r="B1156" s="84" t="s">
        <v>20264</v>
      </c>
      <c r="C1156" s="119">
        <v>67.2</v>
      </c>
      <c r="D1156" s="120">
        <v>1154</v>
      </c>
      <c r="E1156" s="121">
        <f t="shared" ref="E1156:E1219" si="23">VLOOKUP(C1156,$I$3:$O$18,7, TRUE)</f>
        <v>3</v>
      </c>
    </row>
    <row r="1157" spans="1:5" x14ac:dyDescent="0.2">
      <c r="A1157" s="24" t="s">
        <v>16711</v>
      </c>
      <c r="B1157" s="84" t="s">
        <v>21311</v>
      </c>
      <c r="C1157" s="119">
        <v>67.2</v>
      </c>
      <c r="D1157" s="120">
        <v>1155</v>
      </c>
      <c r="E1157" s="121">
        <f t="shared" si="23"/>
        <v>3</v>
      </c>
    </row>
    <row r="1158" spans="1:5" x14ac:dyDescent="0.2">
      <c r="A1158" s="24" t="s">
        <v>18217</v>
      </c>
      <c r="B1158" s="84" t="s">
        <v>19658</v>
      </c>
      <c r="C1158" s="119">
        <v>67.2</v>
      </c>
      <c r="D1158" s="120">
        <v>1156</v>
      </c>
      <c r="E1158" s="121">
        <f t="shared" si="23"/>
        <v>3</v>
      </c>
    </row>
    <row r="1159" spans="1:5" x14ac:dyDescent="0.2">
      <c r="A1159" s="24" t="s">
        <v>17653</v>
      </c>
      <c r="B1159" s="84" t="s">
        <v>20580</v>
      </c>
      <c r="C1159" s="119">
        <v>67.2</v>
      </c>
      <c r="D1159" s="120">
        <v>1157</v>
      </c>
      <c r="E1159" s="121">
        <f t="shared" si="23"/>
        <v>3</v>
      </c>
    </row>
    <row r="1160" spans="1:5" x14ac:dyDescent="0.2">
      <c r="A1160" s="24" t="s">
        <v>16725</v>
      </c>
      <c r="B1160" s="84" t="s">
        <v>20933</v>
      </c>
      <c r="C1160" s="119">
        <v>67.2</v>
      </c>
      <c r="D1160" s="120">
        <v>1158</v>
      </c>
      <c r="E1160" s="121">
        <f t="shared" si="23"/>
        <v>3</v>
      </c>
    </row>
    <row r="1161" spans="1:5" x14ac:dyDescent="0.2">
      <c r="A1161" s="24" t="s">
        <v>16719</v>
      </c>
      <c r="B1161" s="84" t="s">
        <v>21005</v>
      </c>
      <c r="C1161" s="119">
        <v>67.2</v>
      </c>
      <c r="D1161" s="120">
        <v>1159</v>
      </c>
      <c r="E1161" s="121">
        <f t="shared" si="23"/>
        <v>3</v>
      </c>
    </row>
    <row r="1162" spans="1:5" x14ac:dyDescent="0.2">
      <c r="A1162" s="24" t="s">
        <v>16636</v>
      </c>
      <c r="B1162" s="84" t="s">
        <v>21158</v>
      </c>
      <c r="C1162" s="119">
        <v>67.2</v>
      </c>
      <c r="D1162" s="120">
        <v>1160</v>
      </c>
      <c r="E1162" s="121">
        <f t="shared" si="23"/>
        <v>3</v>
      </c>
    </row>
    <row r="1163" spans="1:5" x14ac:dyDescent="0.2">
      <c r="A1163" s="24" t="s">
        <v>17964</v>
      </c>
      <c r="B1163" s="84" t="s">
        <v>19983</v>
      </c>
      <c r="C1163" s="119">
        <v>67.2</v>
      </c>
      <c r="D1163" s="120">
        <v>1161</v>
      </c>
      <c r="E1163" s="121">
        <f t="shared" si="23"/>
        <v>3</v>
      </c>
    </row>
    <row r="1164" spans="1:5" x14ac:dyDescent="0.2">
      <c r="A1164" s="24" t="s">
        <v>16468</v>
      </c>
      <c r="B1164" s="84" t="s">
        <v>21257</v>
      </c>
      <c r="C1164" s="119">
        <v>67.2</v>
      </c>
      <c r="D1164" s="120">
        <v>1162</v>
      </c>
      <c r="E1164" s="121">
        <f t="shared" si="23"/>
        <v>3</v>
      </c>
    </row>
    <row r="1165" spans="1:5" x14ac:dyDescent="0.2">
      <c r="A1165" s="24" t="s">
        <v>17723</v>
      </c>
      <c r="B1165" s="84" t="s">
        <v>20571</v>
      </c>
      <c r="C1165" s="119">
        <v>67.3</v>
      </c>
      <c r="D1165" s="120">
        <v>1163</v>
      </c>
      <c r="E1165" s="121">
        <f t="shared" si="23"/>
        <v>3</v>
      </c>
    </row>
    <row r="1166" spans="1:5" x14ac:dyDescent="0.2">
      <c r="A1166" s="24" t="s">
        <v>16867</v>
      </c>
      <c r="B1166" s="84" t="s">
        <v>21625</v>
      </c>
      <c r="C1166" s="119">
        <v>67.3</v>
      </c>
      <c r="D1166" s="120">
        <v>1164</v>
      </c>
      <c r="E1166" s="121">
        <f t="shared" si="23"/>
        <v>3</v>
      </c>
    </row>
    <row r="1167" spans="1:5" x14ac:dyDescent="0.2">
      <c r="A1167" s="24" t="s">
        <v>18176</v>
      </c>
      <c r="B1167" s="84" t="s">
        <v>20428</v>
      </c>
      <c r="C1167" s="119">
        <v>67.3</v>
      </c>
      <c r="D1167" s="120">
        <v>1165</v>
      </c>
      <c r="E1167" s="121">
        <f t="shared" si="23"/>
        <v>3</v>
      </c>
    </row>
    <row r="1168" spans="1:5" x14ac:dyDescent="0.2">
      <c r="A1168" s="24" t="s">
        <v>16377</v>
      </c>
      <c r="B1168" s="84" t="s">
        <v>20116</v>
      </c>
      <c r="C1168" s="119">
        <v>67.3</v>
      </c>
      <c r="D1168" s="120">
        <v>1166</v>
      </c>
      <c r="E1168" s="121">
        <f t="shared" si="23"/>
        <v>3</v>
      </c>
    </row>
    <row r="1169" spans="1:5" x14ac:dyDescent="0.2">
      <c r="A1169" s="24" t="s">
        <v>18375</v>
      </c>
      <c r="B1169" s="84" t="s">
        <v>19755</v>
      </c>
      <c r="C1169" s="119">
        <v>67.3</v>
      </c>
      <c r="D1169" s="120">
        <v>1167</v>
      </c>
      <c r="E1169" s="121">
        <f t="shared" si="23"/>
        <v>3</v>
      </c>
    </row>
    <row r="1170" spans="1:5" x14ac:dyDescent="0.2">
      <c r="A1170" s="24" t="s">
        <v>18344</v>
      </c>
      <c r="B1170" s="84" t="s">
        <v>20354</v>
      </c>
      <c r="C1170" s="119">
        <v>67.400000000000006</v>
      </c>
      <c r="D1170" s="120">
        <v>1168</v>
      </c>
      <c r="E1170" s="121">
        <f t="shared" si="23"/>
        <v>3</v>
      </c>
    </row>
    <row r="1171" spans="1:5" x14ac:dyDescent="0.2">
      <c r="A1171" s="24" t="s">
        <v>17068</v>
      </c>
      <c r="B1171" s="84" t="s">
        <v>20066</v>
      </c>
      <c r="C1171" s="119">
        <v>67.400000000000006</v>
      </c>
      <c r="D1171" s="120">
        <v>1169</v>
      </c>
      <c r="E1171" s="121">
        <f t="shared" si="23"/>
        <v>3</v>
      </c>
    </row>
    <row r="1172" spans="1:5" x14ac:dyDescent="0.2">
      <c r="A1172" s="24" t="s">
        <v>17382</v>
      </c>
      <c r="B1172" s="84" t="s">
        <v>20768</v>
      </c>
      <c r="C1172" s="119">
        <v>67.400000000000006</v>
      </c>
      <c r="D1172" s="120">
        <v>1170</v>
      </c>
      <c r="E1172" s="121">
        <f t="shared" si="23"/>
        <v>3</v>
      </c>
    </row>
    <row r="1173" spans="1:5" x14ac:dyDescent="0.2">
      <c r="A1173" s="24" t="s">
        <v>16287</v>
      </c>
      <c r="B1173" s="84" t="s">
        <v>20966</v>
      </c>
      <c r="C1173" s="119">
        <v>67.400000000000006</v>
      </c>
      <c r="D1173" s="120">
        <v>1171</v>
      </c>
      <c r="E1173" s="121">
        <f t="shared" si="23"/>
        <v>3</v>
      </c>
    </row>
    <row r="1174" spans="1:5" x14ac:dyDescent="0.2">
      <c r="A1174" s="24" t="s">
        <v>16483</v>
      </c>
      <c r="B1174" s="84" t="s">
        <v>20704</v>
      </c>
      <c r="C1174" s="119">
        <v>67.400000000000006</v>
      </c>
      <c r="D1174" s="120">
        <v>1172</v>
      </c>
      <c r="E1174" s="121">
        <f t="shared" si="23"/>
        <v>3</v>
      </c>
    </row>
    <row r="1175" spans="1:5" x14ac:dyDescent="0.2">
      <c r="A1175" s="24" t="s">
        <v>17046</v>
      </c>
      <c r="B1175" s="84" t="s">
        <v>20883</v>
      </c>
      <c r="C1175" s="119">
        <v>67.400000000000006</v>
      </c>
      <c r="D1175" s="120">
        <v>1173</v>
      </c>
      <c r="E1175" s="121">
        <f t="shared" si="23"/>
        <v>3</v>
      </c>
    </row>
    <row r="1176" spans="1:5" x14ac:dyDescent="0.2">
      <c r="A1176" s="24" t="s">
        <v>17089</v>
      </c>
      <c r="B1176" s="84" t="s">
        <v>20698</v>
      </c>
      <c r="C1176" s="119">
        <v>67.400000000000006</v>
      </c>
      <c r="D1176" s="120">
        <v>1174</v>
      </c>
      <c r="E1176" s="121">
        <f t="shared" si="23"/>
        <v>3</v>
      </c>
    </row>
    <row r="1177" spans="1:5" x14ac:dyDescent="0.2">
      <c r="A1177" s="24" t="s">
        <v>17987</v>
      </c>
      <c r="B1177" s="84" t="s">
        <v>20004</v>
      </c>
      <c r="C1177" s="119">
        <v>67.400000000000006</v>
      </c>
      <c r="D1177" s="120">
        <v>1175</v>
      </c>
      <c r="E1177" s="121">
        <f t="shared" si="23"/>
        <v>3</v>
      </c>
    </row>
    <row r="1178" spans="1:5" x14ac:dyDescent="0.2">
      <c r="A1178" s="24" t="s">
        <v>16541</v>
      </c>
      <c r="B1178" s="84" t="s">
        <v>20612</v>
      </c>
      <c r="C1178" s="119">
        <v>67.400000000000006</v>
      </c>
      <c r="D1178" s="120">
        <v>1176</v>
      </c>
      <c r="E1178" s="121">
        <f t="shared" si="23"/>
        <v>3</v>
      </c>
    </row>
    <row r="1179" spans="1:5" x14ac:dyDescent="0.2">
      <c r="A1179" s="24" t="s">
        <v>18262</v>
      </c>
      <c r="B1179" s="84" t="s">
        <v>20258</v>
      </c>
      <c r="C1179" s="119">
        <v>67.400000000000006</v>
      </c>
      <c r="D1179" s="120">
        <v>1177</v>
      </c>
      <c r="E1179" s="121">
        <f t="shared" si="23"/>
        <v>3</v>
      </c>
    </row>
    <row r="1180" spans="1:5" x14ac:dyDescent="0.2">
      <c r="A1180" s="24" t="s">
        <v>17628</v>
      </c>
      <c r="B1180" s="84" t="s">
        <v>20243</v>
      </c>
      <c r="C1180" s="119">
        <v>67.400000000000006</v>
      </c>
      <c r="D1180" s="120">
        <v>1178</v>
      </c>
      <c r="E1180" s="121">
        <f t="shared" si="23"/>
        <v>3</v>
      </c>
    </row>
    <row r="1181" spans="1:5" x14ac:dyDescent="0.2">
      <c r="A1181" s="24" t="s">
        <v>15873</v>
      </c>
      <c r="B1181" s="84" t="s">
        <v>20067</v>
      </c>
      <c r="C1181" s="119">
        <v>67.400000000000006</v>
      </c>
      <c r="D1181" s="120">
        <v>1179</v>
      </c>
      <c r="E1181" s="121">
        <f t="shared" si="23"/>
        <v>3</v>
      </c>
    </row>
    <row r="1182" spans="1:5" x14ac:dyDescent="0.2">
      <c r="A1182" s="24" t="s">
        <v>17824</v>
      </c>
      <c r="B1182" s="84" t="s">
        <v>20362</v>
      </c>
      <c r="C1182" s="119">
        <v>67.400000000000006</v>
      </c>
      <c r="D1182" s="120">
        <v>1180</v>
      </c>
      <c r="E1182" s="121">
        <f t="shared" si="23"/>
        <v>3</v>
      </c>
    </row>
    <row r="1183" spans="1:5" x14ac:dyDescent="0.2">
      <c r="A1183" s="24" t="s">
        <v>17733</v>
      </c>
      <c r="B1183" s="84" t="s">
        <v>20181</v>
      </c>
      <c r="C1183" s="119">
        <v>67.5</v>
      </c>
      <c r="D1183" s="120">
        <v>1181</v>
      </c>
      <c r="E1183" s="121">
        <f t="shared" si="23"/>
        <v>3</v>
      </c>
    </row>
    <row r="1184" spans="1:5" x14ac:dyDescent="0.2">
      <c r="A1184" s="24" t="s">
        <v>16971</v>
      </c>
      <c r="B1184" s="84" t="s">
        <v>20341</v>
      </c>
      <c r="C1184" s="119">
        <v>67.5</v>
      </c>
      <c r="D1184" s="120">
        <v>1182</v>
      </c>
      <c r="E1184" s="121">
        <f t="shared" si="23"/>
        <v>3</v>
      </c>
    </row>
    <row r="1185" spans="1:5" x14ac:dyDescent="0.2">
      <c r="A1185" s="24" t="s">
        <v>17169</v>
      </c>
      <c r="B1185" s="84" t="s">
        <v>20401</v>
      </c>
      <c r="C1185" s="119">
        <v>67.5</v>
      </c>
      <c r="D1185" s="120">
        <v>1183</v>
      </c>
      <c r="E1185" s="121">
        <f t="shared" si="23"/>
        <v>3</v>
      </c>
    </row>
    <row r="1186" spans="1:5" x14ac:dyDescent="0.2">
      <c r="A1186" s="24" t="s">
        <v>17319</v>
      </c>
      <c r="B1186" s="84" t="s">
        <v>20429</v>
      </c>
      <c r="C1186" s="119">
        <v>67.5</v>
      </c>
      <c r="D1186" s="120">
        <v>1184</v>
      </c>
      <c r="E1186" s="121">
        <f t="shared" si="23"/>
        <v>3</v>
      </c>
    </row>
    <row r="1187" spans="1:5" x14ac:dyDescent="0.2">
      <c r="A1187" s="24" t="s">
        <v>17181</v>
      </c>
      <c r="B1187" s="84" t="s">
        <v>20288</v>
      </c>
      <c r="C1187" s="119">
        <v>67.5</v>
      </c>
      <c r="D1187" s="120">
        <v>1185</v>
      </c>
      <c r="E1187" s="121">
        <f t="shared" si="23"/>
        <v>3</v>
      </c>
    </row>
    <row r="1188" spans="1:5" x14ac:dyDescent="0.2">
      <c r="A1188" s="24" t="s">
        <v>17801</v>
      </c>
      <c r="B1188" s="84" t="s">
        <v>20384</v>
      </c>
      <c r="C1188" s="119">
        <v>67.5</v>
      </c>
      <c r="D1188" s="120">
        <v>1186</v>
      </c>
      <c r="E1188" s="121">
        <f t="shared" si="23"/>
        <v>3</v>
      </c>
    </row>
    <row r="1189" spans="1:5" x14ac:dyDescent="0.2">
      <c r="A1189" s="24" t="s">
        <v>16457</v>
      </c>
      <c r="B1189" s="84" t="s">
        <v>20586</v>
      </c>
      <c r="C1189" s="119">
        <v>67.599999999999994</v>
      </c>
      <c r="D1189" s="120">
        <v>1187</v>
      </c>
      <c r="E1189" s="121">
        <f t="shared" si="23"/>
        <v>3</v>
      </c>
    </row>
    <row r="1190" spans="1:5" x14ac:dyDescent="0.2">
      <c r="A1190" s="24" t="s">
        <v>16501</v>
      </c>
      <c r="B1190" s="84" t="s">
        <v>20911</v>
      </c>
      <c r="C1190" s="119">
        <v>67.599999999999994</v>
      </c>
      <c r="D1190" s="120">
        <v>1188</v>
      </c>
      <c r="E1190" s="121">
        <f t="shared" si="23"/>
        <v>3</v>
      </c>
    </row>
    <row r="1191" spans="1:5" x14ac:dyDescent="0.2">
      <c r="A1191" s="24" t="s">
        <v>17100</v>
      </c>
      <c r="B1191" s="84" t="s">
        <v>20281</v>
      </c>
      <c r="C1191" s="119">
        <v>67.599999999999994</v>
      </c>
      <c r="D1191" s="120">
        <v>1189</v>
      </c>
      <c r="E1191" s="121">
        <f t="shared" si="23"/>
        <v>3</v>
      </c>
    </row>
    <row r="1192" spans="1:5" x14ac:dyDescent="0.2">
      <c r="A1192" s="24" t="s">
        <v>17098</v>
      </c>
      <c r="B1192" s="84" t="s">
        <v>21269</v>
      </c>
      <c r="C1192" s="119">
        <v>67.599999999999994</v>
      </c>
      <c r="D1192" s="120">
        <v>1190</v>
      </c>
      <c r="E1192" s="121">
        <f t="shared" si="23"/>
        <v>3</v>
      </c>
    </row>
    <row r="1193" spans="1:5" x14ac:dyDescent="0.2">
      <c r="A1193" s="24" t="s">
        <v>17650</v>
      </c>
      <c r="B1193" s="84" t="s">
        <v>19784</v>
      </c>
      <c r="C1193" s="119">
        <v>67.599999999999994</v>
      </c>
      <c r="D1193" s="120">
        <v>1191</v>
      </c>
      <c r="E1193" s="121">
        <f t="shared" si="23"/>
        <v>3</v>
      </c>
    </row>
    <row r="1194" spans="1:5" x14ac:dyDescent="0.2">
      <c r="A1194" s="24" t="s">
        <v>17769</v>
      </c>
      <c r="B1194" s="84" t="s">
        <v>20070</v>
      </c>
      <c r="C1194" s="119">
        <v>67.599999999999994</v>
      </c>
      <c r="D1194" s="120">
        <v>1192</v>
      </c>
      <c r="E1194" s="121">
        <f t="shared" si="23"/>
        <v>3</v>
      </c>
    </row>
    <row r="1195" spans="1:5" x14ac:dyDescent="0.2">
      <c r="A1195" s="24" t="s">
        <v>16716</v>
      </c>
      <c r="B1195" s="84" t="s">
        <v>20168</v>
      </c>
      <c r="C1195" s="119">
        <v>67.7</v>
      </c>
      <c r="D1195" s="120">
        <v>1193</v>
      </c>
      <c r="E1195" s="121">
        <f t="shared" si="23"/>
        <v>3</v>
      </c>
    </row>
    <row r="1196" spans="1:5" x14ac:dyDescent="0.2">
      <c r="A1196" s="24" t="s">
        <v>17134</v>
      </c>
      <c r="B1196" s="84" t="s">
        <v>20377</v>
      </c>
      <c r="C1196" s="119">
        <v>67.7</v>
      </c>
      <c r="D1196" s="120">
        <v>1194</v>
      </c>
      <c r="E1196" s="121">
        <f t="shared" si="23"/>
        <v>3</v>
      </c>
    </row>
    <row r="1197" spans="1:5" x14ac:dyDescent="0.2">
      <c r="A1197" s="24" t="s">
        <v>17102</v>
      </c>
      <c r="B1197" s="84" t="s">
        <v>20794</v>
      </c>
      <c r="C1197" s="119">
        <v>67.7</v>
      </c>
      <c r="D1197" s="120">
        <v>1195</v>
      </c>
      <c r="E1197" s="121">
        <f t="shared" si="23"/>
        <v>3</v>
      </c>
    </row>
    <row r="1198" spans="1:5" x14ac:dyDescent="0.2">
      <c r="A1198" s="24" t="s">
        <v>18043</v>
      </c>
      <c r="B1198" s="84" t="s">
        <v>20128</v>
      </c>
      <c r="C1198" s="119">
        <v>67.7</v>
      </c>
      <c r="D1198" s="120">
        <v>1196</v>
      </c>
      <c r="E1198" s="121">
        <f t="shared" si="23"/>
        <v>3</v>
      </c>
    </row>
    <row r="1199" spans="1:5" x14ac:dyDescent="0.2">
      <c r="A1199" s="24" t="s">
        <v>17174</v>
      </c>
      <c r="B1199" s="84" t="s">
        <v>19945</v>
      </c>
      <c r="C1199" s="119">
        <v>67.7</v>
      </c>
      <c r="D1199" s="120">
        <v>1197</v>
      </c>
      <c r="E1199" s="121">
        <f t="shared" si="23"/>
        <v>3</v>
      </c>
    </row>
    <row r="1200" spans="1:5" x14ac:dyDescent="0.2">
      <c r="A1200" s="24" t="s">
        <v>17668</v>
      </c>
      <c r="B1200" s="84" t="s">
        <v>20063</v>
      </c>
      <c r="C1200" s="119">
        <v>67.7</v>
      </c>
      <c r="D1200" s="120">
        <v>1198</v>
      </c>
      <c r="E1200" s="121">
        <f t="shared" si="23"/>
        <v>3</v>
      </c>
    </row>
    <row r="1201" spans="1:5" x14ac:dyDescent="0.2">
      <c r="A1201" s="24" t="s">
        <v>16470</v>
      </c>
      <c r="B1201" s="84" t="s">
        <v>20935</v>
      </c>
      <c r="C1201" s="119">
        <v>67.7</v>
      </c>
      <c r="D1201" s="120">
        <v>1199</v>
      </c>
      <c r="E1201" s="121">
        <f t="shared" si="23"/>
        <v>3</v>
      </c>
    </row>
    <row r="1202" spans="1:5" x14ac:dyDescent="0.2">
      <c r="A1202" s="24" t="s">
        <v>18390</v>
      </c>
      <c r="B1202" s="84" t="s">
        <v>20359</v>
      </c>
      <c r="C1202" s="119">
        <v>67.8</v>
      </c>
      <c r="D1202" s="120">
        <v>1200</v>
      </c>
      <c r="E1202" s="121">
        <f t="shared" si="23"/>
        <v>3</v>
      </c>
    </row>
    <row r="1203" spans="1:5" x14ac:dyDescent="0.2">
      <c r="A1203" s="24" t="s">
        <v>16787</v>
      </c>
      <c r="B1203" s="84" t="s">
        <v>20555</v>
      </c>
      <c r="C1203" s="119">
        <v>67.8</v>
      </c>
      <c r="D1203" s="120">
        <v>1201</v>
      </c>
      <c r="E1203" s="121">
        <f t="shared" si="23"/>
        <v>3</v>
      </c>
    </row>
    <row r="1204" spans="1:5" x14ac:dyDescent="0.2">
      <c r="A1204" s="24" t="s">
        <v>17243</v>
      </c>
      <c r="B1204" s="84" t="s">
        <v>20239</v>
      </c>
      <c r="C1204" s="119">
        <v>67.8</v>
      </c>
      <c r="D1204" s="120">
        <v>1202</v>
      </c>
      <c r="E1204" s="121">
        <f t="shared" si="23"/>
        <v>3</v>
      </c>
    </row>
    <row r="1205" spans="1:5" x14ac:dyDescent="0.2">
      <c r="A1205" s="24" t="s">
        <v>17397</v>
      </c>
      <c r="B1205" s="84" t="s">
        <v>20921</v>
      </c>
      <c r="C1205" s="119">
        <v>67.8</v>
      </c>
      <c r="D1205" s="120">
        <v>1203</v>
      </c>
      <c r="E1205" s="121">
        <f t="shared" si="23"/>
        <v>3</v>
      </c>
    </row>
    <row r="1206" spans="1:5" x14ac:dyDescent="0.2">
      <c r="A1206" s="24" t="s">
        <v>17124</v>
      </c>
      <c r="B1206" s="84" t="s">
        <v>19806</v>
      </c>
      <c r="C1206" s="119">
        <v>67.8</v>
      </c>
      <c r="D1206" s="120">
        <v>1204</v>
      </c>
      <c r="E1206" s="121">
        <f t="shared" si="23"/>
        <v>3</v>
      </c>
    </row>
    <row r="1207" spans="1:5" x14ac:dyDescent="0.2">
      <c r="A1207" s="24" t="s">
        <v>16568</v>
      </c>
      <c r="B1207" s="84" t="s">
        <v>20175</v>
      </c>
      <c r="C1207" s="119">
        <v>67.8</v>
      </c>
      <c r="D1207" s="120">
        <v>1205</v>
      </c>
      <c r="E1207" s="121">
        <f t="shared" si="23"/>
        <v>3</v>
      </c>
    </row>
    <row r="1208" spans="1:5" x14ac:dyDescent="0.2">
      <c r="A1208" s="24" t="s">
        <v>15723</v>
      </c>
      <c r="B1208" s="84" t="s">
        <v>20118</v>
      </c>
      <c r="C1208" s="119">
        <v>67.8</v>
      </c>
      <c r="D1208" s="120">
        <v>1206</v>
      </c>
      <c r="E1208" s="121">
        <f t="shared" si="23"/>
        <v>3</v>
      </c>
    </row>
    <row r="1209" spans="1:5" x14ac:dyDescent="0.2">
      <c r="A1209" s="24" t="s">
        <v>19969</v>
      </c>
      <c r="B1209" s="84" t="s">
        <v>19970</v>
      </c>
      <c r="C1209" s="119">
        <v>67.8</v>
      </c>
      <c r="D1209" s="120">
        <v>1207</v>
      </c>
      <c r="E1209" s="121">
        <f t="shared" si="23"/>
        <v>3</v>
      </c>
    </row>
    <row r="1210" spans="1:5" x14ac:dyDescent="0.2">
      <c r="A1210" s="24" t="s">
        <v>17020</v>
      </c>
      <c r="B1210" s="84" t="s">
        <v>21197</v>
      </c>
      <c r="C1210" s="119">
        <v>67.900000000000006</v>
      </c>
      <c r="D1210" s="120">
        <v>1208</v>
      </c>
      <c r="E1210" s="121">
        <f t="shared" si="23"/>
        <v>3</v>
      </c>
    </row>
    <row r="1211" spans="1:5" x14ac:dyDescent="0.2">
      <c r="A1211" s="24" t="s">
        <v>15790</v>
      </c>
      <c r="B1211" s="84" t="s">
        <v>20608</v>
      </c>
      <c r="C1211" s="119">
        <v>67.900000000000006</v>
      </c>
      <c r="D1211" s="120">
        <v>1209</v>
      </c>
      <c r="E1211" s="121">
        <f t="shared" si="23"/>
        <v>3</v>
      </c>
    </row>
    <row r="1212" spans="1:5" x14ac:dyDescent="0.2">
      <c r="A1212" s="24" t="s">
        <v>18144</v>
      </c>
      <c r="B1212" s="84" t="s">
        <v>19899</v>
      </c>
      <c r="C1212" s="119">
        <v>67.900000000000006</v>
      </c>
      <c r="D1212" s="120">
        <v>1210</v>
      </c>
      <c r="E1212" s="121">
        <f t="shared" si="23"/>
        <v>3</v>
      </c>
    </row>
    <row r="1213" spans="1:5" x14ac:dyDescent="0.2">
      <c r="A1213" s="24" t="s">
        <v>17603</v>
      </c>
      <c r="B1213" s="84" t="s">
        <v>20899</v>
      </c>
      <c r="C1213" s="119">
        <v>67.900000000000006</v>
      </c>
      <c r="D1213" s="120">
        <v>1211</v>
      </c>
      <c r="E1213" s="121">
        <f t="shared" si="23"/>
        <v>3</v>
      </c>
    </row>
    <row r="1214" spans="1:5" x14ac:dyDescent="0.2">
      <c r="A1214" s="24" t="s">
        <v>17342</v>
      </c>
      <c r="B1214" s="84" t="s">
        <v>20320</v>
      </c>
      <c r="C1214" s="119">
        <v>67.900000000000006</v>
      </c>
      <c r="D1214" s="120">
        <v>1212</v>
      </c>
      <c r="E1214" s="121">
        <f t="shared" si="23"/>
        <v>3</v>
      </c>
    </row>
    <row r="1215" spans="1:5" x14ac:dyDescent="0.2">
      <c r="A1215" s="24" t="s">
        <v>17142</v>
      </c>
      <c r="B1215" s="84" t="s">
        <v>20530</v>
      </c>
      <c r="C1215" s="119">
        <v>67.900000000000006</v>
      </c>
      <c r="D1215" s="120">
        <v>1213</v>
      </c>
      <c r="E1215" s="121">
        <f t="shared" si="23"/>
        <v>3</v>
      </c>
    </row>
    <row r="1216" spans="1:5" x14ac:dyDescent="0.2">
      <c r="A1216" s="24" t="s">
        <v>17780</v>
      </c>
      <c r="B1216" s="84" t="s">
        <v>19673</v>
      </c>
      <c r="C1216" s="119">
        <v>67.900000000000006</v>
      </c>
      <c r="D1216" s="120">
        <v>1214</v>
      </c>
      <c r="E1216" s="121">
        <f t="shared" si="23"/>
        <v>3</v>
      </c>
    </row>
    <row r="1217" spans="1:5" x14ac:dyDescent="0.2">
      <c r="A1217" s="24" t="s">
        <v>17425</v>
      </c>
      <c r="B1217" s="84" t="s">
        <v>20133</v>
      </c>
      <c r="C1217" s="119">
        <v>67.900000000000006</v>
      </c>
      <c r="D1217" s="120">
        <v>1215</v>
      </c>
      <c r="E1217" s="121">
        <f t="shared" si="23"/>
        <v>3</v>
      </c>
    </row>
    <row r="1218" spans="1:5" x14ac:dyDescent="0.2">
      <c r="A1218" s="24" t="s">
        <v>15547</v>
      </c>
      <c r="B1218" s="84" t="s">
        <v>20879</v>
      </c>
      <c r="C1218" s="119">
        <v>68</v>
      </c>
      <c r="D1218" s="120">
        <v>1216</v>
      </c>
      <c r="E1218" s="121">
        <f t="shared" si="23"/>
        <v>3</v>
      </c>
    </row>
    <row r="1219" spans="1:5" x14ac:dyDescent="0.2">
      <c r="A1219" s="24" t="s">
        <v>16532</v>
      </c>
      <c r="B1219" s="84" t="s">
        <v>20614</v>
      </c>
      <c r="C1219" s="119">
        <v>68</v>
      </c>
      <c r="D1219" s="120">
        <v>1217</v>
      </c>
      <c r="E1219" s="121">
        <f t="shared" si="23"/>
        <v>3</v>
      </c>
    </row>
    <row r="1220" spans="1:5" x14ac:dyDescent="0.2">
      <c r="A1220" s="24" t="s">
        <v>18112</v>
      </c>
      <c r="B1220" s="84" t="s">
        <v>20217</v>
      </c>
      <c r="C1220" s="119">
        <v>68</v>
      </c>
      <c r="D1220" s="120">
        <v>1218</v>
      </c>
      <c r="E1220" s="121">
        <f t="shared" ref="E1220:E1283" si="24">VLOOKUP(C1220,$I$3:$O$18,7, TRUE)</f>
        <v>3</v>
      </c>
    </row>
    <row r="1221" spans="1:5" x14ac:dyDescent="0.2">
      <c r="A1221" s="24" t="s">
        <v>16691</v>
      </c>
      <c r="B1221" s="84" t="s">
        <v>20625</v>
      </c>
      <c r="C1221" s="119">
        <v>68</v>
      </c>
      <c r="D1221" s="120">
        <v>1219</v>
      </c>
      <c r="E1221" s="121">
        <f t="shared" si="24"/>
        <v>3</v>
      </c>
    </row>
    <row r="1222" spans="1:5" x14ac:dyDescent="0.2">
      <c r="A1222" s="24" t="s">
        <v>16828</v>
      </c>
      <c r="B1222" s="84" t="s">
        <v>20690</v>
      </c>
      <c r="C1222" s="119">
        <v>68</v>
      </c>
      <c r="D1222" s="120">
        <v>1220</v>
      </c>
      <c r="E1222" s="121">
        <f t="shared" si="24"/>
        <v>3</v>
      </c>
    </row>
    <row r="1223" spans="1:5" x14ac:dyDescent="0.2">
      <c r="A1223" s="24" t="s">
        <v>17715</v>
      </c>
      <c r="B1223" s="84" t="s">
        <v>20082</v>
      </c>
      <c r="C1223" s="119">
        <v>68</v>
      </c>
      <c r="D1223" s="120">
        <v>1221</v>
      </c>
      <c r="E1223" s="121">
        <f t="shared" si="24"/>
        <v>3</v>
      </c>
    </row>
    <row r="1224" spans="1:5" x14ac:dyDescent="0.2">
      <c r="A1224" s="24" t="s">
        <v>17206</v>
      </c>
      <c r="B1224" s="84" t="s">
        <v>20452</v>
      </c>
      <c r="C1224" s="119">
        <v>68</v>
      </c>
      <c r="D1224" s="120">
        <v>1222</v>
      </c>
      <c r="E1224" s="121">
        <f t="shared" si="24"/>
        <v>3</v>
      </c>
    </row>
    <row r="1225" spans="1:5" x14ac:dyDescent="0.2">
      <c r="A1225" s="24" t="s">
        <v>16557</v>
      </c>
      <c r="B1225" s="84" t="s">
        <v>21160</v>
      </c>
      <c r="C1225" s="119">
        <v>68</v>
      </c>
      <c r="D1225" s="120">
        <v>1223</v>
      </c>
      <c r="E1225" s="121">
        <f t="shared" si="24"/>
        <v>3</v>
      </c>
    </row>
    <row r="1226" spans="1:5" x14ac:dyDescent="0.2">
      <c r="A1226" s="24" t="s">
        <v>17962</v>
      </c>
      <c r="B1226" s="84" t="s">
        <v>20145</v>
      </c>
      <c r="C1226" s="119">
        <v>68.099999999999994</v>
      </c>
      <c r="D1226" s="120">
        <v>1224</v>
      </c>
      <c r="E1226" s="121">
        <f t="shared" si="24"/>
        <v>3</v>
      </c>
    </row>
    <row r="1227" spans="1:5" x14ac:dyDescent="0.2">
      <c r="A1227" s="24" t="s">
        <v>17312</v>
      </c>
      <c r="B1227" s="84" t="s">
        <v>20892</v>
      </c>
      <c r="C1227" s="119">
        <v>68.099999999999994</v>
      </c>
      <c r="D1227" s="120">
        <v>1225</v>
      </c>
      <c r="E1227" s="121">
        <f t="shared" si="24"/>
        <v>3</v>
      </c>
    </row>
    <row r="1228" spans="1:5" x14ac:dyDescent="0.2">
      <c r="A1228" s="24" t="s">
        <v>16743</v>
      </c>
      <c r="B1228" s="84" t="s">
        <v>20895</v>
      </c>
      <c r="C1228" s="119">
        <v>68.099999999999994</v>
      </c>
      <c r="D1228" s="120">
        <v>1226</v>
      </c>
      <c r="E1228" s="121">
        <f t="shared" si="24"/>
        <v>3</v>
      </c>
    </row>
    <row r="1229" spans="1:5" x14ac:dyDescent="0.2">
      <c r="A1229" s="24" t="s">
        <v>16399</v>
      </c>
      <c r="B1229" s="84" t="s">
        <v>20976</v>
      </c>
      <c r="C1229" s="119">
        <v>68.099999999999994</v>
      </c>
      <c r="D1229" s="120">
        <v>1227</v>
      </c>
      <c r="E1229" s="121">
        <f t="shared" si="24"/>
        <v>3</v>
      </c>
    </row>
    <row r="1230" spans="1:5" x14ac:dyDescent="0.2">
      <c r="A1230" s="24" t="s">
        <v>16981</v>
      </c>
      <c r="B1230" s="84" t="s">
        <v>21481</v>
      </c>
      <c r="C1230" s="119">
        <v>68.099999999999994</v>
      </c>
      <c r="D1230" s="120">
        <v>1228</v>
      </c>
      <c r="E1230" s="121">
        <f t="shared" si="24"/>
        <v>3</v>
      </c>
    </row>
    <row r="1231" spans="1:5" x14ac:dyDescent="0.2">
      <c r="A1231" s="24" t="s">
        <v>17857</v>
      </c>
      <c r="B1231" s="84" t="s">
        <v>19927</v>
      </c>
      <c r="C1231" s="119">
        <v>68.099999999999994</v>
      </c>
      <c r="D1231" s="120">
        <v>1229</v>
      </c>
      <c r="E1231" s="121">
        <f t="shared" si="24"/>
        <v>3</v>
      </c>
    </row>
    <row r="1232" spans="1:5" x14ac:dyDescent="0.2">
      <c r="A1232" s="24" t="s">
        <v>18195</v>
      </c>
      <c r="B1232" s="84" t="s">
        <v>20166</v>
      </c>
      <c r="C1232" s="119">
        <v>68.099999999999994</v>
      </c>
      <c r="D1232" s="120">
        <v>1230</v>
      </c>
      <c r="E1232" s="121">
        <f t="shared" si="24"/>
        <v>3</v>
      </c>
    </row>
    <row r="1233" spans="1:5" x14ac:dyDescent="0.2">
      <c r="A1233" s="24" t="s">
        <v>17683</v>
      </c>
      <c r="B1233" s="84" t="s">
        <v>20323</v>
      </c>
      <c r="C1233" s="119">
        <v>68.099999999999994</v>
      </c>
      <c r="D1233" s="120">
        <v>1231</v>
      </c>
      <c r="E1233" s="121">
        <f t="shared" si="24"/>
        <v>3</v>
      </c>
    </row>
    <row r="1234" spans="1:5" x14ac:dyDescent="0.2">
      <c r="A1234" s="24" t="s">
        <v>17180</v>
      </c>
      <c r="B1234" s="84" t="s">
        <v>20876</v>
      </c>
      <c r="C1234" s="119">
        <v>68.099999999999994</v>
      </c>
      <c r="D1234" s="120">
        <v>1232</v>
      </c>
      <c r="E1234" s="121">
        <f t="shared" si="24"/>
        <v>3</v>
      </c>
    </row>
    <row r="1235" spans="1:5" x14ac:dyDescent="0.2">
      <c r="A1235" s="24" t="s">
        <v>17538</v>
      </c>
      <c r="B1235" s="84" t="s">
        <v>20305</v>
      </c>
      <c r="C1235" s="119">
        <v>68.2</v>
      </c>
      <c r="D1235" s="120">
        <v>1233</v>
      </c>
      <c r="E1235" s="121">
        <f t="shared" si="24"/>
        <v>3</v>
      </c>
    </row>
    <row r="1236" spans="1:5" x14ac:dyDescent="0.2">
      <c r="A1236" s="24" t="s">
        <v>17482</v>
      </c>
      <c r="B1236" s="84" t="s">
        <v>20250</v>
      </c>
      <c r="C1236" s="119">
        <v>68.2</v>
      </c>
      <c r="D1236" s="120">
        <v>1234</v>
      </c>
      <c r="E1236" s="121">
        <f t="shared" si="24"/>
        <v>3</v>
      </c>
    </row>
    <row r="1237" spans="1:5" x14ac:dyDescent="0.2">
      <c r="A1237" s="24" t="s">
        <v>17899</v>
      </c>
      <c r="B1237" s="84" t="s">
        <v>19703</v>
      </c>
      <c r="C1237" s="119">
        <v>68.2</v>
      </c>
      <c r="D1237" s="120">
        <v>1235</v>
      </c>
      <c r="E1237" s="121">
        <f t="shared" si="24"/>
        <v>3</v>
      </c>
    </row>
    <row r="1238" spans="1:5" x14ac:dyDescent="0.2">
      <c r="A1238" s="24" t="s">
        <v>17183</v>
      </c>
      <c r="B1238" s="84" t="s">
        <v>19542</v>
      </c>
      <c r="C1238" s="119">
        <v>68.2</v>
      </c>
      <c r="D1238" s="120">
        <v>1236</v>
      </c>
      <c r="E1238" s="121">
        <f t="shared" si="24"/>
        <v>3</v>
      </c>
    </row>
    <row r="1239" spans="1:5" x14ac:dyDescent="0.2">
      <c r="A1239" s="24" t="s">
        <v>17267</v>
      </c>
      <c r="B1239" s="84" t="s">
        <v>20539</v>
      </c>
      <c r="C1239" s="119">
        <v>68.2</v>
      </c>
      <c r="D1239" s="120">
        <v>1237</v>
      </c>
      <c r="E1239" s="121">
        <f t="shared" si="24"/>
        <v>3</v>
      </c>
    </row>
    <row r="1240" spans="1:5" x14ac:dyDescent="0.2">
      <c r="A1240" s="24" t="s">
        <v>17631</v>
      </c>
      <c r="B1240" s="84" t="s">
        <v>19798</v>
      </c>
      <c r="C1240" s="119">
        <v>68.2</v>
      </c>
      <c r="D1240" s="120">
        <v>1238</v>
      </c>
      <c r="E1240" s="121">
        <f t="shared" si="24"/>
        <v>3</v>
      </c>
    </row>
    <row r="1241" spans="1:5" x14ac:dyDescent="0.2">
      <c r="A1241" s="24" t="s">
        <v>17378</v>
      </c>
      <c r="B1241" s="84" t="s">
        <v>21067</v>
      </c>
      <c r="C1241" s="119">
        <v>68.2</v>
      </c>
      <c r="D1241" s="120">
        <v>1239</v>
      </c>
      <c r="E1241" s="121">
        <f t="shared" si="24"/>
        <v>3</v>
      </c>
    </row>
    <row r="1242" spans="1:5" x14ac:dyDescent="0.2">
      <c r="A1242" s="24" t="s">
        <v>16638</v>
      </c>
      <c r="B1242" s="84" t="s">
        <v>20604</v>
      </c>
      <c r="C1242" s="119">
        <v>68.2</v>
      </c>
      <c r="D1242" s="120">
        <v>1240</v>
      </c>
      <c r="E1242" s="121">
        <f t="shared" si="24"/>
        <v>3</v>
      </c>
    </row>
    <row r="1243" spans="1:5" x14ac:dyDescent="0.2">
      <c r="A1243" s="24" t="s">
        <v>16960</v>
      </c>
      <c r="B1243" s="84" t="s">
        <v>20269</v>
      </c>
      <c r="C1243" s="119">
        <v>68.2</v>
      </c>
      <c r="D1243" s="120">
        <v>1241</v>
      </c>
      <c r="E1243" s="121">
        <f t="shared" si="24"/>
        <v>3</v>
      </c>
    </row>
    <row r="1244" spans="1:5" x14ac:dyDescent="0.2">
      <c r="A1244" s="24" t="s">
        <v>17463</v>
      </c>
      <c r="B1244" s="84" t="s">
        <v>20720</v>
      </c>
      <c r="C1244" s="119">
        <v>68.2</v>
      </c>
      <c r="D1244" s="120">
        <v>1242</v>
      </c>
      <c r="E1244" s="121">
        <f t="shared" si="24"/>
        <v>3</v>
      </c>
    </row>
    <row r="1245" spans="1:5" x14ac:dyDescent="0.2">
      <c r="A1245" s="24" t="s">
        <v>21579</v>
      </c>
      <c r="B1245" s="84" t="s">
        <v>21580</v>
      </c>
      <c r="C1245" s="119">
        <v>68.2</v>
      </c>
      <c r="D1245" s="120">
        <v>1243</v>
      </c>
      <c r="E1245" s="121">
        <f t="shared" si="24"/>
        <v>3</v>
      </c>
    </row>
    <row r="1246" spans="1:5" x14ac:dyDescent="0.2">
      <c r="A1246" s="24" t="s">
        <v>18357</v>
      </c>
      <c r="B1246" s="84" t="s">
        <v>19556</v>
      </c>
      <c r="C1246" s="119">
        <v>68.3</v>
      </c>
      <c r="D1246" s="120">
        <v>1244</v>
      </c>
      <c r="E1246" s="121">
        <f t="shared" si="24"/>
        <v>3</v>
      </c>
    </row>
    <row r="1247" spans="1:5" x14ac:dyDescent="0.2">
      <c r="A1247" s="24" t="s">
        <v>18164</v>
      </c>
      <c r="B1247" s="84" t="s">
        <v>20039</v>
      </c>
      <c r="C1247" s="119">
        <v>68.3</v>
      </c>
      <c r="D1247" s="120">
        <v>1245</v>
      </c>
      <c r="E1247" s="121">
        <f t="shared" si="24"/>
        <v>3</v>
      </c>
    </row>
    <row r="1248" spans="1:5" x14ac:dyDescent="0.2">
      <c r="A1248" s="24" t="s">
        <v>18419</v>
      </c>
      <c r="B1248" s="84" t="s">
        <v>20195</v>
      </c>
      <c r="C1248" s="119">
        <v>68.3</v>
      </c>
      <c r="D1248" s="120">
        <v>1246</v>
      </c>
      <c r="E1248" s="121">
        <f t="shared" si="24"/>
        <v>3</v>
      </c>
    </row>
    <row r="1249" spans="1:5" x14ac:dyDescent="0.2">
      <c r="A1249" s="24" t="s">
        <v>17774</v>
      </c>
      <c r="B1249" s="84" t="s">
        <v>20891</v>
      </c>
      <c r="C1249" s="119">
        <v>68.3</v>
      </c>
      <c r="D1249" s="120">
        <v>1247</v>
      </c>
      <c r="E1249" s="121">
        <f t="shared" si="24"/>
        <v>3</v>
      </c>
    </row>
    <row r="1250" spans="1:5" x14ac:dyDescent="0.2">
      <c r="A1250" s="24" t="s">
        <v>17356</v>
      </c>
      <c r="B1250" s="84" t="s">
        <v>20215</v>
      </c>
      <c r="C1250" s="119">
        <v>68.3</v>
      </c>
      <c r="D1250" s="120">
        <v>1248</v>
      </c>
      <c r="E1250" s="121">
        <f t="shared" si="24"/>
        <v>3</v>
      </c>
    </row>
    <row r="1251" spans="1:5" x14ac:dyDescent="0.2">
      <c r="A1251" s="24" t="s">
        <v>16685</v>
      </c>
      <c r="B1251" s="84" t="s">
        <v>20742</v>
      </c>
      <c r="C1251" s="119">
        <v>68.3</v>
      </c>
      <c r="D1251" s="120">
        <v>1249</v>
      </c>
      <c r="E1251" s="121">
        <f t="shared" si="24"/>
        <v>3</v>
      </c>
    </row>
    <row r="1252" spans="1:5" x14ac:dyDescent="0.2">
      <c r="A1252" s="24" t="s">
        <v>16789</v>
      </c>
      <c r="B1252" s="84" t="s">
        <v>20962</v>
      </c>
      <c r="C1252" s="119">
        <v>68.3</v>
      </c>
      <c r="D1252" s="120">
        <v>1250</v>
      </c>
      <c r="E1252" s="121">
        <f t="shared" si="24"/>
        <v>3</v>
      </c>
    </row>
    <row r="1253" spans="1:5" x14ac:dyDescent="0.2">
      <c r="A1253" s="24" t="s">
        <v>18015</v>
      </c>
      <c r="B1253" s="84" t="s">
        <v>19803</v>
      </c>
      <c r="C1253" s="119">
        <v>68.3</v>
      </c>
      <c r="D1253" s="120">
        <v>1251</v>
      </c>
      <c r="E1253" s="121">
        <f t="shared" si="24"/>
        <v>3</v>
      </c>
    </row>
    <row r="1254" spans="1:5" x14ac:dyDescent="0.2">
      <c r="A1254" s="24" t="s">
        <v>17421</v>
      </c>
      <c r="B1254" s="84" t="s">
        <v>20277</v>
      </c>
      <c r="C1254" s="119">
        <v>68.3</v>
      </c>
      <c r="D1254" s="120">
        <v>1252</v>
      </c>
      <c r="E1254" s="121">
        <f t="shared" si="24"/>
        <v>3</v>
      </c>
    </row>
    <row r="1255" spans="1:5" x14ac:dyDescent="0.2">
      <c r="A1255" s="24" t="s">
        <v>17280</v>
      </c>
      <c r="B1255" s="84" t="s">
        <v>20204</v>
      </c>
      <c r="C1255" s="119">
        <v>68.3</v>
      </c>
      <c r="D1255" s="120">
        <v>1253</v>
      </c>
      <c r="E1255" s="121">
        <f t="shared" si="24"/>
        <v>3</v>
      </c>
    </row>
    <row r="1256" spans="1:5" x14ac:dyDescent="0.2">
      <c r="A1256" s="24" t="s">
        <v>17531</v>
      </c>
      <c r="B1256" s="84" t="s">
        <v>21023</v>
      </c>
      <c r="C1256" s="119">
        <v>68.3</v>
      </c>
      <c r="D1256" s="120">
        <v>1254</v>
      </c>
      <c r="E1256" s="121">
        <f t="shared" si="24"/>
        <v>3</v>
      </c>
    </row>
    <row r="1257" spans="1:5" x14ac:dyDescent="0.2">
      <c r="A1257" s="24" t="s">
        <v>18197</v>
      </c>
      <c r="B1257" s="84" t="s">
        <v>19977</v>
      </c>
      <c r="C1257" s="119">
        <v>68.3</v>
      </c>
      <c r="D1257" s="120">
        <v>1255</v>
      </c>
      <c r="E1257" s="121">
        <f t="shared" si="24"/>
        <v>3</v>
      </c>
    </row>
    <row r="1258" spans="1:5" x14ac:dyDescent="0.2">
      <c r="A1258" s="24" t="s">
        <v>16249</v>
      </c>
      <c r="B1258" s="84" t="s">
        <v>20942</v>
      </c>
      <c r="C1258" s="119">
        <v>68.3</v>
      </c>
      <c r="D1258" s="120">
        <v>1256</v>
      </c>
      <c r="E1258" s="121">
        <f t="shared" si="24"/>
        <v>3</v>
      </c>
    </row>
    <row r="1259" spans="1:5" x14ac:dyDescent="0.2">
      <c r="A1259" s="24" t="s">
        <v>16533</v>
      </c>
      <c r="B1259" s="84" t="s">
        <v>20012</v>
      </c>
      <c r="C1259" s="119">
        <v>68.3</v>
      </c>
      <c r="D1259" s="120">
        <v>1257</v>
      </c>
      <c r="E1259" s="121">
        <f t="shared" si="24"/>
        <v>3</v>
      </c>
    </row>
    <row r="1260" spans="1:5" x14ac:dyDescent="0.2">
      <c r="A1260" s="24" t="s">
        <v>17985</v>
      </c>
      <c r="B1260" s="84" t="s">
        <v>20123</v>
      </c>
      <c r="C1260" s="119">
        <v>68.3</v>
      </c>
      <c r="D1260" s="120">
        <v>1258</v>
      </c>
      <c r="E1260" s="121">
        <f t="shared" si="24"/>
        <v>3</v>
      </c>
    </row>
    <row r="1261" spans="1:5" x14ac:dyDescent="0.2">
      <c r="A1261" s="24" t="s">
        <v>17549</v>
      </c>
      <c r="B1261" s="84" t="s">
        <v>19901</v>
      </c>
      <c r="C1261" s="119">
        <v>68.3</v>
      </c>
      <c r="D1261" s="120">
        <v>1259</v>
      </c>
      <c r="E1261" s="121">
        <f t="shared" si="24"/>
        <v>3</v>
      </c>
    </row>
    <row r="1262" spans="1:5" x14ac:dyDescent="0.2">
      <c r="A1262" s="24" t="s">
        <v>17681</v>
      </c>
      <c r="B1262" s="84" t="s">
        <v>21423</v>
      </c>
      <c r="C1262" s="119">
        <v>68.400000000000006</v>
      </c>
      <c r="D1262" s="120">
        <v>1260</v>
      </c>
      <c r="E1262" s="121">
        <f t="shared" si="24"/>
        <v>3</v>
      </c>
    </row>
    <row r="1263" spans="1:5" x14ac:dyDescent="0.2">
      <c r="A1263" s="24" t="s">
        <v>16082</v>
      </c>
      <c r="B1263" s="84" t="s">
        <v>19957</v>
      </c>
      <c r="C1263" s="119">
        <v>68.400000000000006</v>
      </c>
      <c r="D1263" s="120">
        <v>1261</v>
      </c>
      <c r="E1263" s="121">
        <f t="shared" si="24"/>
        <v>3</v>
      </c>
    </row>
    <row r="1264" spans="1:5" x14ac:dyDescent="0.2">
      <c r="A1264" s="24" t="s">
        <v>15893</v>
      </c>
      <c r="B1264" s="84" t="s">
        <v>20673</v>
      </c>
      <c r="C1264" s="119">
        <v>68.400000000000006</v>
      </c>
      <c r="D1264" s="120">
        <v>1262</v>
      </c>
      <c r="E1264" s="121">
        <f t="shared" si="24"/>
        <v>3</v>
      </c>
    </row>
    <row r="1265" spans="1:5" x14ac:dyDescent="0.2">
      <c r="A1265" s="24" t="s">
        <v>16563</v>
      </c>
      <c r="B1265" s="84" t="s">
        <v>20163</v>
      </c>
      <c r="C1265" s="119">
        <v>68.400000000000006</v>
      </c>
      <c r="D1265" s="120">
        <v>1263</v>
      </c>
      <c r="E1265" s="121">
        <f t="shared" si="24"/>
        <v>3</v>
      </c>
    </row>
    <row r="1266" spans="1:5" x14ac:dyDescent="0.2">
      <c r="A1266" s="24" t="s">
        <v>16016</v>
      </c>
      <c r="B1266" s="84" t="s">
        <v>20743</v>
      </c>
      <c r="C1266" s="119">
        <v>68.400000000000006</v>
      </c>
      <c r="D1266" s="120">
        <v>1264</v>
      </c>
      <c r="E1266" s="121">
        <f t="shared" si="24"/>
        <v>3</v>
      </c>
    </row>
    <row r="1267" spans="1:5" x14ac:dyDescent="0.2">
      <c r="A1267" s="24" t="s">
        <v>16982</v>
      </c>
      <c r="B1267" s="84" t="s">
        <v>21033</v>
      </c>
      <c r="C1267" s="119">
        <v>68.400000000000006</v>
      </c>
      <c r="D1267" s="120">
        <v>1265</v>
      </c>
      <c r="E1267" s="121">
        <f t="shared" si="24"/>
        <v>3</v>
      </c>
    </row>
    <row r="1268" spans="1:5" x14ac:dyDescent="0.2">
      <c r="A1268" s="24" t="s">
        <v>18108</v>
      </c>
      <c r="B1268" s="84" t="s">
        <v>20447</v>
      </c>
      <c r="C1268" s="119">
        <v>68.400000000000006</v>
      </c>
      <c r="D1268" s="120">
        <v>1266</v>
      </c>
      <c r="E1268" s="121">
        <f t="shared" si="24"/>
        <v>3</v>
      </c>
    </row>
    <row r="1269" spans="1:5" x14ac:dyDescent="0.2">
      <c r="A1269" s="24" t="s">
        <v>16839</v>
      </c>
      <c r="B1269" s="84" t="s">
        <v>20662</v>
      </c>
      <c r="C1269" s="119">
        <v>68.400000000000006</v>
      </c>
      <c r="D1269" s="120">
        <v>1267</v>
      </c>
      <c r="E1269" s="121">
        <f t="shared" si="24"/>
        <v>3</v>
      </c>
    </row>
    <row r="1270" spans="1:5" x14ac:dyDescent="0.2">
      <c r="A1270" s="24" t="s">
        <v>17515</v>
      </c>
      <c r="B1270" s="84" t="s">
        <v>19824</v>
      </c>
      <c r="C1270" s="119">
        <v>68.400000000000006</v>
      </c>
      <c r="D1270" s="120">
        <v>1268</v>
      </c>
      <c r="E1270" s="121">
        <f t="shared" si="24"/>
        <v>3</v>
      </c>
    </row>
    <row r="1271" spans="1:5" x14ac:dyDescent="0.2">
      <c r="A1271" s="24" t="s">
        <v>16665</v>
      </c>
      <c r="B1271" s="84" t="s">
        <v>20375</v>
      </c>
      <c r="C1271" s="119">
        <v>68.400000000000006</v>
      </c>
      <c r="D1271" s="120">
        <v>1269</v>
      </c>
      <c r="E1271" s="121">
        <f t="shared" si="24"/>
        <v>3</v>
      </c>
    </row>
    <row r="1272" spans="1:5" x14ac:dyDescent="0.2">
      <c r="A1272" s="24" t="s">
        <v>17752</v>
      </c>
      <c r="B1272" s="84" t="s">
        <v>20907</v>
      </c>
      <c r="C1272" s="119">
        <v>68.5</v>
      </c>
      <c r="D1272" s="120">
        <v>1270</v>
      </c>
      <c r="E1272" s="121">
        <f t="shared" si="24"/>
        <v>3</v>
      </c>
    </row>
    <row r="1273" spans="1:5" x14ac:dyDescent="0.2">
      <c r="A1273" s="24" t="s">
        <v>17297</v>
      </c>
      <c r="B1273" s="84" t="s">
        <v>19910</v>
      </c>
      <c r="C1273" s="119">
        <v>68.5</v>
      </c>
      <c r="D1273" s="120">
        <v>1271</v>
      </c>
      <c r="E1273" s="121">
        <f t="shared" si="24"/>
        <v>3</v>
      </c>
    </row>
    <row r="1274" spans="1:5" x14ac:dyDescent="0.2">
      <c r="A1274" s="24" t="s">
        <v>17038</v>
      </c>
      <c r="B1274" s="84" t="s">
        <v>21253</v>
      </c>
      <c r="C1274" s="119">
        <v>68.5</v>
      </c>
      <c r="D1274" s="120">
        <v>1272</v>
      </c>
      <c r="E1274" s="121">
        <f t="shared" si="24"/>
        <v>3</v>
      </c>
    </row>
    <row r="1275" spans="1:5" x14ac:dyDescent="0.2">
      <c r="A1275" s="24" t="s">
        <v>16576</v>
      </c>
      <c r="B1275" s="84" t="s">
        <v>20822</v>
      </c>
      <c r="C1275" s="119">
        <v>68.5</v>
      </c>
      <c r="D1275" s="120">
        <v>1273</v>
      </c>
      <c r="E1275" s="121">
        <f t="shared" si="24"/>
        <v>3</v>
      </c>
    </row>
    <row r="1276" spans="1:5" x14ac:dyDescent="0.2">
      <c r="A1276" s="24" t="s">
        <v>17290</v>
      </c>
      <c r="B1276" s="84" t="s">
        <v>20413</v>
      </c>
      <c r="C1276" s="119">
        <v>68.5</v>
      </c>
      <c r="D1276" s="120">
        <v>1274</v>
      </c>
      <c r="E1276" s="121">
        <f t="shared" si="24"/>
        <v>3</v>
      </c>
    </row>
    <row r="1277" spans="1:5" x14ac:dyDescent="0.2">
      <c r="A1277" s="24" t="s">
        <v>16780</v>
      </c>
      <c r="B1277" s="84" t="s">
        <v>20780</v>
      </c>
      <c r="C1277" s="119">
        <v>68.5</v>
      </c>
      <c r="D1277" s="120">
        <v>1275</v>
      </c>
      <c r="E1277" s="121">
        <f t="shared" si="24"/>
        <v>3</v>
      </c>
    </row>
    <row r="1278" spans="1:5" x14ac:dyDescent="0.2">
      <c r="A1278" s="24" t="s">
        <v>16904</v>
      </c>
      <c r="B1278" s="84" t="s">
        <v>20585</v>
      </c>
      <c r="C1278" s="119">
        <v>68.5</v>
      </c>
      <c r="D1278" s="120">
        <v>1276</v>
      </c>
      <c r="E1278" s="121">
        <f t="shared" si="24"/>
        <v>3</v>
      </c>
    </row>
    <row r="1279" spans="1:5" x14ac:dyDescent="0.2">
      <c r="A1279" s="24" t="s">
        <v>16156</v>
      </c>
      <c r="B1279" s="84" t="s">
        <v>20594</v>
      </c>
      <c r="C1279" s="119">
        <v>68.5</v>
      </c>
      <c r="D1279" s="120">
        <v>1277</v>
      </c>
      <c r="E1279" s="121">
        <f t="shared" si="24"/>
        <v>3</v>
      </c>
    </row>
    <row r="1280" spans="1:5" x14ac:dyDescent="0.2">
      <c r="A1280" s="24" t="s">
        <v>17926</v>
      </c>
      <c r="B1280" s="84" t="s">
        <v>20097</v>
      </c>
      <c r="C1280" s="119">
        <v>68.599999999999994</v>
      </c>
      <c r="D1280" s="120">
        <v>1278</v>
      </c>
      <c r="E1280" s="121">
        <f t="shared" si="24"/>
        <v>3</v>
      </c>
    </row>
    <row r="1281" spans="1:5" x14ac:dyDescent="0.2">
      <c r="A1281" s="24" t="s">
        <v>16441</v>
      </c>
      <c r="B1281" s="84" t="s">
        <v>20676</v>
      </c>
      <c r="C1281" s="119">
        <v>68.599999999999994</v>
      </c>
      <c r="D1281" s="120">
        <v>1279</v>
      </c>
      <c r="E1281" s="121">
        <f t="shared" si="24"/>
        <v>3</v>
      </c>
    </row>
    <row r="1282" spans="1:5" x14ac:dyDescent="0.2">
      <c r="A1282" s="24" t="s">
        <v>16727</v>
      </c>
      <c r="B1282" s="84" t="s">
        <v>20184</v>
      </c>
      <c r="C1282" s="119">
        <v>68.599999999999994</v>
      </c>
      <c r="D1282" s="120">
        <v>1280</v>
      </c>
      <c r="E1282" s="121">
        <f t="shared" si="24"/>
        <v>3</v>
      </c>
    </row>
    <row r="1283" spans="1:5" x14ac:dyDescent="0.2">
      <c r="A1283" s="24" t="s">
        <v>16543</v>
      </c>
      <c r="B1283" s="84" t="s">
        <v>20735</v>
      </c>
      <c r="C1283" s="119">
        <v>68.599999999999994</v>
      </c>
      <c r="D1283" s="120">
        <v>1281</v>
      </c>
      <c r="E1283" s="121">
        <f t="shared" si="24"/>
        <v>3</v>
      </c>
    </row>
    <row r="1284" spans="1:5" x14ac:dyDescent="0.2">
      <c r="A1284" s="24" t="s">
        <v>18275</v>
      </c>
      <c r="B1284" s="84" t="s">
        <v>19708</v>
      </c>
      <c r="C1284" s="119">
        <v>68.599999999999994</v>
      </c>
      <c r="D1284" s="120">
        <v>1282</v>
      </c>
      <c r="E1284" s="121">
        <f t="shared" ref="E1284:E1347" si="25">VLOOKUP(C1284,$I$3:$O$18,7, TRUE)</f>
        <v>3</v>
      </c>
    </row>
    <row r="1285" spans="1:5" x14ac:dyDescent="0.2">
      <c r="A1285" s="24" t="s">
        <v>17445</v>
      </c>
      <c r="B1285" s="84" t="s">
        <v>20485</v>
      </c>
      <c r="C1285" s="119">
        <v>68.599999999999994</v>
      </c>
      <c r="D1285" s="120">
        <v>1283</v>
      </c>
      <c r="E1285" s="121">
        <f t="shared" si="25"/>
        <v>3</v>
      </c>
    </row>
    <row r="1286" spans="1:5" x14ac:dyDescent="0.2">
      <c r="A1286" s="24" t="s">
        <v>16672</v>
      </c>
      <c r="B1286" s="84" t="s">
        <v>20802</v>
      </c>
      <c r="C1286" s="119">
        <v>68.599999999999994</v>
      </c>
      <c r="D1286" s="120">
        <v>1284</v>
      </c>
      <c r="E1286" s="121">
        <f t="shared" si="25"/>
        <v>3</v>
      </c>
    </row>
    <row r="1287" spans="1:5" x14ac:dyDescent="0.2">
      <c r="A1287" s="24" t="s">
        <v>18216</v>
      </c>
      <c r="B1287" s="84" t="s">
        <v>19727</v>
      </c>
      <c r="C1287" s="119">
        <v>68.599999999999994</v>
      </c>
      <c r="D1287" s="120">
        <v>1285</v>
      </c>
      <c r="E1287" s="121">
        <f t="shared" si="25"/>
        <v>3</v>
      </c>
    </row>
    <row r="1288" spans="1:5" x14ac:dyDescent="0.2">
      <c r="A1288" s="24" t="s">
        <v>17537</v>
      </c>
      <c r="B1288" s="84" t="s">
        <v>20624</v>
      </c>
      <c r="C1288" s="119">
        <v>68.599999999999994</v>
      </c>
      <c r="D1288" s="120">
        <v>1286</v>
      </c>
      <c r="E1288" s="121">
        <f t="shared" si="25"/>
        <v>3</v>
      </c>
    </row>
    <row r="1289" spans="1:5" x14ac:dyDescent="0.2">
      <c r="A1289" s="24" t="s">
        <v>18321</v>
      </c>
      <c r="B1289" s="84" t="s">
        <v>19895</v>
      </c>
      <c r="C1289" s="119">
        <v>68.599999999999994</v>
      </c>
      <c r="D1289" s="120">
        <v>1287</v>
      </c>
      <c r="E1289" s="121">
        <f t="shared" si="25"/>
        <v>3</v>
      </c>
    </row>
    <row r="1290" spans="1:5" x14ac:dyDescent="0.2">
      <c r="A1290" s="24" t="s">
        <v>18353</v>
      </c>
      <c r="B1290" s="84" t="s">
        <v>19800</v>
      </c>
      <c r="C1290" s="119">
        <v>68.599999999999994</v>
      </c>
      <c r="D1290" s="120">
        <v>1288</v>
      </c>
      <c r="E1290" s="121">
        <f t="shared" si="25"/>
        <v>3</v>
      </c>
    </row>
    <row r="1291" spans="1:5" x14ac:dyDescent="0.2">
      <c r="A1291" s="24" t="s">
        <v>17617</v>
      </c>
      <c r="B1291" s="84" t="s">
        <v>20201</v>
      </c>
      <c r="C1291" s="119">
        <v>68.7</v>
      </c>
      <c r="D1291" s="120">
        <v>1289</v>
      </c>
      <c r="E1291" s="121">
        <f t="shared" si="25"/>
        <v>3</v>
      </c>
    </row>
    <row r="1292" spans="1:5" x14ac:dyDescent="0.2">
      <c r="A1292" s="24" t="s">
        <v>18189</v>
      </c>
      <c r="B1292" s="84" t="s">
        <v>20111</v>
      </c>
      <c r="C1292" s="119">
        <v>68.7</v>
      </c>
      <c r="D1292" s="120">
        <v>1290</v>
      </c>
      <c r="E1292" s="121">
        <f t="shared" si="25"/>
        <v>3</v>
      </c>
    </row>
    <row r="1293" spans="1:5" x14ac:dyDescent="0.2">
      <c r="A1293" s="24" t="s">
        <v>17334</v>
      </c>
      <c r="B1293" s="84" t="s">
        <v>20011</v>
      </c>
      <c r="C1293" s="119">
        <v>68.7</v>
      </c>
      <c r="D1293" s="120">
        <v>1291</v>
      </c>
      <c r="E1293" s="121">
        <f t="shared" si="25"/>
        <v>3</v>
      </c>
    </row>
    <row r="1294" spans="1:5" x14ac:dyDescent="0.2">
      <c r="A1294" s="24" t="s">
        <v>17748</v>
      </c>
      <c r="B1294" s="84" t="s">
        <v>19745</v>
      </c>
      <c r="C1294" s="119">
        <v>68.7</v>
      </c>
      <c r="D1294" s="120">
        <v>1292</v>
      </c>
      <c r="E1294" s="121">
        <f t="shared" si="25"/>
        <v>3</v>
      </c>
    </row>
    <row r="1295" spans="1:5" x14ac:dyDescent="0.2">
      <c r="A1295" s="24" t="s">
        <v>15840</v>
      </c>
      <c r="B1295" s="84" t="s">
        <v>20407</v>
      </c>
      <c r="C1295" s="119">
        <v>68.7</v>
      </c>
      <c r="D1295" s="120">
        <v>1293</v>
      </c>
      <c r="E1295" s="121">
        <f t="shared" si="25"/>
        <v>3</v>
      </c>
    </row>
    <row r="1296" spans="1:5" x14ac:dyDescent="0.2">
      <c r="A1296" s="24" t="s">
        <v>16364</v>
      </c>
      <c r="B1296" s="84" t="s">
        <v>20755</v>
      </c>
      <c r="C1296" s="119">
        <v>68.8</v>
      </c>
      <c r="D1296" s="120">
        <v>1294</v>
      </c>
      <c r="E1296" s="121">
        <f t="shared" si="25"/>
        <v>3</v>
      </c>
    </row>
    <row r="1297" spans="1:5" x14ac:dyDescent="0.2">
      <c r="A1297" s="24" t="s">
        <v>18023</v>
      </c>
      <c r="B1297" s="84" t="s">
        <v>20518</v>
      </c>
      <c r="C1297" s="119">
        <v>68.8</v>
      </c>
      <c r="D1297" s="120">
        <v>1295</v>
      </c>
      <c r="E1297" s="121">
        <f t="shared" si="25"/>
        <v>3</v>
      </c>
    </row>
    <row r="1298" spans="1:5" x14ac:dyDescent="0.2">
      <c r="A1298" s="24" t="s">
        <v>17757</v>
      </c>
      <c r="B1298" s="84" t="s">
        <v>20172</v>
      </c>
      <c r="C1298" s="119">
        <v>68.8</v>
      </c>
      <c r="D1298" s="120">
        <v>1296</v>
      </c>
      <c r="E1298" s="121">
        <f t="shared" si="25"/>
        <v>3</v>
      </c>
    </row>
    <row r="1299" spans="1:5" x14ac:dyDescent="0.2">
      <c r="A1299" s="24" t="s">
        <v>17781</v>
      </c>
      <c r="B1299" s="84" t="s">
        <v>19835</v>
      </c>
      <c r="C1299" s="119">
        <v>68.8</v>
      </c>
      <c r="D1299" s="120">
        <v>1297</v>
      </c>
      <c r="E1299" s="121">
        <f t="shared" si="25"/>
        <v>3</v>
      </c>
    </row>
    <row r="1300" spans="1:5" x14ac:dyDescent="0.2">
      <c r="A1300" s="24" t="s">
        <v>16905</v>
      </c>
      <c r="B1300" s="84" t="s">
        <v>20566</v>
      </c>
      <c r="C1300" s="119">
        <v>68.8</v>
      </c>
      <c r="D1300" s="120">
        <v>1298</v>
      </c>
      <c r="E1300" s="121">
        <f t="shared" si="25"/>
        <v>3</v>
      </c>
    </row>
    <row r="1301" spans="1:5" x14ac:dyDescent="0.2">
      <c r="A1301" s="24" t="s">
        <v>17563</v>
      </c>
      <c r="B1301" s="84" t="s">
        <v>20014</v>
      </c>
      <c r="C1301" s="119">
        <v>68.8</v>
      </c>
      <c r="D1301" s="120">
        <v>1299</v>
      </c>
      <c r="E1301" s="121">
        <f t="shared" si="25"/>
        <v>3</v>
      </c>
    </row>
    <row r="1302" spans="1:5" x14ac:dyDescent="0.2">
      <c r="A1302" s="24" t="s">
        <v>16467</v>
      </c>
      <c r="B1302" s="84" t="s">
        <v>21070</v>
      </c>
      <c r="C1302" s="119">
        <v>68.900000000000006</v>
      </c>
      <c r="D1302" s="120">
        <v>1300</v>
      </c>
      <c r="E1302" s="121">
        <f t="shared" si="25"/>
        <v>3</v>
      </c>
    </row>
    <row r="1303" spans="1:5" x14ac:dyDescent="0.2">
      <c r="A1303" s="24" t="s">
        <v>17237</v>
      </c>
      <c r="B1303" s="84" t="s">
        <v>19879</v>
      </c>
      <c r="C1303" s="119">
        <v>68.900000000000006</v>
      </c>
      <c r="D1303" s="120">
        <v>1301</v>
      </c>
      <c r="E1303" s="121">
        <f t="shared" si="25"/>
        <v>3</v>
      </c>
    </row>
    <row r="1304" spans="1:5" x14ac:dyDescent="0.2">
      <c r="A1304" s="24" t="s">
        <v>16382</v>
      </c>
      <c r="B1304" s="84" t="s">
        <v>19749</v>
      </c>
      <c r="C1304" s="119">
        <v>68.900000000000006</v>
      </c>
      <c r="D1304" s="120">
        <v>1302</v>
      </c>
      <c r="E1304" s="121">
        <f t="shared" si="25"/>
        <v>3</v>
      </c>
    </row>
    <row r="1305" spans="1:5" x14ac:dyDescent="0.2">
      <c r="A1305" s="24" t="s">
        <v>16988</v>
      </c>
      <c r="B1305" s="84" t="s">
        <v>20746</v>
      </c>
      <c r="C1305" s="119">
        <v>68.900000000000006</v>
      </c>
      <c r="D1305" s="120">
        <v>1303</v>
      </c>
      <c r="E1305" s="121">
        <f t="shared" si="25"/>
        <v>3</v>
      </c>
    </row>
    <row r="1306" spans="1:5" x14ac:dyDescent="0.2">
      <c r="A1306" s="24" t="s">
        <v>17114</v>
      </c>
      <c r="B1306" s="84" t="s">
        <v>20379</v>
      </c>
      <c r="C1306" s="119">
        <v>68.900000000000006</v>
      </c>
      <c r="D1306" s="120">
        <v>1304</v>
      </c>
      <c r="E1306" s="121">
        <f t="shared" si="25"/>
        <v>3</v>
      </c>
    </row>
    <row r="1307" spans="1:5" x14ac:dyDescent="0.2">
      <c r="A1307" s="24" t="s">
        <v>16653</v>
      </c>
      <c r="B1307" s="84" t="s">
        <v>20758</v>
      </c>
      <c r="C1307" s="119">
        <v>68.900000000000006</v>
      </c>
      <c r="D1307" s="120">
        <v>1305</v>
      </c>
      <c r="E1307" s="121">
        <f t="shared" si="25"/>
        <v>3</v>
      </c>
    </row>
    <row r="1308" spans="1:5" x14ac:dyDescent="0.2">
      <c r="A1308" s="24" t="s">
        <v>17141</v>
      </c>
      <c r="B1308" s="84" t="s">
        <v>20380</v>
      </c>
      <c r="C1308" s="119">
        <v>68.900000000000006</v>
      </c>
      <c r="D1308" s="120">
        <v>1306</v>
      </c>
      <c r="E1308" s="121">
        <f t="shared" si="25"/>
        <v>3</v>
      </c>
    </row>
    <row r="1309" spans="1:5" x14ac:dyDescent="0.2">
      <c r="A1309" s="24" t="s">
        <v>16723</v>
      </c>
      <c r="B1309" s="84" t="s">
        <v>20916</v>
      </c>
      <c r="C1309" s="119">
        <v>68.900000000000006</v>
      </c>
      <c r="D1309" s="120">
        <v>1307</v>
      </c>
      <c r="E1309" s="121">
        <f t="shared" si="25"/>
        <v>3</v>
      </c>
    </row>
    <row r="1310" spans="1:5" x14ac:dyDescent="0.2">
      <c r="A1310" s="24" t="s">
        <v>16443</v>
      </c>
      <c r="B1310" s="84" t="s">
        <v>20659</v>
      </c>
      <c r="C1310" s="119">
        <v>68.900000000000006</v>
      </c>
      <c r="D1310" s="120">
        <v>1308</v>
      </c>
      <c r="E1310" s="121">
        <f t="shared" si="25"/>
        <v>3</v>
      </c>
    </row>
    <row r="1311" spans="1:5" x14ac:dyDescent="0.2">
      <c r="A1311" s="24" t="s">
        <v>17571</v>
      </c>
      <c r="B1311" s="84" t="s">
        <v>19511</v>
      </c>
      <c r="C1311" s="119">
        <v>69</v>
      </c>
      <c r="D1311" s="120">
        <v>1309</v>
      </c>
      <c r="E1311" s="121">
        <f t="shared" si="25"/>
        <v>3</v>
      </c>
    </row>
    <row r="1312" spans="1:5" x14ac:dyDescent="0.2">
      <c r="A1312" s="24" t="s">
        <v>18075</v>
      </c>
      <c r="B1312" s="84" t="s">
        <v>19960</v>
      </c>
      <c r="C1312" s="119">
        <v>69</v>
      </c>
      <c r="D1312" s="120">
        <v>1310</v>
      </c>
      <c r="E1312" s="121">
        <f t="shared" si="25"/>
        <v>3</v>
      </c>
    </row>
    <row r="1313" spans="1:5" x14ac:dyDescent="0.2">
      <c r="A1313" s="24" t="s">
        <v>17444</v>
      </c>
      <c r="B1313" s="84" t="s">
        <v>20113</v>
      </c>
      <c r="C1313" s="119">
        <v>69</v>
      </c>
      <c r="D1313" s="120">
        <v>1311</v>
      </c>
      <c r="E1313" s="121">
        <f t="shared" si="25"/>
        <v>3</v>
      </c>
    </row>
    <row r="1314" spans="1:5" x14ac:dyDescent="0.2">
      <c r="A1314" s="24" t="s">
        <v>18181</v>
      </c>
      <c r="B1314" s="84" t="s">
        <v>20563</v>
      </c>
      <c r="C1314" s="119">
        <v>69</v>
      </c>
      <c r="D1314" s="120">
        <v>1312</v>
      </c>
      <c r="E1314" s="121">
        <f t="shared" si="25"/>
        <v>3</v>
      </c>
    </row>
    <row r="1315" spans="1:5" x14ac:dyDescent="0.2">
      <c r="A1315" s="24" t="s">
        <v>17097</v>
      </c>
      <c r="B1315" s="84" t="s">
        <v>19848</v>
      </c>
      <c r="C1315" s="119">
        <v>69</v>
      </c>
      <c r="D1315" s="120">
        <v>1313</v>
      </c>
      <c r="E1315" s="121">
        <f t="shared" si="25"/>
        <v>3</v>
      </c>
    </row>
    <row r="1316" spans="1:5" x14ac:dyDescent="0.2">
      <c r="A1316" s="24" t="s">
        <v>17022</v>
      </c>
      <c r="B1316" s="84" t="s">
        <v>20467</v>
      </c>
      <c r="C1316" s="119">
        <v>69</v>
      </c>
      <c r="D1316" s="120">
        <v>1314</v>
      </c>
      <c r="E1316" s="121">
        <f t="shared" si="25"/>
        <v>3</v>
      </c>
    </row>
    <row r="1317" spans="1:5" x14ac:dyDescent="0.2">
      <c r="A1317" s="24" t="s">
        <v>18030</v>
      </c>
      <c r="B1317" s="84" t="s">
        <v>19814</v>
      </c>
      <c r="C1317" s="119">
        <v>69</v>
      </c>
      <c r="D1317" s="120">
        <v>1315</v>
      </c>
      <c r="E1317" s="121">
        <f t="shared" si="25"/>
        <v>3</v>
      </c>
    </row>
    <row r="1318" spans="1:5" x14ac:dyDescent="0.2">
      <c r="A1318" s="24" t="s">
        <v>16776</v>
      </c>
      <c r="B1318" s="84" t="s">
        <v>20806</v>
      </c>
      <c r="C1318" s="119">
        <v>69</v>
      </c>
      <c r="D1318" s="120">
        <v>1316</v>
      </c>
      <c r="E1318" s="121">
        <f t="shared" si="25"/>
        <v>3</v>
      </c>
    </row>
    <row r="1319" spans="1:5" x14ac:dyDescent="0.2">
      <c r="A1319" s="24" t="s">
        <v>17734</v>
      </c>
      <c r="B1319" s="84" t="s">
        <v>19988</v>
      </c>
      <c r="C1319" s="119">
        <v>69</v>
      </c>
      <c r="D1319" s="120">
        <v>1317</v>
      </c>
      <c r="E1319" s="121">
        <f t="shared" si="25"/>
        <v>3</v>
      </c>
    </row>
    <row r="1320" spans="1:5" x14ac:dyDescent="0.2">
      <c r="A1320" s="24" t="s">
        <v>17850</v>
      </c>
      <c r="B1320" s="84" t="s">
        <v>20629</v>
      </c>
      <c r="C1320" s="119">
        <v>69</v>
      </c>
      <c r="D1320" s="120">
        <v>1318</v>
      </c>
      <c r="E1320" s="121">
        <f t="shared" si="25"/>
        <v>3</v>
      </c>
    </row>
    <row r="1321" spans="1:5" x14ac:dyDescent="0.2">
      <c r="A1321" s="24" t="s">
        <v>17322</v>
      </c>
      <c r="B1321" s="84" t="s">
        <v>20483</v>
      </c>
      <c r="C1321" s="119">
        <v>69.099999999999994</v>
      </c>
      <c r="D1321" s="120">
        <v>1319</v>
      </c>
      <c r="E1321" s="121">
        <f t="shared" si="25"/>
        <v>3</v>
      </c>
    </row>
    <row r="1322" spans="1:5" x14ac:dyDescent="0.2">
      <c r="A1322" s="24" t="s">
        <v>18201</v>
      </c>
      <c r="B1322" s="84" t="s">
        <v>20228</v>
      </c>
      <c r="C1322" s="119">
        <v>69.099999999999994</v>
      </c>
      <c r="D1322" s="120">
        <v>1320</v>
      </c>
      <c r="E1322" s="121">
        <f t="shared" si="25"/>
        <v>3</v>
      </c>
    </row>
    <row r="1323" spans="1:5" x14ac:dyDescent="0.2">
      <c r="A1323" s="24" t="s">
        <v>17945</v>
      </c>
      <c r="B1323" s="84" t="s">
        <v>20641</v>
      </c>
      <c r="C1323" s="119">
        <v>69.099999999999994</v>
      </c>
      <c r="D1323" s="120">
        <v>1321</v>
      </c>
      <c r="E1323" s="121">
        <f t="shared" si="25"/>
        <v>3</v>
      </c>
    </row>
    <row r="1324" spans="1:5" x14ac:dyDescent="0.2">
      <c r="A1324" s="24" t="s">
        <v>17343</v>
      </c>
      <c r="B1324" s="84" t="s">
        <v>20022</v>
      </c>
      <c r="C1324" s="119">
        <v>69.099999999999994</v>
      </c>
      <c r="D1324" s="120">
        <v>1322</v>
      </c>
      <c r="E1324" s="121">
        <f t="shared" si="25"/>
        <v>3</v>
      </c>
    </row>
    <row r="1325" spans="1:5" x14ac:dyDescent="0.2">
      <c r="A1325" s="24" t="s">
        <v>17044</v>
      </c>
      <c r="B1325" s="84" t="s">
        <v>20267</v>
      </c>
      <c r="C1325" s="119">
        <v>69.099999999999994</v>
      </c>
      <c r="D1325" s="120">
        <v>1323</v>
      </c>
      <c r="E1325" s="121">
        <f t="shared" si="25"/>
        <v>3</v>
      </c>
    </row>
    <row r="1326" spans="1:5" x14ac:dyDescent="0.2">
      <c r="A1326" s="24" t="s">
        <v>17846</v>
      </c>
      <c r="B1326" s="84" t="s">
        <v>20749</v>
      </c>
      <c r="C1326" s="119">
        <v>69.099999999999994</v>
      </c>
      <c r="D1326" s="120">
        <v>1324</v>
      </c>
      <c r="E1326" s="121">
        <f t="shared" si="25"/>
        <v>3</v>
      </c>
    </row>
    <row r="1327" spans="1:5" x14ac:dyDescent="0.2">
      <c r="A1327" s="24" t="s">
        <v>18090</v>
      </c>
      <c r="B1327" s="84" t="s">
        <v>19902</v>
      </c>
      <c r="C1327" s="119">
        <v>69.099999999999994</v>
      </c>
      <c r="D1327" s="120">
        <v>1325</v>
      </c>
      <c r="E1327" s="121">
        <f t="shared" si="25"/>
        <v>3</v>
      </c>
    </row>
    <row r="1328" spans="1:5" x14ac:dyDescent="0.2">
      <c r="A1328" s="24" t="s">
        <v>16974</v>
      </c>
      <c r="B1328" s="84" t="s">
        <v>20605</v>
      </c>
      <c r="C1328" s="119">
        <v>69.099999999999994</v>
      </c>
      <c r="D1328" s="120">
        <v>1326</v>
      </c>
      <c r="E1328" s="121">
        <f t="shared" si="25"/>
        <v>3</v>
      </c>
    </row>
    <row r="1329" spans="1:5" x14ac:dyDescent="0.2">
      <c r="A1329" s="24" t="s">
        <v>20225</v>
      </c>
      <c r="B1329" s="84" t="s">
        <v>20226</v>
      </c>
      <c r="C1329" s="119">
        <v>69.099999999999994</v>
      </c>
      <c r="D1329" s="120">
        <v>1327</v>
      </c>
      <c r="E1329" s="121">
        <f t="shared" si="25"/>
        <v>3</v>
      </c>
    </row>
    <row r="1330" spans="1:5" x14ac:dyDescent="0.2">
      <c r="A1330" s="24" t="s">
        <v>16146</v>
      </c>
      <c r="B1330" s="84" t="s">
        <v>21335</v>
      </c>
      <c r="C1330" s="119">
        <v>69.2</v>
      </c>
      <c r="D1330" s="120">
        <v>1328</v>
      </c>
      <c r="E1330" s="121">
        <f t="shared" si="25"/>
        <v>3</v>
      </c>
    </row>
    <row r="1331" spans="1:5" x14ac:dyDescent="0.2">
      <c r="A1331" s="24" t="s">
        <v>16973</v>
      </c>
      <c r="B1331" s="84" t="s">
        <v>20695</v>
      </c>
      <c r="C1331" s="119">
        <v>69.2</v>
      </c>
      <c r="D1331" s="120">
        <v>1329</v>
      </c>
      <c r="E1331" s="121">
        <f t="shared" si="25"/>
        <v>3</v>
      </c>
    </row>
    <row r="1332" spans="1:5" x14ac:dyDescent="0.2">
      <c r="A1332" s="24" t="s">
        <v>16400</v>
      </c>
      <c r="B1332" s="84" t="s">
        <v>20326</v>
      </c>
      <c r="C1332" s="119">
        <v>69.2</v>
      </c>
      <c r="D1332" s="120">
        <v>1330</v>
      </c>
      <c r="E1332" s="121">
        <f t="shared" si="25"/>
        <v>3</v>
      </c>
    </row>
    <row r="1333" spans="1:5" x14ac:dyDescent="0.2">
      <c r="A1333" s="24" t="s">
        <v>18234</v>
      </c>
      <c r="B1333" s="84" t="s">
        <v>20355</v>
      </c>
      <c r="C1333" s="119">
        <v>69.2</v>
      </c>
      <c r="D1333" s="120">
        <v>1331</v>
      </c>
      <c r="E1333" s="121">
        <f t="shared" si="25"/>
        <v>3</v>
      </c>
    </row>
    <row r="1334" spans="1:5" x14ac:dyDescent="0.2">
      <c r="A1334" s="24" t="s">
        <v>17705</v>
      </c>
      <c r="B1334" s="84" t="s">
        <v>20328</v>
      </c>
      <c r="C1334" s="119">
        <v>69.2</v>
      </c>
      <c r="D1334" s="120">
        <v>1332</v>
      </c>
      <c r="E1334" s="121">
        <f t="shared" si="25"/>
        <v>3</v>
      </c>
    </row>
    <row r="1335" spans="1:5" x14ac:dyDescent="0.2">
      <c r="A1335" s="24" t="s">
        <v>18006</v>
      </c>
      <c r="B1335" s="84" t="s">
        <v>20268</v>
      </c>
      <c r="C1335" s="119">
        <v>69.2</v>
      </c>
      <c r="D1335" s="120">
        <v>1333</v>
      </c>
      <c r="E1335" s="121">
        <f t="shared" si="25"/>
        <v>3</v>
      </c>
    </row>
    <row r="1336" spans="1:5" x14ac:dyDescent="0.2">
      <c r="A1336" s="24" t="s">
        <v>16294</v>
      </c>
      <c r="B1336" s="84" t="s">
        <v>21133</v>
      </c>
      <c r="C1336" s="119">
        <v>69.2</v>
      </c>
      <c r="D1336" s="120">
        <v>1334</v>
      </c>
      <c r="E1336" s="121">
        <f t="shared" si="25"/>
        <v>3</v>
      </c>
    </row>
    <row r="1337" spans="1:5" x14ac:dyDescent="0.2">
      <c r="A1337" s="24" t="s">
        <v>16932</v>
      </c>
      <c r="B1337" s="84" t="s">
        <v>20930</v>
      </c>
      <c r="C1337" s="119">
        <v>69.3</v>
      </c>
      <c r="D1337" s="120">
        <v>1335</v>
      </c>
      <c r="E1337" s="121">
        <f t="shared" si="25"/>
        <v>3</v>
      </c>
    </row>
    <row r="1338" spans="1:5" x14ac:dyDescent="0.2">
      <c r="A1338" s="24" t="s">
        <v>17035</v>
      </c>
      <c r="B1338" s="84" t="s">
        <v>20734</v>
      </c>
      <c r="C1338" s="119">
        <v>69.3</v>
      </c>
      <c r="D1338" s="120">
        <v>1336</v>
      </c>
      <c r="E1338" s="121">
        <f t="shared" si="25"/>
        <v>3</v>
      </c>
    </row>
    <row r="1339" spans="1:5" x14ac:dyDescent="0.2">
      <c r="A1339" s="24" t="s">
        <v>17558</v>
      </c>
      <c r="B1339" s="84" t="s">
        <v>20484</v>
      </c>
      <c r="C1339" s="119">
        <v>69.3</v>
      </c>
      <c r="D1339" s="120">
        <v>1337</v>
      </c>
      <c r="E1339" s="121">
        <f t="shared" si="25"/>
        <v>3</v>
      </c>
    </row>
    <row r="1340" spans="1:5" x14ac:dyDescent="0.2">
      <c r="A1340" s="24" t="s">
        <v>16977</v>
      </c>
      <c r="B1340" s="84" t="s">
        <v>19858</v>
      </c>
      <c r="C1340" s="119">
        <v>69.3</v>
      </c>
      <c r="D1340" s="120">
        <v>1338</v>
      </c>
      <c r="E1340" s="121">
        <f t="shared" si="25"/>
        <v>3</v>
      </c>
    </row>
    <row r="1341" spans="1:5" x14ac:dyDescent="0.2">
      <c r="A1341" s="24" t="s">
        <v>17166</v>
      </c>
      <c r="B1341" s="84" t="s">
        <v>20120</v>
      </c>
      <c r="C1341" s="119">
        <v>69.3</v>
      </c>
      <c r="D1341" s="120">
        <v>1339</v>
      </c>
      <c r="E1341" s="121">
        <f t="shared" si="25"/>
        <v>3</v>
      </c>
    </row>
    <row r="1342" spans="1:5" x14ac:dyDescent="0.2">
      <c r="A1342" s="24" t="s">
        <v>16855</v>
      </c>
      <c r="B1342" s="84" t="s">
        <v>20346</v>
      </c>
      <c r="C1342" s="119">
        <v>69.3</v>
      </c>
      <c r="D1342" s="120">
        <v>1340</v>
      </c>
      <c r="E1342" s="121">
        <f t="shared" si="25"/>
        <v>3</v>
      </c>
    </row>
    <row r="1343" spans="1:5" x14ac:dyDescent="0.2">
      <c r="A1343" s="24" t="s">
        <v>18038</v>
      </c>
      <c r="B1343" s="84" t="s">
        <v>20451</v>
      </c>
      <c r="C1343" s="119">
        <v>69.3</v>
      </c>
      <c r="D1343" s="120">
        <v>1341</v>
      </c>
      <c r="E1343" s="121">
        <f t="shared" si="25"/>
        <v>3</v>
      </c>
    </row>
    <row r="1344" spans="1:5" x14ac:dyDescent="0.2">
      <c r="A1344" s="24" t="s">
        <v>16916</v>
      </c>
      <c r="B1344" s="84" t="s">
        <v>20397</v>
      </c>
      <c r="C1344" s="119">
        <v>69.3</v>
      </c>
      <c r="D1344" s="120">
        <v>1342</v>
      </c>
      <c r="E1344" s="121">
        <f t="shared" si="25"/>
        <v>3</v>
      </c>
    </row>
    <row r="1345" spans="1:5" x14ac:dyDescent="0.2">
      <c r="A1345" s="24" t="s">
        <v>18132</v>
      </c>
      <c r="B1345" s="84" t="s">
        <v>20737</v>
      </c>
      <c r="C1345" s="119">
        <v>69.3</v>
      </c>
      <c r="D1345" s="120">
        <v>1343</v>
      </c>
      <c r="E1345" s="121">
        <f t="shared" si="25"/>
        <v>3</v>
      </c>
    </row>
    <row r="1346" spans="1:5" x14ac:dyDescent="0.2">
      <c r="A1346" s="24" t="s">
        <v>18087</v>
      </c>
      <c r="B1346" s="84" t="s">
        <v>20234</v>
      </c>
      <c r="C1346" s="119">
        <v>69.3</v>
      </c>
      <c r="D1346" s="120">
        <v>1344</v>
      </c>
      <c r="E1346" s="121">
        <f t="shared" si="25"/>
        <v>3</v>
      </c>
    </row>
    <row r="1347" spans="1:5" x14ac:dyDescent="0.2">
      <c r="A1347" s="24" t="s">
        <v>17486</v>
      </c>
      <c r="B1347" s="84" t="s">
        <v>20526</v>
      </c>
      <c r="C1347" s="119">
        <v>69.400000000000006</v>
      </c>
      <c r="D1347" s="120">
        <v>1345</v>
      </c>
      <c r="E1347" s="121">
        <f t="shared" si="25"/>
        <v>3</v>
      </c>
    </row>
    <row r="1348" spans="1:5" x14ac:dyDescent="0.2">
      <c r="A1348" s="24" t="s">
        <v>16703</v>
      </c>
      <c r="B1348" s="84" t="s">
        <v>20421</v>
      </c>
      <c r="C1348" s="119">
        <v>69.400000000000006</v>
      </c>
      <c r="D1348" s="120">
        <v>1346</v>
      </c>
      <c r="E1348" s="121">
        <f t="shared" ref="E1348:E1411" si="26">VLOOKUP(C1348,$I$3:$O$18,7, TRUE)</f>
        <v>3</v>
      </c>
    </row>
    <row r="1349" spans="1:5" x14ac:dyDescent="0.2">
      <c r="A1349" s="24" t="s">
        <v>17249</v>
      </c>
      <c r="B1349" s="84" t="s">
        <v>20252</v>
      </c>
      <c r="C1349" s="119">
        <v>69.400000000000006</v>
      </c>
      <c r="D1349" s="120">
        <v>1347</v>
      </c>
      <c r="E1349" s="121">
        <f t="shared" si="26"/>
        <v>3</v>
      </c>
    </row>
    <row r="1350" spans="1:5" x14ac:dyDescent="0.2">
      <c r="A1350" s="24" t="s">
        <v>20771</v>
      </c>
      <c r="B1350" s="84" t="s">
        <v>20772</v>
      </c>
      <c r="C1350" s="119">
        <v>69.400000000000006</v>
      </c>
      <c r="D1350" s="120">
        <v>1348</v>
      </c>
      <c r="E1350" s="121">
        <f t="shared" si="26"/>
        <v>3</v>
      </c>
    </row>
    <row r="1351" spans="1:5" x14ac:dyDescent="0.2">
      <c r="A1351" s="24" t="s">
        <v>18046</v>
      </c>
      <c r="B1351" s="84" t="s">
        <v>19877</v>
      </c>
      <c r="C1351" s="119">
        <v>69.5</v>
      </c>
      <c r="D1351" s="120">
        <v>1349</v>
      </c>
      <c r="E1351" s="121">
        <f t="shared" si="26"/>
        <v>3</v>
      </c>
    </row>
    <row r="1352" spans="1:5" x14ac:dyDescent="0.2">
      <c r="A1352" s="24" t="s">
        <v>16583</v>
      </c>
      <c r="B1352" s="84" t="s">
        <v>20973</v>
      </c>
      <c r="C1352" s="119">
        <v>69.5</v>
      </c>
      <c r="D1352" s="120">
        <v>1350</v>
      </c>
      <c r="E1352" s="121">
        <f t="shared" si="26"/>
        <v>3</v>
      </c>
    </row>
    <row r="1353" spans="1:5" x14ac:dyDescent="0.2">
      <c r="A1353" s="24" t="s">
        <v>17864</v>
      </c>
      <c r="B1353" s="84" t="s">
        <v>20203</v>
      </c>
      <c r="C1353" s="119">
        <v>69.5</v>
      </c>
      <c r="D1353" s="120">
        <v>1351</v>
      </c>
      <c r="E1353" s="121">
        <f t="shared" si="26"/>
        <v>3</v>
      </c>
    </row>
    <row r="1354" spans="1:5" x14ac:dyDescent="0.2">
      <c r="A1354" s="24" t="s">
        <v>17598</v>
      </c>
      <c r="B1354" s="84" t="s">
        <v>20002</v>
      </c>
      <c r="C1354" s="119">
        <v>69.5</v>
      </c>
      <c r="D1354" s="120">
        <v>1352</v>
      </c>
      <c r="E1354" s="121">
        <f t="shared" si="26"/>
        <v>3</v>
      </c>
    </row>
    <row r="1355" spans="1:5" x14ac:dyDescent="0.2">
      <c r="A1355" s="24" t="s">
        <v>16260</v>
      </c>
      <c r="B1355" s="84" t="s">
        <v>20306</v>
      </c>
      <c r="C1355" s="119">
        <v>69.5</v>
      </c>
      <c r="D1355" s="120">
        <v>1353</v>
      </c>
      <c r="E1355" s="121">
        <f t="shared" si="26"/>
        <v>3</v>
      </c>
    </row>
    <row r="1356" spans="1:5" x14ac:dyDescent="0.2">
      <c r="A1356" s="24" t="s">
        <v>15622</v>
      </c>
      <c r="B1356" s="84" t="s">
        <v>21277</v>
      </c>
      <c r="C1356" s="119">
        <v>69.5</v>
      </c>
      <c r="D1356" s="120">
        <v>1354</v>
      </c>
      <c r="E1356" s="121">
        <f t="shared" si="26"/>
        <v>3</v>
      </c>
    </row>
    <row r="1357" spans="1:5" x14ac:dyDescent="0.2">
      <c r="A1357" s="24" t="s">
        <v>17410</v>
      </c>
      <c r="B1357" s="84" t="s">
        <v>20559</v>
      </c>
      <c r="C1357" s="119">
        <v>69.5</v>
      </c>
      <c r="D1357" s="120">
        <v>1355</v>
      </c>
      <c r="E1357" s="121">
        <f t="shared" si="26"/>
        <v>3</v>
      </c>
    </row>
    <row r="1358" spans="1:5" x14ac:dyDescent="0.2">
      <c r="A1358" s="24" t="s">
        <v>16339</v>
      </c>
      <c r="B1358" s="84" t="s">
        <v>21206</v>
      </c>
      <c r="C1358" s="119">
        <v>69.5</v>
      </c>
      <c r="D1358" s="120">
        <v>1356</v>
      </c>
      <c r="E1358" s="121">
        <f t="shared" si="26"/>
        <v>3</v>
      </c>
    </row>
    <row r="1359" spans="1:5" x14ac:dyDescent="0.2">
      <c r="A1359" s="24" t="s">
        <v>16767</v>
      </c>
      <c r="B1359" s="84" t="s">
        <v>19926</v>
      </c>
      <c r="C1359" s="119">
        <v>69.5</v>
      </c>
      <c r="D1359" s="120">
        <v>1357</v>
      </c>
      <c r="E1359" s="121">
        <f t="shared" si="26"/>
        <v>3</v>
      </c>
    </row>
    <row r="1360" spans="1:5" x14ac:dyDescent="0.2">
      <c r="A1360" s="24" t="s">
        <v>16407</v>
      </c>
      <c r="B1360" s="84" t="s">
        <v>20029</v>
      </c>
      <c r="C1360" s="119">
        <v>69.5</v>
      </c>
      <c r="D1360" s="120">
        <v>1358</v>
      </c>
      <c r="E1360" s="121">
        <f t="shared" si="26"/>
        <v>3</v>
      </c>
    </row>
    <row r="1361" spans="1:5" x14ac:dyDescent="0.2">
      <c r="A1361" s="24" t="s">
        <v>17284</v>
      </c>
      <c r="B1361" s="84" t="s">
        <v>20760</v>
      </c>
      <c r="C1361" s="119">
        <v>69.5</v>
      </c>
      <c r="D1361" s="120">
        <v>1359</v>
      </c>
      <c r="E1361" s="121">
        <f t="shared" si="26"/>
        <v>3</v>
      </c>
    </row>
    <row r="1362" spans="1:5" x14ac:dyDescent="0.2">
      <c r="A1362" s="24" t="s">
        <v>18001</v>
      </c>
      <c r="B1362" s="84" t="s">
        <v>20054</v>
      </c>
      <c r="C1362" s="119">
        <v>69.5</v>
      </c>
      <c r="D1362" s="120">
        <v>1360</v>
      </c>
      <c r="E1362" s="121">
        <f t="shared" si="26"/>
        <v>3</v>
      </c>
    </row>
    <row r="1363" spans="1:5" x14ac:dyDescent="0.2">
      <c r="A1363" s="24" t="s">
        <v>17345</v>
      </c>
      <c r="B1363" s="84" t="s">
        <v>20444</v>
      </c>
      <c r="C1363" s="119">
        <v>69.599999999999994</v>
      </c>
      <c r="D1363" s="120">
        <v>1361</v>
      </c>
      <c r="E1363" s="121">
        <f t="shared" si="26"/>
        <v>3</v>
      </c>
    </row>
    <row r="1364" spans="1:5" x14ac:dyDescent="0.2">
      <c r="A1364" s="24" t="s">
        <v>17775</v>
      </c>
      <c r="B1364" s="84" t="s">
        <v>20873</v>
      </c>
      <c r="C1364" s="119">
        <v>69.599999999999994</v>
      </c>
      <c r="D1364" s="120">
        <v>1362</v>
      </c>
      <c r="E1364" s="121">
        <f t="shared" si="26"/>
        <v>3</v>
      </c>
    </row>
    <row r="1365" spans="1:5" x14ac:dyDescent="0.2">
      <c r="A1365" s="24" t="s">
        <v>17333</v>
      </c>
      <c r="B1365" s="84" t="s">
        <v>20517</v>
      </c>
      <c r="C1365" s="119">
        <v>69.599999999999994</v>
      </c>
      <c r="D1365" s="120">
        <v>1363</v>
      </c>
      <c r="E1365" s="121">
        <f t="shared" si="26"/>
        <v>3</v>
      </c>
    </row>
    <row r="1366" spans="1:5" x14ac:dyDescent="0.2">
      <c r="A1366" s="24" t="s">
        <v>18091</v>
      </c>
      <c r="B1366" s="84" t="s">
        <v>20759</v>
      </c>
      <c r="C1366" s="119">
        <v>69.599999999999994</v>
      </c>
      <c r="D1366" s="120">
        <v>1364</v>
      </c>
      <c r="E1366" s="121">
        <f t="shared" si="26"/>
        <v>3</v>
      </c>
    </row>
    <row r="1367" spans="1:5" x14ac:dyDescent="0.2">
      <c r="A1367" s="24" t="s">
        <v>16709</v>
      </c>
      <c r="B1367" s="84" t="s">
        <v>20115</v>
      </c>
      <c r="C1367" s="119">
        <v>69.599999999999994</v>
      </c>
      <c r="D1367" s="120">
        <v>1365</v>
      </c>
      <c r="E1367" s="121">
        <f t="shared" si="26"/>
        <v>3</v>
      </c>
    </row>
    <row r="1368" spans="1:5" x14ac:dyDescent="0.2">
      <c r="A1368" s="24" t="s">
        <v>17952</v>
      </c>
      <c r="B1368" s="84" t="s">
        <v>20443</v>
      </c>
      <c r="C1368" s="119">
        <v>69.599999999999994</v>
      </c>
      <c r="D1368" s="120">
        <v>1366</v>
      </c>
      <c r="E1368" s="121">
        <f t="shared" si="26"/>
        <v>3</v>
      </c>
    </row>
    <row r="1369" spans="1:5" x14ac:dyDescent="0.2">
      <c r="A1369" s="24" t="s">
        <v>16661</v>
      </c>
      <c r="B1369" s="84" t="s">
        <v>20425</v>
      </c>
      <c r="C1369" s="119">
        <v>69.7</v>
      </c>
      <c r="D1369" s="120">
        <v>1367</v>
      </c>
      <c r="E1369" s="121">
        <f t="shared" si="26"/>
        <v>3</v>
      </c>
    </row>
    <row r="1370" spans="1:5" x14ac:dyDescent="0.2">
      <c r="A1370" s="24" t="s">
        <v>17451</v>
      </c>
      <c r="B1370" s="84" t="s">
        <v>21229</v>
      </c>
      <c r="C1370" s="119">
        <v>69.7</v>
      </c>
      <c r="D1370" s="120">
        <v>1368</v>
      </c>
      <c r="E1370" s="121">
        <f t="shared" si="26"/>
        <v>3</v>
      </c>
    </row>
    <row r="1371" spans="1:5" x14ac:dyDescent="0.2">
      <c r="A1371" s="24" t="s">
        <v>18401</v>
      </c>
      <c r="B1371" s="84" t="s">
        <v>19995</v>
      </c>
      <c r="C1371" s="119">
        <v>69.7</v>
      </c>
      <c r="D1371" s="120">
        <v>1369</v>
      </c>
      <c r="E1371" s="121">
        <f t="shared" si="26"/>
        <v>3</v>
      </c>
    </row>
    <row r="1372" spans="1:5" x14ac:dyDescent="0.2">
      <c r="A1372" s="24" t="s">
        <v>17573</v>
      </c>
      <c r="B1372" s="84" t="s">
        <v>20279</v>
      </c>
      <c r="C1372" s="119">
        <v>69.7</v>
      </c>
      <c r="D1372" s="120">
        <v>1370</v>
      </c>
      <c r="E1372" s="121">
        <f t="shared" si="26"/>
        <v>3</v>
      </c>
    </row>
    <row r="1373" spans="1:5" x14ac:dyDescent="0.2">
      <c r="A1373" s="24" t="s">
        <v>17652</v>
      </c>
      <c r="B1373" s="84" t="s">
        <v>19834</v>
      </c>
      <c r="C1373" s="119">
        <v>69.7</v>
      </c>
      <c r="D1373" s="120">
        <v>1371</v>
      </c>
      <c r="E1373" s="121">
        <f t="shared" si="26"/>
        <v>3</v>
      </c>
    </row>
    <row r="1374" spans="1:5" x14ac:dyDescent="0.2">
      <c r="A1374" s="24" t="s">
        <v>17836</v>
      </c>
      <c r="B1374" s="84" t="s">
        <v>19607</v>
      </c>
      <c r="C1374" s="119">
        <v>69.7</v>
      </c>
      <c r="D1374" s="120">
        <v>1372</v>
      </c>
      <c r="E1374" s="121">
        <f t="shared" si="26"/>
        <v>3</v>
      </c>
    </row>
    <row r="1375" spans="1:5" x14ac:dyDescent="0.2">
      <c r="A1375" s="24" t="s">
        <v>16478</v>
      </c>
      <c r="B1375" s="84" t="s">
        <v>20105</v>
      </c>
      <c r="C1375" s="119">
        <v>69.7</v>
      </c>
      <c r="D1375" s="120">
        <v>1373</v>
      </c>
      <c r="E1375" s="121">
        <f t="shared" si="26"/>
        <v>3</v>
      </c>
    </row>
    <row r="1376" spans="1:5" x14ac:dyDescent="0.2">
      <c r="A1376" s="24" t="s">
        <v>18314</v>
      </c>
      <c r="B1376" s="84" t="s">
        <v>20489</v>
      </c>
      <c r="C1376" s="119">
        <v>69.7</v>
      </c>
      <c r="D1376" s="120">
        <v>1374</v>
      </c>
      <c r="E1376" s="121">
        <f t="shared" si="26"/>
        <v>3</v>
      </c>
    </row>
    <row r="1377" spans="1:5" x14ac:dyDescent="0.2">
      <c r="A1377" s="24" t="s">
        <v>18194</v>
      </c>
      <c r="B1377" s="84" t="s">
        <v>19890</v>
      </c>
      <c r="C1377" s="119">
        <v>69.7</v>
      </c>
      <c r="D1377" s="120">
        <v>1375</v>
      </c>
      <c r="E1377" s="121">
        <f t="shared" si="26"/>
        <v>3</v>
      </c>
    </row>
    <row r="1378" spans="1:5" x14ac:dyDescent="0.2">
      <c r="A1378" s="24" t="s">
        <v>17128</v>
      </c>
      <c r="B1378" s="84" t="s">
        <v>20595</v>
      </c>
      <c r="C1378" s="119">
        <v>69.7</v>
      </c>
      <c r="D1378" s="120">
        <v>1376</v>
      </c>
      <c r="E1378" s="121">
        <f t="shared" si="26"/>
        <v>3</v>
      </c>
    </row>
    <row r="1379" spans="1:5" x14ac:dyDescent="0.2">
      <c r="A1379" s="24" t="s">
        <v>17814</v>
      </c>
      <c r="B1379" s="84" t="s">
        <v>20031</v>
      </c>
      <c r="C1379" s="119">
        <v>69.7</v>
      </c>
      <c r="D1379" s="120">
        <v>1377</v>
      </c>
      <c r="E1379" s="121">
        <f t="shared" si="26"/>
        <v>3</v>
      </c>
    </row>
    <row r="1380" spans="1:5" x14ac:dyDescent="0.2">
      <c r="A1380" s="24" t="s">
        <v>18322</v>
      </c>
      <c r="B1380" s="84" t="s">
        <v>20272</v>
      </c>
      <c r="C1380" s="119">
        <v>69.8</v>
      </c>
      <c r="D1380" s="120">
        <v>1378</v>
      </c>
      <c r="E1380" s="121">
        <f t="shared" si="26"/>
        <v>3</v>
      </c>
    </row>
    <row r="1381" spans="1:5" x14ac:dyDescent="0.2">
      <c r="A1381" s="24" t="s">
        <v>16790</v>
      </c>
      <c r="B1381" s="84" t="s">
        <v>20611</v>
      </c>
      <c r="C1381" s="119">
        <v>69.8</v>
      </c>
      <c r="D1381" s="120">
        <v>1379</v>
      </c>
      <c r="E1381" s="121">
        <f t="shared" si="26"/>
        <v>3</v>
      </c>
    </row>
    <row r="1382" spans="1:5" x14ac:dyDescent="0.2">
      <c r="A1382" s="24" t="s">
        <v>17403</v>
      </c>
      <c r="B1382" s="84" t="s">
        <v>20434</v>
      </c>
      <c r="C1382" s="119">
        <v>69.8</v>
      </c>
      <c r="D1382" s="120">
        <v>1380</v>
      </c>
      <c r="E1382" s="121">
        <f t="shared" si="26"/>
        <v>3</v>
      </c>
    </row>
    <row r="1383" spans="1:5" x14ac:dyDescent="0.2">
      <c r="A1383" s="24" t="s">
        <v>17625</v>
      </c>
      <c r="B1383" s="84" t="s">
        <v>19911</v>
      </c>
      <c r="C1383" s="119">
        <v>69.8</v>
      </c>
      <c r="D1383" s="120">
        <v>1381</v>
      </c>
      <c r="E1383" s="121">
        <f t="shared" si="26"/>
        <v>3</v>
      </c>
    </row>
    <row r="1384" spans="1:5" x14ac:dyDescent="0.2">
      <c r="A1384" s="24" t="s">
        <v>17420</v>
      </c>
      <c r="B1384" s="84" t="s">
        <v>21020</v>
      </c>
      <c r="C1384" s="119">
        <v>69.8</v>
      </c>
      <c r="D1384" s="120">
        <v>1382</v>
      </c>
      <c r="E1384" s="121">
        <f t="shared" si="26"/>
        <v>3</v>
      </c>
    </row>
    <row r="1385" spans="1:5" x14ac:dyDescent="0.2">
      <c r="A1385" s="24" t="s">
        <v>18307</v>
      </c>
      <c r="B1385" s="84" t="s">
        <v>20576</v>
      </c>
      <c r="C1385" s="119">
        <v>69.8</v>
      </c>
      <c r="D1385" s="120">
        <v>1383</v>
      </c>
      <c r="E1385" s="121">
        <f t="shared" si="26"/>
        <v>3</v>
      </c>
    </row>
    <row r="1386" spans="1:5" x14ac:dyDescent="0.2">
      <c r="A1386" s="24" t="s">
        <v>17435</v>
      </c>
      <c r="B1386" s="84" t="s">
        <v>20138</v>
      </c>
      <c r="C1386" s="119">
        <v>69.8</v>
      </c>
      <c r="D1386" s="120">
        <v>1384</v>
      </c>
      <c r="E1386" s="121">
        <f t="shared" si="26"/>
        <v>3</v>
      </c>
    </row>
    <row r="1387" spans="1:5" x14ac:dyDescent="0.2">
      <c r="A1387" s="24" t="s">
        <v>18318</v>
      </c>
      <c r="B1387" s="84" t="s">
        <v>19894</v>
      </c>
      <c r="C1387" s="119">
        <v>69.8</v>
      </c>
      <c r="D1387" s="120">
        <v>1385</v>
      </c>
      <c r="E1387" s="121">
        <f t="shared" si="26"/>
        <v>3</v>
      </c>
    </row>
    <row r="1388" spans="1:5" x14ac:dyDescent="0.2">
      <c r="A1388" s="24" t="s">
        <v>15726</v>
      </c>
      <c r="B1388" s="84" t="s">
        <v>21252</v>
      </c>
      <c r="C1388" s="119">
        <v>69.8</v>
      </c>
      <c r="D1388" s="120">
        <v>1386</v>
      </c>
      <c r="E1388" s="121">
        <f t="shared" si="26"/>
        <v>3</v>
      </c>
    </row>
    <row r="1389" spans="1:5" x14ac:dyDescent="0.2">
      <c r="A1389" s="24" t="s">
        <v>18081</v>
      </c>
      <c r="B1389" s="84" t="s">
        <v>20394</v>
      </c>
      <c r="C1389" s="119">
        <v>69.8</v>
      </c>
      <c r="D1389" s="120">
        <v>1387</v>
      </c>
      <c r="E1389" s="121">
        <f t="shared" si="26"/>
        <v>3</v>
      </c>
    </row>
    <row r="1390" spans="1:5" x14ac:dyDescent="0.2">
      <c r="A1390" s="24" t="s">
        <v>16907</v>
      </c>
      <c r="B1390" s="84" t="s">
        <v>20862</v>
      </c>
      <c r="C1390" s="119">
        <v>69.8</v>
      </c>
      <c r="D1390" s="120">
        <v>1388</v>
      </c>
      <c r="E1390" s="121">
        <f t="shared" si="26"/>
        <v>3</v>
      </c>
    </row>
    <row r="1391" spans="1:5" x14ac:dyDescent="0.2">
      <c r="A1391" s="24" t="s">
        <v>20790</v>
      </c>
      <c r="B1391" s="84" t="s">
        <v>20791</v>
      </c>
      <c r="C1391" s="119">
        <v>69.8</v>
      </c>
      <c r="D1391" s="120">
        <v>1389</v>
      </c>
      <c r="E1391" s="121">
        <f t="shared" si="26"/>
        <v>3</v>
      </c>
    </row>
    <row r="1392" spans="1:5" x14ac:dyDescent="0.2">
      <c r="A1392" s="24" t="s">
        <v>18599</v>
      </c>
      <c r="B1392" s="84" t="s">
        <v>19951</v>
      </c>
      <c r="C1392" s="119">
        <v>69.900000000000006</v>
      </c>
      <c r="D1392" s="120">
        <v>1390</v>
      </c>
      <c r="E1392" s="121">
        <f t="shared" si="26"/>
        <v>3</v>
      </c>
    </row>
    <row r="1393" spans="1:5" x14ac:dyDescent="0.2">
      <c r="A1393" s="24" t="s">
        <v>17950</v>
      </c>
      <c r="B1393" s="84" t="s">
        <v>21123</v>
      </c>
      <c r="C1393" s="119">
        <v>69.900000000000006</v>
      </c>
      <c r="D1393" s="120">
        <v>1391</v>
      </c>
      <c r="E1393" s="121">
        <f t="shared" si="26"/>
        <v>3</v>
      </c>
    </row>
    <row r="1394" spans="1:5" x14ac:dyDescent="0.2">
      <c r="A1394" s="24" t="s">
        <v>17956</v>
      </c>
      <c r="B1394" s="84" t="s">
        <v>20631</v>
      </c>
      <c r="C1394" s="119">
        <v>69.900000000000006</v>
      </c>
      <c r="D1394" s="120">
        <v>1392</v>
      </c>
      <c r="E1394" s="121">
        <f t="shared" si="26"/>
        <v>3</v>
      </c>
    </row>
    <row r="1395" spans="1:5" x14ac:dyDescent="0.2">
      <c r="A1395" s="24" t="s">
        <v>18249</v>
      </c>
      <c r="B1395" s="84" t="s">
        <v>19802</v>
      </c>
      <c r="C1395" s="119">
        <v>69.900000000000006</v>
      </c>
      <c r="D1395" s="120">
        <v>1393</v>
      </c>
      <c r="E1395" s="121">
        <f t="shared" si="26"/>
        <v>3</v>
      </c>
    </row>
    <row r="1396" spans="1:5" x14ac:dyDescent="0.2">
      <c r="A1396" s="24" t="s">
        <v>16762</v>
      </c>
      <c r="B1396" s="84" t="s">
        <v>20295</v>
      </c>
      <c r="C1396" s="119">
        <v>69.900000000000006</v>
      </c>
      <c r="D1396" s="120">
        <v>1394</v>
      </c>
      <c r="E1396" s="121">
        <f t="shared" si="26"/>
        <v>3</v>
      </c>
    </row>
    <row r="1397" spans="1:5" x14ac:dyDescent="0.2">
      <c r="A1397" s="24" t="s">
        <v>17869</v>
      </c>
      <c r="B1397" s="84" t="s">
        <v>20154</v>
      </c>
      <c r="C1397" s="119">
        <v>69.900000000000006</v>
      </c>
      <c r="D1397" s="120">
        <v>1395</v>
      </c>
      <c r="E1397" s="121">
        <f t="shared" si="26"/>
        <v>3</v>
      </c>
    </row>
    <row r="1398" spans="1:5" x14ac:dyDescent="0.2">
      <c r="A1398" s="24" t="s">
        <v>18130</v>
      </c>
      <c r="B1398" s="84" t="s">
        <v>20072</v>
      </c>
      <c r="C1398" s="119">
        <v>69.900000000000006</v>
      </c>
      <c r="D1398" s="120">
        <v>1396</v>
      </c>
      <c r="E1398" s="121">
        <f t="shared" si="26"/>
        <v>3</v>
      </c>
    </row>
    <row r="1399" spans="1:5" x14ac:dyDescent="0.2">
      <c r="A1399" s="24" t="s">
        <v>16056</v>
      </c>
      <c r="B1399" s="84" t="s">
        <v>21262</v>
      </c>
      <c r="C1399" s="119">
        <v>69.900000000000006</v>
      </c>
      <c r="D1399" s="120">
        <v>1397</v>
      </c>
      <c r="E1399" s="121">
        <f t="shared" si="26"/>
        <v>3</v>
      </c>
    </row>
    <row r="1400" spans="1:5" x14ac:dyDescent="0.2">
      <c r="A1400" s="24" t="s">
        <v>17105</v>
      </c>
      <c r="B1400" s="84" t="s">
        <v>20477</v>
      </c>
      <c r="C1400" s="119">
        <v>69.900000000000006</v>
      </c>
      <c r="D1400" s="120">
        <v>1398</v>
      </c>
      <c r="E1400" s="121">
        <f t="shared" si="26"/>
        <v>3</v>
      </c>
    </row>
    <row r="1401" spans="1:5" x14ac:dyDescent="0.2">
      <c r="A1401" s="24" t="s">
        <v>17197</v>
      </c>
      <c r="B1401" s="84" t="s">
        <v>20708</v>
      </c>
      <c r="C1401" s="119">
        <v>69.900000000000006</v>
      </c>
      <c r="D1401" s="120">
        <v>1399</v>
      </c>
      <c r="E1401" s="121">
        <f t="shared" si="26"/>
        <v>3</v>
      </c>
    </row>
    <row r="1402" spans="1:5" x14ac:dyDescent="0.2">
      <c r="A1402" s="24" t="s">
        <v>16245</v>
      </c>
      <c r="B1402" s="84" t="s">
        <v>21307</v>
      </c>
      <c r="C1402" s="119">
        <v>69.900000000000006</v>
      </c>
      <c r="D1402" s="120">
        <v>1400</v>
      </c>
      <c r="E1402" s="121">
        <f t="shared" si="26"/>
        <v>3</v>
      </c>
    </row>
    <row r="1403" spans="1:5" x14ac:dyDescent="0.2">
      <c r="A1403" s="24" t="s">
        <v>18036</v>
      </c>
      <c r="B1403" s="84" t="s">
        <v>19859</v>
      </c>
      <c r="C1403" s="119">
        <v>70</v>
      </c>
      <c r="D1403" s="120">
        <v>1401</v>
      </c>
      <c r="E1403" s="121">
        <f t="shared" si="26"/>
        <v>3</v>
      </c>
    </row>
    <row r="1404" spans="1:5" x14ac:dyDescent="0.2">
      <c r="A1404" s="24" t="s">
        <v>16886</v>
      </c>
      <c r="B1404" s="84" t="s">
        <v>20903</v>
      </c>
      <c r="C1404" s="119">
        <v>70</v>
      </c>
      <c r="D1404" s="120">
        <v>1402</v>
      </c>
      <c r="E1404" s="121">
        <f t="shared" si="26"/>
        <v>3</v>
      </c>
    </row>
    <row r="1405" spans="1:5" x14ac:dyDescent="0.2">
      <c r="A1405" s="24" t="s">
        <v>16257</v>
      </c>
      <c r="B1405" s="84" t="s">
        <v>20370</v>
      </c>
      <c r="C1405" s="119">
        <v>70</v>
      </c>
      <c r="D1405" s="120">
        <v>1403</v>
      </c>
      <c r="E1405" s="121">
        <f t="shared" si="26"/>
        <v>3</v>
      </c>
    </row>
    <row r="1406" spans="1:5" x14ac:dyDescent="0.2">
      <c r="A1406" s="24" t="s">
        <v>17104</v>
      </c>
      <c r="B1406" s="84" t="s">
        <v>20347</v>
      </c>
      <c r="C1406" s="119">
        <v>70</v>
      </c>
      <c r="D1406" s="120">
        <v>1404</v>
      </c>
      <c r="E1406" s="121">
        <f t="shared" si="26"/>
        <v>3</v>
      </c>
    </row>
    <row r="1407" spans="1:5" x14ac:dyDescent="0.2">
      <c r="A1407" s="24" t="s">
        <v>17852</v>
      </c>
      <c r="B1407" s="84" t="s">
        <v>20522</v>
      </c>
      <c r="C1407" s="119">
        <v>70</v>
      </c>
      <c r="D1407" s="120">
        <v>1405</v>
      </c>
      <c r="E1407" s="121">
        <f t="shared" si="26"/>
        <v>3</v>
      </c>
    </row>
    <row r="1408" spans="1:5" x14ac:dyDescent="0.2">
      <c r="A1408" s="24" t="s">
        <v>17041</v>
      </c>
      <c r="B1408" s="84" t="s">
        <v>20849</v>
      </c>
      <c r="C1408" s="119">
        <v>70.099999999999994</v>
      </c>
      <c r="D1408" s="120">
        <v>1406</v>
      </c>
      <c r="E1408" s="121">
        <f t="shared" si="26"/>
        <v>3</v>
      </c>
    </row>
    <row r="1409" spans="1:5" x14ac:dyDescent="0.2">
      <c r="A1409" s="24" t="s">
        <v>16693</v>
      </c>
      <c r="B1409" s="84" t="s">
        <v>20480</v>
      </c>
      <c r="C1409" s="119">
        <v>70.099999999999994</v>
      </c>
      <c r="D1409" s="120">
        <v>1407</v>
      </c>
      <c r="E1409" s="121">
        <f t="shared" si="26"/>
        <v>3</v>
      </c>
    </row>
    <row r="1410" spans="1:5" x14ac:dyDescent="0.2">
      <c r="A1410" s="24" t="s">
        <v>17671</v>
      </c>
      <c r="B1410" s="84" t="s">
        <v>20186</v>
      </c>
      <c r="C1410" s="119">
        <v>70.099999999999994</v>
      </c>
      <c r="D1410" s="120">
        <v>1408</v>
      </c>
      <c r="E1410" s="121">
        <f t="shared" si="26"/>
        <v>3</v>
      </c>
    </row>
    <row r="1411" spans="1:5" x14ac:dyDescent="0.2">
      <c r="A1411" s="24" t="s">
        <v>17066</v>
      </c>
      <c r="B1411" s="84" t="s">
        <v>21128</v>
      </c>
      <c r="C1411" s="119">
        <v>70.099999999999994</v>
      </c>
      <c r="D1411" s="120">
        <v>1409</v>
      </c>
      <c r="E1411" s="121">
        <f t="shared" si="26"/>
        <v>3</v>
      </c>
    </row>
    <row r="1412" spans="1:5" x14ac:dyDescent="0.2">
      <c r="A1412" s="24" t="s">
        <v>18186</v>
      </c>
      <c r="B1412" s="84" t="s">
        <v>20117</v>
      </c>
      <c r="C1412" s="119">
        <v>70.099999999999994</v>
      </c>
      <c r="D1412" s="120">
        <v>1410</v>
      </c>
      <c r="E1412" s="121">
        <f t="shared" ref="E1412:E1475" si="27">VLOOKUP(C1412,$I$3:$O$18,7, TRUE)</f>
        <v>3</v>
      </c>
    </row>
    <row r="1413" spans="1:5" x14ac:dyDescent="0.2">
      <c r="A1413" s="24" t="s">
        <v>18451</v>
      </c>
      <c r="B1413" s="84" t="s">
        <v>19683</v>
      </c>
      <c r="C1413" s="119">
        <v>70.099999999999994</v>
      </c>
      <c r="D1413" s="120">
        <v>1411</v>
      </c>
      <c r="E1413" s="121">
        <f t="shared" si="27"/>
        <v>3</v>
      </c>
    </row>
    <row r="1414" spans="1:5" x14ac:dyDescent="0.2">
      <c r="A1414" s="24" t="s">
        <v>17072</v>
      </c>
      <c r="B1414" s="84" t="s">
        <v>20304</v>
      </c>
      <c r="C1414" s="119">
        <v>70.2</v>
      </c>
      <c r="D1414" s="120">
        <v>1412</v>
      </c>
      <c r="E1414" s="121">
        <f t="shared" si="27"/>
        <v>3</v>
      </c>
    </row>
    <row r="1415" spans="1:5" x14ac:dyDescent="0.2">
      <c r="A1415" s="24" t="s">
        <v>16321</v>
      </c>
      <c r="B1415" s="84" t="s">
        <v>20180</v>
      </c>
      <c r="C1415" s="119">
        <v>70.2</v>
      </c>
      <c r="D1415" s="120">
        <v>1413</v>
      </c>
      <c r="E1415" s="121">
        <f t="shared" si="27"/>
        <v>3</v>
      </c>
    </row>
    <row r="1416" spans="1:5" x14ac:dyDescent="0.2">
      <c r="A1416" s="24" t="s">
        <v>15895</v>
      </c>
      <c r="B1416" s="84" t="s">
        <v>21664</v>
      </c>
      <c r="C1416" s="119">
        <v>70.2</v>
      </c>
      <c r="D1416" s="120">
        <v>1414</v>
      </c>
      <c r="E1416" s="121">
        <f t="shared" si="27"/>
        <v>3</v>
      </c>
    </row>
    <row r="1417" spans="1:5" x14ac:dyDescent="0.2">
      <c r="A1417" s="24" t="s">
        <v>17502</v>
      </c>
      <c r="B1417" s="84" t="s">
        <v>20982</v>
      </c>
      <c r="C1417" s="119">
        <v>70.2</v>
      </c>
      <c r="D1417" s="120">
        <v>1415</v>
      </c>
      <c r="E1417" s="121">
        <f t="shared" si="27"/>
        <v>3</v>
      </c>
    </row>
    <row r="1418" spans="1:5" x14ac:dyDescent="0.2">
      <c r="A1418" s="24" t="s">
        <v>17604</v>
      </c>
      <c r="B1418" s="84" t="s">
        <v>20643</v>
      </c>
      <c r="C1418" s="119">
        <v>70.2</v>
      </c>
      <c r="D1418" s="120">
        <v>1416</v>
      </c>
      <c r="E1418" s="121">
        <f t="shared" si="27"/>
        <v>3</v>
      </c>
    </row>
    <row r="1419" spans="1:5" x14ac:dyDescent="0.2">
      <c r="A1419" s="24" t="s">
        <v>16705</v>
      </c>
      <c r="B1419" s="84" t="s">
        <v>20021</v>
      </c>
      <c r="C1419" s="119">
        <v>70.2</v>
      </c>
      <c r="D1419" s="120">
        <v>1417</v>
      </c>
      <c r="E1419" s="121">
        <f t="shared" si="27"/>
        <v>3</v>
      </c>
    </row>
    <row r="1420" spans="1:5" x14ac:dyDescent="0.2">
      <c r="A1420" s="24" t="s">
        <v>16596</v>
      </c>
      <c r="B1420" s="84" t="s">
        <v>20333</v>
      </c>
      <c r="C1420" s="119">
        <v>70.2</v>
      </c>
      <c r="D1420" s="120">
        <v>1418</v>
      </c>
      <c r="E1420" s="121">
        <f t="shared" si="27"/>
        <v>3</v>
      </c>
    </row>
    <row r="1421" spans="1:5" x14ac:dyDescent="0.2">
      <c r="A1421" s="24" t="s">
        <v>17232</v>
      </c>
      <c r="B1421" s="84" t="s">
        <v>19888</v>
      </c>
      <c r="C1421" s="119">
        <v>70.2</v>
      </c>
      <c r="D1421" s="120">
        <v>1419</v>
      </c>
      <c r="E1421" s="121">
        <f t="shared" si="27"/>
        <v>3</v>
      </c>
    </row>
    <row r="1422" spans="1:5" x14ac:dyDescent="0.2">
      <c r="A1422" s="24" t="s">
        <v>18319</v>
      </c>
      <c r="B1422" s="84" t="s">
        <v>20103</v>
      </c>
      <c r="C1422" s="119">
        <v>70.2</v>
      </c>
      <c r="D1422" s="120">
        <v>1420</v>
      </c>
      <c r="E1422" s="121">
        <f t="shared" si="27"/>
        <v>3</v>
      </c>
    </row>
    <row r="1423" spans="1:5" x14ac:dyDescent="0.2">
      <c r="A1423" s="24" t="s">
        <v>16903</v>
      </c>
      <c r="B1423" s="84" t="s">
        <v>21333</v>
      </c>
      <c r="C1423" s="119">
        <v>70.2</v>
      </c>
      <c r="D1423" s="120">
        <v>1421</v>
      </c>
      <c r="E1423" s="121">
        <f t="shared" si="27"/>
        <v>3</v>
      </c>
    </row>
    <row r="1424" spans="1:5" x14ac:dyDescent="0.2">
      <c r="A1424" s="24" t="s">
        <v>17935</v>
      </c>
      <c r="B1424" s="84" t="s">
        <v>20723</v>
      </c>
      <c r="C1424" s="119">
        <v>70.3</v>
      </c>
      <c r="D1424" s="120">
        <v>1422</v>
      </c>
      <c r="E1424" s="121">
        <f t="shared" si="27"/>
        <v>3</v>
      </c>
    </row>
    <row r="1425" spans="1:5" x14ac:dyDescent="0.2">
      <c r="A1425" s="24" t="s">
        <v>17258</v>
      </c>
      <c r="B1425" s="84" t="s">
        <v>22063</v>
      </c>
      <c r="C1425" s="119">
        <v>70.3</v>
      </c>
      <c r="D1425" s="120">
        <v>1423</v>
      </c>
      <c r="E1425" s="121">
        <f t="shared" si="27"/>
        <v>3</v>
      </c>
    </row>
    <row r="1426" spans="1:5" x14ac:dyDescent="0.2">
      <c r="A1426" s="24" t="s">
        <v>17337</v>
      </c>
      <c r="B1426" s="84" t="s">
        <v>20274</v>
      </c>
      <c r="C1426" s="119">
        <v>70.3</v>
      </c>
      <c r="D1426" s="120">
        <v>1424</v>
      </c>
      <c r="E1426" s="121">
        <f t="shared" si="27"/>
        <v>3</v>
      </c>
    </row>
    <row r="1427" spans="1:5" x14ac:dyDescent="0.2">
      <c r="A1427" s="24" t="s">
        <v>17720</v>
      </c>
      <c r="B1427" s="84" t="s">
        <v>20502</v>
      </c>
      <c r="C1427" s="119">
        <v>70.3</v>
      </c>
      <c r="D1427" s="120">
        <v>1425</v>
      </c>
      <c r="E1427" s="121">
        <f t="shared" si="27"/>
        <v>3</v>
      </c>
    </row>
    <row r="1428" spans="1:5" x14ac:dyDescent="0.2">
      <c r="A1428" s="24" t="s">
        <v>17069</v>
      </c>
      <c r="B1428" s="84" t="s">
        <v>21101</v>
      </c>
      <c r="C1428" s="119">
        <v>70.3</v>
      </c>
      <c r="D1428" s="120">
        <v>1426</v>
      </c>
      <c r="E1428" s="121">
        <f t="shared" si="27"/>
        <v>3</v>
      </c>
    </row>
    <row r="1429" spans="1:5" x14ac:dyDescent="0.2">
      <c r="A1429" s="24" t="s">
        <v>16597</v>
      </c>
      <c r="B1429" s="84" t="s">
        <v>20986</v>
      </c>
      <c r="C1429" s="119">
        <v>70.3</v>
      </c>
      <c r="D1429" s="120">
        <v>1427</v>
      </c>
      <c r="E1429" s="121">
        <f t="shared" si="27"/>
        <v>3</v>
      </c>
    </row>
    <row r="1430" spans="1:5" x14ac:dyDescent="0.2">
      <c r="A1430" s="24" t="s">
        <v>15097</v>
      </c>
      <c r="B1430" s="84" t="s">
        <v>21602</v>
      </c>
      <c r="C1430" s="119">
        <v>70.3</v>
      </c>
      <c r="D1430" s="120">
        <v>1428</v>
      </c>
      <c r="E1430" s="121">
        <f t="shared" si="27"/>
        <v>3</v>
      </c>
    </row>
    <row r="1431" spans="1:5" x14ac:dyDescent="0.2">
      <c r="A1431" s="24" t="s">
        <v>17178</v>
      </c>
      <c r="B1431" s="84" t="s">
        <v>20800</v>
      </c>
      <c r="C1431" s="119">
        <v>70.3</v>
      </c>
      <c r="D1431" s="120">
        <v>1429</v>
      </c>
      <c r="E1431" s="121">
        <f t="shared" si="27"/>
        <v>3</v>
      </c>
    </row>
    <row r="1432" spans="1:5" x14ac:dyDescent="0.2">
      <c r="A1432" s="24" t="s">
        <v>17276</v>
      </c>
      <c r="B1432" s="84" t="s">
        <v>20745</v>
      </c>
      <c r="C1432" s="119">
        <v>70.3</v>
      </c>
      <c r="D1432" s="120">
        <v>1430</v>
      </c>
      <c r="E1432" s="121">
        <f t="shared" si="27"/>
        <v>3</v>
      </c>
    </row>
    <row r="1433" spans="1:5" x14ac:dyDescent="0.2">
      <c r="A1433" s="24" t="s">
        <v>18085</v>
      </c>
      <c r="B1433" s="84" t="s">
        <v>20318</v>
      </c>
      <c r="C1433" s="119">
        <v>70.3</v>
      </c>
      <c r="D1433" s="120">
        <v>1431</v>
      </c>
      <c r="E1433" s="121">
        <f t="shared" si="27"/>
        <v>3</v>
      </c>
    </row>
    <row r="1434" spans="1:5" x14ac:dyDescent="0.2">
      <c r="A1434" s="24" t="s">
        <v>17580</v>
      </c>
      <c r="B1434" s="84" t="s">
        <v>20929</v>
      </c>
      <c r="C1434" s="119">
        <v>70.3</v>
      </c>
      <c r="D1434" s="120">
        <v>1432</v>
      </c>
      <c r="E1434" s="121">
        <f t="shared" si="27"/>
        <v>3</v>
      </c>
    </row>
    <row r="1435" spans="1:5" x14ac:dyDescent="0.2">
      <c r="A1435" s="24" t="s">
        <v>16227</v>
      </c>
      <c r="B1435" s="84" t="s">
        <v>20949</v>
      </c>
      <c r="C1435" s="119">
        <v>70.3</v>
      </c>
      <c r="D1435" s="120">
        <v>1433</v>
      </c>
      <c r="E1435" s="121">
        <f t="shared" si="27"/>
        <v>3</v>
      </c>
    </row>
    <row r="1436" spans="1:5" x14ac:dyDescent="0.2">
      <c r="A1436" s="24" t="s">
        <v>17632</v>
      </c>
      <c r="B1436" s="84" t="s">
        <v>20371</v>
      </c>
      <c r="C1436" s="119">
        <v>70.3</v>
      </c>
      <c r="D1436" s="120">
        <v>1434</v>
      </c>
      <c r="E1436" s="121">
        <f t="shared" si="27"/>
        <v>3</v>
      </c>
    </row>
    <row r="1437" spans="1:5" x14ac:dyDescent="0.2">
      <c r="A1437" s="24" t="s">
        <v>15566</v>
      </c>
      <c r="B1437" s="84" t="s">
        <v>21358</v>
      </c>
      <c r="C1437" s="119">
        <v>70.3</v>
      </c>
      <c r="D1437" s="120">
        <v>1435</v>
      </c>
      <c r="E1437" s="121">
        <f t="shared" si="27"/>
        <v>3</v>
      </c>
    </row>
    <row r="1438" spans="1:5" x14ac:dyDescent="0.2">
      <c r="A1438" s="24" t="s">
        <v>17227</v>
      </c>
      <c r="B1438" s="84" t="s">
        <v>20479</v>
      </c>
      <c r="C1438" s="119">
        <v>70.3</v>
      </c>
      <c r="D1438" s="120">
        <v>1436</v>
      </c>
      <c r="E1438" s="121">
        <f t="shared" si="27"/>
        <v>3</v>
      </c>
    </row>
    <row r="1439" spans="1:5" x14ac:dyDescent="0.2">
      <c r="A1439" s="24" t="s">
        <v>17885</v>
      </c>
      <c r="B1439" s="84" t="s">
        <v>21144</v>
      </c>
      <c r="C1439" s="119">
        <v>70.3</v>
      </c>
      <c r="D1439" s="120">
        <v>1437</v>
      </c>
      <c r="E1439" s="121">
        <f t="shared" si="27"/>
        <v>3</v>
      </c>
    </row>
    <row r="1440" spans="1:5" x14ac:dyDescent="0.2">
      <c r="A1440" s="24" t="s">
        <v>17562</v>
      </c>
      <c r="B1440" s="84" t="s">
        <v>21273</v>
      </c>
      <c r="C1440" s="119">
        <v>70.400000000000006</v>
      </c>
      <c r="D1440" s="120">
        <v>1438</v>
      </c>
      <c r="E1440" s="121">
        <f t="shared" si="27"/>
        <v>3</v>
      </c>
    </row>
    <row r="1441" spans="1:5" x14ac:dyDescent="0.2">
      <c r="A1441" s="24" t="s">
        <v>16336</v>
      </c>
      <c r="B1441" s="84" t="s">
        <v>21125</v>
      </c>
      <c r="C1441" s="119">
        <v>70.400000000000006</v>
      </c>
      <c r="D1441" s="120">
        <v>1439</v>
      </c>
      <c r="E1441" s="121">
        <f t="shared" si="27"/>
        <v>3</v>
      </c>
    </row>
    <row r="1442" spans="1:5" x14ac:dyDescent="0.2">
      <c r="A1442" s="24" t="s">
        <v>18057</v>
      </c>
      <c r="B1442" s="84" t="s">
        <v>20510</v>
      </c>
      <c r="C1442" s="119">
        <v>70.400000000000006</v>
      </c>
      <c r="D1442" s="120">
        <v>1440</v>
      </c>
      <c r="E1442" s="121">
        <f t="shared" si="27"/>
        <v>3</v>
      </c>
    </row>
    <row r="1443" spans="1:5" x14ac:dyDescent="0.2">
      <c r="A1443" s="24" t="s">
        <v>16507</v>
      </c>
      <c r="B1443" s="84" t="s">
        <v>20670</v>
      </c>
      <c r="C1443" s="119">
        <v>70.400000000000006</v>
      </c>
      <c r="D1443" s="120">
        <v>1441</v>
      </c>
      <c r="E1443" s="121">
        <f t="shared" si="27"/>
        <v>3</v>
      </c>
    </row>
    <row r="1444" spans="1:5" x14ac:dyDescent="0.2">
      <c r="A1444" s="24" t="s">
        <v>16100</v>
      </c>
      <c r="B1444" s="84" t="s">
        <v>20660</v>
      </c>
      <c r="C1444" s="119">
        <v>70.400000000000006</v>
      </c>
      <c r="D1444" s="120">
        <v>1442</v>
      </c>
      <c r="E1444" s="121">
        <f t="shared" si="27"/>
        <v>3</v>
      </c>
    </row>
    <row r="1445" spans="1:5" x14ac:dyDescent="0.2">
      <c r="A1445" s="24" t="s">
        <v>17505</v>
      </c>
      <c r="B1445" s="84" t="s">
        <v>20253</v>
      </c>
      <c r="C1445" s="119">
        <v>70.5</v>
      </c>
      <c r="D1445" s="120">
        <v>1443</v>
      </c>
      <c r="E1445" s="121">
        <f t="shared" si="27"/>
        <v>3</v>
      </c>
    </row>
    <row r="1446" spans="1:5" x14ac:dyDescent="0.2">
      <c r="A1446" s="24" t="s">
        <v>17822</v>
      </c>
      <c r="B1446" s="84" t="s">
        <v>20339</v>
      </c>
      <c r="C1446" s="119">
        <v>70.5</v>
      </c>
      <c r="D1446" s="120">
        <v>1444</v>
      </c>
      <c r="E1446" s="121">
        <f t="shared" si="27"/>
        <v>3</v>
      </c>
    </row>
    <row r="1447" spans="1:5" x14ac:dyDescent="0.2">
      <c r="A1447" s="24" t="s">
        <v>16442</v>
      </c>
      <c r="B1447" s="84" t="s">
        <v>20980</v>
      </c>
      <c r="C1447" s="119">
        <v>70.5</v>
      </c>
      <c r="D1447" s="120">
        <v>1445</v>
      </c>
      <c r="E1447" s="121">
        <f t="shared" si="27"/>
        <v>3</v>
      </c>
    </row>
    <row r="1448" spans="1:5" x14ac:dyDescent="0.2">
      <c r="A1448" s="24" t="s">
        <v>16564</v>
      </c>
      <c r="B1448" s="84" t="s">
        <v>20366</v>
      </c>
      <c r="C1448" s="119">
        <v>70.5</v>
      </c>
      <c r="D1448" s="120">
        <v>1446</v>
      </c>
      <c r="E1448" s="121">
        <f t="shared" si="27"/>
        <v>3</v>
      </c>
    </row>
    <row r="1449" spans="1:5" x14ac:dyDescent="0.2">
      <c r="A1449" s="24" t="s">
        <v>18050</v>
      </c>
      <c r="B1449" s="84" t="s">
        <v>20315</v>
      </c>
      <c r="C1449" s="119">
        <v>70.5</v>
      </c>
      <c r="D1449" s="120">
        <v>1447</v>
      </c>
      <c r="E1449" s="121">
        <f t="shared" si="27"/>
        <v>3</v>
      </c>
    </row>
    <row r="1450" spans="1:5" x14ac:dyDescent="0.2">
      <c r="A1450" s="24" t="s">
        <v>17158</v>
      </c>
      <c r="B1450" s="84" t="s">
        <v>20712</v>
      </c>
      <c r="C1450" s="119">
        <v>70.5</v>
      </c>
      <c r="D1450" s="120">
        <v>1448</v>
      </c>
      <c r="E1450" s="121">
        <f t="shared" si="27"/>
        <v>3</v>
      </c>
    </row>
    <row r="1451" spans="1:5" x14ac:dyDescent="0.2">
      <c r="A1451" s="24" t="s">
        <v>16338</v>
      </c>
      <c r="B1451" s="84" t="s">
        <v>20778</v>
      </c>
      <c r="C1451" s="119">
        <v>70.5</v>
      </c>
      <c r="D1451" s="120">
        <v>1449</v>
      </c>
      <c r="E1451" s="121">
        <f t="shared" si="27"/>
        <v>3</v>
      </c>
    </row>
    <row r="1452" spans="1:5" x14ac:dyDescent="0.2">
      <c r="A1452" s="24" t="s">
        <v>17630</v>
      </c>
      <c r="B1452" s="84" t="s">
        <v>20298</v>
      </c>
      <c r="C1452" s="119">
        <v>70.5</v>
      </c>
      <c r="D1452" s="120">
        <v>1450</v>
      </c>
      <c r="E1452" s="121">
        <f t="shared" si="27"/>
        <v>3</v>
      </c>
    </row>
    <row r="1453" spans="1:5" x14ac:dyDescent="0.2">
      <c r="A1453" s="24" t="s">
        <v>17371</v>
      </c>
      <c r="B1453" s="84" t="s">
        <v>20844</v>
      </c>
      <c r="C1453" s="119">
        <v>70.5</v>
      </c>
      <c r="D1453" s="120">
        <v>1451</v>
      </c>
      <c r="E1453" s="121">
        <f t="shared" si="27"/>
        <v>3</v>
      </c>
    </row>
    <row r="1454" spans="1:5" x14ac:dyDescent="0.2">
      <c r="A1454" s="24" t="s">
        <v>17150</v>
      </c>
      <c r="B1454" s="84" t="s">
        <v>21085</v>
      </c>
      <c r="C1454" s="119">
        <v>70.599999999999994</v>
      </c>
      <c r="D1454" s="120">
        <v>1452</v>
      </c>
      <c r="E1454" s="121">
        <f t="shared" si="27"/>
        <v>3</v>
      </c>
    </row>
    <row r="1455" spans="1:5" x14ac:dyDescent="0.2">
      <c r="A1455" s="24" t="s">
        <v>16328</v>
      </c>
      <c r="B1455" s="84" t="s">
        <v>20618</v>
      </c>
      <c r="C1455" s="119">
        <v>70.599999999999994</v>
      </c>
      <c r="D1455" s="120">
        <v>1453</v>
      </c>
      <c r="E1455" s="121">
        <f t="shared" si="27"/>
        <v>3</v>
      </c>
    </row>
    <row r="1456" spans="1:5" x14ac:dyDescent="0.2">
      <c r="A1456" s="24" t="s">
        <v>17417</v>
      </c>
      <c r="B1456" s="84" t="s">
        <v>20449</v>
      </c>
      <c r="C1456" s="119">
        <v>70.599999999999994</v>
      </c>
      <c r="D1456" s="120">
        <v>1454</v>
      </c>
      <c r="E1456" s="121">
        <f t="shared" si="27"/>
        <v>3</v>
      </c>
    </row>
    <row r="1457" spans="1:5" x14ac:dyDescent="0.2">
      <c r="A1457" s="24" t="s">
        <v>17983</v>
      </c>
      <c r="B1457" s="84" t="s">
        <v>20283</v>
      </c>
      <c r="C1457" s="119">
        <v>70.599999999999994</v>
      </c>
      <c r="D1457" s="120">
        <v>1455</v>
      </c>
      <c r="E1457" s="121">
        <f t="shared" si="27"/>
        <v>3</v>
      </c>
    </row>
    <row r="1458" spans="1:5" x14ac:dyDescent="0.2">
      <c r="A1458" s="24" t="s">
        <v>16526</v>
      </c>
      <c r="B1458" s="84" t="s">
        <v>21409</v>
      </c>
      <c r="C1458" s="119">
        <v>70.599999999999994</v>
      </c>
      <c r="D1458" s="120">
        <v>1456</v>
      </c>
      <c r="E1458" s="121">
        <f t="shared" si="27"/>
        <v>3</v>
      </c>
    </row>
    <row r="1459" spans="1:5" x14ac:dyDescent="0.2">
      <c r="A1459" s="24" t="s">
        <v>16746</v>
      </c>
      <c r="B1459" s="84" t="s">
        <v>20500</v>
      </c>
      <c r="C1459" s="119">
        <v>70.7</v>
      </c>
      <c r="D1459" s="120">
        <v>1457</v>
      </c>
      <c r="E1459" s="121">
        <f t="shared" si="27"/>
        <v>3</v>
      </c>
    </row>
    <row r="1460" spans="1:5" x14ac:dyDescent="0.2">
      <c r="A1460" s="24" t="s">
        <v>16424</v>
      </c>
      <c r="B1460" s="84" t="s">
        <v>20078</v>
      </c>
      <c r="C1460" s="119">
        <v>70.7</v>
      </c>
      <c r="D1460" s="120">
        <v>1458</v>
      </c>
      <c r="E1460" s="121">
        <f t="shared" si="27"/>
        <v>3</v>
      </c>
    </row>
    <row r="1461" spans="1:5" x14ac:dyDescent="0.2">
      <c r="A1461" s="24" t="s">
        <v>17224</v>
      </c>
      <c r="B1461" s="84" t="s">
        <v>20516</v>
      </c>
      <c r="C1461" s="119">
        <v>70.7</v>
      </c>
      <c r="D1461" s="120">
        <v>1459</v>
      </c>
      <c r="E1461" s="121">
        <f t="shared" si="27"/>
        <v>3</v>
      </c>
    </row>
    <row r="1462" spans="1:5" x14ac:dyDescent="0.2">
      <c r="A1462" s="24" t="s">
        <v>16111</v>
      </c>
      <c r="B1462" s="84" t="s">
        <v>21261</v>
      </c>
      <c r="C1462" s="119">
        <v>70.7</v>
      </c>
      <c r="D1462" s="120">
        <v>1460</v>
      </c>
      <c r="E1462" s="121">
        <f t="shared" si="27"/>
        <v>3</v>
      </c>
    </row>
    <row r="1463" spans="1:5" x14ac:dyDescent="0.2">
      <c r="A1463" s="24" t="s">
        <v>16692</v>
      </c>
      <c r="B1463" s="84" t="s">
        <v>20577</v>
      </c>
      <c r="C1463" s="119">
        <v>70.7</v>
      </c>
      <c r="D1463" s="120">
        <v>1461</v>
      </c>
      <c r="E1463" s="121">
        <f t="shared" si="27"/>
        <v>3</v>
      </c>
    </row>
    <row r="1464" spans="1:5" x14ac:dyDescent="0.2">
      <c r="A1464" s="24" t="s">
        <v>17309</v>
      </c>
      <c r="B1464" s="84" t="s">
        <v>20122</v>
      </c>
      <c r="C1464" s="119">
        <v>70.7</v>
      </c>
      <c r="D1464" s="120">
        <v>1462</v>
      </c>
      <c r="E1464" s="121">
        <f t="shared" si="27"/>
        <v>3</v>
      </c>
    </row>
    <row r="1465" spans="1:5" x14ac:dyDescent="0.2">
      <c r="A1465" s="24" t="s">
        <v>17231</v>
      </c>
      <c r="B1465" s="84" t="s">
        <v>21014</v>
      </c>
      <c r="C1465" s="119">
        <v>70.7</v>
      </c>
      <c r="D1465" s="120">
        <v>1463</v>
      </c>
      <c r="E1465" s="121">
        <f t="shared" si="27"/>
        <v>3</v>
      </c>
    </row>
    <row r="1466" spans="1:5" x14ac:dyDescent="0.2">
      <c r="A1466" s="24" t="s">
        <v>18381</v>
      </c>
      <c r="B1466" s="84" t="s">
        <v>20357</v>
      </c>
      <c r="C1466" s="119">
        <v>70.7</v>
      </c>
      <c r="D1466" s="120">
        <v>1464</v>
      </c>
      <c r="E1466" s="121">
        <f t="shared" si="27"/>
        <v>3</v>
      </c>
    </row>
    <row r="1467" spans="1:5" x14ac:dyDescent="0.2">
      <c r="A1467" s="24" t="s">
        <v>17163</v>
      </c>
      <c r="B1467" s="84" t="s">
        <v>19920</v>
      </c>
      <c r="C1467" s="119">
        <v>70.7</v>
      </c>
      <c r="D1467" s="120">
        <v>1465</v>
      </c>
      <c r="E1467" s="121">
        <f t="shared" si="27"/>
        <v>3</v>
      </c>
    </row>
    <row r="1468" spans="1:5" x14ac:dyDescent="0.2">
      <c r="A1468" s="24" t="s">
        <v>17601</v>
      </c>
      <c r="B1468" s="84" t="s">
        <v>20692</v>
      </c>
      <c r="C1468" s="119">
        <v>70.7</v>
      </c>
      <c r="D1468" s="120">
        <v>1466</v>
      </c>
      <c r="E1468" s="121">
        <f t="shared" si="27"/>
        <v>3</v>
      </c>
    </row>
    <row r="1469" spans="1:5" x14ac:dyDescent="0.2">
      <c r="A1469" s="24" t="s">
        <v>16629</v>
      </c>
      <c r="B1469" s="84" t="s">
        <v>21792</v>
      </c>
      <c r="C1469" s="119">
        <v>70.7</v>
      </c>
      <c r="D1469" s="120">
        <v>1467</v>
      </c>
      <c r="E1469" s="121">
        <f t="shared" si="27"/>
        <v>3</v>
      </c>
    </row>
    <row r="1470" spans="1:5" x14ac:dyDescent="0.2">
      <c r="A1470" s="24" t="s">
        <v>17406</v>
      </c>
      <c r="B1470" s="84" t="s">
        <v>19914</v>
      </c>
      <c r="C1470" s="119">
        <v>70.7</v>
      </c>
      <c r="D1470" s="120">
        <v>1468</v>
      </c>
      <c r="E1470" s="121">
        <f t="shared" si="27"/>
        <v>3</v>
      </c>
    </row>
    <row r="1471" spans="1:5" x14ac:dyDescent="0.2">
      <c r="A1471" s="24" t="s">
        <v>17660</v>
      </c>
      <c r="B1471" s="84" t="s">
        <v>20236</v>
      </c>
      <c r="C1471" s="119">
        <v>70.8</v>
      </c>
      <c r="D1471" s="120">
        <v>1469</v>
      </c>
      <c r="E1471" s="121">
        <f t="shared" si="27"/>
        <v>3</v>
      </c>
    </row>
    <row r="1472" spans="1:5" x14ac:dyDescent="0.2">
      <c r="A1472" s="24" t="s">
        <v>17002</v>
      </c>
      <c r="B1472" s="84" t="s">
        <v>20340</v>
      </c>
      <c r="C1472" s="119">
        <v>70.8</v>
      </c>
      <c r="D1472" s="120">
        <v>1470</v>
      </c>
      <c r="E1472" s="121">
        <f t="shared" si="27"/>
        <v>3</v>
      </c>
    </row>
    <row r="1473" spans="1:5" x14ac:dyDescent="0.2">
      <c r="A1473" s="24" t="s">
        <v>17483</v>
      </c>
      <c r="B1473" s="84" t="s">
        <v>20554</v>
      </c>
      <c r="C1473" s="119">
        <v>70.8</v>
      </c>
      <c r="D1473" s="120">
        <v>1471</v>
      </c>
      <c r="E1473" s="121">
        <f t="shared" si="27"/>
        <v>3</v>
      </c>
    </row>
    <row r="1474" spans="1:5" x14ac:dyDescent="0.2">
      <c r="A1474" s="24" t="s">
        <v>14909</v>
      </c>
      <c r="B1474" s="84" t="s">
        <v>20975</v>
      </c>
      <c r="C1474" s="119">
        <v>70.8</v>
      </c>
      <c r="D1474" s="120">
        <v>1472</v>
      </c>
      <c r="E1474" s="121">
        <f t="shared" si="27"/>
        <v>3</v>
      </c>
    </row>
    <row r="1475" spans="1:5" x14ac:dyDescent="0.2">
      <c r="A1475" s="24" t="s">
        <v>17837</v>
      </c>
      <c r="B1475" s="84" t="s">
        <v>20071</v>
      </c>
      <c r="C1475" s="119">
        <v>70.8</v>
      </c>
      <c r="D1475" s="120">
        <v>1473</v>
      </c>
      <c r="E1475" s="121">
        <f t="shared" si="27"/>
        <v>3</v>
      </c>
    </row>
    <row r="1476" spans="1:5" x14ac:dyDescent="0.2">
      <c r="A1476" s="24" t="s">
        <v>18363</v>
      </c>
      <c r="B1476" s="84" t="s">
        <v>20101</v>
      </c>
      <c r="C1476" s="119">
        <v>70.8</v>
      </c>
      <c r="D1476" s="120">
        <v>1474</v>
      </c>
      <c r="E1476" s="121">
        <f t="shared" ref="E1476:E1539" si="28">VLOOKUP(C1476,$I$3:$O$18,7, TRUE)</f>
        <v>3</v>
      </c>
    </row>
    <row r="1477" spans="1:5" x14ac:dyDescent="0.2">
      <c r="A1477" s="24" t="s">
        <v>16993</v>
      </c>
      <c r="B1477" s="84" t="s">
        <v>21012</v>
      </c>
      <c r="C1477" s="119">
        <v>70.900000000000006</v>
      </c>
      <c r="D1477" s="120">
        <v>1475</v>
      </c>
      <c r="E1477" s="121">
        <f t="shared" si="28"/>
        <v>3</v>
      </c>
    </row>
    <row r="1478" spans="1:5" x14ac:dyDescent="0.2">
      <c r="A1478" s="24" t="s">
        <v>17574</v>
      </c>
      <c r="B1478" s="84" t="s">
        <v>21073</v>
      </c>
      <c r="C1478" s="119">
        <v>70.900000000000006</v>
      </c>
      <c r="D1478" s="120">
        <v>1476</v>
      </c>
      <c r="E1478" s="121">
        <f t="shared" si="28"/>
        <v>3</v>
      </c>
    </row>
    <row r="1479" spans="1:5" x14ac:dyDescent="0.2">
      <c r="A1479" s="24" t="s">
        <v>16900</v>
      </c>
      <c r="B1479" s="84" t="s">
        <v>20042</v>
      </c>
      <c r="C1479" s="119">
        <v>70.900000000000006</v>
      </c>
      <c r="D1479" s="120">
        <v>1477</v>
      </c>
      <c r="E1479" s="121">
        <f t="shared" si="28"/>
        <v>3</v>
      </c>
    </row>
    <row r="1480" spans="1:5" x14ac:dyDescent="0.2">
      <c r="A1480" s="24" t="s">
        <v>17375</v>
      </c>
      <c r="B1480" s="84" t="s">
        <v>20713</v>
      </c>
      <c r="C1480" s="119">
        <v>70.900000000000006</v>
      </c>
      <c r="D1480" s="120">
        <v>1478</v>
      </c>
      <c r="E1480" s="121">
        <f t="shared" si="28"/>
        <v>3</v>
      </c>
    </row>
    <row r="1481" spans="1:5" x14ac:dyDescent="0.2">
      <c r="A1481" s="24" t="s">
        <v>17362</v>
      </c>
      <c r="B1481" s="84" t="s">
        <v>21210</v>
      </c>
      <c r="C1481" s="119">
        <v>70.900000000000006</v>
      </c>
      <c r="D1481" s="120">
        <v>1479</v>
      </c>
      <c r="E1481" s="121">
        <f t="shared" si="28"/>
        <v>3</v>
      </c>
    </row>
    <row r="1482" spans="1:5" x14ac:dyDescent="0.2">
      <c r="A1482" s="24" t="s">
        <v>14837</v>
      </c>
      <c r="B1482" s="84" t="s">
        <v>20874</v>
      </c>
      <c r="C1482" s="119">
        <v>70.900000000000006</v>
      </c>
      <c r="D1482" s="120">
        <v>1480</v>
      </c>
      <c r="E1482" s="121">
        <f t="shared" si="28"/>
        <v>3</v>
      </c>
    </row>
    <row r="1483" spans="1:5" x14ac:dyDescent="0.2">
      <c r="A1483" s="24" t="s">
        <v>16574</v>
      </c>
      <c r="B1483" s="84" t="s">
        <v>20864</v>
      </c>
      <c r="C1483" s="119">
        <v>70.900000000000006</v>
      </c>
      <c r="D1483" s="120">
        <v>1481</v>
      </c>
      <c r="E1483" s="121">
        <f t="shared" si="28"/>
        <v>3</v>
      </c>
    </row>
    <row r="1484" spans="1:5" x14ac:dyDescent="0.2">
      <c r="A1484" s="24" t="s">
        <v>16849</v>
      </c>
      <c r="B1484" s="84" t="s">
        <v>20208</v>
      </c>
      <c r="C1484" s="119">
        <v>71</v>
      </c>
      <c r="D1484" s="120">
        <v>1482</v>
      </c>
      <c r="E1484" s="121">
        <f t="shared" si="28"/>
        <v>3</v>
      </c>
    </row>
    <row r="1485" spans="1:5" x14ac:dyDescent="0.2">
      <c r="A1485" s="24" t="s">
        <v>16440</v>
      </c>
      <c r="B1485" s="84" t="s">
        <v>21167</v>
      </c>
      <c r="C1485" s="119">
        <v>71</v>
      </c>
      <c r="D1485" s="120">
        <v>1483</v>
      </c>
      <c r="E1485" s="121">
        <f t="shared" si="28"/>
        <v>3</v>
      </c>
    </row>
    <row r="1486" spans="1:5" x14ac:dyDescent="0.2">
      <c r="A1486" s="24" t="s">
        <v>16009</v>
      </c>
      <c r="B1486" s="84" t="s">
        <v>21200</v>
      </c>
      <c r="C1486" s="119">
        <v>71</v>
      </c>
      <c r="D1486" s="120">
        <v>1484</v>
      </c>
      <c r="E1486" s="121">
        <f t="shared" si="28"/>
        <v>3</v>
      </c>
    </row>
    <row r="1487" spans="1:5" x14ac:dyDescent="0.2">
      <c r="A1487" s="24" t="s">
        <v>16615</v>
      </c>
      <c r="B1487" s="84" t="s">
        <v>20652</v>
      </c>
      <c r="C1487" s="119">
        <v>71</v>
      </c>
      <c r="D1487" s="120">
        <v>1485</v>
      </c>
      <c r="E1487" s="121">
        <f t="shared" si="28"/>
        <v>3</v>
      </c>
    </row>
    <row r="1488" spans="1:5" x14ac:dyDescent="0.2">
      <c r="A1488" s="24" t="s">
        <v>17090</v>
      </c>
      <c r="B1488" s="84" t="s">
        <v>20965</v>
      </c>
      <c r="C1488" s="119">
        <v>71</v>
      </c>
      <c r="D1488" s="120">
        <v>1486</v>
      </c>
      <c r="E1488" s="121">
        <f t="shared" si="28"/>
        <v>3</v>
      </c>
    </row>
    <row r="1489" spans="1:5" x14ac:dyDescent="0.2">
      <c r="A1489" s="24" t="s">
        <v>16796</v>
      </c>
      <c r="B1489" s="84" t="s">
        <v>21220</v>
      </c>
      <c r="C1489" s="119">
        <v>71</v>
      </c>
      <c r="D1489" s="120">
        <v>1487</v>
      </c>
      <c r="E1489" s="121">
        <f t="shared" si="28"/>
        <v>3</v>
      </c>
    </row>
    <row r="1490" spans="1:5" x14ac:dyDescent="0.2">
      <c r="A1490" s="24" t="s">
        <v>15691</v>
      </c>
      <c r="B1490" s="84" t="s">
        <v>21168</v>
      </c>
      <c r="C1490" s="119">
        <v>71</v>
      </c>
      <c r="D1490" s="120">
        <v>1488</v>
      </c>
      <c r="E1490" s="121">
        <f t="shared" si="28"/>
        <v>3</v>
      </c>
    </row>
    <row r="1491" spans="1:5" x14ac:dyDescent="0.2">
      <c r="A1491" s="24" t="s">
        <v>16846</v>
      </c>
      <c r="B1491" s="84" t="s">
        <v>20952</v>
      </c>
      <c r="C1491" s="119">
        <v>71</v>
      </c>
      <c r="D1491" s="120">
        <v>1489</v>
      </c>
      <c r="E1491" s="121">
        <f t="shared" si="28"/>
        <v>3</v>
      </c>
    </row>
    <row r="1492" spans="1:5" x14ac:dyDescent="0.2">
      <c r="A1492" s="24" t="s">
        <v>17273</v>
      </c>
      <c r="B1492" s="84" t="s">
        <v>20356</v>
      </c>
      <c r="C1492" s="119">
        <v>71</v>
      </c>
      <c r="D1492" s="120">
        <v>1490</v>
      </c>
      <c r="E1492" s="121">
        <f t="shared" si="28"/>
        <v>3</v>
      </c>
    </row>
    <row r="1493" spans="1:5" x14ac:dyDescent="0.2">
      <c r="A1493" s="24" t="s">
        <v>15663</v>
      </c>
      <c r="B1493" s="84" t="s">
        <v>21747</v>
      </c>
      <c r="C1493" s="119">
        <v>71</v>
      </c>
      <c r="D1493" s="120">
        <v>1491</v>
      </c>
      <c r="E1493" s="121">
        <f t="shared" si="28"/>
        <v>3</v>
      </c>
    </row>
    <row r="1494" spans="1:5" x14ac:dyDescent="0.2">
      <c r="A1494" s="24" t="s">
        <v>17037</v>
      </c>
      <c r="B1494" s="84" t="s">
        <v>20956</v>
      </c>
      <c r="C1494" s="119">
        <v>71</v>
      </c>
      <c r="D1494" s="120">
        <v>1492</v>
      </c>
      <c r="E1494" s="121">
        <f t="shared" si="28"/>
        <v>3</v>
      </c>
    </row>
    <row r="1495" spans="1:5" x14ac:dyDescent="0.2">
      <c r="A1495" s="24" t="s">
        <v>19762</v>
      </c>
      <c r="B1495" s="84" t="s">
        <v>19763</v>
      </c>
      <c r="C1495" s="119">
        <v>71</v>
      </c>
      <c r="D1495" s="120">
        <v>1493</v>
      </c>
      <c r="E1495" s="121">
        <f t="shared" si="28"/>
        <v>3</v>
      </c>
    </row>
    <row r="1496" spans="1:5" x14ac:dyDescent="0.2">
      <c r="A1496" s="24" t="s">
        <v>16179</v>
      </c>
      <c r="B1496" s="84" t="s">
        <v>20431</v>
      </c>
      <c r="C1496" s="119">
        <v>71.099999999999994</v>
      </c>
      <c r="D1496" s="120">
        <v>1494</v>
      </c>
      <c r="E1496" s="121">
        <f t="shared" si="28"/>
        <v>3</v>
      </c>
    </row>
    <row r="1497" spans="1:5" x14ac:dyDescent="0.2">
      <c r="A1497" s="24" t="s">
        <v>17543</v>
      </c>
      <c r="B1497" s="84" t="s">
        <v>21330</v>
      </c>
      <c r="C1497" s="119">
        <v>71.099999999999994</v>
      </c>
      <c r="D1497" s="120">
        <v>1495</v>
      </c>
      <c r="E1497" s="121">
        <f t="shared" si="28"/>
        <v>3</v>
      </c>
    </row>
    <row r="1498" spans="1:5" x14ac:dyDescent="0.2">
      <c r="A1498" s="24" t="s">
        <v>17060</v>
      </c>
      <c r="B1498" s="84" t="s">
        <v>20912</v>
      </c>
      <c r="C1498" s="119">
        <v>71.099999999999994</v>
      </c>
      <c r="D1498" s="120">
        <v>1496</v>
      </c>
      <c r="E1498" s="121">
        <f t="shared" si="28"/>
        <v>3</v>
      </c>
    </row>
    <row r="1499" spans="1:5" x14ac:dyDescent="0.2">
      <c r="A1499" s="24" t="s">
        <v>17159</v>
      </c>
      <c r="B1499" s="84" t="s">
        <v>20857</v>
      </c>
      <c r="C1499" s="119">
        <v>71.099999999999994</v>
      </c>
      <c r="D1499" s="120">
        <v>1497</v>
      </c>
      <c r="E1499" s="121">
        <f t="shared" si="28"/>
        <v>3</v>
      </c>
    </row>
    <row r="1500" spans="1:5" x14ac:dyDescent="0.2">
      <c r="A1500" s="24" t="s">
        <v>16908</v>
      </c>
      <c r="B1500" s="84" t="s">
        <v>20757</v>
      </c>
      <c r="C1500" s="119">
        <v>71.099999999999994</v>
      </c>
      <c r="D1500" s="120">
        <v>1498</v>
      </c>
      <c r="E1500" s="121">
        <f t="shared" si="28"/>
        <v>3</v>
      </c>
    </row>
    <row r="1501" spans="1:5" x14ac:dyDescent="0.2">
      <c r="A1501" s="24" t="s">
        <v>17877</v>
      </c>
      <c r="B1501" s="84" t="s">
        <v>20541</v>
      </c>
      <c r="C1501" s="119">
        <v>71.099999999999994</v>
      </c>
      <c r="D1501" s="120">
        <v>1499</v>
      </c>
      <c r="E1501" s="121">
        <f t="shared" si="28"/>
        <v>3</v>
      </c>
    </row>
    <row r="1502" spans="1:5" x14ac:dyDescent="0.2">
      <c r="A1502" s="24" t="s">
        <v>15995</v>
      </c>
      <c r="B1502" s="84" t="s">
        <v>20663</v>
      </c>
      <c r="C1502" s="119">
        <v>71.099999999999994</v>
      </c>
      <c r="D1502" s="120">
        <v>1500</v>
      </c>
      <c r="E1502" s="121">
        <f t="shared" si="28"/>
        <v>3</v>
      </c>
    </row>
    <row r="1503" spans="1:5" x14ac:dyDescent="0.2">
      <c r="A1503" s="24" t="s">
        <v>16355</v>
      </c>
      <c r="B1503" s="84" t="s">
        <v>21182</v>
      </c>
      <c r="C1503" s="119">
        <v>71.099999999999994</v>
      </c>
      <c r="D1503" s="120">
        <v>1501</v>
      </c>
      <c r="E1503" s="121">
        <f t="shared" si="28"/>
        <v>3</v>
      </c>
    </row>
    <row r="1504" spans="1:5" x14ac:dyDescent="0.2">
      <c r="A1504" s="24" t="s">
        <v>16421</v>
      </c>
      <c r="B1504" s="84" t="s">
        <v>21087</v>
      </c>
      <c r="C1504" s="119">
        <v>71.2</v>
      </c>
      <c r="D1504" s="120">
        <v>1502</v>
      </c>
      <c r="E1504" s="121">
        <f t="shared" si="28"/>
        <v>3</v>
      </c>
    </row>
    <row r="1505" spans="1:5" x14ac:dyDescent="0.2">
      <c r="A1505" s="24" t="s">
        <v>15843</v>
      </c>
      <c r="B1505" s="84" t="s">
        <v>20756</v>
      </c>
      <c r="C1505" s="119">
        <v>71.2</v>
      </c>
      <c r="D1505" s="120">
        <v>1503</v>
      </c>
      <c r="E1505" s="121">
        <f t="shared" si="28"/>
        <v>3</v>
      </c>
    </row>
    <row r="1506" spans="1:5" x14ac:dyDescent="0.2">
      <c r="A1506" s="24" t="s">
        <v>17910</v>
      </c>
      <c r="B1506" s="84" t="s">
        <v>20461</v>
      </c>
      <c r="C1506" s="119">
        <v>71.2</v>
      </c>
      <c r="D1506" s="120">
        <v>1504</v>
      </c>
      <c r="E1506" s="121">
        <f t="shared" si="28"/>
        <v>3</v>
      </c>
    </row>
    <row r="1507" spans="1:5" x14ac:dyDescent="0.2">
      <c r="A1507" s="24" t="s">
        <v>18031</v>
      </c>
      <c r="B1507" s="84" t="s">
        <v>20655</v>
      </c>
      <c r="C1507" s="119">
        <v>71.2</v>
      </c>
      <c r="D1507" s="120">
        <v>1505</v>
      </c>
      <c r="E1507" s="121">
        <f t="shared" si="28"/>
        <v>3</v>
      </c>
    </row>
    <row r="1508" spans="1:5" x14ac:dyDescent="0.2">
      <c r="A1508" s="24" t="s">
        <v>17240</v>
      </c>
      <c r="B1508" s="84" t="s">
        <v>19723</v>
      </c>
      <c r="C1508" s="119">
        <v>71.2</v>
      </c>
      <c r="D1508" s="120">
        <v>1506</v>
      </c>
      <c r="E1508" s="121">
        <f t="shared" si="28"/>
        <v>3</v>
      </c>
    </row>
    <row r="1509" spans="1:5" x14ac:dyDescent="0.2">
      <c r="A1509" s="24" t="s">
        <v>17191</v>
      </c>
      <c r="B1509" s="84" t="s">
        <v>20805</v>
      </c>
      <c r="C1509" s="119">
        <v>71.2</v>
      </c>
      <c r="D1509" s="120">
        <v>1507</v>
      </c>
      <c r="E1509" s="121">
        <f t="shared" si="28"/>
        <v>3</v>
      </c>
    </row>
    <row r="1510" spans="1:5" x14ac:dyDescent="0.2">
      <c r="A1510" s="24" t="s">
        <v>16586</v>
      </c>
      <c r="B1510" s="84" t="s">
        <v>21306</v>
      </c>
      <c r="C1510" s="119">
        <v>71.2</v>
      </c>
      <c r="D1510" s="120">
        <v>1508</v>
      </c>
      <c r="E1510" s="121">
        <f t="shared" si="28"/>
        <v>3</v>
      </c>
    </row>
    <row r="1511" spans="1:5" x14ac:dyDescent="0.2">
      <c r="A1511" s="24" t="s">
        <v>17635</v>
      </c>
      <c r="B1511" s="84" t="s">
        <v>20470</v>
      </c>
      <c r="C1511" s="119">
        <v>71.2</v>
      </c>
      <c r="D1511" s="120">
        <v>1509</v>
      </c>
      <c r="E1511" s="121">
        <f t="shared" si="28"/>
        <v>3</v>
      </c>
    </row>
    <row r="1512" spans="1:5" x14ac:dyDescent="0.2">
      <c r="A1512" s="24" t="s">
        <v>21017</v>
      </c>
      <c r="B1512" s="84" t="s">
        <v>21018</v>
      </c>
      <c r="C1512" s="119">
        <v>71.2</v>
      </c>
      <c r="D1512" s="120">
        <v>1510</v>
      </c>
      <c r="E1512" s="121">
        <f t="shared" si="28"/>
        <v>3</v>
      </c>
    </row>
    <row r="1513" spans="1:5" x14ac:dyDescent="0.2">
      <c r="A1513" s="24" t="s">
        <v>20512</v>
      </c>
      <c r="B1513" s="84" t="s">
        <v>20513</v>
      </c>
      <c r="C1513" s="119">
        <v>71.2</v>
      </c>
      <c r="D1513" s="120">
        <v>1511</v>
      </c>
      <c r="E1513" s="121">
        <f t="shared" si="28"/>
        <v>3</v>
      </c>
    </row>
    <row r="1514" spans="1:5" x14ac:dyDescent="0.2">
      <c r="A1514" s="24" t="s">
        <v>18480</v>
      </c>
      <c r="B1514" s="84" t="s">
        <v>19973</v>
      </c>
      <c r="C1514" s="119">
        <v>71.3</v>
      </c>
      <c r="D1514" s="120">
        <v>1512</v>
      </c>
      <c r="E1514" s="121">
        <f t="shared" si="28"/>
        <v>3</v>
      </c>
    </row>
    <row r="1515" spans="1:5" x14ac:dyDescent="0.2">
      <c r="A1515" s="24" t="s">
        <v>16045</v>
      </c>
      <c r="B1515" s="84" t="s">
        <v>20799</v>
      </c>
      <c r="C1515" s="119">
        <v>71.3</v>
      </c>
      <c r="D1515" s="120">
        <v>1513</v>
      </c>
      <c r="E1515" s="121">
        <f t="shared" si="28"/>
        <v>3</v>
      </c>
    </row>
    <row r="1516" spans="1:5" x14ac:dyDescent="0.2">
      <c r="A1516" s="24" t="s">
        <v>18242</v>
      </c>
      <c r="B1516" s="84" t="s">
        <v>20125</v>
      </c>
      <c r="C1516" s="119">
        <v>71.3</v>
      </c>
      <c r="D1516" s="120">
        <v>1514</v>
      </c>
      <c r="E1516" s="121">
        <f t="shared" si="28"/>
        <v>3</v>
      </c>
    </row>
    <row r="1517" spans="1:5" x14ac:dyDescent="0.2">
      <c r="A1517" s="24" t="s">
        <v>16998</v>
      </c>
      <c r="B1517" s="84" t="s">
        <v>20736</v>
      </c>
      <c r="C1517" s="119">
        <v>71.3</v>
      </c>
      <c r="D1517" s="120">
        <v>1515</v>
      </c>
      <c r="E1517" s="121">
        <f t="shared" si="28"/>
        <v>3</v>
      </c>
    </row>
    <row r="1518" spans="1:5" x14ac:dyDescent="0.2">
      <c r="A1518" s="24" t="s">
        <v>18168</v>
      </c>
      <c r="B1518" s="84" t="s">
        <v>20019</v>
      </c>
      <c r="C1518" s="119">
        <v>71.3</v>
      </c>
      <c r="D1518" s="120">
        <v>1516</v>
      </c>
      <c r="E1518" s="121">
        <f t="shared" si="28"/>
        <v>3</v>
      </c>
    </row>
    <row r="1519" spans="1:5" x14ac:dyDescent="0.2">
      <c r="A1519" s="24" t="s">
        <v>16797</v>
      </c>
      <c r="B1519" s="84" t="s">
        <v>19860</v>
      </c>
      <c r="C1519" s="119">
        <v>71.3</v>
      </c>
      <c r="D1519" s="120">
        <v>1517</v>
      </c>
      <c r="E1519" s="121">
        <f t="shared" si="28"/>
        <v>3</v>
      </c>
    </row>
    <row r="1520" spans="1:5" x14ac:dyDescent="0.2">
      <c r="A1520" s="24" t="s">
        <v>16549</v>
      </c>
      <c r="B1520" s="84" t="s">
        <v>20934</v>
      </c>
      <c r="C1520" s="119">
        <v>71.3</v>
      </c>
      <c r="D1520" s="120">
        <v>1518</v>
      </c>
      <c r="E1520" s="121">
        <f t="shared" si="28"/>
        <v>3</v>
      </c>
    </row>
    <row r="1521" spans="1:5" x14ac:dyDescent="0.2">
      <c r="A1521" s="24" t="s">
        <v>16949</v>
      </c>
      <c r="B1521" s="84" t="s">
        <v>20158</v>
      </c>
      <c r="C1521" s="119">
        <v>71.3</v>
      </c>
      <c r="D1521" s="120">
        <v>1519</v>
      </c>
      <c r="E1521" s="121">
        <f t="shared" si="28"/>
        <v>3</v>
      </c>
    </row>
    <row r="1522" spans="1:5" x14ac:dyDescent="0.2">
      <c r="A1522" s="24" t="s">
        <v>17763</v>
      </c>
      <c r="B1522" s="84" t="s">
        <v>20291</v>
      </c>
      <c r="C1522" s="119">
        <v>71.3</v>
      </c>
      <c r="D1522" s="120">
        <v>1520</v>
      </c>
      <c r="E1522" s="121">
        <f t="shared" si="28"/>
        <v>3</v>
      </c>
    </row>
    <row r="1523" spans="1:5" x14ac:dyDescent="0.2">
      <c r="A1523" s="24" t="s">
        <v>17470</v>
      </c>
      <c r="B1523" s="84" t="s">
        <v>19817</v>
      </c>
      <c r="C1523" s="119">
        <v>71.400000000000006</v>
      </c>
      <c r="D1523" s="120">
        <v>1521</v>
      </c>
      <c r="E1523" s="121">
        <f t="shared" si="28"/>
        <v>4</v>
      </c>
    </row>
    <row r="1524" spans="1:5" x14ac:dyDescent="0.2">
      <c r="A1524" s="24" t="s">
        <v>17741</v>
      </c>
      <c r="B1524" s="84" t="s">
        <v>19975</v>
      </c>
      <c r="C1524" s="119">
        <v>71.400000000000006</v>
      </c>
      <c r="D1524" s="120">
        <v>1522</v>
      </c>
      <c r="E1524" s="121">
        <f t="shared" si="28"/>
        <v>4</v>
      </c>
    </row>
    <row r="1525" spans="1:5" x14ac:dyDescent="0.2">
      <c r="A1525" s="24" t="s">
        <v>16581</v>
      </c>
      <c r="B1525" s="84" t="s">
        <v>20227</v>
      </c>
      <c r="C1525" s="119">
        <v>71.400000000000006</v>
      </c>
      <c r="D1525" s="120">
        <v>1523</v>
      </c>
      <c r="E1525" s="121">
        <f t="shared" si="28"/>
        <v>4</v>
      </c>
    </row>
    <row r="1526" spans="1:5" x14ac:dyDescent="0.2">
      <c r="A1526" s="24" t="s">
        <v>16571</v>
      </c>
      <c r="B1526" s="84" t="s">
        <v>20440</v>
      </c>
      <c r="C1526" s="119">
        <v>71.400000000000006</v>
      </c>
      <c r="D1526" s="120">
        <v>1524</v>
      </c>
      <c r="E1526" s="121">
        <f t="shared" si="28"/>
        <v>4</v>
      </c>
    </row>
    <row r="1527" spans="1:5" x14ac:dyDescent="0.2">
      <c r="A1527" s="24" t="s">
        <v>16164</v>
      </c>
      <c r="B1527" s="84" t="s">
        <v>20984</v>
      </c>
      <c r="C1527" s="119">
        <v>71.400000000000006</v>
      </c>
      <c r="D1527" s="120">
        <v>1525</v>
      </c>
      <c r="E1527" s="121">
        <f t="shared" si="28"/>
        <v>4</v>
      </c>
    </row>
    <row r="1528" spans="1:5" x14ac:dyDescent="0.2">
      <c r="A1528" s="24" t="s">
        <v>17474</v>
      </c>
      <c r="B1528" s="84" t="s">
        <v>19976</v>
      </c>
      <c r="C1528" s="119">
        <v>71.400000000000006</v>
      </c>
      <c r="D1528" s="120">
        <v>1526</v>
      </c>
      <c r="E1528" s="121">
        <f t="shared" si="28"/>
        <v>4</v>
      </c>
    </row>
    <row r="1529" spans="1:5" x14ac:dyDescent="0.2">
      <c r="A1529" s="24" t="s">
        <v>16945</v>
      </c>
      <c r="B1529" s="84" t="s">
        <v>20830</v>
      </c>
      <c r="C1529" s="119">
        <v>71.400000000000006</v>
      </c>
      <c r="D1529" s="120">
        <v>1527</v>
      </c>
      <c r="E1529" s="121">
        <f t="shared" si="28"/>
        <v>4</v>
      </c>
    </row>
    <row r="1530" spans="1:5" x14ac:dyDescent="0.2">
      <c r="A1530" s="24" t="s">
        <v>16823</v>
      </c>
      <c r="B1530" s="84" t="s">
        <v>20915</v>
      </c>
      <c r="C1530" s="119">
        <v>71.400000000000006</v>
      </c>
      <c r="D1530" s="120">
        <v>1528</v>
      </c>
      <c r="E1530" s="121">
        <f t="shared" si="28"/>
        <v>4</v>
      </c>
    </row>
    <row r="1531" spans="1:5" x14ac:dyDescent="0.2">
      <c r="A1531" s="24" t="s">
        <v>16437</v>
      </c>
      <c r="B1531" s="84" t="s">
        <v>20476</v>
      </c>
      <c r="C1531" s="119">
        <v>71.400000000000006</v>
      </c>
      <c r="D1531" s="120">
        <v>1529</v>
      </c>
      <c r="E1531" s="121">
        <f t="shared" si="28"/>
        <v>4</v>
      </c>
    </row>
    <row r="1532" spans="1:5" x14ac:dyDescent="0.2">
      <c r="A1532" s="24" t="s">
        <v>18151</v>
      </c>
      <c r="B1532" s="84" t="s">
        <v>20464</v>
      </c>
      <c r="C1532" s="119">
        <v>71.400000000000006</v>
      </c>
      <c r="D1532" s="120">
        <v>1530</v>
      </c>
      <c r="E1532" s="121">
        <f t="shared" si="28"/>
        <v>4</v>
      </c>
    </row>
    <row r="1533" spans="1:5" x14ac:dyDescent="0.2">
      <c r="A1533" s="24" t="s">
        <v>17014</v>
      </c>
      <c r="B1533" s="84" t="s">
        <v>20478</v>
      </c>
      <c r="C1533" s="119">
        <v>71.400000000000006</v>
      </c>
      <c r="D1533" s="120">
        <v>1531</v>
      </c>
      <c r="E1533" s="121">
        <f t="shared" si="28"/>
        <v>4</v>
      </c>
    </row>
    <row r="1534" spans="1:5" x14ac:dyDescent="0.2">
      <c r="A1534" s="24" t="s">
        <v>16477</v>
      </c>
      <c r="B1534" s="84" t="s">
        <v>20887</v>
      </c>
      <c r="C1534" s="119">
        <v>71.400000000000006</v>
      </c>
      <c r="D1534" s="120">
        <v>1532</v>
      </c>
      <c r="E1534" s="121">
        <f t="shared" si="28"/>
        <v>4</v>
      </c>
    </row>
    <row r="1535" spans="1:5" x14ac:dyDescent="0.2">
      <c r="A1535" s="24" t="s">
        <v>17799</v>
      </c>
      <c r="B1535" s="84" t="s">
        <v>21766</v>
      </c>
      <c r="C1535" s="119">
        <v>71.5</v>
      </c>
      <c r="D1535" s="120">
        <v>1533</v>
      </c>
      <c r="E1535" s="121">
        <f t="shared" si="28"/>
        <v>4</v>
      </c>
    </row>
    <row r="1536" spans="1:5" x14ac:dyDescent="0.2">
      <c r="A1536" s="24" t="s">
        <v>16715</v>
      </c>
      <c r="B1536" s="84" t="s">
        <v>20991</v>
      </c>
      <c r="C1536" s="119">
        <v>71.5</v>
      </c>
      <c r="D1536" s="120">
        <v>1534</v>
      </c>
      <c r="E1536" s="121">
        <f t="shared" si="28"/>
        <v>4</v>
      </c>
    </row>
    <row r="1537" spans="1:5" x14ac:dyDescent="0.2">
      <c r="A1537" s="24" t="s">
        <v>17615</v>
      </c>
      <c r="B1537" s="84" t="s">
        <v>20472</v>
      </c>
      <c r="C1537" s="119">
        <v>71.5</v>
      </c>
      <c r="D1537" s="120">
        <v>1535</v>
      </c>
      <c r="E1537" s="121">
        <f t="shared" si="28"/>
        <v>4</v>
      </c>
    </row>
    <row r="1538" spans="1:5" x14ac:dyDescent="0.2">
      <c r="A1538" s="24" t="s">
        <v>17117</v>
      </c>
      <c r="B1538" s="84" t="s">
        <v>20137</v>
      </c>
      <c r="C1538" s="119">
        <v>71.5</v>
      </c>
      <c r="D1538" s="120">
        <v>1536</v>
      </c>
      <c r="E1538" s="121">
        <f t="shared" si="28"/>
        <v>4</v>
      </c>
    </row>
    <row r="1539" spans="1:5" x14ac:dyDescent="0.2">
      <c r="A1539" s="24" t="s">
        <v>17829</v>
      </c>
      <c r="B1539" s="84" t="s">
        <v>20169</v>
      </c>
      <c r="C1539" s="119">
        <v>71.5</v>
      </c>
      <c r="D1539" s="120">
        <v>1537</v>
      </c>
      <c r="E1539" s="121">
        <f t="shared" si="28"/>
        <v>4</v>
      </c>
    </row>
    <row r="1540" spans="1:5" x14ac:dyDescent="0.2">
      <c r="A1540" s="24" t="s">
        <v>17911</v>
      </c>
      <c r="B1540" s="84" t="s">
        <v>20651</v>
      </c>
      <c r="C1540" s="119">
        <v>71.5</v>
      </c>
      <c r="D1540" s="120">
        <v>1538</v>
      </c>
      <c r="E1540" s="121">
        <f t="shared" ref="E1540:E1603" si="29">VLOOKUP(C1540,$I$3:$O$18,7, TRUE)</f>
        <v>4</v>
      </c>
    </row>
    <row r="1541" spans="1:5" x14ac:dyDescent="0.2">
      <c r="A1541" s="24" t="s">
        <v>16312</v>
      </c>
      <c r="B1541" s="84" t="s">
        <v>21293</v>
      </c>
      <c r="C1541" s="119">
        <v>71.5</v>
      </c>
      <c r="D1541" s="120">
        <v>1539</v>
      </c>
      <c r="E1541" s="121">
        <f t="shared" si="29"/>
        <v>4</v>
      </c>
    </row>
    <row r="1542" spans="1:5" x14ac:dyDescent="0.2">
      <c r="A1542" s="24" t="s">
        <v>17099</v>
      </c>
      <c r="B1542" s="84" t="s">
        <v>20823</v>
      </c>
      <c r="C1542" s="119">
        <v>71.5</v>
      </c>
      <c r="D1542" s="120">
        <v>1540</v>
      </c>
      <c r="E1542" s="121">
        <f t="shared" si="29"/>
        <v>4</v>
      </c>
    </row>
    <row r="1543" spans="1:5" x14ac:dyDescent="0.2">
      <c r="A1543" s="24" t="s">
        <v>16766</v>
      </c>
      <c r="B1543" s="84" t="s">
        <v>20813</v>
      </c>
      <c r="C1543" s="119">
        <v>71.5</v>
      </c>
      <c r="D1543" s="120">
        <v>1541</v>
      </c>
      <c r="E1543" s="121">
        <f t="shared" si="29"/>
        <v>4</v>
      </c>
    </row>
    <row r="1544" spans="1:5" x14ac:dyDescent="0.2">
      <c r="A1544" s="24" t="s">
        <v>18290</v>
      </c>
      <c r="B1544" s="84" t="s">
        <v>20290</v>
      </c>
      <c r="C1544" s="119">
        <v>71.5</v>
      </c>
      <c r="D1544" s="120">
        <v>1542</v>
      </c>
      <c r="E1544" s="121">
        <f t="shared" si="29"/>
        <v>4</v>
      </c>
    </row>
    <row r="1545" spans="1:5" x14ac:dyDescent="0.2">
      <c r="A1545" s="24" t="s">
        <v>17753</v>
      </c>
      <c r="B1545" s="84" t="s">
        <v>20387</v>
      </c>
      <c r="C1545" s="119">
        <v>71.5</v>
      </c>
      <c r="D1545" s="120">
        <v>1543</v>
      </c>
      <c r="E1545" s="121">
        <f t="shared" si="29"/>
        <v>4</v>
      </c>
    </row>
    <row r="1546" spans="1:5" x14ac:dyDescent="0.2">
      <c r="A1546" s="24" t="s">
        <v>15764</v>
      </c>
      <c r="B1546" s="84" t="s">
        <v>21008</v>
      </c>
      <c r="C1546" s="119">
        <v>71.599999999999994</v>
      </c>
      <c r="D1546" s="120">
        <v>1544</v>
      </c>
      <c r="E1546" s="121">
        <f t="shared" si="29"/>
        <v>4</v>
      </c>
    </row>
    <row r="1547" spans="1:5" x14ac:dyDescent="0.2">
      <c r="A1547" s="24" t="s">
        <v>18145</v>
      </c>
      <c r="B1547" s="84" t="s">
        <v>20285</v>
      </c>
      <c r="C1547" s="119">
        <v>71.599999999999994</v>
      </c>
      <c r="D1547" s="120">
        <v>1545</v>
      </c>
      <c r="E1547" s="121">
        <f t="shared" si="29"/>
        <v>4</v>
      </c>
    </row>
    <row r="1548" spans="1:5" x14ac:dyDescent="0.2">
      <c r="A1548" s="24" t="s">
        <v>16773</v>
      </c>
      <c r="B1548" s="84" t="s">
        <v>20051</v>
      </c>
      <c r="C1548" s="119">
        <v>71.599999999999994</v>
      </c>
      <c r="D1548" s="120">
        <v>1546</v>
      </c>
      <c r="E1548" s="121">
        <f t="shared" si="29"/>
        <v>4</v>
      </c>
    </row>
    <row r="1549" spans="1:5" x14ac:dyDescent="0.2">
      <c r="A1549" s="24" t="s">
        <v>16297</v>
      </c>
      <c r="B1549" s="84" t="s">
        <v>21268</v>
      </c>
      <c r="C1549" s="119">
        <v>71.599999999999994</v>
      </c>
      <c r="D1549" s="120">
        <v>1547</v>
      </c>
      <c r="E1549" s="121">
        <f t="shared" si="29"/>
        <v>4</v>
      </c>
    </row>
    <row r="1550" spans="1:5" x14ac:dyDescent="0.2">
      <c r="A1550" s="24" t="s">
        <v>18098</v>
      </c>
      <c r="B1550" s="84" t="s">
        <v>20509</v>
      </c>
      <c r="C1550" s="119">
        <v>71.599999999999994</v>
      </c>
      <c r="D1550" s="120">
        <v>1548</v>
      </c>
      <c r="E1550" s="121">
        <f t="shared" si="29"/>
        <v>4</v>
      </c>
    </row>
    <row r="1551" spans="1:5" x14ac:dyDescent="0.2">
      <c r="A1551" s="24" t="s">
        <v>17193</v>
      </c>
      <c r="B1551" s="84" t="s">
        <v>20591</v>
      </c>
      <c r="C1551" s="119">
        <v>71.599999999999994</v>
      </c>
      <c r="D1551" s="120">
        <v>1549</v>
      </c>
      <c r="E1551" s="121">
        <f t="shared" si="29"/>
        <v>4</v>
      </c>
    </row>
    <row r="1552" spans="1:5" x14ac:dyDescent="0.2">
      <c r="A1552" s="24" t="s">
        <v>17826</v>
      </c>
      <c r="B1552" s="84" t="s">
        <v>20242</v>
      </c>
      <c r="C1552" s="119">
        <v>71.599999999999994</v>
      </c>
      <c r="D1552" s="120">
        <v>1550</v>
      </c>
      <c r="E1552" s="121">
        <f t="shared" si="29"/>
        <v>4</v>
      </c>
    </row>
    <row r="1553" spans="1:5" x14ac:dyDescent="0.2">
      <c r="A1553" s="24" t="s">
        <v>16820</v>
      </c>
      <c r="B1553" s="84" t="s">
        <v>20684</v>
      </c>
      <c r="C1553" s="119">
        <v>71.599999999999994</v>
      </c>
      <c r="D1553" s="120">
        <v>1551</v>
      </c>
      <c r="E1553" s="121">
        <f t="shared" si="29"/>
        <v>4</v>
      </c>
    </row>
    <row r="1554" spans="1:5" x14ac:dyDescent="0.2">
      <c r="A1554" s="24" t="s">
        <v>16883</v>
      </c>
      <c r="B1554" s="84" t="s">
        <v>20814</v>
      </c>
      <c r="C1554" s="119">
        <v>71.599999999999994</v>
      </c>
      <c r="D1554" s="120">
        <v>1552</v>
      </c>
      <c r="E1554" s="121">
        <f t="shared" si="29"/>
        <v>4</v>
      </c>
    </row>
    <row r="1555" spans="1:5" x14ac:dyDescent="0.2">
      <c r="A1555" s="24" t="s">
        <v>16835</v>
      </c>
      <c r="B1555" s="84" t="s">
        <v>20979</v>
      </c>
      <c r="C1555" s="119">
        <v>71.7</v>
      </c>
      <c r="D1555" s="120">
        <v>1553</v>
      </c>
      <c r="E1555" s="121">
        <f t="shared" si="29"/>
        <v>4</v>
      </c>
    </row>
    <row r="1556" spans="1:5" x14ac:dyDescent="0.2">
      <c r="A1556" s="24" t="s">
        <v>16995</v>
      </c>
      <c r="B1556" s="84" t="s">
        <v>20901</v>
      </c>
      <c r="C1556" s="119">
        <v>71.7</v>
      </c>
      <c r="D1556" s="120">
        <v>1554</v>
      </c>
      <c r="E1556" s="121">
        <f t="shared" si="29"/>
        <v>4</v>
      </c>
    </row>
    <row r="1557" spans="1:5" x14ac:dyDescent="0.2">
      <c r="A1557" s="24" t="s">
        <v>15103</v>
      </c>
      <c r="B1557" s="84" t="s">
        <v>21534</v>
      </c>
      <c r="C1557" s="119">
        <v>71.7</v>
      </c>
      <c r="D1557" s="120">
        <v>1555</v>
      </c>
      <c r="E1557" s="121">
        <f t="shared" si="29"/>
        <v>4</v>
      </c>
    </row>
    <row r="1558" spans="1:5" x14ac:dyDescent="0.2">
      <c r="A1558" s="24" t="s">
        <v>18421</v>
      </c>
      <c r="B1558" s="84" t="s">
        <v>20164</v>
      </c>
      <c r="C1558" s="119">
        <v>71.7</v>
      </c>
      <c r="D1558" s="120">
        <v>1556</v>
      </c>
      <c r="E1558" s="121">
        <f t="shared" si="29"/>
        <v>4</v>
      </c>
    </row>
    <row r="1559" spans="1:5" x14ac:dyDescent="0.2">
      <c r="A1559" s="24" t="s">
        <v>16657</v>
      </c>
      <c r="B1559" s="84" t="s">
        <v>21062</v>
      </c>
      <c r="C1559" s="119">
        <v>71.7</v>
      </c>
      <c r="D1559" s="120">
        <v>1557</v>
      </c>
      <c r="E1559" s="121">
        <f t="shared" si="29"/>
        <v>4</v>
      </c>
    </row>
    <row r="1560" spans="1:5" x14ac:dyDescent="0.2">
      <c r="A1560" s="24" t="s">
        <v>17749</v>
      </c>
      <c r="B1560" s="84" t="s">
        <v>20222</v>
      </c>
      <c r="C1560" s="119">
        <v>71.7</v>
      </c>
      <c r="D1560" s="120">
        <v>1558</v>
      </c>
      <c r="E1560" s="121">
        <f t="shared" si="29"/>
        <v>4</v>
      </c>
    </row>
    <row r="1561" spans="1:5" x14ac:dyDescent="0.2">
      <c r="A1561" s="24" t="s">
        <v>16873</v>
      </c>
      <c r="B1561" s="84" t="s">
        <v>19936</v>
      </c>
      <c r="C1561" s="119">
        <v>71.8</v>
      </c>
      <c r="D1561" s="120">
        <v>1559</v>
      </c>
      <c r="E1561" s="121">
        <f t="shared" si="29"/>
        <v>4</v>
      </c>
    </row>
    <row r="1562" spans="1:5" x14ac:dyDescent="0.2">
      <c r="A1562" s="24" t="s">
        <v>16984</v>
      </c>
      <c r="B1562" s="84" t="s">
        <v>21039</v>
      </c>
      <c r="C1562" s="119">
        <v>71.8</v>
      </c>
      <c r="D1562" s="120">
        <v>1560</v>
      </c>
      <c r="E1562" s="121">
        <f t="shared" si="29"/>
        <v>4</v>
      </c>
    </row>
    <row r="1563" spans="1:5" x14ac:dyDescent="0.2">
      <c r="A1563" s="24" t="s">
        <v>17697</v>
      </c>
      <c r="B1563" s="84" t="s">
        <v>20148</v>
      </c>
      <c r="C1563" s="119">
        <v>71.8</v>
      </c>
      <c r="D1563" s="120">
        <v>1561</v>
      </c>
      <c r="E1563" s="121">
        <f t="shared" si="29"/>
        <v>4</v>
      </c>
    </row>
    <row r="1564" spans="1:5" x14ac:dyDescent="0.2">
      <c r="A1564" s="24" t="s">
        <v>15747</v>
      </c>
      <c r="B1564" s="84" t="s">
        <v>21233</v>
      </c>
      <c r="C1564" s="119">
        <v>71.8</v>
      </c>
      <c r="D1564" s="120">
        <v>1562</v>
      </c>
      <c r="E1564" s="121">
        <f t="shared" si="29"/>
        <v>4</v>
      </c>
    </row>
    <row r="1565" spans="1:5" x14ac:dyDescent="0.2">
      <c r="A1565" s="24" t="s">
        <v>17518</v>
      </c>
      <c r="B1565" s="84" t="s">
        <v>20319</v>
      </c>
      <c r="C1565" s="119">
        <v>71.8</v>
      </c>
      <c r="D1565" s="120">
        <v>1563</v>
      </c>
      <c r="E1565" s="121">
        <f t="shared" si="29"/>
        <v>4</v>
      </c>
    </row>
    <row r="1566" spans="1:5" x14ac:dyDescent="0.2">
      <c r="A1566" s="24" t="s">
        <v>17986</v>
      </c>
      <c r="B1566" s="84" t="s">
        <v>20141</v>
      </c>
      <c r="C1566" s="119">
        <v>71.8</v>
      </c>
      <c r="D1566" s="120">
        <v>1564</v>
      </c>
      <c r="E1566" s="121">
        <f t="shared" si="29"/>
        <v>4</v>
      </c>
    </row>
    <row r="1567" spans="1:5" x14ac:dyDescent="0.2">
      <c r="A1567" s="24" t="s">
        <v>18280</v>
      </c>
      <c r="B1567" s="84" t="s">
        <v>20061</v>
      </c>
      <c r="C1567" s="119">
        <v>71.8</v>
      </c>
      <c r="D1567" s="120">
        <v>1565</v>
      </c>
      <c r="E1567" s="121">
        <f t="shared" si="29"/>
        <v>4</v>
      </c>
    </row>
    <row r="1568" spans="1:5" x14ac:dyDescent="0.2">
      <c r="A1568" s="24" t="s">
        <v>17229</v>
      </c>
      <c r="B1568" s="84" t="s">
        <v>20875</v>
      </c>
      <c r="C1568" s="119">
        <v>71.8</v>
      </c>
      <c r="D1568" s="120">
        <v>1566</v>
      </c>
      <c r="E1568" s="121">
        <f t="shared" si="29"/>
        <v>4</v>
      </c>
    </row>
    <row r="1569" spans="1:5" x14ac:dyDescent="0.2">
      <c r="A1569" s="24" t="s">
        <v>17882</v>
      </c>
      <c r="B1569" s="84" t="s">
        <v>20638</v>
      </c>
      <c r="C1569" s="119">
        <v>71.900000000000006</v>
      </c>
      <c r="D1569" s="120">
        <v>1567</v>
      </c>
      <c r="E1569" s="121">
        <f t="shared" si="29"/>
        <v>4</v>
      </c>
    </row>
    <row r="1570" spans="1:5" x14ac:dyDescent="0.2">
      <c r="A1570" s="24" t="s">
        <v>18362</v>
      </c>
      <c r="B1570" s="84" t="s">
        <v>20342</v>
      </c>
      <c r="C1570" s="119">
        <v>71.900000000000006</v>
      </c>
      <c r="D1570" s="120">
        <v>1568</v>
      </c>
      <c r="E1570" s="121">
        <f t="shared" si="29"/>
        <v>4</v>
      </c>
    </row>
    <row r="1571" spans="1:5" x14ac:dyDescent="0.2">
      <c r="A1571" s="24" t="s">
        <v>16412</v>
      </c>
      <c r="B1571" s="84" t="s">
        <v>20506</v>
      </c>
      <c r="C1571" s="119">
        <v>71.900000000000006</v>
      </c>
      <c r="D1571" s="120">
        <v>1569</v>
      </c>
      <c r="E1571" s="121">
        <f t="shared" si="29"/>
        <v>4</v>
      </c>
    </row>
    <row r="1572" spans="1:5" x14ac:dyDescent="0.2">
      <c r="A1572" s="24" t="s">
        <v>17186</v>
      </c>
      <c r="B1572" s="84" t="s">
        <v>20910</v>
      </c>
      <c r="C1572" s="119">
        <v>71.900000000000006</v>
      </c>
      <c r="D1572" s="120">
        <v>1570</v>
      </c>
      <c r="E1572" s="121">
        <f t="shared" si="29"/>
        <v>4</v>
      </c>
    </row>
    <row r="1573" spans="1:5" x14ac:dyDescent="0.2">
      <c r="A1573" s="24" t="s">
        <v>16153</v>
      </c>
      <c r="B1573" s="84" t="s">
        <v>21472</v>
      </c>
      <c r="C1573" s="119">
        <v>71.900000000000006</v>
      </c>
      <c r="D1573" s="120">
        <v>1571</v>
      </c>
      <c r="E1573" s="121">
        <f t="shared" si="29"/>
        <v>4</v>
      </c>
    </row>
    <row r="1574" spans="1:5" x14ac:dyDescent="0.2">
      <c r="A1574" s="24" t="s">
        <v>15709</v>
      </c>
      <c r="B1574" s="84" t="s">
        <v>21918</v>
      </c>
      <c r="C1574" s="119">
        <v>71.900000000000006</v>
      </c>
      <c r="D1574" s="120">
        <v>1572</v>
      </c>
      <c r="E1574" s="121">
        <f t="shared" si="29"/>
        <v>4</v>
      </c>
    </row>
    <row r="1575" spans="1:5" x14ac:dyDescent="0.2">
      <c r="A1575" s="24" t="s">
        <v>18465</v>
      </c>
      <c r="B1575" s="84" t="s">
        <v>20647</v>
      </c>
      <c r="C1575" s="119">
        <v>71.900000000000006</v>
      </c>
      <c r="D1575" s="120">
        <v>1573</v>
      </c>
      <c r="E1575" s="121">
        <f t="shared" si="29"/>
        <v>4</v>
      </c>
    </row>
    <row r="1576" spans="1:5" x14ac:dyDescent="0.2">
      <c r="A1576" s="24" t="s">
        <v>15236</v>
      </c>
      <c r="B1576" s="84" t="s">
        <v>20937</v>
      </c>
      <c r="C1576" s="119">
        <v>71.900000000000006</v>
      </c>
      <c r="D1576" s="120">
        <v>1574</v>
      </c>
      <c r="E1576" s="121">
        <f t="shared" si="29"/>
        <v>4</v>
      </c>
    </row>
    <row r="1577" spans="1:5" x14ac:dyDescent="0.2">
      <c r="A1577" s="24" t="s">
        <v>17151</v>
      </c>
      <c r="B1577" s="84" t="s">
        <v>20336</v>
      </c>
      <c r="C1577" s="119">
        <v>71.900000000000006</v>
      </c>
      <c r="D1577" s="120">
        <v>1575</v>
      </c>
      <c r="E1577" s="121">
        <f t="shared" si="29"/>
        <v>4</v>
      </c>
    </row>
    <row r="1578" spans="1:5" x14ac:dyDescent="0.2">
      <c r="A1578" s="24" t="s">
        <v>21243</v>
      </c>
      <c r="B1578" s="84" t="s">
        <v>21244</v>
      </c>
      <c r="C1578" s="119">
        <v>71.900000000000006</v>
      </c>
      <c r="D1578" s="120">
        <v>1576</v>
      </c>
      <c r="E1578" s="121">
        <f t="shared" si="29"/>
        <v>4</v>
      </c>
    </row>
    <row r="1579" spans="1:5" x14ac:dyDescent="0.2">
      <c r="A1579" s="24" t="s">
        <v>17709</v>
      </c>
      <c r="B1579" s="84" t="s">
        <v>19974</v>
      </c>
      <c r="C1579" s="119">
        <v>72</v>
      </c>
      <c r="D1579" s="120">
        <v>1577</v>
      </c>
      <c r="E1579" s="121">
        <f t="shared" si="29"/>
        <v>4</v>
      </c>
    </row>
    <row r="1580" spans="1:5" x14ac:dyDescent="0.2">
      <c r="A1580" s="24" t="s">
        <v>17148</v>
      </c>
      <c r="B1580" s="84" t="s">
        <v>20867</v>
      </c>
      <c r="C1580" s="119">
        <v>72</v>
      </c>
      <c r="D1580" s="120">
        <v>1578</v>
      </c>
      <c r="E1580" s="121">
        <f t="shared" si="29"/>
        <v>4</v>
      </c>
    </row>
    <row r="1581" spans="1:5" x14ac:dyDescent="0.2">
      <c r="A1581" s="24" t="s">
        <v>16617</v>
      </c>
      <c r="B1581" s="84" t="s">
        <v>21094</v>
      </c>
      <c r="C1581" s="119">
        <v>72</v>
      </c>
      <c r="D1581" s="120">
        <v>1579</v>
      </c>
      <c r="E1581" s="121">
        <f t="shared" si="29"/>
        <v>4</v>
      </c>
    </row>
    <row r="1582" spans="1:5" x14ac:dyDescent="0.2">
      <c r="A1582" s="24" t="s">
        <v>16562</v>
      </c>
      <c r="B1582" s="84" t="s">
        <v>20819</v>
      </c>
      <c r="C1582" s="119">
        <v>72</v>
      </c>
      <c r="D1582" s="120">
        <v>1580</v>
      </c>
      <c r="E1582" s="121">
        <f t="shared" si="29"/>
        <v>4</v>
      </c>
    </row>
    <row r="1583" spans="1:5" x14ac:dyDescent="0.2">
      <c r="A1583" s="24" t="s">
        <v>17791</v>
      </c>
      <c r="B1583" s="84" t="s">
        <v>20218</v>
      </c>
      <c r="C1583" s="119">
        <v>72</v>
      </c>
      <c r="D1583" s="120">
        <v>1581</v>
      </c>
      <c r="E1583" s="121">
        <f t="shared" si="29"/>
        <v>4</v>
      </c>
    </row>
    <row r="1584" spans="1:5" x14ac:dyDescent="0.2">
      <c r="A1584" s="24" t="s">
        <v>17511</v>
      </c>
      <c r="B1584" s="84" t="s">
        <v>20536</v>
      </c>
      <c r="C1584" s="119">
        <v>72</v>
      </c>
      <c r="D1584" s="120">
        <v>1582</v>
      </c>
      <c r="E1584" s="121">
        <f t="shared" si="29"/>
        <v>4</v>
      </c>
    </row>
    <row r="1585" spans="1:5" x14ac:dyDescent="0.2">
      <c r="A1585" s="24" t="s">
        <v>16259</v>
      </c>
      <c r="B1585" s="84" t="s">
        <v>20344</v>
      </c>
      <c r="C1585" s="119">
        <v>72</v>
      </c>
      <c r="D1585" s="120">
        <v>1583</v>
      </c>
      <c r="E1585" s="121">
        <f t="shared" si="29"/>
        <v>4</v>
      </c>
    </row>
    <row r="1586" spans="1:5" x14ac:dyDescent="0.2">
      <c r="A1586" s="24" t="s">
        <v>16937</v>
      </c>
      <c r="B1586" s="84" t="s">
        <v>21219</v>
      </c>
      <c r="C1586" s="119">
        <v>72</v>
      </c>
      <c r="D1586" s="120">
        <v>1584</v>
      </c>
      <c r="E1586" s="121">
        <f t="shared" si="29"/>
        <v>4</v>
      </c>
    </row>
    <row r="1587" spans="1:5" x14ac:dyDescent="0.2">
      <c r="A1587" s="24" t="s">
        <v>17167</v>
      </c>
      <c r="B1587" s="84" t="s">
        <v>20185</v>
      </c>
      <c r="C1587" s="119">
        <v>72</v>
      </c>
      <c r="D1587" s="120">
        <v>1585</v>
      </c>
      <c r="E1587" s="121">
        <f t="shared" si="29"/>
        <v>4</v>
      </c>
    </row>
    <row r="1588" spans="1:5" x14ac:dyDescent="0.2">
      <c r="A1588" s="24" t="s">
        <v>17500</v>
      </c>
      <c r="B1588" s="84" t="s">
        <v>20149</v>
      </c>
      <c r="C1588" s="119">
        <v>72</v>
      </c>
      <c r="D1588" s="120">
        <v>1586</v>
      </c>
      <c r="E1588" s="121">
        <f t="shared" si="29"/>
        <v>4</v>
      </c>
    </row>
    <row r="1589" spans="1:5" x14ac:dyDescent="0.2">
      <c r="A1589" s="24" t="s">
        <v>17662</v>
      </c>
      <c r="B1589" s="84" t="s">
        <v>20682</v>
      </c>
      <c r="C1589" s="119">
        <v>72</v>
      </c>
      <c r="D1589" s="120">
        <v>1587</v>
      </c>
      <c r="E1589" s="121">
        <f t="shared" si="29"/>
        <v>4</v>
      </c>
    </row>
    <row r="1590" spans="1:5" x14ac:dyDescent="0.2">
      <c r="A1590" s="24" t="s">
        <v>16029</v>
      </c>
      <c r="B1590" s="84" t="s">
        <v>21833</v>
      </c>
      <c r="C1590" s="119">
        <v>72</v>
      </c>
      <c r="D1590" s="120">
        <v>1588</v>
      </c>
      <c r="E1590" s="121">
        <f t="shared" si="29"/>
        <v>4</v>
      </c>
    </row>
    <row r="1591" spans="1:5" x14ac:dyDescent="0.2">
      <c r="A1591" s="24" t="s">
        <v>16361</v>
      </c>
      <c r="B1591" s="84" t="s">
        <v>20738</v>
      </c>
      <c r="C1591" s="119">
        <v>72</v>
      </c>
      <c r="D1591" s="120">
        <v>1589</v>
      </c>
      <c r="E1591" s="121">
        <f t="shared" si="29"/>
        <v>4</v>
      </c>
    </row>
    <row r="1592" spans="1:5" x14ac:dyDescent="0.2">
      <c r="A1592" s="24" t="s">
        <v>17414</v>
      </c>
      <c r="B1592" s="84" t="s">
        <v>20525</v>
      </c>
      <c r="C1592" s="119">
        <v>72.099999999999994</v>
      </c>
      <c r="D1592" s="120">
        <v>1590</v>
      </c>
      <c r="E1592" s="121">
        <f t="shared" si="29"/>
        <v>4</v>
      </c>
    </row>
    <row r="1593" spans="1:5" x14ac:dyDescent="0.2">
      <c r="A1593" s="24" t="s">
        <v>17522</v>
      </c>
      <c r="B1593" s="84" t="s">
        <v>20273</v>
      </c>
      <c r="C1593" s="119">
        <v>72.099999999999994</v>
      </c>
      <c r="D1593" s="120">
        <v>1591</v>
      </c>
      <c r="E1593" s="121">
        <f t="shared" si="29"/>
        <v>4</v>
      </c>
    </row>
    <row r="1594" spans="1:5" x14ac:dyDescent="0.2">
      <c r="A1594" s="24" t="s">
        <v>16994</v>
      </c>
      <c r="B1594" s="84" t="s">
        <v>19938</v>
      </c>
      <c r="C1594" s="119">
        <v>72.099999999999994</v>
      </c>
      <c r="D1594" s="120">
        <v>1592</v>
      </c>
      <c r="E1594" s="121">
        <f t="shared" si="29"/>
        <v>4</v>
      </c>
    </row>
    <row r="1595" spans="1:5" x14ac:dyDescent="0.2">
      <c r="A1595" s="24" t="s">
        <v>16786</v>
      </c>
      <c r="B1595" s="84" t="s">
        <v>20481</v>
      </c>
      <c r="C1595" s="119">
        <v>72.099999999999994</v>
      </c>
      <c r="D1595" s="120">
        <v>1593</v>
      </c>
      <c r="E1595" s="121">
        <f t="shared" si="29"/>
        <v>4</v>
      </c>
    </row>
    <row r="1596" spans="1:5" x14ac:dyDescent="0.2">
      <c r="A1596" s="24" t="s">
        <v>16936</v>
      </c>
      <c r="B1596" s="84" t="s">
        <v>20494</v>
      </c>
      <c r="C1596" s="119">
        <v>72.099999999999994</v>
      </c>
      <c r="D1596" s="120">
        <v>1594</v>
      </c>
      <c r="E1596" s="121">
        <f t="shared" si="29"/>
        <v>4</v>
      </c>
    </row>
    <row r="1597" spans="1:5" x14ac:dyDescent="0.2">
      <c r="A1597" s="24" t="s">
        <v>15064</v>
      </c>
      <c r="B1597" s="84" t="s">
        <v>21147</v>
      </c>
      <c r="C1597" s="119">
        <v>72.099999999999994</v>
      </c>
      <c r="D1597" s="120">
        <v>1595</v>
      </c>
      <c r="E1597" s="121">
        <f t="shared" si="29"/>
        <v>4</v>
      </c>
    </row>
    <row r="1598" spans="1:5" x14ac:dyDescent="0.2">
      <c r="A1598" s="24" t="s">
        <v>17554</v>
      </c>
      <c r="B1598" s="84" t="s">
        <v>20309</v>
      </c>
      <c r="C1598" s="119">
        <v>72.099999999999994</v>
      </c>
      <c r="D1598" s="120">
        <v>1596</v>
      </c>
      <c r="E1598" s="121">
        <f t="shared" si="29"/>
        <v>4</v>
      </c>
    </row>
    <row r="1599" spans="1:5" x14ac:dyDescent="0.2">
      <c r="A1599" s="24" t="s">
        <v>16869</v>
      </c>
      <c r="B1599" s="84" t="s">
        <v>21130</v>
      </c>
      <c r="C1599" s="119">
        <v>72.099999999999994</v>
      </c>
      <c r="D1599" s="120">
        <v>1597</v>
      </c>
      <c r="E1599" s="121">
        <f t="shared" si="29"/>
        <v>4</v>
      </c>
    </row>
    <row r="1600" spans="1:5" x14ac:dyDescent="0.2">
      <c r="A1600" s="24" t="s">
        <v>16987</v>
      </c>
      <c r="B1600" s="84" t="s">
        <v>21034</v>
      </c>
      <c r="C1600" s="119">
        <v>72.099999999999994</v>
      </c>
      <c r="D1600" s="120">
        <v>1598</v>
      </c>
      <c r="E1600" s="121">
        <f t="shared" si="29"/>
        <v>4</v>
      </c>
    </row>
    <row r="1601" spans="1:5" x14ac:dyDescent="0.2">
      <c r="A1601" s="24" t="s">
        <v>16103</v>
      </c>
      <c r="B1601" s="84" t="s">
        <v>21289</v>
      </c>
      <c r="C1601" s="119">
        <v>72.099999999999994</v>
      </c>
      <c r="D1601" s="120">
        <v>1599</v>
      </c>
      <c r="E1601" s="121">
        <f t="shared" si="29"/>
        <v>4</v>
      </c>
    </row>
    <row r="1602" spans="1:5" x14ac:dyDescent="0.2">
      <c r="A1602" s="24" t="s">
        <v>17121</v>
      </c>
      <c r="B1602" s="84" t="s">
        <v>20719</v>
      </c>
      <c r="C1602" s="119">
        <v>72.099999999999994</v>
      </c>
      <c r="D1602" s="120">
        <v>1600</v>
      </c>
      <c r="E1602" s="121">
        <f t="shared" si="29"/>
        <v>4</v>
      </c>
    </row>
    <row r="1603" spans="1:5" x14ac:dyDescent="0.2">
      <c r="A1603" s="24" t="s">
        <v>17330</v>
      </c>
      <c r="B1603" s="84" t="s">
        <v>20302</v>
      </c>
      <c r="C1603" s="119">
        <v>72.099999999999994</v>
      </c>
      <c r="D1603" s="120">
        <v>1601</v>
      </c>
      <c r="E1603" s="121">
        <f t="shared" si="29"/>
        <v>4</v>
      </c>
    </row>
    <row r="1604" spans="1:5" x14ac:dyDescent="0.2">
      <c r="A1604" s="24" t="s">
        <v>15797</v>
      </c>
      <c r="B1604" s="84" t="s">
        <v>20675</v>
      </c>
      <c r="C1604" s="119">
        <v>72.2</v>
      </c>
      <c r="D1604" s="120">
        <v>1602</v>
      </c>
      <c r="E1604" s="121">
        <f t="shared" ref="E1604:E1667" si="30">VLOOKUP(C1604,$I$3:$O$18,7, TRUE)</f>
        <v>4</v>
      </c>
    </row>
    <row r="1605" spans="1:5" x14ac:dyDescent="0.2">
      <c r="A1605" s="24" t="s">
        <v>16649</v>
      </c>
      <c r="B1605" s="84" t="s">
        <v>21679</v>
      </c>
      <c r="C1605" s="119">
        <v>72.2</v>
      </c>
      <c r="D1605" s="120">
        <v>1603</v>
      </c>
      <c r="E1605" s="121">
        <f t="shared" si="30"/>
        <v>4</v>
      </c>
    </row>
    <row r="1606" spans="1:5" x14ac:dyDescent="0.2">
      <c r="A1606" s="24" t="s">
        <v>17080</v>
      </c>
      <c r="B1606" s="84" t="s">
        <v>20317</v>
      </c>
      <c r="C1606" s="119">
        <v>72.2</v>
      </c>
      <c r="D1606" s="120">
        <v>1604</v>
      </c>
      <c r="E1606" s="121">
        <f t="shared" si="30"/>
        <v>4</v>
      </c>
    </row>
    <row r="1607" spans="1:5" x14ac:dyDescent="0.2">
      <c r="A1607" s="24" t="s">
        <v>16385</v>
      </c>
      <c r="B1607" s="84" t="s">
        <v>21247</v>
      </c>
      <c r="C1607" s="119">
        <v>72.3</v>
      </c>
      <c r="D1607" s="120">
        <v>1605</v>
      </c>
      <c r="E1607" s="121">
        <f t="shared" si="30"/>
        <v>4</v>
      </c>
    </row>
    <row r="1608" spans="1:5" x14ac:dyDescent="0.2">
      <c r="A1608" s="24" t="s">
        <v>17925</v>
      </c>
      <c r="B1608" s="84" t="s">
        <v>20818</v>
      </c>
      <c r="C1608" s="119">
        <v>72.3</v>
      </c>
      <c r="D1608" s="120">
        <v>1606</v>
      </c>
      <c r="E1608" s="121">
        <f t="shared" si="30"/>
        <v>4</v>
      </c>
    </row>
    <row r="1609" spans="1:5" x14ac:dyDescent="0.2">
      <c r="A1609" s="24" t="s">
        <v>17437</v>
      </c>
      <c r="B1609" s="84" t="s">
        <v>20640</v>
      </c>
      <c r="C1609" s="119">
        <v>72.3</v>
      </c>
      <c r="D1609" s="120">
        <v>1607</v>
      </c>
      <c r="E1609" s="121">
        <f t="shared" si="30"/>
        <v>4</v>
      </c>
    </row>
    <row r="1610" spans="1:5" x14ac:dyDescent="0.2">
      <c r="A1610" s="24" t="s">
        <v>17252</v>
      </c>
      <c r="B1610" s="84" t="s">
        <v>20859</v>
      </c>
      <c r="C1610" s="119">
        <v>72.3</v>
      </c>
      <c r="D1610" s="120">
        <v>1608</v>
      </c>
      <c r="E1610" s="121">
        <f t="shared" si="30"/>
        <v>4</v>
      </c>
    </row>
    <row r="1611" spans="1:5" x14ac:dyDescent="0.2">
      <c r="A1611" s="24" t="s">
        <v>15733</v>
      </c>
      <c r="B1611" s="84" t="s">
        <v>20839</v>
      </c>
      <c r="C1611" s="119">
        <v>72.3</v>
      </c>
      <c r="D1611" s="120">
        <v>1609</v>
      </c>
      <c r="E1611" s="121">
        <f t="shared" si="30"/>
        <v>4</v>
      </c>
    </row>
    <row r="1612" spans="1:5" x14ac:dyDescent="0.2">
      <c r="A1612" s="24" t="s">
        <v>17561</v>
      </c>
      <c r="B1612" s="84" t="s">
        <v>19898</v>
      </c>
      <c r="C1612" s="119">
        <v>72.400000000000006</v>
      </c>
      <c r="D1612" s="120">
        <v>1610</v>
      </c>
      <c r="E1612" s="121">
        <f t="shared" si="30"/>
        <v>4</v>
      </c>
    </row>
    <row r="1613" spans="1:5" x14ac:dyDescent="0.2">
      <c r="A1613" s="24" t="s">
        <v>15685</v>
      </c>
      <c r="B1613" s="84" t="s">
        <v>22095</v>
      </c>
      <c r="C1613" s="119">
        <v>72.400000000000006</v>
      </c>
      <c r="D1613" s="120">
        <v>1611</v>
      </c>
      <c r="E1613" s="121">
        <f t="shared" si="30"/>
        <v>4</v>
      </c>
    </row>
    <row r="1614" spans="1:5" x14ac:dyDescent="0.2">
      <c r="A1614" s="24" t="s">
        <v>17296</v>
      </c>
      <c r="B1614" s="84" t="s">
        <v>21152</v>
      </c>
      <c r="C1614" s="119">
        <v>72.400000000000006</v>
      </c>
      <c r="D1614" s="120">
        <v>1612</v>
      </c>
      <c r="E1614" s="121">
        <f t="shared" si="30"/>
        <v>4</v>
      </c>
    </row>
    <row r="1615" spans="1:5" x14ac:dyDescent="0.2">
      <c r="A1615" s="24" t="s">
        <v>15987</v>
      </c>
      <c r="B1615" s="84" t="s">
        <v>20697</v>
      </c>
      <c r="C1615" s="119">
        <v>72.400000000000006</v>
      </c>
      <c r="D1615" s="120">
        <v>1613</v>
      </c>
      <c r="E1615" s="121">
        <f t="shared" si="30"/>
        <v>4</v>
      </c>
    </row>
    <row r="1616" spans="1:5" x14ac:dyDescent="0.2">
      <c r="A1616" s="24" t="s">
        <v>15472</v>
      </c>
      <c r="B1616" s="84" t="s">
        <v>21004</v>
      </c>
      <c r="C1616" s="119">
        <v>72.400000000000006</v>
      </c>
      <c r="D1616" s="120">
        <v>1614</v>
      </c>
      <c r="E1616" s="121">
        <f t="shared" si="30"/>
        <v>4</v>
      </c>
    </row>
    <row r="1617" spans="1:5" x14ac:dyDescent="0.2">
      <c r="A1617" s="24" t="s">
        <v>15264</v>
      </c>
      <c r="B1617" s="84" t="s">
        <v>21596</v>
      </c>
      <c r="C1617" s="119">
        <v>72.400000000000006</v>
      </c>
      <c r="D1617" s="120">
        <v>1615</v>
      </c>
      <c r="E1617" s="121">
        <f t="shared" si="30"/>
        <v>4</v>
      </c>
    </row>
    <row r="1618" spans="1:5" x14ac:dyDescent="0.2">
      <c r="A1618" s="24" t="s">
        <v>16246</v>
      </c>
      <c r="B1618" s="84" t="s">
        <v>20691</v>
      </c>
      <c r="C1618" s="119">
        <v>72.400000000000006</v>
      </c>
      <c r="D1618" s="120">
        <v>1616</v>
      </c>
      <c r="E1618" s="121">
        <f t="shared" si="30"/>
        <v>4</v>
      </c>
    </row>
    <row r="1619" spans="1:5" x14ac:dyDescent="0.2">
      <c r="A1619" s="24" t="s">
        <v>17085</v>
      </c>
      <c r="B1619" s="84" t="s">
        <v>20382</v>
      </c>
      <c r="C1619" s="119">
        <v>72.400000000000006</v>
      </c>
      <c r="D1619" s="120">
        <v>1617</v>
      </c>
      <c r="E1619" s="121">
        <f t="shared" si="30"/>
        <v>4</v>
      </c>
    </row>
    <row r="1620" spans="1:5" x14ac:dyDescent="0.2">
      <c r="A1620" s="24" t="s">
        <v>16631</v>
      </c>
      <c r="B1620" s="84" t="s">
        <v>20282</v>
      </c>
      <c r="C1620" s="119">
        <v>72.400000000000006</v>
      </c>
      <c r="D1620" s="120">
        <v>1618</v>
      </c>
      <c r="E1620" s="121">
        <f t="shared" si="30"/>
        <v>4</v>
      </c>
    </row>
    <row r="1621" spans="1:5" x14ac:dyDescent="0.2">
      <c r="A1621" s="24" t="s">
        <v>16101</v>
      </c>
      <c r="B1621" s="84" t="s">
        <v>21410</v>
      </c>
      <c r="C1621" s="119">
        <v>72.400000000000006</v>
      </c>
      <c r="D1621" s="120">
        <v>1619</v>
      </c>
      <c r="E1621" s="121">
        <f t="shared" si="30"/>
        <v>4</v>
      </c>
    </row>
    <row r="1622" spans="1:5" x14ac:dyDescent="0.2">
      <c r="A1622" s="24" t="s">
        <v>16599</v>
      </c>
      <c r="B1622" s="84" t="s">
        <v>21138</v>
      </c>
      <c r="C1622" s="119">
        <v>72.5</v>
      </c>
      <c r="D1622" s="120">
        <v>1620</v>
      </c>
      <c r="E1622" s="121">
        <f t="shared" si="30"/>
        <v>4</v>
      </c>
    </row>
    <row r="1623" spans="1:5" x14ac:dyDescent="0.2">
      <c r="A1623" s="24" t="s">
        <v>15445</v>
      </c>
      <c r="B1623" s="84" t="s">
        <v>21082</v>
      </c>
      <c r="C1623" s="119">
        <v>72.5</v>
      </c>
      <c r="D1623" s="120">
        <v>1621</v>
      </c>
      <c r="E1623" s="121">
        <f t="shared" si="30"/>
        <v>4</v>
      </c>
    </row>
    <row r="1624" spans="1:5" x14ac:dyDescent="0.2">
      <c r="A1624" s="24" t="s">
        <v>15779</v>
      </c>
      <c r="B1624" s="84" t="s">
        <v>20615</v>
      </c>
      <c r="C1624" s="119">
        <v>72.5</v>
      </c>
      <c r="D1624" s="120">
        <v>1622</v>
      </c>
      <c r="E1624" s="121">
        <f t="shared" si="30"/>
        <v>4</v>
      </c>
    </row>
    <row r="1625" spans="1:5" x14ac:dyDescent="0.2">
      <c r="A1625" s="24" t="s">
        <v>16134</v>
      </c>
      <c r="B1625" s="84" t="s">
        <v>20775</v>
      </c>
      <c r="C1625" s="119">
        <v>72.5</v>
      </c>
      <c r="D1625" s="120">
        <v>1623</v>
      </c>
      <c r="E1625" s="121">
        <f t="shared" si="30"/>
        <v>4</v>
      </c>
    </row>
    <row r="1626" spans="1:5" x14ac:dyDescent="0.2">
      <c r="A1626" s="24" t="s">
        <v>16608</v>
      </c>
      <c r="B1626" s="84" t="s">
        <v>21044</v>
      </c>
      <c r="C1626" s="119">
        <v>72.5</v>
      </c>
      <c r="D1626" s="120">
        <v>1624</v>
      </c>
      <c r="E1626" s="121">
        <f t="shared" si="30"/>
        <v>4</v>
      </c>
    </row>
    <row r="1627" spans="1:5" x14ac:dyDescent="0.2">
      <c r="A1627" s="24" t="s">
        <v>16577</v>
      </c>
      <c r="B1627" s="84" t="s">
        <v>20898</v>
      </c>
      <c r="C1627" s="119">
        <v>72.5</v>
      </c>
      <c r="D1627" s="120">
        <v>1625</v>
      </c>
      <c r="E1627" s="121">
        <f t="shared" si="30"/>
        <v>4</v>
      </c>
    </row>
    <row r="1628" spans="1:5" x14ac:dyDescent="0.2">
      <c r="A1628" s="24" t="s">
        <v>17372</v>
      </c>
      <c r="B1628" s="84" t="s">
        <v>20664</v>
      </c>
      <c r="C1628" s="119">
        <v>72.5</v>
      </c>
      <c r="D1628" s="120">
        <v>1626</v>
      </c>
      <c r="E1628" s="121">
        <f t="shared" si="30"/>
        <v>4</v>
      </c>
    </row>
    <row r="1629" spans="1:5" x14ac:dyDescent="0.2">
      <c r="A1629" s="24" t="s">
        <v>17096</v>
      </c>
      <c r="B1629" s="84" t="s">
        <v>21308</v>
      </c>
      <c r="C1629" s="119">
        <v>72.5</v>
      </c>
      <c r="D1629" s="120">
        <v>1627</v>
      </c>
      <c r="E1629" s="121">
        <f t="shared" si="30"/>
        <v>4</v>
      </c>
    </row>
    <row r="1630" spans="1:5" x14ac:dyDescent="0.2">
      <c r="A1630" s="24" t="s">
        <v>20636</v>
      </c>
      <c r="B1630" s="84" t="s">
        <v>20637</v>
      </c>
      <c r="C1630" s="119">
        <v>72.5</v>
      </c>
      <c r="D1630" s="120">
        <v>1628</v>
      </c>
      <c r="E1630" s="121">
        <f t="shared" si="30"/>
        <v>4</v>
      </c>
    </row>
    <row r="1631" spans="1:5" x14ac:dyDescent="0.2">
      <c r="A1631" s="24" t="s">
        <v>21214</v>
      </c>
      <c r="B1631" s="84" t="s">
        <v>21215</v>
      </c>
      <c r="C1631" s="119">
        <v>72.5</v>
      </c>
      <c r="D1631" s="120">
        <v>1629</v>
      </c>
      <c r="E1631" s="121">
        <f t="shared" si="30"/>
        <v>4</v>
      </c>
    </row>
    <row r="1632" spans="1:5" x14ac:dyDescent="0.2">
      <c r="A1632" s="24" t="s">
        <v>17949</v>
      </c>
      <c r="B1632" s="84" t="s">
        <v>20702</v>
      </c>
      <c r="C1632" s="119">
        <v>72.599999999999994</v>
      </c>
      <c r="D1632" s="120">
        <v>1630</v>
      </c>
      <c r="E1632" s="121">
        <f t="shared" si="30"/>
        <v>4</v>
      </c>
    </row>
    <row r="1633" spans="1:5" x14ac:dyDescent="0.2">
      <c r="A1633" s="24" t="s">
        <v>17170</v>
      </c>
      <c r="B1633" s="84" t="s">
        <v>20931</v>
      </c>
      <c r="C1633" s="119">
        <v>72.599999999999994</v>
      </c>
      <c r="D1633" s="120">
        <v>1631</v>
      </c>
      <c r="E1633" s="121">
        <f t="shared" si="30"/>
        <v>4</v>
      </c>
    </row>
    <row r="1634" spans="1:5" x14ac:dyDescent="0.2">
      <c r="A1634" s="24" t="s">
        <v>16503</v>
      </c>
      <c r="B1634" s="84" t="s">
        <v>21550</v>
      </c>
      <c r="C1634" s="119">
        <v>72.599999999999994</v>
      </c>
      <c r="D1634" s="120">
        <v>1632</v>
      </c>
      <c r="E1634" s="121">
        <f t="shared" si="30"/>
        <v>4</v>
      </c>
    </row>
    <row r="1635" spans="1:5" x14ac:dyDescent="0.2">
      <c r="A1635" s="24" t="s">
        <v>17672</v>
      </c>
      <c r="B1635" s="84" t="s">
        <v>20795</v>
      </c>
      <c r="C1635" s="119">
        <v>72.599999999999994</v>
      </c>
      <c r="D1635" s="120">
        <v>1633</v>
      </c>
      <c r="E1635" s="121">
        <f t="shared" si="30"/>
        <v>4</v>
      </c>
    </row>
    <row r="1636" spans="1:5" x14ac:dyDescent="0.2">
      <c r="A1636" s="24" t="s">
        <v>18240</v>
      </c>
      <c r="B1636" s="84" t="s">
        <v>20689</v>
      </c>
      <c r="C1636" s="119">
        <v>72.599999999999994</v>
      </c>
      <c r="D1636" s="120">
        <v>1634</v>
      </c>
      <c r="E1636" s="121">
        <f t="shared" si="30"/>
        <v>4</v>
      </c>
    </row>
    <row r="1637" spans="1:5" x14ac:dyDescent="0.2">
      <c r="A1637" s="24" t="s">
        <v>15903</v>
      </c>
      <c r="B1637" s="84" t="s">
        <v>21432</v>
      </c>
      <c r="C1637" s="119">
        <v>72.599999999999994</v>
      </c>
      <c r="D1637" s="120">
        <v>1635</v>
      </c>
      <c r="E1637" s="121">
        <f t="shared" si="30"/>
        <v>4</v>
      </c>
    </row>
    <row r="1638" spans="1:5" x14ac:dyDescent="0.2">
      <c r="A1638" s="24" t="s">
        <v>17308</v>
      </c>
      <c r="B1638" s="84" t="s">
        <v>20590</v>
      </c>
      <c r="C1638" s="119">
        <v>72.599999999999994</v>
      </c>
      <c r="D1638" s="120">
        <v>1636</v>
      </c>
      <c r="E1638" s="121">
        <f t="shared" si="30"/>
        <v>4</v>
      </c>
    </row>
    <row r="1639" spans="1:5" x14ac:dyDescent="0.2">
      <c r="A1639" s="24" t="s">
        <v>17317</v>
      </c>
      <c r="B1639" s="84" t="s">
        <v>20626</v>
      </c>
      <c r="C1639" s="119">
        <v>72.599999999999994</v>
      </c>
      <c r="D1639" s="120">
        <v>1637</v>
      </c>
      <c r="E1639" s="121">
        <f t="shared" si="30"/>
        <v>4</v>
      </c>
    </row>
    <row r="1640" spans="1:5" x14ac:dyDescent="0.2">
      <c r="A1640" s="24" t="s">
        <v>17200</v>
      </c>
      <c r="B1640" s="84" t="s">
        <v>20728</v>
      </c>
      <c r="C1640" s="119">
        <v>72.599999999999994</v>
      </c>
      <c r="D1640" s="120">
        <v>1638</v>
      </c>
      <c r="E1640" s="121">
        <f t="shared" si="30"/>
        <v>4</v>
      </c>
    </row>
    <row r="1641" spans="1:5" x14ac:dyDescent="0.2">
      <c r="A1641" s="24" t="s">
        <v>16362</v>
      </c>
      <c r="B1641" s="84" t="s">
        <v>21056</v>
      </c>
      <c r="C1641" s="119">
        <v>72.599999999999994</v>
      </c>
      <c r="D1641" s="120">
        <v>1639</v>
      </c>
      <c r="E1641" s="121">
        <f t="shared" si="30"/>
        <v>4</v>
      </c>
    </row>
    <row r="1642" spans="1:5" x14ac:dyDescent="0.2">
      <c r="A1642" s="24" t="s">
        <v>16019</v>
      </c>
      <c r="B1642" s="84" t="s">
        <v>21111</v>
      </c>
      <c r="C1642" s="119">
        <v>72.599999999999994</v>
      </c>
      <c r="D1642" s="120">
        <v>1640</v>
      </c>
      <c r="E1642" s="121">
        <f t="shared" si="30"/>
        <v>4</v>
      </c>
    </row>
    <row r="1643" spans="1:5" x14ac:dyDescent="0.2">
      <c r="A1643" s="24" t="s">
        <v>21882</v>
      </c>
      <c r="B1643" s="84" t="s">
        <v>21883</v>
      </c>
      <c r="C1643" s="119">
        <v>72.599999999999994</v>
      </c>
      <c r="D1643" s="120">
        <v>1641</v>
      </c>
      <c r="E1643" s="121">
        <f t="shared" si="30"/>
        <v>4</v>
      </c>
    </row>
    <row r="1644" spans="1:5" x14ac:dyDescent="0.2">
      <c r="A1644" s="24" t="s">
        <v>17286</v>
      </c>
      <c r="B1644" s="84" t="s">
        <v>20884</v>
      </c>
      <c r="C1644" s="119">
        <v>72.7</v>
      </c>
      <c r="D1644" s="120">
        <v>1642</v>
      </c>
      <c r="E1644" s="121">
        <f t="shared" si="30"/>
        <v>4</v>
      </c>
    </row>
    <row r="1645" spans="1:5" x14ac:dyDescent="0.2">
      <c r="A1645" s="24" t="s">
        <v>18311</v>
      </c>
      <c r="B1645" s="84" t="s">
        <v>20688</v>
      </c>
      <c r="C1645" s="119">
        <v>72.7</v>
      </c>
      <c r="D1645" s="120">
        <v>1643</v>
      </c>
      <c r="E1645" s="121">
        <f t="shared" si="30"/>
        <v>4</v>
      </c>
    </row>
    <row r="1646" spans="1:5" x14ac:dyDescent="0.2">
      <c r="A1646" s="24" t="s">
        <v>17396</v>
      </c>
      <c r="B1646" s="84" t="s">
        <v>21140</v>
      </c>
      <c r="C1646" s="119">
        <v>72.7</v>
      </c>
      <c r="D1646" s="120">
        <v>1644</v>
      </c>
      <c r="E1646" s="121">
        <f t="shared" si="30"/>
        <v>4</v>
      </c>
    </row>
    <row r="1647" spans="1:5" x14ac:dyDescent="0.2">
      <c r="A1647" s="24" t="s">
        <v>17157</v>
      </c>
      <c r="B1647" s="84" t="s">
        <v>20561</v>
      </c>
      <c r="C1647" s="119">
        <v>72.7</v>
      </c>
      <c r="D1647" s="120">
        <v>1645</v>
      </c>
      <c r="E1647" s="121">
        <f t="shared" si="30"/>
        <v>4</v>
      </c>
    </row>
    <row r="1648" spans="1:5" x14ac:dyDescent="0.2">
      <c r="A1648" s="24" t="s">
        <v>17858</v>
      </c>
      <c r="B1648" s="84" t="s">
        <v>20589</v>
      </c>
      <c r="C1648" s="119">
        <v>72.7</v>
      </c>
      <c r="D1648" s="120">
        <v>1646</v>
      </c>
      <c r="E1648" s="121">
        <f t="shared" si="30"/>
        <v>4</v>
      </c>
    </row>
    <row r="1649" spans="1:5" x14ac:dyDescent="0.2">
      <c r="A1649" s="24" t="s">
        <v>20666</v>
      </c>
      <c r="B1649" s="84" t="s">
        <v>20667</v>
      </c>
      <c r="C1649" s="119">
        <v>72.7</v>
      </c>
      <c r="D1649" s="120">
        <v>1647</v>
      </c>
      <c r="E1649" s="121">
        <f t="shared" si="30"/>
        <v>4</v>
      </c>
    </row>
    <row r="1650" spans="1:5" x14ac:dyDescent="0.2">
      <c r="A1650" s="24" t="s">
        <v>16235</v>
      </c>
      <c r="B1650" s="84" t="s">
        <v>21316</v>
      </c>
      <c r="C1650" s="119">
        <v>72.8</v>
      </c>
      <c r="D1650" s="120">
        <v>1648</v>
      </c>
      <c r="E1650" s="121">
        <f t="shared" si="30"/>
        <v>4</v>
      </c>
    </row>
    <row r="1651" spans="1:5" x14ac:dyDescent="0.2">
      <c r="A1651" s="24" t="s">
        <v>17981</v>
      </c>
      <c r="B1651" s="84" t="s">
        <v>19795</v>
      </c>
      <c r="C1651" s="119">
        <v>72.8</v>
      </c>
      <c r="D1651" s="120">
        <v>1649</v>
      </c>
      <c r="E1651" s="121">
        <f t="shared" si="30"/>
        <v>4</v>
      </c>
    </row>
    <row r="1652" spans="1:5" x14ac:dyDescent="0.2">
      <c r="A1652" s="24" t="s">
        <v>15490</v>
      </c>
      <c r="B1652" s="84" t="s">
        <v>21371</v>
      </c>
      <c r="C1652" s="119">
        <v>72.8</v>
      </c>
      <c r="D1652" s="120">
        <v>1650</v>
      </c>
      <c r="E1652" s="121">
        <f t="shared" si="30"/>
        <v>4</v>
      </c>
    </row>
    <row r="1653" spans="1:5" x14ac:dyDescent="0.2">
      <c r="A1653" s="24" t="s">
        <v>17262</v>
      </c>
      <c r="B1653" s="84" t="s">
        <v>20537</v>
      </c>
      <c r="C1653" s="119">
        <v>72.8</v>
      </c>
      <c r="D1653" s="120">
        <v>1651</v>
      </c>
      <c r="E1653" s="121">
        <f t="shared" si="30"/>
        <v>4</v>
      </c>
    </row>
    <row r="1654" spans="1:5" x14ac:dyDescent="0.2">
      <c r="A1654" s="24" t="s">
        <v>17201</v>
      </c>
      <c r="B1654" s="84" t="s">
        <v>21119</v>
      </c>
      <c r="C1654" s="119">
        <v>72.8</v>
      </c>
      <c r="D1654" s="120">
        <v>1652</v>
      </c>
      <c r="E1654" s="121">
        <f t="shared" si="30"/>
        <v>4</v>
      </c>
    </row>
    <row r="1655" spans="1:5" x14ac:dyDescent="0.2">
      <c r="A1655" s="24" t="s">
        <v>16465</v>
      </c>
      <c r="B1655" s="84" t="s">
        <v>21045</v>
      </c>
      <c r="C1655" s="119">
        <v>72.8</v>
      </c>
      <c r="D1655" s="120">
        <v>1653</v>
      </c>
      <c r="E1655" s="121">
        <f t="shared" si="30"/>
        <v>4</v>
      </c>
    </row>
    <row r="1656" spans="1:5" x14ac:dyDescent="0.2">
      <c r="A1656" s="24" t="s">
        <v>16919</v>
      </c>
      <c r="B1656" s="84" t="s">
        <v>20996</v>
      </c>
      <c r="C1656" s="119">
        <v>72.8</v>
      </c>
      <c r="D1656" s="120">
        <v>1654</v>
      </c>
      <c r="E1656" s="121">
        <f t="shared" si="30"/>
        <v>4</v>
      </c>
    </row>
    <row r="1657" spans="1:5" x14ac:dyDescent="0.2">
      <c r="A1657" s="24" t="s">
        <v>15520</v>
      </c>
      <c r="B1657" s="84" t="s">
        <v>20905</v>
      </c>
      <c r="C1657" s="119">
        <v>72.8</v>
      </c>
      <c r="D1657" s="120">
        <v>1655</v>
      </c>
      <c r="E1657" s="121">
        <f t="shared" si="30"/>
        <v>4</v>
      </c>
    </row>
    <row r="1658" spans="1:5" x14ac:dyDescent="0.2">
      <c r="A1658" s="24" t="s">
        <v>16687</v>
      </c>
      <c r="B1658" s="84" t="s">
        <v>21077</v>
      </c>
      <c r="C1658" s="119">
        <v>72.8</v>
      </c>
      <c r="D1658" s="120">
        <v>1656</v>
      </c>
      <c r="E1658" s="121">
        <f t="shared" si="30"/>
        <v>4</v>
      </c>
    </row>
    <row r="1659" spans="1:5" x14ac:dyDescent="0.2">
      <c r="A1659" s="24" t="s">
        <v>16864</v>
      </c>
      <c r="B1659" s="84" t="s">
        <v>20301</v>
      </c>
      <c r="C1659" s="119">
        <v>72.8</v>
      </c>
      <c r="D1659" s="120">
        <v>1657</v>
      </c>
      <c r="E1659" s="121">
        <f t="shared" si="30"/>
        <v>4</v>
      </c>
    </row>
    <row r="1660" spans="1:5" x14ac:dyDescent="0.2">
      <c r="A1660" s="24" t="s">
        <v>17348</v>
      </c>
      <c r="B1660" s="84" t="s">
        <v>20085</v>
      </c>
      <c r="C1660" s="119">
        <v>72.8</v>
      </c>
      <c r="D1660" s="120">
        <v>1658</v>
      </c>
      <c r="E1660" s="121">
        <f t="shared" si="30"/>
        <v>4</v>
      </c>
    </row>
    <row r="1661" spans="1:5" x14ac:dyDescent="0.2">
      <c r="A1661" s="24" t="s">
        <v>16024</v>
      </c>
      <c r="B1661" s="84" t="s">
        <v>21404</v>
      </c>
      <c r="C1661" s="119">
        <v>72.900000000000006</v>
      </c>
      <c r="D1661" s="120">
        <v>1659</v>
      </c>
      <c r="E1661" s="121">
        <f t="shared" si="30"/>
        <v>4</v>
      </c>
    </row>
    <row r="1662" spans="1:5" x14ac:dyDescent="0.2">
      <c r="A1662" s="24" t="s">
        <v>17223</v>
      </c>
      <c r="B1662" s="84" t="s">
        <v>20927</v>
      </c>
      <c r="C1662" s="119">
        <v>72.900000000000006</v>
      </c>
      <c r="D1662" s="120">
        <v>1660</v>
      </c>
      <c r="E1662" s="121">
        <f t="shared" si="30"/>
        <v>4</v>
      </c>
    </row>
    <row r="1663" spans="1:5" x14ac:dyDescent="0.2">
      <c r="A1663" s="24" t="s">
        <v>17473</v>
      </c>
      <c r="B1663" s="84" t="s">
        <v>20602</v>
      </c>
      <c r="C1663" s="119">
        <v>72.900000000000006</v>
      </c>
      <c r="D1663" s="120">
        <v>1661</v>
      </c>
      <c r="E1663" s="121">
        <f t="shared" si="30"/>
        <v>4</v>
      </c>
    </row>
    <row r="1664" spans="1:5" x14ac:dyDescent="0.2">
      <c r="A1664" s="24" t="s">
        <v>16871</v>
      </c>
      <c r="B1664" s="84" t="s">
        <v>20465</v>
      </c>
      <c r="C1664" s="119">
        <v>72.900000000000006</v>
      </c>
      <c r="D1664" s="120">
        <v>1662</v>
      </c>
      <c r="E1664" s="121">
        <f t="shared" si="30"/>
        <v>4</v>
      </c>
    </row>
    <row r="1665" spans="1:5" x14ac:dyDescent="0.2">
      <c r="A1665" s="24" t="s">
        <v>16434</v>
      </c>
      <c r="B1665" s="84" t="s">
        <v>21141</v>
      </c>
      <c r="C1665" s="119">
        <v>72.900000000000006</v>
      </c>
      <c r="D1665" s="120">
        <v>1663</v>
      </c>
      <c r="E1665" s="121">
        <f t="shared" si="30"/>
        <v>4</v>
      </c>
    </row>
    <row r="1666" spans="1:5" x14ac:dyDescent="0.2">
      <c r="A1666" s="24" t="s">
        <v>18093</v>
      </c>
      <c r="B1666" s="84" t="s">
        <v>19986</v>
      </c>
      <c r="C1666" s="119">
        <v>72.900000000000006</v>
      </c>
      <c r="D1666" s="120">
        <v>1664</v>
      </c>
      <c r="E1666" s="121">
        <f t="shared" si="30"/>
        <v>4</v>
      </c>
    </row>
    <row r="1667" spans="1:5" x14ac:dyDescent="0.2">
      <c r="A1667" s="24" t="s">
        <v>17203</v>
      </c>
      <c r="B1667" s="84" t="s">
        <v>21100</v>
      </c>
      <c r="C1667" s="119">
        <v>73</v>
      </c>
      <c r="D1667" s="120">
        <v>1665</v>
      </c>
      <c r="E1667" s="121">
        <f t="shared" si="30"/>
        <v>4</v>
      </c>
    </row>
    <row r="1668" spans="1:5" x14ac:dyDescent="0.2">
      <c r="A1668" s="24" t="s">
        <v>16475</v>
      </c>
      <c r="B1668" s="84" t="s">
        <v>20196</v>
      </c>
      <c r="C1668" s="119">
        <v>73</v>
      </c>
      <c r="D1668" s="120">
        <v>1666</v>
      </c>
      <c r="E1668" s="121">
        <f t="shared" ref="E1668:E1731" si="31">VLOOKUP(C1668,$I$3:$O$18,7, TRUE)</f>
        <v>4</v>
      </c>
    </row>
    <row r="1669" spans="1:5" x14ac:dyDescent="0.2">
      <c r="A1669" s="24" t="s">
        <v>17175</v>
      </c>
      <c r="B1669" s="84" t="s">
        <v>21643</v>
      </c>
      <c r="C1669" s="119">
        <v>73</v>
      </c>
      <c r="D1669" s="120">
        <v>1667</v>
      </c>
      <c r="E1669" s="121">
        <f t="shared" si="31"/>
        <v>4</v>
      </c>
    </row>
    <row r="1670" spans="1:5" x14ac:dyDescent="0.2">
      <c r="A1670" s="24" t="s">
        <v>16777</v>
      </c>
      <c r="B1670" s="84" t="s">
        <v>20533</v>
      </c>
      <c r="C1670" s="119">
        <v>73</v>
      </c>
      <c r="D1670" s="120">
        <v>1668</v>
      </c>
      <c r="E1670" s="121">
        <f t="shared" si="31"/>
        <v>4</v>
      </c>
    </row>
    <row r="1671" spans="1:5" x14ac:dyDescent="0.2">
      <c r="A1671" s="24" t="s">
        <v>17586</v>
      </c>
      <c r="B1671" s="84" t="s">
        <v>20762</v>
      </c>
      <c r="C1671" s="119">
        <v>73</v>
      </c>
      <c r="D1671" s="120">
        <v>1669</v>
      </c>
      <c r="E1671" s="121">
        <f t="shared" si="31"/>
        <v>4</v>
      </c>
    </row>
    <row r="1672" spans="1:5" x14ac:dyDescent="0.2">
      <c r="A1672" s="24" t="s">
        <v>17808</v>
      </c>
      <c r="B1672" s="84" t="s">
        <v>20398</v>
      </c>
      <c r="C1672" s="119">
        <v>73.099999999999994</v>
      </c>
      <c r="D1672" s="120">
        <v>1670</v>
      </c>
      <c r="E1672" s="121">
        <f t="shared" si="31"/>
        <v>4</v>
      </c>
    </row>
    <row r="1673" spans="1:5" x14ac:dyDescent="0.2">
      <c r="A1673" s="24" t="s">
        <v>16626</v>
      </c>
      <c r="B1673" s="84" t="s">
        <v>21239</v>
      </c>
      <c r="C1673" s="119">
        <v>73.099999999999994</v>
      </c>
      <c r="D1673" s="120">
        <v>1671</v>
      </c>
      <c r="E1673" s="121">
        <f t="shared" si="31"/>
        <v>4</v>
      </c>
    </row>
    <row r="1674" spans="1:5" x14ac:dyDescent="0.2">
      <c r="A1674" s="24" t="s">
        <v>15742</v>
      </c>
      <c r="B1674" s="84" t="s">
        <v>21732</v>
      </c>
      <c r="C1674" s="119">
        <v>73.099999999999994</v>
      </c>
      <c r="D1674" s="120">
        <v>1672</v>
      </c>
      <c r="E1674" s="121">
        <f t="shared" si="31"/>
        <v>4</v>
      </c>
    </row>
    <row r="1675" spans="1:5" x14ac:dyDescent="0.2">
      <c r="A1675" s="24" t="s">
        <v>16710</v>
      </c>
      <c r="B1675" s="84" t="s">
        <v>21474</v>
      </c>
      <c r="C1675" s="119">
        <v>73.099999999999994</v>
      </c>
      <c r="D1675" s="120">
        <v>1673</v>
      </c>
      <c r="E1675" s="121">
        <f t="shared" si="31"/>
        <v>4</v>
      </c>
    </row>
    <row r="1676" spans="1:5" x14ac:dyDescent="0.2">
      <c r="A1676" s="24" t="s">
        <v>17087</v>
      </c>
      <c r="B1676" s="84" t="s">
        <v>20821</v>
      </c>
      <c r="C1676" s="119">
        <v>73.099999999999994</v>
      </c>
      <c r="D1676" s="120">
        <v>1674</v>
      </c>
      <c r="E1676" s="121">
        <f t="shared" si="31"/>
        <v>4</v>
      </c>
    </row>
    <row r="1677" spans="1:5" x14ac:dyDescent="0.2">
      <c r="A1677" s="24" t="s">
        <v>16540</v>
      </c>
      <c r="B1677" s="84" t="s">
        <v>20840</v>
      </c>
      <c r="C1677" s="119">
        <v>73.099999999999994</v>
      </c>
      <c r="D1677" s="120">
        <v>1675</v>
      </c>
      <c r="E1677" s="121">
        <f t="shared" si="31"/>
        <v>4</v>
      </c>
    </row>
    <row r="1678" spans="1:5" x14ac:dyDescent="0.2">
      <c r="A1678" s="24" t="s">
        <v>16201</v>
      </c>
      <c r="B1678" s="84" t="s">
        <v>21122</v>
      </c>
      <c r="C1678" s="119">
        <v>73.099999999999994</v>
      </c>
      <c r="D1678" s="120">
        <v>1676</v>
      </c>
      <c r="E1678" s="121">
        <f t="shared" si="31"/>
        <v>4</v>
      </c>
    </row>
    <row r="1679" spans="1:5" x14ac:dyDescent="0.2">
      <c r="A1679" s="24" t="s">
        <v>17974</v>
      </c>
      <c r="B1679" s="84" t="s">
        <v>20162</v>
      </c>
      <c r="C1679" s="119">
        <v>73.2</v>
      </c>
      <c r="D1679" s="120">
        <v>1677</v>
      </c>
      <c r="E1679" s="121">
        <f t="shared" si="31"/>
        <v>4</v>
      </c>
    </row>
    <row r="1680" spans="1:5" x14ac:dyDescent="0.2">
      <c r="A1680" s="24" t="s">
        <v>16393</v>
      </c>
      <c r="B1680" s="84" t="s">
        <v>21370</v>
      </c>
      <c r="C1680" s="119">
        <v>73.2</v>
      </c>
      <c r="D1680" s="120">
        <v>1678</v>
      </c>
      <c r="E1680" s="121">
        <f t="shared" si="31"/>
        <v>4</v>
      </c>
    </row>
    <row r="1681" spans="1:5" x14ac:dyDescent="0.2">
      <c r="A1681" s="24" t="s">
        <v>15812</v>
      </c>
      <c r="B1681" s="84" t="s">
        <v>20809</v>
      </c>
      <c r="C1681" s="119">
        <v>73.2</v>
      </c>
      <c r="D1681" s="120">
        <v>1679</v>
      </c>
      <c r="E1681" s="121">
        <f t="shared" si="31"/>
        <v>4</v>
      </c>
    </row>
    <row r="1682" spans="1:5" x14ac:dyDescent="0.2">
      <c r="A1682" s="24" t="s">
        <v>16782</v>
      </c>
      <c r="B1682" s="84" t="s">
        <v>21170</v>
      </c>
      <c r="C1682" s="119">
        <v>73.2</v>
      </c>
      <c r="D1682" s="120">
        <v>1680</v>
      </c>
      <c r="E1682" s="121">
        <f t="shared" si="31"/>
        <v>4</v>
      </c>
    </row>
    <row r="1683" spans="1:5" x14ac:dyDescent="0.2">
      <c r="A1683" s="24" t="s">
        <v>17714</v>
      </c>
      <c r="B1683" s="84" t="s">
        <v>20102</v>
      </c>
      <c r="C1683" s="119">
        <v>73.2</v>
      </c>
      <c r="D1683" s="120">
        <v>1681</v>
      </c>
      <c r="E1683" s="121">
        <f t="shared" si="31"/>
        <v>4</v>
      </c>
    </row>
    <row r="1684" spans="1:5" x14ac:dyDescent="0.2">
      <c r="A1684" s="24" t="s">
        <v>16717</v>
      </c>
      <c r="B1684" s="84" t="s">
        <v>20584</v>
      </c>
      <c r="C1684" s="119">
        <v>73.2</v>
      </c>
      <c r="D1684" s="120">
        <v>1682</v>
      </c>
      <c r="E1684" s="121">
        <f t="shared" si="31"/>
        <v>4</v>
      </c>
    </row>
    <row r="1685" spans="1:5" x14ac:dyDescent="0.2">
      <c r="A1685" s="24" t="s">
        <v>18403</v>
      </c>
      <c r="B1685" s="84" t="s">
        <v>20453</v>
      </c>
      <c r="C1685" s="119">
        <v>73.2</v>
      </c>
      <c r="D1685" s="120">
        <v>1683</v>
      </c>
      <c r="E1685" s="121">
        <f t="shared" si="31"/>
        <v>4</v>
      </c>
    </row>
    <row r="1686" spans="1:5" x14ac:dyDescent="0.2">
      <c r="A1686" s="24" t="s">
        <v>18115</v>
      </c>
      <c r="B1686" s="84" t="s">
        <v>20798</v>
      </c>
      <c r="C1686" s="119">
        <v>73.3</v>
      </c>
      <c r="D1686" s="120">
        <v>1684</v>
      </c>
      <c r="E1686" s="121">
        <f t="shared" si="31"/>
        <v>4</v>
      </c>
    </row>
    <row r="1687" spans="1:5" x14ac:dyDescent="0.2">
      <c r="A1687" s="24" t="s">
        <v>16002</v>
      </c>
      <c r="B1687" s="84" t="s">
        <v>20316</v>
      </c>
      <c r="C1687" s="119">
        <v>73.3</v>
      </c>
      <c r="D1687" s="120">
        <v>1685</v>
      </c>
      <c r="E1687" s="121">
        <f t="shared" si="31"/>
        <v>4</v>
      </c>
    </row>
    <row r="1688" spans="1:5" x14ac:dyDescent="0.2">
      <c r="A1688" s="24" t="s">
        <v>17501</v>
      </c>
      <c r="B1688" s="84" t="s">
        <v>20786</v>
      </c>
      <c r="C1688" s="119">
        <v>73.3</v>
      </c>
      <c r="D1688" s="120">
        <v>1686</v>
      </c>
      <c r="E1688" s="121">
        <f t="shared" si="31"/>
        <v>4</v>
      </c>
    </row>
    <row r="1689" spans="1:5" x14ac:dyDescent="0.2">
      <c r="A1689" s="24" t="s">
        <v>17495</v>
      </c>
      <c r="B1689" s="84" t="s">
        <v>21106</v>
      </c>
      <c r="C1689" s="119">
        <v>73.3</v>
      </c>
      <c r="D1689" s="120">
        <v>1687</v>
      </c>
      <c r="E1689" s="121">
        <f t="shared" si="31"/>
        <v>4</v>
      </c>
    </row>
    <row r="1690" spans="1:5" x14ac:dyDescent="0.2">
      <c r="A1690" s="24" t="s">
        <v>16682</v>
      </c>
      <c r="B1690" s="84" t="s">
        <v>20846</v>
      </c>
      <c r="C1690" s="119">
        <v>73.3</v>
      </c>
      <c r="D1690" s="120">
        <v>1688</v>
      </c>
      <c r="E1690" s="121">
        <f t="shared" si="31"/>
        <v>4</v>
      </c>
    </row>
    <row r="1691" spans="1:5" x14ac:dyDescent="0.2">
      <c r="A1691" s="24" t="s">
        <v>16204</v>
      </c>
      <c r="B1691" s="84" t="s">
        <v>21207</v>
      </c>
      <c r="C1691" s="119">
        <v>73.3</v>
      </c>
      <c r="D1691" s="120">
        <v>1689</v>
      </c>
      <c r="E1691" s="121">
        <f t="shared" si="31"/>
        <v>4</v>
      </c>
    </row>
    <row r="1692" spans="1:5" x14ac:dyDescent="0.2">
      <c r="A1692" s="24" t="s">
        <v>16943</v>
      </c>
      <c r="B1692" s="84" t="s">
        <v>20156</v>
      </c>
      <c r="C1692" s="119">
        <v>73.3</v>
      </c>
      <c r="D1692" s="120">
        <v>1690</v>
      </c>
      <c r="E1692" s="121">
        <f t="shared" si="31"/>
        <v>4</v>
      </c>
    </row>
    <row r="1693" spans="1:5" x14ac:dyDescent="0.2">
      <c r="A1693" s="24" t="s">
        <v>17418</v>
      </c>
      <c r="B1693" s="84" t="s">
        <v>20564</v>
      </c>
      <c r="C1693" s="119">
        <v>73.3</v>
      </c>
      <c r="D1693" s="120">
        <v>1691</v>
      </c>
      <c r="E1693" s="121">
        <f t="shared" si="31"/>
        <v>4</v>
      </c>
    </row>
    <row r="1694" spans="1:5" x14ac:dyDescent="0.2">
      <c r="A1694" s="24" t="s">
        <v>15677</v>
      </c>
      <c r="B1694" s="84" t="s">
        <v>21729</v>
      </c>
      <c r="C1694" s="119">
        <v>73.3</v>
      </c>
      <c r="D1694" s="120">
        <v>1692</v>
      </c>
      <c r="E1694" s="121">
        <f t="shared" si="31"/>
        <v>4</v>
      </c>
    </row>
    <row r="1695" spans="1:5" x14ac:dyDescent="0.2">
      <c r="A1695" s="24" t="s">
        <v>16307</v>
      </c>
      <c r="B1695" s="84" t="s">
        <v>21135</v>
      </c>
      <c r="C1695" s="119">
        <v>73.3</v>
      </c>
      <c r="D1695" s="120">
        <v>1693</v>
      </c>
      <c r="E1695" s="121">
        <f t="shared" si="31"/>
        <v>4</v>
      </c>
    </row>
    <row r="1696" spans="1:5" x14ac:dyDescent="0.2">
      <c r="A1696" s="24" t="s">
        <v>16902</v>
      </c>
      <c r="B1696" s="84" t="s">
        <v>20144</v>
      </c>
      <c r="C1696" s="119">
        <v>73.3</v>
      </c>
      <c r="D1696" s="120">
        <v>1694</v>
      </c>
      <c r="E1696" s="121">
        <f t="shared" si="31"/>
        <v>4</v>
      </c>
    </row>
    <row r="1697" spans="1:5" x14ac:dyDescent="0.2">
      <c r="A1697" s="24" t="s">
        <v>15850</v>
      </c>
      <c r="B1697" s="84" t="s">
        <v>21683</v>
      </c>
      <c r="C1697" s="119">
        <v>73.3</v>
      </c>
      <c r="D1697" s="120">
        <v>1695</v>
      </c>
      <c r="E1697" s="121">
        <f t="shared" si="31"/>
        <v>4</v>
      </c>
    </row>
    <row r="1698" spans="1:5" x14ac:dyDescent="0.2">
      <c r="A1698" s="24" t="s">
        <v>18131</v>
      </c>
      <c r="B1698" s="84" t="s">
        <v>20807</v>
      </c>
      <c r="C1698" s="119">
        <v>73.3</v>
      </c>
      <c r="D1698" s="120">
        <v>1696</v>
      </c>
      <c r="E1698" s="121">
        <f t="shared" si="31"/>
        <v>4</v>
      </c>
    </row>
    <row r="1699" spans="1:5" x14ac:dyDescent="0.2">
      <c r="A1699" s="24" t="s">
        <v>16027</v>
      </c>
      <c r="B1699" s="84" t="s">
        <v>20524</v>
      </c>
      <c r="C1699" s="119">
        <v>73.3</v>
      </c>
      <c r="D1699" s="120">
        <v>1697</v>
      </c>
      <c r="E1699" s="121">
        <f t="shared" si="31"/>
        <v>4</v>
      </c>
    </row>
    <row r="1700" spans="1:5" x14ac:dyDescent="0.2">
      <c r="A1700" s="24" t="s">
        <v>20764</v>
      </c>
      <c r="B1700" s="84" t="s">
        <v>20765</v>
      </c>
      <c r="C1700" s="119">
        <v>73.3</v>
      </c>
      <c r="D1700" s="120">
        <v>1698</v>
      </c>
      <c r="E1700" s="121">
        <f t="shared" si="31"/>
        <v>4</v>
      </c>
    </row>
    <row r="1701" spans="1:5" x14ac:dyDescent="0.2">
      <c r="A1701" s="24" t="s">
        <v>17953</v>
      </c>
      <c r="B1701" s="84" t="s">
        <v>20462</v>
      </c>
      <c r="C1701" s="119">
        <v>73.400000000000006</v>
      </c>
      <c r="D1701" s="120">
        <v>1699</v>
      </c>
      <c r="E1701" s="121">
        <f t="shared" si="31"/>
        <v>4</v>
      </c>
    </row>
    <row r="1702" spans="1:5" x14ac:dyDescent="0.2">
      <c r="A1702" s="24" t="s">
        <v>17086</v>
      </c>
      <c r="B1702" s="84" t="s">
        <v>21068</v>
      </c>
      <c r="C1702" s="119">
        <v>73.400000000000006</v>
      </c>
      <c r="D1702" s="120">
        <v>1700</v>
      </c>
      <c r="E1702" s="121">
        <f t="shared" si="31"/>
        <v>4</v>
      </c>
    </row>
    <row r="1703" spans="1:5" x14ac:dyDescent="0.2">
      <c r="A1703" s="24" t="s">
        <v>17416</v>
      </c>
      <c r="B1703" s="84" t="s">
        <v>20582</v>
      </c>
      <c r="C1703" s="119">
        <v>73.400000000000006</v>
      </c>
      <c r="D1703" s="120">
        <v>1701</v>
      </c>
      <c r="E1703" s="121">
        <f t="shared" si="31"/>
        <v>4</v>
      </c>
    </row>
    <row r="1704" spans="1:5" x14ac:dyDescent="0.2">
      <c r="A1704" s="24" t="s">
        <v>16520</v>
      </c>
      <c r="B1704" s="84" t="s">
        <v>20699</v>
      </c>
      <c r="C1704" s="119">
        <v>73.400000000000006</v>
      </c>
      <c r="D1704" s="120">
        <v>1702</v>
      </c>
      <c r="E1704" s="121">
        <f t="shared" si="31"/>
        <v>4</v>
      </c>
    </row>
    <row r="1705" spans="1:5" x14ac:dyDescent="0.2">
      <c r="A1705" s="24" t="s">
        <v>17056</v>
      </c>
      <c r="B1705" s="84" t="s">
        <v>21016</v>
      </c>
      <c r="C1705" s="119">
        <v>73.400000000000006</v>
      </c>
      <c r="D1705" s="120">
        <v>1703</v>
      </c>
      <c r="E1705" s="121">
        <f t="shared" si="31"/>
        <v>4</v>
      </c>
    </row>
    <row r="1706" spans="1:5" x14ac:dyDescent="0.2">
      <c r="A1706" s="24" t="s">
        <v>17623</v>
      </c>
      <c r="B1706" s="84" t="s">
        <v>20919</v>
      </c>
      <c r="C1706" s="119">
        <v>73.5</v>
      </c>
      <c r="D1706" s="120">
        <v>1704</v>
      </c>
      <c r="E1706" s="121">
        <f t="shared" si="31"/>
        <v>4</v>
      </c>
    </row>
    <row r="1707" spans="1:5" x14ac:dyDescent="0.2">
      <c r="A1707" s="24" t="s">
        <v>17033</v>
      </c>
      <c r="B1707" s="84" t="s">
        <v>20427</v>
      </c>
      <c r="C1707" s="119">
        <v>73.5</v>
      </c>
      <c r="D1707" s="120">
        <v>1705</v>
      </c>
      <c r="E1707" s="121">
        <f t="shared" si="31"/>
        <v>4</v>
      </c>
    </row>
    <row r="1708" spans="1:5" x14ac:dyDescent="0.2">
      <c r="A1708" s="24" t="s">
        <v>17373</v>
      </c>
      <c r="B1708" s="84" t="s">
        <v>21150</v>
      </c>
      <c r="C1708" s="119">
        <v>73.5</v>
      </c>
      <c r="D1708" s="120">
        <v>1706</v>
      </c>
      <c r="E1708" s="121">
        <f t="shared" si="31"/>
        <v>4</v>
      </c>
    </row>
    <row r="1709" spans="1:5" x14ac:dyDescent="0.2">
      <c r="A1709" s="24" t="s">
        <v>21080</v>
      </c>
      <c r="B1709" s="84" t="s">
        <v>21081</v>
      </c>
      <c r="C1709" s="119">
        <v>73.5</v>
      </c>
      <c r="D1709" s="120">
        <v>1707</v>
      </c>
      <c r="E1709" s="121">
        <f t="shared" si="31"/>
        <v>4</v>
      </c>
    </row>
    <row r="1710" spans="1:5" x14ac:dyDescent="0.2">
      <c r="A1710" s="24" t="s">
        <v>14444</v>
      </c>
      <c r="B1710" s="84" t="s">
        <v>21521</v>
      </c>
      <c r="C1710" s="119">
        <v>73.599999999999994</v>
      </c>
      <c r="D1710" s="120">
        <v>1708</v>
      </c>
      <c r="E1710" s="121">
        <f t="shared" si="31"/>
        <v>4</v>
      </c>
    </row>
    <row r="1711" spans="1:5" x14ac:dyDescent="0.2">
      <c r="A1711" s="24" t="s">
        <v>17946</v>
      </c>
      <c r="B1711" s="84" t="s">
        <v>20216</v>
      </c>
      <c r="C1711" s="119">
        <v>73.599999999999994</v>
      </c>
      <c r="D1711" s="120">
        <v>1709</v>
      </c>
      <c r="E1711" s="121">
        <f t="shared" si="31"/>
        <v>4</v>
      </c>
    </row>
    <row r="1712" spans="1:5" x14ac:dyDescent="0.2">
      <c r="A1712" s="24" t="s">
        <v>16080</v>
      </c>
      <c r="B1712" s="84" t="s">
        <v>22172</v>
      </c>
      <c r="C1712" s="119">
        <v>73.599999999999994</v>
      </c>
      <c r="D1712" s="120">
        <v>1710</v>
      </c>
      <c r="E1712" s="121">
        <f t="shared" si="31"/>
        <v>4</v>
      </c>
    </row>
    <row r="1713" spans="1:5" x14ac:dyDescent="0.2">
      <c r="A1713" s="24" t="s">
        <v>17384</v>
      </c>
      <c r="B1713" s="84" t="s">
        <v>20623</v>
      </c>
      <c r="C1713" s="119">
        <v>73.599999999999994</v>
      </c>
      <c r="D1713" s="120">
        <v>1711</v>
      </c>
      <c r="E1713" s="121">
        <f t="shared" si="31"/>
        <v>4</v>
      </c>
    </row>
    <row r="1714" spans="1:5" x14ac:dyDescent="0.2">
      <c r="A1714" s="24" t="s">
        <v>15534</v>
      </c>
      <c r="B1714" s="84" t="s">
        <v>21139</v>
      </c>
      <c r="C1714" s="119">
        <v>73.599999999999994</v>
      </c>
      <c r="D1714" s="120">
        <v>1712</v>
      </c>
      <c r="E1714" s="121">
        <f t="shared" si="31"/>
        <v>4</v>
      </c>
    </row>
    <row r="1715" spans="1:5" x14ac:dyDescent="0.2">
      <c r="A1715" s="24" t="s">
        <v>16151</v>
      </c>
      <c r="B1715" s="84" t="s">
        <v>20836</v>
      </c>
      <c r="C1715" s="119">
        <v>73.599999999999994</v>
      </c>
      <c r="D1715" s="120">
        <v>1713</v>
      </c>
      <c r="E1715" s="121">
        <f t="shared" si="31"/>
        <v>4</v>
      </c>
    </row>
    <row r="1716" spans="1:5" x14ac:dyDescent="0.2">
      <c r="A1716" s="24" t="s">
        <v>17389</v>
      </c>
      <c r="B1716" s="84" t="s">
        <v>20546</v>
      </c>
      <c r="C1716" s="119">
        <v>73.599999999999994</v>
      </c>
      <c r="D1716" s="120">
        <v>1714</v>
      </c>
      <c r="E1716" s="121">
        <f t="shared" si="31"/>
        <v>4</v>
      </c>
    </row>
    <row r="1717" spans="1:5" x14ac:dyDescent="0.2">
      <c r="A1717" s="24" t="s">
        <v>15272</v>
      </c>
      <c r="B1717" s="84" t="s">
        <v>21129</v>
      </c>
      <c r="C1717" s="119">
        <v>73.599999999999994</v>
      </c>
      <c r="D1717" s="120">
        <v>1715</v>
      </c>
      <c r="E1717" s="121">
        <f t="shared" si="31"/>
        <v>4</v>
      </c>
    </row>
    <row r="1718" spans="1:5" x14ac:dyDescent="0.2">
      <c r="A1718" s="24" t="s">
        <v>17331</v>
      </c>
      <c r="B1718" s="84" t="s">
        <v>21181</v>
      </c>
      <c r="C1718" s="119">
        <v>73.599999999999994</v>
      </c>
      <c r="D1718" s="120">
        <v>1716</v>
      </c>
      <c r="E1718" s="121">
        <f t="shared" si="31"/>
        <v>4</v>
      </c>
    </row>
    <row r="1719" spans="1:5" x14ac:dyDescent="0.2">
      <c r="A1719" s="24" t="s">
        <v>16618</v>
      </c>
      <c r="B1719" s="84" t="s">
        <v>21236</v>
      </c>
      <c r="C1719" s="119">
        <v>73.7</v>
      </c>
      <c r="D1719" s="120">
        <v>1717</v>
      </c>
      <c r="E1719" s="121">
        <f t="shared" si="31"/>
        <v>4</v>
      </c>
    </row>
    <row r="1720" spans="1:5" x14ac:dyDescent="0.2">
      <c r="A1720" s="24" t="s">
        <v>17468</v>
      </c>
      <c r="B1720" s="84" t="s">
        <v>20331</v>
      </c>
      <c r="C1720" s="119">
        <v>73.7</v>
      </c>
      <c r="D1720" s="120">
        <v>1718</v>
      </c>
      <c r="E1720" s="121">
        <f t="shared" si="31"/>
        <v>4</v>
      </c>
    </row>
    <row r="1721" spans="1:5" x14ac:dyDescent="0.2">
      <c r="A1721" s="24" t="s">
        <v>16233</v>
      </c>
      <c r="B1721" s="84" t="s">
        <v>20856</v>
      </c>
      <c r="C1721" s="119">
        <v>73.7</v>
      </c>
      <c r="D1721" s="120">
        <v>1719</v>
      </c>
      <c r="E1721" s="121">
        <f t="shared" si="31"/>
        <v>4</v>
      </c>
    </row>
    <row r="1722" spans="1:5" x14ac:dyDescent="0.2">
      <c r="A1722" s="24" t="s">
        <v>16605</v>
      </c>
      <c r="B1722" s="84" t="s">
        <v>20296</v>
      </c>
      <c r="C1722" s="119">
        <v>73.7</v>
      </c>
      <c r="D1722" s="120">
        <v>1720</v>
      </c>
      <c r="E1722" s="121">
        <f t="shared" si="31"/>
        <v>4</v>
      </c>
    </row>
    <row r="1723" spans="1:5" x14ac:dyDescent="0.2">
      <c r="A1723" s="24" t="s">
        <v>16132</v>
      </c>
      <c r="B1723" s="84" t="s">
        <v>21401</v>
      </c>
      <c r="C1723" s="119">
        <v>73.7</v>
      </c>
      <c r="D1723" s="120">
        <v>1721</v>
      </c>
      <c r="E1723" s="121">
        <f t="shared" si="31"/>
        <v>4</v>
      </c>
    </row>
    <row r="1724" spans="1:5" x14ac:dyDescent="0.2">
      <c r="A1724" s="24" t="s">
        <v>17291</v>
      </c>
      <c r="B1724" s="84" t="s">
        <v>19943</v>
      </c>
      <c r="C1724" s="119">
        <v>73.7</v>
      </c>
      <c r="D1724" s="120">
        <v>1722</v>
      </c>
      <c r="E1724" s="121">
        <f t="shared" si="31"/>
        <v>4</v>
      </c>
    </row>
    <row r="1725" spans="1:5" x14ac:dyDescent="0.2">
      <c r="A1725" s="24" t="s">
        <v>18199</v>
      </c>
      <c r="B1725" s="84" t="s">
        <v>20627</v>
      </c>
      <c r="C1725" s="119">
        <v>73.7</v>
      </c>
      <c r="D1725" s="120">
        <v>1723</v>
      </c>
      <c r="E1725" s="121">
        <f t="shared" si="31"/>
        <v>4</v>
      </c>
    </row>
    <row r="1726" spans="1:5" x14ac:dyDescent="0.2">
      <c r="A1726" s="24" t="s">
        <v>16333</v>
      </c>
      <c r="B1726" s="84" t="s">
        <v>21517</v>
      </c>
      <c r="C1726" s="119">
        <v>73.7</v>
      </c>
      <c r="D1726" s="120">
        <v>1724</v>
      </c>
      <c r="E1726" s="121">
        <f t="shared" si="31"/>
        <v>4</v>
      </c>
    </row>
    <row r="1727" spans="1:5" x14ac:dyDescent="0.2">
      <c r="A1727" s="24" t="s">
        <v>17083</v>
      </c>
      <c r="B1727" s="84" t="s">
        <v>20635</v>
      </c>
      <c r="C1727" s="119">
        <v>73.7</v>
      </c>
      <c r="D1727" s="120">
        <v>1725</v>
      </c>
      <c r="E1727" s="121">
        <f t="shared" si="31"/>
        <v>4</v>
      </c>
    </row>
    <row r="1728" spans="1:5" x14ac:dyDescent="0.2">
      <c r="A1728" s="24" t="s">
        <v>15203</v>
      </c>
      <c r="B1728" s="84" t="s">
        <v>21587</v>
      </c>
      <c r="C1728" s="119">
        <v>73.7</v>
      </c>
      <c r="D1728" s="120">
        <v>1726</v>
      </c>
      <c r="E1728" s="121">
        <f t="shared" si="31"/>
        <v>4</v>
      </c>
    </row>
    <row r="1729" spans="1:5" x14ac:dyDescent="0.2">
      <c r="A1729" s="24" t="s">
        <v>21439</v>
      </c>
      <c r="B1729" s="84" t="s">
        <v>21440</v>
      </c>
      <c r="C1729" s="119">
        <v>73.7</v>
      </c>
      <c r="D1729" s="120">
        <v>1727</v>
      </c>
      <c r="E1729" s="121">
        <f t="shared" si="31"/>
        <v>4</v>
      </c>
    </row>
    <row r="1730" spans="1:5" x14ac:dyDescent="0.2">
      <c r="A1730" s="24" t="s">
        <v>17246</v>
      </c>
      <c r="B1730" s="84" t="s">
        <v>19788</v>
      </c>
      <c r="C1730" s="119">
        <v>73.8</v>
      </c>
      <c r="D1730" s="120">
        <v>1728</v>
      </c>
      <c r="E1730" s="121">
        <f t="shared" si="31"/>
        <v>4</v>
      </c>
    </row>
    <row r="1731" spans="1:5" x14ac:dyDescent="0.2">
      <c r="A1731" s="24" t="s">
        <v>18037</v>
      </c>
      <c r="B1731" s="84" t="s">
        <v>20501</v>
      </c>
      <c r="C1731" s="119">
        <v>73.8</v>
      </c>
      <c r="D1731" s="120">
        <v>1729</v>
      </c>
      <c r="E1731" s="121">
        <f t="shared" si="31"/>
        <v>4</v>
      </c>
    </row>
    <row r="1732" spans="1:5" x14ac:dyDescent="0.2">
      <c r="A1732" s="24" t="s">
        <v>16713</v>
      </c>
      <c r="B1732" s="84" t="s">
        <v>21893</v>
      </c>
      <c r="C1732" s="119">
        <v>73.8</v>
      </c>
      <c r="D1732" s="120">
        <v>1730</v>
      </c>
      <c r="E1732" s="121">
        <f t="shared" ref="E1732:E1795" si="32">VLOOKUP(C1732,$I$3:$O$18,7, TRUE)</f>
        <v>4</v>
      </c>
    </row>
    <row r="1733" spans="1:5" x14ac:dyDescent="0.2">
      <c r="A1733" s="24" t="s">
        <v>15110</v>
      </c>
      <c r="B1733" s="84" t="s">
        <v>21398</v>
      </c>
      <c r="C1733" s="119">
        <v>73.8</v>
      </c>
      <c r="D1733" s="120">
        <v>1731</v>
      </c>
      <c r="E1733" s="121">
        <f t="shared" si="32"/>
        <v>4</v>
      </c>
    </row>
    <row r="1734" spans="1:5" x14ac:dyDescent="0.2">
      <c r="A1734" s="24" t="s">
        <v>18022</v>
      </c>
      <c r="B1734" s="84" t="s">
        <v>20519</v>
      </c>
      <c r="C1734" s="119">
        <v>73.8</v>
      </c>
      <c r="D1734" s="120">
        <v>1732</v>
      </c>
      <c r="E1734" s="121">
        <f t="shared" si="32"/>
        <v>4</v>
      </c>
    </row>
    <row r="1735" spans="1:5" x14ac:dyDescent="0.2">
      <c r="A1735" s="24" t="s">
        <v>17306</v>
      </c>
      <c r="B1735" s="84" t="s">
        <v>20969</v>
      </c>
      <c r="C1735" s="119">
        <v>73.8</v>
      </c>
      <c r="D1735" s="120">
        <v>1733</v>
      </c>
      <c r="E1735" s="121">
        <f t="shared" si="32"/>
        <v>4</v>
      </c>
    </row>
    <row r="1736" spans="1:5" x14ac:dyDescent="0.2">
      <c r="A1736" s="24" t="s">
        <v>16055</v>
      </c>
      <c r="B1736" s="84" t="s">
        <v>21231</v>
      </c>
      <c r="C1736" s="119">
        <v>73.8</v>
      </c>
      <c r="D1736" s="120">
        <v>1734</v>
      </c>
      <c r="E1736" s="121">
        <f t="shared" si="32"/>
        <v>4</v>
      </c>
    </row>
    <row r="1737" spans="1:5" x14ac:dyDescent="0.2">
      <c r="A1737" s="24" t="s">
        <v>17754</v>
      </c>
      <c r="B1737" s="84" t="s">
        <v>20214</v>
      </c>
      <c r="C1737" s="119">
        <v>73.8</v>
      </c>
      <c r="D1737" s="120">
        <v>1735</v>
      </c>
      <c r="E1737" s="121">
        <f t="shared" si="32"/>
        <v>4</v>
      </c>
    </row>
    <row r="1738" spans="1:5" x14ac:dyDescent="0.2">
      <c r="A1738" s="24" t="s">
        <v>18159</v>
      </c>
      <c r="B1738" s="84" t="s">
        <v>20046</v>
      </c>
      <c r="C1738" s="119">
        <v>73.8</v>
      </c>
      <c r="D1738" s="120">
        <v>1736</v>
      </c>
      <c r="E1738" s="121">
        <f t="shared" si="32"/>
        <v>4</v>
      </c>
    </row>
    <row r="1739" spans="1:5" x14ac:dyDescent="0.2">
      <c r="A1739" s="24" t="s">
        <v>17648</v>
      </c>
      <c r="B1739" s="84" t="s">
        <v>21225</v>
      </c>
      <c r="C1739" s="119">
        <v>73.8</v>
      </c>
      <c r="D1739" s="120">
        <v>1737</v>
      </c>
      <c r="E1739" s="121">
        <f t="shared" si="32"/>
        <v>4</v>
      </c>
    </row>
    <row r="1740" spans="1:5" x14ac:dyDescent="0.2">
      <c r="A1740" s="24" t="s">
        <v>17459</v>
      </c>
      <c r="B1740" s="84" t="s">
        <v>20543</v>
      </c>
      <c r="C1740" s="119">
        <v>73.900000000000006</v>
      </c>
      <c r="D1740" s="120">
        <v>1738</v>
      </c>
      <c r="E1740" s="121">
        <f t="shared" si="32"/>
        <v>4</v>
      </c>
    </row>
    <row r="1741" spans="1:5" x14ac:dyDescent="0.2">
      <c r="A1741" s="24" t="s">
        <v>15398</v>
      </c>
      <c r="B1741" s="84" t="s">
        <v>21741</v>
      </c>
      <c r="C1741" s="119">
        <v>73.900000000000006</v>
      </c>
      <c r="D1741" s="120">
        <v>1739</v>
      </c>
      <c r="E1741" s="121">
        <f t="shared" si="32"/>
        <v>4</v>
      </c>
    </row>
    <row r="1742" spans="1:5" x14ac:dyDescent="0.2">
      <c r="A1742" s="24" t="s">
        <v>17567</v>
      </c>
      <c r="B1742" s="84" t="s">
        <v>20402</v>
      </c>
      <c r="C1742" s="119">
        <v>73.900000000000006</v>
      </c>
      <c r="D1742" s="120">
        <v>1740</v>
      </c>
      <c r="E1742" s="121">
        <f t="shared" si="32"/>
        <v>4</v>
      </c>
    </row>
    <row r="1743" spans="1:5" x14ac:dyDescent="0.2">
      <c r="A1743" s="24" t="s">
        <v>16317</v>
      </c>
      <c r="B1743" s="84" t="s">
        <v>21503</v>
      </c>
      <c r="C1743" s="119">
        <v>73.900000000000006</v>
      </c>
      <c r="D1743" s="120">
        <v>1741</v>
      </c>
      <c r="E1743" s="121">
        <f t="shared" si="32"/>
        <v>4</v>
      </c>
    </row>
    <row r="1744" spans="1:5" x14ac:dyDescent="0.2">
      <c r="A1744" s="24" t="s">
        <v>17895</v>
      </c>
      <c r="B1744" s="84" t="s">
        <v>20463</v>
      </c>
      <c r="C1744" s="119">
        <v>73.900000000000006</v>
      </c>
      <c r="D1744" s="120">
        <v>1742</v>
      </c>
      <c r="E1744" s="121">
        <f t="shared" si="32"/>
        <v>4</v>
      </c>
    </row>
    <row r="1745" spans="1:5" x14ac:dyDescent="0.2">
      <c r="A1745" s="24" t="s">
        <v>17429</v>
      </c>
      <c r="B1745" s="84" t="s">
        <v>20852</v>
      </c>
      <c r="C1745" s="119">
        <v>73.900000000000006</v>
      </c>
      <c r="D1745" s="120">
        <v>1743</v>
      </c>
      <c r="E1745" s="121">
        <f t="shared" si="32"/>
        <v>4</v>
      </c>
    </row>
    <row r="1746" spans="1:5" x14ac:dyDescent="0.2">
      <c r="A1746" s="24" t="s">
        <v>16845</v>
      </c>
      <c r="B1746" s="84" t="s">
        <v>20886</v>
      </c>
      <c r="C1746" s="119">
        <v>73.900000000000006</v>
      </c>
      <c r="D1746" s="120">
        <v>1744</v>
      </c>
      <c r="E1746" s="121">
        <f t="shared" si="32"/>
        <v>4</v>
      </c>
    </row>
    <row r="1747" spans="1:5" x14ac:dyDescent="0.2">
      <c r="A1747" s="24" t="s">
        <v>16293</v>
      </c>
      <c r="B1747" s="84" t="s">
        <v>20922</v>
      </c>
      <c r="C1747" s="119">
        <v>73.900000000000006</v>
      </c>
      <c r="D1747" s="120">
        <v>1745</v>
      </c>
      <c r="E1747" s="121">
        <f t="shared" si="32"/>
        <v>4</v>
      </c>
    </row>
    <row r="1748" spans="1:5" x14ac:dyDescent="0.2">
      <c r="A1748" s="24" t="s">
        <v>16924</v>
      </c>
      <c r="B1748" s="84" t="s">
        <v>20534</v>
      </c>
      <c r="C1748" s="119">
        <v>73.900000000000006</v>
      </c>
      <c r="D1748" s="120">
        <v>1746</v>
      </c>
      <c r="E1748" s="121">
        <f t="shared" si="32"/>
        <v>4</v>
      </c>
    </row>
    <row r="1749" spans="1:5" x14ac:dyDescent="0.2">
      <c r="A1749" s="24" t="s">
        <v>17347</v>
      </c>
      <c r="B1749" s="84" t="s">
        <v>21793</v>
      </c>
      <c r="C1749" s="119">
        <v>73.900000000000006</v>
      </c>
      <c r="D1749" s="120">
        <v>1747</v>
      </c>
      <c r="E1749" s="121">
        <f t="shared" si="32"/>
        <v>4</v>
      </c>
    </row>
    <row r="1750" spans="1:5" x14ac:dyDescent="0.2">
      <c r="A1750" s="24" t="s">
        <v>18071</v>
      </c>
      <c r="B1750" s="84" t="s">
        <v>20471</v>
      </c>
      <c r="C1750" s="119">
        <v>73.900000000000006</v>
      </c>
      <c r="D1750" s="120">
        <v>1748</v>
      </c>
      <c r="E1750" s="121">
        <f t="shared" si="32"/>
        <v>4</v>
      </c>
    </row>
    <row r="1751" spans="1:5" x14ac:dyDescent="0.2">
      <c r="A1751" s="24" t="s">
        <v>16429</v>
      </c>
      <c r="B1751" s="84" t="s">
        <v>20337</v>
      </c>
      <c r="C1751" s="119">
        <v>74</v>
      </c>
      <c r="D1751" s="120">
        <v>1749</v>
      </c>
      <c r="E1751" s="121">
        <f t="shared" si="32"/>
        <v>4</v>
      </c>
    </row>
    <row r="1752" spans="1:5" x14ac:dyDescent="0.2">
      <c r="A1752" s="24" t="s">
        <v>17786</v>
      </c>
      <c r="B1752" s="84" t="s">
        <v>19878</v>
      </c>
      <c r="C1752" s="119">
        <v>74</v>
      </c>
      <c r="D1752" s="120">
        <v>1750</v>
      </c>
      <c r="E1752" s="121">
        <f t="shared" si="32"/>
        <v>4</v>
      </c>
    </row>
    <row r="1753" spans="1:5" x14ac:dyDescent="0.2">
      <c r="A1753" s="24" t="s">
        <v>16756</v>
      </c>
      <c r="B1753" s="84" t="s">
        <v>20733</v>
      </c>
      <c r="C1753" s="119">
        <v>74</v>
      </c>
      <c r="D1753" s="120">
        <v>1751</v>
      </c>
      <c r="E1753" s="121">
        <f t="shared" si="32"/>
        <v>4</v>
      </c>
    </row>
    <row r="1754" spans="1:5" x14ac:dyDescent="0.2">
      <c r="A1754" s="24" t="s">
        <v>17202</v>
      </c>
      <c r="B1754" s="84" t="s">
        <v>21155</v>
      </c>
      <c r="C1754" s="119">
        <v>74</v>
      </c>
      <c r="D1754" s="120">
        <v>1752</v>
      </c>
      <c r="E1754" s="121">
        <f t="shared" si="32"/>
        <v>4</v>
      </c>
    </row>
    <row r="1755" spans="1:5" x14ac:dyDescent="0.2">
      <c r="A1755" s="24" t="s">
        <v>16962</v>
      </c>
      <c r="B1755" s="84" t="s">
        <v>20858</v>
      </c>
      <c r="C1755" s="119">
        <v>74</v>
      </c>
      <c r="D1755" s="120">
        <v>1753</v>
      </c>
      <c r="E1755" s="121">
        <f t="shared" si="32"/>
        <v>4</v>
      </c>
    </row>
    <row r="1756" spans="1:5" x14ac:dyDescent="0.2">
      <c r="A1756" s="24" t="s">
        <v>17381</v>
      </c>
      <c r="B1756" s="84" t="s">
        <v>20089</v>
      </c>
      <c r="C1756" s="119">
        <v>74</v>
      </c>
      <c r="D1756" s="120">
        <v>1754</v>
      </c>
      <c r="E1756" s="121">
        <f t="shared" si="32"/>
        <v>4</v>
      </c>
    </row>
    <row r="1757" spans="1:5" x14ac:dyDescent="0.2">
      <c r="A1757" s="24" t="s">
        <v>17222</v>
      </c>
      <c r="B1757" s="84" t="s">
        <v>20669</v>
      </c>
      <c r="C1757" s="119">
        <v>74</v>
      </c>
      <c r="D1757" s="120">
        <v>1755</v>
      </c>
      <c r="E1757" s="121">
        <f t="shared" si="32"/>
        <v>4</v>
      </c>
    </row>
    <row r="1758" spans="1:5" x14ac:dyDescent="0.2">
      <c r="A1758" s="24" t="s">
        <v>17514</v>
      </c>
      <c r="B1758" s="84" t="s">
        <v>20422</v>
      </c>
      <c r="C1758" s="119">
        <v>74</v>
      </c>
      <c r="D1758" s="120">
        <v>1756</v>
      </c>
      <c r="E1758" s="121">
        <f t="shared" si="32"/>
        <v>4</v>
      </c>
    </row>
    <row r="1759" spans="1:5" x14ac:dyDescent="0.2">
      <c r="A1759" s="24" t="s">
        <v>17448</v>
      </c>
      <c r="B1759" s="84" t="s">
        <v>21028</v>
      </c>
      <c r="C1759" s="119">
        <v>74</v>
      </c>
      <c r="D1759" s="120">
        <v>1757</v>
      </c>
      <c r="E1759" s="121">
        <f t="shared" si="32"/>
        <v>4</v>
      </c>
    </row>
    <row r="1760" spans="1:5" x14ac:dyDescent="0.2">
      <c r="A1760" s="24" t="s">
        <v>16800</v>
      </c>
      <c r="B1760" s="84" t="s">
        <v>20854</v>
      </c>
      <c r="C1760" s="119">
        <v>74.099999999999994</v>
      </c>
      <c r="D1760" s="120">
        <v>1758</v>
      </c>
      <c r="E1760" s="121">
        <f t="shared" si="32"/>
        <v>4</v>
      </c>
    </row>
    <row r="1761" spans="1:5" x14ac:dyDescent="0.2">
      <c r="A1761" s="24" t="s">
        <v>16726</v>
      </c>
      <c r="B1761" s="84" t="s">
        <v>22008</v>
      </c>
      <c r="C1761" s="119">
        <v>74.099999999999994</v>
      </c>
      <c r="D1761" s="120">
        <v>1759</v>
      </c>
      <c r="E1761" s="121">
        <f t="shared" si="32"/>
        <v>4</v>
      </c>
    </row>
    <row r="1762" spans="1:5" x14ac:dyDescent="0.2">
      <c r="A1762" s="24" t="s">
        <v>16499</v>
      </c>
      <c r="B1762" s="84" t="s">
        <v>21103</v>
      </c>
      <c r="C1762" s="119">
        <v>74.099999999999994</v>
      </c>
      <c r="D1762" s="120">
        <v>1760</v>
      </c>
      <c r="E1762" s="121">
        <f t="shared" si="32"/>
        <v>4</v>
      </c>
    </row>
    <row r="1763" spans="1:5" x14ac:dyDescent="0.2">
      <c r="A1763" s="24" t="s">
        <v>18097</v>
      </c>
      <c r="B1763" s="84" t="s">
        <v>19813</v>
      </c>
      <c r="C1763" s="119">
        <v>74.099999999999994</v>
      </c>
      <c r="D1763" s="120">
        <v>1761</v>
      </c>
      <c r="E1763" s="121">
        <f t="shared" si="32"/>
        <v>4</v>
      </c>
    </row>
    <row r="1764" spans="1:5" x14ac:dyDescent="0.2">
      <c r="A1764" s="24" t="s">
        <v>17517</v>
      </c>
      <c r="B1764" s="84" t="s">
        <v>20531</v>
      </c>
      <c r="C1764" s="119">
        <v>74.099999999999994</v>
      </c>
      <c r="D1764" s="120">
        <v>1762</v>
      </c>
      <c r="E1764" s="121">
        <f t="shared" si="32"/>
        <v>4</v>
      </c>
    </row>
    <row r="1765" spans="1:5" x14ac:dyDescent="0.2">
      <c r="A1765" s="24" t="s">
        <v>16750</v>
      </c>
      <c r="B1765" s="84" t="s">
        <v>20987</v>
      </c>
      <c r="C1765" s="119">
        <v>74.099999999999994</v>
      </c>
      <c r="D1765" s="120">
        <v>1763</v>
      </c>
      <c r="E1765" s="121">
        <f t="shared" si="32"/>
        <v>4</v>
      </c>
    </row>
    <row r="1766" spans="1:5" x14ac:dyDescent="0.2">
      <c r="A1766" s="24" t="s">
        <v>21092</v>
      </c>
      <c r="B1766" s="84" t="s">
        <v>21093</v>
      </c>
      <c r="C1766" s="119">
        <v>74.099999999999994</v>
      </c>
      <c r="D1766" s="120">
        <v>1764</v>
      </c>
      <c r="E1766" s="121">
        <f t="shared" si="32"/>
        <v>4</v>
      </c>
    </row>
    <row r="1767" spans="1:5" x14ac:dyDescent="0.2">
      <c r="A1767" s="24" t="s">
        <v>17912</v>
      </c>
      <c r="B1767" s="84" t="s">
        <v>20694</v>
      </c>
      <c r="C1767" s="119">
        <v>74.2</v>
      </c>
      <c r="D1767" s="120">
        <v>1765</v>
      </c>
      <c r="E1767" s="121">
        <f t="shared" si="32"/>
        <v>4</v>
      </c>
    </row>
    <row r="1768" spans="1:5" x14ac:dyDescent="0.2">
      <c r="A1768" s="24" t="s">
        <v>15598</v>
      </c>
      <c r="B1768" s="84" t="s">
        <v>21817</v>
      </c>
      <c r="C1768" s="119">
        <v>74.2</v>
      </c>
      <c r="D1768" s="120">
        <v>1766</v>
      </c>
      <c r="E1768" s="121">
        <f t="shared" si="32"/>
        <v>4</v>
      </c>
    </row>
    <row r="1769" spans="1:5" x14ac:dyDescent="0.2">
      <c r="A1769" s="24" t="s">
        <v>16176</v>
      </c>
      <c r="B1769" s="84" t="s">
        <v>21637</v>
      </c>
      <c r="C1769" s="119">
        <v>74.2</v>
      </c>
      <c r="D1769" s="120">
        <v>1767</v>
      </c>
      <c r="E1769" s="121">
        <f t="shared" si="32"/>
        <v>4</v>
      </c>
    </row>
    <row r="1770" spans="1:5" x14ac:dyDescent="0.2">
      <c r="A1770" s="24" t="s">
        <v>15833</v>
      </c>
      <c r="B1770" s="84" t="s">
        <v>20725</v>
      </c>
      <c r="C1770" s="119">
        <v>74.2</v>
      </c>
      <c r="D1770" s="120">
        <v>1768</v>
      </c>
      <c r="E1770" s="121">
        <f t="shared" si="32"/>
        <v>4</v>
      </c>
    </row>
    <row r="1771" spans="1:5" x14ac:dyDescent="0.2">
      <c r="A1771" s="24" t="s">
        <v>16456</v>
      </c>
      <c r="B1771" s="84" t="s">
        <v>21457</v>
      </c>
      <c r="C1771" s="119">
        <v>74.2</v>
      </c>
      <c r="D1771" s="120">
        <v>1769</v>
      </c>
      <c r="E1771" s="121">
        <f t="shared" si="32"/>
        <v>4</v>
      </c>
    </row>
    <row r="1772" spans="1:5" x14ac:dyDescent="0.2">
      <c r="A1772" s="24" t="s">
        <v>16154</v>
      </c>
      <c r="B1772" s="84" t="s">
        <v>21275</v>
      </c>
      <c r="C1772" s="119">
        <v>74.2</v>
      </c>
      <c r="D1772" s="120">
        <v>1770</v>
      </c>
      <c r="E1772" s="121">
        <f t="shared" si="32"/>
        <v>4</v>
      </c>
    </row>
    <row r="1773" spans="1:5" x14ac:dyDescent="0.2">
      <c r="A1773" s="24" t="s">
        <v>17863</v>
      </c>
      <c r="B1773" s="84" t="s">
        <v>19772</v>
      </c>
      <c r="C1773" s="119">
        <v>74.2</v>
      </c>
      <c r="D1773" s="120">
        <v>1771</v>
      </c>
      <c r="E1773" s="121">
        <f t="shared" si="32"/>
        <v>4</v>
      </c>
    </row>
    <row r="1774" spans="1:5" x14ac:dyDescent="0.2">
      <c r="A1774" s="24" t="s">
        <v>17670</v>
      </c>
      <c r="B1774" s="84" t="s">
        <v>20579</v>
      </c>
      <c r="C1774" s="119">
        <v>74.2</v>
      </c>
      <c r="D1774" s="120">
        <v>1772</v>
      </c>
      <c r="E1774" s="121">
        <f t="shared" si="32"/>
        <v>4</v>
      </c>
    </row>
    <row r="1775" spans="1:5" x14ac:dyDescent="0.2">
      <c r="A1775" s="24" t="s">
        <v>17726</v>
      </c>
      <c r="B1775" s="84" t="s">
        <v>20188</v>
      </c>
      <c r="C1775" s="119">
        <v>74.2</v>
      </c>
      <c r="D1775" s="120">
        <v>1773</v>
      </c>
      <c r="E1775" s="121">
        <f t="shared" si="32"/>
        <v>4</v>
      </c>
    </row>
    <row r="1776" spans="1:5" x14ac:dyDescent="0.2">
      <c r="A1776" s="24" t="s">
        <v>17527</v>
      </c>
      <c r="B1776" s="84" t="s">
        <v>21074</v>
      </c>
      <c r="C1776" s="119">
        <v>74.2</v>
      </c>
      <c r="D1776" s="120">
        <v>1774</v>
      </c>
      <c r="E1776" s="121">
        <f t="shared" si="32"/>
        <v>4</v>
      </c>
    </row>
    <row r="1777" spans="1:5" x14ac:dyDescent="0.2">
      <c r="A1777" s="24" t="s">
        <v>17938</v>
      </c>
      <c r="B1777" s="84" t="s">
        <v>19841</v>
      </c>
      <c r="C1777" s="119">
        <v>74.2</v>
      </c>
      <c r="D1777" s="120">
        <v>1775</v>
      </c>
      <c r="E1777" s="121">
        <f t="shared" si="32"/>
        <v>4</v>
      </c>
    </row>
    <row r="1778" spans="1:5" x14ac:dyDescent="0.2">
      <c r="A1778" s="24" t="s">
        <v>16892</v>
      </c>
      <c r="B1778" s="84" t="s">
        <v>21265</v>
      </c>
      <c r="C1778" s="119">
        <v>74.2</v>
      </c>
      <c r="D1778" s="120">
        <v>1776</v>
      </c>
      <c r="E1778" s="121">
        <f t="shared" si="32"/>
        <v>4</v>
      </c>
    </row>
    <row r="1779" spans="1:5" x14ac:dyDescent="0.2">
      <c r="A1779" s="24" t="s">
        <v>17690</v>
      </c>
      <c r="B1779" s="84" t="s">
        <v>20685</v>
      </c>
      <c r="C1779" s="119">
        <v>74.2</v>
      </c>
      <c r="D1779" s="120">
        <v>1777</v>
      </c>
      <c r="E1779" s="121">
        <f t="shared" si="32"/>
        <v>4</v>
      </c>
    </row>
    <row r="1780" spans="1:5" x14ac:dyDescent="0.2">
      <c r="A1780" s="24" t="s">
        <v>17049</v>
      </c>
      <c r="B1780" s="84" t="s">
        <v>21009</v>
      </c>
      <c r="C1780" s="119">
        <v>74.3</v>
      </c>
      <c r="D1780" s="120">
        <v>1778</v>
      </c>
      <c r="E1780" s="121">
        <f t="shared" si="32"/>
        <v>4</v>
      </c>
    </row>
    <row r="1781" spans="1:5" x14ac:dyDescent="0.2">
      <c r="A1781" s="24" t="s">
        <v>17889</v>
      </c>
      <c r="B1781" s="84" t="s">
        <v>20726</v>
      </c>
      <c r="C1781" s="119">
        <v>74.3</v>
      </c>
      <c r="D1781" s="120">
        <v>1779</v>
      </c>
      <c r="E1781" s="121">
        <f t="shared" si="32"/>
        <v>4</v>
      </c>
    </row>
    <row r="1782" spans="1:5" x14ac:dyDescent="0.2">
      <c r="A1782" s="24" t="s">
        <v>16398</v>
      </c>
      <c r="B1782" s="84" t="s">
        <v>20547</v>
      </c>
      <c r="C1782" s="119">
        <v>74.3</v>
      </c>
      <c r="D1782" s="120">
        <v>1780</v>
      </c>
      <c r="E1782" s="121">
        <f t="shared" si="32"/>
        <v>4</v>
      </c>
    </row>
    <row r="1783" spans="1:5" x14ac:dyDescent="0.2">
      <c r="A1783" s="24" t="s">
        <v>16472</v>
      </c>
      <c r="B1783" s="84" t="s">
        <v>21109</v>
      </c>
      <c r="C1783" s="119">
        <v>74.3</v>
      </c>
      <c r="D1783" s="120">
        <v>1781</v>
      </c>
      <c r="E1783" s="121">
        <f t="shared" si="32"/>
        <v>4</v>
      </c>
    </row>
    <row r="1784" spans="1:5" x14ac:dyDescent="0.2">
      <c r="A1784" s="24" t="s">
        <v>17265</v>
      </c>
      <c r="B1784" s="84" t="s">
        <v>20404</v>
      </c>
      <c r="C1784" s="119">
        <v>74.3</v>
      </c>
      <c r="D1784" s="120">
        <v>1782</v>
      </c>
      <c r="E1784" s="121">
        <f t="shared" si="32"/>
        <v>4</v>
      </c>
    </row>
    <row r="1785" spans="1:5" x14ac:dyDescent="0.2">
      <c r="A1785" s="24" t="s">
        <v>18339</v>
      </c>
      <c r="B1785" s="84" t="s">
        <v>20750</v>
      </c>
      <c r="C1785" s="119">
        <v>74.3</v>
      </c>
      <c r="D1785" s="120">
        <v>1783</v>
      </c>
      <c r="E1785" s="121">
        <f t="shared" si="32"/>
        <v>4</v>
      </c>
    </row>
    <row r="1786" spans="1:5" x14ac:dyDescent="0.2">
      <c r="A1786" s="24" t="s">
        <v>16882</v>
      </c>
      <c r="B1786" s="84" t="s">
        <v>20069</v>
      </c>
      <c r="C1786" s="119">
        <v>74.3</v>
      </c>
      <c r="D1786" s="120">
        <v>1784</v>
      </c>
      <c r="E1786" s="121">
        <f t="shared" si="32"/>
        <v>4</v>
      </c>
    </row>
    <row r="1787" spans="1:5" x14ac:dyDescent="0.2">
      <c r="A1787" s="24" t="s">
        <v>14275</v>
      </c>
      <c r="B1787" s="84" t="s">
        <v>21163</v>
      </c>
      <c r="C1787" s="119">
        <v>74.3</v>
      </c>
      <c r="D1787" s="120">
        <v>1785</v>
      </c>
      <c r="E1787" s="121">
        <f t="shared" si="32"/>
        <v>4</v>
      </c>
    </row>
    <row r="1788" spans="1:5" x14ac:dyDescent="0.2">
      <c r="A1788" s="24" t="s">
        <v>17135</v>
      </c>
      <c r="B1788" s="84" t="s">
        <v>21165</v>
      </c>
      <c r="C1788" s="119">
        <v>74.400000000000006</v>
      </c>
      <c r="D1788" s="120">
        <v>1786</v>
      </c>
      <c r="E1788" s="121">
        <f t="shared" si="32"/>
        <v>4</v>
      </c>
    </row>
    <row r="1789" spans="1:5" x14ac:dyDescent="0.2">
      <c r="A1789" s="24" t="s">
        <v>16262</v>
      </c>
      <c r="B1789" s="84" t="s">
        <v>21019</v>
      </c>
      <c r="C1789" s="119">
        <v>74.400000000000006</v>
      </c>
      <c r="D1789" s="120">
        <v>1787</v>
      </c>
      <c r="E1789" s="121">
        <f t="shared" si="32"/>
        <v>4</v>
      </c>
    </row>
    <row r="1790" spans="1:5" x14ac:dyDescent="0.2">
      <c r="A1790" s="24" t="s">
        <v>16491</v>
      </c>
      <c r="B1790" s="84" t="s">
        <v>20161</v>
      </c>
      <c r="C1790" s="119">
        <v>74.400000000000006</v>
      </c>
      <c r="D1790" s="120">
        <v>1788</v>
      </c>
      <c r="E1790" s="121">
        <f t="shared" si="32"/>
        <v>4</v>
      </c>
    </row>
    <row r="1791" spans="1:5" x14ac:dyDescent="0.2">
      <c r="A1791" s="24" t="s">
        <v>15062</v>
      </c>
      <c r="B1791" s="84" t="s">
        <v>20710</v>
      </c>
      <c r="C1791" s="119">
        <v>74.400000000000006</v>
      </c>
      <c r="D1791" s="120">
        <v>1789</v>
      </c>
      <c r="E1791" s="121">
        <f t="shared" si="32"/>
        <v>4</v>
      </c>
    </row>
    <row r="1792" spans="1:5" x14ac:dyDescent="0.2">
      <c r="A1792" s="24" t="s">
        <v>15760</v>
      </c>
      <c r="B1792" s="84" t="s">
        <v>21321</v>
      </c>
      <c r="C1792" s="119">
        <v>74.400000000000006</v>
      </c>
      <c r="D1792" s="120">
        <v>1790</v>
      </c>
      <c r="E1792" s="121">
        <f t="shared" si="32"/>
        <v>4</v>
      </c>
    </row>
    <row r="1793" spans="1:5" x14ac:dyDescent="0.2">
      <c r="A1793" s="24" t="s">
        <v>17277</v>
      </c>
      <c r="B1793" s="84" t="s">
        <v>20622</v>
      </c>
      <c r="C1793" s="119">
        <v>74.400000000000006</v>
      </c>
      <c r="D1793" s="120">
        <v>1791</v>
      </c>
      <c r="E1793" s="121">
        <f t="shared" si="32"/>
        <v>4</v>
      </c>
    </row>
    <row r="1794" spans="1:5" x14ac:dyDescent="0.2">
      <c r="A1794" s="24" t="s">
        <v>16279</v>
      </c>
      <c r="B1794" s="84" t="s">
        <v>20831</v>
      </c>
      <c r="C1794" s="119">
        <v>74.400000000000006</v>
      </c>
      <c r="D1794" s="120">
        <v>1792</v>
      </c>
      <c r="E1794" s="121">
        <f t="shared" si="32"/>
        <v>4</v>
      </c>
    </row>
    <row r="1795" spans="1:5" x14ac:dyDescent="0.2">
      <c r="A1795" s="24" t="s">
        <v>15513</v>
      </c>
      <c r="B1795" s="84" t="s">
        <v>21814</v>
      </c>
      <c r="C1795" s="119">
        <v>74.400000000000006</v>
      </c>
      <c r="D1795" s="120">
        <v>1793</v>
      </c>
      <c r="E1795" s="121">
        <f t="shared" si="32"/>
        <v>4</v>
      </c>
    </row>
    <row r="1796" spans="1:5" x14ac:dyDescent="0.2">
      <c r="A1796" s="24" t="s">
        <v>15968</v>
      </c>
      <c r="B1796" s="84" t="s">
        <v>20988</v>
      </c>
      <c r="C1796" s="119">
        <v>74.400000000000006</v>
      </c>
      <c r="D1796" s="120">
        <v>1794</v>
      </c>
      <c r="E1796" s="121">
        <f t="shared" ref="E1796:E1859" si="33">VLOOKUP(C1796,$I$3:$O$18,7, TRUE)</f>
        <v>4</v>
      </c>
    </row>
    <row r="1797" spans="1:5" x14ac:dyDescent="0.2">
      <c r="A1797" s="24" t="s">
        <v>17936</v>
      </c>
      <c r="B1797" s="84" t="s">
        <v>20739</v>
      </c>
      <c r="C1797" s="119">
        <v>74.400000000000006</v>
      </c>
      <c r="D1797" s="120">
        <v>1795</v>
      </c>
      <c r="E1797" s="121">
        <f t="shared" si="33"/>
        <v>4</v>
      </c>
    </row>
    <row r="1798" spans="1:5" x14ac:dyDescent="0.2">
      <c r="A1798" s="24" t="s">
        <v>17269</v>
      </c>
      <c r="B1798" s="84" t="s">
        <v>21054</v>
      </c>
      <c r="C1798" s="119">
        <v>74.5</v>
      </c>
      <c r="D1798" s="120">
        <v>1796</v>
      </c>
      <c r="E1798" s="121">
        <f t="shared" si="33"/>
        <v>4</v>
      </c>
    </row>
    <row r="1799" spans="1:5" x14ac:dyDescent="0.2">
      <c r="A1799" s="24" t="s">
        <v>16234</v>
      </c>
      <c r="B1799" s="84" t="s">
        <v>21558</v>
      </c>
      <c r="C1799" s="119">
        <v>74.599999999999994</v>
      </c>
      <c r="D1799" s="120">
        <v>1797</v>
      </c>
      <c r="E1799" s="121">
        <f t="shared" si="33"/>
        <v>4</v>
      </c>
    </row>
    <row r="1800" spans="1:5" x14ac:dyDescent="0.2">
      <c r="A1800" s="24" t="s">
        <v>16320</v>
      </c>
      <c r="B1800" s="84" t="s">
        <v>21486</v>
      </c>
      <c r="C1800" s="119">
        <v>74.599999999999994</v>
      </c>
      <c r="D1800" s="120">
        <v>1798</v>
      </c>
      <c r="E1800" s="121">
        <f t="shared" si="33"/>
        <v>4</v>
      </c>
    </row>
    <row r="1801" spans="1:5" x14ac:dyDescent="0.2">
      <c r="A1801" s="24" t="s">
        <v>16774</v>
      </c>
      <c r="B1801" s="84" t="s">
        <v>21326</v>
      </c>
      <c r="C1801" s="119">
        <v>74.599999999999994</v>
      </c>
      <c r="D1801" s="120">
        <v>1799</v>
      </c>
      <c r="E1801" s="121">
        <f t="shared" si="33"/>
        <v>4</v>
      </c>
    </row>
    <row r="1802" spans="1:5" x14ac:dyDescent="0.2">
      <c r="A1802" s="24" t="s">
        <v>18508</v>
      </c>
      <c r="B1802" s="84" t="s">
        <v>20438</v>
      </c>
      <c r="C1802" s="119">
        <v>74.599999999999994</v>
      </c>
      <c r="D1802" s="120">
        <v>1800</v>
      </c>
      <c r="E1802" s="121">
        <f t="shared" si="33"/>
        <v>4</v>
      </c>
    </row>
    <row r="1803" spans="1:5" x14ac:dyDescent="0.2">
      <c r="A1803" s="24" t="s">
        <v>16314</v>
      </c>
      <c r="B1803" s="84" t="s">
        <v>21731</v>
      </c>
      <c r="C1803" s="119">
        <v>74.599999999999994</v>
      </c>
      <c r="D1803" s="120">
        <v>1801</v>
      </c>
      <c r="E1803" s="121">
        <f t="shared" si="33"/>
        <v>4</v>
      </c>
    </row>
    <row r="1804" spans="1:5" x14ac:dyDescent="0.2">
      <c r="A1804" s="24" t="s">
        <v>16848</v>
      </c>
      <c r="B1804" s="84" t="s">
        <v>21238</v>
      </c>
      <c r="C1804" s="119">
        <v>74.599999999999994</v>
      </c>
      <c r="D1804" s="120">
        <v>1802</v>
      </c>
      <c r="E1804" s="121">
        <f t="shared" si="33"/>
        <v>4</v>
      </c>
    </row>
    <row r="1805" spans="1:5" x14ac:dyDescent="0.2">
      <c r="A1805" s="24" t="s">
        <v>17654</v>
      </c>
      <c r="B1805" s="84" t="s">
        <v>20544</v>
      </c>
      <c r="C1805" s="119">
        <v>74.599999999999994</v>
      </c>
      <c r="D1805" s="120">
        <v>1803</v>
      </c>
      <c r="E1805" s="121">
        <f t="shared" si="33"/>
        <v>4</v>
      </c>
    </row>
    <row r="1806" spans="1:5" x14ac:dyDescent="0.2">
      <c r="A1806" s="24" t="s">
        <v>16373</v>
      </c>
      <c r="B1806" s="84" t="s">
        <v>21322</v>
      </c>
      <c r="C1806" s="119">
        <v>74.599999999999994</v>
      </c>
      <c r="D1806" s="120">
        <v>1804</v>
      </c>
      <c r="E1806" s="121">
        <f t="shared" si="33"/>
        <v>4</v>
      </c>
    </row>
    <row r="1807" spans="1:5" x14ac:dyDescent="0.2">
      <c r="A1807" s="24" t="s">
        <v>17131</v>
      </c>
      <c r="B1807" s="84" t="s">
        <v>20882</v>
      </c>
      <c r="C1807" s="119">
        <v>74.599999999999994</v>
      </c>
      <c r="D1807" s="120">
        <v>1805</v>
      </c>
      <c r="E1807" s="121">
        <f t="shared" si="33"/>
        <v>4</v>
      </c>
    </row>
    <row r="1808" spans="1:5" x14ac:dyDescent="0.2">
      <c r="A1808" s="24" t="s">
        <v>17310</v>
      </c>
      <c r="B1808" s="84" t="s">
        <v>20968</v>
      </c>
      <c r="C1808" s="119">
        <v>74.599999999999994</v>
      </c>
      <c r="D1808" s="120">
        <v>1806</v>
      </c>
      <c r="E1808" s="121">
        <f t="shared" si="33"/>
        <v>4</v>
      </c>
    </row>
    <row r="1809" spans="1:5" x14ac:dyDescent="0.2">
      <c r="A1809" s="24" t="s">
        <v>16496</v>
      </c>
      <c r="B1809" s="84" t="s">
        <v>21159</v>
      </c>
      <c r="C1809" s="119">
        <v>74.599999999999994</v>
      </c>
      <c r="D1809" s="120">
        <v>1807</v>
      </c>
      <c r="E1809" s="121">
        <f t="shared" si="33"/>
        <v>4</v>
      </c>
    </row>
    <row r="1810" spans="1:5" x14ac:dyDescent="0.2">
      <c r="A1810" s="24" t="s">
        <v>17077</v>
      </c>
      <c r="B1810" s="84" t="s">
        <v>20825</v>
      </c>
      <c r="C1810" s="119">
        <v>74.599999999999994</v>
      </c>
      <c r="D1810" s="120">
        <v>1808</v>
      </c>
      <c r="E1810" s="121">
        <f t="shared" si="33"/>
        <v>4</v>
      </c>
    </row>
    <row r="1811" spans="1:5" x14ac:dyDescent="0.2">
      <c r="A1811" s="24" t="s">
        <v>18332</v>
      </c>
      <c r="B1811" s="84" t="s">
        <v>20497</v>
      </c>
      <c r="C1811" s="119">
        <v>74.599999999999994</v>
      </c>
      <c r="D1811" s="120">
        <v>1809</v>
      </c>
      <c r="E1811" s="121">
        <f t="shared" si="33"/>
        <v>4</v>
      </c>
    </row>
    <row r="1812" spans="1:5" x14ac:dyDescent="0.2">
      <c r="A1812" s="24" t="s">
        <v>14711</v>
      </c>
      <c r="B1812" s="84" t="s">
        <v>23074</v>
      </c>
      <c r="C1812" s="119">
        <v>74.7</v>
      </c>
      <c r="D1812" s="120">
        <v>1810</v>
      </c>
      <c r="E1812" s="121">
        <f t="shared" si="33"/>
        <v>4</v>
      </c>
    </row>
    <row r="1813" spans="1:5" x14ac:dyDescent="0.2">
      <c r="A1813" s="24" t="s">
        <v>16177</v>
      </c>
      <c r="B1813" s="84" t="s">
        <v>20433</v>
      </c>
      <c r="C1813" s="119">
        <v>74.7</v>
      </c>
      <c r="D1813" s="120">
        <v>1811</v>
      </c>
      <c r="E1813" s="121">
        <f t="shared" si="33"/>
        <v>4</v>
      </c>
    </row>
    <row r="1814" spans="1:5" x14ac:dyDescent="0.2">
      <c r="A1814" s="24" t="s">
        <v>17282</v>
      </c>
      <c r="B1814" s="84" t="s">
        <v>20983</v>
      </c>
      <c r="C1814" s="119">
        <v>74.7</v>
      </c>
      <c r="D1814" s="120">
        <v>1812</v>
      </c>
      <c r="E1814" s="121">
        <f t="shared" si="33"/>
        <v>4</v>
      </c>
    </row>
    <row r="1815" spans="1:5" x14ac:dyDescent="0.2">
      <c r="A1815" s="24" t="s">
        <v>15657</v>
      </c>
      <c r="B1815" s="84" t="s">
        <v>20508</v>
      </c>
      <c r="C1815" s="119">
        <v>74.7</v>
      </c>
      <c r="D1815" s="120">
        <v>1813</v>
      </c>
      <c r="E1815" s="121">
        <f t="shared" si="33"/>
        <v>4</v>
      </c>
    </row>
    <row r="1816" spans="1:5" x14ac:dyDescent="0.2">
      <c r="A1816" s="24" t="s">
        <v>17811</v>
      </c>
      <c r="B1816" s="84" t="s">
        <v>19770</v>
      </c>
      <c r="C1816" s="119">
        <v>74.7</v>
      </c>
      <c r="D1816" s="120">
        <v>1814</v>
      </c>
      <c r="E1816" s="121">
        <f t="shared" si="33"/>
        <v>4</v>
      </c>
    </row>
    <row r="1817" spans="1:5" x14ac:dyDescent="0.2">
      <c r="A1817" s="24" t="s">
        <v>17569</v>
      </c>
      <c r="B1817" s="84" t="s">
        <v>20327</v>
      </c>
      <c r="C1817" s="119">
        <v>74.7</v>
      </c>
      <c r="D1817" s="120">
        <v>1815</v>
      </c>
      <c r="E1817" s="121">
        <f t="shared" si="33"/>
        <v>4</v>
      </c>
    </row>
    <row r="1818" spans="1:5" x14ac:dyDescent="0.2">
      <c r="A1818" s="24" t="s">
        <v>16451</v>
      </c>
      <c r="B1818" s="84" t="s">
        <v>20900</v>
      </c>
      <c r="C1818" s="119">
        <v>74.7</v>
      </c>
      <c r="D1818" s="120">
        <v>1816</v>
      </c>
      <c r="E1818" s="121">
        <f t="shared" si="33"/>
        <v>4</v>
      </c>
    </row>
    <row r="1819" spans="1:5" x14ac:dyDescent="0.2">
      <c r="A1819" s="24" t="s">
        <v>16460</v>
      </c>
      <c r="B1819" s="84" t="s">
        <v>21222</v>
      </c>
      <c r="C1819" s="119">
        <v>74.7</v>
      </c>
      <c r="D1819" s="120">
        <v>1817</v>
      </c>
      <c r="E1819" s="121">
        <f t="shared" si="33"/>
        <v>4</v>
      </c>
    </row>
    <row r="1820" spans="1:5" x14ac:dyDescent="0.2">
      <c r="A1820" s="24" t="s">
        <v>16349</v>
      </c>
      <c r="B1820" s="84" t="s">
        <v>21120</v>
      </c>
      <c r="C1820" s="119">
        <v>74.7</v>
      </c>
      <c r="D1820" s="120">
        <v>1818</v>
      </c>
      <c r="E1820" s="121">
        <f t="shared" si="33"/>
        <v>4</v>
      </c>
    </row>
    <row r="1821" spans="1:5" x14ac:dyDescent="0.2">
      <c r="A1821" s="24" t="s">
        <v>16265</v>
      </c>
      <c r="B1821" s="84" t="s">
        <v>21213</v>
      </c>
      <c r="C1821" s="119">
        <v>74.7</v>
      </c>
      <c r="D1821" s="120">
        <v>1819</v>
      </c>
      <c r="E1821" s="121">
        <f t="shared" si="33"/>
        <v>4</v>
      </c>
    </row>
    <row r="1822" spans="1:5" x14ac:dyDescent="0.2">
      <c r="A1822" s="24" t="s">
        <v>17349</v>
      </c>
      <c r="B1822" s="84" t="s">
        <v>20456</v>
      </c>
      <c r="C1822" s="119">
        <v>74.7</v>
      </c>
      <c r="D1822" s="120">
        <v>1820</v>
      </c>
      <c r="E1822" s="121">
        <f t="shared" si="33"/>
        <v>4</v>
      </c>
    </row>
    <row r="1823" spans="1:5" x14ac:dyDescent="0.2">
      <c r="A1823" s="24" t="s">
        <v>17892</v>
      </c>
      <c r="B1823" s="84" t="s">
        <v>20160</v>
      </c>
      <c r="C1823" s="119">
        <v>74.8</v>
      </c>
      <c r="D1823" s="120">
        <v>1821</v>
      </c>
      <c r="E1823" s="121">
        <f t="shared" si="33"/>
        <v>4</v>
      </c>
    </row>
    <row r="1824" spans="1:5" x14ac:dyDescent="0.2">
      <c r="A1824" s="24" t="s">
        <v>15886</v>
      </c>
      <c r="B1824" s="84" t="s">
        <v>21153</v>
      </c>
      <c r="C1824" s="119">
        <v>74.8</v>
      </c>
      <c r="D1824" s="120">
        <v>1822</v>
      </c>
      <c r="E1824" s="121">
        <f t="shared" si="33"/>
        <v>4</v>
      </c>
    </row>
    <row r="1825" spans="1:5" x14ac:dyDescent="0.2">
      <c r="A1825" s="24" t="s">
        <v>17354</v>
      </c>
      <c r="B1825" s="84" t="s">
        <v>21126</v>
      </c>
      <c r="C1825" s="119">
        <v>74.8</v>
      </c>
      <c r="D1825" s="120">
        <v>1823</v>
      </c>
      <c r="E1825" s="121">
        <f t="shared" si="33"/>
        <v>4</v>
      </c>
    </row>
    <row r="1826" spans="1:5" x14ac:dyDescent="0.2">
      <c r="A1826" s="24" t="s">
        <v>16983</v>
      </c>
      <c r="B1826" s="84" t="s">
        <v>21473</v>
      </c>
      <c r="C1826" s="119">
        <v>74.8</v>
      </c>
      <c r="D1826" s="120">
        <v>1824</v>
      </c>
      <c r="E1826" s="121">
        <f t="shared" si="33"/>
        <v>4</v>
      </c>
    </row>
    <row r="1827" spans="1:5" x14ac:dyDescent="0.2">
      <c r="A1827" s="24" t="s">
        <v>17299</v>
      </c>
      <c r="B1827" s="84" t="s">
        <v>20430</v>
      </c>
      <c r="C1827" s="119">
        <v>74.8</v>
      </c>
      <c r="D1827" s="120">
        <v>1825</v>
      </c>
      <c r="E1827" s="121">
        <f t="shared" si="33"/>
        <v>4</v>
      </c>
    </row>
    <row r="1828" spans="1:5" x14ac:dyDescent="0.2">
      <c r="A1828" s="24" t="s">
        <v>16575</v>
      </c>
      <c r="B1828" s="84" t="s">
        <v>20717</v>
      </c>
      <c r="C1828" s="119">
        <v>74.8</v>
      </c>
      <c r="D1828" s="120">
        <v>1826</v>
      </c>
      <c r="E1828" s="121">
        <f t="shared" si="33"/>
        <v>4</v>
      </c>
    </row>
    <row r="1829" spans="1:5" x14ac:dyDescent="0.2">
      <c r="A1829" s="24" t="s">
        <v>16925</v>
      </c>
      <c r="B1829" s="84" t="s">
        <v>21112</v>
      </c>
      <c r="C1829" s="119">
        <v>74.8</v>
      </c>
      <c r="D1829" s="120">
        <v>1827</v>
      </c>
      <c r="E1829" s="121">
        <f t="shared" si="33"/>
        <v>4</v>
      </c>
    </row>
    <row r="1830" spans="1:5" x14ac:dyDescent="0.2">
      <c r="A1830" s="24" t="s">
        <v>17161</v>
      </c>
      <c r="B1830" s="84" t="s">
        <v>20648</v>
      </c>
      <c r="C1830" s="119">
        <v>74.8</v>
      </c>
      <c r="D1830" s="120">
        <v>1828</v>
      </c>
      <c r="E1830" s="121">
        <f t="shared" si="33"/>
        <v>4</v>
      </c>
    </row>
    <row r="1831" spans="1:5" x14ac:dyDescent="0.2">
      <c r="A1831" s="24" t="s">
        <v>17034</v>
      </c>
      <c r="B1831" s="84" t="s">
        <v>20426</v>
      </c>
      <c r="C1831" s="119">
        <v>74.900000000000006</v>
      </c>
      <c r="D1831" s="120">
        <v>1829</v>
      </c>
      <c r="E1831" s="121">
        <f t="shared" si="33"/>
        <v>4</v>
      </c>
    </row>
    <row r="1832" spans="1:5" x14ac:dyDescent="0.2">
      <c r="A1832" s="24" t="s">
        <v>17061</v>
      </c>
      <c r="B1832" s="84" t="s">
        <v>21051</v>
      </c>
      <c r="C1832" s="119">
        <v>74.900000000000006</v>
      </c>
      <c r="D1832" s="120">
        <v>1830</v>
      </c>
      <c r="E1832" s="121">
        <f t="shared" si="33"/>
        <v>4</v>
      </c>
    </row>
    <row r="1833" spans="1:5" x14ac:dyDescent="0.2">
      <c r="A1833" s="24" t="s">
        <v>15898</v>
      </c>
      <c r="B1833" s="84" t="s">
        <v>21251</v>
      </c>
      <c r="C1833" s="119">
        <v>74.900000000000006</v>
      </c>
      <c r="D1833" s="120">
        <v>1831</v>
      </c>
      <c r="E1833" s="121">
        <f t="shared" si="33"/>
        <v>4</v>
      </c>
    </row>
    <row r="1834" spans="1:5" x14ac:dyDescent="0.2">
      <c r="A1834" s="24" t="s">
        <v>15431</v>
      </c>
      <c r="B1834" s="84" t="s">
        <v>21575</v>
      </c>
      <c r="C1834" s="119">
        <v>74.900000000000006</v>
      </c>
      <c r="D1834" s="120">
        <v>1832</v>
      </c>
      <c r="E1834" s="121">
        <f t="shared" si="33"/>
        <v>4</v>
      </c>
    </row>
    <row r="1835" spans="1:5" x14ac:dyDescent="0.2">
      <c r="A1835" s="24" t="s">
        <v>17156</v>
      </c>
      <c r="B1835" s="84" t="s">
        <v>20155</v>
      </c>
      <c r="C1835" s="119">
        <v>74.900000000000006</v>
      </c>
      <c r="D1835" s="120">
        <v>1833</v>
      </c>
      <c r="E1835" s="121">
        <f t="shared" si="33"/>
        <v>4</v>
      </c>
    </row>
    <row r="1836" spans="1:5" x14ac:dyDescent="0.2">
      <c r="A1836" s="24" t="s">
        <v>17228</v>
      </c>
      <c r="B1836" s="84" t="s">
        <v>20788</v>
      </c>
      <c r="C1836" s="119">
        <v>74.900000000000006</v>
      </c>
      <c r="D1836" s="120">
        <v>1834</v>
      </c>
      <c r="E1836" s="121">
        <f t="shared" si="33"/>
        <v>4</v>
      </c>
    </row>
    <row r="1837" spans="1:5" x14ac:dyDescent="0.2">
      <c r="A1837" s="24" t="s">
        <v>16155</v>
      </c>
      <c r="B1837" s="84" t="s">
        <v>20630</v>
      </c>
      <c r="C1837" s="119">
        <v>75</v>
      </c>
      <c r="D1837" s="120">
        <v>1835</v>
      </c>
      <c r="E1837" s="121">
        <f t="shared" si="33"/>
        <v>4</v>
      </c>
    </row>
    <row r="1838" spans="1:5" x14ac:dyDescent="0.2">
      <c r="A1838" s="24" t="s">
        <v>16996</v>
      </c>
      <c r="B1838" s="84" t="s">
        <v>20877</v>
      </c>
      <c r="C1838" s="119">
        <v>75</v>
      </c>
      <c r="D1838" s="120">
        <v>1836</v>
      </c>
      <c r="E1838" s="121">
        <f t="shared" si="33"/>
        <v>4</v>
      </c>
    </row>
    <row r="1839" spans="1:5" x14ac:dyDescent="0.2">
      <c r="A1839" s="24" t="s">
        <v>18236</v>
      </c>
      <c r="B1839" s="84" t="s">
        <v>20499</v>
      </c>
      <c r="C1839" s="119">
        <v>75</v>
      </c>
      <c r="D1839" s="120">
        <v>1837</v>
      </c>
      <c r="E1839" s="121">
        <f t="shared" si="33"/>
        <v>4</v>
      </c>
    </row>
    <row r="1840" spans="1:5" x14ac:dyDescent="0.2">
      <c r="A1840" s="24" t="s">
        <v>16836</v>
      </c>
      <c r="B1840" s="84" t="s">
        <v>21205</v>
      </c>
      <c r="C1840" s="119">
        <v>75</v>
      </c>
      <c r="D1840" s="120">
        <v>1838</v>
      </c>
      <c r="E1840" s="121">
        <f t="shared" si="33"/>
        <v>4</v>
      </c>
    </row>
    <row r="1841" spans="1:5" x14ac:dyDescent="0.2">
      <c r="A1841" s="24" t="s">
        <v>18156</v>
      </c>
      <c r="B1841" s="84" t="s">
        <v>20473</v>
      </c>
      <c r="C1841" s="119">
        <v>75</v>
      </c>
      <c r="D1841" s="120">
        <v>1839</v>
      </c>
      <c r="E1841" s="121">
        <f t="shared" si="33"/>
        <v>4</v>
      </c>
    </row>
    <row r="1842" spans="1:5" x14ac:dyDescent="0.2">
      <c r="A1842" s="24" t="s">
        <v>15901</v>
      </c>
      <c r="B1842" s="84" t="s">
        <v>20896</v>
      </c>
      <c r="C1842" s="119">
        <v>75</v>
      </c>
      <c r="D1842" s="120">
        <v>1840</v>
      </c>
      <c r="E1842" s="121">
        <f t="shared" si="33"/>
        <v>4</v>
      </c>
    </row>
    <row r="1843" spans="1:5" x14ac:dyDescent="0.2">
      <c r="A1843" s="24" t="s">
        <v>16452</v>
      </c>
      <c r="B1843" s="84" t="s">
        <v>21391</v>
      </c>
      <c r="C1843" s="119">
        <v>75</v>
      </c>
      <c r="D1843" s="120">
        <v>1841</v>
      </c>
      <c r="E1843" s="121">
        <f t="shared" si="33"/>
        <v>4</v>
      </c>
    </row>
    <row r="1844" spans="1:5" x14ac:dyDescent="0.2">
      <c r="A1844" s="24" t="s">
        <v>16552</v>
      </c>
      <c r="B1844" s="84" t="s">
        <v>21777</v>
      </c>
      <c r="C1844" s="119">
        <v>75</v>
      </c>
      <c r="D1844" s="120">
        <v>1842</v>
      </c>
      <c r="E1844" s="121">
        <f t="shared" si="33"/>
        <v>4</v>
      </c>
    </row>
    <row r="1845" spans="1:5" x14ac:dyDescent="0.2">
      <c r="A1845" s="24" t="s">
        <v>16116</v>
      </c>
      <c r="B1845" s="84" t="s">
        <v>21514</v>
      </c>
      <c r="C1845" s="119">
        <v>75</v>
      </c>
      <c r="D1845" s="120">
        <v>1843</v>
      </c>
      <c r="E1845" s="121">
        <f t="shared" si="33"/>
        <v>4</v>
      </c>
    </row>
    <row r="1846" spans="1:5" x14ac:dyDescent="0.2">
      <c r="A1846" s="24" t="s">
        <v>17590</v>
      </c>
      <c r="B1846" s="84" t="s">
        <v>21422</v>
      </c>
      <c r="C1846" s="119">
        <v>75</v>
      </c>
      <c r="D1846" s="120">
        <v>1844</v>
      </c>
      <c r="E1846" s="121">
        <f t="shared" si="33"/>
        <v>4</v>
      </c>
    </row>
    <row r="1847" spans="1:5" x14ac:dyDescent="0.2">
      <c r="A1847" s="24" t="s">
        <v>21610</v>
      </c>
      <c r="B1847" s="84" t="s">
        <v>21611</v>
      </c>
      <c r="C1847" s="119">
        <v>75</v>
      </c>
      <c r="D1847" s="120">
        <v>1845</v>
      </c>
      <c r="E1847" s="121">
        <f t="shared" si="33"/>
        <v>4</v>
      </c>
    </row>
    <row r="1848" spans="1:5" x14ac:dyDescent="0.2">
      <c r="A1848" s="24" t="s">
        <v>17149</v>
      </c>
      <c r="B1848" s="84" t="s">
        <v>21177</v>
      </c>
      <c r="C1848" s="119">
        <v>75.099999999999994</v>
      </c>
      <c r="D1848" s="120">
        <v>1846</v>
      </c>
      <c r="E1848" s="121">
        <f t="shared" si="33"/>
        <v>4</v>
      </c>
    </row>
    <row r="1849" spans="1:5" x14ac:dyDescent="0.2">
      <c r="A1849" s="24" t="s">
        <v>17336</v>
      </c>
      <c r="B1849" s="84" t="s">
        <v>21154</v>
      </c>
      <c r="C1849" s="119">
        <v>75.099999999999994</v>
      </c>
      <c r="D1849" s="120">
        <v>1847</v>
      </c>
      <c r="E1849" s="121">
        <f t="shared" si="33"/>
        <v>4</v>
      </c>
    </row>
    <row r="1850" spans="1:5" x14ac:dyDescent="0.2">
      <c r="A1850" s="24" t="s">
        <v>17426</v>
      </c>
      <c r="B1850" s="84" t="s">
        <v>20863</v>
      </c>
      <c r="C1850" s="119">
        <v>75.099999999999994</v>
      </c>
      <c r="D1850" s="120">
        <v>1848</v>
      </c>
      <c r="E1850" s="121">
        <f t="shared" si="33"/>
        <v>4</v>
      </c>
    </row>
    <row r="1851" spans="1:5" x14ac:dyDescent="0.2">
      <c r="A1851" s="24" t="s">
        <v>16417</v>
      </c>
      <c r="B1851" s="84" t="s">
        <v>20865</v>
      </c>
      <c r="C1851" s="119">
        <v>75.099999999999994</v>
      </c>
      <c r="D1851" s="120">
        <v>1849</v>
      </c>
      <c r="E1851" s="121">
        <f t="shared" si="33"/>
        <v>4</v>
      </c>
    </row>
    <row r="1852" spans="1:5" x14ac:dyDescent="0.2">
      <c r="A1852" s="24" t="s">
        <v>16707</v>
      </c>
      <c r="B1852" s="84" t="s">
        <v>21649</v>
      </c>
      <c r="C1852" s="119">
        <v>75.2</v>
      </c>
      <c r="D1852" s="120">
        <v>1850</v>
      </c>
      <c r="E1852" s="121">
        <f t="shared" si="33"/>
        <v>4</v>
      </c>
    </row>
    <row r="1853" spans="1:5" x14ac:dyDescent="0.2">
      <c r="A1853" s="24" t="s">
        <v>16939</v>
      </c>
      <c r="B1853" s="84" t="s">
        <v>20926</v>
      </c>
      <c r="C1853" s="119">
        <v>75.2</v>
      </c>
      <c r="D1853" s="120">
        <v>1851</v>
      </c>
      <c r="E1853" s="121">
        <f t="shared" si="33"/>
        <v>4</v>
      </c>
    </row>
    <row r="1854" spans="1:5" x14ac:dyDescent="0.2">
      <c r="A1854" s="24" t="s">
        <v>14810</v>
      </c>
      <c r="B1854" s="84" t="s">
        <v>21898</v>
      </c>
      <c r="C1854" s="119">
        <v>75.2</v>
      </c>
      <c r="D1854" s="120">
        <v>1852</v>
      </c>
      <c r="E1854" s="121">
        <f t="shared" si="33"/>
        <v>4</v>
      </c>
    </row>
    <row r="1855" spans="1:5" x14ac:dyDescent="0.2">
      <c r="A1855" s="24" t="s">
        <v>17365</v>
      </c>
      <c r="B1855" s="84" t="s">
        <v>20439</v>
      </c>
      <c r="C1855" s="119">
        <v>75.2</v>
      </c>
      <c r="D1855" s="120">
        <v>1853</v>
      </c>
      <c r="E1855" s="121">
        <f t="shared" si="33"/>
        <v>4</v>
      </c>
    </row>
    <row r="1856" spans="1:5" x14ac:dyDescent="0.2">
      <c r="A1856" s="24" t="s">
        <v>17126</v>
      </c>
      <c r="B1856" s="84" t="s">
        <v>21493</v>
      </c>
      <c r="C1856" s="119">
        <v>75.2</v>
      </c>
      <c r="D1856" s="120">
        <v>1854</v>
      </c>
      <c r="E1856" s="121">
        <f t="shared" si="33"/>
        <v>4</v>
      </c>
    </row>
    <row r="1857" spans="1:5" x14ac:dyDescent="0.2">
      <c r="A1857" s="24" t="s">
        <v>16207</v>
      </c>
      <c r="B1857" s="84" t="s">
        <v>21041</v>
      </c>
      <c r="C1857" s="119">
        <v>75.2</v>
      </c>
      <c r="D1857" s="120">
        <v>1855</v>
      </c>
      <c r="E1857" s="121">
        <f t="shared" si="33"/>
        <v>4</v>
      </c>
    </row>
    <row r="1858" spans="1:5" x14ac:dyDescent="0.2">
      <c r="A1858" s="24" t="s">
        <v>17320</v>
      </c>
      <c r="B1858" s="84" t="s">
        <v>20263</v>
      </c>
      <c r="C1858" s="119">
        <v>75.2</v>
      </c>
      <c r="D1858" s="120">
        <v>1856</v>
      </c>
      <c r="E1858" s="121">
        <f t="shared" si="33"/>
        <v>4</v>
      </c>
    </row>
    <row r="1859" spans="1:5" x14ac:dyDescent="0.2">
      <c r="A1859" s="24" t="s">
        <v>16768</v>
      </c>
      <c r="B1859" s="84" t="s">
        <v>20995</v>
      </c>
      <c r="C1859" s="119">
        <v>75.2</v>
      </c>
      <c r="D1859" s="120">
        <v>1857</v>
      </c>
      <c r="E1859" s="121">
        <f t="shared" si="33"/>
        <v>4</v>
      </c>
    </row>
    <row r="1860" spans="1:5" x14ac:dyDescent="0.2">
      <c r="A1860" s="24" t="s">
        <v>17434</v>
      </c>
      <c r="B1860" s="84" t="s">
        <v>20654</v>
      </c>
      <c r="C1860" s="119">
        <v>75.2</v>
      </c>
      <c r="D1860" s="120">
        <v>1858</v>
      </c>
      <c r="E1860" s="121">
        <f t="shared" ref="E1860:E1923" si="34">VLOOKUP(C1860,$I$3:$O$18,7, TRUE)</f>
        <v>4</v>
      </c>
    </row>
    <row r="1861" spans="1:5" x14ac:dyDescent="0.2">
      <c r="A1861" s="24" t="s">
        <v>16256</v>
      </c>
      <c r="B1861" s="84" t="s">
        <v>21354</v>
      </c>
      <c r="C1861" s="119">
        <v>75.2</v>
      </c>
      <c r="D1861" s="120">
        <v>1859</v>
      </c>
      <c r="E1861" s="121">
        <f t="shared" si="34"/>
        <v>4</v>
      </c>
    </row>
    <row r="1862" spans="1:5" x14ac:dyDescent="0.2">
      <c r="A1862" s="24" t="s">
        <v>16546</v>
      </c>
      <c r="B1862" s="84" t="s">
        <v>21449</v>
      </c>
      <c r="C1862" s="119">
        <v>75.2</v>
      </c>
      <c r="D1862" s="120">
        <v>1860</v>
      </c>
      <c r="E1862" s="121">
        <f t="shared" si="34"/>
        <v>4</v>
      </c>
    </row>
    <row r="1863" spans="1:5" x14ac:dyDescent="0.2">
      <c r="A1863" s="24" t="s">
        <v>17585</v>
      </c>
      <c r="B1863" s="84" t="s">
        <v>20358</v>
      </c>
      <c r="C1863" s="119">
        <v>75.2</v>
      </c>
      <c r="D1863" s="120">
        <v>1861</v>
      </c>
      <c r="E1863" s="121">
        <f t="shared" si="34"/>
        <v>4</v>
      </c>
    </row>
    <row r="1864" spans="1:5" x14ac:dyDescent="0.2">
      <c r="A1864" s="24" t="s">
        <v>17279</v>
      </c>
      <c r="B1864" s="84" t="s">
        <v>20834</v>
      </c>
      <c r="C1864" s="119">
        <v>75.3</v>
      </c>
      <c r="D1864" s="120">
        <v>1862</v>
      </c>
      <c r="E1864" s="121">
        <f t="shared" si="34"/>
        <v>4</v>
      </c>
    </row>
    <row r="1865" spans="1:5" x14ac:dyDescent="0.2">
      <c r="A1865" s="24" t="s">
        <v>17377</v>
      </c>
      <c r="B1865" s="84" t="s">
        <v>20411</v>
      </c>
      <c r="C1865" s="119">
        <v>75.3</v>
      </c>
      <c r="D1865" s="120">
        <v>1863</v>
      </c>
      <c r="E1865" s="121">
        <f t="shared" si="34"/>
        <v>4</v>
      </c>
    </row>
    <row r="1866" spans="1:5" x14ac:dyDescent="0.2">
      <c r="A1866" s="24" t="s">
        <v>16104</v>
      </c>
      <c r="B1866" s="84" t="s">
        <v>21294</v>
      </c>
      <c r="C1866" s="119">
        <v>75.3</v>
      </c>
      <c r="D1866" s="120">
        <v>1864</v>
      </c>
      <c r="E1866" s="121">
        <f t="shared" si="34"/>
        <v>4</v>
      </c>
    </row>
    <row r="1867" spans="1:5" x14ac:dyDescent="0.2">
      <c r="A1867" s="24" t="s">
        <v>16306</v>
      </c>
      <c r="B1867" s="84" t="s">
        <v>21499</v>
      </c>
      <c r="C1867" s="119">
        <v>75.3</v>
      </c>
      <c r="D1867" s="120">
        <v>1865</v>
      </c>
      <c r="E1867" s="121">
        <f t="shared" si="34"/>
        <v>4</v>
      </c>
    </row>
    <row r="1868" spans="1:5" x14ac:dyDescent="0.2">
      <c r="A1868" s="24" t="s">
        <v>20569</v>
      </c>
      <c r="B1868" s="84" t="s">
        <v>20570</v>
      </c>
      <c r="C1868" s="119">
        <v>75.3</v>
      </c>
      <c r="D1868" s="120">
        <v>1866</v>
      </c>
      <c r="E1868" s="121">
        <f t="shared" si="34"/>
        <v>4</v>
      </c>
    </row>
    <row r="1869" spans="1:5" x14ac:dyDescent="0.2">
      <c r="A1869" s="24" t="s">
        <v>18089</v>
      </c>
      <c r="B1869" s="84" t="s">
        <v>20741</v>
      </c>
      <c r="C1869" s="119">
        <v>75.400000000000006</v>
      </c>
      <c r="D1869" s="120">
        <v>1867</v>
      </c>
      <c r="E1869" s="121">
        <f t="shared" si="34"/>
        <v>4</v>
      </c>
    </row>
    <row r="1870" spans="1:5" x14ac:dyDescent="0.2">
      <c r="A1870" s="24" t="s">
        <v>16714</v>
      </c>
      <c r="B1870" s="84" t="s">
        <v>20754</v>
      </c>
      <c r="C1870" s="119">
        <v>75.400000000000006</v>
      </c>
      <c r="D1870" s="120">
        <v>1868</v>
      </c>
      <c r="E1870" s="121">
        <f t="shared" si="34"/>
        <v>4</v>
      </c>
    </row>
    <row r="1871" spans="1:5" x14ac:dyDescent="0.2">
      <c r="A1871" s="24" t="s">
        <v>16842</v>
      </c>
      <c r="B1871" s="84" t="s">
        <v>21000</v>
      </c>
      <c r="C1871" s="119">
        <v>75.400000000000006</v>
      </c>
      <c r="D1871" s="120">
        <v>1869</v>
      </c>
      <c r="E1871" s="121">
        <f t="shared" si="34"/>
        <v>4</v>
      </c>
    </row>
    <row r="1872" spans="1:5" x14ac:dyDescent="0.2">
      <c r="A1872" s="24" t="s">
        <v>17165</v>
      </c>
      <c r="B1872" s="84" t="s">
        <v>21241</v>
      </c>
      <c r="C1872" s="119">
        <v>75.400000000000006</v>
      </c>
      <c r="D1872" s="120">
        <v>1870</v>
      </c>
      <c r="E1872" s="121">
        <f t="shared" si="34"/>
        <v>4</v>
      </c>
    </row>
    <row r="1873" spans="1:5" x14ac:dyDescent="0.2">
      <c r="A1873" s="24" t="s">
        <v>17770</v>
      </c>
      <c r="B1873" s="84" t="s">
        <v>21013</v>
      </c>
      <c r="C1873" s="119">
        <v>75.400000000000006</v>
      </c>
      <c r="D1873" s="120">
        <v>1871</v>
      </c>
      <c r="E1873" s="121">
        <f t="shared" si="34"/>
        <v>4</v>
      </c>
    </row>
    <row r="1874" spans="1:5" x14ac:dyDescent="0.2">
      <c r="A1874" s="24" t="s">
        <v>18320</v>
      </c>
      <c r="B1874" s="84" t="s">
        <v>20442</v>
      </c>
      <c r="C1874" s="119">
        <v>75.400000000000006</v>
      </c>
      <c r="D1874" s="120">
        <v>1872</v>
      </c>
      <c r="E1874" s="121">
        <f t="shared" si="34"/>
        <v>4</v>
      </c>
    </row>
    <row r="1875" spans="1:5" x14ac:dyDescent="0.2">
      <c r="A1875" s="24" t="s">
        <v>16838</v>
      </c>
      <c r="B1875" s="84" t="s">
        <v>21304</v>
      </c>
      <c r="C1875" s="119">
        <v>75.400000000000006</v>
      </c>
      <c r="D1875" s="120">
        <v>1873</v>
      </c>
      <c r="E1875" s="121">
        <f t="shared" si="34"/>
        <v>4</v>
      </c>
    </row>
    <row r="1876" spans="1:5" x14ac:dyDescent="0.2">
      <c r="A1876" s="24" t="s">
        <v>16702</v>
      </c>
      <c r="B1876" s="84" t="s">
        <v>20520</v>
      </c>
      <c r="C1876" s="119">
        <v>75.400000000000006</v>
      </c>
      <c r="D1876" s="120">
        <v>1874</v>
      </c>
      <c r="E1876" s="121">
        <f t="shared" si="34"/>
        <v>4</v>
      </c>
    </row>
    <row r="1877" spans="1:5" x14ac:dyDescent="0.2">
      <c r="A1877" s="24" t="s">
        <v>17289</v>
      </c>
      <c r="B1877" s="84" t="s">
        <v>21305</v>
      </c>
      <c r="C1877" s="119">
        <v>75.400000000000006</v>
      </c>
      <c r="D1877" s="120">
        <v>1875</v>
      </c>
      <c r="E1877" s="121">
        <f t="shared" si="34"/>
        <v>4</v>
      </c>
    </row>
    <row r="1878" spans="1:5" x14ac:dyDescent="0.2">
      <c r="A1878" s="24" t="s">
        <v>15757</v>
      </c>
      <c r="B1878" s="84" t="s">
        <v>21618</v>
      </c>
      <c r="C1878" s="119">
        <v>75.400000000000006</v>
      </c>
      <c r="D1878" s="120">
        <v>1876</v>
      </c>
      <c r="E1878" s="121">
        <f t="shared" si="34"/>
        <v>4</v>
      </c>
    </row>
    <row r="1879" spans="1:5" x14ac:dyDescent="0.2">
      <c r="A1879" s="24" t="s">
        <v>18345</v>
      </c>
      <c r="B1879" s="84" t="s">
        <v>20330</v>
      </c>
      <c r="C1879" s="119">
        <v>75.400000000000006</v>
      </c>
      <c r="D1879" s="120">
        <v>1877</v>
      </c>
      <c r="E1879" s="121">
        <f t="shared" si="34"/>
        <v>4</v>
      </c>
    </row>
    <row r="1880" spans="1:5" x14ac:dyDescent="0.2">
      <c r="A1880" s="24" t="s">
        <v>17189</v>
      </c>
      <c r="B1880" s="84" t="s">
        <v>21437</v>
      </c>
      <c r="C1880" s="119">
        <v>75.400000000000006</v>
      </c>
      <c r="D1880" s="120">
        <v>1878</v>
      </c>
      <c r="E1880" s="121">
        <f t="shared" si="34"/>
        <v>4</v>
      </c>
    </row>
    <row r="1881" spans="1:5" x14ac:dyDescent="0.2">
      <c r="A1881" s="24" t="s">
        <v>17673</v>
      </c>
      <c r="B1881" s="84" t="s">
        <v>20878</v>
      </c>
      <c r="C1881" s="119">
        <v>75.5</v>
      </c>
      <c r="D1881" s="120">
        <v>1879</v>
      </c>
      <c r="E1881" s="121">
        <f t="shared" si="34"/>
        <v>4</v>
      </c>
    </row>
    <row r="1882" spans="1:5" x14ac:dyDescent="0.2">
      <c r="A1882" s="24" t="s">
        <v>18018</v>
      </c>
      <c r="B1882" s="84" t="s">
        <v>20535</v>
      </c>
      <c r="C1882" s="119">
        <v>75.5</v>
      </c>
      <c r="D1882" s="120">
        <v>1880</v>
      </c>
      <c r="E1882" s="121">
        <f t="shared" si="34"/>
        <v>4</v>
      </c>
    </row>
    <row r="1883" spans="1:5" x14ac:dyDescent="0.2">
      <c r="A1883" s="24" t="s">
        <v>17503</v>
      </c>
      <c r="B1883" s="84" t="s">
        <v>20294</v>
      </c>
      <c r="C1883" s="119">
        <v>75.5</v>
      </c>
      <c r="D1883" s="120">
        <v>1881</v>
      </c>
      <c r="E1883" s="121">
        <f t="shared" si="34"/>
        <v>4</v>
      </c>
    </row>
    <row r="1884" spans="1:5" x14ac:dyDescent="0.2">
      <c r="A1884" s="24" t="s">
        <v>17452</v>
      </c>
      <c r="B1884" s="84" t="s">
        <v>20545</v>
      </c>
      <c r="C1884" s="119">
        <v>75.5</v>
      </c>
      <c r="D1884" s="120">
        <v>1882</v>
      </c>
      <c r="E1884" s="121">
        <f t="shared" si="34"/>
        <v>4</v>
      </c>
    </row>
    <row r="1885" spans="1:5" x14ac:dyDescent="0.2">
      <c r="A1885" s="24" t="s">
        <v>17390</v>
      </c>
      <c r="B1885" s="84" t="s">
        <v>20851</v>
      </c>
      <c r="C1885" s="119">
        <v>75.5</v>
      </c>
      <c r="D1885" s="120">
        <v>1883</v>
      </c>
      <c r="E1885" s="121">
        <f t="shared" si="34"/>
        <v>4</v>
      </c>
    </row>
    <row r="1886" spans="1:5" x14ac:dyDescent="0.2">
      <c r="A1886" s="24" t="s">
        <v>17736</v>
      </c>
      <c r="B1886" s="84" t="s">
        <v>20087</v>
      </c>
      <c r="C1886" s="119">
        <v>75.5</v>
      </c>
      <c r="D1886" s="120">
        <v>1884</v>
      </c>
      <c r="E1886" s="121">
        <f t="shared" si="34"/>
        <v>4</v>
      </c>
    </row>
    <row r="1887" spans="1:5" x14ac:dyDescent="0.2">
      <c r="A1887" s="24" t="s">
        <v>16830</v>
      </c>
      <c r="B1887" s="84" t="s">
        <v>20835</v>
      </c>
      <c r="C1887" s="119">
        <v>75.5</v>
      </c>
      <c r="D1887" s="120">
        <v>1885</v>
      </c>
      <c r="E1887" s="121">
        <f t="shared" si="34"/>
        <v>4</v>
      </c>
    </row>
    <row r="1888" spans="1:5" x14ac:dyDescent="0.2">
      <c r="A1888" s="24" t="s">
        <v>16829</v>
      </c>
      <c r="B1888" s="84" t="s">
        <v>20644</v>
      </c>
      <c r="C1888" s="119">
        <v>75.5</v>
      </c>
      <c r="D1888" s="120">
        <v>1886</v>
      </c>
      <c r="E1888" s="121">
        <f t="shared" si="34"/>
        <v>4</v>
      </c>
    </row>
    <row r="1889" spans="1:5" x14ac:dyDescent="0.2">
      <c r="A1889" s="24" t="s">
        <v>16976</v>
      </c>
      <c r="B1889" s="84" t="s">
        <v>20803</v>
      </c>
      <c r="C1889" s="119">
        <v>75.5</v>
      </c>
      <c r="D1889" s="120">
        <v>1887</v>
      </c>
      <c r="E1889" s="121">
        <f t="shared" si="34"/>
        <v>4</v>
      </c>
    </row>
    <row r="1890" spans="1:5" x14ac:dyDescent="0.2">
      <c r="A1890" s="24" t="s">
        <v>16587</v>
      </c>
      <c r="B1890" s="84" t="s">
        <v>20529</v>
      </c>
      <c r="C1890" s="119">
        <v>75.5</v>
      </c>
      <c r="D1890" s="120">
        <v>1888</v>
      </c>
      <c r="E1890" s="121">
        <f t="shared" si="34"/>
        <v>4</v>
      </c>
    </row>
    <row r="1891" spans="1:5" x14ac:dyDescent="0.2">
      <c r="A1891" s="24" t="s">
        <v>16950</v>
      </c>
      <c r="B1891" s="84" t="s">
        <v>21448</v>
      </c>
      <c r="C1891" s="119">
        <v>75.5</v>
      </c>
      <c r="D1891" s="120">
        <v>1889</v>
      </c>
      <c r="E1891" s="121">
        <f t="shared" si="34"/>
        <v>4</v>
      </c>
    </row>
    <row r="1892" spans="1:5" x14ac:dyDescent="0.2">
      <c r="A1892" s="24" t="s">
        <v>15909</v>
      </c>
      <c r="B1892" s="84" t="s">
        <v>21157</v>
      </c>
      <c r="C1892" s="119">
        <v>75.5</v>
      </c>
      <c r="D1892" s="120">
        <v>1890</v>
      </c>
      <c r="E1892" s="121">
        <f t="shared" si="34"/>
        <v>4</v>
      </c>
    </row>
    <row r="1893" spans="1:5" x14ac:dyDescent="0.2">
      <c r="A1893" s="24" t="s">
        <v>18393</v>
      </c>
      <c r="B1893" s="84" t="s">
        <v>20953</v>
      </c>
      <c r="C1893" s="119">
        <v>75.5</v>
      </c>
      <c r="D1893" s="120">
        <v>1891</v>
      </c>
      <c r="E1893" s="121">
        <f t="shared" si="34"/>
        <v>4</v>
      </c>
    </row>
    <row r="1894" spans="1:5" x14ac:dyDescent="0.2">
      <c r="A1894" s="24" t="s">
        <v>17516</v>
      </c>
      <c r="B1894" s="84" t="s">
        <v>20441</v>
      </c>
      <c r="C1894" s="119">
        <v>75.5</v>
      </c>
      <c r="D1894" s="120">
        <v>1892</v>
      </c>
      <c r="E1894" s="121">
        <f t="shared" si="34"/>
        <v>4</v>
      </c>
    </row>
    <row r="1895" spans="1:5" x14ac:dyDescent="0.2">
      <c r="A1895" s="24" t="s">
        <v>17084</v>
      </c>
      <c r="B1895" s="84" t="s">
        <v>21408</v>
      </c>
      <c r="C1895" s="119">
        <v>75.5</v>
      </c>
      <c r="D1895" s="120">
        <v>1893</v>
      </c>
      <c r="E1895" s="121">
        <f t="shared" si="34"/>
        <v>4</v>
      </c>
    </row>
    <row r="1896" spans="1:5" x14ac:dyDescent="0.2">
      <c r="A1896" s="24" t="s">
        <v>17003</v>
      </c>
      <c r="B1896" s="84" t="s">
        <v>21507</v>
      </c>
      <c r="C1896" s="119">
        <v>75.599999999999994</v>
      </c>
      <c r="D1896" s="120">
        <v>1894</v>
      </c>
      <c r="E1896" s="121">
        <f t="shared" si="34"/>
        <v>4</v>
      </c>
    </row>
    <row r="1897" spans="1:5" x14ac:dyDescent="0.2">
      <c r="A1897" s="24" t="s">
        <v>17746</v>
      </c>
      <c r="B1897" s="84" t="s">
        <v>20391</v>
      </c>
      <c r="C1897" s="119">
        <v>75.599999999999994</v>
      </c>
      <c r="D1897" s="120">
        <v>1895</v>
      </c>
      <c r="E1897" s="121">
        <f t="shared" si="34"/>
        <v>4</v>
      </c>
    </row>
    <row r="1898" spans="1:5" x14ac:dyDescent="0.2">
      <c r="A1898" s="24" t="s">
        <v>15830</v>
      </c>
      <c r="B1898" s="84" t="s">
        <v>21001</v>
      </c>
      <c r="C1898" s="119">
        <v>75.599999999999994</v>
      </c>
      <c r="D1898" s="120">
        <v>1896</v>
      </c>
      <c r="E1898" s="121">
        <f t="shared" si="34"/>
        <v>4</v>
      </c>
    </row>
    <row r="1899" spans="1:5" x14ac:dyDescent="0.2">
      <c r="A1899" s="24" t="s">
        <v>17391</v>
      </c>
      <c r="B1899" s="84" t="s">
        <v>21042</v>
      </c>
      <c r="C1899" s="119">
        <v>75.599999999999994</v>
      </c>
      <c r="D1899" s="120">
        <v>1897</v>
      </c>
      <c r="E1899" s="121">
        <f t="shared" si="34"/>
        <v>4</v>
      </c>
    </row>
    <row r="1900" spans="1:5" x14ac:dyDescent="0.2">
      <c r="A1900" s="24" t="s">
        <v>16436</v>
      </c>
      <c r="B1900" s="84" t="s">
        <v>20944</v>
      </c>
      <c r="C1900" s="119">
        <v>75.599999999999994</v>
      </c>
      <c r="D1900" s="120">
        <v>1898</v>
      </c>
      <c r="E1900" s="121">
        <f t="shared" si="34"/>
        <v>4</v>
      </c>
    </row>
    <row r="1901" spans="1:5" x14ac:dyDescent="0.2">
      <c r="A1901" s="24" t="s">
        <v>16160</v>
      </c>
      <c r="B1901" s="84" t="s">
        <v>21854</v>
      </c>
      <c r="C1901" s="119">
        <v>75.599999999999994</v>
      </c>
      <c r="D1901" s="120">
        <v>1899</v>
      </c>
      <c r="E1901" s="121">
        <f t="shared" si="34"/>
        <v>4</v>
      </c>
    </row>
    <row r="1902" spans="1:5" x14ac:dyDescent="0.2">
      <c r="A1902" s="24" t="s">
        <v>16273</v>
      </c>
      <c r="B1902" s="84" t="s">
        <v>21417</v>
      </c>
      <c r="C1902" s="119">
        <v>75.599999999999994</v>
      </c>
      <c r="D1902" s="120">
        <v>1900</v>
      </c>
      <c r="E1902" s="121">
        <f t="shared" si="34"/>
        <v>4</v>
      </c>
    </row>
    <row r="1903" spans="1:5" x14ac:dyDescent="0.2">
      <c r="A1903" s="24" t="s">
        <v>17548</v>
      </c>
      <c r="B1903" s="84" t="s">
        <v>20924</v>
      </c>
      <c r="C1903" s="119">
        <v>75.7</v>
      </c>
      <c r="D1903" s="120">
        <v>1901</v>
      </c>
      <c r="E1903" s="121">
        <f t="shared" si="34"/>
        <v>4</v>
      </c>
    </row>
    <row r="1904" spans="1:5" x14ac:dyDescent="0.2">
      <c r="A1904" s="24" t="s">
        <v>15807</v>
      </c>
      <c r="B1904" s="84" t="s">
        <v>21309</v>
      </c>
      <c r="C1904" s="119">
        <v>75.7</v>
      </c>
      <c r="D1904" s="120">
        <v>1902</v>
      </c>
      <c r="E1904" s="121">
        <f t="shared" si="34"/>
        <v>4</v>
      </c>
    </row>
    <row r="1905" spans="1:5" x14ac:dyDescent="0.2">
      <c r="A1905" s="24" t="s">
        <v>17608</v>
      </c>
      <c r="B1905" s="84" t="s">
        <v>20620</v>
      </c>
      <c r="C1905" s="119">
        <v>75.7</v>
      </c>
      <c r="D1905" s="120">
        <v>1903</v>
      </c>
      <c r="E1905" s="121">
        <f t="shared" si="34"/>
        <v>4</v>
      </c>
    </row>
    <row r="1906" spans="1:5" x14ac:dyDescent="0.2">
      <c r="A1906" s="24" t="s">
        <v>17355</v>
      </c>
      <c r="B1906" s="84" t="s">
        <v>20974</v>
      </c>
      <c r="C1906" s="119">
        <v>75.7</v>
      </c>
      <c r="D1906" s="120">
        <v>1904</v>
      </c>
      <c r="E1906" s="121">
        <f t="shared" si="34"/>
        <v>4</v>
      </c>
    </row>
    <row r="1907" spans="1:5" x14ac:dyDescent="0.2">
      <c r="A1907" s="24" t="s">
        <v>16866</v>
      </c>
      <c r="B1907" s="84" t="s">
        <v>21105</v>
      </c>
      <c r="C1907" s="119">
        <v>75.7</v>
      </c>
      <c r="D1907" s="120">
        <v>1905</v>
      </c>
      <c r="E1907" s="121">
        <f t="shared" si="34"/>
        <v>4</v>
      </c>
    </row>
    <row r="1908" spans="1:5" x14ac:dyDescent="0.2">
      <c r="A1908" s="24" t="s">
        <v>16673</v>
      </c>
      <c r="B1908" s="84" t="s">
        <v>20913</v>
      </c>
      <c r="C1908" s="119">
        <v>75.7</v>
      </c>
      <c r="D1908" s="120">
        <v>1906</v>
      </c>
      <c r="E1908" s="121">
        <f t="shared" si="34"/>
        <v>4</v>
      </c>
    </row>
    <row r="1909" spans="1:5" x14ac:dyDescent="0.2">
      <c r="A1909" s="24" t="s">
        <v>17253</v>
      </c>
      <c r="B1909" s="84" t="s">
        <v>20418</v>
      </c>
      <c r="C1909" s="119">
        <v>75.7</v>
      </c>
      <c r="D1909" s="120">
        <v>1907</v>
      </c>
      <c r="E1909" s="121">
        <f t="shared" si="34"/>
        <v>4</v>
      </c>
    </row>
    <row r="1910" spans="1:5" x14ac:dyDescent="0.2">
      <c r="A1910" s="24" t="s">
        <v>17584</v>
      </c>
      <c r="B1910" s="84" t="s">
        <v>20845</v>
      </c>
      <c r="C1910" s="119">
        <v>75.7</v>
      </c>
      <c r="D1910" s="120">
        <v>1908</v>
      </c>
      <c r="E1910" s="121">
        <f t="shared" si="34"/>
        <v>4</v>
      </c>
    </row>
    <row r="1911" spans="1:5" x14ac:dyDescent="0.2">
      <c r="A1911" s="24" t="s">
        <v>14598</v>
      </c>
      <c r="B1911" s="84" t="s">
        <v>21430</v>
      </c>
      <c r="C1911" s="119">
        <v>75.8</v>
      </c>
      <c r="D1911" s="120">
        <v>1909</v>
      </c>
      <c r="E1911" s="121">
        <f t="shared" si="34"/>
        <v>4</v>
      </c>
    </row>
    <row r="1912" spans="1:5" x14ac:dyDescent="0.2">
      <c r="A1912" s="24" t="s">
        <v>17728</v>
      </c>
      <c r="B1912" s="84" t="s">
        <v>20653</v>
      </c>
      <c r="C1912" s="119">
        <v>75.8</v>
      </c>
      <c r="D1912" s="120">
        <v>1910</v>
      </c>
      <c r="E1912" s="121">
        <f t="shared" si="34"/>
        <v>4</v>
      </c>
    </row>
    <row r="1913" spans="1:5" x14ac:dyDescent="0.2">
      <c r="A1913" s="24" t="s">
        <v>17464</v>
      </c>
      <c r="B1913" s="84" t="s">
        <v>20350</v>
      </c>
      <c r="C1913" s="119">
        <v>75.8</v>
      </c>
      <c r="D1913" s="120">
        <v>1911</v>
      </c>
      <c r="E1913" s="121">
        <f t="shared" si="34"/>
        <v>4</v>
      </c>
    </row>
    <row r="1914" spans="1:5" x14ac:dyDescent="0.2">
      <c r="A1914" s="24" t="s">
        <v>16445</v>
      </c>
      <c r="B1914" s="84" t="s">
        <v>20583</v>
      </c>
      <c r="C1914" s="119">
        <v>75.8</v>
      </c>
      <c r="D1914" s="120">
        <v>1912</v>
      </c>
      <c r="E1914" s="121">
        <f t="shared" si="34"/>
        <v>4</v>
      </c>
    </row>
    <row r="1915" spans="1:5" x14ac:dyDescent="0.2">
      <c r="A1915" s="24" t="s">
        <v>16199</v>
      </c>
      <c r="B1915" s="84" t="s">
        <v>20709</v>
      </c>
      <c r="C1915" s="119">
        <v>75.8</v>
      </c>
      <c r="D1915" s="120">
        <v>1913</v>
      </c>
      <c r="E1915" s="121">
        <f t="shared" si="34"/>
        <v>4</v>
      </c>
    </row>
    <row r="1916" spans="1:5" x14ac:dyDescent="0.2">
      <c r="A1916" s="24" t="s">
        <v>16645</v>
      </c>
      <c r="B1916" s="84" t="s">
        <v>20999</v>
      </c>
      <c r="C1916" s="119">
        <v>75.900000000000006</v>
      </c>
      <c r="D1916" s="120">
        <v>1914</v>
      </c>
      <c r="E1916" s="121">
        <f t="shared" si="34"/>
        <v>4</v>
      </c>
    </row>
    <row r="1917" spans="1:5" x14ac:dyDescent="0.2">
      <c r="A1917" s="24" t="s">
        <v>16921</v>
      </c>
      <c r="B1917" s="84" t="s">
        <v>21390</v>
      </c>
      <c r="C1917" s="119">
        <v>75.900000000000006</v>
      </c>
      <c r="D1917" s="120">
        <v>1915</v>
      </c>
      <c r="E1917" s="121">
        <f t="shared" si="34"/>
        <v>4</v>
      </c>
    </row>
    <row r="1918" spans="1:5" x14ac:dyDescent="0.2">
      <c r="A1918" s="24" t="s">
        <v>17865</v>
      </c>
      <c r="B1918" s="84" t="s">
        <v>20183</v>
      </c>
      <c r="C1918" s="119">
        <v>75.900000000000006</v>
      </c>
      <c r="D1918" s="120">
        <v>1916</v>
      </c>
      <c r="E1918" s="121">
        <f t="shared" si="34"/>
        <v>4</v>
      </c>
    </row>
    <row r="1919" spans="1:5" x14ac:dyDescent="0.2">
      <c r="A1919" s="24" t="s">
        <v>15381</v>
      </c>
      <c r="B1919" s="84" t="s">
        <v>20587</v>
      </c>
      <c r="C1919" s="119">
        <v>75.900000000000006</v>
      </c>
      <c r="D1919" s="120">
        <v>1917</v>
      </c>
      <c r="E1919" s="121">
        <f t="shared" si="34"/>
        <v>4</v>
      </c>
    </row>
    <row r="1920" spans="1:5" x14ac:dyDescent="0.2">
      <c r="A1920" s="24" t="s">
        <v>16742</v>
      </c>
      <c r="B1920" s="84" t="s">
        <v>21178</v>
      </c>
      <c r="C1920" s="119">
        <v>75.900000000000006</v>
      </c>
      <c r="D1920" s="120">
        <v>1918</v>
      </c>
      <c r="E1920" s="121">
        <f t="shared" si="34"/>
        <v>4</v>
      </c>
    </row>
    <row r="1921" spans="1:5" x14ac:dyDescent="0.2">
      <c r="A1921" s="24" t="s">
        <v>16542</v>
      </c>
      <c r="B1921" s="84" t="s">
        <v>21187</v>
      </c>
      <c r="C1921" s="119">
        <v>75.900000000000006</v>
      </c>
      <c r="D1921" s="120">
        <v>1919</v>
      </c>
      <c r="E1921" s="121">
        <f t="shared" si="34"/>
        <v>4</v>
      </c>
    </row>
    <row r="1922" spans="1:5" x14ac:dyDescent="0.2">
      <c r="A1922" s="24" t="s">
        <v>16125</v>
      </c>
      <c r="B1922" s="84" t="s">
        <v>21790</v>
      </c>
      <c r="C1922" s="119">
        <v>75.900000000000006</v>
      </c>
      <c r="D1922" s="120">
        <v>1920</v>
      </c>
      <c r="E1922" s="121">
        <f t="shared" si="34"/>
        <v>4</v>
      </c>
    </row>
    <row r="1923" spans="1:5" x14ac:dyDescent="0.2">
      <c r="A1923" s="24" t="s">
        <v>16040</v>
      </c>
      <c r="B1923" s="84" t="s">
        <v>20549</v>
      </c>
      <c r="C1923" s="119">
        <v>75.900000000000006</v>
      </c>
      <c r="D1923" s="120">
        <v>1921</v>
      </c>
      <c r="E1923" s="121">
        <f t="shared" si="34"/>
        <v>4</v>
      </c>
    </row>
    <row r="1924" spans="1:5" x14ac:dyDescent="0.2">
      <c r="A1924" s="24" t="s">
        <v>16433</v>
      </c>
      <c r="B1924" s="84" t="s">
        <v>21063</v>
      </c>
      <c r="C1924" s="119">
        <v>75.900000000000006</v>
      </c>
      <c r="D1924" s="120">
        <v>1922</v>
      </c>
      <c r="E1924" s="121">
        <f t="shared" ref="E1924:E1987" si="35">VLOOKUP(C1924,$I$3:$O$18,7, TRUE)</f>
        <v>4</v>
      </c>
    </row>
    <row r="1925" spans="1:5" x14ac:dyDescent="0.2">
      <c r="A1925" s="24" t="s">
        <v>17534</v>
      </c>
      <c r="B1925" s="84" t="s">
        <v>21263</v>
      </c>
      <c r="C1925" s="119">
        <v>75.900000000000006</v>
      </c>
      <c r="D1925" s="120">
        <v>1923</v>
      </c>
      <c r="E1925" s="121">
        <f t="shared" si="35"/>
        <v>4</v>
      </c>
    </row>
    <row r="1926" spans="1:5" x14ac:dyDescent="0.2">
      <c r="A1926" s="24" t="s">
        <v>17657</v>
      </c>
      <c r="B1926" s="84" t="s">
        <v>20751</v>
      </c>
      <c r="C1926" s="119">
        <v>75.900000000000006</v>
      </c>
      <c r="D1926" s="120">
        <v>1924</v>
      </c>
      <c r="E1926" s="121">
        <f t="shared" si="35"/>
        <v>4</v>
      </c>
    </row>
    <row r="1927" spans="1:5" x14ac:dyDescent="0.2">
      <c r="A1927" s="24" t="s">
        <v>17637</v>
      </c>
      <c r="B1927" s="84" t="s">
        <v>20826</v>
      </c>
      <c r="C1927" s="119">
        <v>75.900000000000006</v>
      </c>
      <c r="D1927" s="120">
        <v>1925</v>
      </c>
      <c r="E1927" s="121">
        <f t="shared" si="35"/>
        <v>4</v>
      </c>
    </row>
    <row r="1928" spans="1:5" x14ac:dyDescent="0.2">
      <c r="A1928" s="24" t="s">
        <v>16428</v>
      </c>
      <c r="B1928" s="84" t="s">
        <v>21095</v>
      </c>
      <c r="C1928" s="119">
        <v>76</v>
      </c>
      <c r="D1928" s="120">
        <v>1926</v>
      </c>
      <c r="E1928" s="121">
        <f t="shared" si="35"/>
        <v>4</v>
      </c>
    </row>
    <row r="1929" spans="1:5" x14ac:dyDescent="0.2">
      <c r="A1929" s="24" t="s">
        <v>17209</v>
      </c>
      <c r="B1929" s="84" t="s">
        <v>20787</v>
      </c>
      <c r="C1929" s="119">
        <v>76</v>
      </c>
      <c r="D1929" s="120">
        <v>1927</v>
      </c>
      <c r="E1929" s="121">
        <f t="shared" si="35"/>
        <v>4</v>
      </c>
    </row>
    <row r="1930" spans="1:5" x14ac:dyDescent="0.2">
      <c r="A1930" s="24" t="s">
        <v>17340</v>
      </c>
      <c r="B1930" s="84" t="s">
        <v>21035</v>
      </c>
      <c r="C1930" s="119">
        <v>76</v>
      </c>
      <c r="D1930" s="120">
        <v>1928</v>
      </c>
      <c r="E1930" s="121">
        <f t="shared" si="35"/>
        <v>4</v>
      </c>
    </row>
    <row r="1931" spans="1:5" x14ac:dyDescent="0.2">
      <c r="A1931" s="24" t="s">
        <v>17172</v>
      </c>
      <c r="B1931" s="84" t="s">
        <v>20763</v>
      </c>
      <c r="C1931" s="119">
        <v>76</v>
      </c>
      <c r="D1931" s="120">
        <v>1929</v>
      </c>
      <c r="E1931" s="121">
        <f t="shared" si="35"/>
        <v>4</v>
      </c>
    </row>
    <row r="1932" spans="1:5" x14ac:dyDescent="0.2">
      <c r="A1932" s="24" t="s">
        <v>16584</v>
      </c>
      <c r="B1932" s="84" t="s">
        <v>20906</v>
      </c>
      <c r="C1932" s="119">
        <v>76</v>
      </c>
      <c r="D1932" s="120">
        <v>1930</v>
      </c>
      <c r="E1932" s="121">
        <f t="shared" si="35"/>
        <v>4</v>
      </c>
    </row>
    <row r="1933" spans="1:5" x14ac:dyDescent="0.2">
      <c r="A1933" s="24" t="s">
        <v>18266</v>
      </c>
      <c r="B1933" s="84" t="s">
        <v>21469</v>
      </c>
      <c r="C1933" s="119">
        <v>76.099999999999994</v>
      </c>
      <c r="D1933" s="120">
        <v>1931</v>
      </c>
      <c r="E1933" s="121">
        <f t="shared" si="35"/>
        <v>4</v>
      </c>
    </row>
    <row r="1934" spans="1:5" x14ac:dyDescent="0.2">
      <c r="A1934" s="24" t="s">
        <v>18211</v>
      </c>
      <c r="B1934" s="84" t="s">
        <v>20095</v>
      </c>
      <c r="C1934" s="119">
        <v>76.099999999999994</v>
      </c>
      <c r="D1934" s="120">
        <v>1932</v>
      </c>
      <c r="E1934" s="121">
        <f t="shared" si="35"/>
        <v>4</v>
      </c>
    </row>
    <row r="1935" spans="1:5" x14ac:dyDescent="0.2">
      <c r="A1935" s="24" t="s">
        <v>16589</v>
      </c>
      <c r="B1935" s="84" t="s">
        <v>21201</v>
      </c>
      <c r="C1935" s="119">
        <v>76.099999999999994</v>
      </c>
      <c r="D1935" s="120">
        <v>1933</v>
      </c>
      <c r="E1935" s="121">
        <f t="shared" si="35"/>
        <v>4</v>
      </c>
    </row>
    <row r="1936" spans="1:5" x14ac:dyDescent="0.2">
      <c r="A1936" s="24" t="s">
        <v>16952</v>
      </c>
      <c r="B1936" s="84" t="s">
        <v>21156</v>
      </c>
      <c r="C1936" s="119">
        <v>76.099999999999994</v>
      </c>
      <c r="D1936" s="120">
        <v>1934</v>
      </c>
      <c r="E1936" s="121">
        <f t="shared" si="35"/>
        <v>4</v>
      </c>
    </row>
    <row r="1937" spans="1:5" x14ac:dyDescent="0.2">
      <c r="A1937" s="24" t="s">
        <v>17079</v>
      </c>
      <c r="B1937" s="84" t="s">
        <v>20781</v>
      </c>
      <c r="C1937" s="119">
        <v>76.099999999999994</v>
      </c>
      <c r="D1937" s="120">
        <v>1935</v>
      </c>
      <c r="E1937" s="121">
        <f t="shared" si="35"/>
        <v>4</v>
      </c>
    </row>
    <row r="1938" spans="1:5" x14ac:dyDescent="0.2">
      <c r="A1938" s="24" t="s">
        <v>16764</v>
      </c>
      <c r="B1938" s="84" t="s">
        <v>20374</v>
      </c>
      <c r="C1938" s="119">
        <v>76.099999999999994</v>
      </c>
      <c r="D1938" s="120">
        <v>1936</v>
      </c>
      <c r="E1938" s="121">
        <f t="shared" si="35"/>
        <v>4</v>
      </c>
    </row>
    <row r="1939" spans="1:5" x14ac:dyDescent="0.2">
      <c r="A1939" s="24" t="s">
        <v>14937</v>
      </c>
      <c r="B1939" s="84" t="s">
        <v>21367</v>
      </c>
      <c r="C1939" s="119">
        <v>76.099999999999994</v>
      </c>
      <c r="D1939" s="120">
        <v>1937</v>
      </c>
      <c r="E1939" s="121">
        <f t="shared" si="35"/>
        <v>4</v>
      </c>
    </row>
    <row r="1940" spans="1:5" x14ac:dyDescent="0.2">
      <c r="A1940" s="24" t="s">
        <v>17370</v>
      </c>
      <c r="B1940" s="84" t="s">
        <v>21136</v>
      </c>
      <c r="C1940" s="119">
        <v>76.099999999999994</v>
      </c>
      <c r="D1940" s="120">
        <v>1938</v>
      </c>
      <c r="E1940" s="121">
        <f t="shared" si="35"/>
        <v>4</v>
      </c>
    </row>
    <row r="1941" spans="1:5" x14ac:dyDescent="0.2">
      <c r="A1941" s="24" t="s">
        <v>15791</v>
      </c>
      <c r="B1941" s="84" t="s">
        <v>21115</v>
      </c>
      <c r="C1941" s="119">
        <v>76.2</v>
      </c>
      <c r="D1941" s="120">
        <v>1939</v>
      </c>
      <c r="E1941" s="121">
        <f t="shared" si="35"/>
        <v>4</v>
      </c>
    </row>
    <row r="1942" spans="1:5" x14ac:dyDescent="0.2">
      <c r="A1942" s="24" t="s">
        <v>17732</v>
      </c>
      <c r="B1942" s="84" t="s">
        <v>20810</v>
      </c>
      <c r="C1942" s="119">
        <v>76.2</v>
      </c>
      <c r="D1942" s="120">
        <v>1940</v>
      </c>
      <c r="E1942" s="121">
        <f t="shared" si="35"/>
        <v>4</v>
      </c>
    </row>
    <row r="1943" spans="1:5" x14ac:dyDescent="0.2">
      <c r="A1943" s="24" t="s">
        <v>17023</v>
      </c>
      <c r="B1943" s="84" t="s">
        <v>21025</v>
      </c>
      <c r="C1943" s="119">
        <v>76.2</v>
      </c>
      <c r="D1943" s="120">
        <v>1941</v>
      </c>
      <c r="E1943" s="121">
        <f t="shared" si="35"/>
        <v>4</v>
      </c>
    </row>
    <row r="1944" spans="1:5" x14ac:dyDescent="0.2">
      <c r="A1944" s="24" t="s">
        <v>17959</v>
      </c>
      <c r="B1944" s="84" t="s">
        <v>20334</v>
      </c>
      <c r="C1944" s="119">
        <v>76.2</v>
      </c>
      <c r="D1944" s="120">
        <v>1942</v>
      </c>
      <c r="E1944" s="121">
        <f t="shared" si="35"/>
        <v>4</v>
      </c>
    </row>
    <row r="1945" spans="1:5" x14ac:dyDescent="0.2">
      <c r="A1945" s="24" t="s">
        <v>17816</v>
      </c>
      <c r="B1945" s="84" t="s">
        <v>21577</v>
      </c>
      <c r="C1945" s="119">
        <v>76.2</v>
      </c>
      <c r="D1945" s="120">
        <v>1943</v>
      </c>
      <c r="E1945" s="121">
        <f t="shared" si="35"/>
        <v>4</v>
      </c>
    </row>
    <row r="1946" spans="1:5" x14ac:dyDescent="0.2">
      <c r="A1946" s="24" t="s">
        <v>18225</v>
      </c>
      <c r="B1946" s="84" t="s">
        <v>20730</v>
      </c>
      <c r="C1946" s="119">
        <v>76.2</v>
      </c>
      <c r="D1946" s="120">
        <v>1944</v>
      </c>
      <c r="E1946" s="121">
        <f t="shared" si="35"/>
        <v>4</v>
      </c>
    </row>
    <row r="1947" spans="1:5" x14ac:dyDescent="0.2">
      <c r="A1947" s="24" t="s">
        <v>15926</v>
      </c>
      <c r="B1947" s="84" t="s">
        <v>21091</v>
      </c>
      <c r="C1947" s="119">
        <v>76.2</v>
      </c>
      <c r="D1947" s="120">
        <v>1945</v>
      </c>
      <c r="E1947" s="121">
        <f t="shared" si="35"/>
        <v>4</v>
      </c>
    </row>
    <row r="1948" spans="1:5" x14ac:dyDescent="0.2">
      <c r="A1948" s="24" t="s">
        <v>17071</v>
      </c>
      <c r="B1948" s="84" t="s">
        <v>20909</v>
      </c>
      <c r="C1948" s="119">
        <v>76.3</v>
      </c>
      <c r="D1948" s="120">
        <v>1946</v>
      </c>
      <c r="E1948" s="121">
        <f t="shared" si="35"/>
        <v>4</v>
      </c>
    </row>
    <row r="1949" spans="1:5" x14ac:dyDescent="0.2">
      <c r="A1949" s="24" t="s">
        <v>15921</v>
      </c>
      <c r="B1949" s="84" t="s">
        <v>21460</v>
      </c>
      <c r="C1949" s="119">
        <v>76.3</v>
      </c>
      <c r="D1949" s="120">
        <v>1947</v>
      </c>
      <c r="E1949" s="121">
        <f t="shared" si="35"/>
        <v>4</v>
      </c>
    </row>
    <row r="1950" spans="1:5" x14ac:dyDescent="0.2">
      <c r="A1950" s="24" t="s">
        <v>17363</v>
      </c>
      <c r="B1950" s="84" t="s">
        <v>21286</v>
      </c>
      <c r="C1950" s="119">
        <v>76.3</v>
      </c>
      <c r="D1950" s="120">
        <v>1948</v>
      </c>
      <c r="E1950" s="121">
        <f t="shared" si="35"/>
        <v>4</v>
      </c>
    </row>
    <row r="1951" spans="1:5" x14ac:dyDescent="0.2">
      <c r="A1951" s="24" t="s">
        <v>17025</v>
      </c>
      <c r="B1951" s="84" t="s">
        <v>20678</v>
      </c>
      <c r="C1951" s="119">
        <v>76.3</v>
      </c>
      <c r="D1951" s="120">
        <v>1949</v>
      </c>
      <c r="E1951" s="121">
        <f t="shared" si="35"/>
        <v>4</v>
      </c>
    </row>
    <row r="1952" spans="1:5" x14ac:dyDescent="0.2">
      <c r="A1952" s="24" t="s">
        <v>17388</v>
      </c>
      <c r="B1952" s="84" t="s">
        <v>21090</v>
      </c>
      <c r="C1952" s="119">
        <v>76.3</v>
      </c>
      <c r="D1952" s="120">
        <v>1950</v>
      </c>
      <c r="E1952" s="121">
        <f t="shared" si="35"/>
        <v>4</v>
      </c>
    </row>
    <row r="1953" spans="1:5" x14ac:dyDescent="0.2">
      <c r="A1953" s="24" t="s">
        <v>15756</v>
      </c>
      <c r="B1953" s="84" t="s">
        <v>22298</v>
      </c>
      <c r="C1953" s="119">
        <v>76.3</v>
      </c>
      <c r="D1953" s="120">
        <v>1951</v>
      </c>
      <c r="E1953" s="121">
        <f t="shared" si="35"/>
        <v>4</v>
      </c>
    </row>
    <row r="1954" spans="1:5" x14ac:dyDescent="0.2">
      <c r="A1954" s="24" t="s">
        <v>20721</v>
      </c>
      <c r="B1954" s="84" t="s">
        <v>20722</v>
      </c>
      <c r="C1954" s="119">
        <v>76.3</v>
      </c>
      <c r="D1954" s="120">
        <v>1952</v>
      </c>
      <c r="E1954" s="121">
        <f t="shared" si="35"/>
        <v>4</v>
      </c>
    </row>
    <row r="1955" spans="1:5" x14ac:dyDescent="0.2">
      <c r="A1955" s="24" t="s">
        <v>17188</v>
      </c>
      <c r="B1955" s="84" t="s">
        <v>21800</v>
      </c>
      <c r="C1955" s="119">
        <v>76.400000000000006</v>
      </c>
      <c r="D1955" s="120">
        <v>1953</v>
      </c>
      <c r="E1955" s="121">
        <f t="shared" si="35"/>
        <v>4</v>
      </c>
    </row>
    <row r="1956" spans="1:5" x14ac:dyDescent="0.2">
      <c r="A1956" s="24" t="s">
        <v>16366</v>
      </c>
      <c r="B1956" s="84" t="s">
        <v>20573</v>
      </c>
      <c r="C1956" s="119">
        <v>76.400000000000006</v>
      </c>
      <c r="D1956" s="120">
        <v>1954</v>
      </c>
      <c r="E1956" s="121">
        <f t="shared" si="35"/>
        <v>4</v>
      </c>
    </row>
    <row r="1957" spans="1:5" x14ac:dyDescent="0.2">
      <c r="A1957" s="24" t="s">
        <v>15978</v>
      </c>
      <c r="B1957" s="84" t="s">
        <v>21684</v>
      </c>
      <c r="C1957" s="119">
        <v>76.400000000000006</v>
      </c>
      <c r="D1957" s="120">
        <v>1955</v>
      </c>
      <c r="E1957" s="121">
        <f t="shared" si="35"/>
        <v>4</v>
      </c>
    </row>
    <row r="1958" spans="1:5" x14ac:dyDescent="0.2">
      <c r="A1958" s="24" t="s">
        <v>16300</v>
      </c>
      <c r="B1958" s="84" t="s">
        <v>21382</v>
      </c>
      <c r="C1958" s="119">
        <v>76.400000000000006</v>
      </c>
      <c r="D1958" s="120">
        <v>1956</v>
      </c>
      <c r="E1958" s="121">
        <f t="shared" si="35"/>
        <v>4</v>
      </c>
    </row>
    <row r="1959" spans="1:5" x14ac:dyDescent="0.2">
      <c r="A1959" s="24" t="s">
        <v>17688</v>
      </c>
      <c r="B1959" s="84" t="s">
        <v>20964</v>
      </c>
      <c r="C1959" s="119">
        <v>76.400000000000006</v>
      </c>
      <c r="D1959" s="120">
        <v>1957</v>
      </c>
      <c r="E1959" s="121">
        <f t="shared" si="35"/>
        <v>4</v>
      </c>
    </row>
    <row r="1960" spans="1:5" x14ac:dyDescent="0.2">
      <c r="A1960" s="24" t="s">
        <v>17039</v>
      </c>
      <c r="B1960" s="84" t="s">
        <v>21083</v>
      </c>
      <c r="C1960" s="119">
        <v>76.400000000000006</v>
      </c>
      <c r="D1960" s="120">
        <v>1958</v>
      </c>
      <c r="E1960" s="121">
        <f t="shared" si="35"/>
        <v>4</v>
      </c>
    </row>
    <row r="1961" spans="1:5" x14ac:dyDescent="0.2">
      <c r="A1961" s="24" t="s">
        <v>16606</v>
      </c>
      <c r="B1961" s="84" t="s">
        <v>21066</v>
      </c>
      <c r="C1961" s="119">
        <v>76.400000000000006</v>
      </c>
      <c r="D1961" s="120">
        <v>1959</v>
      </c>
      <c r="E1961" s="121">
        <f t="shared" si="35"/>
        <v>4</v>
      </c>
    </row>
    <row r="1962" spans="1:5" x14ac:dyDescent="0.2">
      <c r="A1962" s="24" t="s">
        <v>16514</v>
      </c>
      <c r="B1962" s="84" t="s">
        <v>21633</v>
      </c>
      <c r="C1962" s="119">
        <v>76.400000000000006</v>
      </c>
      <c r="D1962" s="120">
        <v>1960</v>
      </c>
      <c r="E1962" s="121">
        <f t="shared" si="35"/>
        <v>4</v>
      </c>
    </row>
    <row r="1963" spans="1:5" x14ac:dyDescent="0.2">
      <c r="A1963" s="24" t="s">
        <v>18134</v>
      </c>
      <c r="B1963" s="84" t="s">
        <v>20542</v>
      </c>
      <c r="C1963" s="119">
        <v>76.400000000000006</v>
      </c>
      <c r="D1963" s="120">
        <v>1961</v>
      </c>
      <c r="E1963" s="121">
        <f t="shared" si="35"/>
        <v>4</v>
      </c>
    </row>
    <row r="1964" spans="1:5" x14ac:dyDescent="0.2">
      <c r="A1964" s="24" t="s">
        <v>16817</v>
      </c>
      <c r="B1964" s="84" t="s">
        <v>21069</v>
      </c>
      <c r="C1964" s="119">
        <v>76.400000000000006</v>
      </c>
      <c r="D1964" s="120">
        <v>1962</v>
      </c>
      <c r="E1964" s="121">
        <f t="shared" si="35"/>
        <v>4</v>
      </c>
    </row>
    <row r="1965" spans="1:5" x14ac:dyDescent="0.2">
      <c r="A1965" s="24" t="s">
        <v>17903</v>
      </c>
      <c r="B1965" s="84" t="s">
        <v>20693</v>
      </c>
      <c r="C1965" s="119">
        <v>76.400000000000006</v>
      </c>
      <c r="D1965" s="120">
        <v>1963</v>
      </c>
      <c r="E1965" s="121">
        <f t="shared" si="35"/>
        <v>4</v>
      </c>
    </row>
    <row r="1966" spans="1:5" x14ac:dyDescent="0.2">
      <c r="A1966" s="24" t="s">
        <v>14757</v>
      </c>
      <c r="B1966" s="84" t="s">
        <v>21806</v>
      </c>
      <c r="C1966" s="119">
        <v>76.400000000000006</v>
      </c>
      <c r="D1966" s="120">
        <v>1964</v>
      </c>
      <c r="E1966" s="121">
        <f t="shared" si="35"/>
        <v>4</v>
      </c>
    </row>
    <row r="1967" spans="1:5" x14ac:dyDescent="0.2">
      <c r="A1967" s="24" t="s">
        <v>20606</v>
      </c>
      <c r="B1967" s="84" t="s">
        <v>20607</v>
      </c>
      <c r="C1967" s="119">
        <v>76.400000000000006</v>
      </c>
      <c r="D1967" s="120">
        <v>1965</v>
      </c>
      <c r="E1967" s="121">
        <f t="shared" si="35"/>
        <v>4</v>
      </c>
    </row>
    <row r="1968" spans="1:5" x14ac:dyDescent="0.2">
      <c r="A1968" s="24" t="s">
        <v>16683</v>
      </c>
      <c r="B1968" s="84" t="s">
        <v>20811</v>
      </c>
      <c r="C1968" s="119">
        <v>76.5</v>
      </c>
      <c r="D1968" s="120">
        <v>1966</v>
      </c>
      <c r="E1968" s="121">
        <f t="shared" si="35"/>
        <v>4</v>
      </c>
    </row>
    <row r="1969" spans="1:5" x14ac:dyDescent="0.2">
      <c r="A1969" s="24" t="s">
        <v>16795</v>
      </c>
      <c r="B1969" s="84" t="s">
        <v>20978</v>
      </c>
      <c r="C1969" s="119">
        <v>76.5</v>
      </c>
      <c r="D1969" s="120">
        <v>1967</v>
      </c>
      <c r="E1969" s="121">
        <f t="shared" si="35"/>
        <v>4</v>
      </c>
    </row>
    <row r="1970" spans="1:5" x14ac:dyDescent="0.2">
      <c r="A1970" s="24" t="s">
        <v>17494</v>
      </c>
      <c r="B1970" s="84" t="s">
        <v>21234</v>
      </c>
      <c r="C1970" s="119">
        <v>76.5</v>
      </c>
      <c r="D1970" s="120">
        <v>1968</v>
      </c>
      <c r="E1970" s="121">
        <f t="shared" si="35"/>
        <v>4</v>
      </c>
    </row>
    <row r="1971" spans="1:5" x14ac:dyDescent="0.2">
      <c r="A1971" s="24" t="s">
        <v>16379</v>
      </c>
      <c r="B1971" s="84" t="s">
        <v>21386</v>
      </c>
      <c r="C1971" s="119">
        <v>76.5</v>
      </c>
      <c r="D1971" s="120">
        <v>1969</v>
      </c>
      <c r="E1971" s="121">
        <f t="shared" si="35"/>
        <v>4</v>
      </c>
    </row>
    <row r="1972" spans="1:5" x14ac:dyDescent="0.2">
      <c r="A1972" s="24" t="s">
        <v>16110</v>
      </c>
      <c r="B1972" s="84" t="s">
        <v>20838</v>
      </c>
      <c r="C1972" s="119">
        <v>76.5</v>
      </c>
      <c r="D1972" s="120">
        <v>1970</v>
      </c>
      <c r="E1972" s="121">
        <f t="shared" si="35"/>
        <v>4</v>
      </c>
    </row>
    <row r="1973" spans="1:5" x14ac:dyDescent="0.2">
      <c r="A1973" s="24" t="s">
        <v>17712</v>
      </c>
      <c r="B1973" s="84" t="s">
        <v>20797</v>
      </c>
      <c r="C1973" s="119">
        <v>76.5</v>
      </c>
      <c r="D1973" s="120">
        <v>1971</v>
      </c>
      <c r="E1973" s="121">
        <f t="shared" si="35"/>
        <v>4</v>
      </c>
    </row>
    <row r="1974" spans="1:5" x14ac:dyDescent="0.2">
      <c r="A1974" s="24" t="s">
        <v>16851</v>
      </c>
      <c r="B1974" s="84" t="s">
        <v>20938</v>
      </c>
      <c r="C1974" s="119">
        <v>76.5</v>
      </c>
      <c r="D1974" s="120">
        <v>1972</v>
      </c>
      <c r="E1974" s="121">
        <f t="shared" si="35"/>
        <v>4</v>
      </c>
    </row>
    <row r="1975" spans="1:5" x14ac:dyDescent="0.2">
      <c r="A1975" s="24" t="s">
        <v>15366</v>
      </c>
      <c r="B1975" s="84" t="s">
        <v>21162</v>
      </c>
      <c r="C1975" s="119">
        <v>76.5</v>
      </c>
      <c r="D1975" s="120">
        <v>1973</v>
      </c>
      <c r="E1975" s="121">
        <f t="shared" si="35"/>
        <v>4</v>
      </c>
    </row>
    <row r="1976" spans="1:5" x14ac:dyDescent="0.2">
      <c r="A1976" s="24" t="s">
        <v>16291</v>
      </c>
      <c r="B1976" s="84" t="s">
        <v>21369</v>
      </c>
      <c r="C1976" s="119">
        <v>76.599999999999994</v>
      </c>
      <c r="D1976" s="120">
        <v>1974</v>
      </c>
      <c r="E1976" s="121">
        <f t="shared" si="35"/>
        <v>4</v>
      </c>
    </row>
    <row r="1977" spans="1:5" x14ac:dyDescent="0.2">
      <c r="A1977" s="24" t="s">
        <v>15844</v>
      </c>
      <c r="B1977" s="84" t="s">
        <v>21574</v>
      </c>
      <c r="C1977" s="119">
        <v>76.599999999999994</v>
      </c>
      <c r="D1977" s="120">
        <v>1975</v>
      </c>
      <c r="E1977" s="121">
        <f t="shared" si="35"/>
        <v>4</v>
      </c>
    </row>
    <row r="1978" spans="1:5" x14ac:dyDescent="0.2">
      <c r="A1978" s="24" t="s">
        <v>16928</v>
      </c>
      <c r="B1978" s="84" t="s">
        <v>20503</v>
      </c>
      <c r="C1978" s="119">
        <v>76.599999999999994</v>
      </c>
      <c r="D1978" s="120">
        <v>1976</v>
      </c>
      <c r="E1978" s="121">
        <f t="shared" si="35"/>
        <v>4</v>
      </c>
    </row>
    <row r="1979" spans="1:5" x14ac:dyDescent="0.2">
      <c r="A1979" s="24" t="s">
        <v>16781</v>
      </c>
      <c r="B1979" s="84" t="s">
        <v>21536</v>
      </c>
      <c r="C1979" s="119">
        <v>76.599999999999994</v>
      </c>
      <c r="D1979" s="120">
        <v>1977</v>
      </c>
      <c r="E1979" s="121">
        <f t="shared" si="35"/>
        <v>4</v>
      </c>
    </row>
    <row r="1980" spans="1:5" x14ac:dyDescent="0.2">
      <c r="A1980" s="24" t="s">
        <v>16521</v>
      </c>
      <c r="B1980" s="84" t="s">
        <v>21356</v>
      </c>
      <c r="C1980" s="119">
        <v>76.599999999999994</v>
      </c>
      <c r="D1980" s="120">
        <v>1978</v>
      </c>
      <c r="E1980" s="121">
        <f t="shared" si="35"/>
        <v>4</v>
      </c>
    </row>
    <row r="1981" spans="1:5" x14ac:dyDescent="0.2">
      <c r="A1981" s="24" t="s">
        <v>16139</v>
      </c>
      <c r="B1981" s="84" t="s">
        <v>21256</v>
      </c>
      <c r="C1981" s="119">
        <v>76.599999999999994</v>
      </c>
      <c r="D1981" s="120">
        <v>1979</v>
      </c>
      <c r="E1981" s="121">
        <f t="shared" si="35"/>
        <v>4</v>
      </c>
    </row>
    <row r="1982" spans="1:5" x14ac:dyDescent="0.2">
      <c r="A1982" s="24" t="s">
        <v>17225</v>
      </c>
      <c r="B1982" s="84" t="s">
        <v>20324</v>
      </c>
      <c r="C1982" s="119">
        <v>76.599999999999994</v>
      </c>
      <c r="D1982" s="120">
        <v>1980</v>
      </c>
      <c r="E1982" s="121">
        <f t="shared" si="35"/>
        <v>4</v>
      </c>
    </row>
    <row r="1983" spans="1:5" x14ac:dyDescent="0.2">
      <c r="A1983" s="24" t="s">
        <v>16087</v>
      </c>
      <c r="B1983" s="84" t="s">
        <v>21317</v>
      </c>
      <c r="C1983" s="119">
        <v>76.7</v>
      </c>
      <c r="D1983" s="120">
        <v>1981</v>
      </c>
      <c r="E1983" s="121">
        <f t="shared" si="35"/>
        <v>4</v>
      </c>
    </row>
    <row r="1984" spans="1:5" x14ac:dyDescent="0.2">
      <c r="A1984" s="24" t="s">
        <v>18243</v>
      </c>
      <c r="B1984" s="84" t="s">
        <v>20947</v>
      </c>
      <c r="C1984" s="119">
        <v>76.7</v>
      </c>
      <c r="D1984" s="120">
        <v>1982</v>
      </c>
      <c r="E1984" s="121">
        <f t="shared" si="35"/>
        <v>4</v>
      </c>
    </row>
    <row r="1985" spans="1:5" x14ac:dyDescent="0.2">
      <c r="A1985" s="24" t="s">
        <v>16022</v>
      </c>
      <c r="B1985" s="84" t="s">
        <v>22046</v>
      </c>
      <c r="C1985" s="119">
        <v>76.7</v>
      </c>
      <c r="D1985" s="120">
        <v>1983</v>
      </c>
      <c r="E1985" s="121">
        <f t="shared" si="35"/>
        <v>4</v>
      </c>
    </row>
    <row r="1986" spans="1:5" x14ac:dyDescent="0.2">
      <c r="A1986" s="24" t="s">
        <v>16647</v>
      </c>
      <c r="B1986" s="84" t="s">
        <v>19750</v>
      </c>
      <c r="C1986" s="119">
        <v>76.7</v>
      </c>
      <c r="D1986" s="120">
        <v>1984</v>
      </c>
      <c r="E1986" s="121">
        <f t="shared" si="35"/>
        <v>4</v>
      </c>
    </row>
    <row r="1987" spans="1:5" x14ac:dyDescent="0.2">
      <c r="A1987" s="24" t="s">
        <v>17176</v>
      </c>
      <c r="B1987" s="84" t="s">
        <v>20932</v>
      </c>
      <c r="C1987" s="119">
        <v>76.7</v>
      </c>
      <c r="D1987" s="120">
        <v>1985</v>
      </c>
      <c r="E1987" s="121">
        <f t="shared" si="35"/>
        <v>4</v>
      </c>
    </row>
    <row r="1988" spans="1:5" x14ac:dyDescent="0.2">
      <c r="A1988" s="24" t="s">
        <v>17030</v>
      </c>
      <c r="B1988" s="84" t="s">
        <v>21047</v>
      </c>
      <c r="C1988" s="119">
        <v>76.7</v>
      </c>
      <c r="D1988" s="120">
        <v>1986</v>
      </c>
      <c r="E1988" s="121">
        <f t="shared" ref="E1988:E2051" si="36">VLOOKUP(C1988,$I$3:$O$18,7, TRUE)</f>
        <v>4</v>
      </c>
    </row>
    <row r="1989" spans="1:5" x14ac:dyDescent="0.2">
      <c r="A1989" s="24" t="s">
        <v>16416</v>
      </c>
      <c r="B1989" s="84" t="s">
        <v>20649</v>
      </c>
      <c r="C1989" s="119">
        <v>76.7</v>
      </c>
      <c r="D1989" s="120">
        <v>1987</v>
      </c>
      <c r="E1989" s="121">
        <f t="shared" si="36"/>
        <v>4</v>
      </c>
    </row>
    <row r="1990" spans="1:5" x14ac:dyDescent="0.2">
      <c r="A1990" s="24" t="s">
        <v>20551</v>
      </c>
      <c r="B1990" s="84" t="s">
        <v>20552</v>
      </c>
      <c r="C1990" s="119">
        <v>76.7</v>
      </c>
      <c r="D1990" s="120">
        <v>1988</v>
      </c>
      <c r="E1990" s="121">
        <f t="shared" si="36"/>
        <v>4</v>
      </c>
    </row>
    <row r="1991" spans="1:5" x14ac:dyDescent="0.2">
      <c r="A1991" s="24" t="s">
        <v>17599</v>
      </c>
      <c r="B1991" s="84" t="s">
        <v>20890</v>
      </c>
      <c r="C1991" s="119">
        <v>76.8</v>
      </c>
      <c r="D1991" s="120">
        <v>1989</v>
      </c>
      <c r="E1991" s="121">
        <f t="shared" si="36"/>
        <v>4</v>
      </c>
    </row>
    <row r="1992" spans="1:5" x14ac:dyDescent="0.2">
      <c r="A1992" s="24" t="s">
        <v>15951</v>
      </c>
      <c r="B1992" s="84" t="s">
        <v>21546</v>
      </c>
      <c r="C1992" s="119">
        <v>76.8</v>
      </c>
      <c r="D1992" s="120">
        <v>1990</v>
      </c>
      <c r="E1992" s="121">
        <f t="shared" si="36"/>
        <v>4</v>
      </c>
    </row>
    <row r="1993" spans="1:5" x14ac:dyDescent="0.2">
      <c r="A1993" s="24" t="s">
        <v>16261</v>
      </c>
      <c r="B1993" s="84" t="s">
        <v>22005</v>
      </c>
      <c r="C1993" s="119">
        <v>76.8</v>
      </c>
      <c r="D1993" s="120">
        <v>1991</v>
      </c>
      <c r="E1993" s="121">
        <f t="shared" si="36"/>
        <v>4</v>
      </c>
    </row>
    <row r="1994" spans="1:5" x14ac:dyDescent="0.2">
      <c r="A1994" s="24" t="s">
        <v>16374</v>
      </c>
      <c r="B1994" s="84" t="s">
        <v>20870</v>
      </c>
      <c r="C1994" s="119">
        <v>76.8</v>
      </c>
      <c r="D1994" s="120">
        <v>1992</v>
      </c>
      <c r="E1994" s="121">
        <f t="shared" si="36"/>
        <v>4</v>
      </c>
    </row>
    <row r="1995" spans="1:5" x14ac:dyDescent="0.2">
      <c r="A1995" s="24" t="s">
        <v>16832</v>
      </c>
      <c r="B1995" s="84" t="s">
        <v>20744</v>
      </c>
      <c r="C1995" s="119">
        <v>76.8</v>
      </c>
      <c r="D1995" s="120">
        <v>1993</v>
      </c>
      <c r="E1995" s="121">
        <f t="shared" si="36"/>
        <v>4</v>
      </c>
    </row>
    <row r="1996" spans="1:5" x14ac:dyDescent="0.2">
      <c r="A1996" s="24" t="s">
        <v>17430</v>
      </c>
      <c r="B1996" s="84" t="s">
        <v>20904</v>
      </c>
      <c r="C1996" s="119">
        <v>76.8</v>
      </c>
      <c r="D1996" s="120">
        <v>1994</v>
      </c>
      <c r="E1996" s="121">
        <f t="shared" si="36"/>
        <v>4</v>
      </c>
    </row>
    <row r="1997" spans="1:5" x14ac:dyDescent="0.2">
      <c r="A1997" s="24" t="s">
        <v>15332</v>
      </c>
      <c r="B1997" s="84" t="s">
        <v>21745</v>
      </c>
      <c r="C1997" s="119">
        <v>76.8</v>
      </c>
      <c r="D1997" s="120">
        <v>1995</v>
      </c>
      <c r="E1997" s="121">
        <f t="shared" si="36"/>
        <v>4</v>
      </c>
    </row>
    <row r="1998" spans="1:5" x14ac:dyDescent="0.2">
      <c r="A1998" s="24" t="s">
        <v>16350</v>
      </c>
      <c r="B1998" s="84" t="s">
        <v>21075</v>
      </c>
      <c r="C1998" s="119">
        <v>76.8</v>
      </c>
      <c r="D1998" s="120">
        <v>1996</v>
      </c>
      <c r="E1998" s="121">
        <f t="shared" si="36"/>
        <v>4</v>
      </c>
    </row>
    <row r="1999" spans="1:5" x14ac:dyDescent="0.2">
      <c r="A1999" s="24" t="s">
        <v>16284</v>
      </c>
      <c r="B1999" s="84" t="s">
        <v>20936</v>
      </c>
      <c r="C1999" s="119">
        <v>76.8</v>
      </c>
      <c r="D1999" s="120">
        <v>1997</v>
      </c>
      <c r="E1999" s="121">
        <f t="shared" si="36"/>
        <v>4</v>
      </c>
    </row>
    <row r="2000" spans="1:5" x14ac:dyDescent="0.2">
      <c r="A2000" s="24" t="s">
        <v>16396</v>
      </c>
      <c r="B2000" s="84" t="s">
        <v>21623</v>
      </c>
      <c r="C2000" s="119">
        <v>76.900000000000006</v>
      </c>
      <c r="D2000" s="120">
        <v>1998</v>
      </c>
      <c r="E2000" s="121">
        <f t="shared" si="36"/>
        <v>4</v>
      </c>
    </row>
    <row r="2001" spans="1:5" x14ac:dyDescent="0.2">
      <c r="A2001" s="24" t="s">
        <v>14977</v>
      </c>
      <c r="B2001" s="84" t="s">
        <v>20390</v>
      </c>
      <c r="C2001" s="119">
        <v>76.900000000000006</v>
      </c>
      <c r="D2001" s="120">
        <v>1999</v>
      </c>
      <c r="E2001" s="121">
        <f t="shared" si="36"/>
        <v>4</v>
      </c>
    </row>
    <row r="2002" spans="1:5" x14ac:dyDescent="0.2">
      <c r="A2002" s="24" t="s">
        <v>15939</v>
      </c>
      <c r="B2002" s="84" t="s">
        <v>21859</v>
      </c>
      <c r="C2002" s="119">
        <v>76.900000000000006</v>
      </c>
      <c r="D2002" s="120">
        <v>2000</v>
      </c>
      <c r="E2002" s="121">
        <f t="shared" si="36"/>
        <v>4</v>
      </c>
    </row>
    <row r="2003" spans="1:5" x14ac:dyDescent="0.2">
      <c r="A2003" s="24" t="s">
        <v>16010</v>
      </c>
      <c r="B2003" s="84" t="s">
        <v>21640</v>
      </c>
      <c r="C2003" s="119">
        <v>76.900000000000006</v>
      </c>
      <c r="D2003" s="120">
        <v>2001</v>
      </c>
      <c r="E2003" s="121">
        <f t="shared" si="36"/>
        <v>4</v>
      </c>
    </row>
    <row r="2004" spans="1:5" x14ac:dyDescent="0.2">
      <c r="A2004" s="24" t="s">
        <v>17718</v>
      </c>
      <c r="B2004" s="84" t="s">
        <v>20475</v>
      </c>
      <c r="C2004" s="119">
        <v>76.900000000000006</v>
      </c>
      <c r="D2004" s="120">
        <v>2002</v>
      </c>
      <c r="E2004" s="121">
        <f t="shared" si="36"/>
        <v>4</v>
      </c>
    </row>
    <row r="2005" spans="1:5" x14ac:dyDescent="0.2">
      <c r="A2005" s="24" t="s">
        <v>15884</v>
      </c>
      <c r="B2005" s="84" t="s">
        <v>21350</v>
      </c>
      <c r="C2005" s="119">
        <v>76.900000000000006</v>
      </c>
      <c r="D2005" s="120">
        <v>2003</v>
      </c>
      <c r="E2005" s="121">
        <f t="shared" si="36"/>
        <v>4</v>
      </c>
    </row>
    <row r="2006" spans="1:5" x14ac:dyDescent="0.2">
      <c r="A2006" s="24" t="s">
        <v>16997</v>
      </c>
      <c r="B2006" s="84" t="s">
        <v>21524</v>
      </c>
      <c r="C2006" s="119">
        <v>76.900000000000006</v>
      </c>
      <c r="D2006" s="120">
        <v>2004</v>
      </c>
      <c r="E2006" s="121">
        <f t="shared" si="36"/>
        <v>4</v>
      </c>
    </row>
    <row r="2007" spans="1:5" x14ac:dyDescent="0.2">
      <c r="A2007" s="24" t="s">
        <v>15370</v>
      </c>
      <c r="B2007" s="84" t="s">
        <v>21950</v>
      </c>
      <c r="C2007" s="119">
        <v>76.900000000000006</v>
      </c>
      <c r="D2007" s="120">
        <v>2005</v>
      </c>
      <c r="E2007" s="121">
        <f t="shared" si="36"/>
        <v>4</v>
      </c>
    </row>
    <row r="2008" spans="1:5" x14ac:dyDescent="0.2">
      <c r="A2008" s="24" t="s">
        <v>16038</v>
      </c>
      <c r="B2008" s="84" t="s">
        <v>20784</v>
      </c>
      <c r="C2008" s="119">
        <v>76.900000000000006</v>
      </c>
      <c r="D2008" s="120">
        <v>2006</v>
      </c>
      <c r="E2008" s="121">
        <f t="shared" si="36"/>
        <v>4</v>
      </c>
    </row>
    <row r="2009" spans="1:5" x14ac:dyDescent="0.2">
      <c r="A2009" s="24" t="s">
        <v>16332</v>
      </c>
      <c r="B2009" s="84" t="s">
        <v>20848</v>
      </c>
      <c r="C2009" s="119">
        <v>76.900000000000006</v>
      </c>
      <c r="D2009" s="120">
        <v>2007</v>
      </c>
      <c r="E2009" s="121">
        <f t="shared" si="36"/>
        <v>4</v>
      </c>
    </row>
    <row r="2010" spans="1:5" x14ac:dyDescent="0.2">
      <c r="A2010" s="24" t="s">
        <v>16242</v>
      </c>
      <c r="B2010" s="84" t="s">
        <v>21284</v>
      </c>
      <c r="C2010" s="119">
        <v>77</v>
      </c>
      <c r="D2010" s="120">
        <v>2008</v>
      </c>
      <c r="E2010" s="121">
        <f t="shared" si="36"/>
        <v>4</v>
      </c>
    </row>
    <row r="2011" spans="1:5" x14ac:dyDescent="0.2">
      <c r="A2011" s="24" t="s">
        <v>15156</v>
      </c>
      <c r="B2011" s="84" t="s">
        <v>21216</v>
      </c>
      <c r="C2011" s="119">
        <v>77</v>
      </c>
      <c r="D2011" s="120">
        <v>2009</v>
      </c>
      <c r="E2011" s="121">
        <f t="shared" si="36"/>
        <v>4</v>
      </c>
    </row>
    <row r="2012" spans="1:5" x14ac:dyDescent="0.2">
      <c r="A2012" s="24" t="s">
        <v>16518</v>
      </c>
      <c r="B2012" s="84" t="s">
        <v>20961</v>
      </c>
      <c r="C2012" s="119">
        <v>77</v>
      </c>
      <c r="D2012" s="120">
        <v>2010</v>
      </c>
      <c r="E2012" s="121">
        <f t="shared" si="36"/>
        <v>4</v>
      </c>
    </row>
    <row r="2013" spans="1:5" x14ac:dyDescent="0.2">
      <c r="A2013" s="24" t="s">
        <v>16185</v>
      </c>
      <c r="B2013" s="84" t="s">
        <v>21010</v>
      </c>
      <c r="C2013" s="119">
        <v>77</v>
      </c>
      <c r="D2013" s="120">
        <v>2011</v>
      </c>
      <c r="E2013" s="121">
        <f t="shared" si="36"/>
        <v>4</v>
      </c>
    </row>
    <row r="2014" spans="1:5" x14ac:dyDescent="0.2">
      <c r="A2014" s="24" t="s">
        <v>17890</v>
      </c>
      <c r="B2014" s="84" t="s">
        <v>21266</v>
      </c>
      <c r="C2014" s="119">
        <v>77</v>
      </c>
      <c r="D2014" s="120">
        <v>2012</v>
      </c>
      <c r="E2014" s="121">
        <f t="shared" si="36"/>
        <v>4</v>
      </c>
    </row>
    <row r="2015" spans="1:5" x14ac:dyDescent="0.2">
      <c r="A2015" s="24" t="s">
        <v>16165</v>
      </c>
      <c r="B2015" s="84" t="s">
        <v>21721</v>
      </c>
      <c r="C2015" s="119">
        <v>77</v>
      </c>
      <c r="D2015" s="120">
        <v>2013</v>
      </c>
      <c r="E2015" s="121">
        <f t="shared" si="36"/>
        <v>4</v>
      </c>
    </row>
    <row r="2016" spans="1:5" x14ac:dyDescent="0.2">
      <c r="A2016" s="24" t="s">
        <v>15621</v>
      </c>
      <c r="B2016" s="84" t="s">
        <v>21500</v>
      </c>
      <c r="C2016" s="119">
        <v>77</v>
      </c>
      <c r="D2016" s="120">
        <v>2014</v>
      </c>
      <c r="E2016" s="121">
        <f t="shared" si="36"/>
        <v>4</v>
      </c>
    </row>
    <row r="2017" spans="1:5" x14ac:dyDescent="0.2">
      <c r="A2017" s="24" t="s">
        <v>17970</v>
      </c>
      <c r="B2017" s="84" t="s">
        <v>20977</v>
      </c>
      <c r="C2017" s="119">
        <v>77</v>
      </c>
      <c r="D2017" s="120">
        <v>2015</v>
      </c>
      <c r="E2017" s="121">
        <f t="shared" si="36"/>
        <v>4</v>
      </c>
    </row>
    <row r="2018" spans="1:5" x14ac:dyDescent="0.2">
      <c r="A2018" s="24" t="s">
        <v>17784</v>
      </c>
      <c r="B2018" s="84" t="s">
        <v>21324</v>
      </c>
      <c r="C2018" s="119">
        <v>77</v>
      </c>
      <c r="D2018" s="120">
        <v>2016</v>
      </c>
      <c r="E2018" s="121">
        <f t="shared" si="36"/>
        <v>4</v>
      </c>
    </row>
    <row r="2019" spans="1:5" x14ac:dyDescent="0.2">
      <c r="A2019" s="24" t="s">
        <v>15863</v>
      </c>
      <c r="B2019" s="84" t="s">
        <v>21270</v>
      </c>
      <c r="C2019" s="119">
        <v>77</v>
      </c>
      <c r="D2019" s="120">
        <v>2017</v>
      </c>
      <c r="E2019" s="121">
        <f t="shared" si="36"/>
        <v>4</v>
      </c>
    </row>
    <row r="2020" spans="1:5" x14ac:dyDescent="0.2">
      <c r="A2020" s="24" t="s">
        <v>17940</v>
      </c>
      <c r="B2020" s="84" t="s">
        <v>20954</v>
      </c>
      <c r="C2020" s="119">
        <v>77</v>
      </c>
      <c r="D2020" s="120">
        <v>2018</v>
      </c>
      <c r="E2020" s="121">
        <f t="shared" si="36"/>
        <v>4</v>
      </c>
    </row>
    <row r="2021" spans="1:5" x14ac:dyDescent="0.2">
      <c r="A2021" s="24" t="s">
        <v>16292</v>
      </c>
      <c r="B2021" s="84" t="s">
        <v>21750</v>
      </c>
      <c r="C2021" s="119">
        <v>77</v>
      </c>
      <c r="D2021" s="120">
        <v>2019</v>
      </c>
      <c r="E2021" s="121">
        <f t="shared" si="36"/>
        <v>4</v>
      </c>
    </row>
    <row r="2022" spans="1:5" x14ac:dyDescent="0.2">
      <c r="A2022" s="24" t="s">
        <v>18138</v>
      </c>
      <c r="B2022" s="84" t="s">
        <v>20619</v>
      </c>
      <c r="C2022" s="119">
        <v>77.099999999999994</v>
      </c>
      <c r="D2022" s="120">
        <v>2020</v>
      </c>
      <c r="E2022" s="121">
        <f t="shared" si="36"/>
        <v>4</v>
      </c>
    </row>
    <row r="2023" spans="1:5" x14ac:dyDescent="0.2">
      <c r="A2023" s="24" t="s">
        <v>18295</v>
      </c>
      <c r="B2023" s="84" t="s">
        <v>20017</v>
      </c>
      <c r="C2023" s="119">
        <v>77.099999999999994</v>
      </c>
      <c r="D2023" s="120">
        <v>2021</v>
      </c>
      <c r="E2023" s="121">
        <f t="shared" si="36"/>
        <v>4</v>
      </c>
    </row>
    <row r="2024" spans="1:5" x14ac:dyDescent="0.2">
      <c r="A2024" s="24" t="s">
        <v>14959</v>
      </c>
      <c r="B2024" s="84" t="s">
        <v>22066</v>
      </c>
      <c r="C2024" s="119">
        <v>77.099999999999994</v>
      </c>
      <c r="D2024" s="120">
        <v>2022</v>
      </c>
      <c r="E2024" s="121">
        <f t="shared" si="36"/>
        <v>4</v>
      </c>
    </row>
    <row r="2025" spans="1:5" x14ac:dyDescent="0.2">
      <c r="A2025" s="24" t="s">
        <v>15141</v>
      </c>
      <c r="B2025" s="84" t="s">
        <v>21267</v>
      </c>
      <c r="C2025" s="119">
        <v>77.099999999999994</v>
      </c>
      <c r="D2025" s="120">
        <v>2023</v>
      </c>
      <c r="E2025" s="121">
        <f t="shared" si="36"/>
        <v>4</v>
      </c>
    </row>
    <row r="2026" spans="1:5" x14ac:dyDescent="0.2">
      <c r="A2026" s="24" t="s">
        <v>17295</v>
      </c>
      <c r="B2026" s="84" t="s">
        <v>21116</v>
      </c>
      <c r="C2026" s="119">
        <v>77.099999999999994</v>
      </c>
      <c r="D2026" s="120">
        <v>2024</v>
      </c>
      <c r="E2026" s="121">
        <f t="shared" si="36"/>
        <v>4</v>
      </c>
    </row>
    <row r="2027" spans="1:5" x14ac:dyDescent="0.2">
      <c r="A2027" s="24" t="s">
        <v>15646</v>
      </c>
      <c r="B2027" s="84" t="s">
        <v>21991</v>
      </c>
      <c r="C2027" s="119">
        <v>77.099999999999994</v>
      </c>
      <c r="D2027" s="120">
        <v>2025</v>
      </c>
      <c r="E2027" s="121">
        <f t="shared" si="36"/>
        <v>4</v>
      </c>
    </row>
    <row r="2028" spans="1:5" x14ac:dyDescent="0.2">
      <c r="A2028" s="24" t="s">
        <v>16068</v>
      </c>
      <c r="B2028" s="84" t="s">
        <v>21539</v>
      </c>
      <c r="C2028" s="119">
        <v>77.099999999999994</v>
      </c>
      <c r="D2028" s="120">
        <v>2026</v>
      </c>
      <c r="E2028" s="121">
        <f t="shared" si="36"/>
        <v>4</v>
      </c>
    </row>
    <row r="2029" spans="1:5" x14ac:dyDescent="0.2">
      <c r="A2029" s="24" t="s">
        <v>17879</v>
      </c>
      <c r="B2029" s="84" t="s">
        <v>20680</v>
      </c>
      <c r="C2029" s="119">
        <v>77.099999999999994</v>
      </c>
      <c r="D2029" s="120">
        <v>2027</v>
      </c>
      <c r="E2029" s="121">
        <f t="shared" si="36"/>
        <v>4</v>
      </c>
    </row>
    <row r="2030" spans="1:5" x14ac:dyDescent="0.2">
      <c r="A2030" s="24" t="s">
        <v>17398</v>
      </c>
      <c r="B2030" s="84" t="s">
        <v>20681</v>
      </c>
      <c r="C2030" s="119">
        <v>77.099999999999994</v>
      </c>
      <c r="D2030" s="120">
        <v>2028</v>
      </c>
      <c r="E2030" s="121">
        <f t="shared" si="36"/>
        <v>4</v>
      </c>
    </row>
    <row r="2031" spans="1:5" x14ac:dyDescent="0.2">
      <c r="A2031" s="24" t="s">
        <v>16014</v>
      </c>
      <c r="B2031" s="84" t="s">
        <v>21725</v>
      </c>
      <c r="C2031" s="119">
        <v>77.099999999999994</v>
      </c>
      <c r="D2031" s="120">
        <v>2029</v>
      </c>
      <c r="E2031" s="121">
        <f t="shared" si="36"/>
        <v>4</v>
      </c>
    </row>
    <row r="2032" spans="1:5" x14ac:dyDescent="0.2">
      <c r="A2032" s="24" t="s">
        <v>16964</v>
      </c>
      <c r="B2032" s="84" t="s">
        <v>21235</v>
      </c>
      <c r="C2032" s="119">
        <v>77.099999999999994</v>
      </c>
      <c r="D2032" s="120">
        <v>2030</v>
      </c>
      <c r="E2032" s="121">
        <f t="shared" si="36"/>
        <v>4</v>
      </c>
    </row>
    <row r="2033" spans="1:5" x14ac:dyDescent="0.2">
      <c r="A2033" s="24" t="s">
        <v>16748</v>
      </c>
      <c r="B2033" s="84" t="s">
        <v>20847</v>
      </c>
      <c r="C2033" s="119">
        <v>77.099999999999994</v>
      </c>
      <c r="D2033" s="120">
        <v>2031</v>
      </c>
      <c r="E2033" s="121">
        <f t="shared" si="36"/>
        <v>4</v>
      </c>
    </row>
    <row r="2034" spans="1:5" x14ac:dyDescent="0.2">
      <c r="A2034" s="24" t="s">
        <v>14664</v>
      </c>
      <c r="B2034" s="84" t="s">
        <v>21770</v>
      </c>
      <c r="C2034" s="119">
        <v>77.099999999999994</v>
      </c>
      <c r="D2034" s="120">
        <v>2032</v>
      </c>
      <c r="E2034" s="121">
        <f t="shared" si="36"/>
        <v>4</v>
      </c>
    </row>
    <row r="2035" spans="1:5" x14ac:dyDescent="0.2">
      <c r="A2035" s="24" t="s">
        <v>16449</v>
      </c>
      <c r="B2035" s="84" t="s">
        <v>22230</v>
      </c>
      <c r="C2035" s="119">
        <v>77.2</v>
      </c>
      <c r="D2035" s="120">
        <v>2033</v>
      </c>
      <c r="E2035" s="121">
        <f t="shared" si="36"/>
        <v>4</v>
      </c>
    </row>
    <row r="2036" spans="1:5" x14ac:dyDescent="0.2">
      <c r="A2036" s="24" t="s">
        <v>16282</v>
      </c>
      <c r="B2036" s="84" t="s">
        <v>20482</v>
      </c>
      <c r="C2036" s="119">
        <v>77.2</v>
      </c>
      <c r="D2036" s="120">
        <v>2034</v>
      </c>
      <c r="E2036" s="121">
        <f t="shared" si="36"/>
        <v>4</v>
      </c>
    </row>
    <row r="2037" spans="1:5" x14ac:dyDescent="0.2">
      <c r="A2037" s="24" t="s">
        <v>16736</v>
      </c>
      <c r="B2037" s="84" t="s">
        <v>21456</v>
      </c>
      <c r="C2037" s="119">
        <v>77.2</v>
      </c>
      <c r="D2037" s="120">
        <v>2035</v>
      </c>
      <c r="E2037" s="121">
        <f t="shared" si="36"/>
        <v>4</v>
      </c>
    </row>
    <row r="2038" spans="1:5" x14ac:dyDescent="0.2">
      <c r="A2038" s="24" t="s">
        <v>18101</v>
      </c>
      <c r="B2038" s="84" t="s">
        <v>20416</v>
      </c>
      <c r="C2038" s="119">
        <v>77.2</v>
      </c>
      <c r="D2038" s="120">
        <v>2036</v>
      </c>
      <c r="E2038" s="121">
        <f t="shared" si="36"/>
        <v>4</v>
      </c>
    </row>
    <row r="2039" spans="1:5" x14ac:dyDescent="0.2">
      <c r="A2039" s="24" t="s">
        <v>15561</v>
      </c>
      <c r="B2039" s="84" t="s">
        <v>21372</v>
      </c>
      <c r="C2039" s="119">
        <v>77.2</v>
      </c>
      <c r="D2039" s="120">
        <v>2037</v>
      </c>
      <c r="E2039" s="121">
        <f t="shared" si="36"/>
        <v>4</v>
      </c>
    </row>
    <row r="2040" spans="1:5" x14ac:dyDescent="0.2">
      <c r="A2040" s="24" t="s">
        <v>16401</v>
      </c>
      <c r="B2040" s="84" t="s">
        <v>21320</v>
      </c>
      <c r="C2040" s="119">
        <v>77.2</v>
      </c>
      <c r="D2040" s="120">
        <v>2038</v>
      </c>
      <c r="E2040" s="121">
        <f t="shared" si="36"/>
        <v>4</v>
      </c>
    </row>
    <row r="2041" spans="1:5" x14ac:dyDescent="0.2">
      <c r="A2041" s="24" t="s">
        <v>15748</v>
      </c>
      <c r="B2041" s="84" t="s">
        <v>20871</v>
      </c>
      <c r="C2041" s="119">
        <v>77.2</v>
      </c>
      <c r="D2041" s="120">
        <v>2039</v>
      </c>
      <c r="E2041" s="121">
        <f t="shared" si="36"/>
        <v>4</v>
      </c>
    </row>
    <row r="2042" spans="1:5" x14ac:dyDescent="0.2">
      <c r="A2042" s="24" t="s">
        <v>16162</v>
      </c>
      <c r="B2042" s="84" t="s">
        <v>21352</v>
      </c>
      <c r="C2042" s="119">
        <v>77.2</v>
      </c>
      <c r="D2042" s="120">
        <v>2040</v>
      </c>
      <c r="E2042" s="121">
        <f t="shared" si="36"/>
        <v>4</v>
      </c>
    </row>
    <row r="2043" spans="1:5" x14ac:dyDescent="0.2">
      <c r="A2043" s="24" t="s">
        <v>15360</v>
      </c>
      <c r="B2043" s="84" t="s">
        <v>21620</v>
      </c>
      <c r="C2043" s="119">
        <v>77.2</v>
      </c>
      <c r="D2043" s="120">
        <v>2041</v>
      </c>
      <c r="E2043" s="121">
        <f t="shared" si="36"/>
        <v>4</v>
      </c>
    </row>
    <row r="2044" spans="1:5" x14ac:dyDescent="0.2">
      <c r="A2044" s="24" t="s">
        <v>16555</v>
      </c>
      <c r="B2044" s="84" t="s">
        <v>21658</v>
      </c>
      <c r="C2044" s="119">
        <v>77.3</v>
      </c>
      <c r="D2044" s="120">
        <v>2042</v>
      </c>
      <c r="E2044" s="121">
        <f t="shared" si="36"/>
        <v>4</v>
      </c>
    </row>
    <row r="2045" spans="1:5" x14ac:dyDescent="0.2">
      <c r="A2045" s="24" t="s">
        <v>15086</v>
      </c>
      <c r="B2045" s="84" t="s">
        <v>22337</v>
      </c>
      <c r="C2045" s="119">
        <v>77.3</v>
      </c>
      <c r="D2045" s="120">
        <v>2043</v>
      </c>
      <c r="E2045" s="121">
        <f t="shared" si="36"/>
        <v>4</v>
      </c>
    </row>
    <row r="2046" spans="1:5" x14ac:dyDescent="0.2">
      <c r="A2046" s="24" t="s">
        <v>16880</v>
      </c>
      <c r="B2046" s="84" t="s">
        <v>21443</v>
      </c>
      <c r="C2046" s="119">
        <v>77.3</v>
      </c>
      <c r="D2046" s="120">
        <v>2044</v>
      </c>
      <c r="E2046" s="121">
        <f t="shared" si="36"/>
        <v>4</v>
      </c>
    </row>
    <row r="2047" spans="1:5" x14ac:dyDescent="0.2">
      <c r="A2047" s="24" t="s">
        <v>15786</v>
      </c>
      <c r="B2047" s="84" t="s">
        <v>20920</v>
      </c>
      <c r="C2047" s="119">
        <v>77.3</v>
      </c>
      <c r="D2047" s="120">
        <v>2045</v>
      </c>
      <c r="E2047" s="121">
        <f t="shared" si="36"/>
        <v>4</v>
      </c>
    </row>
    <row r="2048" spans="1:5" x14ac:dyDescent="0.2">
      <c r="A2048" s="24" t="s">
        <v>15947</v>
      </c>
      <c r="B2048" s="84" t="s">
        <v>21970</v>
      </c>
      <c r="C2048" s="119">
        <v>77.3</v>
      </c>
      <c r="D2048" s="120">
        <v>2046</v>
      </c>
      <c r="E2048" s="121">
        <f t="shared" si="36"/>
        <v>4</v>
      </c>
    </row>
    <row r="2049" spans="1:5" x14ac:dyDescent="0.2">
      <c r="A2049" s="24" t="s">
        <v>15954</v>
      </c>
      <c r="B2049" s="84" t="s">
        <v>21642</v>
      </c>
      <c r="C2049" s="119">
        <v>77.3</v>
      </c>
      <c r="D2049" s="120">
        <v>2047</v>
      </c>
      <c r="E2049" s="121">
        <f t="shared" si="36"/>
        <v>4</v>
      </c>
    </row>
    <row r="2050" spans="1:5" x14ac:dyDescent="0.2">
      <c r="A2050" s="24" t="s">
        <v>15853</v>
      </c>
      <c r="B2050" s="84" t="s">
        <v>21654</v>
      </c>
      <c r="C2050" s="119">
        <v>77.3</v>
      </c>
      <c r="D2050" s="120">
        <v>2048</v>
      </c>
      <c r="E2050" s="121">
        <f t="shared" si="36"/>
        <v>4</v>
      </c>
    </row>
    <row r="2051" spans="1:5" x14ac:dyDescent="0.2">
      <c r="A2051" s="24" t="s">
        <v>15889</v>
      </c>
      <c r="B2051" s="84" t="s">
        <v>21491</v>
      </c>
      <c r="C2051" s="119">
        <v>77.3</v>
      </c>
      <c r="D2051" s="120">
        <v>2049</v>
      </c>
      <c r="E2051" s="121">
        <f t="shared" si="36"/>
        <v>4</v>
      </c>
    </row>
    <row r="2052" spans="1:5" x14ac:dyDescent="0.2">
      <c r="A2052" s="24" t="s">
        <v>16525</v>
      </c>
      <c r="B2052" s="84" t="s">
        <v>21079</v>
      </c>
      <c r="C2052" s="119">
        <v>77.3</v>
      </c>
      <c r="D2052" s="120">
        <v>2050</v>
      </c>
      <c r="E2052" s="121">
        <f t="shared" ref="E2052:E2115" si="37">VLOOKUP(C2052,$I$3:$O$18,7, TRUE)</f>
        <v>4</v>
      </c>
    </row>
    <row r="2053" spans="1:5" x14ac:dyDescent="0.2">
      <c r="A2053" s="24" t="s">
        <v>16375</v>
      </c>
      <c r="B2053" s="84" t="s">
        <v>21334</v>
      </c>
      <c r="C2053" s="119">
        <v>77.3</v>
      </c>
      <c r="D2053" s="120">
        <v>2051</v>
      </c>
      <c r="E2053" s="121">
        <f t="shared" si="37"/>
        <v>4</v>
      </c>
    </row>
    <row r="2054" spans="1:5" x14ac:dyDescent="0.2">
      <c r="A2054" s="24" t="s">
        <v>16979</v>
      </c>
      <c r="B2054" s="84" t="s">
        <v>20889</v>
      </c>
      <c r="C2054" s="119">
        <v>77.3</v>
      </c>
      <c r="D2054" s="120">
        <v>2052</v>
      </c>
      <c r="E2054" s="121">
        <f t="shared" si="37"/>
        <v>4</v>
      </c>
    </row>
    <row r="2055" spans="1:5" x14ac:dyDescent="0.2">
      <c r="A2055" s="24" t="s">
        <v>21998</v>
      </c>
      <c r="B2055" s="84" t="s">
        <v>21999</v>
      </c>
      <c r="C2055" s="119">
        <v>77.3</v>
      </c>
      <c r="D2055" s="120">
        <v>2053</v>
      </c>
      <c r="E2055" s="121">
        <f t="shared" si="37"/>
        <v>4</v>
      </c>
    </row>
    <row r="2056" spans="1:5" x14ac:dyDescent="0.2">
      <c r="A2056" s="24" t="s">
        <v>13935</v>
      </c>
      <c r="B2056" s="84" t="s">
        <v>21768</v>
      </c>
      <c r="C2056" s="119">
        <v>77.400000000000006</v>
      </c>
      <c r="D2056" s="120">
        <v>2054</v>
      </c>
      <c r="E2056" s="121">
        <f t="shared" si="37"/>
        <v>4</v>
      </c>
    </row>
    <row r="2057" spans="1:5" x14ac:dyDescent="0.2">
      <c r="A2057" s="24" t="s">
        <v>16052</v>
      </c>
      <c r="B2057" s="84" t="s">
        <v>20276</v>
      </c>
      <c r="C2057" s="119">
        <v>77.400000000000006</v>
      </c>
      <c r="D2057" s="120">
        <v>2055</v>
      </c>
      <c r="E2057" s="121">
        <f t="shared" si="37"/>
        <v>4</v>
      </c>
    </row>
    <row r="2058" spans="1:5" x14ac:dyDescent="0.2">
      <c r="A2058" s="24" t="s">
        <v>17241</v>
      </c>
      <c r="B2058" s="84" t="s">
        <v>21300</v>
      </c>
      <c r="C2058" s="119">
        <v>77.400000000000006</v>
      </c>
      <c r="D2058" s="120">
        <v>2056</v>
      </c>
      <c r="E2058" s="121">
        <f t="shared" si="37"/>
        <v>4</v>
      </c>
    </row>
    <row r="2059" spans="1:5" x14ac:dyDescent="0.2">
      <c r="A2059" s="24" t="s">
        <v>16089</v>
      </c>
      <c r="B2059" s="84" t="s">
        <v>21868</v>
      </c>
      <c r="C2059" s="119">
        <v>77.400000000000006</v>
      </c>
      <c r="D2059" s="120">
        <v>2057</v>
      </c>
      <c r="E2059" s="121">
        <f t="shared" si="37"/>
        <v>4</v>
      </c>
    </row>
    <row r="2060" spans="1:5" x14ac:dyDescent="0.2">
      <c r="A2060" s="24" t="s">
        <v>16620</v>
      </c>
      <c r="B2060" s="84" t="s">
        <v>20672</v>
      </c>
      <c r="C2060" s="119">
        <v>77.400000000000006</v>
      </c>
      <c r="D2060" s="120">
        <v>2058</v>
      </c>
      <c r="E2060" s="121">
        <f t="shared" si="37"/>
        <v>4</v>
      </c>
    </row>
    <row r="2061" spans="1:5" x14ac:dyDescent="0.2">
      <c r="A2061" s="24" t="s">
        <v>17394</v>
      </c>
      <c r="B2061" s="84" t="s">
        <v>21375</v>
      </c>
      <c r="C2061" s="119">
        <v>77.400000000000006</v>
      </c>
      <c r="D2061" s="120">
        <v>2059</v>
      </c>
      <c r="E2061" s="121">
        <f t="shared" si="37"/>
        <v>4</v>
      </c>
    </row>
    <row r="2062" spans="1:5" x14ac:dyDescent="0.2">
      <c r="A2062" s="24" t="s">
        <v>16322</v>
      </c>
      <c r="B2062" s="84" t="s">
        <v>21891</v>
      </c>
      <c r="C2062" s="119">
        <v>77.5</v>
      </c>
      <c r="D2062" s="120">
        <v>2060</v>
      </c>
      <c r="E2062" s="121">
        <f t="shared" si="37"/>
        <v>4</v>
      </c>
    </row>
    <row r="2063" spans="1:5" x14ac:dyDescent="0.2">
      <c r="A2063" s="24" t="s">
        <v>17313</v>
      </c>
      <c r="B2063" s="84" t="s">
        <v>21071</v>
      </c>
      <c r="C2063" s="119">
        <v>77.5</v>
      </c>
      <c r="D2063" s="120">
        <v>2061</v>
      </c>
      <c r="E2063" s="121">
        <f t="shared" si="37"/>
        <v>4</v>
      </c>
    </row>
    <row r="2064" spans="1:5" x14ac:dyDescent="0.2">
      <c r="A2064" s="24" t="s">
        <v>17545</v>
      </c>
      <c r="B2064" s="84" t="s">
        <v>20514</v>
      </c>
      <c r="C2064" s="119">
        <v>77.5</v>
      </c>
      <c r="D2064" s="120">
        <v>2062</v>
      </c>
      <c r="E2064" s="121">
        <f t="shared" si="37"/>
        <v>4</v>
      </c>
    </row>
    <row r="2065" spans="1:5" x14ac:dyDescent="0.2">
      <c r="A2065" s="24" t="s">
        <v>15626</v>
      </c>
      <c r="B2065" s="84" t="s">
        <v>20424</v>
      </c>
      <c r="C2065" s="119">
        <v>77.5</v>
      </c>
      <c r="D2065" s="120">
        <v>2063</v>
      </c>
      <c r="E2065" s="121">
        <f t="shared" si="37"/>
        <v>4</v>
      </c>
    </row>
    <row r="2066" spans="1:5" x14ac:dyDescent="0.2">
      <c r="A2066" s="24" t="s">
        <v>15624</v>
      </c>
      <c r="B2066" s="84" t="s">
        <v>21522</v>
      </c>
      <c r="C2066" s="119">
        <v>77.5</v>
      </c>
      <c r="D2066" s="120">
        <v>2064</v>
      </c>
      <c r="E2066" s="121">
        <f t="shared" si="37"/>
        <v>4</v>
      </c>
    </row>
    <row r="2067" spans="1:5" x14ac:dyDescent="0.2">
      <c r="A2067" s="24" t="s">
        <v>17583</v>
      </c>
      <c r="B2067" s="84" t="s">
        <v>20918</v>
      </c>
      <c r="C2067" s="119">
        <v>77.5</v>
      </c>
      <c r="D2067" s="120">
        <v>2065</v>
      </c>
      <c r="E2067" s="121">
        <f t="shared" si="37"/>
        <v>4</v>
      </c>
    </row>
    <row r="2068" spans="1:5" x14ac:dyDescent="0.2">
      <c r="A2068" s="24" t="s">
        <v>16754</v>
      </c>
      <c r="B2068" s="84" t="s">
        <v>21323</v>
      </c>
      <c r="C2068" s="119">
        <v>77.5</v>
      </c>
      <c r="D2068" s="120">
        <v>2066</v>
      </c>
      <c r="E2068" s="121">
        <f t="shared" si="37"/>
        <v>4</v>
      </c>
    </row>
    <row r="2069" spans="1:5" x14ac:dyDescent="0.2">
      <c r="A2069" s="24" t="s">
        <v>15865</v>
      </c>
      <c r="B2069" s="84" t="s">
        <v>21551</v>
      </c>
      <c r="C2069" s="119">
        <v>77.5</v>
      </c>
      <c r="D2069" s="120">
        <v>2067</v>
      </c>
      <c r="E2069" s="121">
        <f t="shared" si="37"/>
        <v>4</v>
      </c>
    </row>
    <row r="2070" spans="1:5" x14ac:dyDescent="0.2">
      <c r="A2070" s="24" t="s">
        <v>16182</v>
      </c>
      <c r="B2070" s="84" t="s">
        <v>21179</v>
      </c>
      <c r="C2070" s="119">
        <v>77.5</v>
      </c>
      <c r="D2070" s="120">
        <v>2068</v>
      </c>
      <c r="E2070" s="121">
        <f t="shared" si="37"/>
        <v>4</v>
      </c>
    </row>
    <row r="2071" spans="1:5" x14ac:dyDescent="0.2">
      <c r="A2071" s="24" t="s">
        <v>16894</v>
      </c>
      <c r="B2071" s="84" t="s">
        <v>21172</v>
      </c>
      <c r="C2071" s="119">
        <v>77.5</v>
      </c>
      <c r="D2071" s="120">
        <v>2069</v>
      </c>
      <c r="E2071" s="121">
        <f t="shared" si="37"/>
        <v>4</v>
      </c>
    </row>
    <row r="2072" spans="1:5" x14ac:dyDescent="0.2">
      <c r="A2072" s="24" t="s">
        <v>16253</v>
      </c>
      <c r="B2072" s="84" t="s">
        <v>21029</v>
      </c>
      <c r="C2072" s="119">
        <v>77.5</v>
      </c>
      <c r="D2072" s="120">
        <v>2070</v>
      </c>
      <c r="E2072" s="121">
        <f t="shared" si="37"/>
        <v>4</v>
      </c>
    </row>
    <row r="2073" spans="1:5" x14ac:dyDescent="0.2">
      <c r="A2073" s="24" t="s">
        <v>16891</v>
      </c>
      <c r="B2073" s="84" t="s">
        <v>21411</v>
      </c>
      <c r="C2073" s="119">
        <v>77.599999999999994</v>
      </c>
      <c r="D2073" s="120">
        <v>2071</v>
      </c>
      <c r="E2073" s="121">
        <f t="shared" si="37"/>
        <v>4</v>
      </c>
    </row>
    <row r="2074" spans="1:5" x14ac:dyDescent="0.2">
      <c r="A2074" s="24" t="s">
        <v>16405</v>
      </c>
      <c r="B2074" s="84" t="s">
        <v>21607</v>
      </c>
      <c r="C2074" s="119">
        <v>77.599999999999994</v>
      </c>
      <c r="D2074" s="120">
        <v>2072</v>
      </c>
      <c r="E2074" s="121">
        <f t="shared" si="37"/>
        <v>4</v>
      </c>
    </row>
    <row r="2075" spans="1:5" x14ac:dyDescent="0.2">
      <c r="A2075" s="24" t="s">
        <v>15705</v>
      </c>
      <c r="B2075" s="84" t="s">
        <v>21402</v>
      </c>
      <c r="C2075" s="119">
        <v>77.599999999999994</v>
      </c>
      <c r="D2075" s="120">
        <v>2073</v>
      </c>
      <c r="E2075" s="121">
        <f t="shared" si="37"/>
        <v>4</v>
      </c>
    </row>
    <row r="2076" spans="1:5" x14ac:dyDescent="0.2">
      <c r="A2076" s="24" t="s">
        <v>15605</v>
      </c>
      <c r="B2076" s="84" t="s">
        <v>21298</v>
      </c>
      <c r="C2076" s="119">
        <v>77.599999999999994</v>
      </c>
      <c r="D2076" s="120">
        <v>2074</v>
      </c>
      <c r="E2076" s="121">
        <f t="shared" si="37"/>
        <v>4</v>
      </c>
    </row>
    <row r="2077" spans="1:5" x14ac:dyDescent="0.2">
      <c r="A2077" s="24" t="s">
        <v>15766</v>
      </c>
      <c r="B2077" s="84" t="s">
        <v>21722</v>
      </c>
      <c r="C2077" s="119">
        <v>77.599999999999994</v>
      </c>
      <c r="D2077" s="120">
        <v>2075</v>
      </c>
      <c r="E2077" s="121">
        <f t="shared" si="37"/>
        <v>4</v>
      </c>
    </row>
    <row r="2078" spans="1:5" x14ac:dyDescent="0.2">
      <c r="A2078" s="24" t="s">
        <v>16371</v>
      </c>
      <c r="B2078" s="84" t="s">
        <v>21285</v>
      </c>
      <c r="C2078" s="119">
        <v>77.599999999999994</v>
      </c>
      <c r="D2078" s="120">
        <v>2076</v>
      </c>
      <c r="E2078" s="121">
        <f t="shared" si="37"/>
        <v>4</v>
      </c>
    </row>
    <row r="2079" spans="1:5" x14ac:dyDescent="0.2">
      <c r="A2079" s="24" t="s">
        <v>17053</v>
      </c>
      <c r="B2079" s="84" t="s">
        <v>20994</v>
      </c>
      <c r="C2079" s="119">
        <v>77.599999999999994</v>
      </c>
      <c r="D2079" s="120">
        <v>2077</v>
      </c>
      <c r="E2079" s="121">
        <f t="shared" si="37"/>
        <v>4</v>
      </c>
    </row>
    <row r="2080" spans="1:5" x14ac:dyDescent="0.2">
      <c r="A2080" s="24" t="s">
        <v>17761</v>
      </c>
      <c r="B2080" s="84" t="s">
        <v>20182</v>
      </c>
      <c r="C2080" s="119">
        <v>77.7</v>
      </c>
      <c r="D2080" s="120">
        <v>2078</v>
      </c>
      <c r="E2080" s="121">
        <f t="shared" si="37"/>
        <v>4</v>
      </c>
    </row>
    <row r="2081" spans="1:5" x14ac:dyDescent="0.2">
      <c r="A2081" s="24" t="s">
        <v>16079</v>
      </c>
      <c r="B2081" s="84" t="s">
        <v>21291</v>
      </c>
      <c r="C2081" s="119">
        <v>77.7</v>
      </c>
      <c r="D2081" s="120">
        <v>2079</v>
      </c>
      <c r="E2081" s="121">
        <f t="shared" si="37"/>
        <v>4</v>
      </c>
    </row>
    <row r="2082" spans="1:5" x14ac:dyDescent="0.2">
      <c r="A2082" s="24" t="s">
        <v>17707</v>
      </c>
      <c r="B2082" s="84" t="s">
        <v>21021</v>
      </c>
      <c r="C2082" s="119">
        <v>77.7</v>
      </c>
      <c r="D2082" s="120">
        <v>2080</v>
      </c>
      <c r="E2082" s="121">
        <f t="shared" si="37"/>
        <v>4</v>
      </c>
    </row>
    <row r="2083" spans="1:5" x14ac:dyDescent="0.2">
      <c r="A2083" s="24" t="s">
        <v>16050</v>
      </c>
      <c r="B2083" s="84" t="s">
        <v>21347</v>
      </c>
      <c r="C2083" s="119">
        <v>77.7</v>
      </c>
      <c r="D2083" s="120">
        <v>2081</v>
      </c>
      <c r="E2083" s="121">
        <f t="shared" si="37"/>
        <v>4</v>
      </c>
    </row>
    <row r="2084" spans="1:5" x14ac:dyDescent="0.2">
      <c r="A2084" s="24" t="s">
        <v>17411</v>
      </c>
      <c r="B2084" s="84" t="s">
        <v>21043</v>
      </c>
      <c r="C2084" s="119">
        <v>77.7</v>
      </c>
      <c r="D2084" s="120">
        <v>2082</v>
      </c>
      <c r="E2084" s="121">
        <f t="shared" si="37"/>
        <v>4</v>
      </c>
    </row>
    <row r="2085" spans="1:5" x14ac:dyDescent="0.2">
      <c r="A2085" s="24" t="s">
        <v>17168</v>
      </c>
      <c r="B2085" s="84" t="s">
        <v>21186</v>
      </c>
      <c r="C2085" s="119">
        <v>77.7</v>
      </c>
      <c r="D2085" s="120">
        <v>2083</v>
      </c>
      <c r="E2085" s="121">
        <f t="shared" si="37"/>
        <v>4</v>
      </c>
    </row>
    <row r="2086" spans="1:5" x14ac:dyDescent="0.2">
      <c r="A2086" s="24" t="s">
        <v>15206</v>
      </c>
      <c r="B2086" s="84" t="s">
        <v>21949</v>
      </c>
      <c r="C2086" s="119">
        <v>77.7</v>
      </c>
      <c r="D2086" s="120">
        <v>2084</v>
      </c>
      <c r="E2086" s="121">
        <f t="shared" si="37"/>
        <v>4</v>
      </c>
    </row>
    <row r="2087" spans="1:5" x14ac:dyDescent="0.2">
      <c r="A2087" s="24" t="s">
        <v>16309</v>
      </c>
      <c r="B2087" s="84" t="s">
        <v>20727</v>
      </c>
      <c r="C2087" s="119">
        <v>77.7</v>
      </c>
      <c r="D2087" s="120">
        <v>2085</v>
      </c>
      <c r="E2087" s="121">
        <f t="shared" si="37"/>
        <v>4</v>
      </c>
    </row>
    <row r="2088" spans="1:5" x14ac:dyDescent="0.2">
      <c r="A2088" s="24" t="s">
        <v>16595</v>
      </c>
      <c r="B2088" s="84" t="s">
        <v>20824</v>
      </c>
      <c r="C2088" s="119">
        <v>77.7</v>
      </c>
      <c r="D2088" s="120">
        <v>2086</v>
      </c>
      <c r="E2088" s="121">
        <f t="shared" si="37"/>
        <v>4</v>
      </c>
    </row>
    <row r="2089" spans="1:5" x14ac:dyDescent="0.2">
      <c r="A2089" s="24" t="s">
        <v>15874</v>
      </c>
      <c r="B2089" s="84" t="s">
        <v>21954</v>
      </c>
      <c r="C2089" s="119">
        <v>77.7</v>
      </c>
      <c r="D2089" s="120">
        <v>2087</v>
      </c>
      <c r="E2089" s="121">
        <f t="shared" si="37"/>
        <v>4</v>
      </c>
    </row>
    <row r="2090" spans="1:5" x14ac:dyDescent="0.2">
      <c r="A2090" s="24" t="s">
        <v>16343</v>
      </c>
      <c r="B2090" s="84" t="s">
        <v>21366</v>
      </c>
      <c r="C2090" s="119">
        <v>77.7</v>
      </c>
      <c r="D2090" s="120">
        <v>2088</v>
      </c>
      <c r="E2090" s="121">
        <f t="shared" si="37"/>
        <v>4</v>
      </c>
    </row>
    <row r="2091" spans="1:5" x14ac:dyDescent="0.2">
      <c r="A2091" s="24" t="s">
        <v>17809</v>
      </c>
      <c r="B2091" s="84" t="s">
        <v>20244</v>
      </c>
      <c r="C2091" s="119">
        <v>77.7</v>
      </c>
      <c r="D2091" s="120">
        <v>2089</v>
      </c>
      <c r="E2091" s="121">
        <f t="shared" si="37"/>
        <v>4</v>
      </c>
    </row>
    <row r="2092" spans="1:5" x14ac:dyDescent="0.2">
      <c r="A2092" s="24" t="s">
        <v>17787</v>
      </c>
      <c r="B2092" s="84" t="s">
        <v>20498</v>
      </c>
      <c r="C2092" s="119">
        <v>77.8</v>
      </c>
      <c r="D2092" s="120">
        <v>2090</v>
      </c>
      <c r="E2092" s="121">
        <f t="shared" si="37"/>
        <v>4</v>
      </c>
    </row>
    <row r="2093" spans="1:5" x14ac:dyDescent="0.2">
      <c r="A2093" s="24" t="s">
        <v>15814</v>
      </c>
      <c r="B2093" s="84" t="s">
        <v>21775</v>
      </c>
      <c r="C2093" s="119">
        <v>77.8</v>
      </c>
      <c r="D2093" s="120">
        <v>2091</v>
      </c>
      <c r="E2093" s="121">
        <f t="shared" si="37"/>
        <v>4</v>
      </c>
    </row>
    <row r="2094" spans="1:5" x14ac:dyDescent="0.2">
      <c r="A2094" s="24" t="s">
        <v>17915</v>
      </c>
      <c r="B2094" s="84" t="s">
        <v>21096</v>
      </c>
      <c r="C2094" s="119">
        <v>77.8</v>
      </c>
      <c r="D2094" s="120">
        <v>2092</v>
      </c>
      <c r="E2094" s="121">
        <f t="shared" si="37"/>
        <v>4</v>
      </c>
    </row>
    <row r="2095" spans="1:5" x14ac:dyDescent="0.2">
      <c r="A2095" s="24" t="s">
        <v>16181</v>
      </c>
      <c r="B2095" s="84" t="s">
        <v>21415</v>
      </c>
      <c r="C2095" s="119">
        <v>77.8</v>
      </c>
      <c r="D2095" s="120">
        <v>2093</v>
      </c>
      <c r="E2095" s="121">
        <f t="shared" si="37"/>
        <v>4</v>
      </c>
    </row>
    <row r="2096" spans="1:5" x14ac:dyDescent="0.2">
      <c r="A2096" s="24" t="s">
        <v>16681</v>
      </c>
      <c r="B2096" s="84" t="s">
        <v>21504</v>
      </c>
      <c r="C2096" s="119">
        <v>77.8</v>
      </c>
      <c r="D2096" s="120">
        <v>2094</v>
      </c>
      <c r="E2096" s="121">
        <f t="shared" si="37"/>
        <v>4</v>
      </c>
    </row>
    <row r="2097" spans="1:5" x14ac:dyDescent="0.2">
      <c r="A2097" s="24" t="s">
        <v>15497</v>
      </c>
      <c r="B2097" s="84" t="s">
        <v>21822</v>
      </c>
      <c r="C2097" s="119">
        <v>77.8</v>
      </c>
      <c r="D2097" s="120">
        <v>2095</v>
      </c>
      <c r="E2097" s="121">
        <f t="shared" si="37"/>
        <v>4</v>
      </c>
    </row>
    <row r="2098" spans="1:5" x14ac:dyDescent="0.2">
      <c r="A2098" s="24" t="s">
        <v>17665</v>
      </c>
      <c r="B2098" s="84" t="s">
        <v>20970</v>
      </c>
      <c r="C2098" s="119">
        <v>77.8</v>
      </c>
      <c r="D2098" s="120">
        <v>2096</v>
      </c>
      <c r="E2098" s="121">
        <f t="shared" si="37"/>
        <v>4</v>
      </c>
    </row>
    <row r="2099" spans="1:5" x14ac:dyDescent="0.2">
      <c r="A2099" s="24" t="s">
        <v>15996</v>
      </c>
      <c r="B2099" s="84" t="s">
        <v>21850</v>
      </c>
      <c r="C2099" s="119">
        <v>77.900000000000006</v>
      </c>
      <c r="D2099" s="120">
        <v>2097</v>
      </c>
      <c r="E2099" s="121">
        <f t="shared" si="37"/>
        <v>4</v>
      </c>
    </row>
    <row r="2100" spans="1:5" x14ac:dyDescent="0.2">
      <c r="A2100" s="24" t="s">
        <v>16550</v>
      </c>
      <c r="B2100" s="84" t="s">
        <v>20714</v>
      </c>
      <c r="C2100" s="119">
        <v>77.900000000000006</v>
      </c>
      <c r="D2100" s="120">
        <v>2098</v>
      </c>
      <c r="E2100" s="121">
        <f t="shared" si="37"/>
        <v>4</v>
      </c>
    </row>
    <row r="2101" spans="1:5" x14ac:dyDescent="0.2">
      <c r="A2101" s="24" t="s">
        <v>15681</v>
      </c>
      <c r="B2101" s="84" t="s">
        <v>21089</v>
      </c>
      <c r="C2101" s="119">
        <v>77.900000000000006</v>
      </c>
      <c r="D2101" s="120">
        <v>2099</v>
      </c>
      <c r="E2101" s="121">
        <f t="shared" si="37"/>
        <v>4</v>
      </c>
    </row>
    <row r="2102" spans="1:5" x14ac:dyDescent="0.2">
      <c r="A2102" s="24" t="s">
        <v>17724</v>
      </c>
      <c r="B2102" s="84" t="s">
        <v>21189</v>
      </c>
      <c r="C2102" s="119">
        <v>77.900000000000006</v>
      </c>
      <c r="D2102" s="120">
        <v>2100</v>
      </c>
      <c r="E2102" s="121">
        <f t="shared" si="37"/>
        <v>4</v>
      </c>
    </row>
    <row r="2103" spans="1:5" x14ac:dyDescent="0.2">
      <c r="A2103" s="24" t="s">
        <v>17540</v>
      </c>
      <c r="B2103" s="84" t="s">
        <v>20159</v>
      </c>
      <c r="C2103" s="119">
        <v>77.900000000000006</v>
      </c>
      <c r="D2103" s="120">
        <v>2101</v>
      </c>
      <c r="E2103" s="121">
        <f t="shared" si="37"/>
        <v>4</v>
      </c>
    </row>
    <row r="2104" spans="1:5" x14ac:dyDescent="0.2">
      <c r="A2104" s="24" t="s">
        <v>17484</v>
      </c>
      <c r="B2104" s="84" t="s">
        <v>20435</v>
      </c>
      <c r="C2104" s="119">
        <v>78</v>
      </c>
      <c r="D2104" s="120">
        <v>2102</v>
      </c>
      <c r="E2104" s="121">
        <f t="shared" si="37"/>
        <v>4</v>
      </c>
    </row>
    <row r="2105" spans="1:5" x14ac:dyDescent="0.2">
      <c r="A2105" s="24" t="s">
        <v>16732</v>
      </c>
      <c r="B2105" s="84" t="s">
        <v>21501</v>
      </c>
      <c r="C2105" s="119">
        <v>78</v>
      </c>
      <c r="D2105" s="120">
        <v>2103</v>
      </c>
      <c r="E2105" s="121">
        <f t="shared" si="37"/>
        <v>4</v>
      </c>
    </row>
    <row r="2106" spans="1:5" x14ac:dyDescent="0.2">
      <c r="A2106" s="24" t="s">
        <v>17581</v>
      </c>
      <c r="B2106" s="84" t="s">
        <v>21055</v>
      </c>
      <c r="C2106" s="119">
        <v>78</v>
      </c>
      <c r="D2106" s="120">
        <v>2104</v>
      </c>
      <c r="E2106" s="121">
        <f t="shared" si="37"/>
        <v>4</v>
      </c>
    </row>
    <row r="2107" spans="1:5" x14ac:dyDescent="0.2">
      <c r="A2107" s="24" t="s">
        <v>16676</v>
      </c>
      <c r="B2107" s="84" t="s">
        <v>21451</v>
      </c>
      <c r="C2107" s="119">
        <v>78</v>
      </c>
      <c r="D2107" s="120">
        <v>2105</v>
      </c>
      <c r="E2107" s="121">
        <f t="shared" si="37"/>
        <v>4</v>
      </c>
    </row>
    <row r="2108" spans="1:5" x14ac:dyDescent="0.2">
      <c r="A2108" s="24" t="s">
        <v>16133</v>
      </c>
      <c r="B2108" s="84" t="s">
        <v>21723</v>
      </c>
      <c r="C2108" s="119">
        <v>78.099999999999994</v>
      </c>
      <c r="D2108" s="120">
        <v>2106</v>
      </c>
      <c r="E2108" s="121">
        <f t="shared" si="37"/>
        <v>4</v>
      </c>
    </row>
    <row r="2109" spans="1:5" x14ac:dyDescent="0.2">
      <c r="A2109" s="24" t="s">
        <v>17275</v>
      </c>
      <c r="B2109" s="84" t="s">
        <v>21552</v>
      </c>
      <c r="C2109" s="119">
        <v>78.099999999999994</v>
      </c>
      <c r="D2109" s="120">
        <v>2107</v>
      </c>
      <c r="E2109" s="121">
        <f t="shared" si="37"/>
        <v>4</v>
      </c>
    </row>
    <row r="2110" spans="1:5" x14ac:dyDescent="0.2">
      <c r="A2110" s="24" t="s">
        <v>16255</v>
      </c>
      <c r="B2110" s="84" t="s">
        <v>21505</v>
      </c>
      <c r="C2110" s="119">
        <v>78.099999999999994</v>
      </c>
      <c r="D2110" s="120">
        <v>2108</v>
      </c>
      <c r="E2110" s="121">
        <f t="shared" si="37"/>
        <v>4</v>
      </c>
    </row>
    <row r="2111" spans="1:5" x14ac:dyDescent="0.2">
      <c r="A2111" s="24" t="s">
        <v>14539</v>
      </c>
      <c r="B2111" s="84" t="s">
        <v>21296</v>
      </c>
      <c r="C2111" s="119">
        <v>78.2</v>
      </c>
      <c r="D2111" s="120">
        <v>2109</v>
      </c>
      <c r="E2111" s="121">
        <f t="shared" si="37"/>
        <v>4</v>
      </c>
    </row>
    <row r="2112" spans="1:5" x14ac:dyDescent="0.2">
      <c r="A2112" s="24" t="s">
        <v>16633</v>
      </c>
      <c r="B2112" s="84" t="s">
        <v>21204</v>
      </c>
      <c r="C2112" s="119">
        <v>78.2</v>
      </c>
      <c r="D2112" s="120">
        <v>2110</v>
      </c>
      <c r="E2112" s="121">
        <f t="shared" si="37"/>
        <v>4</v>
      </c>
    </row>
    <row r="2113" spans="1:5" x14ac:dyDescent="0.2">
      <c r="A2113" s="24" t="s">
        <v>17132</v>
      </c>
      <c r="B2113" s="84" t="s">
        <v>20360</v>
      </c>
      <c r="C2113" s="119">
        <v>78.2</v>
      </c>
      <c r="D2113" s="120">
        <v>2111</v>
      </c>
      <c r="E2113" s="121">
        <f t="shared" si="37"/>
        <v>4</v>
      </c>
    </row>
    <row r="2114" spans="1:5" x14ac:dyDescent="0.2">
      <c r="A2114" s="24" t="s">
        <v>17052</v>
      </c>
      <c r="B2114" s="84" t="s">
        <v>21742</v>
      </c>
      <c r="C2114" s="119">
        <v>78.2</v>
      </c>
      <c r="D2114" s="120">
        <v>2112</v>
      </c>
      <c r="E2114" s="121">
        <f t="shared" si="37"/>
        <v>4</v>
      </c>
    </row>
    <row r="2115" spans="1:5" x14ac:dyDescent="0.2">
      <c r="A2115" s="24" t="s">
        <v>17351</v>
      </c>
      <c r="B2115" s="84" t="s">
        <v>21629</v>
      </c>
      <c r="C2115" s="119">
        <v>78.2</v>
      </c>
      <c r="D2115" s="120">
        <v>2113</v>
      </c>
      <c r="E2115" s="121">
        <f t="shared" si="37"/>
        <v>4</v>
      </c>
    </row>
    <row r="2116" spans="1:5" x14ac:dyDescent="0.2">
      <c r="A2116" s="24" t="s">
        <v>16419</v>
      </c>
      <c r="B2116" s="84" t="s">
        <v>21076</v>
      </c>
      <c r="C2116" s="119">
        <v>78.2</v>
      </c>
      <c r="D2116" s="120">
        <v>2114</v>
      </c>
      <c r="E2116" s="121">
        <f t="shared" ref="E2116:E2179" si="38">VLOOKUP(C2116,$I$3:$O$18,7, TRUE)</f>
        <v>4</v>
      </c>
    </row>
    <row r="2117" spans="1:5" x14ac:dyDescent="0.2">
      <c r="A2117" s="24" t="s">
        <v>17214</v>
      </c>
      <c r="B2117" s="84" t="s">
        <v>20238</v>
      </c>
      <c r="C2117" s="119">
        <v>78.3</v>
      </c>
      <c r="D2117" s="120">
        <v>2115</v>
      </c>
      <c r="E2117" s="121">
        <f t="shared" si="38"/>
        <v>4</v>
      </c>
    </row>
    <row r="2118" spans="1:5" x14ac:dyDescent="0.2">
      <c r="A2118" s="24" t="s">
        <v>17005</v>
      </c>
      <c r="B2118" s="84" t="s">
        <v>20603</v>
      </c>
      <c r="C2118" s="119">
        <v>78.3</v>
      </c>
      <c r="D2118" s="120">
        <v>2116</v>
      </c>
      <c r="E2118" s="121">
        <f t="shared" si="38"/>
        <v>4</v>
      </c>
    </row>
    <row r="2119" spans="1:5" x14ac:dyDescent="0.2">
      <c r="A2119" s="24" t="s">
        <v>17908</v>
      </c>
      <c r="B2119" s="84" t="s">
        <v>20532</v>
      </c>
      <c r="C2119" s="119">
        <v>78.3</v>
      </c>
      <c r="D2119" s="120">
        <v>2117</v>
      </c>
      <c r="E2119" s="121">
        <f t="shared" si="38"/>
        <v>4</v>
      </c>
    </row>
    <row r="2120" spans="1:5" x14ac:dyDescent="0.2">
      <c r="A2120" s="24" t="s">
        <v>16565</v>
      </c>
      <c r="B2120" s="84" t="s">
        <v>20981</v>
      </c>
      <c r="C2120" s="119">
        <v>78.400000000000006</v>
      </c>
      <c r="D2120" s="120">
        <v>2118</v>
      </c>
      <c r="E2120" s="121">
        <f t="shared" si="38"/>
        <v>4</v>
      </c>
    </row>
    <row r="2121" spans="1:5" x14ac:dyDescent="0.2">
      <c r="A2121" s="24" t="s">
        <v>15018</v>
      </c>
      <c r="B2121" s="84" t="s">
        <v>22281</v>
      </c>
      <c r="C2121" s="119">
        <v>78.400000000000006</v>
      </c>
      <c r="D2121" s="120">
        <v>2119</v>
      </c>
      <c r="E2121" s="121">
        <f t="shared" si="38"/>
        <v>4</v>
      </c>
    </row>
    <row r="2122" spans="1:5" x14ac:dyDescent="0.2">
      <c r="A2122" s="24" t="s">
        <v>16660</v>
      </c>
      <c r="B2122" s="84" t="s">
        <v>21040</v>
      </c>
      <c r="C2122" s="119">
        <v>78.400000000000006</v>
      </c>
      <c r="D2122" s="120">
        <v>2120</v>
      </c>
      <c r="E2122" s="121">
        <f t="shared" si="38"/>
        <v>4</v>
      </c>
    </row>
    <row r="2123" spans="1:5" x14ac:dyDescent="0.2">
      <c r="A2123" s="24" t="s">
        <v>17496</v>
      </c>
      <c r="B2123" s="84" t="s">
        <v>21392</v>
      </c>
      <c r="C2123" s="119">
        <v>78.400000000000006</v>
      </c>
      <c r="D2123" s="120">
        <v>2121</v>
      </c>
      <c r="E2123" s="121">
        <f t="shared" si="38"/>
        <v>4</v>
      </c>
    </row>
    <row r="2124" spans="1:5" x14ac:dyDescent="0.2">
      <c r="A2124" s="24" t="s">
        <v>16590</v>
      </c>
      <c r="B2124" s="84" t="s">
        <v>21312</v>
      </c>
      <c r="C2124" s="119">
        <v>78.400000000000006</v>
      </c>
      <c r="D2124" s="120">
        <v>2122</v>
      </c>
      <c r="E2124" s="121">
        <f t="shared" si="38"/>
        <v>4</v>
      </c>
    </row>
    <row r="2125" spans="1:5" x14ac:dyDescent="0.2">
      <c r="A2125" s="24" t="s">
        <v>15897</v>
      </c>
      <c r="B2125" s="84" t="s">
        <v>21785</v>
      </c>
      <c r="C2125" s="119">
        <v>78.400000000000006</v>
      </c>
      <c r="D2125" s="120">
        <v>2123</v>
      </c>
      <c r="E2125" s="121">
        <f t="shared" si="38"/>
        <v>4</v>
      </c>
    </row>
    <row r="2126" spans="1:5" x14ac:dyDescent="0.2">
      <c r="A2126" s="24" t="s">
        <v>15929</v>
      </c>
      <c r="B2126" s="84" t="s">
        <v>21586</v>
      </c>
      <c r="C2126" s="119">
        <v>78.400000000000006</v>
      </c>
      <c r="D2126" s="120">
        <v>2124</v>
      </c>
      <c r="E2126" s="121">
        <f t="shared" si="38"/>
        <v>4</v>
      </c>
    </row>
    <row r="2127" spans="1:5" x14ac:dyDescent="0.2">
      <c r="A2127" s="24" t="s">
        <v>16667</v>
      </c>
      <c r="B2127" s="84" t="s">
        <v>21026</v>
      </c>
      <c r="C2127" s="119">
        <v>78.400000000000006</v>
      </c>
      <c r="D2127" s="120">
        <v>2125</v>
      </c>
      <c r="E2127" s="121">
        <f t="shared" si="38"/>
        <v>4</v>
      </c>
    </row>
    <row r="2128" spans="1:5" x14ac:dyDescent="0.2">
      <c r="A2128" s="24" t="s">
        <v>16980</v>
      </c>
      <c r="B2128" s="84" t="s">
        <v>21037</v>
      </c>
      <c r="C2128" s="119">
        <v>78.400000000000006</v>
      </c>
      <c r="D2128" s="120">
        <v>2126</v>
      </c>
      <c r="E2128" s="121">
        <f t="shared" si="38"/>
        <v>4</v>
      </c>
    </row>
    <row r="2129" spans="1:5" x14ac:dyDescent="0.2">
      <c r="A2129" s="24" t="s">
        <v>18388</v>
      </c>
      <c r="B2129" s="84" t="s">
        <v>21396</v>
      </c>
      <c r="C2129" s="119">
        <v>78.5</v>
      </c>
      <c r="D2129" s="120">
        <v>2127</v>
      </c>
      <c r="E2129" s="121">
        <f t="shared" si="38"/>
        <v>4</v>
      </c>
    </row>
    <row r="2130" spans="1:5" x14ac:dyDescent="0.2">
      <c r="A2130" s="24" t="s">
        <v>18490</v>
      </c>
      <c r="B2130" s="84" t="s">
        <v>20445</v>
      </c>
      <c r="C2130" s="119">
        <v>78.5</v>
      </c>
      <c r="D2130" s="120">
        <v>2128</v>
      </c>
      <c r="E2130" s="121">
        <f t="shared" si="38"/>
        <v>4</v>
      </c>
    </row>
    <row r="2131" spans="1:5" x14ac:dyDescent="0.2">
      <c r="A2131" s="24" t="s">
        <v>18228</v>
      </c>
      <c r="B2131" s="84" t="s">
        <v>20151</v>
      </c>
      <c r="C2131" s="119">
        <v>78.5</v>
      </c>
      <c r="D2131" s="120">
        <v>2129</v>
      </c>
      <c r="E2131" s="121">
        <f t="shared" si="38"/>
        <v>4</v>
      </c>
    </row>
    <row r="2132" spans="1:5" x14ac:dyDescent="0.2">
      <c r="A2132" s="24" t="s">
        <v>17101</v>
      </c>
      <c r="B2132" s="84" t="s">
        <v>21563</v>
      </c>
      <c r="C2132" s="119">
        <v>78.5</v>
      </c>
      <c r="D2132" s="120">
        <v>2130</v>
      </c>
      <c r="E2132" s="121">
        <f t="shared" si="38"/>
        <v>4</v>
      </c>
    </row>
    <row r="2133" spans="1:5" x14ac:dyDescent="0.2">
      <c r="A2133" s="24" t="s">
        <v>15587</v>
      </c>
      <c r="B2133" s="84" t="s">
        <v>21434</v>
      </c>
      <c r="C2133" s="119">
        <v>78.5</v>
      </c>
      <c r="D2133" s="120">
        <v>2131</v>
      </c>
      <c r="E2133" s="121">
        <f t="shared" si="38"/>
        <v>4</v>
      </c>
    </row>
    <row r="2134" spans="1:5" x14ac:dyDescent="0.2">
      <c r="A2134" s="24" t="s">
        <v>17765</v>
      </c>
      <c r="B2134" s="84" t="s">
        <v>20311</v>
      </c>
      <c r="C2134" s="119">
        <v>78.5</v>
      </c>
      <c r="D2134" s="120">
        <v>2132</v>
      </c>
      <c r="E2134" s="121">
        <f t="shared" si="38"/>
        <v>4</v>
      </c>
    </row>
    <row r="2135" spans="1:5" x14ac:dyDescent="0.2">
      <c r="A2135" s="24" t="s">
        <v>17004</v>
      </c>
      <c r="B2135" s="84" t="s">
        <v>21188</v>
      </c>
      <c r="C2135" s="119">
        <v>78.5</v>
      </c>
      <c r="D2135" s="120">
        <v>2133</v>
      </c>
      <c r="E2135" s="121">
        <f t="shared" si="38"/>
        <v>4</v>
      </c>
    </row>
    <row r="2136" spans="1:5" x14ac:dyDescent="0.2">
      <c r="A2136" s="24" t="s">
        <v>17195</v>
      </c>
      <c r="B2136" s="84" t="s">
        <v>20492</v>
      </c>
      <c r="C2136" s="119">
        <v>78.599999999999994</v>
      </c>
      <c r="D2136" s="120">
        <v>2134</v>
      </c>
      <c r="E2136" s="121">
        <f t="shared" si="38"/>
        <v>4</v>
      </c>
    </row>
    <row r="2137" spans="1:5" x14ac:dyDescent="0.2">
      <c r="A2137" s="24" t="s">
        <v>14891</v>
      </c>
      <c r="B2137" s="84" t="s">
        <v>22199</v>
      </c>
      <c r="C2137" s="119">
        <v>78.599999999999994</v>
      </c>
      <c r="D2137" s="120">
        <v>2135</v>
      </c>
      <c r="E2137" s="121">
        <f t="shared" si="38"/>
        <v>4</v>
      </c>
    </row>
    <row r="2138" spans="1:5" x14ac:dyDescent="0.2">
      <c r="A2138" s="24" t="s">
        <v>15667</v>
      </c>
      <c r="B2138" s="84" t="s">
        <v>21329</v>
      </c>
      <c r="C2138" s="119">
        <v>78.599999999999994</v>
      </c>
      <c r="D2138" s="120">
        <v>2136</v>
      </c>
      <c r="E2138" s="121">
        <f t="shared" si="38"/>
        <v>4</v>
      </c>
    </row>
    <row r="2139" spans="1:5" x14ac:dyDescent="0.2">
      <c r="A2139" s="24" t="s">
        <v>16289</v>
      </c>
      <c r="B2139" s="84" t="s">
        <v>21049</v>
      </c>
      <c r="C2139" s="119">
        <v>78.599999999999994</v>
      </c>
      <c r="D2139" s="120">
        <v>2137</v>
      </c>
      <c r="E2139" s="121">
        <f t="shared" si="38"/>
        <v>4</v>
      </c>
    </row>
    <row r="2140" spans="1:5" x14ac:dyDescent="0.2">
      <c r="A2140" s="24" t="s">
        <v>15278</v>
      </c>
      <c r="B2140" s="84" t="s">
        <v>22251</v>
      </c>
      <c r="C2140" s="119">
        <v>78.599999999999994</v>
      </c>
      <c r="D2140" s="120">
        <v>2138</v>
      </c>
      <c r="E2140" s="121">
        <f t="shared" si="38"/>
        <v>4</v>
      </c>
    </row>
    <row r="2141" spans="1:5" x14ac:dyDescent="0.2">
      <c r="A2141" s="24" t="s">
        <v>17472</v>
      </c>
      <c r="B2141" s="84" t="s">
        <v>20804</v>
      </c>
      <c r="C2141" s="119">
        <v>78.599999999999994</v>
      </c>
      <c r="D2141" s="120">
        <v>2139</v>
      </c>
      <c r="E2141" s="121">
        <f t="shared" si="38"/>
        <v>4</v>
      </c>
    </row>
    <row r="2142" spans="1:5" x14ac:dyDescent="0.2">
      <c r="A2142" s="24" t="s">
        <v>16778</v>
      </c>
      <c r="B2142" s="84" t="s">
        <v>21143</v>
      </c>
      <c r="C2142" s="119">
        <v>78.599999999999994</v>
      </c>
      <c r="D2142" s="120">
        <v>2140</v>
      </c>
      <c r="E2142" s="121">
        <f t="shared" si="38"/>
        <v>4</v>
      </c>
    </row>
    <row r="2143" spans="1:5" x14ac:dyDescent="0.2">
      <c r="A2143" s="24" t="s">
        <v>16190</v>
      </c>
      <c r="B2143" s="84" t="s">
        <v>21060</v>
      </c>
      <c r="C2143" s="119">
        <v>78.599999999999994</v>
      </c>
      <c r="D2143" s="120">
        <v>2141</v>
      </c>
      <c r="E2143" s="121">
        <f t="shared" si="38"/>
        <v>4</v>
      </c>
    </row>
    <row r="2144" spans="1:5" x14ac:dyDescent="0.2">
      <c r="A2144" s="24" t="s">
        <v>16218</v>
      </c>
      <c r="B2144" s="84" t="s">
        <v>21403</v>
      </c>
      <c r="C2144" s="119">
        <v>78.7</v>
      </c>
      <c r="D2144" s="120">
        <v>2142</v>
      </c>
      <c r="E2144" s="121">
        <f t="shared" si="38"/>
        <v>4</v>
      </c>
    </row>
    <row r="2145" spans="1:5" x14ac:dyDescent="0.2">
      <c r="A2145" s="24" t="s">
        <v>17204</v>
      </c>
      <c r="B2145" s="84" t="s">
        <v>20925</v>
      </c>
      <c r="C2145" s="119">
        <v>78.7</v>
      </c>
      <c r="D2145" s="120">
        <v>2143</v>
      </c>
      <c r="E2145" s="121">
        <f t="shared" si="38"/>
        <v>4</v>
      </c>
    </row>
    <row r="2146" spans="1:5" x14ac:dyDescent="0.2">
      <c r="A2146" s="24" t="s">
        <v>16004</v>
      </c>
      <c r="B2146" s="84" t="s">
        <v>21327</v>
      </c>
      <c r="C2146" s="119">
        <v>78.7</v>
      </c>
      <c r="D2146" s="120">
        <v>2144</v>
      </c>
      <c r="E2146" s="121">
        <f t="shared" si="38"/>
        <v>4</v>
      </c>
    </row>
    <row r="2147" spans="1:5" x14ac:dyDescent="0.2">
      <c r="A2147" s="24" t="s">
        <v>16970</v>
      </c>
      <c r="B2147" s="84" t="s">
        <v>20940</v>
      </c>
      <c r="C2147" s="119">
        <v>78.7</v>
      </c>
      <c r="D2147" s="120">
        <v>2145</v>
      </c>
      <c r="E2147" s="121">
        <f t="shared" si="38"/>
        <v>4</v>
      </c>
    </row>
    <row r="2148" spans="1:5" x14ac:dyDescent="0.2">
      <c r="A2148" s="24" t="s">
        <v>17047</v>
      </c>
      <c r="B2148" s="84" t="s">
        <v>21032</v>
      </c>
      <c r="C2148" s="119">
        <v>78.7</v>
      </c>
      <c r="D2148" s="120">
        <v>2146</v>
      </c>
      <c r="E2148" s="121">
        <f t="shared" si="38"/>
        <v>4</v>
      </c>
    </row>
    <row r="2149" spans="1:5" x14ac:dyDescent="0.2">
      <c r="A2149" s="24" t="s">
        <v>16670</v>
      </c>
      <c r="B2149" s="84" t="s">
        <v>21446</v>
      </c>
      <c r="C2149" s="119">
        <v>78.7</v>
      </c>
      <c r="D2149" s="120">
        <v>2147</v>
      </c>
      <c r="E2149" s="121">
        <f t="shared" si="38"/>
        <v>4</v>
      </c>
    </row>
    <row r="2150" spans="1:5" x14ac:dyDescent="0.2">
      <c r="A2150" s="24" t="s">
        <v>16387</v>
      </c>
      <c r="B2150" s="84" t="s">
        <v>21542</v>
      </c>
      <c r="C2150" s="119">
        <v>78.7</v>
      </c>
      <c r="D2150" s="120">
        <v>2148</v>
      </c>
      <c r="E2150" s="121">
        <f t="shared" si="38"/>
        <v>4</v>
      </c>
    </row>
    <row r="2151" spans="1:5" x14ac:dyDescent="0.2">
      <c r="A2151" s="24" t="s">
        <v>16857</v>
      </c>
      <c r="B2151" s="84" t="s">
        <v>21394</v>
      </c>
      <c r="C2151" s="119">
        <v>78.7</v>
      </c>
      <c r="D2151" s="120">
        <v>2149</v>
      </c>
      <c r="E2151" s="121">
        <f t="shared" si="38"/>
        <v>4</v>
      </c>
    </row>
    <row r="2152" spans="1:5" x14ac:dyDescent="0.2">
      <c r="A2152" s="24" t="s">
        <v>15994</v>
      </c>
      <c r="B2152" s="84" t="s">
        <v>21388</v>
      </c>
      <c r="C2152" s="119">
        <v>78.7</v>
      </c>
      <c r="D2152" s="120">
        <v>2150</v>
      </c>
      <c r="E2152" s="121">
        <f t="shared" si="38"/>
        <v>4</v>
      </c>
    </row>
    <row r="2153" spans="1:5" x14ac:dyDescent="0.2">
      <c r="A2153" s="24" t="s">
        <v>16594</v>
      </c>
      <c r="B2153" s="84" t="s">
        <v>21357</v>
      </c>
      <c r="C2153" s="119">
        <v>78.7</v>
      </c>
      <c r="D2153" s="120">
        <v>2151</v>
      </c>
      <c r="E2153" s="121">
        <f t="shared" si="38"/>
        <v>4</v>
      </c>
    </row>
    <row r="2154" spans="1:5" x14ac:dyDescent="0.2">
      <c r="A2154" s="24" t="s">
        <v>15818</v>
      </c>
      <c r="B2154" s="84" t="s">
        <v>21059</v>
      </c>
      <c r="C2154" s="119">
        <v>78.7</v>
      </c>
      <c r="D2154" s="120">
        <v>2152</v>
      </c>
      <c r="E2154" s="121">
        <f t="shared" si="38"/>
        <v>4</v>
      </c>
    </row>
    <row r="2155" spans="1:5" x14ac:dyDescent="0.2">
      <c r="A2155" s="24" t="s">
        <v>15887</v>
      </c>
      <c r="B2155" s="84" t="s">
        <v>21644</v>
      </c>
      <c r="C2155" s="119">
        <v>78.7</v>
      </c>
      <c r="D2155" s="120">
        <v>2153</v>
      </c>
      <c r="E2155" s="121">
        <f t="shared" si="38"/>
        <v>4</v>
      </c>
    </row>
    <row r="2156" spans="1:5" x14ac:dyDescent="0.2">
      <c r="A2156" s="24" t="s">
        <v>16837</v>
      </c>
      <c r="B2156" s="84" t="s">
        <v>20972</v>
      </c>
      <c r="C2156" s="119">
        <v>78.8</v>
      </c>
      <c r="D2156" s="120">
        <v>2154</v>
      </c>
      <c r="E2156" s="121">
        <f t="shared" si="38"/>
        <v>4</v>
      </c>
    </row>
    <row r="2157" spans="1:5" x14ac:dyDescent="0.2">
      <c r="A2157" s="24" t="s">
        <v>18468</v>
      </c>
      <c r="B2157" s="84" t="s">
        <v>20432</v>
      </c>
      <c r="C2157" s="119">
        <v>78.8</v>
      </c>
      <c r="D2157" s="120">
        <v>2155</v>
      </c>
      <c r="E2157" s="121">
        <f t="shared" si="38"/>
        <v>4</v>
      </c>
    </row>
    <row r="2158" spans="1:5" x14ac:dyDescent="0.2">
      <c r="A2158" s="24" t="s">
        <v>16627</v>
      </c>
      <c r="B2158" s="84" t="s">
        <v>21581</v>
      </c>
      <c r="C2158" s="119">
        <v>78.8</v>
      </c>
      <c r="D2158" s="120">
        <v>2156</v>
      </c>
      <c r="E2158" s="121">
        <f t="shared" si="38"/>
        <v>4</v>
      </c>
    </row>
    <row r="2159" spans="1:5" x14ac:dyDescent="0.2">
      <c r="A2159" s="24" t="s">
        <v>15211</v>
      </c>
      <c r="B2159" s="84" t="s">
        <v>22378</v>
      </c>
      <c r="C2159" s="119">
        <v>78.8</v>
      </c>
      <c r="D2159" s="120">
        <v>2157</v>
      </c>
      <c r="E2159" s="121">
        <f t="shared" si="38"/>
        <v>4</v>
      </c>
    </row>
    <row r="2160" spans="1:5" x14ac:dyDescent="0.2">
      <c r="A2160" s="24" t="s">
        <v>17272</v>
      </c>
      <c r="B2160" s="84" t="s">
        <v>20642</v>
      </c>
      <c r="C2160" s="119">
        <v>78.8</v>
      </c>
      <c r="D2160" s="120">
        <v>2158</v>
      </c>
      <c r="E2160" s="121">
        <f t="shared" si="38"/>
        <v>4</v>
      </c>
    </row>
    <row r="2161" spans="1:5" x14ac:dyDescent="0.2">
      <c r="A2161" s="24" t="s">
        <v>14478</v>
      </c>
      <c r="B2161" s="84" t="s">
        <v>22353</v>
      </c>
      <c r="C2161" s="119">
        <v>78.8</v>
      </c>
      <c r="D2161" s="120">
        <v>2159</v>
      </c>
      <c r="E2161" s="121">
        <f t="shared" si="38"/>
        <v>4</v>
      </c>
    </row>
    <row r="2162" spans="1:5" x14ac:dyDescent="0.2">
      <c r="A2162" s="24" t="s">
        <v>15250</v>
      </c>
      <c r="B2162" s="84" t="s">
        <v>22098</v>
      </c>
      <c r="C2162" s="119">
        <v>78.8</v>
      </c>
      <c r="D2162" s="120">
        <v>2160</v>
      </c>
      <c r="E2162" s="121">
        <f t="shared" si="38"/>
        <v>4</v>
      </c>
    </row>
    <row r="2163" spans="1:5" x14ac:dyDescent="0.2">
      <c r="A2163" s="24" t="s">
        <v>16917</v>
      </c>
      <c r="B2163" s="84" t="s">
        <v>20310</v>
      </c>
      <c r="C2163" s="119">
        <v>78.8</v>
      </c>
      <c r="D2163" s="120">
        <v>2161</v>
      </c>
      <c r="E2163" s="121">
        <f t="shared" si="38"/>
        <v>4</v>
      </c>
    </row>
    <row r="2164" spans="1:5" x14ac:dyDescent="0.2">
      <c r="A2164" s="24" t="s">
        <v>17259</v>
      </c>
      <c r="B2164" s="84" t="s">
        <v>21006</v>
      </c>
      <c r="C2164" s="119">
        <v>78.8</v>
      </c>
      <c r="D2164" s="120">
        <v>2162</v>
      </c>
      <c r="E2164" s="121">
        <f t="shared" si="38"/>
        <v>4</v>
      </c>
    </row>
    <row r="2165" spans="1:5" x14ac:dyDescent="0.2">
      <c r="A2165" s="24" t="s">
        <v>16237</v>
      </c>
      <c r="B2165" s="84" t="s">
        <v>21203</v>
      </c>
      <c r="C2165" s="119">
        <v>78.8</v>
      </c>
      <c r="D2165" s="120">
        <v>2163</v>
      </c>
      <c r="E2165" s="121">
        <f t="shared" si="38"/>
        <v>4</v>
      </c>
    </row>
    <row r="2166" spans="1:5" x14ac:dyDescent="0.2">
      <c r="A2166" s="24" t="s">
        <v>15402</v>
      </c>
      <c r="B2166" s="84" t="s">
        <v>22438</v>
      </c>
      <c r="C2166" s="119">
        <v>78.8</v>
      </c>
      <c r="D2166" s="120">
        <v>2164</v>
      </c>
      <c r="E2166" s="121">
        <f t="shared" si="38"/>
        <v>4</v>
      </c>
    </row>
    <row r="2167" spans="1:5" x14ac:dyDescent="0.2">
      <c r="A2167" s="24" t="s">
        <v>16140</v>
      </c>
      <c r="B2167" s="84" t="s">
        <v>21015</v>
      </c>
      <c r="C2167" s="119">
        <v>78.8</v>
      </c>
      <c r="D2167" s="120">
        <v>2165</v>
      </c>
      <c r="E2167" s="121">
        <f t="shared" si="38"/>
        <v>4</v>
      </c>
    </row>
    <row r="2168" spans="1:5" x14ac:dyDescent="0.2">
      <c r="A2168" s="24" t="s">
        <v>15860</v>
      </c>
      <c r="B2168" s="84" t="s">
        <v>21880</v>
      </c>
      <c r="C2168" s="119">
        <v>78.8</v>
      </c>
      <c r="D2168" s="120">
        <v>2166</v>
      </c>
      <c r="E2168" s="121">
        <f t="shared" si="38"/>
        <v>4</v>
      </c>
    </row>
    <row r="2169" spans="1:5" x14ac:dyDescent="0.2">
      <c r="A2169" s="24" t="s">
        <v>16264</v>
      </c>
      <c r="B2169" s="84" t="s">
        <v>21578</v>
      </c>
      <c r="C2169" s="119">
        <v>78.8</v>
      </c>
      <c r="D2169" s="120">
        <v>2167</v>
      </c>
      <c r="E2169" s="121">
        <f t="shared" si="38"/>
        <v>4</v>
      </c>
    </row>
    <row r="2170" spans="1:5" x14ac:dyDescent="0.2">
      <c r="A2170" s="24" t="s">
        <v>16411</v>
      </c>
      <c r="B2170" s="84" t="s">
        <v>21442</v>
      </c>
      <c r="C2170" s="119">
        <v>78.900000000000006</v>
      </c>
      <c r="D2170" s="120">
        <v>2168</v>
      </c>
      <c r="E2170" s="121">
        <f t="shared" si="38"/>
        <v>4</v>
      </c>
    </row>
    <row r="2171" spans="1:5" x14ac:dyDescent="0.2">
      <c r="A2171" s="24" t="s">
        <v>16733</v>
      </c>
      <c r="B2171" s="84" t="s">
        <v>21024</v>
      </c>
      <c r="C2171" s="119">
        <v>78.900000000000006</v>
      </c>
      <c r="D2171" s="120">
        <v>2169</v>
      </c>
      <c r="E2171" s="121">
        <f t="shared" si="38"/>
        <v>4</v>
      </c>
    </row>
    <row r="2172" spans="1:5" x14ac:dyDescent="0.2">
      <c r="A2172" s="24" t="s">
        <v>16991</v>
      </c>
      <c r="B2172" s="84" t="s">
        <v>20796</v>
      </c>
      <c r="C2172" s="119">
        <v>78.900000000000006</v>
      </c>
      <c r="D2172" s="120">
        <v>2170</v>
      </c>
      <c r="E2172" s="121">
        <f t="shared" si="38"/>
        <v>4</v>
      </c>
    </row>
    <row r="2173" spans="1:5" x14ac:dyDescent="0.2">
      <c r="A2173" s="24" t="s">
        <v>16951</v>
      </c>
      <c r="B2173" s="84" t="s">
        <v>20707</v>
      </c>
      <c r="C2173" s="119">
        <v>78.900000000000006</v>
      </c>
      <c r="D2173" s="120">
        <v>2171</v>
      </c>
      <c r="E2173" s="121">
        <f t="shared" si="38"/>
        <v>4</v>
      </c>
    </row>
    <row r="2174" spans="1:5" x14ac:dyDescent="0.2">
      <c r="A2174" s="24" t="s">
        <v>16739</v>
      </c>
      <c r="B2174" s="84" t="s">
        <v>20496</v>
      </c>
      <c r="C2174" s="119">
        <v>78.900000000000006</v>
      </c>
      <c r="D2174" s="120">
        <v>2172</v>
      </c>
      <c r="E2174" s="121">
        <f t="shared" si="38"/>
        <v>4</v>
      </c>
    </row>
    <row r="2175" spans="1:5" x14ac:dyDescent="0.2">
      <c r="A2175" s="24" t="s">
        <v>16247</v>
      </c>
      <c r="B2175" s="84" t="s">
        <v>21295</v>
      </c>
      <c r="C2175" s="119">
        <v>78.900000000000006</v>
      </c>
      <c r="D2175" s="120">
        <v>2173</v>
      </c>
      <c r="E2175" s="121">
        <f t="shared" si="38"/>
        <v>4</v>
      </c>
    </row>
    <row r="2176" spans="1:5" x14ac:dyDescent="0.2">
      <c r="A2176" s="24" t="s">
        <v>17533</v>
      </c>
      <c r="B2176" s="84" t="s">
        <v>20955</v>
      </c>
      <c r="C2176" s="119">
        <v>78.900000000000006</v>
      </c>
      <c r="D2176" s="120">
        <v>2174</v>
      </c>
      <c r="E2176" s="121">
        <f t="shared" si="38"/>
        <v>4</v>
      </c>
    </row>
    <row r="2177" spans="1:5" x14ac:dyDescent="0.2">
      <c r="A2177" s="24" t="s">
        <v>16566</v>
      </c>
      <c r="B2177" s="84" t="s">
        <v>21242</v>
      </c>
      <c r="C2177" s="119">
        <v>78.900000000000006</v>
      </c>
      <c r="D2177" s="120">
        <v>2175</v>
      </c>
      <c r="E2177" s="121">
        <f t="shared" si="38"/>
        <v>4</v>
      </c>
    </row>
    <row r="2178" spans="1:5" x14ac:dyDescent="0.2">
      <c r="A2178" s="24" t="s">
        <v>15960</v>
      </c>
      <c r="B2178" s="84" t="s">
        <v>21606</v>
      </c>
      <c r="C2178" s="119">
        <v>79</v>
      </c>
      <c r="D2178" s="120">
        <v>2176</v>
      </c>
      <c r="E2178" s="121">
        <f t="shared" si="38"/>
        <v>4</v>
      </c>
    </row>
    <row r="2179" spans="1:5" x14ac:dyDescent="0.2">
      <c r="A2179" s="24" t="s">
        <v>16414</v>
      </c>
      <c r="B2179" s="84" t="s">
        <v>21086</v>
      </c>
      <c r="C2179" s="119">
        <v>79</v>
      </c>
      <c r="D2179" s="120">
        <v>2177</v>
      </c>
      <c r="E2179" s="121">
        <f t="shared" si="38"/>
        <v>4</v>
      </c>
    </row>
    <row r="2180" spans="1:5" x14ac:dyDescent="0.2">
      <c r="A2180" s="24" t="s">
        <v>17054</v>
      </c>
      <c r="B2180" s="84" t="s">
        <v>21319</v>
      </c>
      <c r="C2180" s="119">
        <v>79</v>
      </c>
      <c r="D2180" s="120">
        <v>2178</v>
      </c>
      <c r="E2180" s="121">
        <f t="shared" ref="E2180:E2243" si="39">VLOOKUP(C2180,$I$3:$O$18,7, TRUE)</f>
        <v>4</v>
      </c>
    </row>
    <row r="2181" spans="1:5" x14ac:dyDescent="0.2">
      <c r="A2181" s="24" t="s">
        <v>17236</v>
      </c>
      <c r="B2181" s="84" t="s">
        <v>21050</v>
      </c>
      <c r="C2181" s="119">
        <v>79</v>
      </c>
      <c r="D2181" s="120">
        <v>2179</v>
      </c>
      <c r="E2181" s="121">
        <f t="shared" si="39"/>
        <v>4</v>
      </c>
    </row>
    <row r="2182" spans="1:5" x14ac:dyDescent="0.2">
      <c r="A2182" s="24" t="s">
        <v>17575</v>
      </c>
      <c r="B2182" s="84" t="s">
        <v>21065</v>
      </c>
      <c r="C2182" s="119">
        <v>79</v>
      </c>
      <c r="D2182" s="120">
        <v>2180</v>
      </c>
      <c r="E2182" s="121">
        <f t="shared" si="39"/>
        <v>4</v>
      </c>
    </row>
    <row r="2183" spans="1:5" x14ac:dyDescent="0.2">
      <c r="A2183" s="24" t="s">
        <v>17766</v>
      </c>
      <c r="B2183" s="84" t="s">
        <v>21405</v>
      </c>
      <c r="C2183" s="119">
        <v>79</v>
      </c>
      <c r="D2183" s="120">
        <v>2181</v>
      </c>
      <c r="E2183" s="121">
        <f t="shared" si="39"/>
        <v>4</v>
      </c>
    </row>
    <row r="2184" spans="1:5" x14ac:dyDescent="0.2">
      <c r="A2184" s="24" t="s">
        <v>16464</v>
      </c>
      <c r="B2184" s="84" t="s">
        <v>21232</v>
      </c>
      <c r="C2184" s="119">
        <v>79</v>
      </c>
      <c r="D2184" s="120">
        <v>2182</v>
      </c>
      <c r="E2184" s="121">
        <f t="shared" si="39"/>
        <v>4</v>
      </c>
    </row>
    <row r="2185" spans="1:5" x14ac:dyDescent="0.2">
      <c r="A2185" s="24" t="s">
        <v>17960</v>
      </c>
      <c r="B2185" s="84" t="s">
        <v>20837</v>
      </c>
      <c r="C2185" s="119">
        <v>79</v>
      </c>
      <c r="D2185" s="120">
        <v>2183</v>
      </c>
      <c r="E2185" s="121">
        <f t="shared" si="39"/>
        <v>4</v>
      </c>
    </row>
    <row r="2186" spans="1:5" x14ac:dyDescent="0.2">
      <c r="A2186" s="24" t="s">
        <v>17508</v>
      </c>
      <c r="B2186" s="84" t="s">
        <v>20683</v>
      </c>
      <c r="C2186" s="119">
        <v>79</v>
      </c>
      <c r="D2186" s="120">
        <v>2184</v>
      </c>
      <c r="E2186" s="121">
        <f t="shared" si="39"/>
        <v>4</v>
      </c>
    </row>
    <row r="2187" spans="1:5" x14ac:dyDescent="0.2">
      <c r="A2187" s="24" t="s">
        <v>16142</v>
      </c>
      <c r="B2187" s="84" t="s">
        <v>22012</v>
      </c>
      <c r="C2187" s="119">
        <v>79</v>
      </c>
      <c r="D2187" s="120">
        <v>2185</v>
      </c>
      <c r="E2187" s="121">
        <f t="shared" si="39"/>
        <v>4</v>
      </c>
    </row>
    <row r="2188" spans="1:5" x14ac:dyDescent="0.2">
      <c r="A2188" s="24" t="s">
        <v>14522</v>
      </c>
      <c r="B2188" s="84" t="s">
        <v>22612</v>
      </c>
      <c r="C2188" s="119">
        <v>79</v>
      </c>
      <c r="D2188" s="120">
        <v>2186</v>
      </c>
      <c r="E2188" s="121">
        <f t="shared" si="39"/>
        <v>4</v>
      </c>
    </row>
    <row r="2189" spans="1:5" x14ac:dyDescent="0.2">
      <c r="A2189" s="24" t="s">
        <v>17207</v>
      </c>
      <c r="B2189" s="84" t="s">
        <v>21373</v>
      </c>
      <c r="C2189" s="119">
        <v>79</v>
      </c>
      <c r="D2189" s="120">
        <v>2187</v>
      </c>
      <c r="E2189" s="121">
        <f t="shared" si="39"/>
        <v>4</v>
      </c>
    </row>
    <row r="2190" spans="1:5" x14ac:dyDescent="0.2">
      <c r="A2190" s="24" t="s">
        <v>15338</v>
      </c>
      <c r="B2190" s="84" t="s">
        <v>21655</v>
      </c>
      <c r="C2190" s="119">
        <v>79</v>
      </c>
      <c r="D2190" s="120">
        <v>2188</v>
      </c>
      <c r="E2190" s="121">
        <f t="shared" si="39"/>
        <v>4</v>
      </c>
    </row>
    <row r="2191" spans="1:5" x14ac:dyDescent="0.2">
      <c r="A2191" s="24" t="s">
        <v>15803</v>
      </c>
      <c r="B2191" s="84" t="s">
        <v>21713</v>
      </c>
      <c r="C2191" s="119">
        <v>79</v>
      </c>
      <c r="D2191" s="120">
        <v>2189</v>
      </c>
      <c r="E2191" s="121">
        <f t="shared" si="39"/>
        <v>4</v>
      </c>
    </row>
    <row r="2192" spans="1:5" x14ac:dyDescent="0.2">
      <c r="A2192" s="24" t="s">
        <v>16243</v>
      </c>
      <c r="B2192" s="84" t="s">
        <v>21183</v>
      </c>
      <c r="C2192" s="119">
        <v>79</v>
      </c>
      <c r="D2192" s="120">
        <v>2190</v>
      </c>
      <c r="E2192" s="121">
        <f t="shared" si="39"/>
        <v>4</v>
      </c>
    </row>
    <row r="2193" spans="1:5" x14ac:dyDescent="0.2">
      <c r="A2193" s="24" t="s">
        <v>17357</v>
      </c>
      <c r="B2193" s="84" t="s">
        <v>21344</v>
      </c>
      <c r="C2193" s="119">
        <v>79.099999999999994</v>
      </c>
      <c r="D2193" s="120">
        <v>2191</v>
      </c>
      <c r="E2193" s="121">
        <f t="shared" si="39"/>
        <v>4</v>
      </c>
    </row>
    <row r="2194" spans="1:5" x14ac:dyDescent="0.2">
      <c r="A2194" s="24" t="s">
        <v>15576</v>
      </c>
      <c r="B2194" s="84" t="s">
        <v>21709</v>
      </c>
      <c r="C2194" s="119">
        <v>79.099999999999994</v>
      </c>
      <c r="D2194" s="120">
        <v>2192</v>
      </c>
      <c r="E2194" s="121">
        <f t="shared" si="39"/>
        <v>4</v>
      </c>
    </row>
    <row r="2195" spans="1:5" x14ac:dyDescent="0.2">
      <c r="A2195" s="24" t="s">
        <v>16745</v>
      </c>
      <c r="B2195" s="84" t="s">
        <v>20632</v>
      </c>
      <c r="C2195" s="119">
        <v>79.099999999999994</v>
      </c>
      <c r="D2195" s="120">
        <v>2193</v>
      </c>
      <c r="E2195" s="121">
        <f t="shared" si="39"/>
        <v>4</v>
      </c>
    </row>
    <row r="2196" spans="1:5" x14ac:dyDescent="0.2">
      <c r="A2196" s="24" t="s">
        <v>16868</v>
      </c>
      <c r="B2196" s="84" t="s">
        <v>22070</v>
      </c>
      <c r="C2196" s="119">
        <v>79.099999999999994</v>
      </c>
      <c r="D2196" s="120">
        <v>2194</v>
      </c>
      <c r="E2196" s="121">
        <f t="shared" si="39"/>
        <v>4</v>
      </c>
    </row>
    <row r="2197" spans="1:5" x14ac:dyDescent="0.2">
      <c r="A2197" s="24" t="s">
        <v>16359</v>
      </c>
      <c r="B2197" s="84" t="s">
        <v>21048</v>
      </c>
      <c r="C2197" s="119">
        <v>79.099999999999994</v>
      </c>
      <c r="D2197" s="120">
        <v>2195</v>
      </c>
      <c r="E2197" s="121">
        <f t="shared" si="39"/>
        <v>4</v>
      </c>
    </row>
    <row r="2198" spans="1:5" x14ac:dyDescent="0.2">
      <c r="A2198" s="24" t="s">
        <v>14965</v>
      </c>
      <c r="B2198" s="84" t="s">
        <v>21894</v>
      </c>
      <c r="C2198" s="119">
        <v>79.099999999999994</v>
      </c>
      <c r="D2198" s="120">
        <v>2196</v>
      </c>
      <c r="E2198" s="121">
        <f t="shared" si="39"/>
        <v>4</v>
      </c>
    </row>
    <row r="2199" spans="1:5" x14ac:dyDescent="0.2">
      <c r="A2199" s="24" t="s">
        <v>17211</v>
      </c>
      <c r="B2199" s="84" t="s">
        <v>20617</v>
      </c>
      <c r="C2199" s="119">
        <v>79.099999999999994</v>
      </c>
      <c r="D2199" s="120">
        <v>2197</v>
      </c>
      <c r="E2199" s="121">
        <f t="shared" si="39"/>
        <v>4</v>
      </c>
    </row>
    <row r="2200" spans="1:5" x14ac:dyDescent="0.2">
      <c r="A2200" s="24" t="s">
        <v>16194</v>
      </c>
      <c r="B2200" s="84" t="s">
        <v>21877</v>
      </c>
      <c r="C2200" s="119">
        <v>79.099999999999994</v>
      </c>
      <c r="D2200" s="120">
        <v>2198</v>
      </c>
      <c r="E2200" s="121">
        <f t="shared" si="39"/>
        <v>4</v>
      </c>
    </row>
    <row r="2201" spans="1:5" x14ac:dyDescent="0.2">
      <c r="A2201" s="24" t="s">
        <v>16368</v>
      </c>
      <c r="B2201" s="84" t="s">
        <v>21363</v>
      </c>
      <c r="C2201" s="119">
        <v>79.099999999999994</v>
      </c>
      <c r="D2201" s="120">
        <v>2199</v>
      </c>
      <c r="E2201" s="121">
        <f t="shared" si="39"/>
        <v>4</v>
      </c>
    </row>
    <row r="2202" spans="1:5" x14ac:dyDescent="0.2">
      <c r="A2202" s="24" t="s">
        <v>17220</v>
      </c>
      <c r="B2202" s="84" t="s">
        <v>21131</v>
      </c>
      <c r="C2202" s="119">
        <v>79.099999999999994</v>
      </c>
      <c r="D2202" s="120">
        <v>2200</v>
      </c>
      <c r="E2202" s="121">
        <f t="shared" si="39"/>
        <v>4</v>
      </c>
    </row>
    <row r="2203" spans="1:5" x14ac:dyDescent="0.2">
      <c r="A2203" s="24" t="s">
        <v>18185</v>
      </c>
      <c r="B2203" s="84" t="s">
        <v>20592</v>
      </c>
      <c r="C2203" s="119">
        <v>79.099999999999994</v>
      </c>
      <c r="D2203" s="120">
        <v>2201</v>
      </c>
      <c r="E2203" s="121">
        <f t="shared" si="39"/>
        <v>4</v>
      </c>
    </row>
    <row r="2204" spans="1:5" x14ac:dyDescent="0.2">
      <c r="A2204" s="24" t="s">
        <v>16963</v>
      </c>
      <c r="B2204" s="84" t="s">
        <v>21084</v>
      </c>
      <c r="C2204" s="119">
        <v>79.099999999999994</v>
      </c>
      <c r="D2204" s="120">
        <v>2202</v>
      </c>
      <c r="E2204" s="121">
        <f t="shared" si="39"/>
        <v>4</v>
      </c>
    </row>
    <row r="2205" spans="1:5" x14ac:dyDescent="0.2">
      <c r="A2205" s="24" t="s">
        <v>15317</v>
      </c>
      <c r="B2205" s="84" t="s">
        <v>21124</v>
      </c>
      <c r="C2205" s="119">
        <v>79.2</v>
      </c>
      <c r="D2205" s="120">
        <v>2203</v>
      </c>
      <c r="E2205" s="121">
        <f t="shared" si="39"/>
        <v>4</v>
      </c>
    </row>
    <row r="2206" spans="1:5" x14ac:dyDescent="0.2">
      <c r="A2206" s="24" t="s">
        <v>16439</v>
      </c>
      <c r="B2206" s="84" t="s">
        <v>22020</v>
      </c>
      <c r="C2206" s="119">
        <v>79.2</v>
      </c>
      <c r="D2206" s="120">
        <v>2204</v>
      </c>
      <c r="E2206" s="121">
        <f t="shared" si="39"/>
        <v>4</v>
      </c>
    </row>
    <row r="2207" spans="1:5" x14ac:dyDescent="0.2">
      <c r="A2207" s="24" t="s">
        <v>16318</v>
      </c>
      <c r="B2207" s="84" t="s">
        <v>22027</v>
      </c>
      <c r="C2207" s="119">
        <v>79.2</v>
      </c>
      <c r="D2207" s="120">
        <v>2205</v>
      </c>
      <c r="E2207" s="121">
        <f t="shared" si="39"/>
        <v>4</v>
      </c>
    </row>
    <row r="2208" spans="1:5" x14ac:dyDescent="0.2">
      <c r="A2208" s="24" t="s">
        <v>14729</v>
      </c>
      <c r="B2208" s="84" t="s">
        <v>22129</v>
      </c>
      <c r="C2208" s="119">
        <v>79.2</v>
      </c>
      <c r="D2208" s="120">
        <v>2206</v>
      </c>
      <c r="E2208" s="121">
        <f t="shared" si="39"/>
        <v>4</v>
      </c>
    </row>
    <row r="2209" spans="1:5" x14ac:dyDescent="0.2">
      <c r="A2209" s="24" t="s">
        <v>22059</v>
      </c>
      <c r="B2209" s="84" t="s">
        <v>22060</v>
      </c>
      <c r="C2209" s="119">
        <v>79.2</v>
      </c>
      <c r="D2209" s="120">
        <v>2207</v>
      </c>
      <c r="E2209" s="121">
        <f t="shared" si="39"/>
        <v>4</v>
      </c>
    </row>
    <row r="2210" spans="1:5" x14ac:dyDescent="0.2">
      <c r="A2210" s="24" t="s">
        <v>15762</v>
      </c>
      <c r="B2210" s="84" t="s">
        <v>21781</v>
      </c>
      <c r="C2210" s="119">
        <v>79.3</v>
      </c>
      <c r="D2210" s="120">
        <v>2208</v>
      </c>
      <c r="E2210" s="121">
        <f t="shared" si="39"/>
        <v>4</v>
      </c>
    </row>
    <row r="2211" spans="1:5" x14ac:dyDescent="0.2">
      <c r="A2211" s="24" t="s">
        <v>15980</v>
      </c>
      <c r="B2211" s="84" t="s">
        <v>21582</v>
      </c>
      <c r="C2211" s="119">
        <v>79.3</v>
      </c>
      <c r="D2211" s="120">
        <v>2209</v>
      </c>
      <c r="E2211" s="121">
        <f t="shared" si="39"/>
        <v>4</v>
      </c>
    </row>
    <row r="2212" spans="1:5" x14ac:dyDescent="0.2">
      <c r="A2212" s="24" t="s">
        <v>16872</v>
      </c>
      <c r="B2212" s="84" t="s">
        <v>21660</v>
      </c>
      <c r="C2212" s="119">
        <v>79.3</v>
      </c>
      <c r="D2212" s="120">
        <v>2210</v>
      </c>
      <c r="E2212" s="121">
        <f t="shared" si="39"/>
        <v>4</v>
      </c>
    </row>
    <row r="2213" spans="1:5" x14ac:dyDescent="0.2">
      <c r="A2213" s="24" t="s">
        <v>16879</v>
      </c>
      <c r="B2213" s="84" t="s">
        <v>20777</v>
      </c>
      <c r="C2213" s="119">
        <v>79.3</v>
      </c>
      <c r="D2213" s="120">
        <v>2211</v>
      </c>
      <c r="E2213" s="121">
        <f t="shared" si="39"/>
        <v>4</v>
      </c>
    </row>
    <row r="2214" spans="1:5" x14ac:dyDescent="0.2">
      <c r="A2214" s="24" t="s">
        <v>16381</v>
      </c>
      <c r="B2214" s="84" t="s">
        <v>21593</v>
      </c>
      <c r="C2214" s="119">
        <v>79.3</v>
      </c>
      <c r="D2214" s="120">
        <v>2212</v>
      </c>
      <c r="E2214" s="121">
        <f t="shared" si="39"/>
        <v>4</v>
      </c>
    </row>
    <row r="2215" spans="1:5" x14ac:dyDescent="0.2">
      <c r="A2215" s="24" t="s">
        <v>15569</v>
      </c>
      <c r="B2215" s="84" t="s">
        <v>21966</v>
      </c>
      <c r="C2215" s="119">
        <v>79.3</v>
      </c>
      <c r="D2215" s="120">
        <v>2213</v>
      </c>
      <c r="E2215" s="121">
        <f t="shared" si="39"/>
        <v>4</v>
      </c>
    </row>
    <row r="2216" spans="1:5" x14ac:dyDescent="0.2">
      <c r="A2216" s="24" t="s">
        <v>16720</v>
      </c>
      <c r="B2216" s="84" t="s">
        <v>20997</v>
      </c>
      <c r="C2216" s="119">
        <v>79.3</v>
      </c>
      <c r="D2216" s="120">
        <v>2214</v>
      </c>
      <c r="E2216" s="121">
        <f t="shared" si="39"/>
        <v>4</v>
      </c>
    </row>
    <row r="2217" spans="1:5" x14ac:dyDescent="0.2">
      <c r="A2217" s="24" t="s">
        <v>16216</v>
      </c>
      <c r="B2217" s="84" t="s">
        <v>21662</v>
      </c>
      <c r="C2217" s="119">
        <v>79.3</v>
      </c>
      <c r="D2217" s="120">
        <v>2215</v>
      </c>
      <c r="E2217" s="121">
        <f t="shared" si="39"/>
        <v>4</v>
      </c>
    </row>
    <row r="2218" spans="1:5" x14ac:dyDescent="0.2">
      <c r="A2218" s="24" t="s">
        <v>16363</v>
      </c>
      <c r="B2218" s="84" t="s">
        <v>21706</v>
      </c>
      <c r="C2218" s="119">
        <v>79.3</v>
      </c>
      <c r="D2218" s="120">
        <v>2216</v>
      </c>
      <c r="E2218" s="121">
        <f t="shared" si="39"/>
        <v>4</v>
      </c>
    </row>
    <row r="2219" spans="1:5" x14ac:dyDescent="0.2">
      <c r="A2219" s="24" t="s">
        <v>16637</v>
      </c>
      <c r="B2219" s="84" t="s">
        <v>21303</v>
      </c>
      <c r="C2219" s="119">
        <v>79.3</v>
      </c>
      <c r="D2219" s="120">
        <v>2217</v>
      </c>
      <c r="E2219" s="121">
        <f t="shared" si="39"/>
        <v>4</v>
      </c>
    </row>
    <row r="2220" spans="1:5" x14ac:dyDescent="0.2">
      <c r="A2220" s="24" t="s">
        <v>16906</v>
      </c>
      <c r="B2220" s="84" t="s">
        <v>21173</v>
      </c>
      <c r="C2220" s="119">
        <v>79.3</v>
      </c>
      <c r="D2220" s="120">
        <v>2218</v>
      </c>
      <c r="E2220" s="121">
        <f t="shared" si="39"/>
        <v>4</v>
      </c>
    </row>
    <row r="2221" spans="1:5" x14ac:dyDescent="0.2">
      <c r="A2221" s="24" t="s">
        <v>16889</v>
      </c>
      <c r="B2221" s="84" t="s">
        <v>21782</v>
      </c>
      <c r="C2221" s="119">
        <v>79.400000000000006</v>
      </c>
      <c r="D2221" s="120">
        <v>2219</v>
      </c>
      <c r="E2221" s="121">
        <f t="shared" si="39"/>
        <v>4</v>
      </c>
    </row>
    <row r="2222" spans="1:5" x14ac:dyDescent="0.2">
      <c r="A2222" s="24" t="s">
        <v>15493</v>
      </c>
      <c r="B2222" s="84" t="s">
        <v>21198</v>
      </c>
      <c r="C2222" s="119">
        <v>79.400000000000006</v>
      </c>
      <c r="D2222" s="120">
        <v>2220</v>
      </c>
      <c r="E2222" s="121">
        <f t="shared" si="39"/>
        <v>4</v>
      </c>
    </row>
    <row r="2223" spans="1:5" x14ac:dyDescent="0.2">
      <c r="A2223" s="24" t="s">
        <v>17487</v>
      </c>
      <c r="B2223" s="84" t="s">
        <v>22049</v>
      </c>
      <c r="C2223" s="119">
        <v>79.400000000000006</v>
      </c>
      <c r="D2223" s="120">
        <v>2221</v>
      </c>
      <c r="E2223" s="121">
        <f t="shared" si="39"/>
        <v>4</v>
      </c>
    </row>
    <row r="2224" spans="1:5" x14ac:dyDescent="0.2">
      <c r="A2224" s="24" t="s">
        <v>15956</v>
      </c>
      <c r="B2224" s="84" t="s">
        <v>21412</v>
      </c>
      <c r="C2224" s="119">
        <v>79.400000000000006</v>
      </c>
      <c r="D2224" s="120">
        <v>2222</v>
      </c>
      <c r="E2224" s="121">
        <f t="shared" si="39"/>
        <v>4</v>
      </c>
    </row>
    <row r="2225" spans="1:5" x14ac:dyDescent="0.2">
      <c r="A2225" s="24" t="s">
        <v>16173</v>
      </c>
      <c r="B2225" s="84" t="s">
        <v>20963</v>
      </c>
      <c r="C2225" s="119">
        <v>79.400000000000006</v>
      </c>
      <c r="D2225" s="120">
        <v>2223</v>
      </c>
      <c r="E2225" s="121">
        <f t="shared" si="39"/>
        <v>4</v>
      </c>
    </row>
    <row r="2226" spans="1:5" x14ac:dyDescent="0.2">
      <c r="A2226" s="24" t="s">
        <v>16203</v>
      </c>
      <c r="B2226" s="84" t="s">
        <v>21761</v>
      </c>
      <c r="C2226" s="119">
        <v>79.400000000000006</v>
      </c>
      <c r="D2226" s="120">
        <v>2224</v>
      </c>
      <c r="E2226" s="121">
        <f t="shared" si="39"/>
        <v>4</v>
      </c>
    </row>
    <row r="2227" spans="1:5" x14ac:dyDescent="0.2">
      <c r="A2227" s="24" t="s">
        <v>15896</v>
      </c>
      <c r="B2227" s="84" t="s">
        <v>21515</v>
      </c>
      <c r="C2227" s="119">
        <v>79.400000000000006</v>
      </c>
      <c r="D2227" s="120">
        <v>2225</v>
      </c>
      <c r="E2227" s="121">
        <f t="shared" si="39"/>
        <v>4</v>
      </c>
    </row>
    <row r="2228" spans="1:5" x14ac:dyDescent="0.2">
      <c r="A2228" s="24" t="s">
        <v>17443</v>
      </c>
      <c r="B2228" s="84" t="s">
        <v>21099</v>
      </c>
      <c r="C2228" s="119">
        <v>79.400000000000006</v>
      </c>
      <c r="D2228" s="120">
        <v>2226</v>
      </c>
      <c r="E2228" s="121">
        <f t="shared" si="39"/>
        <v>4</v>
      </c>
    </row>
    <row r="2229" spans="1:5" x14ac:dyDescent="0.2">
      <c r="A2229" s="24" t="s">
        <v>16141</v>
      </c>
      <c r="B2229" s="84" t="s">
        <v>21374</v>
      </c>
      <c r="C2229" s="119">
        <v>79.400000000000006</v>
      </c>
      <c r="D2229" s="120">
        <v>2227</v>
      </c>
      <c r="E2229" s="121">
        <f t="shared" si="39"/>
        <v>4</v>
      </c>
    </row>
    <row r="2230" spans="1:5" x14ac:dyDescent="0.2">
      <c r="A2230" s="24" t="s">
        <v>16108</v>
      </c>
      <c r="B2230" s="84" t="s">
        <v>21174</v>
      </c>
      <c r="C2230" s="119">
        <v>79.400000000000006</v>
      </c>
      <c r="D2230" s="120">
        <v>2228</v>
      </c>
      <c r="E2230" s="121">
        <f t="shared" si="39"/>
        <v>4</v>
      </c>
    </row>
    <row r="2231" spans="1:5" x14ac:dyDescent="0.2">
      <c r="A2231" s="24" t="s">
        <v>15459</v>
      </c>
      <c r="B2231" s="84" t="s">
        <v>21612</v>
      </c>
      <c r="C2231" s="119">
        <v>79.5</v>
      </c>
      <c r="D2231" s="120">
        <v>2229</v>
      </c>
      <c r="E2231" s="121">
        <f t="shared" si="39"/>
        <v>4</v>
      </c>
    </row>
    <row r="2232" spans="1:5" x14ac:dyDescent="0.2">
      <c r="A2232" s="24" t="s">
        <v>16622</v>
      </c>
      <c r="B2232" s="84" t="s">
        <v>21221</v>
      </c>
      <c r="C2232" s="119">
        <v>79.5</v>
      </c>
      <c r="D2232" s="120">
        <v>2230</v>
      </c>
      <c r="E2232" s="121">
        <f t="shared" si="39"/>
        <v>4</v>
      </c>
    </row>
    <row r="2233" spans="1:5" x14ac:dyDescent="0.2">
      <c r="A2233" s="24" t="s">
        <v>16875</v>
      </c>
      <c r="B2233" s="84" t="s">
        <v>21107</v>
      </c>
      <c r="C2233" s="119">
        <v>79.5</v>
      </c>
      <c r="D2233" s="120">
        <v>2231</v>
      </c>
      <c r="E2233" s="121">
        <f t="shared" si="39"/>
        <v>4</v>
      </c>
    </row>
    <row r="2234" spans="1:5" x14ac:dyDescent="0.2">
      <c r="A2234" s="24" t="s">
        <v>17931</v>
      </c>
      <c r="B2234" s="84" t="s">
        <v>20153</v>
      </c>
      <c r="C2234" s="119">
        <v>79.5</v>
      </c>
      <c r="D2234" s="120">
        <v>2232</v>
      </c>
      <c r="E2234" s="121">
        <f t="shared" si="39"/>
        <v>4</v>
      </c>
    </row>
    <row r="2235" spans="1:5" x14ac:dyDescent="0.2">
      <c r="A2235" s="24" t="s">
        <v>16810</v>
      </c>
      <c r="B2235" s="84" t="s">
        <v>21634</v>
      </c>
      <c r="C2235" s="119">
        <v>79.5</v>
      </c>
      <c r="D2235" s="120">
        <v>2233</v>
      </c>
      <c r="E2235" s="121">
        <f t="shared" si="39"/>
        <v>4</v>
      </c>
    </row>
    <row r="2236" spans="1:5" x14ac:dyDescent="0.2">
      <c r="A2236" s="24" t="s">
        <v>15821</v>
      </c>
      <c r="B2236" s="84" t="s">
        <v>21576</v>
      </c>
      <c r="C2236" s="119">
        <v>79.5</v>
      </c>
      <c r="D2236" s="120">
        <v>2234</v>
      </c>
      <c r="E2236" s="121">
        <f t="shared" si="39"/>
        <v>4</v>
      </c>
    </row>
    <row r="2237" spans="1:5" x14ac:dyDescent="0.2">
      <c r="A2237" s="24" t="s">
        <v>15271</v>
      </c>
      <c r="B2237" s="84" t="s">
        <v>22000</v>
      </c>
      <c r="C2237" s="119">
        <v>79.5</v>
      </c>
      <c r="D2237" s="120">
        <v>2235</v>
      </c>
      <c r="E2237" s="121">
        <f t="shared" si="39"/>
        <v>4</v>
      </c>
    </row>
    <row r="2238" spans="1:5" x14ac:dyDescent="0.2">
      <c r="A2238" s="24" t="s">
        <v>17140</v>
      </c>
      <c r="B2238" s="84" t="s">
        <v>21104</v>
      </c>
      <c r="C2238" s="119">
        <v>79.5</v>
      </c>
      <c r="D2238" s="120">
        <v>2236</v>
      </c>
      <c r="E2238" s="121">
        <f t="shared" si="39"/>
        <v>4</v>
      </c>
    </row>
    <row r="2239" spans="1:5" x14ac:dyDescent="0.2">
      <c r="A2239" s="24" t="s">
        <v>17198</v>
      </c>
      <c r="B2239" s="84" t="s">
        <v>21681</v>
      </c>
      <c r="C2239" s="119">
        <v>79.5</v>
      </c>
      <c r="D2239" s="120">
        <v>2237</v>
      </c>
      <c r="E2239" s="121">
        <f t="shared" si="39"/>
        <v>4</v>
      </c>
    </row>
    <row r="2240" spans="1:5" x14ac:dyDescent="0.2">
      <c r="A2240" s="24" t="s">
        <v>17112</v>
      </c>
      <c r="B2240" s="84" t="s">
        <v>21421</v>
      </c>
      <c r="C2240" s="119">
        <v>79.5</v>
      </c>
      <c r="D2240" s="120">
        <v>2238</v>
      </c>
      <c r="E2240" s="121">
        <f t="shared" si="39"/>
        <v>4</v>
      </c>
    </row>
    <row r="2241" spans="1:5" x14ac:dyDescent="0.2">
      <c r="A2241" s="24" t="s">
        <v>15373</v>
      </c>
      <c r="B2241" s="84" t="s">
        <v>22003</v>
      </c>
      <c r="C2241" s="119">
        <v>79.5</v>
      </c>
      <c r="D2241" s="120">
        <v>2239</v>
      </c>
      <c r="E2241" s="121">
        <f t="shared" si="39"/>
        <v>4</v>
      </c>
    </row>
    <row r="2242" spans="1:5" x14ac:dyDescent="0.2">
      <c r="A2242" s="24" t="s">
        <v>15773</v>
      </c>
      <c r="B2242" s="84" t="s">
        <v>21190</v>
      </c>
      <c r="C2242" s="119">
        <v>79.5</v>
      </c>
      <c r="D2242" s="120">
        <v>2240</v>
      </c>
      <c r="E2242" s="121">
        <f t="shared" si="39"/>
        <v>4</v>
      </c>
    </row>
    <row r="2243" spans="1:5" x14ac:dyDescent="0.2">
      <c r="A2243" s="24" t="s">
        <v>16664</v>
      </c>
      <c r="B2243" s="84" t="s">
        <v>21031</v>
      </c>
      <c r="C2243" s="119">
        <v>79.599999999999994</v>
      </c>
      <c r="D2243" s="120">
        <v>2241</v>
      </c>
      <c r="E2243" s="121">
        <f t="shared" si="39"/>
        <v>4</v>
      </c>
    </row>
    <row r="2244" spans="1:5" x14ac:dyDescent="0.2">
      <c r="A2244" s="24" t="s">
        <v>16323</v>
      </c>
      <c r="B2244" s="84" t="s">
        <v>21164</v>
      </c>
      <c r="C2244" s="119">
        <v>79.599999999999994</v>
      </c>
      <c r="D2244" s="120">
        <v>2242</v>
      </c>
      <c r="E2244" s="121">
        <f t="shared" ref="E2244:E2307" si="40">VLOOKUP(C2244,$I$3:$O$18,7, TRUE)</f>
        <v>4</v>
      </c>
    </row>
    <row r="2245" spans="1:5" x14ac:dyDescent="0.2">
      <c r="A2245" s="24" t="s">
        <v>14693</v>
      </c>
      <c r="B2245" s="84" t="s">
        <v>21349</v>
      </c>
      <c r="C2245" s="119">
        <v>79.599999999999994</v>
      </c>
      <c r="D2245" s="120">
        <v>2243</v>
      </c>
      <c r="E2245" s="121">
        <f t="shared" si="40"/>
        <v>4</v>
      </c>
    </row>
    <row r="2246" spans="1:5" x14ac:dyDescent="0.2">
      <c r="A2246" s="24" t="s">
        <v>16049</v>
      </c>
      <c r="B2246" s="84" t="s">
        <v>22085</v>
      </c>
      <c r="C2246" s="119">
        <v>79.599999999999994</v>
      </c>
      <c r="D2246" s="120">
        <v>2244</v>
      </c>
      <c r="E2246" s="121">
        <f t="shared" si="40"/>
        <v>4</v>
      </c>
    </row>
    <row r="2247" spans="1:5" x14ac:dyDescent="0.2">
      <c r="A2247" s="24" t="s">
        <v>16183</v>
      </c>
      <c r="B2247" s="84" t="s">
        <v>21562</v>
      </c>
      <c r="C2247" s="119">
        <v>79.599999999999994</v>
      </c>
      <c r="D2247" s="120">
        <v>2245</v>
      </c>
      <c r="E2247" s="121">
        <f t="shared" si="40"/>
        <v>4</v>
      </c>
    </row>
    <row r="2248" spans="1:5" x14ac:dyDescent="0.2">
      <c r="A2248" s="24" t="s">
        <v>17107</v>
      </c>
      <c r="B2248" s="84" t="s">
        <v>20748</v>
      </c>
      <c r="C2248" s="119">
        <v>79.599999999999994</v>
      </c>
      <c r="D2248" s="120">
        <v>2246</v>
      </c>
      <c r="E2248" s="121">
        <f t="shared" si="40"/>
        <v>4</v>
      </c>
    </row>
    <row r="2249" spans="1:5" x14ac:dyDescent="0.2">
      <c r="A2249" s="24" t="s">
        <v>15782</v>
      </c>
      <c r="B2249" s="84" t="s">
        <v>21699</v>
      </c>
      <c r="C2249" s="119">
        <v>79.599999999999994</v>
      </c>
      <c r="D2249" s="120">
        <v>2247</v>
      </c>
      <c r="E2249" s="121">
        <f t="shared" si="40"/>
        <v>4</v>
      </c>
    </row>
    <row r="2250" spans="1:5" x14ac:dyDescent="0.2">
      <c r="A2250" s="24" t="s">
        <v>15975</v>
      </c>
      <c r="B2250" s="84" t="s">
        <v>22088</v>
      </c>
      <c r="C2250" s="119">
        <v>79.599999999999994</v>
      </c>
      <c r="D2250" s="120">
        <v>2248</v>
      </c>
      <c r="E2250" s="121">
        <f t="shared" si="40"/>
        <v>4</v>
      </c>
    </row>
    <row r="2251" spans="1:5" x14ac:dyDescent="0.2">
      <c r="A2251" s="24" t="s">
        <v>16901</v>
      </c>
      <c r="B2251" s="84" t="s">
        <v>21194</v>
      </c>
      <c r="C2251" s="119">
        <v>79.7</v>
      </c>
      <c r="D2251" s="120">
        <v>2249</v>
      </c>
      <c r="E2251" s="121">
        <f t="shared" si="40"/>
        <v>4</v>
      </c>
    </row>
    <row r="2252" spans="1:5" x14ac:dyDescent="0.2">
      <c r="A2252" s="24" t="s">
        <v>15905</v>
      </c>
      <c r="B2252" s="84" t="s">
        <v>21795</v>
      </c>
      <c r="C2252" s="119">
        <v>79.7</v>
      </c>
      <c r="D2252" s="120">
        <v>2250</v>
      </c>
      <c r="E2252" s="121">
        <f t="shared" si="40"/>
        <v>4</v>
      </c>
    </row>
    <row r="2253" spans="1:5" x14ac:dyDescent="0.2">
      <c r="A2253" s="24" t="s">
        <v>16423</v>
      </c>
      <c r="B2253" s="84" t="s">
        <v>21511</v>
      </c>
      <c r="C2253" s="119">
        <v>79.7</v>
      </c>
      <c r="D2253" s="120">
        <v>2251</v>
      </c>
      <c r="E2253" s="121">
        <f t="shared" si="40"/>
        <v>4</v>
      </c>
    </row>
    <row r="2254" spans="1:5" x14ac:dyDescent="0.2">
      <c r="A2254" s="24" t="s">
        <v>16124</v>
      </c>
      <c r="B2254" s="84" t="s">
        <v>21689</v>
      </c>
      <c r="C2254" s="119">
        <v>79.7</v>
      </c>
      <c r="D2254" s="120">
        <v>2252</v>
      </c>
      <c r="E2254" s="121">
        <f t="shared" si="40"/>
        <v>4</v>
      </c>
    </row>
    <row r="2255" spans="1:5" x14ac:dyDescent="0.2">
      <c r="A2255" s="24" t="s">
        <v>16652</v>
      </c>
      <c r="B2255" s="84" t="s">
        <v>21121</v>
      </c>
      <c r="C2255" s="119">
        <v>79.7</v>
      </c>
      <c r="D2255" s="120">
        <v>2253</v>
      </c>
      <c r="E2255" s="121">
        <f t="shared" si="40"/>
        <v>4</v>
      </c>
    </row>
    <row r="2256" spans="1:5" x14ac:dyDescent="0.2">
      <c r="A2256" s="24" t="s">
        <v>16186</v>
      </c>
      <c r="B2256" s="84" t="s">
        <v>21498</v>
      </c>
      <c r="C2256" s="119">
        <v>79.7</v>
      </c>
      <c r="D2256" s="120">
        <v>2254</v>
      </c>
      <c r="E2256" s="121">
        <f t="shared" si="40"/>
        <v>4</v>
      </c>
    </row>
    <row r="2257" spans="1:5" x14ac:dyDescent="0.2">
      <c r="A2257" s="24" t="s">
        <v>17691</v>
      </c>
      <c r="B2257" s="84" t="s">
        <v>21007</v>
      </c>
      <c r="C2257" s="119">
        <v>79.7</v>
      </c>
      <c r="D2257" s="120">
        <v>2255</v>
      </c>
      <c r="E2257" s="121">
        <f t="shared" si="40"/>
        <v>4</v>
      </c>
    </row>
    <row r="2258" spans="1:5" x14ac:dyDescent="0.2">
      <c r="A2258" s="24" t="s">
        <v>17923</v>
      </c>
      <c r="B2258" s="84" t="s">
        <v>20801</v>
      </c>
      <c r="C2258" s="119">
        <v>79.8</v>
      </c>
      <c r="D2258" s="120">
        <v>2256</v>
      </c>
      <c r="E2258" s="121">
        <f t="shared" si="40"/>
        <v>4</v>
      </c>
    </row>
    <row r="2259" spans="1:5" x14ac:dyDescent="0.2">
      <c r="A2259" s="24" t="s">
        <v>15712</v>
      </c>
      <c r="B2259" s="84" t="s">
        <v>21097</v>
      </c>
      <c r="C2259" s="119">
        <v>79.8</v>
      </c>
      <c r="D2259" s="120">
        <v>2257</v>
      </c>
      <c r="E2259" s="121">
        <f t="shared" si="40"/>
        <v>4</v>
      </c>
    </row>
    <row r="2260" spans="1:5" x14ac:dyDescent="0.2">
      <c r="A2260" s="24" t="s">
        <v>15185</v>
      </c>
      <c r="B2260" s="84" t="s">
        <v>21525</v>
      </c>
      <c r="C2260" s="119">
        <v>79.8</v>
      </c>
      <c r="D2260" s="120">
        <v>2258</v>
      </c>
      <c r="E2260" s="121">
        <f t="shared" si="40"/>
        <v>4</v>
      </c>
    </row>
    <row r="2261" spans="1:5" x14ac:dyDescent="0.2">
      <c r="A2261" s="24" t="s">
        <v>15106</v>
      </c>
      <c r="B2261" s="84" t="s">
        <v>21973</v>
      </c>
      <c r="C2261" s="119">
        <v>79.8</v>
      </c>
      <c r="D2261" s="120">
        <v>2259</v>
      </c>
      <c r="E2261" s="121">
        <f t="shared" si="40"/>
        <v>4</v>
      </c>
    </row>
    <row r="2262" spans="1:5" x14ac:dyDescent="0.2">
      <c r="A2262" s="24" t="s">
        <v>17800</v>
      </c>
      <c r="B2262" s="84" t="s">
        <v>20454</v>
      </c>
      <c r="C2262" s="119">
        <v>79.8</v>
      </c>
      <c r="D2262" s="120">
        <v>2260</v>
      </c>
      <c r="E2262" s="121">
        <f t="shared" si="40"/>
        <v>4</v>
      </c>
    </row>
    <row r="2263" spans="1:5" x14ac:dyDescent="0.2">
      <c r="A2263" s="24" t="s">
        <v>17283</v>
      </c>
      <c r="B2263" s="84" t="s">
        <v>21710</v>
      </c>
      <c r="C2263" s="119">
        <v>79.900000000000006</v>
      </c>
      <c r="D2263" s="120">
        <v>2261</v>
      </c>
      <c r="E2263" s="121">
        <f t="shared" si="40"/>
        <v>4</v>
      </c>
    </row>
    <row r="2264" spans="1:5" x14ac:dyDescent="0.2">
      <c r="A2264" s="24" t="s">
        <v>14472</v>
      </c>
      <c r="B2264" s="84" t="s">
        <v>21259</v>
      </c>
      <c r="C2264" s="119">
        <v>79.900000000000006</v>
      </c>
      <c r="D2264" s="120">
        <v>2262</v>
      </c>
      <c r="E2264" s="121">
        <f t="shared" si="40"/>
        <v>4</v>
      </c>
    </row>
    <row r="2265" spans="1:5" x14ac:dyDescent="0.2">
      <c r="A2265" s="24" t="s">
        <v>17000</v>
      </c>
      <c r="B2265" s="84" t="s">
        <v>21218</v>
      </c>
      <c r="C2265" s="119">
        <v>79.900000000000006</v>
      </c>
      <c r="D2265" s="120">
        <v>2263</v>
      </c>
      <c r="E2265" s="121">
        <f t="shared" si="40"/>
        <v>4</v>
      </c>
    </row>
    <row r="2266" spans="1:5" x14ac:dyDescent="0.2">
      <c r="A2266" s="24" t="s">
        <v>16048</v>
      </c>
      <c r="B2266" s="84" t="s">
        <v>22341</v>
      </c>
      <c r="C2266" s="119">
        <v>79.900000000000006</v>
      </c>
      <c r="D2266" s="120">
        <v>2264</v>
      </c>
      <c r="E2266" s="121">
        <f t="shared" si="40"/>
        <v>4</v>
      </c>
    </row>
    <row r="2267" spans="1:5" x14ac:dyDescent="0.2">
      <c r="A2267" s="24" t="s">
        <v>16737</v>
      </c>
      <c r="B2267" s="84" t="s">
        <v>21622</v>
      </c>
      <c r="C2267" s="119">
        <v>79.900000000000006</v>
      </c>
      <c r="D2267" s="120">
        <v>2265</v>
      </c>
      <c r="E2267" s="121">
        <f t="shared" si="40"/>
        <v>4</v>
      </c>
    </row>
    <row r="2268" spans="1:5" x14ac:dyDescent="0.2">
      <c r="A2268" s="24" t="s">
        <v>15361</v>
      </c>
      <c r="B2268" s="84" t="s">
        <v>21531</v>
      </c>
      <c r="C2268" s="119">
        <v>80</v>
      </c>
      <c r="D2268" s="120">
        <v>2266</v>
      </c>
      <c r="E2268" s="121">
        <f t="shared" si="40"/>
        <v>4</v>
      </c>
    </row>
    <row r="2269" spans="1:5" x14ac:dyDescent="0.2">
      <c r="A2269" s="24" t="s">
        <v>16763</v>
      </c>
      <c r="B2269" s="84" t="s">
        <v>22118</v>
      </c>
      <c r="C2269" s="119">
        <v>80</v>
      </c>
      <c r="D2269" s="120">
        <v>2267</v>
      </c>
      <c r="E2269" s="121">
        <f t="shared" si="40"/>
        <v>4</v>
      </c>
    </row>
    <row r="2270" spans="1:5" x14ac:dyDescent="0.2">
      <c r="A2270" s="24" t="s">
        <v>16230</v>
      </c>
      <c r="B2270" s="84" t="s">
        <v>21240</v>
      </c>
      <c r="C2270" s="119">
        <v>80</v>
      </c>
      <c r="D2270" s="120">
        <v>2268</v>
      </c>
      <c r="E2270" s="121">
        <f t="shared" si="40"/>
        <v>4</v>
      </c>
    </row>
    <row r="2271" spans="1:5" x14ac:dyDescent="0.2">
      <c r="A2271" s="24" t="s">
        <v>18385</v>
      </c>
      <c r="B2271" s="84" t="s">
        <v>20897</v>
      </c>
      <c r="C2271" s="119">
        <v>80</v>
      </c>
      <c r="D2271" s="120">
        <v>2269</v>
      </c>
      <c r="E2271" s="121">
        <f t="shared" si="40"/>
        <v>4</v>
      </c>
    </row>
    <row r="2272" spans="1:5" x14ac:dyDescent="0.2">
      <c r="A2272" s="24" t="s">
        <v>16751</v>
      </c>
      <c r="B2272" s="84" t="s">
        <v>21127</v>
      </c>
      <c r="C2272" s="119">
        <v>80</v>
      </c>
      <c r="D2272" s="120">
        <v>2270</v>
      </c>
      <c r="E2272" s="121">
        <f t="shared" si="40"/>
        <v>4</v>
      </c>
    </row>
    <row r="2273" spans="1:5" x14ac:dyDescent="0.2">
      <c r="A2273" s="24" t="s">
        <v>16604</v>
      </c>
      <c r="B2273" s="84" t="s">
        <v>21528</v>
      </c>
      <c r="C2273" s="119">
        <v>80</v>
      </c>
      <c r="D2273" s="120">
        <v>2271</v>
      </c>
      <c r="E2273" s="121">
        <f t="shared" si="40"/>
        <v>4</v>
      </c>
    </row>
    <row r="2274" spans="1:5" x14ac:dyDescent="0.2">
      <c r="A2274" s="24" t="s">
        <v>15967</v>
      </c>
      <c r="B2274" s="84" t="s">
        <v>22002</v>
      </c>
      <c r="C2274" s="119">
        <v>80</v>
      </c>
      <c r="D2274" s="120">
        <v>2272</v>
      </c>
      <c r="E2274" s="121">
        <f t="shared" si="40"/>
        <v>4</v>
      </c>
    </row>
    <row r="2275" spans="1:5" x14ac:dyDescent="0.2">
      <c r="A2275" s="24" t="s">
        <v>16093</v>
      </c>
      <c r="B2275" s="84" t="s">
        <v>21468</v>
      </c>
      <c r="C2275" s="119">
        <v>80</v>
      </c>
      <c r="D2275" s="120">
        <v>2273</v>
      </c>
      <c r="E2275" s="121">
        <f t="shared" si="40"/>
        <v>4</v>
      </c>
    </row>
    <row r="2276" spans="1:5" x14ac:dyDescent="0.2">
      <c r="A2276" s="24" t="s">
        <v>16208</v>
      </c>
      <c r="B2276" s="84" t="s">
        <v>22133</v>
      </c>
      <c r="C2276" s="119">
        <v>80.099999999999994</v>
      </c>
      <c r="D2276" s="120">
        <v>2274</v>
      </c>
      <c r="E2276" s="121">
        <f t="shared" si="40"/>
        <v>4</v>
      </c>
    </row>
    <row r="2277" spans="1:5" x14ac:dyDescent="0.2">
      <c r="A2277" s="24" t="s">
        <v>14680</v>
      </c>
      <c r="B2277" s="84" t="s">
        <v>22091</v>
      </c>
      <c r="C2277" s="119">
        <v>80.099999999999994</v>
      </c>
      <c r="D2277" s="120">
        <v>2275</v>
      </c>
      <c r="E2277" s="121">
        <f t="shared" si="40"/>
        <v>4</v>
      </c>
    </row>
    <row r="2278" spans="1:5" x14ac:dyDescent="0.2">
      <c r="A2278" s="24" t="s">
        <v>14976</v>
      </c>
      <c r="B2278" s="84" t="s">
        <v>22173</v>
      </c>
      <c r="C2278" s="119">
        <v>80.099999999999994</v>
      </c>
      <c r="D2278" s="120">
        <v>2276</v>
      </c>
      <c r="E2278" s="121">
        <f t="shared" si="40"/>
        <v>4</v>
      </c>
    </row>
    <row r="2279" spans="1:5" x14ac:dyDescent="0.2">
      <c r="A2279" s="24" t="s">
        <v>16127</v>
      </c>
      <c r="B2279" s="84" t="s">
        <v>21652</v>
      </c>
      <c r="C2279" s="119">
        <v>80.099999999999994</v>
      </c>
      <c r="D2279" s="120">
        <v>2277</v>
      </c>
      <c r="E2279" s="121">
        <f t="shared" si="40"/>
        <v>4</v>
      </c>
    </row>
    <row r="2280" spans="1:5" x14ac:dyDescent="0.2">
      <c r="A2280" s="24" t="s">
        <v>17321</v>
      </c>
      <c r="B2280" s="84" t="s">
        <v>21022</v>
      </c>
      <c r="C2280" s="119">
        <v>80.099999999999994</v>
      </c>
      <c r="D2280" s="120">
        <v>2278</v>
      </c>
      <c r="E2280" s="121">
        <f t="shared" si="40"/>
        <v>4</v>
      </c>
    </row>
    <row r="2281" spans="1:5" x14ac:dyDescent="0.2">
      <c r="A2281" s="24" t="s">
        <v>16694</v>
      </c>
      <c r="B2281" s="84" t="s">
        <v>21145</v>
      </c>
      <c r="C2281" s="119">
        <v>80.099999999999994</v>
      </c>
      <c r="D2281" s="120">
        <v>2279</v>
      </c>
      <c r="E2281" s="121">
        <f t="shared" si="40"/>
        <v>4</v>
      </c>
    </row>
    <row r="2282" spans="1:5" x14ac:dyDescent="0.2">
      <c r="A2282" s="24" t="s">
        <v>15582</v>
      </c>
      <c r="B2282" s="84" t="s">
        <v>21260</v>
      </c>
      <c r="C2282" s="119">
        <v>80.099999999999994</v>
      </c>
      <c r="D2282" s="120">
        <v>2280</v>
      </c>
      <c r="E2282" s="121">
        <f t="shared" si="40"/>
        <v>4</v>
      </c>
    </row>
    <row r="2283" spans="1:5" x14ac:dyDescent="0.2">
      <c r="A2283" s="24" t="s">
        <v>17810</v>
      </c>
      <c r="B2283" s="84" t="s">
        <v>20885</v>
      </c>
      <c r="C2283" s="119">
        <v>80.099999999999994</v>
      </c>
      <c r="D2283" s="120">
        <v>2281</v>
      </c>
      <c r="E2283" s="121">
        <f t="shared" si="40"/>
        <v>4</v>
      </c>
    </row>
    <row r="2284" spans="1:5" x14ac:dyDescent="0.2">
      <c r="A2284" s="24" t="s">
        <v>15375</v>
      </c>
      <c r="B2284" s="84" t="s">
        <v>21564</v>
      </c>
      <c r="C2284" s="119">
        <v>80.099999999999994</v>
      </c>
      <c r="D2284" s="120">
        <v>2282</v>
      </c>
      <c r="E2284" s="121">
        <f t="shared" si="40"/>
        <v>4</v>
      </c>
    </row>
    <row r="2285" spans="1:5" x14ac:dyDescent="0.2">
      <c r="A2285" s="24" t="s">
        <v>18278</v>
      </c>
      <c r="B2285" s="84" t="s">
        <v>20843</v>
      </c>
      <c r="C2285" s="119">
        <v>80.099999999999994</v>
      </c>
      <c r="D2285" s="120">
        <v>2283</v>
      </c>
      <c r="E2285" s="121">
        <f t="shared" si="40"/>
        <v>4</v>
      </c>
    </row>
    <row r="2286" spans="1:5" x14ac:dyDescent="0.2">
      <c r="A2286" s="24" t="s">
        <v>14853</v>
      </c>
      <c r="B2286" s="84" t="s">
        <v>22511</v>
      </c>
      <c r="C2286" s="119">
        <v>80.2</v>
      </c>
      <c r="D2286" s="120">
        <v>2284</v>
      </c>
      <c r="E2286" s="121">
        <f t="shared" si="40"/>
        <v>4</v>
      </c>
    </row>
    <row r="2287" spans="1:5" x14ac:dyDescent="0.2">
      <c r="A2287" s="24" t="s">
        <v>16930</v>
      </c>
      <c r="B2287" s="84" t="s">
        <v>21399</v>
      </c>
      <c r="C2287" s="119">
        <v>80.2</v>
      </c>
      <c r="D2287" s="120">
        <v>2285</v>
      </c>
      <c r="E2287" s="121">
        <f t="shared" si="40"/>
        <v>4</v>
      </c>
    </row>
    <row r="2288" spans="1:5" x14ac:dyDescent="0.2">
      <c r="A2288" s="24" t="s">
        <v>15604</v>
      </c>
      <c r="B2288" s="84" t="s">
        <v>21861</v>
      </c>
      <c r="C2288" s="119">
        <v>80.2</v>
      </c>
      <c r="D2288" s="120">
        <v>2286</v>
      </c>
      <c r="E2288" s="121">
        <f t="shared" si="40"/>
        <v>4</v>
      </c>
    </row>
    <row r="2289" spans="1:5" x14ac:dyDescent="0.2">
      <c r="A2289" s="24" t="s">
        <v>16941</v>
      </c>
      <c r="B2289" s="84" t="s">
        <v>21436</v>
      </c>
      <c r="C2289" s="119">
        <v>80.2</v>
      </c>
      <c r="D2289" s="120">
        <v>2287</v>
      </c>
      <c r="E2289" s="121">
        <f t="shared" si="40"/>
        <v>4</v>
      </c>
    </row>
    <row r="2290" spans="1:5" x14ac:dyDescent="0.2">
      <c r="A2290" s="24" t="s">
        <v>15586</v>
      </c>
      <c r="B2290" s="84" t="s">
        <v>21751</v>
      </c>
      <c r="C2290" s="119">
        <v>80.2</v>
      </c>
      <c r="D2290" s="120">
        <v>2288</v>
      </c>
      <c r="E2290" s="121">
        <f t="shared" si="40"/>
        <v>4</v>
      </c>
    </row>
    <row r="2291" spans="1:5" x14ac:dyDescent="0.2">
      <c r="A2291" s="24" t="s">
        <v>18047</v>
      </c>
      <c r="B2291" s="84" t="s">
        <v>21030</v>
      </c>
      <c r="C2291" s="119">
        <v>80.3</v>
      </c>
      <c r="D2291" s="120">
        <v>2289</v>
      </c>
      <c r="E2291" s="121">
        <f t="shared" si="40"/>
        <v>4</v>
      </c>
    </row>
    <row r="2292" spans="1:5" x14ac:dyDescent="0.2">
      <c r="A2292" s="24" t="s">
        <v>16860</v>
      </c>
      <c r="B2292" s="84" t="s">
        <v>19991</v>
      </c>
      <c r="C2292" s="119">
        <v>80.3</v>
      </c>
      <c r="D2292" s="120">
        <v>2290</v>
      </c>
      <c r="E2292" s="121">
        <f t="shared" si="40"/>
        <v>4</v>
      </c>
    </row>
    <row r="2293" spans="1:5" x14ac:dyDescent="0.2">
      <c r="A2293" s="24" t="s">
        <v>14607</v>
      </c>
      <c r="B2293" s="84" t="s">
        <v>22191</v>
      </c>
      <c r="C2293" s="119">
        <v>80.3</v>
      </c>
      <c r="D2293" s="120">
        <v>2291</v>
      </c>
      <c r="E2293" s="121">
        <f t="shared" si="40"/>
        <v>4</v>
      </c>
    </row>
    <row r="2294" spans="1:5" x14ac:dyDescent="0.2">
      <c r="A2294" s="24" t="s">
        <v>17323</v>
      </c>
      <c r="B2294" s="84" t="s">
        <v>20493</v>
      </c>
      <c r="C2294" s="119">
        <v>80.3</v>
      </c>
      <c r="D2294" s="120">
        <v>2292</v>
      </c>
      <c r="E2294" s="121">
        <f t="shared" si="40"/>
        <v>4</v>
      </c>
    </row>
    <row r="2295" spans="1:5" x14ac:dyDescent="0.2">
      <c r="A2295" s="24" t="s">
        <v>15838</v>
      </c>
      <c r="B2295" s="84" t="s">
        <v>21384</v>
      </c>
      <c r="C2295" s="119">
        <v>80.3</v>
      </c>
      <c r="D2295" s="120">
        <v>2293</v>
      </c>
      <c r="E2295" s="121">
        <f t="shared" si="40"/>
        <v>4</v>
      </c>
    </row>
    <row r="2296" spans="1:5" x14ac:dyDescent="0.2">
      <c r="A2296" s="24" t="s">
        <v>16967</v>
      </c>
      <c r="B2296" s="84" t="s">
        <v>21608</v>
      </c>
      <c r="C2296" s="119">
        <v>80.3</v>
      </c>
      <c r="D2296" s="120">
        <v>2294</v>
      </c>
      <c r="E2296" s="121">
        <f t="shared" si="40"/>
        <v>4</v>
      </c>
    </row>
    <row r="2297" spans="1:5" x14ac:dyDescent="0.2">
      <c r="A2297" s="24" t="s">
        <v>16759</v>
      </c>
      <c r="B2297" s="84" t="s">
        <v>21462</v>
      </c>
      <c r="C2297" s="119">
        <v>80.3</v>
      </c>
      <c r="D2297" s="120">
        <v>2295</v>
      </c>
      <c r="E2297" s="121">
        <f t="shared" si="40"/>
        <v>4</v>
      </c>
    </row>
    <row r="2298" spans="1:5" x14ac:dyDescent="0.2">
      <c r="A2298" s="24" t="s">
        <v>21376</v>
      </c>
      <c r="B2298" s="84" t="s">
        <v>21377</v>
      </c>
      <c r="C2298" s="119">
        <v>80.3</v>
      </c>
      <c r="D2298" s="120">
        <v>2296</v>
      </c>
      <c r="E2298" s="121">
        <f t="shared" si="40"/>
        <v>4</v>
      </c>
    </row>
    <row r="2299" spans="1:5" x14ac:dyDescent="0.2">
      <c r="A2299" s="24" t="s">
        <v>16288</v>
      </c>
      <c r="B2299" s="84" t="s">
        <v>22053</v>
      </c>
      <c r="C2299" s="119">
        <v>80.400000000000006</v>
      </c>
      <c r="D2299" s="120">
        <v>2297</v>
      </c>
      <c r="E2299" s="121">
        <f t="shared" si="40"/>
        <v>4</v>
      </c>
    </row>
    <row r="2300" spans="1:5" x14ac:dyDescent="0.2">
      <c r="A2300" s="24" t="s">
        <v>16474</v>
      </c>
      <c r="B2300" s="84" t="s">
        <v>21413</v>
      </c>
      <c r="C2300" s="119">
        <v>80.400000000000006</v>
      </c>
      <c r="D2300" s="120">
        <v>2298</v>
      </c>
      <c r="E2300" s="121">
        <f t="shared" si="40"/>
        <v>4</v>
      </c>
    </row>
    <row r="2301" spans="1:5" x14ac:dyDescent="0.2">
      <c r="A2301" s="24" t="s">
        <v>17154</v>
      </c>
      <c r="B2301" s="84" t="s">
        <v>21746</v>
      </c>
      <c r="C2301" s="119">
        <v>80.400000000000006</v>
      </c>
      <c r="D2301" s="120">
        <v>2299</v>
      </c>
      <c r="E2301" s="121">
        <f t="shared" si="40"/>
        <v>4</v>
      </c>
    </row>
    <row r="2302" spans="1:5" x14ac:dyDescent="0.2">
      <c r="A2302" s="24" t="s">
        <v>17552</v>
      </c>
      <c r="B2302" s="84" t="s">
        <v>21463</v>
      </c>
      <c r="C2302" s="119">
        <v>80.400000000000006</v>
      </c>
      <c r="D2302" s="120">
        <v>2300</v>
      </c>
      <c r="E2302" s="121">
        <f t="shared" si="40"/>
        <v>4</v>
      </c>
    </row>
    <row r="2303" spans="1:5" x14ac:dyDescent="0.2">
      <c r="A2303" s="24" t="s">
        <v>17250</v>
      </c>
      <c r="B2303" s="84" t="s">
        <v>21467</v>
      </c>
      <c r="C2303" s="119">
        <v>80.400000000000006</v>
      </c>
      <c r="D2303" s="120">
        <v>2301</v>
      </c>
      <c r="E2303" s="121">
        <f t="shared" si="40"/>
        <v>4</v>
      </c>
    </row>
    <row r="2304" spans="1:5" x14ac:dyDescent="0.2">
      <c r="A2304" s="24" t="s">
        <v>21454</v>
      </c>
      <c r="B2304" s="84" t="s">
        <v>21455</v>
      </c>
      <c r="C2304" s="119">
        <v>80.400000000000006</v>
      </c>
      <c r="D2304" s="120">
        <v>2302</v>
      </c>
      <c r="E2304" s="121">
        <f t="shared" si="40"/>
        <v>4</v>
      </c>
    </row>
    <row r="2305" spans="1:5" x14ac:dyDescent="0.2">
      <c r="A2305" s="24" t="s">
        <v>17205</v>
      </c>
      <c r="B2305" s="84" t="s">
        <v>21632</v>
      </c>
      <c r="C2305" s="119">
        <v>80.5</v>
      </c>
      <c r="D2305" s="120">
        <v>2303</v>
      </c>
      <c r="E2305" s="121">
        <f t="shared" si="40"/>
        <v>4</v>
      </c>
    </row>
    <row r="2306" spans="1:5" x14ac:dyDescent="0.2">
      <c r="A2306" s="24" t="s">
        <v>16303</v>
      </c>
      <c r="B2306" s="84" t="s">
        <v>20248</v>
      </c>
      <c r="C2306" s="119">
        <v>80.5</v>
      </c>
      <c r="D2306" s="120">
        <v>2304</v>
      </c>
      <c r="E2306" s="121">
        <f t="shared" si="40"/>
        <v>4</v>
      </c>
    </row>
    <row r="2307" spans="1:5" x14ac:dyDescent="0.2">
      <c r="A2307" s="24" t="s">
        <v>16240</v>
      </c>
      <c r="B2307" s="84" t="s">
        <v>20985</v>
      </c>
      <c r="C2307" s="119">
        <v>80.5</v>
      </c>
      <c r="D2307" s="120">
        <v>2305</v>
      </c>
      <c r="E2307" s="121">
        <f t="shared" si="40"/>
        <v>4</v>
      </c>
    </row>
    <row r="2308" spans="1:5" x14ac:dyDescent="0.2">
      <c r="A2308" s="24" t="s">
        <v>16911</v>
      </c>
      <c r="B2308" s="84" t="s">
        <v>20507</v>
      </c>
      <c r="C2308" s="119">
        <v>80.5</v>
      </c>
      <c r="D2308" s="120">
        <v>2306</v>
      </c>
      <c r="E2308" s="121">
        <f t="shared" ref="E2308:E2371" si="41">VLOOKUP(C2308,$I$3:$O$18,7, TRUE)</f>
        <v>4</v>
      </c>
    </row>
    <row r="2309" spans="1:5" x14ac:dyDescent="0.2">
      <c r="A2309" s="24" t="s">
        <v>16286</v>
      </c>
      <c r="B2309" s="84" t="s">
        <v>21098</v>
      </c>
      <c r="C2309" s="119">
        <v>80.5</v>
      </c>
      <c r="D2309" s="120">
        <v>2307</v>
      </c>
      <c r="E2309" s="121">
        <f t="shared" si="41"/>
        <v>4</v>
      </c>
    </row>
    <row r="2310" spans="1:5" x14ac:dyDescent="0.2">
      <c r="A2310" s="24" t="s">
        <v>15837</v>
      </c>
      <c r="B2310" s="84" t="s">
        <v>21385</v>
      </c>
      <c r="C2310" s="119">
        <v>80.5</v>
      </c>
      <c r="D2310" s="120">
        <v>2308</v>
      </c>
      <c r="E2310" s="121">
        <f t="shared" si="41"/>
        <v>4</v>
      </c>
    </row>
    <row r="2311" spans="1:5" x14ac:dyDescent="0.2">
      <c r="A2311" s="24" t="s">
        <v>16482</v>
      </c>
      <c r="B2311" s="84" t="s">
        <v>21387</v>
      </c>
      <c r="C2311" s="119">
        <v>80.5</v>
      </c>
      <c r="D2311" s="120">
        <v>2309</v>
      </c>
      <c r="E2311" s="121">
        <f t="shared" si="41"/>
        <v>4</v>
      </c>
    </row>
    <row r="2312" spans="1:5" x14ac:dyDescent="0.2">
      <c r="A2312" s="24" t="s">
        <v>14565</v>
      </c>
      <c r="B2312" s="84" t="s">
        <v>22202</v>
      </c>
      <c r="C2312" s="119">
        <v>80.5</v>
      </c>
      <c r="D2312" s="120">
        <v>2310</v>
      </c>
      <c r="E2312" s="121">
        <f t="shared" si="41"/>
        <v>4</v>
      </c>
    </row>
    <row r="2313" spans="1:5" x14ac:dyDescent="0.2">
      <c r="A2313" s="24" t="s">
        <v>15191</v>
      </c>
      <c r="B2313" s="84" t="s">
        <v>21896</v>
      </c>
      <c r="C2313" s="119">
        <v>80.5</v>
      </c>
      <c r="D2313" s="120">
        <v>2311</v>
      </c>
      <c r="E2313" s="121">
        <f t="shared" si="41"/>
        <v>4</v>
      </c>
    </row>
    <row r="2314" spans="1:5" x14ac:dyDescent="0.2">
      <c r="A2314" s="24" t="s">
        <v>16844</v>
      </c>
      <c r="B2314" s="84" t="s">
        <v>20568</v>
      </c>
      <c r="C2314" s="119">
        <v>80.5</v>
      </c>
      <c r="D2314" s="120">
        <v>2312</v>
      </c>
      <c r="E2314" s="121">
        <f t="shared" si="41"/>
        <v>4</v>
      </c>
    </row>
    <row r="2315" spans="1:5" x14ac:dyDescent="0.2">
      <c r="A2315" s="24" t="s">
        <v>16505</v>
      </c>
      <c r="B2315" s="84" t="s">
        <v>22033</v>
      </c>
      <c r="C2315" s="119">
        <v>80.599999999999994</v>
      </c>
      <c r="D2315" s="120">
        <v>2313</v>
      </c>
      <c r="E2315" s="121">
        <f t="shared" si="41"/>
        <v>4</v>
      </c>
    </row>
    <row r="2316" spans="1:5" x14ac:dyDescent="0.2">
      <c r="A2316" s="24" t="s">
        <v>15349</v>
      </c>
      <c r="B2316" s="84" t="s">
        <v>21842</v>
      </c>
      <c r="C2316" s="119">
        <v>80.599999999999994</v>
      </c>
      <c r="D2316" s="120">
        <v>2314</v>
      </c>
      <c r="E2316" s="121">
        <f t="shared" si="41"/>
        <v>4</v>
      </c>
    </row>
    <row r="2317" spans="1:5" x14ac:dyDescent="0.2">
      <c r="A2317" s="24" t="s">
        <v>17212</v>
      </c>
      <c r="B2317" s="84" t="s">
        <v>21053</v>
      </c>
      <c r="C2317" s="119">
        <v>80.599999999999994</v>
      </c>
      <c r="D2317" s="120">
        <v>2315</v>
      </c>
      <c r="E2317" s="121">
        <f t="shared" si="41"/>
        <v>4</v>
      </c>
    </row>
    <row r="2318" spans="1:5" x14ac:dyDescent="0.2">
      <c r="A2318" s="24" t="s">
        <v>16172</v>
      </c>
      <c r="B2318" s="84" t="s">
        <v>22244</v>
      </c>
      <c r="C2318" s="119">
        <v>80.599999999999994</v>
      </c>
      <c r="D2318" s="120">
        <v>2316</v>
      </c>
      <c r="E2318" s="121">
        <f t="shared" si="41"/>
        <v>4</v>
      </c>
    </row>
    <row r="2319" spans="1:5" x14ac:dyDescent="0.2">
      <c r="A2319" s="24" t="s">
        <v>17771</v>
      </c>
      <c r="B2319" s="84" t="s">
        <v>21102</v>
      </c>
      <c r="C2319" s="119">
        <v>80.599999999999994</v>
      </c>
      <c r="D2319" s="120">
        <v>2317</v>
      </c>
      <c r="E2319" s="121">
        <f t="shared" si="41"/>
        <v>4</v>
      </c>
    </row>
    <row r="2320" spans="1:5" x14ac:dyDescent="0.2">
      <c r="A2320" s="24" t="s">
        <v>17115</v>
      </c>
      <c r="B2320" s="84" t="s">
        <v>21195</v>
      </c>
      <c r="C2320" s="119">
        <v>80.599999999999994</v>
      </c>
      <c r="D2320" s="120">
        <v>2318</v>
      </c>
      <c r="E2320" s="121">
        <f t="shared" si="41"/>
        <v>4</v>
      </c>
    </row>
    <row r="2321" spans="1:5" x14ac:dyDescent="0.2">
      <c r="A2321" s="24" t="s">
        <v>17106</v>
      </c>
      <c r="B2321" s="84" t="s">
        <v>21142</v>
      </c>
      <c r="C2321" s="119">
        <v>80.599999999999994</v>
      </c>
      <c r="D2321" s="120">
        <v>2319</v>
      </c>
      <c r="E2321" s="121">
        <f t="shared" si="41"/>
        <v>4</v>
      </c>
    </row>
    <row r="2322" spans="1:5" x14ac:dyDescent="0.2">
      <c r="A2322" s="24" t="s">
        <v>15944</v>
      </c>
      <c r="B2322" s="84" t="s">
        <v>22101</v>
      </c>
      <c r="C2322" s="119">
        <v>80.599999999999994</v>
      </c>
      <c r="D2322" s="120">
        <v>2320</v>
      </c>
      <c r="E2322" s="121">
        <f t="shared" si="41"/>
        <v>4</v>
      </c>
    </row>
    <row r="2323" spans="1:5" x14ac:dyDescent="0.2">
      <c r="A2323" s="24" t="s">
        <v>15221</v>
      </c>
      <c r="B2323" s="84" t="s">
        <v>22272</v>
      </c>
      <c r="C2323" s="119">
        <v>80.599999999999994</v>
      </c>
      <c r="D2323" s="120">
        <v>2321</v>
      </c>
      <c r="E2323" s="121">
        <f t="shared" si="41"/>
        <v>4</v>
      </c>
    </row>
    <row r="2324" spans="1:5" x14ac:dyDescent="0.2">
      <c r="A2324" s="24" t="s">
        <v>16808</v>
      </c>
      <c r="B2324" s="84" t="s">
        <v>21648</v>
      </c>
      <c r="C2324" s="119">
        <v>80.599999999999994</v>
      </c>
      <c r="D2324" s="120">
        <v>2322</v>
      </c>
      <c r="E2324" s="121">
        <f t="shared" si="41"/>
        <v>4</v>
      </c>
    </row>
    <row r="2325" spans="1:5" x14ac:dyDescent="0.2">
      <c r="A2325" s="24" t="s">
        <v>16278</v>
      </c>
      <c r="B2325" s="84" t="s">
        <v>21757</v>
      </c>
      <c r="C2325" s="119">
        <v>80.7</v>
      </c>
      <c r="D2325" s="120">
        <v>2323</v>
      </c>
      <c r="E2325" s="121">
        <f t="shared" si="41"/>
        <v>4</v>
      </c>
    </row>
    <row r="2326" spans="1:5" x14ac:dyDescent="0.2">
      <c r="A2326" s="24" t="s">
        <v>17379</v>
      </c>
      <c r="B2326" s="84" t="s">
        <v>21475</v>
      </c>
      <c r="C2326" s="119">
        <v>80.7</v>
      </c>
      <c r="D2326" s="120">
        <v>2324</v>
      </c>
      <c r="E2326" s="121">
        <f t="shared" si="41"/>
        <v>4</v>
      </c>
    </row>
    <row r="2327" spans="1:5" x14ac:dyDescent="0.2">
      <c r="A2327" s="24" t="s">
        <v>16131</v>
      </c>
      <c r="B2327" s="84" t="s">
        <v>21255</v>
      </c>
      <c r="C2327" s="119">
        <v>80.7</v>
      </c>
      <c r="D2327" s="120">
        <v>2325</v>
      </c>
      <c r="E2327" s="121">
        <f t="shared" si="41"/>
        <v>4</v>
      </c>
    </row>
    <row r="2328" spans="1:5" x14ac:dyDescent="0.2">
      <c r="A2328" s="24" t="s">
        <v>17825</v>
      </c>
      <c r="B2328" s="84" t="s">
        <v>20832</v>
      </c>
      <c r="C2328" s="119">
        <v>80.7</v>
      </c>
      <c r="D2328" s="120">
        <v>2326</v>
      </c>
      <c r="E2328" s="121">
        <f t="shared" si="41"/>
        <v>4</v>
      </c>
    </row>
    <row r="2329" spans="1:5" x14ac:dyDescent="0.2">
      <c r="A2329" s="24" t="s">
        <v>15362</v>
      </c>
      <c r="B2329" s="84" t="s">
        <v>21735</v>
      </c>
      <c r="C2329" s="119">
        <v>80.7</v>
      </c>
      <c r="D2329" s="120">
        <v>2327</v>
      </c>
      <c r="E2329" s="121">
        <f t="shared" si="41"/>
        <v>4</v>
      </c>
    </row>
    <row r="2330" spans="1:5" x14ac:dyDescent="0.2">
      <c r="A2330" s="24" t="s">
        <v>16601</v>
      </c>
      <c r="B2330" s="84" t="s">
        <v>20959</v>
      </c>
      <c r="C2330" s="119">
        <v>80.8</v>
      </c>
      <c r="D2330" s="120">
        <v>2328</v>
      </c>
      <c r="E2330" s="121">
        <f t="shared" si="41"/>
        <v>4</v>
      </c>
    </row>
    <row r="2331" spans="1:5" x14ac:dyDescent="0.2">
      <c r="A2331" s="24" t="s">
        <v>17187</v>
      </c>
      <c r="B2331" s="84" t="s">
        <v>20650</v>
      </c>
      <c r="C2331" s="119">
        <v>80.8</v>
      </c>
      <c r="D2331" s="120">
        <v>2329</v>
      </c>
      <c r="E2331" s="121">
        <f t="shared" si="41"/>
        <v>4</v>
      </c>
    </row>
    <row r="2332" spans="1:5" x14ac:dyDescent="0.2">
      <c r="A2332" s="24" t="s">
        <v>15199</v>
      </c>
      <c r="B2332" s="84" t="s">
        <v>22304</v>
      </c>
      <c r="C2332" s="119">
        <v>80.8</v>
      </c>
      <c r="D2332" s="120">
        <v>2330</v>
      </c>
      <c r="E2332" s="121">
        <f t="shared" si="41"/>
        <v>4</v>
      </c>
    </row>
    <row r="2333" spans="1:5" x14ac:dyDescent="0.2">
      <c r="A2333" s="24" t="s">
        <v>16510</v>
      </c>
      <c r="B2333" s="84" t="s">
        <v>22050</v>
      </c>
      <c r="C2333" s="119">
        <v>80.8</v>
      </c>
      <c r="D2333" s="120">
        <v>2331</v>
      </c>
      <c r="E2333" s="121">
        <f t="shared" si="41"/>
        <v>4</v>
      </c>
    </row>
    <row r="2334" spans="1:5" x14ac:dyDescent="0.2">
      <c r="A2334" s="24" t="s">
        <v>15628</v>
      </c>
      <c r="B2334" s="84" t="s">
        <v>22121</v>
      </c>
      <c r="C2334" s="119">
        <v>80.8</v>
      </c>
      <c r="D2334" s="120">
        <v>2332</v>
      </c>
      <c r="E2334" s="121">
        <f t="shared" si="41"/>
        <v>4</v>
      </c>
    </row>
    <row r="2335" spans="1:5" x14ac:dyDescent="0.2">
      <c r="A2335" s="24" t="s">
        <v>15423</v>
      </c>
      <c r="B2335" s="84" t="s">
        <v>22111</v>
      </c>
      <c r="C2335" s="119">
        <v>80.8</v>
      </c>
      <c r="D2335" s="120">
        <v>2333</v>
      </c>
      <c r="E2335" s="121">
        <f t="shared" si="41"/>
        <v>4</v>
      </c>
    </row>
    <row r="2336" spans="1:5" x14ac:dyDescent="0.2">
      <c r="A2336" s="24" t="s">
        <v>16793</v>
      </c>
      <c r="B2336" s="84" t="s">
        <v>20998</v>
      </c>
      <c r="C2336" s="119">
        <v>80.8</v>
      </c>
      <c r="D2336" s="120">
        <v>2334</v>
      </c>
      <c r="E2336" s="121">
        <f t="shared" si="41"/>
        <v>4</v>
      </c>
    </row>
    <row r="2337" spans="1:5" x14ac:dyDescent="0.2">
      <c r="A2337" s="24" t="s">
        <v>17499</v>
      </c>
      <c r="B2337" s="84" t="s">
        <v>21483</v>
      </c>
      <c r="C2337" s="119">
        <v>80.8</v>
      </c>
      <c r="D2337" s="120">
        <v>2335</v>
      </c>
      <c r="E2337" s="121">
        <f t="shared" si="41"/>
        <v>4</v>
      </c>
    </row>
    <row r="2338" spans="1:5" x14ac:dyDescent="0.2">
      <c r="A2338" s="24" t="s">
        <v>16942</v>
      </c>
      <c r="B2338" s="84" t="s">
        <v>21212</v>
      </c>
      <c r="C2338" s="119">
        <v>80.8</v>
      </c>
      <c r="D2338" s="120">
        <v>2336</v>
      </c>
      <c r="E2338" s="121">
        <f t="shared" si="41"/>
        <v>4</v>
      </c>
    </row>
    <row r="2339" spans="1:5" x14ac:dyDescent="0.2">
      <c r="A2339" s="24" t="s">
        <v>16700</v>
      </c>
      <c r="B2339" s="84" t="s">
        <v>21496</v>
      </c>
      <c r="C2339" s="119">
        <v>80.8</v>
      </c>
      <c r="D2339" s="120">
        <v>2337</v>
      </c>
      <c r="E2339" s="121">
        <f t="shared" si="41"/>
        <v>4</v>
      </c>
    </row>
    <row r="2340" spans="1:5" x14ac:dyDescent="0.2">
      <c r="A2340" s="24" t="s">
        <v>16427</v>
      </c>
      <c r="B2340" s="84" t="s">
        <v>21647</v>
      </c>
      <c r="C2340" s="119">
        <v>80.8</v>
      </c>
      <c r="D2340" s="120">
        <v>2338</v>
      </c>
      <c r="E2340" s="121">
        <f t="shared" si="41"/>
        <v>4</v>
      </c>
    </row>
    <row r="2341" spans="1:5" x14ac:dyDescent="0.2">
      <c r="A2341" s="24" t="s">
        <v>17304</v>
      </c>
      <c r="B2341" s="84" t="s">
        <v>21342</v>
      </c>
      <c r="C2341" s="119">
        <v>80.8</v>
      </c>
      <c r="D2341" s="120">
        <v>2339</v>
      </c>
      <c r="E2341" s="121">
        <f t="shared" si="41"/>
        <v>4</v>
      </c>
    </row>
    <row r="2342" spans="1:5" x14ac:dyDescent="0.2">
      <c r="A2342" s="24" t="s">
        <v>17627</v>
      </c>
      <c r="B2342" s="84" t="s">
        <v>20853</v>
      </c>
      <c r="C2342" s="119">
        <v>80.900000000000006</v>
      </c>
      <c r="D2342" s="120">
        <v>2340</v>
      </c>
      <c r="E2342" s="121">
        <f t="shared" si="41"/>
        <v>4</v>
      </c>
    </row>
    <row r="2343" spans="1:5" x14ac:dyDescent="0.2">
      <c r="A2343" s="24" t="s">
        <v>15627</v>
      </c>
      <c r="B2343" s="84" t="s">
        <v>21913</v>
      </c>
      <c r="C2343" s="119">
        <v>80.900000000000006</v>
      </c>
      <c r="D2343" s="120">
        <v>2341</v>
      </c>
      <c r="E2343" s="121">
        <f t="shared" si="41"/>
        <v>4</v>
      </c>
    </row>
    <row r="2344" spans="1:5" x14ac:dyDescent="0.2">
      <c r="A2344" s="24" t="s">
        <v>16822</v>
      </c>
      <c r="B2344" s="84" t="s">
        <v>21874</v>
      </c>
      <c r="C2344" s="119">
        <v>80.900000000000006</v>
      </c>
      <c r="D2344" s="120">
        <v>2342</v>
      </c>
      <c r="E2344" s="121">
        <f t="shared" si="41"/>
        <v>4</v>
      </c>
    </row>
    <row r="2345" spans="1:5" x14ac:dyDescent="0.2">
      <c r="A2345" s="24" t="s">
        <v>17045</v>
      </c>
      <c r="B2345" s="84" t="s">
        <v>21180</v>
      </c>
      <c r="C2345" s="119">
        <v>80.900000000000006</v>
      </c>
      <c r="D2345" s="120">
        <v>2343</v>
      </c>
      <c r="E2345" s="121">
        <f t="shared" si="41"/>
        <v>4</v>
      </c>
    </row>
    <row r="2346" spans="1:5" x14ac:dyDescent="0.2">
      <c r="A2346" s="24" t="s">
        <v>16551</v>
      </c>
      <c r="B2346" s="84" t="s">
        <v>21604</v>
      </c>
      <c r="C2346" s="119">
        <v>80.900000000000006</v>
      </c>
      <c r="D2346" s="120">
        <v>2344</v>
      </c>
      <c r="E2346" s="121">
        <f t="shared" si="41"/>
        <v>4</v>
      </c>
    </row>
    <row r="2347" spans="1:5" x14ac:dyDescent="0.2">
      <c r="A2347" s="24" t="s">
        <v>16356</v>
      </c>
      <c r="B2347" s="84" t="s">
        <v>21488</v>
      </c>
      <c r="C2347" s="119">
        <v>80.900000000000006</v>
      </c>
      <c r="D2347" s="120">
        <v>2345</v>
      </c>
      <c r="E2347" s="121">
        <f t="shared" si="41"/>
        <v>4</v>
      </c>
    </row>
    <row r="2348" spans="1:5" x14ac:dyDescent="0.2">
      <c r="A2348" s="24" t="s">
        <v>16030</v>
      </c>
      <c r="B2348" s="84" t="s">
        <v>21995</v>
      </c>
      <c r="C2348" s="119">
        <v>80.900000000000006</v>
      </c>
      <c r="D2348" s="120">
        <v>2346</v>
      </c>
      <c r="E2348" s="121">
        <f t="shared" si="41"/>
        <v>4</v>
      </c>
    </row>
    <row r="2349" spans="1:5" x14ac:dyDescent="0.2">
      <c r="A2349" s="24" t="s">
        <v>15354</v>
      </c>
      <c r="B2349" s="84" t="s">
        <v>21529</v>
      </c>
      <c r="C2349" s="119">
        <v>80.900000000000006</v>
      </c>
      <c r="D2349" s="120">
        <v>2347</v>
      </c>
      <c r="E2349" s="121">
        <f t="shared" si="41"/>
        <v>4</v>
      </c>
    </row>
    <row r="2350" spans="1:5" x14ac:dyDescent="0.2">
      <c r="A2350" s="24" t="s">
        <v>16316</v>
      </c>
      <c r="B2350" s="84" t="s">
        <v>21027</v>
      </c>
      <c r="C2350" s="119">
        <v>80.900000000000006</v>
      </c>
      <c r="D2350" s="120">
        <v>2348</v>
      </c>
      <c r="E2350" s="121">
        <f t="shared" si="41"/>
        <v>4</v>
      </c>
    </row>
    <row r="2351" spans="1:5" x14ac:dyDescent="0.2">
      <c r="A2351" s="24" t="s">
        <v>14951</v>
      </c>
      <c r="B2351" s="84" t="s">
        <v>21589</v>
      </c>
      <c r="C2351" s="119">
        <v>81</v>
      </c>
      <c r="D2351" s="120">
        <v>2349</v>
      </c>
      <c r="E2351" s="121">
        <f t="shared" si="41"/>
        <v>4</v>
      </c>
    </row>
    <row r="2352" spans="1:5" x14ac:dyDescent="0.2">
      <c r="A2352" s="24" t="s">
        <v>15465</v>
      </c>
      <c r="B2352" s="84" t="s">
        <v>22192</v>
      </c>
      <c r="C2352" s="119">
        <v>81</v>
      </c>
      <c r="D2352" s="120">
        <v>2350</v>
      </c>
      <c r="E2352" s="121">
        <f t="shared" si="41"/>
        <v>4</v>
      </c>
    </row>
    <row r="2353" spans="1:5" x14ac:dyDescent="0.2">
      <c r="A2353" s="24" t="s">
        <v>15314</v>
      </c>
      <c r="B2353" s="84" t="s">
        <v>21108</v>
      </c>
      <c r="C2353" s="119">
        <v>81</v>
      </c>
      <c r="D2353" s="120">
        <v>2351</v>
      </c>
      <c r="E2353" s="121">
        <f t="shared" si="41"/>
        <v>4</v>
      </c>
    </row>
    <row r="2354" spans="1:5" x14ac:dyDescent="0.2">
      <c r="A2354" s="24" t="s">
        <v>16435</v>
      </c>
      <c r="B2354" s="84" t="s">
        <v>21553</v>
      </c>
      <c r="C2354" s="119">
        <v>81</v>
      </c>
      <c r="D2354" s="120">
        <v>2352</v>
      </c>
      <c r="E2354" s="121">
        <f t="shared" si="41"/>
        <v>4</v>
      </c>
    </row>
    <row r="2355" spans="1:5" x14ac:dyDescent="0.2">
      <c r="A2355" s="24" t="s">
        <v>16724</v>
      </c>
      <c r="B2355" s="84" t="s">
        <v>21489</v>
      </c>
      <c r="C2355" s="119">
        <v>81</v>
      </c>
      <c r="D2355" s="120">
        <v>2353</v>
      </c>
      <c r="E2355" s="121">
        <f t="shared" si="41"/>
        <v>4</v>
      </c>
    </row>
    <row r="2356" spans="1:5" x14ac:dyDescent="0.2">
      <c r="A2356" s="24" t="s">
        <v>21359</v>
      </c>
      <c r="B2356" s="84" t="s">
        <v>21360</v>
      </c>
      <c r="C2356" s="119">
        <v>81</v>
      </c>
      <c r="D2356" s="120">
        <v>2354</v>
      </c>
      <c r="E2356" s="121">
        <f t="shared" si="41"/>
        <v>4</v>
      </c>
    </row>
    <row r="2357" spans="1:5" x14ac:dyDescent="0.2">
      <c r="A2357" s="24" t="s">
        <v>15983</v>
      </c>
      <c r="B2357" s="84" t="s">
        <v>21651</v>
      </c>
      <c r="C2357" s="119">
        <v>81.099999999999994</v>
      </c>
      <c r="D2357" s="120">
        <v>2355</v>
      </c>
      <c r="E2357" s="121">
        <f t="shared" si="41"/>
        <v>4</v>
      </c>
    </row>
    <row r="2358" spans="1:5" x14ac:dyDescent="0.2">
      <c r="A2358" s="24" t="s">
        <v>17118</v>
      </c>
      <c r="B2358" s="84" t="s">
        <v>21397</v>
      </c>
      <c r="C2358" s="119">
        <v>81.099999999999994</v>
      </c>
      <c r="D2358" s="120">
        <v>2356</v>
      </c>
      <c r="E2358" s="121">
        <f t="shared" si="41"/>
        <v>4</v>
      </c>
    </row>
    <row r="2359" spans="1:5" x14ac:dyDescent="0.2">
      <c r="A2359" s="24" t="s">
        <v>15749</v>
      </c>
      <c r="B2359" s="84" t="s">
        <v>21117</v>
      </c>
      <c r="C2359" s="119">
        <v>81.099999999999994</v>
      </c>
      <c r="D2359" s="120">
        <v>2357</v>
      </c>
      <c r="E2359" s="121">
        <f t="shared" si="41"/>
        <v>4</v>
      </c>
    </row>
    <row r="2360" spans="1:5" x14ac:dyDescent="0.2">
      <c r="A2360" s="24" t="s">
        <v>16490</v>
      </c>
      <c r="B2360" s="84" t="s">
        <v>21788</v>
      </c>
      <c r="C2360" s="119">
        <v>81.099999999999994</v>
      </c>
      <c r="D2360" s="120">
        <v>2358</v>
      </c>
      <c r="E2360" s="121">
        <f t="shared" si="41"/>
        <v>4</v>
      </c>
    </row>
    <row r="2361" spans="1:5" x14ac:dyDescent="0.2">
      <c r="A2361" s="24" t="s">
        <v>17556</v>
      </c>
      <c r="B2361" s="84" t="s">
        <v>21249</v>
      </c>
      <c r="C2361" s="119">
        <v>81.099999999999994</v>
      </c>
      <c r="D2361" s="120">
        <v>2359</v>
      </c>
      <c r="E2361" s="121">
        <f t="shared" si="41"/>
        <v>4</v>
      </c>
    </row>
    <row r="2362" spans="1:5" x14ac:dyDescent="0.2">
      <c r="A2362" s="24" t="s">
        <v>16488</v>
      </c>
      <c r="B2362" s="84" t="s">
        <v>22110</v>
      </c>
      <c r="C2362" s="119">
        <v>81.099999999999994</v>
      </c>
      <c r="D2362" s="120">
        <v>2360</v>
      </c>
      <c r="E2362" s="121">
        <f t="shared" si="41"/>
        <v>4</v>
      </c>
    </row>
    <row r="2363" spans="1:5" x14ac:dyDescent="0.2">
      <c r="A2363" s="24" t="s">
        <v>16529</v>
      </c>
      <c r="B2363" s="84" t="s">
        <v>21414</v>
      </c>
      <c r="C2363" s="119">
        <v>81.099999999999994</v>
      </c>
      <c r="D2363" s="120">
        <v>2361</v>
      </c>
      <c r="E2363" s="121">
        <f t="shared" si="41"/>
        <v>4</v>
      </c>
    </row>
    <row r="2364" spans="1:5" x14ac:dyDescent="0.2">
      <c r="A2364" s="24" t="s">
        <v>16803</v>
      </c>
      <c r="B2364" s="84" t="s">
        <v>21482</v>
      </c>
      <c r="C2364" s="119">
        <v>81.099999999999994</v>
      </c>
      <c r="D2364" s="120">
        <v>2362</v>
      </c>
      <c r="E2364" s="121">
        <f t="shared" si="41"/>
        <v>4</v>
      </c>
    </row>
    <row r="2365" spans="1:5" x14ac:dyDescent="0.2">
      <c r="A2365" s="24" t="s">
        <v>16738</v>
      </c>
      <c r="B2365" s="84" t="s">
        <v>21331</v>
      </c>
      <c r="C2365" s="119">
        <v>81.099999999999994</v>
      </c>
      <c r="D2365" s="120">
        <v>2363</v>
      </c>
      <c r="E2365" s="121">
        <f t="shared" si="41"/>
        <v>4</v>
      </c>
    </row>
    <row r="2366" spans="1:5" x14ac:dyDescent="0.2">
      <c r="A2366" s="24" t="s">
        <v>16612</v>
      </c>
      <c r="B2366" s="84" t="s">
        <v>20841</v>
      </c>
      <c r="C2366" s="119">
        <v>81.099999999999994</v>
      </c>
      <c r="D2366" s="120">
        <v>2364</v>
      </c>
      <c r="E2366" s="121">
        <f t="shared" si="41"/>
        <v>4</v>
      </c>
    </row>
    <row r="2367" spans="1:5" x14ac:dyDescent="0.2">
      <c r="A2367" s="24" t="s">
        <v>17137</v>
      </c>
      <c r="B2367" s="84" t="s">
        <v>20731</v>
      </c>
      <c r="C2367" s="119">
        <v>81.099999999999994</v>
      </c>
      <c r="D2367" s="120">
        <v>2365</v>
      </c>
      <c r="E2367" s="121">
        <f t="shared" si="41"/>
        <v>4</v>
      </c>
    </row>
    <row r="2368" spans="1:5" x14ac:dyDescent="0.2">
      <c r="A2368" s="24" t="s">
        <v>17656</v>
      </c>
      <c r="B2368" s="84" t="s">
        <v>21191</v>
      </c>
      <c r="C2368" s="119">
        <v>81.2</v>
      </c>
      <c r="D2368" s="120">
        <v>2366</v>
      </c>
      <c r="E2368" s="121">
        <f t="shared" si="41"/>
        <v>4</v>
      </c>
    </row>
    <row r="2369" spans="1:5" x14ac:dyDescent="0.2">
      <c r="A2369" s="24" t="s">
        <v>18350</v>
      </c>
      <c r="B2369" s="84" t="s">
        <v>20960</v>
      </c>
      <c r="C2369" s="119">
        <v>81.2</v>
      </c>
      <c r="D2369" s="120">
        <v>2367</v>
      </c>
      <c r="E2369" s="121">
        <f t="shared" si="41"/>
        <v>4</v>
      </c>
    </row>
    <row r="2370" spans="1:5" x14ac:dyDescent="0.2">
      <c r="A2370" s="24" t="s">
        <v>16511</v>
      </c>
      <c r="B2370" s="84" t="s">
        <v>22042</v>
      </c>
      <c r="C2370" s="119">
        <v>81.2</v>
      </c>
      <c r="D2370" s="120">
        <v>2368</v>
      </c>
      <c r="E2370" s="121">
        <f t="shared" si="41"/>
        <v>4</v>
      </c>
    </row>
    <row r="2371" spans="1:5" x14ac:dyDescent="0.2">
      <c r="A2371" s="24" t="s">
        <v>16280</v>
      </c>
      <c r="B2371" s="84" t="s">
        <v>21419</v>
      </c>
      <c r="C2371" s="119">
        <v>81.2</v>
      </c>
      <c r="D2371" s="120">
        <v>2369</v>
      </c>
      <c r="E2371" s="121">
        <f t="shared" si="41"/>
        <v>4</v>
      </c>
    </row>
    <row r="2372" spans="1:5" x14ac:dyDescent="0.2">
      <c r="A2372" s="24" t="s">
        <v>16701</v>
      </c>
      <c r="B2372" s="84" t="s">
        <v>21545</v>
      </c>
      <c r="C2372" s="119">
        <v>81.2</v>
      </c>
      <c r="D2372" s="120">
        <v>2370</v>
      </c>
      <c r="E2372" s="121">
        <f t="shared" ref="E2372:E2435" si="42">VLOOKUP(C2372,$I$3:$O$18,7, TRUE)</f>
        <v>4</v>
      </c>
    </row>
    <row r="2373" spans="1:5" x14ac:dyDescent="0.2">
      <c r="A2373" s="24" t="s">
        <v>15502</v>
      </c>
      <c r="B2373" s="84" t="s">
        <v>22316</v>
      </c>
      <c r="C2373" s="119">
        <v>81.2</v>
      </c>
      <c r="D2373" s="120">
        <v>2371</v>
      </c>
      <c r="E2373" s="121">
        <f t="shared" si="42"/>
        <v>4</v>
      </c>
    </row>
    <row r="2374" spans="1:5" x14ac:dyDescent="0.2">
      <c r="A2374" s="24" t="s">
        <v>16735</v>
      </c>
      <c r="B2374" s="84" t="s">
        <v>21072</v>
      </c>
      <c r="C2374" s="119">
        <v>81.3</v>
      </c>
      <c r="D2374" s="120">
        <v>2372</v>
      </c>
      <c r="E2374" s="121">
        <f t="shared" si="42"/>
        <v>4</v>
      </c>
    </row>
    <row r="2375" spans="1:5" x14ac:dyDescent="0.2">
      <c r="A2375" s="24" t="s">
        <v>15408</v>
      </c>
      <c r="B2375" s="84" t="s">
        <v>21992</v>
      </c>
      <c r="C2375" s="119">
        <v>81.3</v>
      </c>
      <c r="D2375" s="120">
        <v>2373</v>
      </c>
      <c r="E2375" s="121">
        <f t="shared" si="42"/>
        <v>4</v>
      </c>
    </row>
    <row r="2376" spans="1:5" x14ac:dyDescent="0.2">
      <c r="A2376" s="24" t="s">
        <v>16408</v>
      </c>
      <c r="B2376" s="84" t="s">
        <v>21797</v>
      </c>
      <c r="C2376" s="119">
        <v>81.3</v>
      </c>
      <c r="D2376" s="120">
        <v>2374</v>
      </c>
      <c r="E2376" s="121">
        <f t="shared" si="42"/>
        <v>4</v>
      </c>
    </row>
    <row r="2377" spans="1:5" x14ac:dyDescent="0.2">
      <c r="A2377" s="24" t="s">
        <v>15920</v>
      </c>
      <c r="B2377" s="84" t="s">
        <v>21406</v>
      </c>
      <c r="C2377" s="119">
        <v>81.3</v>
      </c>
      <c r="D2377" s="120">
        <v>2375</v>
      </c>
      <c r="E2377" s="121">
        <f t="shared" si="42"/>
        <v>4</v>
      </c>
    </row>
    <row r="2378" spans="1:5" x14ac:dyDescent="0.2">
      <c r="A2378" s="24" t="s">
        <v>15282</v>
      </c>
      <c r="B2378" s="84" t="s">
        <v>21705</v>
      </c>
      <c r="C2378" s="119">
        <v>81.3</v>
      </c>
      <c r="D2378" s="120">
        <v>2376</v>
      </c>
      <c r="E2378" s="121">
        <f t="shared" si="42"/>
        <v>4</v>
      </c>
    </row>
    <row r="2379" spans="1:5" x14ac:dyDescent="0.2">
      <c r="A2379" s="24" t="s">
        <v>17395</v>
      </c>
      <c r="B2379" s="84" t="s">
        <v>21110</v>
      </c>
      <c r="C2379" s="119">
        <v>81.3</v>
      </c>
      <c r="D2379" s="120">
        <v>2377</v>
      </c>
      <c r="E2379" s="121">
        <f t="shared" si="42"/>
        <v>4</v>
      </c>
    </row>
    <row r="2380" spans="1:5" x14ac:dyDescent="0.2">
      <c r="A2380" s="24" t="s">
        <v>15872</v>
      </c>
      <c r="B2380" s="84" t="s">
        <v>21804</v>
      </c>
      <c r="C2380" s="119">
        <v>81.3</v>
      </c>
      <c r="D2380" s="120">
        <v>2378</v>
      </c>
      <c r="E2380" s="121">
        <f t="shared" si="42"/>
        <v>4</v>
      </c>
    </row>
    <row r="2381" spans="1:5" x14ac:dyDescent="0.2">
      <c r="A2381" s="24" t="s">
        <v>16494</v>
      </c>
      <c r="B2381" s="84" t="s">
        <v>21530</v>
      </c>
      <c r="C2381" s="119">
        <v>81.3</v>
      </c>
      <c r="D2381" s="120">
        <v>2379</v>
      </c>
      <c r="E2381" s="121">
        <f t="shared" si="42"/>
        <v>4</v>
      </c>
    </row>
    <row r="2382" spans="1:5" x14ac:dyDescent="0.2">
      <c r="A2382" s="24" t="s">
        <v>15827</v>
      </c>
      <c r="B2382" s="84" t="s">
        <v>21646</v>
      </c>
      <c r="C2382" s="119">
        <v>81.3</v>
      </c>
      <c r="D2382" s="120">
        <v>2380</v>
      </c>
      <c r="E2382" s="121">
        <f t="shared" si="42"/>
        <v>4</v>
      </c>
    </row>
    <row r="2383" spans="1:5" x14ac:dyDescent="0.2">
      <c r="A2383" s="24" t="s">
        <v>15774</v>
      </c>
      <c r="B2383" s="84" t="s">
        <v>22246</v>
      </c>
      <c r="C2383" s="119">
        <v>81.3</v>
      </c>
      <c r="D2383" s="120">
        <v>2381</v>
      </c>
      <c r="E2383" s="121">
        <f t="shared" si="42"/>
        <v>4</v>
      </c>
    </row>
    <row r="2384" spans="1:5" x14ac:dyDescent="0.2">
      <c r="A2384" s="24" t="s">
        <v>18061</v>
      </c>
      <c r="B2384" s="84" t="s">
        <v>21897</v>
      </c>
      <c r="C2384" s="119">
        <v>81.400000000000006</v>
      </c>
      <c r="D2384" s="120">
        <v>2382</v>
      </c>
      <c r="E2384" s="121">
        <f t="shared" si="42"/>
        <v>4</v>
      </c>
    </row>
    <row r="2385" spans="1:5" x14ac:dyDescent="0.2">
      <c r="A2385" s="24" t="s">
        <v>15308</v>
      </c>
      <c r="B2385" s="84" t="s">
        <v>22273</v>
      </c>
      <c r="C2385" s="119">
        <v>81.400000000000006</v>
      </c>
      <c r="D2385" s="120">
        <v>2383</v>
      </c>
      <c r="E2385" s="121">
        <f t="shared" si="42"/>
        <v>4</v>
      </c>
    </row>
    <row r="2386" spans="1:5" x14ac:dyDescent="0.2">
      <c r="A2386" s="24" t="s">
        <v>14978</v>
      </c>
      <c r="B2386" s="84" t="s">
        <v>22416</v>
      </c>
      <c r="C2386" s="119">
        <v>81.400000000000006</v>
      </c>
      <c r="D2386" s="120">
        <v>2384</v>
      </c>
      <c r="E2386" s="121">
        <f t="shared" si="42"/>
        <v>4</v>
      </c>
    </row>
    <row r="2387" spans="1:5" x14ac:dyDescent="0.2">
      <c r="A2387" s="24" t="s">
        <v>14656</v>
      </c>
      <c r="B2387" s="84" t="s">
        <v>22548</v>
      </c>
      <c r="C2387" s="119">
        <v>81.400000000000006</v>
      </c>
      <c r="D2387" s="120">
        <v>2385</v>
      </c>
      <c r="E2387" s="121">
        <f t="shared" si="42"/>
        <v>4</v>
      </c>
    </row>
    <row r="2388" spans="1:5" x14ac:dyDescent="0.2">
      <c r="A2388" s="24" t="s">
        <v>15163</v>
      </c>
      <c r="B2388" s="84" t="s">
        <v>21695</v>
      </c>
      <c r="C2388" s="119">
        <v>81.400000000000006</v>
      </c>
      <c r="D2388" s="120">
        <v>2386</v>
      </c>
      <c r="E2388" s="121">
        <f t="shared" si="42"/>
        <v>4</v>
      </c>
    </row>
    <row r="2389" spans="1:5" x14ac:dyDescent="0.2">
      <c r="A2389" s="24" t="s">
        <v>15940</v>
      </c>
      <c r="B2389" s="84" t="s">
        <v>21166</v>
      </c>
      <c r="C2389" s="119">
        <v>81.400000000000006</v>
      </c>
      <c r="D2389" s="120">
        <v>2387</v>
      </c>
      <c r="E2389" s="121">
        <f t="shared" si="42"/>
        <v>4</v>
      </c>
    </row>
    <row r="2390" spans="1:5" x14ac:dyDescent="0.2">
      <c r="A2390" s="24" t="s">
        <v>17067</v>
      </c>
      <c r="B2390" s="84" t="s">
        <v>21512</v>
      </c>
      <c r="C2390" s="119">
        <v>81.400000000000006</v>
      </c>
      <c r="D2390" s="120">
        <v>2388</v>
      </c>
      <c r="E2390" s="121">
        <f t="shared" si="42"/>
        <v>4</v>
      </c>
    </row>
    <row r="2391" spans="1:5" x14ac:dyDescent="0.2">
      <c r="A2391" s="24" t="s">
        <v>15883</v>
      </c>
      <c r="B2391" s="84" t="s">
        <v>20948</v>
      </c>
      <c r="C2391" s="119">
        <v>81.400000000000006</v>
      </c>
      <c r="D2391" s="120">
        <v>2389</v>
      </c>
      <c r="E2391" s="121">
        <f t="shared" si="42"/>
        <v>4</v>
      </c>
    </row>
    <row r="2392" spans="1:5" x14ac:dyDescent="0.2">
      <c r="A2392" s="24" t="s">
        <v>17130</v>
      </c>
      <c r="B2392" s="84" t="s">
        <v>20403</v>
      </c>
      <c r="C2392" s="119">
        <v>81.400000000000006</v>
      </c>
      <c r="D2392" s="120">
        <v>2390</v>
      </c>
      <c r="E2392" s="121">
        <f t="shared" si="42"/>
        <v>4</v>
      </c>
    </row>
    <row r="2393" spans="1:5" x14ac:dyDescent="0.2">
      <c r="A2393" s="24" t="s">
        <v>16214</v>
      </c>
      <c r="B2393" s="84" t="s">
        <v>21597</v>
      </c>
      <c r="C2393" s="119">
        <v>81.400000000000006</v>
      </c>
      <c r="D2393" s="120">
        <v>2391</v>
      </c>
      <c r="E2393" s="121">
        <f t="shared" si="42"/>
        <v>4</v>
      </c>
    </row>
    <row r="2394" spans="1:5" x14ac:dyDescent="0.2">
      <c r="A2394" s="24" t="s">
        <v>15754</v>
      </c>
      <c r="B2394" s="84" t="s">
        <v>22105</v>
      </c>
      <c r="C2394" s="119">
        <v>81.400000000000006</v>
      </c>
      <c r="D2394" s="120">
        <v>2392</v>
      </c>
      <c r="E2394" s="121">
        <f t="shared" si="42"/>
        <v>4</v>
      </c>
    </row>
    <row r="2395" spans="1:5" x14ac:dyDescent="0.2">
      <c r="A2395" s="24" t="s">
        <v>15228</v>
      </c>
      <c r="B2395" s="84" t="s">
        <v>22150</v>
      </c>
      <c r="C2395" s="119">
        <v>81.5</v>
      </c>
      <c r="D2395" s="120">
        <v>2393</v>
      </c>
      <c r="E2395" s="121">
        <f t="shared" si="42"/>
        <v>4</v>
      </c>
    </row>
    <row r="2396" spans="1:5" x14ac:dyDescent="0.2">
      <c r="A2396" s="24" t="s">
        <v>16798</v>
      </c>
      <c r="B2396" s="84" t="s">
        <v>21328</v>
      </c>
      <c r="C2396" s="119">
        <v>81.5</v>
      </c>
      <c r="D2396" s="120">
        <v>2394</v>
      </c>
      <c r="E2396" s="121">
        <f t="shared" si="42"/>
        <v>4</v>
      </c>
    </row>
    <row r="2397" spans="1:5" x14ac:dyDescent="0.2">
      <c r="A2397" s="24" t="s">
        <v>16658</v>
      </c>
      <c r="B2397" s="84" t="s">
        <v>21685</v>
      </c>
      <c r="C2397" s="119">
        <v>81.5</v>
      </c>
      <c r="D2397" s="120">
        <v>2395</v>
      </c>
      <c r="E2397" s="121">
        <f t="shared" si="42"/>
        <v>4</v>
      </c>
    </row>
    <row r="2398" spans="1:5" x14ac:dyDescent="0.2">
      <c r="A2398" s="24" t="s">
        <v>15476</v>
      </c>
      <c r="B2398" s="84" t="s">
        <v>21668</v>
      </c>
      <c r="C2398" s="119">
        <v>81.5</v>
      </c>
      <c r="D2398" s="120">
        <v>2396</v>
      </c>
      <c r="E2398" s="121">
        <f t="shared" si="42"/>
        <v>4</v>
      </c>
    </row>
    <row r="2399" spans="1:5" x14ac:dyDescent="0.2">
      <c r="A2399" s="24" t="s">
        <v>16380</v>
      </c>
      <c r="B2399" s="84" t="s">
        <v>21169</v>
      </c>
      <c r="C2399" s="119">
        <v>81.5</v>
      </c>
      <c r="D2399" s="120">
        <v>2397</v>
      </c>
      <c r="E2399" s="121">
        <f t="shared" si="42"/>
        <v>4</v>
      </c>
    </row>
    <row r="2400" spans="1:5" x14ac:dyDescent="0.2">
      <c r="A2400" s="24" t="s">
        <v>17393</v>
      </c>
      <c r="B2400" s="84" t="s">
        <v>21368</v>
      </c>
      <c r="C2400" s="119">
        <v>81.5</v>
      </c>
      <c r="D2400" s="120">
        <v>2398</v>
      </c>
      <c r="E2400" s="121">
        <f t="shared" si="42"/>
        <v>4</v>
      </c>
    </row>
    <row r="2401" spans="1:5" x14ac:dyDescent="0.2">
      <c r="A2401" s="24" t="s">
        <v>21113</v>
      </c>
      <c r="B2401" s="84" t="s">
        <v>21114</v>
      </c>
      <c r="C2401" s="119">
        <v>81.5</v>
      </c>
      <c r="D2401" s="120">
        <v>2399</v>
      </c>
      <c r="E2401" s="121">
        <f t="shared" si="42"/>
        <v>4</v>
      </c>
    </row>
    <row r="2402" spans="1:5" x14ac:dyDescent="0.2">
      <c r="A2402" s="24" t="s">
        <v>14979</v>
      </c>
      <c r="B2402" s="84" t="s">
        <v>22212</v>
      </c>
      <c r="C2402" s="119">
        <v>81.599999999999994</v>
      </c>
      <c r="D2402" s="120">
        <v>2400</v>
      </c>
      <c r="E2402" s="121">
        <f t="shared" si="42"/>
        <v>4</v>
      </c>
    </row>
    <row r="2403" spans="1:5" x14ac:dyDescent="0.2">
      <c r="A2403" s="24" t="s">
        <v>16145</v>
      </c>
      <c r="B2403" s="84" t="s">
        <v>21884</v>
      </c>
      <c r="C2403" s="119">
        <v>81.599999999999994</v>
      </c>
      <c r="D2403" s="120">
        <v>2401</v>
      </c>
      <c r="E2403" s="121">
        <f t="shared" si="42"/>
        <v>4</v>
      </c>
    </row>
    <row r="2404" spans="1:5" x14ac:dyDescent="0.2">
      <c r="A2404" s="24" t="s">
        <v>15306</v>
      </c>
      <c r="B2404" s="84" t="s">
        <v>22650</v>
      </c>
      <c r="C2404" s="119">
        <v>81.599999999999994</v>
      </c>
      <c r="D2404" s="120">
        <v>2402</v>
      </c>
      <c r="E2404" s="121">
        <f t="shared" si="42"/>
        <v>4</v>
      </c>
    </row>
    <row r="2405" spans="1:5" x14ac:dyDescent="0.2">
      <c r="A2405" s="24" t="s">
        <v>16298</v>
      </c>
      <c r="B2405" s="84" t="s">
        <v>21783</v>
      </c>
      <c r="C2405" s="119">
        <v>81.599999999999994</v>
      </c>
      <c r="D2405" s="120">
        <v>2403</v>
      </c>
      <c r="E2405" s="121">
        <f t="shared" si="42"/>
        <v>4</v>
      </c>
    </row>
    <row r="2406" spans="1:5" x14ac:dyDescent="0.2">
      <c r="A2406" s="24" t="s">
        <v>17840</v>
      </c>
      <c r="B2406" s="84" t="s">
        <v>21697</v>
      </c>
      <c r="C2406" s="119">
        <v>81.599999999999994</v>
      </c>
      <c r="D2406" s="120">
        <v>2404</v>
      </c>
      <c r="E2406" s="121">
        <f t="shared" si="42"/>
        <v>4</v>
      </c>
    </row>
    <row r="2407" spans="1:5" x14ac:dyDescent="0.2">
      <c r="A2407" s="24" t="s">
        <v>16329</v>
      </c>
      <c r="B2407" s="84" t="s">
        <v>21466</v>
      </c>
      <c r="C2407" s="119">
        <v>81.599999999999994</v>
      </c>
      <c r="D2407" s="120">
        <v>2405</v>
      </c>
      <c r="E2407" s="121">
        <f t="shared" si="42"/>
        <v>4</v>
      </c>
    </row>
    <row r="2408" spans="1:5" x14ac:dyDescent="0.2">
      <c r="A2408" s="24" t="s">
        <v>16884</v>
      </c>
      <c r="B2408" s="84" t="s">
        <v>22218</v>
      </c>
      <c r="C2408" s="119">
        <v>81.599999999999994</v>
      </c>
      <c r="D2408" s="120">
        <v>2406</v>
      </c>
      <c r="E2408" s="121">
        <f t="shared" si="42"/>
        <v>4</v>
      </c>
    </row>
    <row r="2409" spans="1:5" x14ac:dyDescent="0.2">
      <c r="A2409" s="24" t="s">
        <v>16588</v>
      </c>
      <c r="B2409" s="84" t="s">
        <v>21494</v>
      </c>
      <c r="C2409" s="119">
        <v>81.599999999999994</v>
      </c>
      <c r="D2409" s="120">
        <v>2407</v>
      </c>
      <c r="E2409" s="121">
        <f t="shared" si="42"/>
        <v>4</v>
      </c>
    </row>
    <row r="2410" spans="1:5" x14ac:dyDescent="0.2">
      <c r="A2410" s="24" t="s">
        <v>15836</v>
      </c>
      <c r="B2410" s="84" t="s">
        <v>22440</v>
      </c>
      <c r="C2410" s="119">
        <v>81.599999999999994</v>
      </c>
      <c r="D2410" s="120">
        <v>2408</v>
      </c>
      <c r="E2410" s="121">
        <f t="shared" si="42"/>
        <v>4</v>
      </c>
    </row>
    <row r="2411" spans="1:5" x14ac:dyDescent="0.2">
      <c r="A2411" s="24" t="s">
        <v>16071</v>
      </c>
      <c r="B2411" s="84" t="s">
        <v>21834</v>
      </c>
      <c r="C2411" s="119">
        <v>81.599999999999994</v>
      </c>
      <c r="D2411" s="120">
        <v>2409</v>
      </c>
      <c r="E2411" s="121">
        <f t="shared" si="42"/>
        <v>4</v>
      </c>
    </row>
    <row r="2412" spans="1:5" x14ac:dyDescent="0.2">
      <c r="A2412" s="24" t="s">
        <v>17675</v>
      </c>
      <c r="B2412" s="84" t="s">
        <v>21078</v>
      </c>
      <c r="C2412" s="119">
        <v>81.599999999999994</v>
      </c>
      <c r="D2412" s="120">
        <v>2410</v>
      </c>
      <c r="E2412" s="121">
        <f t="shared" si="42"/>
        <v>4</v>
      </c>
    </row>
    <row r="2413" spans="1:5" x14ac:dyDescent="0.2">
      <c r="A2413" s="24" t="s">
        <v>16585</v>
      </c>
      <c r="B2413" s="84" t="s">
        <v>21476</v>
      </c>
      <c r="C2413" s="119">
        <v>81.599999999999994</v>
      </c>
      <c r="D2413" s="120">
        <v>2411</v>
      </c>
      <c r="E2413" s="121">
        <f t="shared" si="42"/>
        <v>4</v>
      </c>
    </row>
    <row r="2414" spans="1:5" x14ac:dyDescent="0.2">
      <c r="A2414" s="24" t="s">
        <v>13584</v>
      </c>
      <c r="B2414" s="84" t="s">
        <v>23304</v>
      </c>
      <c r="C2414" s="119">
        <v>81.599999999999994</v>
      </c>
      <c r="D2414" s="120">
        <v>2412</v>
      </c>
      <c r="E2414" s="121">
        <f t="shared" si="42"/>
        <v>4</v>
      </c>
    </row>
    <row r="2415" spans="1:5" x14ac:dyDescent="0.2">
      <c r="A2415" s="24" t="s">
        <v>16088</v>
      </c>
      <c r="B2415" s="84" t="s">
        <v>21272</v>
      </c>
      <c r="C2415" s="119">
        <v>81.599999999999994</v>
      </c>
      <c r="D2415" s="120">
        <v>2413</v>
      </c>
      <c r="E2415" s="121">
        <f t="shared" si="42"/>
        <v>4</v>
      </c>
    </row>
    <row r="2416" spans="1:5" x14ac:dyDescent="0.2">
      <c r="A2416" s="24" t="s">
        <v>15745</v>
      </c>
      <c r="B2416" s="84" t="s">
        <v>22184</v>
      </c>
      <c r="C2416" s="119">
        <v>81.7</v>
      </c>
      <c r="D2416" s="120">
        <v>2414</v>
      </c>
      <c r="E2416" s="121">
        <f t="shared" si="42"/>
        <v>4</v>
      </c>
    </row>
    <row r="2417" spans="1:5" x14ac:dyDescent="0.2">
      <c r="A2417" s="24" t="s">
        <v>16212</v>
      </c>
      <c r="B2417" s="84" t="s">
        <v>21571</v>
      </c>
      <c r="C2417" s="119">
        <v>81.7</v>
      </c>
      <c r="D2417" s="120">
        <v>2415</v>
      </c>
      <c r="E2417" s="121">
        <f t="shared" si="42"/>
        <v>4</v>
      </c>
    </row>
    <row r="2418" spans="1:5" x14ac:dyDescent="0.2">
      <c r="A2418" s="24" t="s">
        <v>15528</v>
      </c>
      <c r="B2418" s="84" t="s">
        <v>21199</v>
      </c>
      <c r="C2418" s="119">
        <v>81.7</v>
      </c>
      <c r="D2418" s="120">
        <v>2416</v>
      </c>
      <c r="E2418" s="121">
        <f t="shared" si="42"/>
        <v>4</v>
      </c>
    </row>
    <row r="2419" spans="1:5" x14ac:dyDescent="0.2">
      <c r="A2419" s="24" t="s">
        <v>15270</v>
      </c>
      <c r="B2419" s="84" t="s">
        <v>21953</v>
      </c>
      <c r="C2419" s="119">
        <v>81.7</v>
      </c>
      <c r="D2419" s="120">
        <v>2417</v>
      </c>
      <c r="E2419" s="121">
        <f t="shared" si="42"/>
        <v>4</v>
      </c>
    </row>
    <row r="2420" spans="1:5" x14ac:dyDescent="0.2">
      <c r="A2420" s="24" t="s">
        <v>15503</v>
      </c>
      <c r="B2420" s="84" t="s">
        <v>22176</v>
      </c>
      <c r="C2420" s="119">
        <v>81.7</v>
      </c>
      <c r="D2420" s="120">
        <v>2418</v>
      </c>
      <c r="E2420" s="121">
        <f t="shared" si="42"/>
        <v>4</v>
      </c>
    </row>
    <row r="2421" spans="1:5" x14ac:dyDescent="0.2">
      <c r="A2421" s="24" t="s">
        <v>15953</v>
      </c>
      <c r="B2421" s="84" t="s">
        <v>21702</v>
      </c>
      <c r="C2421" s="119">
        <v>81.7</v>
      </c>
      <c r="D2421" s="120">
        <v>2419</v>
      </c>
      <c r="E2421" s="121">
        <f t="shared" si="42"/>
        <v>4</v>
      </c>
    </row>
    <row r="2422" spans="1:5" x14ac:dyDescent="0.2">
      <c r="A2422" s="24" t="s">
        <v>16634</v>
      </c>
      <c r="B2422" s="84" t="s">
        <v>21314</v>
      </c>
      <c r="C2422" s="119">
        <v>81.7</v>
      </c>
      <c r="D2422" s="120">
        <v>2420</v>
      </c>
      <c r="E2422" s="121">
        <f t="shared" si="42"/>
        <v>4</v>
      </c>
    </row>
    <row r="2423" spans="1:5" x14ac:dyDescent="0.2">
      <c r="A2423" s="24" t="s">
        <v>16519</v>
      </c>
      <c r="B2423" s="84" t="s">
        <v>21379</v>
      </c>
      <c r="C2423" s="119">
        <v>81.8</v>
      </c>
      <c r="D2423" s="120">
        <v>2421</v>
      </c>
      <c r="E2423" s="121">
        <f t="shared" si="42"/>
        <v>4</v>
      </c>
    </row>
    <row r="2424" spans="1:5" x14ac:dyDescent="0.2">
      <c r="A2424" s="24" t="s">
        <v>16076</v>
      </c>
      <c r="B2424" s="84" t="s">
        <v>21671</v>
      </c>
      <c r="C2424" s="119">
        <v>81.8</v>
      </c>
      <c r="D2424" s="120">
        <v>2422</v>
      </c>
      <c r="E2424" s="121">
        <f t="shared" si="42"/>
        <v>4</v>
      </c>
    </row>
    <row r="2425" spans="1:5" x14ac:dyDescent="0.2">
      <c r="A2425" s="24" t="s">
        <v>16461</v>
      </c>
      <c r="B2425" s="84" t="s">
        <v>22096</v>
      </c>
      <c r="C2425" s="119">
        <v>81.8</v>
      </c>
      <c r="D2425" s="120">
        <v>2423</v>
      </c>
      <c r="E2425" s="121">
        <f t="shared" si="42"/>
        <v>4</v>
      </c>
    </row>
    <row r="2426" spans="1:5" x14ac:dyDescent="0.2">
      <c r="A2426" s="24" t="s">
        <v>17001</v>
      </c>
      <c r="B2426" s="84" t="s">
        <v>21844</v>
      </c>
      <c r="C2426" s="119">
        <v>81.8</v>
      </c>
      <c r="D2426" s="120">
        <v>2424</v>
      </c>
      <c r="E2426" s="121">
        <f t="shared" si="42"/>
        <v>4</v>
      </c>
    </row>
    <row r="2427" spans="1:5" x14ac:dyDescent="0.2">
      <c r="A2427" s="24" t="s">
        <v>17776</v>
      </c>
      <c r="B2427" s="84" t="s">
        <v>21962</v>
      </c>
      <c r="C2427" s="119">
        <v>81.8</v>
      </c>
      <c r="D2427" s="120">
        <v>2425</v>
      </c>
      <c r="E2427" s="121">
        <f t="shared" si="42"/>
        <v>4</v>
      </c>
    </row>
    <row r="2428" spans="1:5" x14ac:dyDescent="0.2">
      <c r="A2428" s="24" t="s">
        <v>17845</v>
      </c>
      <c r="B2428" s="84" t="s">
        <v>20718</v>
      </c>
      <c r="C2428" s="119">
        <v>81.8</v>
      </c>
      <c r="D2428" s="120">
        <v>2426</v>
      </c>
      <c r="E2428" s="121">
        <f t="shared" si="42"/>
        <v>4</v>
      </c>
    </row>
    <row r="2429" spans="1:5" x14ac:dyDescent="0.2">
      <c r="A2429" s="24" t="s">
        <v>14410</v>
      </c>
      <c r="B2429" s="84" t="s">
        <v>22428</v>
      </c>
      <c r="C2429" s="119">
        <v>81.8</v>
      </c>
      <c r="D2429" s="120">
        <v>2427</v>
      </c>
      <c r="E2429" s="121">
        <f t="shared" si="42"/>
        <v>4</v>
      </c>
    </row>
    <row r="2430" spans="1:5" x14ac:dyDescent="0.2">
      <c r="A2430" s="24" t="s">
        <v>15385</v>
      </c>
      <c r="B2430" s="84" t="s">
        <v>22078</v>
      </c>
      <c r="C2430" s="119">
        <v>81.8</v>
      </c>
      <c r="D2430" s="120">
        <v>2428</v>
      </c>
      <c r="E2430" s="121">
        <f t="shared" si="42"/>
        <v>4</v>
      </c>
    </row>
    <row r="2431" spans="1:5" x14ac:dyDescent="0.2">
      <c r="A2431" s="24" t="s">
        <v>16791</v>
      </c>
      <c r="B2431" s="84" t="s">
        <v>19816</v>
      </c>
      <c r="C2431" s="119">
        <v>81.900000000000006</v>
      </c>
      <c r="D2431" s="120">
        <v>2429</v>
      </c>
      <c r="E2431" s="121">
        <f t="shared" si="42"/>
        <v>4</v>
      </c>
    </row>
    <row r="2432" spans="1:5" x14ac:dyDescent="0.2">
      <c r="A2432" s="24" t="s">
        <v>18029</v>
      </c>
      <c r="B2432" s="84" t="s">
        <v>21343</v>
      </c>
      <c r="C2432" s="119">
        <v>81.900000000000006</v>
      </c>
      <c r="D2432" s="120">
        <v>2430</v>
      </c>
      <c r="E2432" s="121">
        <f t="shared" si="42"/>
        <v>4</v>
      </c>
    </row>
    <row r="2433" spans="1:5" x14ac:dyDescent="0.2">
      <c r="A2433" s="24" t="s">
        <v>16804</v>
      </c>
      <c r="B2433" s="84" t="s">
        <v>21202</v>
      </c>
      <c r="C2433" s="119">
        <v>81.900000000000006</v>
      </c>
      <c r="D2433" s="120">
        <v>2431</v>
      </c>
      <c r="E2433" s="121">
        <f t="shared" si="42"/>
        <v>4</v>
      </c>
    </row>
    <row r="2434" spans="1:5" x14ac:dyDescent="0.2">
      <c r="A2434" s="24" t="s">
        <v>22106</v>
      </c>
      <c r="B2434" s="84" t="s">
        <v>22107</v>
      </c>
      <c r="C2434" s="119">
        <v>81.900000000000006</v>
      </c>
      <c r="D2434" s="120">
        <v>2432</v>
      </c>
      <c r="E2434" s="121">
        <f t="shared" si="42"/>
        <v>4</v>
      </c>
    </row>
    <row r="2435" spans="1:5" x14ac:dyDescent="0.2">
      <c r="A2435" s="24" t="s">
        <v>22079</v>
      </c>
      <c r="B2435" s="84" t="s">
        <v>22080</v>
      </c>
      <c r="C2435" s="119">
        <v>81.900000000000006</v>
      </c>
      <c r="D2435" s="120">
        <v>2433</v>
      </c>
      <c r="E2435" s="121">
        <f t="shared" si="42"/>
        <v>4</v>
      </c>
    </row>
    <row r="2436" spans="1:5" x14ac:dyDescent="0.2">
      <c r="A2436" s="24" t="s">
        <v>16136</v>
      </c>
      <c r="B2436" s="84" t="s">
        <v>21389</v>
      </c>
      <c r="C2436" s="119">
        <v>82</v>
      </c>
      <c r="D2436" s="120">
        <v>2434</v>
      </c>
      <c r="E2436" s="121">
        <f t="shared" ref="E2436:E2499" si="43">VLOOKUP(C2436,$I$3:$O$18,7, TRUE)</f>
        <v>4</v>
      </c>
    </row>
    <row r="2437" spans="1:5" x14ac:dyDescent="0.2">
      <c r="A2437" s="24" t="s">
        <v>14476</v>
      </c>
      <c r="B2437" s="84" t="s">
        <v>22335</v>
      </c>
      <c r="C2437" s="119">
        <v>82</v>
      </c>
      <c r="D2437" s="120">
        <v>2435</v>
      </c>
      <c r="E2437" s="121">
        <f t="shared" si="43"/>
        <v>4</v>
      </c>
    </row>
    <row r="2438" spans="1:5" x14ac:dyDescent="0.2">
      <c r="A2438" s="24" t="s">
        <v>14847</v>
      </c>
      <c r="B2438" s="84" t="s">
        <v>21290</v>
      </c>
      <c r="C2438" s="119">
        <v>82</v>
      </c>
      <c r="D2438" s="120">
        <v>2436</v>
      </c>
      <c r="E2438" s="121">
        <f t="shared" si="43"/>
        <v>4</v>
      </c>
    </row>
    <row r="2439" spans="1:5" x14ac:dyDescent="0.2">
      <c r="A2439" s="24" t="s">
        <v>16271</v>
      </c>
      <c r="B2439" s="84" t="s">
        <v>21707</v>
      </c>
      <c r="C2439" s="119">
        <v>82</v>
      </c>
      <c r="D2439" s="120">
        <v>2437</v>
      </c>
      <c r="E2439" s="121">
        <f t="shared" si="43"/>
        <v>4</v>
      </c>
    </row>
    <row r="2440" spans="1:5" x14ac:dyDescent="0.2">
      <c r="A2440" s="24" t="s">
        <v>22324</v>
      </c>
      <c r="B2440" s="84" t="s">
        <v>26586</v>
      </c>
      <c r="C2440" s="119">
        <v>82</v>
      </c>
      <c r="D2440" s="120">
        <v>2438</v>
      </c>
      <c r="E2440" s="121">
        <f t="shared" si="43"/>
        <v>4</v>
      </c>
    </row>
    <row r="2441" spans="1:5" x14ac:dyDescent="0.2">
      <c r="A2441" s="24" t="s">
        <v>17547</v>
      </c>
      <c r="B2441" s="84" t="s">
        <v>21226</v>
      </c>
      <c r="C2441" s="119">
        <v>82.1</v>
      </c>
      <c r="D2441" s="120">
        <v>2439</v>
      </c>
      <c r="E2441" s="121">
        <f t="shared" si="43"/>
        <v>4</v>
      </c>
    </row>
    <row r="2442" spans="1:5" x14ac:dyDescent="0.2">
      <c r="A2442" s="24" t="s">
        <v>15227</v>
      </c>
      <c r="B2442" s="84" t="s">
        <v>20990</v>
      </c>
      <c r="C2442" s="119">
        <v>82.1</v>
      </c>
      <c r="D2442" s="120">
        <v>2440</v>
      </c>
      <c r="E2442" s="121">
        <f t="shared" si="43"/>
        <v>4</v>
      </c>
    </row>
    <row r="2443" spans="1:5" x14ac:dyDescent="0.2">
      <c r="A2443" s="24" t="s">
        <v>16365</v>
      </c>
      <c r="B2443" s="84" t="s">
        <v>21752</v>
      </c>
      <c r="C2443" s="119">
        <v>82.1</v>
      </c>
      <c r="D2443" s="120">
        <v>2441</v>
      </c>
      <c r="E2443" s="121">
        <f t="shared" si="43"/>
        <v>4</v>
      </c>
    </row>
    <row r="2444" spans="1:5" x14ac:dyDescent="0.2">
      <c r="A2444" s="24" t="s">
        <v>18386</v>
      </c>
      <c r="B2444" s="84" t="s">
        <v>21337</v>
      </c>
      <c r="C2444" s="119">
        <v>82.1</v>
      </c>
      <c r="D2444" s="120">
        <v>2442</v>
      </c>
      <c r="E2444" s="121">
        <f t="shared" si="43"/>
        <v>4</v>
      </c>
    </row>
    <row r="2445" spans="1:5" x14ac:dyDescent="0.2">
      <c r="A2445" s="24" t="s">
        <v>16346</v>
      </c>
      <c r="B2445" s="84" t="s">
        <v>21523</v>
      </c>
      <c r="C2445" s="119">
        <v>82.1</v>
      </c>
      <c r="D2445" s="120">
        <v>2443</v>
      </c>
      <c r="E2445" s="121">
        <f t="shared" si="43"/>
        <v>4</v>
      </c>
    </row>
    <row r="2446" spans="1:5" x14ac:dyDescent="0.2">
      <c r="A2446" s="24" t="s">
        <v>14738</v>
      </c>
      <c r="B2446" s="84" t="s">
        <v>22554</v>
      </c>
      <c r="C2446" s="119">
        <v>82.1</v>
      </c>
      <c r="D2446" s="120">
        <v>2444</v>
      </c>
      <c r="E2446" s="121">
        <f t="shared" si="43"/>
        <v>4</v>
      </c>
    </row>
    <row r="2447" spans="1:5" x14ac:dyDescent="0.2">
      <c r="A2447" s="24" t="s">
        <v>17143</v>
      </c>
      <c r="B2447" s="84" t="s">
        <v>21393</v>
      </c>
      <c r="C2447" s="119">
        <v>82.1</v>
      </c>
      <c r="D2447" s="120">
        <v>2445</v>
      </c>
      <c r="E2447" s="121">
        <f t="shared" si="43"/>
        <v>4</v>
      </c>
    </row>
    <row r="2448" spans="1:5" x14ac:dyDescent="0.2">
      <c r="A2448" s="24" t="s">
        <v>15440</v>
      </c>
      <c r="B2448" s="84" t="s">
        <v>21302</v>
      </c>
      <c r="C2448" s="119">
        <v>82.1</v>
      </c>
      <c r="D2448" s="120">
        <v>2446</v>
      </c>
      <c r="E2448" s="121">
        <f t="shared" si="43"/>
        <v>4</v>
      </c>
    </row>
    <row r="2449" spans="1:5" x14ac:dyDescent="0.2">
      <c r="A2449" s="24" t="s">
        <v>17315</v>
      </c>
      <c r="B2449" s="84" t="s">
        <v>20521</v>
      </c>
      <c r="C2449" s="119">
        <v>82.1</v>
      </c>
      <c r="D2449" s="120">
        <v>2447</v>
      </c>
      <c r="E2449" s="121">
        <f t="shared" si="43"/>
        <v>4</v>
      </c>
    </row>
    <row r="2450" spans="1:5" x14ac:dyDescent="0.2">
      <c r="A2450" s="24" t="s">
        <v>22159</v>
      </c>
      <c r="B2450" s="84" t="s">
        <v>22160</v>
      </c>
      <c r="C2450" s="119">
        <v>82.1</v>
      </c>
      <c r="D2450" s="120">
        <v>2448</v>
      </c>
      <c r="E2450" s="121">
        <f t="shared" si="43"/>
        <v>4</v>
      </c>
    </row>
    <row r="2451" spans="1:5" x14ac:dyDescent="0.2">
      <c r="A2451" s="24" t="s">
        <v>21519</v>
      </c>
      <c r="B2451" s="84" t="s">
        <v>21520</v>
      </c>
      <c r="C2451" s="119">
        <v>82.1</v>
      </c>
      <c r="D2451" s="120">
        <v>2449</v>
      </c>
      <c r="E2451" s="121">
        <f t="shared" si="43"/>
        <v>4</v>
      </c>
    </row>
    <row r="2452" spans="1:5" x14ac:dyDescent="0.2">
      <c r="A2452" s="24" t="s">
        <v>15155</v>
      </c>
      <c r="B2452" s="84" t="s">
        <v>21774</v>
      </c>
      <c r="C2452" s="119">
        <v>82.2</v>
      </c>
      <c r="D2452" s="120">
        <v>2450</v>
      </c>
      <c r="E2452" s="121">
        <f t="shared" si="43"/>
        <v>4</v>
      </c>
    </row>
    <row r="2453" spans="1:5" x14ac:dyDescent="0.2">
      <c r="A2453" s="24" t="s">
        <v>16502</v>
      </c>
      <c r="B2453" s="84" t="s">
        <v>21276</v>
      </c>
      <c r="C2453" s="119">
        <v>82.2</v>
      </c>
      <c r="D2453" s="120">
        <v>2451</v>
      </c>
      <c r="E2453" s="121">
        <f t="shared" si="43"/>
        <v>4</v>
      </c>
    </row>
    <row r="2454" spans="1:5" x14ac:dyDescent="0.2">
      <c r="A2454" s="24" t="s">
        <v>15692</v>
      </c>
      <c r="B2454" s="84" t="s">
        <v>22250</v>
      </c>
      <c r="C2454" s="119">
        <v>82.2</v>
      </c>
      <c r="D2454" s="120">
        <v>2452</v>
      </c>
      <c r="E2454" s="121">
        <f t="shared" si="43"/>
        <v>4</v>
      </c>
    </row>
    <row r="2455" spans="1:5" x14ac:dyDescent="0.2">
      <c r="A2455" s="24" t="s">
        <v>14896</v>
      </c>
      <c r="B2455" s="84" t="s">
        <v>21846</v>
      </c>
      <c r="C2455" s="119">
        <v>82.2</v>
      </c>
      <c r="D2455" s="120">
        <v>2453</v>
      </c>
      <c r="E2455" s="121">
        <f t="shared" si="43"/>
        <v>4</v>
      </c>
    </row>
    <row r="2456" spans="1:5" x14ac:dyDescent="0.2">
      <c r="A2456" s="24" t="s">
        <v>14917</v>
      </c>
      <c r="B2456" s="84" t="s">
        <v>22520</v>
      </c>
      <c r="C2456" s="119">
        <v>82.2</v>
      </c>
      <c r="D2456" s="120">
        <v>2454</v>
      </c>
      <c r="E2456" s="121">
        <f t="shared" si="43"/>
        <v>4</v>
      </c>
    </row>
    <row r="2457" spans="1:5" x14ac:dyDescent="0.2">
      <c r="A2457" s="24" t="s">
        <v>16277</v>
      </c>
      <c r="B2457" s="84" t="s">
        <v>20951</v>
      </c>
      <c r="C2457" s="119">
        <v>82.2</v>
      </c>
      <c r="D2457" s="120">
        <v>2455</v>
      </c>
      <c r="E2457" s="121">
        <f t="shared" si="43"/>
        <v>4</v>
      </c>
    </row>
    <row r="2458" spans="1:5" x14ac:dyDescent="0.2">
      <c r="A2458" s="24" t="s">
        <v>15054</v>
      </c>
      <c r="B2458" s="84" t="s">
        <v>22145</v>
      </c>
      <c r="C2458" s="119">
        <v>82.2</v>
      </c>
      <c r="D2458" s="120">
        <v>2456</v>
      </c>
      <c r="E2458" s="121">
        <f t="shared" si="43"/>
        <v>4</v>
      </c>
    </row>
    <row r="2459" spans="1:5" x14ac:dyDescent="0.2">
      <c r="A2459" s="24" t="s">
        <v>17409</v>
      </c>
      <c r="B2459" s="84" t="s">
        <v>20842</v>
      </c>
      <c r="C2459" s="119">
        <v>82.2</v>
      </c>
      <c r="D2459" s="120">
        <v>2457</v>
      </c>
      <c r="E2459" s="121">
        <f t="shared" si="43"/>
        <v>4</v>
      </c>
    </row>
    <row r="2460" spans="1:5" x14ac:dyDescent="0.2">
      <c r="A2460" s="24" t="s">
        <v>17649</v>
      </c>
      <c r="B2460" s="84" t="s">
        <v>20414</v>
      </c>
      <c r="C2460" s="119">
        <v>82.2</v>
      </c>
      <c r="D2460" s="120">
        <v>2458</v>
      </c>
      <c r="E2460" s="121">
        <f t="shared" si="43"/>
        <v>4</v>
      </c>
    </row>
    <row r="2461" spans="1:5" x14ac:dyDescent="0.2">
      <c r="A2461" s="24" t="s">
        <v>14999</v>
      </c>
      <c r="B2461" s="84" t="s">
        <v>21435</v>
      </c>
      <c r="C2461" s="119">
        <v>82.2</v>
      </c>
      <c r="D2461" s="120">
        <v>2459</v>
      </c>
      <c r="E2461" s="121">
        <f t="shared" si="43"/>
        <v>4</v>
      </c>
    </row>
    <row r="2462" spans="1:5" x14ac:dyDescent="0.2">
      <c r="A2462" s="24" t="s">
        <v>17619</v>
      </c>
      <c r="B2462" s="84" t="s">
        <v>21730</v>
      </c>
      <c r="C2462" s="119">
        <v>82.2</v>
      </c>
      <c r="D2462" s="120">
        <v>2460</v>
      </c>
      <c r="E2462" s="121">
        <f t="shared" si="43"/>
        <v>4</v>
      </c>
    </row>
    <row r="2463" spans="1:5" x14ac:dyDescent="0.2">
      <c r="A2463" s="24" t="s">
        <v>15993</v>
      </c>
      <c r="B2463" s="84" t="s">
        <v>20917</v>
      </c>
      <c r="C2463" s="119">
        <v>82.2</v>
      </c>
      <c r="D2463" s="120">
        <v>2461</v>
      </c>
      <c r="E2463" s="121">
        <f t="shared" si="43"/>
        <v>4</v>
      </c>
    </row>
    <row r="2464" spans="1:5" x14ac:dyDescent="0.2">
      <c r="A2464" s="24" t="s">
        <v>17346</v>
      </c>
      <c r="B2464" s="84" t="s">
        <v>21281</v>
      </c>
      <c r="C2464" s="119">
        <v>82.2</v>
      </c>
      <c r="D2464" s="120">
        <v>2462</v>
      </c>
      <c r="E2464" s="121">
        <f t="shared" si="43"/>
        <v>4</v>
      </c>
    </row>
    <row r="2465" spans="1:5" x14ac:dyDescent="0.2">
      <c r="A2465" s="24" t="s">
        <v>18052</v>
      </c>
      <c r="B2465" s="84" t="s">
        <v>21237</v>
      </c>
      <c r="C2465" s="119">
        <v>82.3</v>
      </c>
      <c r="D2465" s="120">
        <v>2463</v>
      </c>
      <c r="E2465" s="121">
        <f t="shared" si="43"/>
        <v>4</v>
      </c>
    </row>
    <row r="2466" spans="1:5" x14ac:dyDescent="0.2">
      <c r="A2466" s="24" t="s">
        <v>15243</v>
      </c>
      <c r="B2466" s="84" t="s">
        <v>21510</v>
      </c>
      <c r="C2466" s="119">
        <v>82.3</v>
      </c>
      <c r="D2466" s="120">
        <v>2464</v>
      </c>
      <c r="E2466" s="121">
        <f t="shared" si="43"/>
        <v>4</v>
      </c>
    </row>
    <row r="2467" spans="1:5" x14ac:dyDescent="0.2">
      <c r="A2467" s="24" t="s">
        <v>16422</v>
      </c>
      <c r="B2467" s="84" t="s">
        <v>22144</v>
      </c>
      <c r="C2467" s="119">
        <v>82.3</v>
      </c>
      <c r="D2467" s="120">
        <v>2465</v>
      </c>
      <c r="E2467" s="121">
        <f t="shared" si="43"/>
        <v>4</v>
      </c>
    </row>
    <row r="2468" spans="1:5" x14ac:dyDescent="0.2">
      <c r="A2468" s="24" t="s">
        <v>16579</v>
      </c>
      <c r="B2468" s="84" t="s">
        <v>21873</v>
      </c>
      <c r="C2468" s="119">
        <v>82.3</v>
      </c>
      <c r="D2468" s="120">
        <v>2466</v>
      </c>
      <c r="E2468" s="121">
        <f t="shared" si="43"/>
        <v>4</v>
      </c>
    </row>
    <row r="2469" spans="1:5" x14ac:dyDescent="0.2">
      <c r="A2469" s="24" t="s">
        <v>16621</v>
      </c>
      <c r="B2469" s="84" t="s">
        <v>20967</v>
      </c>
      <c r="C2469" s="119">
        <v>82.3</v>
      </c>
      <c r="D2469" s="120">
        <v>2467</v>
      </c>
      <c r="E2469" s="121">
        <f t="shared" si="43"/>
        <v>4</v>
      </c>
    </row>
    <row r="2470" spans="1:5" x14ac:dyDescent="0.2">
      <c r="A2470" s="24" t="s">
        <v>15340</v>
      </c>
      <c r="B2470" s="84" t="s">
        <v>22104</v>
      </c>
      <c r="C2470" s="119">
        <v>82.3</v>
      </c>
      <c r="D2470" s="120">
        <v>2468</v>
      </c>
      <c r="E2470" s="121">
        <f t="shared" si="43"/>
        <v>4</v>
      </c>
    </row>
    <row r="2471" spans="1:5" x14ac:dyDescent="0.2">
      <c r="A2471" s="24" t="s">
        <v>17478</v>
      </c>
      <c r="B2471" s="84" t="s">
        <v>20511</v>
      </c>
      <c r="C2471" s="119">
        <v>82.3</v>
      </c>
      <c r="D2471" s="120">
        <v>2469</v>
      </c>
      <c r="E2471" s="121">
        <f t="shared" si="43"/>
        <v>4</v>
      </c>
    </row>
    <row r="2472" spans="1:5" x14ac:dyDescent="0.2">
      <c r="A2472" s="24" t="s">
        <v>16513</v>
      </c>
      <c r="B2472" s="84" t="s">
        <v>20766</v>
      </c>
      <c r="C2472" s="119">
        <v>82.4</v>
      </c>
      <c r="D2472" s="120">
        <v>2470</v>
      </c>
      <c r="E2472" s="121">
        <f t="shared" si="43"/>
        <v>4</v>
      </c>
    </row>
    <row r="2473" spans="1:5" x14ac:dyDescent="0.2">
      <c r="A2473" s="24" t="s">
        <v>15911</v>
      </c>
      <c r="B2473" s="84" t="s">
        <v>21061</v>
      </c>
      <c r="C2473" s="119">
        <v>82.4</v>
      </c>
      <c r="D2473" s="120">
        <v>2471</v>
      </c>
      <c r="E2473" s="121">
        <f t="shared" si="43"/>
        <v>4</v>
      </c>
    </row>
    <row r="2474" spans="1:5" x14ac:dyDescent="0.2">
      <c r="A2474" s="24" t="s">
        <v>15862</v>
      </c>
      <c r="B2474" s="84" t="s">
        <v>21748</v>
      </c>
      <c r="C2474" s="119">
        <v>82.4</v>
      </c>
      <c r="D2474" s="120">
        <v>2472</v>
      </c>
      <c r="E2474" s="121">
        <f t="shared" si="43"/>
        <v>4</v>
      </c>
    </row>
    <row r="2475" spans="1:5" x14ac:dyDescent="0.2">
      <c r="A2475" s="24" t="s">
        <v>15966</v>
      </c>
      <c r="B2475" s="84" t="s">
        <v>22077</v>
      </c>
      <c r="C2475" s="119">
        <v>82.4</v>
      </c>
      <c r="D2475" s="120">
        <v>2473</v>
      </c>
      <c r="E2475" s="121">
        <f t="shared" si="43"/>
        <v>4</v>
      </c>
    </row>
    <row r="2476" spans="1:5" x14ac:dyDescent="0.2">
      <c r="A2476" s="24" t="s">
        <v>17539</v>
      </c>
      <c r="B2476" s="84" t="s">
        <v>20827</v>
      </c>
      <c r="C2476" s="119">
        <v>82.5</v>
      </c>
      <c r="D2476" s="120">
        <v>2474</v>
      </c>
      <c r="E2476" s="121">
        <f t="shared" si="43"/>
        <v>4</v>
      </c>
    </row>
    <row r="2477" spans="1:5" x14ac:dyDescent="0.2">
      <c r="A2477" s="24" t="s">
        <v>17383</v>
      </c>
      <c r="B2477" s="84" t="s">
        <v>21461</v>
      </c>
      <c r="C2477" s="119">
        <v>82.5</v>
      </c>
      <c r="D2477" s="120">
        <v>2475</v>
      </c>
      <c r="E2477" s="121">
        <f t="shared" si="43"/>
        <v>4</v>
      </c>
    </row>
    <row r="2478" spans="1:5" x14ac:dyDescent="0.2">
      <c r="A2478" s="24" t="s">
        <v>17013</v>
      </c>
      <c r="B2478" s="84" t="s">
        <v>21878</v>
      </c>
      <c r="C2478" s="119">
        <v>82.5</v>
      </c>
      <c r="D2478" s="120">
        <v>2476</v>
      </c>
      <c r="E2478" s="121">
        <f t="shared" si="43"/>
        <v>4</v>
      </c>
    </row>
    <row r="2479" spans="1:5" x14ac:dyDescent="0.2">
      <c r="A2479" s="24" t="s">
        <v>16275</v>
      </c>
      <c r="B2479" s="84" t="s">
        <v>21211</v>
      </c>
      <c r="C2479" s="119">
        <v>82.5</v>
      </c>
      <c r="D2479" s="120">
        <v>2477</v>
      </c>
      <c r="E2479" s="121">
        <f t="shared" si="43"/>
        <v>4</v>
      </c>
    </row>
    <row r="2480" spans="1:5" x14ac:dyDescent="0.2">
      <c r="A2480" s="24" t="s">
        <v>14271</v>
      </c>
      <c r="B2480" s="84" t="s">
        <v>21879</v>
      </c>
      <c r="C2480" s="119">
        <v>82.5</v>
      </c>
      <c r="D2480" s="120">
        <v>2478</v>
      </c>
      <c r="E2480" s="121">
        <f t="shared" si="43"/>
        <v>4</v>
      </c>
    </row>
    <row r="2481" spans="1:5" x14ac:dyDescent="0.2">
      <c r="A2481" s="24" t="s">
        <v>16567</v>
      </c>
      <c r="B2481" s="84" t="s">
        <v>21036</v>
      </c>
      <c r="C2481" s="119">
        <v>82.5</v>
      </c>
      <c r="D2481" s="120">
        <v>2479</v>
      </c>
      <c r="E2481" s="121">
        <f t="shared" si="43"/>
        <v>4</v>
      </c>
    </row>
    <row r="2482" spans="1:5" x14ac:dyDescent="0.2">
      <c r="A2482" s="24" t="s">
        <v>14690</v>
      </c>
      <c r="B2482" s="84" t="s">
        <v>22559</v>
      </c>
      <c r="C2482" s="119">
        <v>82.6</v>
      </c>
      <c r="D2482" s="120">
        <v>2480</v>
      </c>
      <c r="E2482" s="121">
        <f t="shared" si="43"/>
        <v>4</v>
      </c>
    </row>
    <row r="2483" spans="1:5" x14ac:dyDescent="0.2">
      <c r="A2483" s="24" t="s">
        <v>15832</v>
      </c>
      <c r="B2483" s="84" t="s">
        <v>21560</v>
      </c>
      <c r="C2483" s="119">
        <v>82.6</v>
      </c>
      <c r="D2483" s="120">
        <v>2481</v>
      </c>
      <c r="E2483" s="121">
        <f t="shared" si="43"/>
        <v>4</v>
      </c>
    </row>
    <row r="2484" spans="1:5" x14ac:dyDescent="0.2">
      <c r="A2484" s="24" t="s">
        <v>16126</v>
      </c>
      <c r="B2484" s="84" t="s">
        <v>21480</v>
      </c>
      <c r="C2484" s="119">
        <v>82.6</v>
      </c>
      <c r="D2484" s="120">
        <v>2482</v>
      </c>
      <c r="E2484" s="121">
        <f t="shared" si="43"/>
        <v>4</v>
      </c>
    </row>
    <row r="2485" spans="1:5" x14ac:dyDescent="0.2">
      <c r="A2485" s="24" t="s">
        <v>15945</v>
      </c>
      <c r="B2485" s="84" t="s">
        <v>21986</v>
      </c>
      <c r="C2485" s="119">
        <v>82.6</v>
      </c>
      <c r="D2485" s="120">
        <v>2483</v>
      </c>
      <c r="E2485" s="121">
        <f t="shared" si="43"/>
        <v>4</v>
      </c>
    </row>
    <row r="2486" spans="1:5" x14ac:dyDescent="0.2">
      <c r="A2486" s="24" t="s">
        <v>15727</v>
      </c>
      <c r="B2486" s="84" t="s">
        <v>21733</v>
      </c>
      <c r="C2486" s="119">
        <v>82.6</v>
      </c>
      <c r="D2486" s="120">
        <v>2484</v>
      </c>
      <c r="E2486" s="121">
        <f t="shared" si="43"/>
        <v>4</v>
      </c>
    </row>
    <row r="2487" spans="1:5" x14ac:dyDescent="0.2">
      <c r="A2487" s="24" t="s">
        <v>16171</v>
      </c>
      <c r="B2487" s="84" t="s">
        <v>21819</v>
      </c>
      <c r="C2487" s="119">
        <v>82.6</v>
      </c>
      <c r="D2487" s="120">
        <v>2485</v>
      </c>
      <c r="E2487" s="121">
        <f t="shared" si="43"/>
        <v>4</v>
      </c>
    </row>
    <row r="2488" spans="1:5" x14ac:dyDescent="0.2">
      <c r="A2488" s="24" t="s">
        <v>17535</v>
      </c>
      <c r="B2488" s="84" t="s">
        <v>21407</v>
      </c>
      <c r="C2488" s="119">
        <v>82.6</v>
      </c>
      <c r="D2488" s="120">
        <v>2486</v>
      </c>
      <c r="E2488" s="121">
        <f t="shared" si="43"/>
        <v>4</v>
      </c>
    </row>
    <row r="2489" spans="1:5" x14ac:dyDescent="0.2">
      <c r="A2489" s="24" t="s">
        <v>17341</v>
      </c>
      <c r="B2489" s="84" t="s">
        <v>20656</v>
      </c>
      <c r="C2489" s="119">
        <v>82.6</v>
      </c>
      <c r="D2489" s="120">
        <v>2487</v>
      </c>
      <c r="E2489" s="121">
        <f t="shared" si="43"/>
        <v>4</v>
      </c>
    </row>
    <row r="2490" spans="1:5" x14ac:dyDescent="0.2">
      <c r="A2490" s="24" t="s">
        <v>15355</v>
      </c>
      <c r="B2490" s="84" t="s">
        <v>22498</v>
      </c>
      <c r="C2490" s="119">
        <v>82.6</v>
      </c>
      <c r="D2490" s="120">
        <v>2488</v>
      </c>
      <c r="E2490" s="121">
        <f t="shared" si="43"/>
        <v>4</v>
      </c>
    </row>
    <row r="2491" spans="1:5" x14ac:dyDescent="0.2">
      <c r="A2491" s="24" t="s">
        <v>16147</v>
      </c>
      <c r="B2491" s="84" t="s">
        <v>21669</v>
      </c>
      <c r="C2491" s="119">
        <v>82.6</v>
      </c>
      <c r="D2491" s="120">
        <v>2489</v>
      </c>
      <c r="E2491" s="121">
        <f t="shared" si="43"/>
        <v>4</v>
      </c>
    </row>
    <row r="2492" spans="1:5" x14ac:dyDescent="0.2">
      <c r="A2492" s="24" t="s">
        <v>16731</v>
      </c>
      <c r="B2492" s="84" t="s">
        <v>21516</v>
      </c>
      <c r="C2492" s="119">
        <v>82.6</v>
      </c>
      <c r="D2492" s="120">
        <v>2490</v>
      </c>
      <c r="E2492" s="121">
        <f t="shared" si="43"/>
        <v>4</v>
      </c>
    </row>
    <row r="2493" spans="1:5" x14ac:dyDescent="0.2">
      <c r="A2493" s="24" t="s">
        <v>14779</v>
      </c>
      <c r="B2493" s="84" t="s">
        <v>22146</v>
      </c>
      <c r="C2493" s="119">
        <v>82.6</v>
      </c>
      <c r="D2493" s="120">
        <v>2491</v>
      </c>
      <c r="E2493" s="121">
        <f t="shared" si="43"/>
        <v>4</v>
      </c>
    </row>
    <row r="2494" spans="1:5" x14ac:dyDescent="0.2">
      <c r="A2494" s="24" t="s">
        <v>17076</v>
      </c>
      <c r="B2494" s="84" t="s">
        <v>21518</v>
      </c>
      <c r="C2494" s="119">
        <v>82.6</v>
      </c>
      <c r="D2494" s="120">
        <v>2492</v>
      </c>
      <c r="E2494" s="121">
        <f t="shared" si="43"/>
        <v>4</v>
      </c>
    </row>
    <row r="2495" spans="1:5" x14ac:dyDescent="0.2">
      <c r="A2495" s="24" t="s">
        <v>16066</v>
      </c>
      <c r="B2495" s="84" t="s">
        <v>22536</v>
      </c>
      <c r="C2495" s="119">
        <v>82.6</v>
      </c>
      <c r="D2495" s="120">
        <v>2493</v>
      </c>
      <c r="E2495" s="121">
        <f t="shared" si="43"/>
        <v>4</v>
      </c>
    </row>
    <row r="2496" spans="1:5" x14ac:dyDescent="0.2">
      <c r="A2496" s="24" t="s">
        <v>21856</v>
      </c>
      <c r="B2496" s="84" t="s">
        <v>21857</v>
      </c>
      <c r="C2496" s="119">
        <v>82.6</v>
      </c>
      <c r="D2496" s="120">
        <v>2494</v>
      </c>
      <c r="E2496" s="121">
        <f t="shared" si="43"/>
        <v>4</v>
      </c>
    </row>
    <row r="2497" spans="1:5" x14ac:dyDescent="0.2">
      <c r="A2497" s="24" t="s">
        <v>21924</v>
      </c>
      <c r="B2497" s="84" t="s">
        <v>21925</v>
      </c>
      <c r="C2497" s="119">
        <v>82.6</v>
      </c>
      <c r="D2497" s="120">
        <v>2495</v>
      </c>
      <c r="E2497" s="121">
        <f t="shared" si="43"/>
        <v>4</v>
      </c>
    </row>
    <row r="2498" spans="1:5" x14ac:dyDescent="0.2">
      <c r="A2498" s="24" t="s">
        <v>17263</v>
      </c>
      <c r="B2498" s="84" t="s">
        <v>21677</v>
      </c>
      <c r="C2498" s="119">
        <v>82.7</v>
      </c>
      <c r="D2498" s="120">
        <v>2496</v>
      </c>
      <c r="E2498" s="121">
        <f t="shared" si="43"/>
        <v>4</v>
      </c>
    </row>
    <row r="2499" spans="1:5" x14ac:dyDescent="0.2">
      <c r="A2499" s="24" t="s">
        <v>16969</v>
      </c>
      <c r="B2499" s="84" t="s">
        <v>21938</v>
      </c>
      <c r="C2499" s="119">
        <v>82.7</v>
      </c>
      <c r="D2499" s="120">
        <v>2497</v>
      </c>
      <c r="E2499" s="121">
        <f t="shared" si="43"/>
        <v>4</v>
      </c>
    </row>
    <row r="2500" spans="1:5" x14ac:dyDescent="0.2">
      <c r="A2500" s="24" t="s">
        <v>15446</v>
      </c>
      <c r="B2500" s="84" t="s">
        <v>22136</v>
      </c>
      <c r="C2500" s="119">
        <v>82.7</v>
      </c>
      <c r="D2500" s="120">
        <v>2498</v>
      </c>
      <c r="E2500" s="121">
        <f t="shared" ref="E2500:E2563" si="44">VLOOKUP(C2500,$I$3:$O$18,7, TRUE)</f>
        <v>4</v>
      </c>
    </row>
    <row r="2501" spans="1:5" x14ac:dyDescent="0.2">
      <c r="A2501" s="24" t="s">
        <v>16624</v>
      </c>
      <c r="B2501" s="84" t="s">
        <v>21760</v>
      </c>
      <c r="C2501" s="119">
        <v>82.7</v>
      </c>
      <c r="D2501" s="120">
        <v>2499</v>
      </c>
      <c r="E2501" s="121">
        <f t="shared" si="44"/>
        <v>4</v>
      </c>
    </row>
    <row r="2502" spans="1:5" x14ac:dyDescent="0.2">
      <c r="A2502" s="24" t="s">
        <v>17399</v>
      </c>
      <c r="B2502" s="84" t="s">
        <v>20928</v>
      </c>
      <c r="C2502" s="119">
        <v>82.7</v>
      </c>
      <c r="D2502" s="120">
        <v>2500</v>
      </c>
      <c r="E2502" s="121">
        <f t="shared" si="44"/>
        <v>4</v>
      </c>
    </row>
    <row r="2503" spans="1:5" x14ac:dyDescent="0.2">
      <c r="A2503" s="24" t="s">
        <v>15986</v>
      </c>
      <c r="B2503" s="84" t="s">
        <v>22120</v>
      </c>
      <c r="C2503" s="119">
        <v>82.7</v>
      </c>
      <c r="D2503" s="120">
        <v>2501</v>
      </c>
      <c r="E2503" s="121">
        <f t="shared" si="44"/>
        <v>4</v>
      </c>
    </row>
    <row r="2504" spans="1:5" x14ac:dyDescent="0.2">
      <c r="A2504" s="24" t="s">
        <v>15091</v>
      </c>
      <c r="B2504" s="84" t="s">
        <v>21951</v>
      </c>
      <c r="C2504" s="119">
        <v>82.7</v>
      </c>
      <c r="D2504" s="120">
        <v>2502</v>
      </c>
      <c r="E2504" s="121">
        <f t="shared" si="44"/>
        <v>4</v>
      </c>
    </row>
    <row r="2505" spans="1:5" x14ac:dyDescent="0.2">
      <c r="A2505" s="24" t="s">
        <v>17043</v>
      </c>
      <c r="B2505" s="84" t="s">
        <v>21395</v>
      </c>
      <c r="C2505" s="119">
        <v>82.7</v>
      </c>
      <c r="D2505" s="120">
        <v>2503</v>
      </c>
      <c r="E2505" s="121">
        <f t="shared" si="44"/>
        <v>4</v>
      </c>
    </row>
    <row r="2506" spans="1:5" x14ac:dyDescent="0.2">
      <c r="A2506" s="24" t="s">
        <v>15450</v>
      </c>
      <c r="B2506" s="84" t="s">
        <v>21869</v>
      </c>
      <c r="C2506" s="119">
        <v>82.7</v>
      </c>
      <c r="D2506" s="120">
        <v>2504</v>
      </c>
      <c r="E2506" s="121">
        <f t="shared" si="44"/>
        <v>4</v>
      </c>
    </row>
    <row r="2507" spans="1:5" x14ac:dyDescent="0.2">
      <c r="A2507" s="24" t="s">
        <v>16254</v>
      </c>
      <c r="B2507" s="84" t="s">
        <v>21728</v>
      </c>
      <c r="C2507" s="119">
        <v>82.7</v>
      </c>
      <c r="D2507" s="120">
        <v>2505</v>
      </c>
      <c r="E2507" s="121">
        <f t="shared" si="44"/>
        <v>4</v>
      </c>
    </row>
    <row r="2508" spans="1:5" x14ac:dyDescent="0.2">
      <c r="A2508" s="24" t="s">
        <v>16250</v>
      </c>
      <c r="B2508" s="84" t="s">
        <v>22190</v>
      </c>
      <c r="C2508" s="119">
        <v>82.8</v>
      </c>
      <c r="D2508" s="120">
        <v>2506</v>
      </c>
      <c r="E2508" s="121">
        <f t="shared" si="44"/>
        <v>4</v>
      </c>
    </row>
    <row r="2509" spans="1:5" x14ac:dyDescent="0.2">
      <c r="A2509" s="24" t="s">
        <v>17194</v>
      </c>
      <c r="B2509" s="84" t="s">
        <v>21217</v>
      </c>
      <c r="C2509" s="119">
        <v>82.8</v>
      </c>
      <c r="D2509" s="120">
        <v>2507</v>
      </c>
      <c r="E2509" s="121">
        <f t="shared" si="44"/>
        <v>4</v>
      </c>
    </row>
    <row r="2510" spans="1:5" x14ac:dyDescent="0.2">
      <c r="A2510" s="24" t="s">
        <v>14390</v>
      </c>
      <c r="B2510" s="84" t="s">
        <v>21940</v>
      </c>
      <c r="C2510" s="119">
        <v>82.8</v>
      </c>
      <c r="D2510" s="120">
        <v>2508</v>
      </c>
      <c r="E2510" s="121">
        <f t="shared" si="44"/>
        <v>4</v>
      </c>
    </row>
    <row r="2511" spans="1:5" x14ac:dyDescent="0.2">
      <c r="A2511" s="24" t="s">
        <v>15457</v>
      </c>
      <c r="B2511" s="84" t="s">
        <v>22052</v>
      </c>
      <c r="C2511" s="119">
        <v>82.8</v>
      </c>
      <c r="D2511" s="120">
        <v>2509</v>
      </c>
      <c r="E2511" s="121">
        <f t="shared" si="44"/>
        <v>4</v>
      </c>
    </row>
    <row r="2512" spans="1:5" x14ac:dyDescent="0.2">
      <c r="A2512" s="24" t="s">
        <v>16023</v>
      </c>
      <c r="B2512" s="84" t="s">
        <v>20599</v>
      </c>
      <c r="C2512" s="119">
        <v>82.8</v>
      </c>
      <c r="D2512" s="120">
        <v>2510</v>
      </c>
      <c r="E2512" s="121">
        <f t="shared" si="44"/>
        <v>4</v>
      </c>
    </row>
    <row r="2513" spans="1:5" x14ac:dyDescent="0.2">
      <c r="A2513" s="24" t="s">
        <v>14897</v>
      </c>
      <c r="B2513" s="84" t="s">
        <v>21502</v>
      </c>
      <c r="C2513" s="119">
        <v>82.8</v>
      </c>
      <c r="D2513" s="120">
        <v>2511</v>
      </c>
      <c r="E2513" s="121">
        <f t="shared" si="44"/>
        <v>4</v>
      </c>
    </row>
    <row r="2514" spans="1:5" x14ac:dyDescent="0.2">
      <c r="A2514" s="24" t="s">
        <v>16479</v>
      </c>
      <c r="B2514" s="84" t="s">
        <v>21701</v>
      </c>
      <c r="C2514" s="119">
        <v>82.8</v>
      </c>
      <c r="D2514" s="120">
        <v>2512</v>
      </c>
      <c r="E2514" s="121">
        <f t="shared" si="44"/>
        <v>4</v>
      </c>
    </row>
    <row r="2515" spans="1:5" x14ac:dyDescent="0.2">
      <c r="A2515" s="24" t="s">
        <v>16170</v>
      </c>
      <c r="B2515" s="84" t="s">
        <v>21682</v>
      </c>
      <c r="C2515" s="119">
        <v>82.8</v>
      </c>
      <c r="D2515" s="120">
        <v>2513</v>
      </c>
      <c r="E2515" s="121">
        <f t="shared" si="44"/>
        <v>4</v>
      </c>
    </row>
    <row r="2516" spans="1:5" x14ac:dyDescent="0.2">
      <c r="A2516" s="24" t="s">
        <v>16603</v>
      </c>
      <c r="B2516" s="84" t="s">
        <v>21714</v>
      </c>
      <c r="C2516" s="119">
        <v>82.8</v>
      </c>
      <c r="D2516" s="120">
        <v>2514</v>
      </c>
      <c r="E2516" s="121">
        <f t="shared" si="44"/>
        <v>4</v>
      </c>
    </row>
    <row r="2517" spans="1:5" x14ac:dyDescent="0.2">
      <c r="A2517" s="24" t="s">
        <v>16413</v>
      </c>
      <c r="B2517" s="84" t="s">
        <v>21590</v>
      </c>
      <c r="C2517" s="119">
        <v>82.9</v>
      </c>
      <c r="D2517" s="120">
        <v>2515</v>
      </c>
      <c r="E2517" s="121">
        <f t="shared" si="44"/>
        <v>4</v>
      </c>
    </row>
    <row r="2518" spans="1:5" x14ac:dyDescent="0.2">
      <c r="A2518" s="24" t="s">
        <v>15989</v>
      </c>
      <c r="B2518" s="84" t="s">
        <v>22765</v>
      </c>
      <c r="C2518" s="119">
        <v>82.9</v>
      </c>
      <c r="D2518" s="120">
        <v>2516</v>
      </c>
      <c r="E2518" s="121">
        <f t="shared" si="44"/>
        <v>4</v>
      </c>
    </row>
    <row r="2519" spans="1:5" x14ac:dyDescent="0.2">
      <c r="A2519" s="24" t="s">
        <v>17278</v>
      </c>
      <c r="B2519" s="84" t="s">
        <v>20902</v>
      </c>
      <c r="C2519" s="119">
        <v>82.9</v>
      </c>
      <c r="D2519" s="120">
        <v>2517</v>
      </c>
      <c r="E2519" s="121">
        <f t="shared" si="44"/>
        <v>4</v>
      </c>
    </row>
    <row r="2520" spans="1:5" x14ac:dyDescent="0.2">
      <c r="A2520" s="24" t="s">
        <v>16946</v>
      </c>
      <c r="B2520" s="84" t="s">
        <v>21338</v>
      </c>
      <c r="C2520" s="119">
        <v>82.9</v>
      </c>
      <c r="D2520" s="120">
        <v>2518</v>
      </c>
      <c r="E2520" s="121">
        <f t="shared" si="44"/>
        <v>4</v>
      </c>
    </row>
    <row r="2521" spans="1:5" x14ac:dyDescent="0.2">
      <c r="A2521" s="24" t="s">
        <v>15635</v>
      </c>
      <c r="B2521" s="84" t="s">
        <v>21280</v>
      </c>
      <c r="C2521" s="119">
        <v>82.9</v>
      </c>
      <c r="D2521" s="120">
        <v>2519</v>
      </c>
      <c r="E2521" s="121">
        <f t="shared" si="44"/>
        <v>4</v>
      </c>
    </row>
    <row r="2522" spans="1:5" x14ac:dyDescent="0.2">
      <c r="A2522" s="24" t="s">
        <v>17677</v>
      </c>
      <c r="B2522" s="84" t="s">
        <v>21341</v>
      </c>
      <c r="C2522" s="119">
        <v>82.9</v>
      </c>
      <c r="D2522" s="120">
        <v>2520</v>
      </c>
      <c r="E2522" s="121">
        <f t="shared" si="44"/>
        <v>4</v>
      </c>
    </row>
    <row r="2523" spans="1:5" x14ac:dyDescent="0.2">
      <c r="A2523" s="24" t="s">
        <v>17338</v>
      </c>
      <c r="B2523" s="84" t="s">
        <v>21438</v>
      </c>
      <c r="C2523" s="119">
        <v>82.9</v>
      </c>
      <c r="D2523" s="120">
        <v>2521</v>
      </c>
      <c r="E2523" s="121">
        <f t="shared" si="44"/>
        <v>4</v>
      </c>
    </row>
    <row r="2524" spans="1:5" x14ac:dyDescent="0.2">
      <c r="A2524" s="24" t="s">
        <v>15262</v>
      </c>
      <c r="B2524" s="84" t="s">
        <v>21192</v>
      </c>
      <c r="C2524" s="119">
        <v>83</v>
      </c>
      <c r="D2524" s="120">
        <v>2522</v>
      </c>
      <c r="E2524" s="121">
        <f t="shared" si="44"/>
        <v>4</v>
      </c>
    </row>
    <row r="2525" spans="1:5" x14ac:dyDescent="0.2">
      <c r="A2525" s="24" t="s">
        <v>15957</v>
      </c>
      <c r="B2525" s="84" t="s">
        <v>21011</v>
      </c>
      <c r="C2525" s="119">
        <v>83</v>
      </c>
      <c r="D2525" s="120">
        <v>2523</v>
      </c>
      <c r="E2525" s="121">
        <f t="shared" si="44"/>
        <v>4</v>
      </c>
    </row>
    <row r="2526" spans="1:5" x14ac:dyDescent="0.2">
      <c r="A2526" s="24" t="s">
        <v>16112</v>
      </c>
      <c r="B2526" s="84" t="s">
        <v>21149</v>
      </c>
      <c r="C2526" s="119">
        <v>83</v>
      </c>
      <c r="D2526" s="120">
        <v>2524</v>
      </c>
      <c r="E2526" s="121">
        <f t="shared" si="44"/>
        <v>4</v>
      </c>
    </row>
    <row r="2527" spans="1:5" x14ac:dyDescent="0.2">
      <c r="A2527" s="24" t="s">
        <v>17536</v>
      </c>
      <c r="B2527" s="84" t="s">
        <v>21088</v>
      </c>
      <c r="C2527" s="119">
        <v>83</v>
      </c>
      <c r="D2527" s="120">
        <v>2525</v>
      </c>
      <c r="E2527" s="121">
        <f t="shared" si="44"/>
        <v>4</v>
      </c>
    </row>
    <row r="2528" spans="1:5" x14ac:dyDescent="0.2">
      <c r="A2528" s="24" t="s">
        <v>16897</v>
      </c>
      <c r="B2528" s="84" t="s">
        <v>21544</v>
      </c>
      <c r="C2528" s="119">
        <v>83</v>
      </c>
      <c r="D2528" s="120">
        <v>2526</v>
      </c>
      <c r="E2528" s="121">
        <f t="shared" si="44"/>
        <v>4</v>
      </c>
    </row>
    <row r="2529" spans="1:5" x14ac:dyDescent="0.2">
      <c r="A2529" s="24" t="s">
        <v>16148</v>
      </c>
      <c r="B2529" s="84" t="s">
        <v>22100</v>
      </c>
      <c r="C2529" s="119">
        <v>83</v>
      </c>
      <c r="D2529" s="120">
        <v>2527</v>
      </c>
      <c r="E2529" s="121">
        <f t="shared" si="44"/>
        <v>4</v>
      </c>
    </row>
    <row r="2530" spans="1:5" x14ac:dyDescent="0.2">
      <c r="A2530" s="24" t="s">
        <v>16528</v>
      </c>
      <c r="B2530" s="84" t="s">
        <v>21340</v>
      </c>
      <c r="C2530" s="119">
        <v>83</v>
      </c>
      <c r="D2530" s="120">
        <v>2528</v>
      </c>
      <c r="E2530" s="121">
        <f t="shared" si="44"/>
        <v>4</v>
      </c>
    </row>
    <row r="2531" spans="1:5" x14ac:dyDescent="0.2">
      <c r="A2531" s="24" t="s">
        <v>16070</v>
      </c>
      <c r="B2531" s="84" t="s">
        <v>21196</v>
      </c>
      <c r="C2531" s="119">
        <v>83</v>
      </c>
      <c r="D2531" s="120">
        <v>2529</v>
      </c>
      <c r="E2531" s="121">
        <f t="shared" si="44"/>
        <v>4</v>
      </c>
    </row>
    <row r="2532" spans="1:5" x14ac:dyDescent="0.2">
      <c r="A2532" s="24" t="s">
        <v>18026</v>
      </c>
      <c r="B2532" s="84" t="s">
        <v>21224</v>
      </c>
      <c r="C2532" s="119">
        <v>83</v>
      </c>
      <c r="D2532" s="120">
        <v>2530</v>
      </c>
      <c r="E2532" s="121">
        <f t="shared" si="44"/>
        <v>4</v>
      </c>
    </row>
    <row r="2533" spans="1:5" x14ac:dyDescent="0.2">
      <c r="A2533" s="24" t="s">
        <v>16816</v>
      </c>
      <c r="B2533" s="84" t="s">
        <v>21137</v>
      </c>
      <c r="C2533" s="119">
        <v>83.1</v>
      </c>
      <c r="D2533" s="120">
        <v>2531</v>
      </c>
      <c r="E2533" s="121">
        <f t="shared" si="44"/>
        <v>4</v>
      </c>
    </row>
    <row r="2534" spans="1:5" x14ac:dyDescent="0.2">
      <c r="A2534" s="24" t="s">
        <v>15632</v>
      </c>
      <c r="B2534" s="84" t="s">
        <v>21492</v>
      </c>
      <c r="C2534" s="119">
        <v>83.1</v>
      </c>
      <c r="D2534" s="120">
        <v>2532</v>
      </c>
      <c r="E2534" s="121">
        <f t="shared" si="44"/>
        <v>4</v>
      </c>
    </row>
    <row r="2535" spans="1:5" x14ac:dyDescent="0.2">
      <c r="A2535" s="24" t="s">
        <v>16684</v>
      </c>
      <c r="B2535" s="84" t="s">
        <v>21470</v>
      </c>
      <c r="C2535" s="119">
        <v>83.1</v>
      </c>
      <c r="D2535" s="120">
        <v>2533</v>
      </c>
      <c r="E2535" s="121">
        <f t="shared" si="44"/>
        <v>4</v>
      </c>
    </row>
    <row r="2536" spans="1:5" x14ac:dyDescent="0.2">
      <c r="A2536" s="24" t="s">
        <v>15640</v>
      </c>
      <c r="B2536" s="84" t="s">
        <v>22382</v>
      </c>
      <c r="C2536" s="119">
        <v>83.1</v>
      </c>
      <c r="D2536" s="120">
        <v>2534</v>
      </c>
      <c r="E2536" s="121">
        <f t="shared" si="44"/>
        <v>4</v>
      </c>
    </row>
    <row r="2537" spans="1:5" x14ac:dyDescent="0.2">
      <c r="A2537" s="24" t="s">
        <v>15890</v>
      </c>
      <c r="B2537" s="84" t="s">
        <v>21288</v>
      </c>
      <c r="C2537" s="119">
        <v>83.1</v>
      </c>
      <c r="D2537" s="120">
        <v>2535</v>
      </c>
      <c r="E2537" s="121">
        <f t="shared" si="44"/>
        <v>4</v>
      </c>
    </row>
    <row r="2538" spans="1:5" x14ac:dyDescent="0.2">
      <c r="A2538" s="24" t="s">
        <v>15634</v>
      </c>
      <c r="B2538" s="84" t="s">
        <v>21837</v>
      </c>
      <c r="C2538" s="119">
        <v>83.1</v>
      </c>
      <c r="D2538" s="120">
        <v>2536</v>
      </c>
      <c r="E2538" s="121">
        <f t="shared" si="44"/>
        <v>4</v>
      </c>
    </row>
    <row r="2539" spans="1:5" x14ac:dyDescent="0.2">
      <c r="A2539" s="24" t="s">
        <v>21737</v>
      </c>
      <c r="B2539" s="84" t="s">
        <v>21738</v>
      </c>
      <c r="C2539" s="119">
        <v>83.1</v>
      </c>
      <c r="D2539" s="120">
        <v>2537</v>
      </c>
      <c r="E2539" s="121">
        <f t="shared" si="44"/>
        <v>4</v>
      </c>
    </row>
    <row r="2540" spans="1:5" x14ac:dyDescent="0.2">
      <c r="A2540" s="24" t="s">
        <v>15401</v>
      </c>
      <c r="B2540" s="84" t="s">
        <v>22352</v>
      </c>
      <c r="C2540" s="119">
        <v>83.2</v>
      </c>
      <c r="D2540" s="120">
        <v>2538</v>
      </c>
      <c r="E2540" s="121">
        <f t="shared" si="44"/>
        <v>4</v>
      </c>
    </row>
    <row r="2541" spans="1:5" x14ac:dyDescent="0.2">
      <c r="A2541" s="24" t="s">
        <v>16858</v>
      </c>
      <c r="B2541" s="84" t="s">
        <v>21603</v>
      </c>
      <c r="C2541" s="119">
        <v>83.2</v>
      </c>
      <c r="D2541" s="120">
        <v>2539</v>
      </c>
      <c r="E2541" s="121">
        <f t="shared" si="44"/>
        <v>4</v>
      </c>
    </row>
    <row r="2542" spans="1:5" x14ac:dyDescent="0.2">
      <c r="A2542" s="24" t="s">
        <v>16814</v>
      </c>
      <c r="B2542" s="84" t="s">
        <v>21932</v>
      </c>
      <c r="C2542" s="119">
        <v>83.2</v>
      </c>
      <c r="D2542" s="120">
        <v>2540</v>
      </c>
      <c r="E2542" s="121">
        <f t="shared" si="44"/>
        <v>4</v>
      </c>
    </row>
    <row r="2543" spans="1:5" x14ac:dyDescent="0.2">
      <c r="A2543" s="24" t="s">
        <v>16369</v>
      </c>
      <c r="B2543" s="84" t="s">
        <v>21661</v>
      </c>
      <c r="C2543" s="119">
        <v>83.2</v>
      </c>
      <c r="D2543" s="120">
        <v>2541</v>
      </c>
      <c r="E2543" s="121">
        <f t="shared" si="44"/>
        <v>4</v>
      </c>
    </row>
    <row r="2544" spans="1:5" x14ac:dyDescent="0.2">
      <c r="A2544" s="24" t="s">
        <v>16192</v>
      </c>
      <c r="B2544" s="84" t="s">
        <v>22055</v>
      </c>
      <c r="C2544" s="119">
        <v>83.2</v>
      </c>
      <c r="D2544" s="120">
        <v>2542</v>
      </c>
      <c r="E2544" s="121">
        <f t="shared" si="44"/>
        <v>4</v>
      </c>
    </row>
    <row r="2545" spans="1:5" x14ac:dyDescent="0.2">
      <c r="A2545" s="24" t="s">
        <v>15313</v>
      </c>
      <c r="B2545" s="84" t="s">
        <v>22236</v>
      </c>
      <c r="C2545" s="119">
        <v>83.2</v>
      </c>
      <c r="D2545" s="120">
        <v>2543</v>
      </c>
      <c r="E2545" s="121">
        <f t="shared" si="44"/>
        <v>4</v>
      </c>
    </row>
    <row r="2546" spans="1:5" x14ac:dyDescent="0.2">
      <c r="A2546" s="24" t="s">
        <v>16109</v>
      </c>
      <c r="B2546" s="84" t="s">
        <v>21313</v>
      </c>
      <c r="C2546" s="119">
        <v>83.2</v>
      </c>
      <c r="D2546" s="120">
        <v>2544</v>
      </c>
      <c r="E2546" s="121">
        <f t="shared" si="44"/>
        <v>4</v>
      </c>
    </row>
    <row r="2547" spans="1:5" x14ac:dyDescent="0.2">
      <c r="A2547" s="24" t="s">
        <v>16097</v>
      </c>
      <c r="B2547" s="84" t="s">
        <v>20923</v>
      </c>
      <c r="C2547" s="119">
        <v>83.2</v>
      </c>
      <c r="D2547" s="120">
        <v>2545</v>
      </c>
      <c r="E2547" s="121">
        <f t="shared" si="44"/>
        <v>4</v>
      </c>
    </row>
    <row r="2548" spans="1:5" x14ac:dyDescent="0.2">
      <c r="A2548" s="24" t="s">
        <v>15421</v>
      </c>
      <c r="B2548" s="84" t="s">
        <v>21588</v>
      </c>
      <c r="C2548" s="119">
        <v>83.2</v>
      </c>
      <c r="D2548" s="120">
        <v>2546</v>
      </c>
      <c r="E2548" s="121">
        <f t="shared" si="44"/>
        <v>4</v>
      </c>
    </row>
    <row r="2549" spans="1:5" x14ac:dyDescent="0.2">
      <c r="A2549" s="24" t="s">
        <v>21282</v>
      </c>
      <c r="B2549" s="84" t="s">
        <v>21283</v>
      </c>
      <c r="C2549" s="119">
        <v>83.2</v>
      </c>
      <c r="D2549" s="120">
        <v>2547</v>
      </c>
      <c r="E2549" s="121">
        <f t="shared" si="44"/>
        <v>4</v>
      </c>
    </row>
    <row r="2550" spans="1:5" x14ac:dyDescent="0.2">
      <c r="A2550" s="24" t="s">
        <v>17018</v>
      </c>
      <c r="B2550" s="84" t="s">
        <v>20868</v>
      </c>
      <c r="C2550" s="119">
        <v>83.3</v>
      </c>
      <c r="D2550" s="120">
        <v>2548</v>
      </c>
      <c r="E2550" s="121">
        <f t="shared" si="44"/>
        <v>4</v>
      </c>
    </row>
    <row r="2551" spans="1:5" x14ac:dyDescent="0.2">
      <c r="A2551" s="24" t="s">
        <v>15710</v>
      </c>
      <c r="B2551" s="84" t="s">
        <v>22390</v>
      </c>
      <c r="C2551" s="119">
        <v>83.3</v>
      </c>
      <c r="D2551" s="120">
        <v>2549</v>
      </c>
      <c r="E2551" s="121">
        <f t="shared" si="44"/>
        <v>4</v>
      </c>
    </row>
    <row r="2552" spans="1:5" x14ac:dyDescent="0.2">
      <c r="A2552" s="24" t="s">
        <v>15679</v>
      </c>
      <c r="B2552" s="84" t="s">
        <v>22223</v>
      </c>
      <c r="C2552" s="119">
        <v>83.3</v>
      </c>
      <c r="D2552" s="120">
        <v>2550</v>
      </c>
      <c r="E2552" s="121">
        <f t="shared" si="44"/>
        <v>4</v>
      </c>
    </row>
    <row r="2553" spans="1:5" x14ac:dyDescent="0.2">
      <c r="A2553" s="24" t="s">
        <v>16295</v>
      </c>
      <c r="B2553" s="84" t="s">
        <v>21617</v>
      </c>
      <c r="C2553" s="119">
        <v>83.3</v>
      </c>
      <c r="D2553" s="120">
        <v>2551</v>
      </c>
      <c r="E2553" s="121">
        <f t="shared" si="44"/>
        <v>4</v>
      </c>
    </row>
    <row r="2554" spans="1:5" x14ac:dyDescent="0.2">
      <c r="A2554" s="24" t="s">
        <v>16934</v>
      </c>
      <c r="B2554" s="84" t="s">
        <v>21151</v>
      </c>
      <c r="C2554" s="119">
        <v>83.3</v>
      </c>
      <c r="D2554" s="120">
        <v>2552</v>
      </c>
      <c r="E2554" s="121">
        <f t="shared" si="44"/>
        <v>4</v>
      </c>
    </row>
    <row r="2555" spans="1:5" x14ac:dyDescent="0.2">
      <c r="A2555" s="24" t="s">
        <v>15952</v>
      </c>
      <c r="B2555" s="84" t="s">
        <v>21692</v>
      </c>
      <c r="C2555" s="119">
        <v>83.4</v>
      </c>
      <c r="D2555" s="120">
        <v>2553</v>
      </c>
      <c r="E2555" s="121">
        <f t="shared" si="44"/>
        <v>4</v>
      </c>
    </row>
    <row r="2556" spans="1:5" x14ac:dyDescent="0.2">
      <c r="A2556" s="24" t="s">
        <v>16847</v>
      </c>
      <c r="B2556" s="84" t="s">
        <v>21561</v>
      </c>
      <c r="C2556" s="119">
        <v>83.4</v>
      </c>
      <c r="D2556" s="120">
        <v>2554</v>
      </c>
      <c r="E2556" s="121">
        <f t="shared" si="44"/>
        <v>4</v>
      </c>
    </row>
    <row r="2557" spans="1:5" x14ac:dyDescent="0.2">
      <c r="A2557" s="24" t="s">
        <v>15470</v>
      </c>
      <c r="B2557" s="84" t="s">
        <v>22355</v>
      </c>
      <c r="C2557" s="119">
        <v>83.4</v>
      </c>
      <c r="D2557" s="120">
        <v>2555</v>
      </c>
      <c r="E2557" s="121">
        <f t="shared" si="44"/>
        <v>4</v>
      </c>
    </row>
    <row r="2558" spans="1:5" x14ac:dyDescent="0.2">
      <c r="A2558" s="24" t="s">
        <v>15558</v>
      </c>
      <c r="B2558" s="84" t="s">
        <v>21824</v>
      </c>
      <c r="C2558" s="119">
        <v>83.4</v>
      </c>
      <c r="D2558" s="120">
        <v>2556</v>
      </c>
      <c r="E2558" s="121">
        <f t="shared" si="44"/>
        <v>4</v>
      </c>
    </row>
    <row r="2559" spans="1:5" x14ac:dyDescent="0.2">
      <c r="A2559" s="24" t="s">
        <v>15781</v>
      </c>
      <c r="B2559" s="84" t="s">
        <v>21758</v>
      </c>
      <c r="C2559" s="119">
        <v>83.4</v>
      </c>
      <c r="D2559" s="120">
        <v>2557</v>
      </c>
      <c r="E2559" s="121">
        <f t="shared" si="44"/>
        <v>4</v>
      </c>
    </row>
    <row r="2560" spans="1:5" x14ac:dyDescent="0.2">
      <c r="A2560" s="24" t="s">
        <v>21715</v>
      </c>
      <c r="B2560" s="84" t="s">
        <v>21716</v>
      </c>
      <c r="C2560" s="119">
        <v>83.4</v>
      </c>
      <c r="D2560" s="120">
        <v>2558</v>
      </c>
      <c r="E2560" s="121">
        <f t="shared" si="44"/>
        <v>4</v>
      </c>
    </row>
    <row r="2561" spans="1:5" x14ac:dyDescent="0.2">
      <c r="A2561" s="24" t="s">
        <v>16675</v>
      </c>
      <c r="B2561" s="84" t="s">
        <v>21297</v>
      </c>
      <c r="C2561" s="119">
        <v>83.5</v>
      </c>
      <c r="D2561" s="120">
        <v>2559</v>
      </c>
      <c r="E2561" s="121">
        <f t="shared" si="44"/>
        <v>4</v>
      </c>
    </row>
    <row r="2562" spans="1:5" x14ac:dyDescent="0.2">
      <c r="A2562" s="24" t="s">
        <v>16938</v>
      </c>
      <c r="B2562" s="84" t="s">
        <v>21613</v>
      </c>
      <c r="C2562" s="119">
        <v>83.5</v>
      </c>
      <c r="D2562" s="120">
        <v>2560</v>
      </c>
      <c r="E2562" s="121">
        <f t="shared" si="44"/>
        <v>4</v>
      </c>
    </row>
    <row r="2563" spans="1:5" x14ac:dyDescent="0.2">
      <c r="A2563" s="24" t="s">
        <v>15785</v>
      </c>
      <c r="B2563" s="84" t="s">
        <v>22054</v>
      </c>
      <c r="C2563" s="119">
        <v>83.5</v>
      </c>
      <c r="D2563" s="120">
        <v>2561</v>
      </c>
      <c r="E2563" s="121">
        <f t="shared" si="44"/>
        <v>4</v>
      </c>
    </row>
    <row r="2564" spans="1:5" x14ac:dyDescent="0.2">
      <c r="A2564" s="24" t="s">
        <v>17111</v>
      </c>
      <c r="B2564" s="84" t="s">
        <v>21431</v>
      </c>
      <c r="C2564" s="119">
        <v>83.5</v>
      </c>
      <c r="D2564" s="120">
        <v>2562</v>
      </c>
      <c r="E2564" s="121">
        <f t="shared" ref="E2564:E2627" si="45">VLOOKUP(C2564,$I$3:$O$18,7, TRUE)</f>
        <v>4</v>
      </c>
    </row>
    <row r="2565" spans="1:5" x14ac:dyDescent="0.2">
      <c r="A2565" s="24" t="s">
        <v>15711</v>
      </c>
      <c r="B2565" s="84" t="s">
        <v>22021</v>
      </c>
      <c r="C2565" s="119">
        <v>83.5</v>
      </c>
      <c r="D2565" s="120">
        <v>2563</v>
      </c>
      <c r="E2565" s="121">
        <f t="shared" si="45"/>
        <v>4</v>
      </c>
    </row>
    <row r="2566" spans="1:5" x14ac:dyDescent="0.2">
      <c r="A2566" s="24" t="s">
        <v>16229</v>
      </c>
      <c r="B2566" s="84" t="s">
        <v>21616</v>
      </c>
      <c r="C2566" s="119">
        <v>83.5</v>
      </c>
      <c r="D2566" s="120">
        <v>2564</v>
      </c>
      <c r="E2566" s="121">
        <f t="shared" si="45"/>
        <v>4</v>
      </c>
    </row>
    <row r="2567" spans="1:5" x14ac:dyDescent="0.2">
      <c r="A2567" s="24" t="s">
        <v>15876</v>
      </c>
      <c r="B2567" s="84" t="s">
        <v>22254</v>
      </c>
      <c r="C2567" s="119">
        <v>83.5</v>
      </c>
      <c r="D2567" s="120">
        <v>2565</v>
      </c>
      <c r="E2567" s="121">
        <f t="shared" si="45"/>
        <v>4</v>
      </c>
    </row>
    <row r="2568" spans="1:5" x14ac:dyDescent="0.2">
      <c r="A2568" s="24" t="s">
        <v>17012</v>
      </c>
      <c r="B2568" s="84" t="s">
        <v>21609</v>
      </c>
      <c r="C2568" s="119">
        <v>83.5</v>
      </c>
      <c r="D2568" s="120">
        <v>2566</v>
      </c>
      <c r="E2568" s="121">
        <f t="shared" si="45"/>
        <v>4</v>
      </c>
    </row>
    <row r="2569" spans="1:5" x14ac:dyDescent="0.2">
      <c r="A2569" s="24" t="s">
        <v>16092</v>
      </c>
      <c r="B2569" s="84" t="s">
        <v>21907</v>
      </c>
      <c r="C2569" s="119">
        <v>83.5</v>
      </c>
      <c r="D2569" s="120">
        <v>2567</v>
      </c>
      <c r="E2569" s="121">
        <f t="shared" si="45"/>
        <v>4</v>
      </c>
    </row>
    <row r="2570" spans="1:5" x14ac:dyDescent="0.2">
      <c r="A2570" s="24" t="s">
        <v>15714</v>
      </c>
      <c r="B2570" s="84" t="s">
        <v>21315</v>
      </c>
      <c r="C2570" s="119">
        <v>83.6</v>
      </c>
      <c r="D2570" s="120">
        <v>2568</v>
      </c>
      <c r="E2570" s="121">
        <f t="shared" si="45"/>
        <v>4</v>
      </c>
    </row>
    <row r="2571" spans="1:5" x14ac:dyDescent="0.2">
      <c r="A2571" s="24" t="s">
        <v>16466</v>
      </c>
      <c r="B2571" s="84" t="s">
        <v>22030</v>
      </c>
      <c r="C2571" s="119">
        <v>83.6</v>
      </c>
      <c r="D2571" s="120">
        <v>2569</v>
      </c>
      <c r="E2571" s="121">
        <f t="shared" si="45"/>
        <v>4</v>
      </c>
    </row>
    <row r="2572" spans="1:5" x14ac:dyDescent="0.2">
      <c r="A2572" s="24" t="s">
        <v>15907</v>
      </c>
      <c r="B2572" s="84" t="s">
        <v>22621</v>
      </c>
      <c r="C2572" s="119">
        <v>83.6</v>
      </c>
      <c r="D2572" s="120">
        <v>2570</v>
      </c>
      <c r="E2572" s="121">
        <f t="shared" si="45"/>
        <v>4</v>
      </c>
    </row>
    <row r="2573" spans="1:5" x14ac:dyDescent="0.2">
      <c r="A2573" s="24" t="s">
        <v>17302</v>
      </c>
      <c r="B2573" s="84" t="s">
        <v>21912</v>
      </c>
      <c r="C2573" s="119">
        <v>83.6</v>
      </c>
      <c r="D2573" s="120">
        <v>2571</v>
      </c>
      <c r="E2573" s="121">
        <f t="shared" si="45"/>
        <v>4</v>
      </c>
    </row>
    <row r="2574" spans="1:5" x14ac:dyDescent="0.2">
      <c r="A2574" s="24" t="s">
        <v>16476</v>
      </c>
      <c r="B2574" s="84" t="s">
        <v>21928</v>
      </c>
      <c r="C2574" s="119">
        <v>83.6</v>
      </c>
      <c r="D2574" s="120">
        <v>2572</v>
      </c>
      <c r="E2574" s="121">
        <f t="shared" si="45"/>
        <v>4</v>
      </c>
    </row>
    <row r="2575" spans="1:5" x14ac:dyDescent="0.2">
      <c r="A2575" s="24" t="s">
        <v>14583</v>
      </c>
      <c r="B2575" s="84" t="s">
        <v>21899</v>
      </c>
      <c r="C2575" s="119">
        <v>83.6</v>
      </c>
      <c r="D2575" s="120">
        <v>2573</v>
      </c>
      <c r="E2575" s="121">
        <f t="shared" si="45"/>
        <v>4</v>
      </c>
    </row>
    <row r="2576" spans="1:5" x14ac:dyDescent="0.2">
      <c r="A2576" s="24" t="s">
        <v>16531</v>
      </c>
      <c r="B2576" s="84" t="s">
        <v>21678</v>
      </c>
      <c r="C2576" s="119">
        <v>83.6</v>
      </c>
      <c r="D2576" s="120">
        <v>2574</v>
      </c>
      <c r="E2576" s="121">
        <f t="shared" si="45"/>
        <v>4</v>
      </c>
    </row>
    <row r="2577" spans="1:5" x14ac:dyDescent="0.2">
      <c r="A2577" s="24" t="s">
        <v>17412</v>
      </c>
      <c r="B2577" s="84" t="s">
        <v>21248</v>
      </c>
      <c r="C2577" s="119">
        <v>83.6</v>
      </c>
      <c r="D2577" s="120">
        <v>2575</v>
      </c>
      <c r="E2577" s="121">
        <f t="shared" si="45"/>
        <v>4</v>
      </c>
    </row>
    <row r="2578" spans="1:5" x14ac:dyDescent="0.2">
      <c r="A2578" s="24" t="s">
        <v>14730</v>
      </c>
      <c r="B2578" s="84" t="s">
        <v>22330</v>
      </c>
      <c r="C2578" s="119">
        <v>83.6</v>
      </c>
      <c r="D2578" s="120">
        <v>2576</v>
      </c>
      <c r="E2578" s="121">
        <f t="shared" si="45"/>
        <v>4</v>
      </c>
    </row>
    <row r="2579" spans="1:5" x14ac:dyDescent="0.2">
      <c r="A2579" s="24" t="s">
        <v>16677</v>
      </c>
      <c r="B2579" s="84" t="s">
        <v>21132</v>
      </c>
      <c r="C2579" s="119">
        <v>83.6</v>
      </c>
      <c r="D2579" s="120">
        <v>2577</v>
      </c>
      <c r="E2579" s="121">
        <f t="shared" si="45"/>
        <v>4</v>
      </c>
    </row>
    <row r="2580" spans="1:5" x14ac:dyDescent="0.2">
      <c r="A2580" s="24" t="s">
        <v>14465</v>
      </c>
      <c r="B2580" s="84" t="s">
        <v>21708</v>
      </c>
      <c r="C2580" s="119">
        <v>83.6</v>
      </c>
      <c r="D2580" s="120">
        <v>2578</v>
      </c>
      <c r="E2580" s="121">
        <f t="shared" si="45"/>
        <v>4</v>
      </c>
    </row>
    <row r="2581" spans="1:5" x14ac:dyDescent="0.2">
      <c r="A2581" s="24" t="s">
        <v>15275</v>
      </c>
      <c r="B2581" s="84" t="s">
        <v>21532</v>
      </c>
      <c r="C2581" s="119">
        <v>83.7</v>
      </c>
      <c r="D2581" s="120">
        <v>2579</v>
      </c>
      <c r="E2581" s="121">
        <f t="shared" si="45"/>
        <v>4</v>
      </c>
    </row>
    <row r="2582" spans="1:5" x14ac:dyDescent="0.2">
      <c r="A2582" s="24" t="s">
        <v>17798</v>
      </c>
      <c r="B2582" s="84" t="s">
        <v>21118</v>
      </c>
      <c r="C2582" s="119">
        <v>83.7</v>
      </c>
      <c r="D2582" s="120">
        <v>2580</v>
      </c>
      <c r="E2582" s="121">
        <f t="shared" si="45"/>
        <v>4</v>
      </c>
    </row>
    <row r="2583" spans="1:5" x14ac:dyDescent="0.2">
      <c r="A2583" s="24" t="s">
        <v>16610</v>
      </c>
      <c r="B2583" s="84" t="s">
        <v>21585</v>
      </c>
      <c r="C2583" s="119">
        <v>83.7</v>
      </c>
      <c r="D2583" s="120">
        <v>2581</v>
      </c>
      <c r="E2583" s="121">
        <f t="shared" si="45"/>
        <v>4</v>
      </c>
    </row>
    <row r="2584" spans="1:5" x14ac:dyDescent="0.2">
      <c r="A2584" s="24" t="s">
        <v>16438</v>
      </c>
      <c r="B2584" s="84" t="s">
        <v>21653</v>
      </c>
      <c r="C2584" s="119">
        <v>83.7</v>
      </c>
      <c r="D2584" s="120">
        <v>2582</v>
      </c>
      <c r="E2584" s="121">
        <f t="shared" si="45"/>
        <v>4</v>
      </c>
    </row>
    <row r="2585" spans="1:5" x14ac:dyDescent="0.2">
      <c r="A2585" s="24" t="s">
        <v>15614</v>
      </c>
      <c r="B2585" s="84" t="s">
        <v>22526</v>
      </c>
      <c r="C2585" s="119">
        <v>83.7</v>
      </c>
      <c r="D2585" s="120">
        <v>2583</v>
      </c>
      <c r="E2585" s="121">
        <f t="shared" si="45"/>
        <v>4</v>
      </c>
    </row>
    <row r="2586" spans="1:5" x14ac:dyDescent="0.2">
      <c r="A2586" s="24" t="s">
        <v>16159</v>
      </c>
      <c r="B2586" s="84" t="s">
        <v>21769</v>
      </c>
      <c r="C2586" s="119">
        <v>83.7</v>
      </c>
      <c r="D2586" s="120">
        <v>2584</v>
      </c>
      <c r="E2586" s="121">
        <f t="shared" si="45"/>
        <v>4</v>
      </c>
    </row>
    <row r="2587" spans="1:5" x14ac:dyDescent="0.2">
      <c r="A2587" s="24" t="s">
        <v>16180</v>
      </c>
      <c r="B2587" s="84" t="s">
        <v>20833</v>
      </c>
      <c r="C2587" s="119">
        <v>83.7</v>
      </c>
      <c r="D2587" s="120">
        <v>2585</v>
      </c>
      <c r="E2587" s="121">
        <f t="shared" si="45"/>
        <v>4</v>
      </c>
    </row>
    <row r="2588" spans="1:5" x14ac:dyDescent="0.2">
      <c r="A2588" s="24" t="s">
        <v>16058</v>
      </c>
      <c r="B2588" s="84" t="s">
        <v>21680</v>
      </c>
      <c r="C2588" s="119">
        <v>83.8</v>
      </c>
      <c r="D2588" s="120">
        <v>2586</v>
      </c>
      <c r="E2588" s="121">
        <f t="shared" si="45"/>
        <v>4</v>
      </c>
    </row>
    <row r="2589" spans="1:5" x14ac:dyDescent="0.2">
      <c r="A2589" s="24" t="s">
        <v>14808</v>
      </c>
      <c r="B2589" s="84" t="s">
        <v>22209</v>
      </c>
      <c r="C2589" s="119">
        <v>83.8</v>
      </c>
      <c r="D2589" s="120">
        <v>2587</v>
      </c>
      <c r="E2589" s="121">
        <f t="shared" si="45"/>
        <v>4</v>
      </c>
    </row>
    <row r="2590" spans="1:5" x14ac:dyDescent="0.2">
      <c r="A2590" s="24" t="s">
        <v>16558</v>
      </c>
      <c r="B2590" s="84" t="s">
        <v>22297</v>
      </c>
      <c r="C2590" s="119">
        <v>83.8</v>
      </c>
      <c r="D2590" s="120">
        <v>2588</v>
      </c>
      <c r="E2590" s="121">
        <f t="shared" si="45"/>
        <v>4</v>
      </c>
    </row>
    <row r="2591" spans="1:5" x14ac:dyDescent="0.2">
      <c r="A2591" s="24" t="s">
        <v>17860</v>
      </c>
      <c r="B2591" s="84" t="s">
        <v>21719</v>
      </c>
      <c r="C2591" s="119">
        <v>83.9</v>
      </c>
      <c r="D2591" s="120">
        <v>2589</v>
      </c>
      <c r="E2591" s="121">
        <f t="shared" si="45"/>
        <v>4</v>
      </c>
    </row>
    <row r="2592" spans="1:5" x14ac:dyDescent="0.2">
      <c r="A2592" s="24" t="s">
        <v>16850</v>
      </c>
      <c r="B2592" s="84" t="s">
        <v>21549</v>
      </c>
      <c r="C2592" s="119">
        <v>83.9</v>
      </c>
      <c r="D2592" s="120">
        <v>2590</v>
      </c>
      <c r="E2592" s="121">
        <f t="shared" si="45"/>
        <v>4</v>
      </c>
    </row>
    <row r="2593" spans="1:5" x14ac:dyDescent="0.2">
      <c r="A2593" s="24" t="s">
        <v>15922</v>
      </c>
      <c r="B2593" s="84" t="s">
        <v>21569</v>
      </c>
      <c r="C2593" s="119">
        <v>83.9</v>
      </c>
      <c r="D2593" s="120">
        <v>2591</v>
      </c>
      <c r="E2593" s="121">
        <f t="shared" si="45"/>
        <v>4</v>
      </c>
    </row>
    <row r="2594" spans="1:5" x14ac:dyDescent="0.2">
      <c r="A2594" s="24" t="s">
        <v>17633</v>
      </c>
      <c r="B2594" s="84" t="s">
        <v>20993</v>
      </c>
      <c r="C2594" s="119">
        <v>83.9</v>
      </c>
      <c r="D2594" s="120">
        <v>2592</v>
      </c>
      <c r="E2594" s="121">
        <f t="shared" si="45"/>
        <v>4</v>
      </c>
    </row>
    <row r="2595" spans="1:5" x14ac:dyDescent="0.2">
      <c r="A2595" s="24" t="s">
        <v>16222</v>
      </c>
      <c r="B2595" s="84" t="s">
        <v>21776</v>
      </c>
      <c r="C2595" s="119">
        <v>83.9</v>
      </c>
      <c r="D2595" s="120">
        <v>2593</v>
      </c>
      <c r="E2595" s="121">
        <f t="shared" si="45"/>
        <v>4</v>
      </c>
    </row>
    <row r="2596" spans="1:5" x14ac:dyDescent="0.2">
      <c r="A2596" s="24" t="s">
        <v>16899</v>
      </c>
      <c r="B2596" s="84" t="s">
        <v>22093</v>
      </c>
      <c r="C2596" s="119">
        <v>83.9</v>
      </c>
      <c r="D2596" s="120">
        <v>2594</v>
      </c>
      <c r="E2596" s="121">
        <f t="shared" si="45"/>
        <v>4</v>
      </c>
    </row>
    <row r="2597" spans="1:5" x14ac:dyDescent="0.2">
      <c r="A2597" s="24" t="s">
        <v>17292</v>
      </c>
      <c r="B2597" s="84" t="s">
        <v>21209</v>
      </c>
      <c r="C2597" s="119">
        <v>83.9</v>
      </c>
      <c r="D2597" s="120">
        <v>2595</v>
      </c>
      <c r="E2597" s="121">
        <f t="shared" si="45"/>
        <v>4</v>
      </c>
    </row>
    <row r="2598" spans="1:5" x14ac:dyDescent="0.2">
      <c r="A2598" s="24" t="s">
        <v>16158</v>
      </c>
      <c r="B2598" s="84" t="s">
        <v>21816</v>
      </c>
      <c r="C2598" s="119">
        <v>83.9</v>
      </c>
      <c r="D2598" s="120">
        <v>2596</v>
      </c>
      <c r="E2598" s="121">
        <f t="shared" si="45"/>
        <v>4</v>
      </c>
    </row>
    <row r="2599" spans="1:5" x14ac:dyDescent="0.2">
      <c r="A2599" s="24" t="s">
        <v>15038</v>
      </c>
      <c r="B2599" s="84" t="s">
        <v>22013</v>
      </c>
      <c r="C2599" s="119">
        <v>83.9</v>
      </c>
      <c r="D2599" s="120">
        <v>2597</v>
      </c>
      <c r="E2599" s="121">
        <f t="shared" si="45"/>
        <v>4</v>
      </c>
    </row>
    <row r="2600" spans="1:5" x14ac:dyDescent="0.2">
      <c r="A2600" s="24" t="s">
        <v>15802</v>
      </c>
      <c r="B2600" s="84" t="s">
        <v>21600</v>
      </c>
      <c r="C2600" s="119">
        <v>83.9</v>
      </c>
      <c r="D2600" s="120">
        <v>2598</v>
      </c>
      <c r="E2600" s="121">
        <f t="shared" si="45"/>
        <v>4</v>
      </c>
    </row>
    <row r="2601" spans="1:5" x14ac:dyDescent="0.2">
      <c r="A2601" s="24" t="s">
        <v>16948</v>
      </c>
      <c r="B2601" s="84" t="s">
        <v>22064</v>
      </c>
      <c r="C2601" s="119">
        <v>84</v>
      </c>
      <c r="D2601" s="120">
        <v>2599</v>
      </c>
      <c r="E2601" s="121">
        <f t="shared" si="45"/>
        <v>4</v>
      </c>
    </row>
    <row r="2602" spans="1:5" x14ac:dyDescent="0.2">
      <c r="A2602" s="24" t="s">
        <v>15651</v>
      </c>
      <c r="B2602" s="84" t="s">
        <v>21176</v>
      </c>
      <c r="C2602" s="119">
        <v>84</v>
      </c>
      <c r="D2602" s="120">
        <v>2600</v>
      </c>
      <c r="E2602" s="121">
        <f t="shared" si="45"/>
        <v>4</v>
      </c>
    </row>
    <row r="2603" spans="1:5" x14ac:dyDescent="0.2">
      <c r="A2603" s="24" t="s">
        <v>17634</v>
      </c>
      <c r="B2603" s="84" t="s">
        <v>21064</v>
      </c>
      <c r="C2603" s="119">
        <v>84</v>
      </c>
      <c r="D2603" s="120">
        <v>2601</v>
      </c>
      <c r="E2603" s="121">
        <f t="shared" si="45"/>
        <v>4</v>
      </c>
    </row>
    <row r="2604" spans="1:5" x14ac:dyDescent="0.2">
      <c r="A2604" s="24" t="s">
        <v>17324</v>
      </c>
      <c r="B2604" s="84" t="s">
        <v>22242</v>
      </c>
      <c r="C2604" s="119">
        <v>84</v>
      </c>
      <c r="D2604" s="120">
        <v>2602</v>
      </c>
      <c r="E2604" s="121">
        <f t="shared" si="45"/>
        <v>4</v>
      </c>
    </row>
    <row r="2605" spans="1:5" x14ac:dyDescent="0.2">
      <c r="A2605" s="24" t="s">
        <v>17422</v>
      </c>
      <c r="B2605" s="84" t="s">
        <v>20753</v>
      </c>
      <c r="C2605" s="119">
        <v>84</v>
      </c>
      <c r="D2605" s="120">
        <v>2603</v>
      </c>
      <c r="E2605" s="121">
        <f t="shared" si="45"/>
        <v>4</v>
      </c>
    </row>
    <row r="2606" spans="1:5" x14ac:dyDescent="0.2">
      <c r="A2606" s="24" t="s">
        <v>16909</v>
      </c>
      <c r="B2606" s="84" t="s">
        <v>21541</v>
      </c>
      <c r="C2606" s="119">
        <v>84</v>
      </c>
      <c r="D2606" s="120">
        <v>2604</v>
      </c>
      <c r="E2606" s="121">
        <f t="shared" si="45"/>
        <v>4</v>
      </c>
    </row>
    <row r="2607" spans="1:5" x14ac:dyDescent="0.2">
      <c r="A2607" s="24" t="s">
        <v>15387</v>
      </c>
      <c r="B2607" s="84" t="s">
        <v>22408</v>
      </c>
      <c r="C2607" s="119">
        <v>84</v>
      </c>
      <c r="D2607" s="120">
        <v>2605</v>
      </c>
      <c r="E2607" s="121">
        <f t="shared" si="45"/>
        <v>4</v>
      </c>
    </row>
    <row r="2608" spans="1:5" x14ac:dyDescent="0.2">
      <c r="A2608" s="24" t="s">
        <v>15656</v>
      </c>
      <c r="B2608" s="84" t="s">
        <v>21743</v>
      </c>
      <c r="C2608" s="119">
        <v>84</v>
      </c>
      <c r="D2608" s="120">
        <v>2606</v>
      </c>
      <c r="E2608" s="121">
        <f t="shared" si="45"/>
        <v>4</v>
      </c>
    </row>
    <row r="2609" spans="1:5" x14ac:dyDescent="0.2">
      <c r="A2609" s="24" t="s">
        <v>13251</v>
      </c>
      <c r="B2609" s="84" t="s">
        <v>22409</v>
      </c>
      <c r="C2609" s="119">
        <v>84</v>
      </c>
      <c r="D2609" s="120">
        <v>2607</v>
      </c>
      <c r="E2609" s="121">
        <f t="shared" si="45"/>
        <v>4</v>
      </c>
    </row>
    <row r="2610" spans="1:5" x14ac:dyDescent="0.2">
      <c r="A2610" s="24" t="s">
        <v>15864</v>
      </c>
      <c r="B2610" s="84" t="s">
        <v>21223</v>
      </c>
      <c r="C2610" s="119">
        <v>84</v>
      </c>
      <c r="D2610" s="120">
        <v>2608</v>
      </c>
      <c r="E2610" s="121">
        <f t="shared" si="45"/>
        <v>4</v>
      </c>
    </row>
    <row r="2611" spans="1:5" x14ac:dyDescent="0.2">
      <c r="A2611" s="24" t="s">
        <v>17042</v>
      </c>
      <c r="B2611" s="84" t="s">
        <v>21420</v>
      </c>
      <c r="C2611" s="119">
        <v>84</v>
      </c>
      <c r="D2611" s="120">
        <v>2609</v>
      </c>
      <c r="E2611" s="121">
        <f t="shared" si="45"/>
        <v>4</v>
      </c>
    </row>
    <row r="2612" spans="1:5" x14ac:dyDescent="0.2">
      <c r="A2612" s="24" t="s">
        <v>15601</v>
      </c>
      <c r="B2612" s="84" t="s">
        <v>21464</v>
      </c>
      <c r="C2612" s="119">
        <v>84</v>
      </c>
      <c r="D2612" s="120">
        <v>2610</v>
      </c>
      <c r="E2612" s="121">
        <f t="shared" si="45"/>
        <v>4</v>
      </c>
    </row>
    <row r="2613" spans="1:5" x14ac:dyDescent="0.2">
      <c r="A2613" s="24" t="s">
        <v>15730</v>
      </c>
      <c r="B2613" s="84" t="s">
        <v>22449</v>
      </c>
      <c r="C2613" s="119">
        <v>84.1</v>
      </c>
      <c r="D2613" s="120">
        <v>2611</v>
      </c>
      <c r="E2613" s="121">
        <f t="shared" si="45"/>
        <v>4</v>
      </c>
    </row>
    <row r="2614" spans="1:5" x14ac:dyDescent="0.2">
      <c r="A2614" s="24" t="s">
        <v>15848</v>
      </c>
      <c r="B2614" s="84" t="s">
        <v>21672</v>
      </c>
      <c r="C2614" s="119">
        <v>84.1</v>
      </c>
      <c r="D2614" s="120">
        <v>2612</v>
      </c>
      <c r="E2614" s="121">
        <f t="shared" si="45"/>
        <v>4</v>
      </c>
    </row>
    <row r="2615" spans="1:5" x14ac:dyDescent="0.2">
      <c r="A2615" s="24" t="s">
        <v>15619</v>
      </c>
      <c r="B2615" s="84" t="s">
        <v>22178</v>
      </c>
      <c r="C2615" s="119">
        <v>84.1</v>
      </c>
      <c r="D2615" s="120">
        <v>2613</v>
      </c>
      <c r="E2615" s="121">
        <f t="shared" si="45"/>
        <v>4</v>
      </c>
    </row>
    <row r="2616" spans="1:5" x14ac:dyDescent="0.2">
      <c r="A2616" s="24" t="s">
        <v>16697</v>
      </c>
      <c r="B2616" s="84" t="s">
        <v>21471</v>
      </c>
      <c r="C2616" s="119">
        <v>84.1</v>
      </c>
      <c r="D2616" s="120">
        <v>2614</v>
      </c>
      <c r="E2616" s="121">
        <f t="shared" si="45"/>
        <v>4</v>
      </c>
    </row>
    <row r="2617" spans="1:5" x14ac:dyDescent="0.2">
      <c r="A2617" s="24" t="s">
        <v>15265</v>
      </c>
      <c r="B2617" s="84" t="s">
        <v>21979</v>
      </c>
      <c r="C2617" s="119">
        <v>84.1</v>
      </c>
      <c r="D2617" s="120">
        <v>2615</v>
      </c>
      <c r="E2617" s="121">
        <f t="shared" si="45"/>
        <v>4</v>
      </c>
    </row>
    <row r="2618" spans="1:5" x14ac:dyDescent="0.2">
      <c r="A2618" s="24" t="s">
        <v>17352</v>
      </c>
      <c r="B2618" s="84" t="s">
        <v>21230</v>
      </c>
      <c r="C2618" s="119">
        <v>84.1</v>
      </c>
      <c r="D2618" s="120">
        <v>2616</v>
      </c>
      <c r="E2618" s="121">
        <f t="shared" si="45"/>
        <v>4</v>
      </c>
    </row>
    <row r="2619" spans="1:5" x14ac:dyDescent="0.2">
      <c r="A2619" s="24" t="s">
        <v>15234</v>
      </c>
      <c r="B2619" s="84" t="s">
        <v>21378</v>
      </c>
      <c r="C2619" s="119">
        <v>84.2</v>
      </c>
      <c r="D2619" s="120">
        <v>2617</v>
      </c>
      <c r="E2619" s="121">
        <f t="shared" si="45"/>
        <v>4</v>
      </c>
    </row>
    <row r="2620" spans="1:5" x14ac:dyDescent="0.2">
      <c r="A2620" s="24" t="s">
        <v>15684</v>
      </c>
      <c r="B2620" s="84" t="s">
        <v>21885</v>
      </c>
      <c r="C2620" s="119">
        <v>84.2</v>
      </c>
      <c r="D2620" s="120">
        <v>2618</v>
      </c>
      <c r="E2620" s="121">
        <f t="shared" si="45"/>
        <v>4</v>
      </c>
    </row>
    <row r="2621" spans="1:5" x14ac:dyDescent="0.2">
      <c r="A2621" s="24" t="s">
        <v>15460</v>
      </c>
      <c r="B2621" s="84" t="s">
        <v>21676</v>
      </c>
      <c r="C2621" s="119">
        <v>84.2</v>
      </c>
      <c r="D2621" s="120">
        <v>2619</v>
      </c>
      <c r="E2621" s="121">
        <f t="shared" si="45"/>
        <v>4</v>
      </c>
    </row>
    <row r="2622" spans="1:5" x14ac:dyDescent="0.2">
      <c r="A2622" s="24" t="s">
        <v>16512</v>
      </c>
      <c r="B2622" s="84" t="s">
        <v>21659</v>
      </c>
      <c r="C2622" s="119">
        <v>84.2</v>
      </c>
      <c r="D2622" s="120">
        <v>2620</v>
      </c>
      <c r="E2622" s="121">
        <f t="shared" si="45"/>
        <v>4</v>
      </c>
    </row>
    <row r="2623" spans="1:5" x14ac:dyDescent="0.2">
      <c r="A2623" s="24" t="s">
        <v>15140</v>
      </c>
      <c r="B2623" s="84" t="s">
        <v>22043</v>
      </c>
      <c r="C2623" s="119">
        <v>84.2</v>
      </c>
      <c r="D2623" s="120">
        <v>2621</v>
      </c>
      <c r="E2623" s="121">
        <f t="shared" si="45"/>
        <v>4</v>
      </c>
    </row>
    <row r="2624" spans="1:5" x14ac:dyDescent="0.2">
      <c r="A2624" s="24" t="s">
        <v>16959</v>
      </c>
      <c r="B2624" s="84" t="s">
        <v>22001</v>
      </c>
      <c r="C2624" s="119">
        <v>84.2</v>
      </c>
      <c r="D2624" s="120">
        <v>2622</v>
      </c>
      <c r="E2624" s="121">
        <f t="shared" si="45"/>
        <v>4</v>
      </c>
    </row>
    <row r="2625" spans="1:5" x14ac:dyDescent="0.2">
      <c r="A2625" s="24" t="s">
        <v>15510</v>
      </c>
      <c r="B2625" s="84" t="s">
        <v>21258</v>
      </c>
      <c r="C2625" s="119">
        <v>84.3</v>
      </c>
      <c r="D2625" s="120">
        <v>2623</v>
      </c>
      <c r="E2625" s="121">
        <f t="shared" si="45"/>
        <v>4</v>
      </c>
    </row>
    <row r="2626" spans="1:5" x14ac:dyDescent="0.2">
      <c r="A2626" s="24" t="s">
        <v>16662</v>
      </c>
      <c r="B2626" s="84" t="s">
        <v>20409</v>
      </c>
      <c r="C2626" s="119">
        <v>84.3</v>
      </c>
      <c r="D2626" s="120">
        <v>2624</v>
      </c>
      <c r="E2626" s="121">
        <f t="shared" si="45"/>
        <v>4</v>
      </c>
    </row>
    <row r="2627" spans="1:5" x14ac:dyDescent="0.2">
      <c r="A2627" s="24" t="s">
        <v>15668</v>
      </c>
      <c r="B2627" s="84" t="s">
        <v>22069</v>
      </c>
      <c r="C2627" s="119">
        <v>84.3</v>
      </c>
      <c r="D2627" s="120">
        <v>2625</v>
      </c>
      <c r="E2627" s="121">
        <f t="shared" si="45"/>
        <v>4</v>
      </c>
    </row>
    <row r="2628" spans="1:5" x14ac:dyDescent="0.2">
      <c r="A2628" s="24" t="s">
        <v>14230</v>
      </c>
      <c r="B2628" s="84" t="s">
        <v>21947</v>
      </c>
      <c r="C2628" s="119">
        <v>84.3</v>
      </c>
      <c r="D2628" s="120">
        <v>2626</v>
      </c>
      <c r="E2628" s="121">
        <f t="shared" ref="E2628:E2691" si="46">VLOOKUP(C2628,$I$3:$O$18,7, TRUE)</f>
        <v>4</v>
      </c>
    </row>
    <row r="2629" spans="1:5" x14ac:dyDescent="0.2">
      <c r="A2629" s="24" t="s">
        <v>16035</v>
      </c>
      <c r="B2629" s="84" t="s">
        <v>21383</v>
      </c>
      <c r="C2629" s="119">
        <v>84.3</v>
      </c>
      <c r="D2629" s="120">
        <v>2627</v>
      </c>
      <c r="E2629" s="121">
        <f t="shared" si="46"/>
        <v>4</v>
      </c>
    </row>
    <row r="2630" spans="1:5" x14ac:dyDescent="0.2">
      <c r="A2630" s="24" t="s">
        <v>16570</v>
      </c>
      <c r="B2630" s="84" t="s">
        <v>21533</v>
      </c>
      <c r="C2630" s="119">
        <v>84.3</v>
      </c>
      <c r="D2630" s="120">
        <v>2628</v>
      </c>
      <c r="E2630" s="121">
        <f t="shared" si="46"/>
        <v>4</v>
      </c>
    </row>
    <row r="2631" spans="1:5" x14ac:dyDescent="0.2">
      <c r="A2631" s="24" t="s">
        <v>17256</v>
      </c>
      <c r="B2631" s="84" t="s">
        <v>21535</v>
      </c>
      <c r="C2631" s="119">
        <v>84.3</v>
      </c>
      <c r="D2631" s="120">
        <v>2629</v>
      </c>
      <c r="E2631" s="121">
        <f t="shared" si="46"/>
        <v>4</v>
      </c>
    </row>
    <row r="2632" spans="1:5" x14ac:dyDescent="0.2">
      <c r="A2632" s="24" t="s">
        <v>16313</v>
      </c>
      <c r="B2632" s="84" t="s">
        <v>21444</v>
      </c>
      <c r="C2632" s="119">
        <v>84.3</v>
      </c>
      <c r="D2632" s="120">
        <v>2630</v>
      </c>
      <c r="E2632" s="121">
        <f t="shared" si="46"/>
        <v>4</v>
      </c>
    </row>
    <row r="2633" spans="1:5" x14ac:dyDescent="0.2">
      <c r="A2633" s="24" t="s">
        <v>15630</v>
      </c>
      <c r="B2633" s="84" t="s">
        <v>21830</v>
      </c>
      <c r="C2633" s="119">
        <v>84.3</v>
      </c>
      <c r="D2633" s="120">
        <v>2631</v>
      </c>
      <c r="E2633" s="121">
        <f t="shared" si="46"/>
        <v>4</v>
      </c>
    </row>
    <row r="2634" spans="1:5" x14ac:dyDescent="0.2">
      <c r="A2634" s="24" t="s">
        <v>15042</v>
      </c>
      <c r="B2634" s="84" t="s">
        <v>22875</v>
      </c>
      <c r="C2634" s="119">
        <v>84.3</v>
      </c>
      <c r="D2634" s="120">
        <v>2632</v>
      </c>
      <c r="E2634" s="121">
        <f t="shared" si="46"/>
        <v>4</v>
      </c>
    </row>
    <row r="2635" spans="1:5" x14ac:dyDescent="0.2">
      <c r="A2635" s="24" t="s">
        <v>17592</v>
      </c>
      <c r="B2635" s="84" t="s">
        <v>21339</v>
      </c>
      <c r="C2635" s="119">
        <v>84.3</v>
      </c>
      <c r="D2635" s="120">
        <v>2633</v>
      </c>
      <c r="E2635" s="121">
        <f t="shared" si="46"/>
        <v>4</v>
      </c>
    </row>
    <row r="2636" spans="1:5" x14ac:dyDescent="0.2">
      <c r="A2636" s="24" t="s">
        <v>15829</v>
      </c>
      <c r="B2636" s="84" t="s">
        <v>21763</v>
      </c>
      <c r="C2636" s="119">
        <v>84.3</v>
      </c>
      <c r="D2636" s="120">
        <v>2634</v>
      </c>
      <c r="E2636" s="121">
        <f t="shared" si="46"/>
        <v>4</v>
      </c>
    </row>
    <row r="2637" spans="1:5" x14ac:dyDescent="0.2">
      <c r="A2637" s="24" t="s">
        <v>16965</v>
      </c>
      <c r="B2637" s="84" t="s">
        <v>21727</v>
      </c>
      <c r="C2637" s="119">
        <v>84.3</v>
      </c>
      <c r="D2637" s="120">
        <v>2635</v>
      </c>
      <c r="E2637" s="121">
        <f t="shared" si="46"/>
        <v>4</v>
      </c>
    </row>
    <row r="2638" spans="1:5" x14ac:dyDescent="0.2">
      <c r="A2638" s="24" t="s">
        <v>16593</v>
      </c>
      <c r="B2638" s="84" t="s">
        <v>21621</v>
      </c>
      <c r="C2638" s="119">
        <v>84.3</v>
      </c>
      <c r="D2638" s="120">
        <v>2636</v>
      </c>
      <c r="E2638" s="121">
        <f t="shared" si="46"/>
        <v>4</v>
      </c>
    </row>
    <row r="2639" spans="1:5" x14ac:dyDescent="0.2">
      <c r="A2639" s="24" t="s">
        <v>22061</v>
      </c>
      <c r="B2639" s="84" t="s">
        <v>22062</v>
      </c>
      <c r="C2639" s="119">
        <v>84.3</v>
      </c>
      <c r="D2639" s="120">
        <v>2637</v>
      </c>
      <c r="E2639" s="121">
        <f t="shared" si="46"/>
        <v>4</v>
      </c>
    </row>
    <row r="2640" spans="1:5" x14ac:dyDescent="0.2">
      <c r="A2640" s="24" t="s">
        <v>16492</v>
      </c>
      <c r="B2640" s="84" t="s">
        <v>22414</v>
      </c>
      <c r="C2640" s="119">
        <v>84.4</v>
      </c>
      <c r="D2640" s="120">
        <v>2638</v>
      </c>
      <c r="E2640" s="121">
        <f t="shared" si="46"/>
        <v>4</v>
      </c>
    </row>
    <row r="2641" spans="1:5" x14ac:dyDescent="0.2">
      <c r="A2641" s="24" t="s">
        <v>15487</v>
      </c>
      <c r="B2641" s="84" t="s">
        <v>21508</v>
      </c>
      <c r="C2641" s="119">
        <v>84.4</v>
      </c>
      <c r="D2641" s="120">
        <v>2639</v>
      </c>
      <c r="E2641" s="121">
        <f t="shared" si="46"/>
        <v>4</v>
      </c>
    </row>
    <row r="2642" spans="1:5" x14ac:dyDescent="0.2">
      <c r="A2642" s="24" t="s">
        <v>15371</v>
      </c>
      <c r="B2642" s="84" t="s">
        <v>22175</v>
      </c>
      <c r="C2642" s="119">
        <v>84.4</v>
      </c>
      <c r="D2642" s="120">
        <v>2640</v>
      </c>
      <c r="E2642" s="121">
        <f t="shared" si="46"/>
        <v>4</v>
      </c>
    </row>
    <row r="2643" spans="1:5" x14ac:dyDescent="0.2">
      <c r="A2643" s="24" t="s">
        <v>16334</v>
      </c>
      <c r="B2643" s="84" t="s">
        <v>21821</v>
      </c>
      <c r="C2643" s="119">
        <v>84.4</v>
      </c>
      <c r="D2643" s="120">
        <v>2641</v>
      </c>
      <c r="E2643" s="121">
        <f t="shared" si="46"/>
        <v>4</v>
      </c>
    </row>
    <row r="2644" spans="1:5" x14ac:dyDescent="0.2">
      <c r="A2644" s="24" t="s">
        <v>15512</v>
      </c>
      <c r="B2644" s="84" t="s">
        <v>21835</v>
      </c>
      <c r="C2644" s="119">
        <v>84.4</v>
      </c>
      <c r="D2644" s="120">
        <v>2642</v>
      </c>
      <c r="E2644" s="121">
        <f t="shared" si="46"/>
        <v>4</v>
      </c>
    </row>
    <row r="2645" spans="1:5" x14ac:dyDescent="0.2">
      <c r="A2645" s="24" t="s">
        <v>15715</v>
      </c>
      <c r="B2645" s="84" t="s">
        <v>22143</v>
      </c>
      <c r="C2645" s="119">
        <v>84.4</v>
      </c>
      <c r="D2645" s="120">
        <v>2643</v>
      </c>
      <c r="E2645" s="121">
        <f t="shared" si="46"/>
        <v>4</v>
      </c>
    </row>
    <row r="2646" spans="1:5" x14ac:dyDescent="0.2">
      <c r="A2646" s="24" t="s">
        <v>16698</v>
      </c>
      <c r="B2646" s="84" t="s">
        <v>21245</v>
      </c>
      <c r="C2646" s="119">
        <v>84.5</v>
      </c>
      <c r="D2646" s="120">
        <v>2644</v>
      </c>
      <c r="E2646" s="121">
        <f t="shared" si="46"/>
        <v>4</v>
      </c>
    </row>
    <row r="2647" spans="1:5" x14ac:dyDescent="0.2">
      <c r="A2647" s="24" t="s">
        <v>16448</v>
      </c>
      <c r="B2647" s="84" t="s">
        <v>21694</v>
      </c>
      <c r="C2647" s="119">
        <v>84.5</v>
      </c>
      <c r="D2647" s="120">
        <v>2645</v>
      </c>
      <c r="E2647" s="121">
        <f t="shared" si="46"/>
        <v>4</v>
      </c>
    </row>
    <row r="2648" spans="1:5" x14ac:dyDescent="0.2">
      <c r="A2648" s="24" t="s">
        <v>14625</v>
      </c>
      <c r="B2648" s="84" t="s">
        <v>22726</v>
      </c>
      <c r="C2648" s="119">
        <v>84.5</v>
      </c>
      <c r="D2648" s="120">
        <v>2646</v>
      </c>
      <c r="E2648" s="121">
        <f t="shared" si="46"/>
        <v>4</v>
      </c>
    </row>
    <row r="2649" spans="1:5" x14ac:dyDescent="0.2">
      <c r="A2649" s="24" t="s">
        <v>15998</v>
      </c>
      <c r="B2649" s="84" t="s">
        <v>21626</v>
      </c>
      <c r="C2649" s="119">
        <v>84.5</v>
      </c>
      <c r="D2649" s="120">
        <v>2647</v>
      </c>
      <c r="E2649" s="121">
        <f t="shared" si="46"/>
        <v>4</v>
      </c>
    </row>
    <row r="2650" spans="1:5" x14ac:dyDescent="0.2">
      <c r="A2650" s="24" t="s">
        <v>15673</v>
      </c>
      <c r="B2650" s="84" t="s">
        <v>20894</v>
      </c>
      <c r="C2650" s="119">
        <v>84.5</v>
      </c>
      <c r="D2650" s="120">
        <v>2648</v>
      </c>
      <c r="E2650" s="121">
        <f t="shared" si="46"/>
        <v>4</v>
      </c>
    </row>
    <row r="2651" spans="1:5" x14ac:dyDescent="0.2">
      <c r="A2651" s="24" t="s">
        <v>16616</v>
      </c>
      <c r="B2651" s="84" t="s">
        <v>21459</v>
      </c>
      <c r="C2651" s="119">
        <v>84.5</v>
      </c>
      <c r="D2651" s="120">
        <v>2649</v>
      </c>
      <c r="E2651" s="121">
        <f t="shared" si="46"/>
        <v>4</v>
      </c>
    </row>
    <row r="2652" spans="1:5" x14ac:dyDescent="0.2">
      <c r="A2652" s="24" t="s">
        <v>15543</v>
      </c>
      <c r="B2652" s="84" t="s">
        <v>21445</v>
      </c>
      <c r="C2652" s="119">
        <v>84.5</v>
      </c>
      <c r="D2652" s="120">
        <v>2650</v>
      </c>
      <c r="E2652" s="121">
        <f t="shared" si="46"/>
        <v>4</v>
      </c>
    </row>
    <row r="2653" spans="1:5" x14ac:dyDescent="0.2">
      <c r="A2653" s="24" t="s">
        <v>14992</v>
      </c>
      <c r="B2653" s="84" t="s">
        <v>22478</v>
      </c>
      <c r="C2653" s="119">
        <v>84.5</v>
      </c>
      <c r="D2653" s="120">
        <v>2651</v>
      </c>
      <c r="E2653" s="121">
        <f t="shared" si="46"/>
        <v>4</v>
      </c>
    </row>
    <row r="2654" spans="1:5" x14ac:dyDescent="0.2">
      <c r="A2654" s="24" t="s">
        <v>14750</v>
      </c>
      <c r="B2654" s="84" t="s">
        <v>22333</v>
      </c>
      <c r="C2654" s="119">
        <v>84.5</v>
      </c>
      <c r="D2654" s="120">
        <v>2652</v>
      </c>
      <c r="E2654" s="121">
        <f t="shared" si="46"/>
        <v>4</v>
      </c>
    </row>
    <row r="2655" spans="1:5" x14ac:dyDescent="0.2">
      <c r="A2655" s="24" t="s">
        <v>16270</v>
      </c>
      <c r="B2655" s="84" t="s">
        <v>21703</v>
      </c>
      <c r="C2655" s="119">
        <v>84.6</v>
      </c>
      <c r="D2655" s="120">
        <v>2653</v>
      </c>
      <c r="E2655" s="121">
        <f t="shared" si="46"/>
        <v>4</v>
      </c>
    </row>
    <row r="2656" spans="1:5" x14ac:dyDescent="0.2">
      <c r="A2656" s="24" t="s">
        <v>16874</v>
      </c>
      <c r="B2656" s="84" t="s">
        <v>22031</v>
      </c>
      <c r="C2656" s="119">
        <v>84.6</v>
      </c>
      <c r="D2656" s="120">
        <v>2654</v>
      </c>
      <c r="E2656" s="121">
        <f t="shared" si="46"/>
        <v>4</v>
      </c>
    </row>
    <row r="2657" spans="1:5" x14ac:dyDescent="0.2">
      <c r="A2657" s="24" t="s">
        <v>16940</v>
      </c>
      <c r="B2657" s="84" t="s">
        <v>21693</v>
      </c>
      <c r="C2657" s="119">
        <v>84.6</v>
      </c>
      <c r="D2657" s="120">
        <v>2655</v>
      </c>
      <c r="E2657" s="121">
        <f t="shared" si="46"/>
        <v>4</v>
      </c>
    </row>
    <row r="2658" spans="1:5" x14ac:dyDescent="0.2">
      <c r="A2658" s="24" t="s">
        <v>15643</v>
      </c>
      <c r="B2658" s="84" t="s">
        <v>21380</v>
      </c>
      <c r="C2658" s="119">
        <v>84.6</v>
      </c>
      <c r="D2658" s="120">
        <v>2656</v>
      </c>
      <c r="E2658" s="121">
        <f t="shared" si="46"/>
        <v>4</v>
      </c>
    </row>
    <row r="2659" spans="1:5" x14ac:dyDescent="0.2">
      <c r="A2659" s="24" t="s">
        <v>16175</v>
      </c>
      <c r="B2659" s="84" t="s">
        <v>21959</v>
      </c>
      <c r="C2659" s="119">
        <v>84.6</v>
      </c>
      <c r="D2659" s="120">
        <v>2657</v>
      </c>
      <c r="E2659" s="121">
        <f t="shared" si="46"/>
        <v>4</v>
      </c>
    </row>
    <row r="2660" spans="1:5" x14ac:dyDescent="0.2">
      <c r="A2660" s="24" t="s">
        <v>16650</v>
      </c>
      <c r="B2660" s="84" t="s">
        <v>21538</v>
      </c>
      <c r="C2660" s="119">
        <v>84.6</v>
      </c>
      <c r="D2660" s="120">
        <v>2658</v>
      </c>
      <c r="E2660" s="121">
        <f t="shared" si="46"/>
        <v>4</v>
      </c>
    </row>
    <row r="2661" spans="1:5" x14ac:dyDescent="0.2">
      <c r="A2661" s="24" t="s">
        <v>16772</v>
      </c>
      <c r="B2661" s="84" t="s">
        <v>22154</v>
      </c>
      <c r="C2661" s="119">
        <v>84.6</v>
      </c>
      <c r="D2661" s="120">
        <v>2659</v>
      </c>
      <c r="E2661" s="121">
        <f t="shared" si="46"/>
        <v>4</v>
      </c>
    </row>
    <row r="2662" spans="1:5" x14ac:dyDescent="0.2">
      <c r="A2662" s="24" t="s">
        <v>14724</v>
      </c>
      <c r="B2662" s="84" t="s">
        <v>21292</v>
      </c>
      <c r="C2662" s="119">
        <v>84.6</v>
      </c>
      <c r="D2662" s="120">
        <v>2660</v>
      </c>
      <c r="E2662" s="121">
        <f t="shared" si="46"/>
        <v>4</v>
      </c>
    </row>
    <row r="2663" spans="1:5" x14ac:dyDescent="0.2">
      <c r="A2663" s="24" t="s">
        <v>16489</v>
      </c>
      <c r="B2663" s="84" t="s">
        <v>21667</v>
      </c>
      <c r="C2663" s="119">
        <v>84.6</v>
      </c>
      <c r="D2663" s="120">
        <v>2661</v>
      </c>
      <c r="E2663" s="121">
        <f t="shared" si="46"/>
        <v>4</v>
      </c>
    </row>
    <row r="2664" spans="1:5" x14ac:dyDescent="0.2">
      <c r="A2664" s="24" t="s">
        <v>16865</v>
      </c>
      <c r="B2664" s="84" t="s">
        <v>21851</v>
      </c>
      <c r="C2664" s="119">
        <v>84.6</v>
      </c>
      <c r="D2664" s="120">
        <v>2662</v>
      </c>
      <c r="E2664" s="121">
        <f t="shared" si="46"/>
        <v>4</v>
      </c>
    </row>
    <row r="2665" spans="1:5" x14ac:dyDescent="0.2">
      <c r="A2665" s="24" t="s">
        <v>15931</v>
      </c>
      <c r="B2665" s="84" t="s">
        <v>22252</v>
      </c>
      <c r="C2665" s="119">
        <v>84.6</v>
      </c>
      <c r="D2665" s="120">
        <v>2663</v>
      </c>
      <c r="E2665" s="121">
        <f t="shared" si="46"/>
        <v>4</v>
      </c>
    </row>
    <row r="2666" spans="1:5" x14ac:dyDescent="0.2">
      <c r="A2666" s="24" t="s">
        <v>16397</v>
      </c>
      <c r="B2666" s="84" t="s">
        <v>21527</v>
      </c>
      <c r="C2666" s="119">
        <v>84.6</v>
      </c>
      <c r="D2666" s="120">
        <v>2664</v>
      </c>
      <c r="E2666" s="121">
        <f t="shared" si="46"/>
        <v>4</v>
      </c>
    </row>
    <row r="2667" spans="1:5" x14ac:dyDescent="0.2">
      <c r="A2667" s="24" t="s">
        <v>15899</v>
      </c>
      <c r="B2667" s="84" t="s">
        <v>21424</v>
      </c>
      <c r="C2667" s="119">
        <v>84.7</v>
      </c>
      <c r="D2667" s="120">
        <v>2665</v>
      </c>
      <c r="E2667" s="121">
        <f t="shared" si="46"/>
        <v>4</v>
      </c>
    </row>
    <row r="2668" spans="1:5" x14ac:dyDescent="0.2">
      <c r="A2668" s="24" t="s">
        <v>17909</v>
      </c>
      <c r="B2668" s="84" t="s">
        <v>21400</v>
      </c>
      <c r="C2668" s="119">
        <v>84.7</v>
      </c>
      <c r="D2668" s="120">
        <v>2666</v>
      </c>
      <c r="E2668" s="121">
        <f t="shared" si="46"/>
        <v>4</v>
      </c>
    </row>
    <row r="2669" spans="1:5" x14ac:dyDescent="0.2">
      <c r="A2669" s="24" t="s">
        <v>14689</v>
      </c>
      <c r="B2669" s="84" t="s">
        <v>22482</v>
      </c>
      <c r="C2669" s="119">
        <v>84.7</v>
      </c>
      <c r="D2669" s="120">
        <v>2667</v>
      </c>
      <c r="E2669" s="121">
        <f t="shared" si="46"/>
        <v>4</v>
      </c>
    </row>
    <row r="2670" spans="1:5" x14ac:dyDescent="0.2">
      <c r="A2670" s="24" t="s">
        <v>15505</v>
      </c>
      <c r="B2670" s="84" t="s">
        <v>21778</v>
      </c>
      <c r="C2670" s="119">
        <v>84.7</v>
      </c>
      <c r="D2670" s="120">
        <v>2668</v>
      </c>
      <c r="E2670" s="121">
        <f t="shared" si="46"/>
        <v>4</v>
      </c>
    </row>
    <row r="2671" spans="1:5" x14ac:dyDescent="0.2">
      <c r="A2671" s="24" t="s">
        <v>16802</v>
      </c>
      <c r="B2671" s="84" t="s">
        <v>21813</v>
      </c>
      <c r="C2671" s="119">
        <v>84.7</v>
      </c>
      <c r="D2671" s="120">
        <v>2669</v>
      </c>
      <c r="E2671" s="121">
        <f t="shared" si="46"/>
        <v>4</v>
      </c>
    </row>
    <row r="2672" spans="1:5" x14ac:dyDescent="0.2">
      <c r="A2672" s="24" t="s">
        <v>15115</v>
      </c>
      <c r="B2672" s="84" t="s">
        <v>22130</v>
      </c>
      <c r="C2672" s="119">
        <v>84.7</v>
      </c>
      <c r="D2672" s="120">
        <v>2670</v>
      </c>
      <c r="E2672" s="121">
        <f t="shared" si="46"/>
        <v>4</v>
      </c>
    </row>
    <row r="2673" spans="1:5" x14ac:dyDescent="0.2">
      <c r="A2673" s="24" t="s">
        <v>21983</v>
      </c>
      <c r="B2673" s="84" t="s">
        <v>21984</v>
      </c>
      <c r="C2673" s="119">
        <v>84.7</v>
      </c>
      <c r="D2673" s="120">
        <v>2671</v>
      </c>
      <c r="E2673" s="121">
        <f t="shared" si="46"/>
        <v>4</v>
      </c>
    </row>
    <row r="2674" spans="1:5" x14ac:dyDescent="0.2">
      <c r="A2674" s="24" t="s">
        <v>15167</v>
      </c>
      <c r="B2674" s="84" t="s">
        <v>21717</v>
      </c>
      <c r="C2674" s="119">
        <v>84.8</v>
      </c>
      <c r="D2674" s="120">
        <v>2672</v>
      </c>
      <c r="E2674" s="121">
        <f t="shared" si="46"/>
        <v>4</v>
      </c>
    </row>
    <row r="2675" spans="1:5" x14ac:dyDescent="0.2">
      <c r="A2675" s="24" t="s">
        <v>17257</v>
      </c>
      <c r="B2675" s="84" t="s">
        <v>21946</v>
      </c>
      <c r="C2675" s="119">
        <v>84.8</v>
      </c>
      <c r="D2675" s="120">
        <v>2673</v>
      </c>
      <c r="E2675" s="121">
        <f t="shared" si="46"/>
        <v>4</v>
      </c>
    </row>
    <row r="2676" spans="1:5" x14ac:dyDescent="0.2">
      <c r="A2676" s="24" t="s">
        <v>16530</v>
      </c>
      <c r="B2676" s="84" t="s">
        <v>20943</v>
      </c>
      <c r="C2676" s="119">
        <v>84.8</v>
      </c>
      <c r="D2676" s="120">
        <v>2674</v>
      </c>
      <c r="E2676" s="121">
        <f t="shared" si="46"/>
        <v>4</v>
      </c>
    </row>
    <row r="2677" spans="1:5" x14ac:dyDescent="0.2">
      <c r="A2677" s="24" t="s">
        <v>16966</v>
      </c>
      <c r="B2677" s="84" t="s">
        <v>21744</v>
      </c>
      <c r="C2677" s="119">
        <v>84.8</v>
      </c>
      <c r="D2677" s="120">
        <v>2675</v>
      </c>
      <c r="E2677" s="121">
        <f t="shared" si="46"/>
        <v>4</v>
      </c>
    </row>
    <row r="2678" spans="1:5" x14ac:dyDescent="0.2">
      <c r="A2678" s="24" t="s">
        <v>15369</v>
      </c>
      <c r="B2678" s="84" t="s">
        <v>21994</v>
      </c>
      <c r="C2678" s="119">
        <v>84.8</v>
      </c>
      <c r="D2678" s="120">
        <v>2676</v>
      </c>
      <c r="E2678" s="121">
        <f t="shared" si="46"/>
        <v>4</v>
      </c>
    </row>
    <row r="2679" spans="1:5" x14ac:dyDescent="0.2">
      <c r="A2679" s="24" t="s">
        <v>15557</v>
      </c>
      <c r="B2679" s="84" t="s">
        <v>21919</v>
      </c>
      <c r="C2679" s="119">
        <v>84.8</v>
      </c>
      <c r="D2679" s="120">
        <v>2677</v>
      </c>
      <c r="E2679" s="121">
        <f t="shared" si="46"/>
        <v>4</v>
      </c>
    </row>
    <row r="2680" spans="1:5" x14ac:dyDescent="0.2">
      <c r="A2680" s="24" t="s">
        <v>14963</v>
      </c>
      <c r="B2680" s="84" t="s">
        <v>22277</v>
      </c>
      <c r="C2680" s="119">
        <v>84.9</v>
      </c>
      <c r="D2680" s="120">
        <v>2678</v>
      </c>
      <c r="E2680" s="121">
        <f t="shared" si="46"/>
        <v>4</v>
      </c>
    </row>
    <row r="2681" spans="1:5" x14ac:dyDescent="0.2">
      <c r="A2681" s="24" t="s">
        <v>15700</v>
      </c>
      <c r="B2681" s="84" t="s">
        <v>23138</v>
      </c>
      <c r="C2681" s="119">
        <v>84.9</v>
      </c>
      <c r="D2681" s="120">
        <v>2679</v>
      </c>
      <c r="E2681" s="121">
        <f t="shared" si="46"/>
        <v>4</v>
      </c>
    </row>
    <row r="2682" spans="1:5" x14ac:dyDescent="0.2">
      <c r="A2682" s="24" t="s">
        <v>15687</v>
      </c>
      <c r="B2682" s="84" t="s">
        <v>21832</v>
      </c>
      <c r="C2682" s="119">
        <v>84.9</v>
      </c>
      <c r="D2682" s="120">
        <v>2680</v>
      </c>
      <c r="E2682" s="121">
        <f t="shared" si="46"/>
        <v>4</v>
      </c>
    </row>
    <row r="2683" spans="1:5" x14ac:dyDescent="0.2">
      <c r="A2683" s="24" t="s">
        <v>15063</v>
      </c>
      <c r="B2683" s="84" t="s">
        <v>22521</v>
      </c>
      <c r="C2683" s="119">
        <v>84.9</v>
      </c>
      <c r="D2683" s="120">
        <v>2681</v>
      </c>
      <c r="E2683" s="121">
        <f t="shared" si="46"/>
        <v>4</v>
      </c>
    </row>
    <row r="2684" spans="1:5" x14ac:dyDescent="0.2">
      <c r="A2684" s="24" t="s">
        <v>16728</v>
      </c>
      <c r="B2684" s="84" t="s">
        <v>21465</v>
      </c>
      <c r="C2684" s="119">
        <v>85</v>
      </c>
      <c r="D2684" s="120">
        <v>2682</v>
      </c>
      <c r="E2684" s="121">
        <f t="shared" si="46"/>
        <v>4</v>
      </c>
    </row>
    <row r="2685" spans="1:5" x14ac:dyDescent="0.2">
      <c r="A2685" s="24" t="s">
        <v>17300</v>
      </c>
      <c r="B2685" s="84" t="s">
        <v>20598</v>
      </c>
      <c r="C2685" s="119">
        <v>85</v>
      </c>
      <c r="D2685" s="120">
        <v>2683</v>
      </c>
      <c r="E2685" s="121">
        <f t="shared" si="46"/>
        <v>4</v>
      </c>
    </row>
    <row r="2686" spans="1:5" x14ac:dyDescent="0.2">
      <c r="A2686" s="24" t="s">
        <v>16760</v>
      </c>
      <c r="B2686" s="84" t="s">
        <v>20861</v>
      </c>
      <c r="C2686" s="119">
        <v>85</v>
      </c>
      <c r="D2686" s="120">
        <v>2684</v>
      </c>
      <c r="E2686" s="121">
        <f t="shared" si="46"/>
        <v>4</v>
      </c>
    </row>
    <row r="2687" spans="1:5" x14ac:dyDescent="0.2">
      <c r="A2687" s="24" t="s">
        <v>15875</v>
      </c>
      <c r="B2687" s="84" t="s">
        <v>21364</v>
      </c>
      <c r="C2687" s="119">
        <v>85</v>
      </c>
      <c r="D2687" s="120">
        <v>2685</v>
      </c>
      <c r="E2687" s="121">
        <f t="shared" si="46"/>
        <v>4</v>
      </c>
    </row>
    <row r="2688" spans="1:5" x14ac:dyDescent="0.2">
      <c r="A2688" s="24" t="s">
        <v>15928</v>
      </c>
      <c r="B2688" s="84" t="s">
        <v>21355</v>
      </c>
      <c r="C2688" s="119">
        <v>85</v>
      </c>
      <c r="D2688" s="120">
        <v>2686</v>
      </c>
      <c r="E2688" s="121">
        <f t="shared" si="46"/>
        <v>4</v>
      </c>
    </row>
    <row r="2689" spans="1:5" x14ac:dyDescent="0.2">
      <c r="A2689" s="24" t="s">
        <v>15301</v>
      </c>
      <c r="B2689" s="84" t="s">
        <v>21506</v>
      </c>
      <c r="C2689" s="119">
        <v>85.1</v>
      </c>
      <c r="D2689" s="120">
        <v>2687</v>
      </c>
      <c r="E2689" s="121">
        <f t="shared" si="46"/>
        <v>4</v>
      </c>
    </row>
    <row r="2690" spans="1:5" x14ac:dyDescent="0.2">
      <c r="A2690" s="24" t="s">
        <v>15806</v>
      </c>
      <c r="B2690" s="84" t="s">
        <v>21967</v>
      </c>
      <c r="C2690" s="119">
        <v>85.1</v>
      </c>
      <c r="D2690" s="120">
        <v>2688</v>
      </c>
      <c r="E2690" s="121">
        <f t="shared" si="46"/>
        <v>4</v>
      </c>
    </row>
    <row r="2691" spans="1:5" x14ac:dyDescent="0.2">
      <c r="A2691" s="24" t="s">
        <v>15283</v>
      </c>
      <c r="B2691" s="84" t="s">
        <v>22670</v>
      </c>
      <c r="C2691" s="119">
        <v>85.1</v>
      </c>
      <c r="D2691" s="120">
        <v>2689</v>
      </c>
      <c r="E2691" s="121">
        <f t="shared" si="46"/>
        <v>4</v>
      </c>
    </row>
    <row r="2692" spans="1:5" x14ac:dyDescent="0.2">
      <c r="A2692" s="24" t="s">
        <v>17466</v>
      </c>
      <c r="B2692" s="84" t="s">
        <v>21754</v>
      </c>
      <c r="C2692" s="119">
        <v>85.1</v>
      </c>
      <c r="D2692" s="120">
        <v>2690</v>
      </c>
      <c r="E2692" s="121">
        <f t="shared" ref="E2692:E2755" si="47">VLOOKUP(C2692,$I$3:$O$18,7, TRUE)</f>
        <v>4</v>
      </c>
    </row>
    <row r="2693" spans="1:5" x14ac:dyDescent="0.2">
      <c r="A2693" s="24" t="s">
        <v>16640</v>
      </c>
      <c r="B2693" s="84" t="s">
        <v>22210</v>
      </c>
      <c r="C2693" s="119">
        <v>85.1</v>
      </c>
      <c r="D2693" s="120">
        <v>2691</v>
      </c>
      <c r="E2693" s="121">
        <f t="shared" si="47"/>
        <v>4</v>
      </c>
    </row>
    <row r="2694" spans="1:5" x14ac:dyDescent="0.2">
      <c r="A2694" s="24" t="s">
        <v>17016</v>
      </c>
      <c r="B2694" s="84" t="s">
        <v>21003</v>
      </c>
      <c r="C2694" s="119">
        <v>85.1</v>
      </c>
      <c r="D2694" s="120">
        <v>2692</v>
      </c>
      <c r="E2694" s="121">
        <f t="shared" si="47"/>
        <v>4</v>
      </c>
    </row>
    <row r="2695" spans="1:5" x14ac:dyDescent="0.2">
      <c r="A2695" s="24" t="s">
        <v>14819</v>
      </c>
      <c r="B2695" s="84" t="s">
        <v>21933</v>
      </c>
      <c r="C2695" s="119">
        <v>85.1</v>
      </c>
      <c r="D2695" s="120">
        <v>2693</v>
      </c>
      <c r="E2695" s="121">
        <f t="shared" si="47"/>
        <v>4</v>
      </c>
    </row>
    <row r="2696" spans="1:5" x14ac:dyDescent="0.2">
      <c r="A2696" s="24" t="s">
        <v>16337</v>
      </c>
      <c r="B2696" s="84" t="s">
        <v>20732</v>
      </c>
      <c r="C2696" s="119">
        <v>85.1</v>
      </c>
      <c r="D2696" s="120">
        <v>2694</v>
      </c>
      <c r="E2696" s="121">
        <f t="shared" si="47"/>
        <v>4</v>
      </c>
    </row>
    <row r="2697" spans="1:5" x14ac:dyDescent="0.2">
      <c r="A2697" s="24" t="s">
        <v>16384</v>
      </c>
      <c r="B2697" s="84" t="s">
        <v>21228</v>
      </c>
      <c r="C2697" s="119">
        <v>85.2</v>
      </c>
      <c r="D2697" s="120">
        <v>2695</v>
      </c>
      <c r="E2697" s="121">
        <f t="shared" si="47"/>
        <v>4</v>
      </c>
    </row>
    <row r="2698" spans="1:5" x14ac:dyDescent="0.2">
      <c r="A2698" s="24" t="s">
        <v>15857</v>
      </c>
      <c r="B2698" s="84" t="s">
        <v>21361</v>
      </c>
      <c r="C2698" s="119">
        <v>85.2</v>
      </c>
      <c r="D2698" s="120">
        <v>2696</v>
      </c>
      <c r="E2698" s="121">
        <f t="shared" si="47"/>
        <v>4</v>
      </c>
    </row>
    <row r="2699" spans="1:5" x14ac:dyDescent="0.2">
      <c r="A2699" s="24" t="s">
        <v>14867</v>
      </c>
      <c r="B2699" s="84" t="s">
        <v>21828</v>
      </c>
      <c r="C2699" s="119">
        <v>85.2</v>
      </c>
      <c r="D2699" s="120">
        <v>2697</v>
      </c>
      <c r="E2699" s="121">
        <f t="shared" si="47"/>
        <v>4</v>
      </c>
    </row>
    <row r="2700" spans="1:5" x14ac:dyDescent="0.2">
      <c r="A2700" s="24" t="s">
        <v>16051</v>
      </c>
      <c r="B2700" s="84" t="s">
        <v>21509</v>
      </c>
      <c r="C2700" s="119">
        <v>85.2</v>
      </c>
      <c r="D2700" s="120">
        <v>2698</v>
      </c>
      <c r="E2700" s="121">
        <f t="shared" si="47"/>
        <v>4</v>
      </c>
    </row>
    <row r="2701" spans="1:5" x14ac:dyDescent="0.2">
      <c r="A2701" s="24" t="s">
        <v>15784</v>
      </c>
      <c r="B2701" s="84" t="s">
        <v>21812</v>
      </c>
      <c r="C2701" s="119">
        <v>85.2</v>
      </c>
      <c r="D2701" s="120">
        <v>2699</v>
      </c>
      <c r="E2701" s="121">
        <f t="shared" si="47"/>
        <v>4</v>
      </c>
    </row>
    <row r="2702" spans="1:5" x14ac:dyDescent="0.2">
      <c r="A2702" s="24" t="s">
        <v>15682</v>
      </c>
      <c r="B2702" s="84" t="s">
        <v>22374</v>
      </c>
      <c r="C2702" s="119">
        <v>85.2</v>
      </c>
      <c r="D2702" s="120">
        <v>2700</v>
      </c>
      <c r="E2702" s="121">
        <f t="shared" si="47"/>
        <v>4</v>
      </c>
    </row>
    <row r="2703" spans="1:5" x14ac:dyDescent="0.2">
      <c r="A2703" s="24" t="s">
        <v>17316</v>
      </c>
      <c r="B2703" s="84" t="s">
        <v>21691</v>
      </c>
      <c r="C2703" s="119">
        <v>85.2</v>
      </c>
      <c r="D2703" s="120">
        <v>2701</v>
      </c>
      <c r="E2703" s="121">
        <f t="shared" si="47"/>
        <v>4</v>
      </c>
    </row>
    <row r="2704" spans="1:5" x14ac:dyDescent="0.2">
      <c r="A2704" s="24" t="s">
        <v>14793</v>
      </c>
      <c r="B2704" s="84" t="s">
        <v>22613</v>
      </c>
      <c r="C2704" s="119">
        <v>85.2</v>
      </c>
      <c r="D2704" s="120">
        <v>2702</v>
      </c>
      <c r="E2704" s="121">
        <f t="shared" si="47"/>
        <v>4</v>
      </c>
    </row>
    <row r="2705" spans="1:5" x14ac:dyDescent="0.2">
      <c r="A2705" s="24" t="s">
        <v>16516</v>
      </c>
      <c r="B2705" s="84" t="s">
        <v>21584</v>
      </c>
      <c r="C2705" s="119">
        <v>85.3</v>
      </c>
      <c r="D2705" s="120">
        <v>2703</v>
      </c>
      <c r="E2705" s="121">
        <f t="shared" si="47"/>
        <v>4</v>
      </c>
    </row>
    <row r="2706" spans="1:5" x14ac:dyDescent="0.2">
      <c r="A2706" s="24" t="s">
        <v>16623</v>
      </c>
      <c r="B2706" s="84" t="s">
        <v>21639</v>
      </c>
      <c r="C2706" s="119">
        <v>85.3</v>
      </c>
      <c r="D2706" s="120">
        <v>2704</v>
      </c>
      <c r="E2706" s="121">
        <f t="shared" si="47"/>
        <v>4</v>
      </c>
    </row>
    <row r="2707" spans="1:5" x14ac:dyDescent="0.2">
      <c r="A2707" s="24" t="s">
        <v>16954</v>
      </c>
      <c r="B2707" s="84" t="s">
        <v>21627</v>
      </c>
      <c r="C2707" s="119">
        <v>85.3</v>
      </c>
      <c r="D2707" s="120">
        <v>2705</v>
      </c>
      <c r="E2707" s="121">
        <f t="shared" si="47"/>
        <v>4</v>
      </c>
    </row>
    <row r="2708" spans="1:5" x14ac:dyDescent="0.2">
      <c r="A2708" s="24" t="s">
        <v>15137</v>
      </c>
      <c r="B2708" s="84" t="s">
        <v>22182</v>
      </c>
      <c r="C2708" s="119">
        <v>85.3</v>
      </c>
      <c r="D2708" s="120">
        <v>2706</v>
      </c>
      <c r="E2708" s="121">
        <f t="shared" si="47"/>
        <v>4</v>
      </c>
    </row>
    <row r="2709" spans="1:5" x14ac:dyDescent="0.2">
      <c r="A2709" s="24" t="s">
        <v>16161</v>
      </c>
      <c r="B2709" s="84" t="s">
        <v>21537</v>
      </c>
      <c r="C2709" s="119">
        <v>85.3</v>
      </c>
      <c r="D2709" s="120">
        <v>2707</v>
      </c>
      <c r="E2709" s="121">
        <f t="shared" si="47"/>
        <v>4</v>
      </c>
    </row>
    <row r="2710" spans="1:5" x14ac:dyDescent="0.2">
      <c r="A2710" s="24" t="s">
        <v>15732</v>
      </c>
      <c r="B2710" s="84" t="s">
        <v>21171</v>
      </c>
      <c r="C2710" s="119">
        <v>85.3</v>
      </c>
      <c r="D2710" s="120">
        <v>2708</v>
      </c>
      <c r="E2710" s="121">
        <f t="shared" si="47"/>
        <v>4</v>
      </c>
    </row>
    <row r="2711" spans="1:5" x14ac:dyDescent="0.2">
      <c r="A2711" s="24" t="s">
        <v>16547</v>
      </c>
      <c r="B2711" s="84" t="s">
        <v>21923</v>
      </c>
      <c r="C2711" s="119">
        <v>85.3</v>
      </c>
      <c r="D2711" s="120">
        <v>2709</v>
      </c>
      <c r="E2711" s="121">
        <f t="shared" si="47"/>
        <v>4</v>
      </c>
    </row>
    <row r="2712" spans="1:5" x14ac:dyDescent="0.2">
      <c r="A2712" s="24" t="s">
        <v>16107</v>
      </c>
      <c r="B2712" s="84" t="s">
        <v>21555</v>
      </c>
      <c r="C2712" s="119">
        <v>85.3</v>
      </c>
      <c r="D2712" s="120">
        <v>2710</v>
      </c>
      <c r="E2712" s="121">
        <f t="shared" si="47"/>
        <v>4</v>
      </c>
    </row>
    <row r="2713" spans="1:5" x14ac:dyDescent="0.2">
      <c r="A2713" s="24" t="s">
        <v>15311</v>
      </c>
      <c r="B2713" s="84" t="s">
        <v>22300</v>
      </c>
      <c r="C2713" s="119">
        <v>85.3</v>
      </c>
      <c r="D2713" s="120">
        <v>2711</v>
      </c>
      <c r="E2713" s="121">
        <f t="shared" si="47"/>
        <v>4</v>
      </c>
    </row>
    <row r="2714" spans="1:5" x14ac:dyDescent="0.2">
      <c r="A2714" s="24" t="s">
        <v>14668</v>
      </c>
      <c r="B2714" s="84" t="s">
        <v>22744</v>
      </c>
      <c r="C2714" s="119">
        <v>85.4</v>
      </c>
      <c r="D2714" s="120">
        <v>2712</v>
      </c>
      <c r="E2714" s="121">
        <f t="shared" si="47"/>
        <v>4</v>
      </c>
    </row>
    <row r="2715" spans="1:5" x14ac:dyDescent="0.2">
      <c r="A2715" s="24" t="s">
        <v>16972</v>
      </c>
      <c r="B2715" s="84" t="s">
        <v>22198</v>
      </c>
      <c r="C2715" s="119">
        <v>85.4</v>
      </c>
      <c r="D2715" s="120">
        <v>2713</v>
      </c>
      <c r="E2715" s="121">
        <f t="shared" si="47"/>
        <v>4</v>
      </c>
    </row>
    <row r="2716" spans="1:5" x14ac:dyDescent="0.2">
      <c r="A2716" s="24" t="s">
        <v>17934</v>
      </c>
      <c r="B2716" s="84" t="s">
        <v>20621</v>
      </c>
      <c r="C2716" s="119">
        <v>85.4</v>
      </c>
      <c r="D2716" s="120">
        <v>2714</v>
      </c>
      <c r="E2716" s="121">
        <f t="shared" si="47"/>
        <v>4</v>
      </c>
    </row>
    <row r="2717" spans="1:5" x14ac:dyDescent="0.2">
      <c r="A2717" s="24" t="s">
        <v>14797</v>
      </c>
      <c r="B2717" s="84" t="s">
        <v>22786</v>
      </c>
      <c r="C2717" s="119">
        <v>85.4</v>
      </c>
      <c r="D2717" s="120">
        <v>2715</v>
      </c>
      <c r="E2717" s="121">
        <f t="shared" si="47"/>
        <v>4</v>
      </c>
    </row>
    <row r="2718" spans="1:5" x14ac:dyDescent="0.2">
      <c r="A2718" s="24" t="s">
        <v>14456</v>
      </c>
      <c r="B2718" s="84" t="s">
        <v>21900</v>
      </c>
      <c r="C2718" s="119">
        <v>85.4</v>
      </c>
      <c r="D2718" s="120">
        <v>2716</v>
      </c>
      <c r="E2718" s="121">
        <f t="shared" si="47"/>
        <v>4</v>
      </c>
    </row>
    <row r="2719" spans="1:5" x14ac:dyDescent="0.2">
      <c r="A2719" s="24" t="s">
        <v>17146</v>
      </c>
      <c r="B2719" s="84" t="s">
        <v>20829</v>
      </c>
      <c r="C2719" s="119">
        <v>85.4</v>
      </c>
      <c r="D2719" s="120">
        <v>2717</v>
      </c>
      <c r="E2719" s="121">
        <f t="shared" si="47"/>
        <v>4</v>
      </c>
    </row>
    <row r="2720" spans="1:5" x14ac:dyDescent="0.2">
      <c r="A2720" s="24" t="s">
        <v>16758</v>
      </c>
      <c r="B2720" s="84" t="s">
        <v>21734</v>
      </c>
      <c r="C2720" s="119">
        <v>85.4</v>
      </c>
      <c r="D2720" s="120">
        <v>2718</v>
      </c>
      <c r="E2720" s="121">
        <f t="shared" si="47"/>
        <v>4</v>
      </c>
    </row>
    <row r="2721" spans="1:5" x14ac:dyDescent="0.2">
      <c r="A2721" s="24" t="s">
        <v>16978</v>
      </c>
      <c r="B2721" s="84" t="s">
        <v>21736</v>
      </c>
      <c r="C2721" s="119">
        <v>85.4</v>
      </c>
      <c r="D2721" s="120">
        <v>2719</v>
      </c>
      <c r="E2721" s="121">
        <f t="shared" si="47"/>
        <v>4</v>
      </c>
    </row>
    <row r="2722" spans="1:5" x14ac:dyDescent="0.2">
      <c r="A2722" s="24" t="s">
        <v>15420</v>
      </c>
      <c r="B2722" s="84" t="s">
        <v>22170</v>
      </c>
      <c r="C2722" s="119">
        <v>85.5</v>
      </c>
      <c r="D2722" s="120">
        <v>2720</v>
      </c>
      <c r="E2722" s="121">
        <f t="shared" si="47"/>
        <v>5</v>
      </c>
    </row>
    <row r="2723" spans="1:5" x14ac:dyDescent="0.2">
      <c r="A2723" s="24" t="s">
        <v>16283</v>
      </c>
      <c r="B2723" s="84" t="s">
        <v>21863</v>
      </c>
      <c r="C2723" s="119">
        <v>85.5</v>
      </c>
      <c r="D2723" s="120">
        <v>2721</v>
      </c>
      <c r="E2723" s="121">
        <f t="shared" si="47"/>
        <v>5</v>
      </c>
    </row>
    <row r="2724" spans="1:5" x14ac:dyDescent="0.2">
      <c r="A2724" s="24" t="s">
        <v>15447</v>
      </c>
      <c r="B2724" s="84" t="s">
        <v>22661</v>
      </c>
      <c r="C2724" s="119">
        <v>85.5</v>
      </c>
      <c r="D2724" s="120">
        <v>2722</v>
      </c>
      <c r="E2724" s="121">
        <f t="shared" si="47"/>
        <v>5</v>
      </c>
    </row>
    <row r="2725" spans="1:5" x14ac:dyDescent="0.2">
      <c r="A2725" s="24" t="s">
        <v>16861</v>
      </c>
      <c r="B2725" s="84" t="s">
        <v>21477</v>
      </c>
      <c r="C2725" s="119">
        <v>85.5</v>
      </c>
      <c r="D2725" s="120">
        <v>2723</v>
      </c>
      <c r="E2725" s="121">
        <f t="shared" si="47"/>
        <v>5</v>
      </c>
    </row>
    <row r="2726" spans="1:5" x14ac:dyDescent="0.2">
      <c r="A2726" s="24" t="s">
        <v>15237</v>
      </c>
      <c r="B2726" s="84" t="s">
        <v>22785</v>
      </c>
      <c r="C2726" s="119">
        <v>85.5</v>
      </c>
      <c r="D2726" s="120">
        <v>2724</v>
      </c>
      <c r="E2726" s="121">
        <f t="shared" si="47"/>
        <v>5</v>
      </c>
    </row>
    <row r="2727" spans="1:5" x14ac:dyDescent="0.2">
      <c r="A2727" s="24" t="s">
        <v>17364</v>
      </c>
      <c r="B2727" s="84" t="s">
        <v>20538</v>
      </c>
      <c r="C2727" s="119">
        <v>85.6</v>
      </c>
      <c r="D2727" s="120">
        <v>2725</v>
      </c>
      <c r="E2727" s="121">
        <f t="shared" si="47"/>
        <v>5</v>
      </c>
    </row>
    <row r="2728" spans="1:5" x14ac:dyDescent="0.2">
      <c r="A2728" s="24" t="s">
        <v>15273</v>
      </c>
      <c r="B2728" s="84" t="s">
        <v>22022</v>
      </c>
      <c r="C2728" s="119">
        <v>85.6</v>
      </c>
      <c r="D2728" s="120">
        <v>2726</v>
      </c>
      <c r="E2728" s="121">
        <f t="shared" si="47"/>
        <v>5</v>
      </c>
    </row>
    <row r="2729" spans="1:5" x14ac:dyDescent="0.2">
      <c r="A2729" s="24" t="s">
        <v>15680</v>
      </c>
      <c r="B2729" s="84" t="s">
        <v>21254</v>
      </c>
      <c r="C2729" s="119">
        <v>85.6</v>
      </c>
      <c r="D2729" s="120">
        <v>2727</v>
      </c>
      <c r="E2729" s="121">
        <f t="shared" si="47"/>
        <v>5</v>
      </c>
    </row>
    <row r="2730" spans="1:5" x14ac:dyDescent="0.2">
      <c r="A2730" s="24" t="s">
        <v>15970</v>
      </c>
      <c r="B2730" s="84" t="s">
        <v>21426</v>
      </c>
      <c r="C2730" s="119">
        <v>85.6</v>
      </c>
      <c r="D2730" s="120">
        <v>2728</v>
      </c>
      <c r="E2730" s="121">
        <f t="shared" si="47"/>
        <v>5</v>
      </c>
    </row>
    <row r="2731" spans="1:5" x14ac:dyDescent="0.2">
      <c r="A2731" s="24" t="s">
        <v>15143</v>
      </c>
      <c r="B2731" s="84" t="s">
        <v>21566</v>
      </c>
      <c r="C2731" s="119">
        <v>85.6</v>
      </c>
      <c r="D2731" s="120">
        <v>2729</v>
      </c>
      <c r="E2731" s="121">
        <f t="shared" si="47"/>
        <v>5</v>
      </c>
    </row>
    <row r="2732" spans="1:5" x14ac:dyDescent="0.2">
      <c r="A2732" s="24" t="s">
        <v>14940</v>
      </c>
      <c r="B2732" s="84" t="s">
        <v>22406</v>
      </c>
      <c r="C2732" s="119">
        <v>85.6</v>
      </c>
      <c r="D2732" s="120">
        <v>2730</v>
      </c>
      <c r="E2732" s="121">
        <f t="shared" si="47"/>
        <v>5</v>
      </c>
    </row>
    <row r="2733" spans="1:5" x14ac:dyDescent="0.2">
      <c r="A2733" s="24" t="s">
        <v>15892</v>
      </c>
      <c r="B2733" s="84" t="s">
        <v>21185</v>
      </c>
      <c r="C2733" s="119">
        <v>85.7</v>
      </c>
      <c r="D2733" s="120">
        <v>2731</v>
      </c>
      <c r="E2733" s="121">
        <f t="shared" si="47"/>
        <v>5</v>
      </c>
    </row>
    <row r="2734" spans="1:5" x14ac:dyDescent="0.2">
      <c r="A2734" s="24" t="s">
        <v>15253</v>
      </c>
      <c r="B2734" s="84" t="s">
        <v>21458</v>
      </c>
      <c r="C2734" s="119">
        <v>85.7</v>
      </c>
      <c r="D2734" s="120">
        <v>2732</v>
      </c>
      <c r="E2734" s="121">
        <f t="shared" si="47"/>
        <v>5</v>
      </c>
    </row>
    <row r="2735" spans="1:5" x14ac:dyDescent="0.2">
      <c r="A2735" s="24" t="s">
        <v>15739</v>
      </c>
      <c r="B2735" s="84" t="s">
        <v>22518</v>
      </c>
      <c r="C2735" s="119">
        <v>85.7</v>
      </c>
      <c r="D2735" s="120">
        <v>2733</v>
      </c>
      <c r="E2735" s="121">
        <f t="shared" si="47"/>
        <v>5</v>
      </c>
    </row>
    <row r="2736" spans="1:5" x14ac:dyDescent="0.2">
      <c r="A2736" s="24" t="s">
        <v>16956</v>
      </c>
      <c r="B2736" s="84" t="s">
        <v>21688</v>
      </c>
      <c r="C2736" s="119">
        <v>85.7</v>
      </c>
      <c r="D2736" s="120">
        <v>2734</v>
      </c>
      <c r="E2736" s="121">
        <f t="shared" si="47"/>
        <v>5</v>
      </c>
    </row>
    <row r="2737" spans="1:5" x14ac:dyDescent="0.2">
      <c r="A2737" s="24" t="s">
        <v>15841</v>
      </c>
      <c r="B2737" s="84" t="s">
        <v>21808</v>
      </c>
      <c r="C2737" s="119">
        <v>85.7</v>
      </c>
      <c r="D2737" s="120">
        <v>2735</v>
      </c>
      <c r="E2737" s="121">
        <f t="shared" si="47"/>
        <v>5</v>
      </c>
    </row>
    <row r="2738" spans="1:5" x14ac:dyDescent="0.2">
      <c r="A2738" s="24" t="s">
        <v>14768</v>
      </c>
      <c r="B2738" s="84" t="s">
        <v>22334</v>
      </c>
      <c r="C2738" s="119">
        <v>85.7</v>
      </c>
      <c r="D2738" s="120">
        <v>2736</v>
      </c>
      <c r="E2738" s="121">
        <f t="shared" si="47"/>
        <v>5</v>
      </c>
    </row>
    <row r="2739" spans="1:5" x14ac:dyDescent="0.2">
      <c r="A2739" s="24" t="s">
        <v>14259</v>
      </c>
      <c r="B2739" s="84" t="s">
        <v>23024</v>
      </c>
      <c r="C2739" s="119">
        <v>85.8</v>
      </c>
      <c r="D2739" s="120">
        <v>2737</v>
      </c>
      <c r="E2739" s="121">
        <f t="shared" si="47"/>
        <v>5</v>
      </c>
    </row>
    <row r="2740" spans="1:5" x14ac:dyDescent="0.2">
      <c r="A2740" s="24" t="s">
        <v>15300</v>
      </c>
      <c r="B2740" s="84" t="s">
        <v>22065</v>
      </c>
      <c r="C2740" s="119">
        <v>85.8</v>
      </c>
      <c r="D2740" s="120">
        <v>2738</v>
      </c>
      <c r="E2740" s="121">
        <f t="shared" si="47"/>
        <v>5</v>
      </c>
    </row>
    <row r="2741" spans="1:5" x14ac:dyDescent="0.2">
      <c r="A2741" s="24" t="s">
        <v>14716</v>
      </c>
      <c r="B2741" s="84" t="s">
        <v>22843</v>
      </c>
      <c r="C2741" s="119">
        <v>85.8</v>
      </c>
      <c r="D2741" s="120">
        <v>2739</v>
      </c>
      <c r="E2741" s="121">
        <f t="shared" si="47"/>
        <v>5</v>
      </c>
    </row>
    <row r="2742" spans="1:5" x14ac:dyDescent="0.2">
      <c r="A2742" s="24" t="s">
        <v>16118</v>
      </c>
      <c r="B2742" s="84" t="s">
        <v>21930</v>
      </c>
      <c r="C2742" s="119">
        <v>85.8</v>
      </c>
      <c r="D2742" s="120">
        <v>2740</v>
      </c>
      <c r="E2742" s="121">
        <f t="shared" si="47"/>
        <v>5</v>
      </c>
    </row>
    <row r="2743" spans="1:5" x14ac:dyDescent="0.2">
      <c r="A2743" s="24" t="s">
        <v>15734</v>
      </c>
      <c r="B2743" s="84" t="s">
        <v>22365</v>
      </c>
      <c r="C2743" s="119">
        <v>85.8</v>
      </c>
      <c r="D2743" s="120">
        <v>2741</v>
      </c>
      <c r="E2743" s="121">
        <f t="shared" si="47"/>
        <v>5</v>
      </c>
    </row>
    <row r="2744" spans="1:5" x14ac:dyDescent="0.2">
      <c r="A2744" s="24" t="s">
        <v>13831</v>
      </c>
      <c r="B2744" s="84" t="s">
        <v>22876</v>
      </c>
      <c r="C2744" s="119">
        <v>85.8</v>
      </c>
      <c r="D2744" s="120">
        <v>2742</v>
      </c>
      <c r="E2744" s="121">
        <f t="shared" si="47"/>
        <v>5</v>
      </c>
    </row>
    <row r="2745" spans="1:5" x14ac:dyDescent="0.2">
      <c r="A2745" s="24" t="s">
        <v>14980</v>
      </c>
      <c r="B2745" s="84" t="s">
        <v>21264</v>
      </c>
      <c r="C2745" s="119">
        <v>85.8</v>
      </c>
      <c r="D2745" s="120">
        <v>2743</v>
      </c>
      <c r="E2745" s="121">
        <f t="shared" si="47"/>
        <v>5</v>
      </c>
    </row>
    <row r="2746" spans="1:5" x14ac:dyDescent="0.2">
      <c r="A2746" s="24" t="s">
        <v>16012</v>
      </c>
      <c r="B2746" s="84" t="s">
        <v>21870</v>
      </c>
      <c r="C2746" s="119">
        <v>85.9</v>
      </c>
      <c r="D2746" s="120">
        <v>2744</v>
      </c>
      <c r="E2746" s="121">
        <f t="shared" si="47"/>
        <v>5</v>
      </c>
    </row>
    <row r="2747" spans="1:5" x14ac:dyDescent="0.2">
      <c r="A2747" s="24" t="s">
        <v>15516</v>
      </c>
      <c r="B2747" s="84" t="s">
        <v>22790</v>
      </c>
      <c r="C2747" s="119">
        <v>85.9</v>
      </c>
      <c r="D2747" s="120">
        <v>2745</v>
      </c>
      <c r="E2747" s="121">
        <f t="shared" si="47"/>
        <v>5</v>
      </c>
    </row>
    <row r="2748" spans="1:5" x14ac:dyDescent="0.2">
      <c r="A2748" s="24" t="s">
        <v>15741</v>
      </c>
      <c r="B2748" s="84" t="s">
        <v>22072</v>
      </c>
      <c r="C2748" s="119">
        <v>85.9</v>
      </c>
      <c r="D2748" s="120">
        <v>2746</v>
      </c>
      <c r="E2748" s="121">
        <f t="shared" si="47"/>
        <v>5</v>
      </c>
    </row>
    <row r="2749" spans="1:5" x14ac:dyDescent="0.2">
      <c r="A2749" s="24" t="s">
        <v>16196</v>
      </c>
      <c r="B2749" s="84" t="s">
        <v>22092</v>
      </c>
      <c r="C2749" s="119">
        <v>85.9</v>
      </c>
      <c r="D2749" s="120">
        <v>2747</v>
      </c>
      <c r="E2749" s="121">
        <f t="shared" si="47"/>
        <v>5</v>
      </c>
    </row>
    <row r="2750" spans="1:5" x14ac:dyDescent="0.2">
      <c r="A2750" s="24" t="s">
        <v>16391</v>
      </c>
      <c r="B2750" s="84" t="s">
        <v>21862</v>
      </c>
      <c r="C2750" s="119">
        <v>85.9</v>
      </c>
      <c r="D2750" s="120">
        <v>2748</v>
      </c>
      <c r="E2750" s="121">
        <f t="shared" si="47"/>
        <v>5</v>
      </c>
    </row>
    <row r="2751" spans="1:5" x14ac:dyDescent="0.2">
      <c r="A2751" s="24" t="s">
        <v>16509</v>
      </c>
      <c r="B2751" s="84" t="s">
        <v>21852</v>
      </c>
      <c r="C2751" s="119">
        <v>85.9</v>
      </c>
      <c r="D2751" s="120">
        <v>2749</v>
      </c>
      <c r="E2751" s="121">
        <f t="shared" si="47"/>
        <v>5</v>
      </c>
    </row>
    <row r="2752" spans="1:5" x14ac:dyDescent="0.2">
      <c r="A2752" s="24" t="s">
        <v>15109</v>
      </c>
      <c r="B2752" s="84" t="s">
        <v>21278</v>
      </c>
      <c r="C2752" s="119">
        <v>85.9</v>
      </c>
      <c r="D2752" s="120">
        <v>2750</v>
      </c>
      <c r="E2752" s="121">
        <f t="shared" si="47"/>
        <v>5</v>
      </c>
    </row>
    <row r="2753" spans="1:5" x14ac:dyDescent="0.2">
      <c r="A2753" s="24" t="s">
        <v>18172</v>
      </c>
      <c r="B2753" s="84" t="s">
        <v>20779</v>
      </c>
      <c r="C2753" s="119">
        <v>85.9</v>
      </c>
      <c r="D2753" s="120">
        <v>2751</v>
      </c>
      <c r="E2753" s="121">
        <f t="shared" si="47"/>
        <v>5</v>
      </c>
    </row>
    <row r="2754" spans="1:5" x14ac:dyDescent="0.2">
      <c r="A2754" s="24" t="s">
        <v>15724</v>
      </c>
      <c r="B2754" s="84" t="s">
        <v>22261</v>
      </c>
      <c r="C2754" s="119">
        <v>85.9</v>
      </c>
      <c r="D2754" s="120">
        <v>2752</v>
      </c>
      <c r="E2754" s="121">
        <f t="shared" si="47"/>
        <v>5</v>
      </c>
    </row>
    <row r="2755" spans="1:5" x14ac:dyDescent="0.2">
      <c r="A2755" s="24" t="s">
        <v>16418</v>
      </c>
      <c r="B2755" s="84" t="s">
        <v>21497</v>
      </c>
      <c r="C2755" s="119">
        <v>85.9</v>
      </c>
      <c r="D2755" s="120">
        <v>2753</v>
      </c>
      <c r="E2755" s="121">
        <f t="shared" si="47"/>
        <v>5</v>
      </c>
    </row>
    <row r="2756" spans="1:5" x14ac:dyDescent="0.2">
      <c r="A2756" s="24" t="s">
        <v>15386</v>
      </c>
      <c r="B2756" s="84" t="s">
        <v>22706</v>
      </c>
      <c r="C2756" s="119">
        <v>85.9</v>
      </c>
      <c r="D2756" s="120">
        <v>2754</v>
      </c>
      <c r="E2756" s="121">
        <f t="shared" ref="E2756:E2819" si="48">VLOOKUP(C2756,$I$3:$O$18,7, TRUE)</f>
        <v>5</v>
      </c>
    </row>
    <row r="2757" spans="1:5" x14ac:dyDescent="0.2">
      <c r="A2757" s="24" t="s">
        <v>15620</v>
      </c>
      <c r="B2757" s="84" t="s">
        <v>22123</v>
      </c>
      <c r="C2757" s="119">
        <v>86</v>
      </c>
      <c r="D2757" s="120">
        <v>2755</v>
      </c>
      <c r="E2757" s="121">
        <f t="shared" si="48"/>
        <v>5</v>
      </c>
    </row>
    <row r="2758" spans="1:5" x14ac:dyDescent="0.2">
      <c r="A2758" s="24" t="s">
        <v>14854</v>
      </c>
      <c r="B2758" s="84" t="s">
        <v>22487</v>
      </c>
      <c r="C2758" s="119">
        <v>86</v>
      </c>
      <c r="D2758" s="120">
        <v>2756</v>
      </c>
      <c r="E2758" s="121">
        <f t="shared" si="48"/>
        <v>5</v>
      </c>
    </row>
    <row r="2759" spans="1:5" x14ac:dyDescent="0.2">
      <c r="A2759" s="24" t="s">
        <v>15642</v>
      </c>
      <c r="B2759" s="84" t="s">
        <v>22222</v>
      </c>
      <c r="C2759" s="119">
        <v>86</v>
      </c>
      <c r="D2759" s="120">
        <v>2757</v>
      </c>
      <c r="E2759" s="121">
        <f t="shared" si="48"/>
        <v>5</v>
      </c>
    </row>
    <row r="2760" spans="1:5" x14ac:dyDescent="0.2">
      <c r="A2760" s="24" t="s">
        <v>15108</v>
      </c>
      <c r="B2760" s="84" t="s">
        <v>22127</v>
      </c>
      <c r="C2760" s="119">
        <v>86</v>
      </c>
      <c r="D2760" s="120">
        <v>2758</v>
      </c>
      <c r="E2760" s="121">
        <f t="shared" si="48"/>
        <v>5</v>
      </c>
    </row>
    <row r="2761" spans="1:5" x14ac:dyDescent="0.2">
      <c r="A2761" s="24" t="s">
        <v>17129</v>
      </c>
      <c r="B2761" s="84" t="s">
        <v>21825</v>
      </c>
      <c r="C2761" s="119">
        <v>86</v>
      </c>
      <c r="D2761" s="120">
        <v>2759</v>
      </c>
      <c r="E2761" s="121">
        <f t="shared" si="48"/>
        <v>5</v>
      </c>
    </row>
    <row r="2762" spans="1:5" x14ac:dyDescent="0.2">
      <c r="A2762" s="24" t="s">
        <v>15427</v>
      </c>
      <c r="B2762" s="84" t="s">
        <v>21670</v>
      </c>
      <c r="C2762" s="119">
        <v>86</v>
      </c>
      <c r="D2762" s="120">
        <v>2760</v>
      </c>
      <c r="E2762" s="121">
        <f t="shared" si="48"/>
        <v>5</v>
      </c>
    </row>
    <row r="2763" spans="1:5" x14ac:dyDescent="0.2">
      <c r="A2763" s="24" t="s">
        <v>16352</v>
      </c>
      <c r="B2763" s="84" t="s">
        <v>21568</v>
      </c>
      <c r="C2763" s="119">
        <v>86.1</v>
      </c>
      <c r="D2763" s="120">
        <v>2761</v>
      </c>
      <c r="E2763" s="121">
        <f t="shared" si="48"/>
        <v>5</v>
      </c>
    </row>
    <row r="2764" spans="1:5" x14ac:dyDescent="0.2">
      <c r="A2764" s="24" t="s">
        <v>16119</v>
      </c>
      <c r="B2764" s="84" t="s">
        <v>22071</v>
      </c>
      <c r="C2764" s="119">
        <v>86.1</v>
      </c>
      <c r="D2764" s="120">
        <v>2762</v>
      </c>
      <c r="E2764" s="121">
        <f t="shared" si="48"/>
        <v>5</v>
      </c>
    </row>
    <row r="2765" spans="1:5" x14ac:dyDescent="0.2">
      <c r="A2765" s="24" t="s">
        <v>15659</v>
      </c>
      <c r="B2765" s="84" t="s">
        <v>22007</v>
      </c>
      <c r="C2765" s="119">
        <v>86.1</v>
      </c>
      <c r="D2765" s="120">
        <v>2763</v>
      </c>
      <c r="E2765" s="121">
        <f t="shared" si="48"/>
        <v>5</v>
      </c>
    </row>
    <row r="2766" spans="1:5" x14ac:dyDescent="0.2">
      <c r="A2766" s="24" t="s">
        <v>15738</v>
      </c>
      <c r="B2766" s="84" t="s">
        <v>21820</v>
      </c>
      <c r="C2766" s="119">
        <v>86.1</v>
      </c>
      <c r="D2766" s="120">
        <v>2764</v>
      </c>
      <c r="E2766" s="121">
        <f t="shared" si="48"/>
        <v>5</v>
      </c>
    </row>
    <row r="2767" spans="1:5" x14ac:dyDescent="0.2">
      <c r="A2767" s="24" t="s">
        <v>16021</v>
      </c>
      <c r="B2767" s="84" t="s">
        <v>21853</v>
      </c>
      <c r="C2767" s="119">
        <v>86.1</v>
      </c>
      <c r="D2767" s="120">
        <v>2765</v>
      </c>
      <c r="E2767" s="121">
        <f t="shared" si="48"/>
        <v>5</v>
      </c>
    </row>
    <row r="2768" spans="1:5" x14ac:dyDescent="0.2">
      <c r="A2768" s="24" t="s">
        <v>15725</v>
      </c>
      <c r="B2768" s="84" t="s">
        <v>21700</v>
      </c>
      <c r="C2768" s="119">
        <v>86.1</v>
      </c>
      <c r="D2768" s="120">
        <v>2766</v>
      </c>
      <c r="E2768" s="121">
        <f t="shared" si="48"/>
        <v>5</v>
      </c>
    </row>
    <row r="2769" spans="1:5" x14ac:dyDescent="0.2">
      <c r="A2769" s="24" t="s">
        <v>15463</v>
      </c>
      <c r="B2769" s="84" t="s">
        <v>22238</v>
      </c>
      <c r="C2769" s="119">
        <v>86.1</v>
      </c>
      <c r="D2769" s="120">
        <v>2767</v>
      </c>
      <c r="E2769" s="121">
        <f t="shared" si="48"/>
        <v>5</v>
      </c>
    </row>
    <row r="2770" spans="1:5" x14ac:dyDescent="0.2">
      <c r="A2770" s="24" t="s">
        <v>15001</v>
      </c>
      <c r="B2770" s="84" t="s">
        <v>22264</v>
      </c>
      <c r="C2770" s="119">
        <v>86.1</v>
      </c>
      <c r="D2770" s="120">
        <v>2768</v>
      </c>
      <c r="E2770" s="121">
        <f t="shared" si="48"/>
        <v>5</v>
      </c>
    </row>
    <row r="2771" spans="1:5" x14ac:dyDescent="0.2">
      <c r="A2771" s="24" t="s">
        <v>16819</v>
      </c>
      <c r="B2771" s="84" t="s">
        <v>21161</v>
      </c>
      <c r="C2771" s="119">
        <v>86.1</v>
      </c>
      <c r="D2771" s="120">
        <v>2769</v>
      </c>
      <c r="E2771" s="121">
        <f t="shared" si="48"/>
        <v>5</v>
      </c>
    </row>
    <row r="2772" spans="1:5" x14ac:dyDescent="0.2">
      <c r="A2772" s="24" t="s">
        <v>15878</v>
      </c>
      <c r="B2772" s="84" t="s">
        <v>21847</v>
      </c>
      <c r="C2772" s="119">
        <v>86.1</v>
      </c>
      <c r="D2772" s="120">
        <v>2770</v>
      </c>
      <c r="E2772" s="121">
        <f t="shared" si="48"/>
        <v>5</v>
      </c>
    </row>
    <row r="2773" spans="1:5" x14ac:dyDescent="0.2">
      <c r="A2773" s="24" t="s">
        <v>16138</v>
      </c>
      <c r="B2773" s="84" t="s">
        <v>23141</v>
      </c>
      <c r="C2773" s="119">
        <v>86.1</v>
      </c>
      <c r="D2773" s="120">
        <v>2771</v>
      </c>
      <c r="E2773" s="121">
        <f t="shared" si="48"/>
        <v>5</v>
      </c>
    </row>
    <row r="2774" spans="1:5" x14ac:dyDescent="0.2">
      <c r="A2774" s="24" t="s">
        <v>16063</v>
      </c>
      <c r="B2774" s="84" t="s">
        <v>22694</v>
      </c>
      <c r="C2774" s="119">
        <v>86.2</v>
      </c>
      <c r="D2774" s="120">
        <v>2772</v>
      </c>
      <c r="E2774" s="121">
        <f t="shared" si="48"/>
        <v>5</v>
      </c>
    </row>
    <row r="2775" spans="1:5" x14ac:dyDescent="0.2">
      <c r="A2775" s="24" t="s">
        <v>14559</v>
      </c>
      <c r="B2775" s="84" t="s">
        <v>23052</v>
      </c>
      <c r="C2775" s="119">
        <v>86.2</v>
      </c>
      <c r="D2775" s="120">
        <v>2773</v>
      </c>
      <c r="E2775" s="121">
        <f t="shared" si="48"/>
        <v>5</v>
      </c>
    </row>
    <row r="2776" spans="1:5" x14ac:dyDescent="0.2">
      <c r="A2776" s="24" t="s">
        <v>15759</v>
      </c>
      <c r="B2776" s="84" t="s">
        <v>22702</v>
      </c>
      <c r="C2776" s="119">
        <v>86.2</v>
      </c>
      <c r="D2776" s="120">
        <v>2774</v>
      </c>
      <c r="E2776" s="121">
        <f t="shared" si="48"/>
        <v>5</v>
      </c>
    </row>
    <row r="2777" spans="1:5" x14ac:dyDescent="0.2">
      <c r="A2777" s="24" t="s">
        <v>17125</v>
      </c>
      <c r="B2777" s="84" t="s">
        <v>21860</v>
      </c>
      <c r="C2777" s="119">
        <v>86.2</v>
      </c>
      <c r="D2777" s="120">
        <v>2775</v>
      </c>
      <c r="E2777" s="121">
        <f t="shared" si="48"/>
        <v>5</v>
      </c>
    </row>
    <row r="2778" spans="1:5" x14ac:dyDescent="0.2">
      <c r="A2778" s="24" t="s">
        <v>14960</v>
      </c>
      <c r="B2778" s="84" t="s">
        <v>22505</v>
      </c>
      <c r="C2778" s="119">
        <v>86.2</v>
      </c>
      <c r="D2778" s="120">
        <v>2776</v>
      </c>
      <c r="E2778" s="121">
        <f t="shared" si="48"/>
        <v>5</v>
      </c>
    </row>
    <row r="2779" spans="1:5" x14ac:dyDescent="0.2">
      <c r="A2779" s="24" t="s">
        <v>15037</v>
      </c>
      <c r="B2779" s="84" t="s">
        <v>22114</v>
      </c>
      <c r="C2779" s="119">
        <v>86.3</v>
      </c>
      <c r="D2779" s="120">
        <v>2777</v>
      </c>
      <c r="E2779" s="121">
        <f t="shared" si="48"/>
        <v>5</v>
      </c>
    </row>
    <row r="2780" spans="1:5" x14ac:dyDescent="0.2">
      <c r="A2780" s="24" t="s">
        <v>15297</v>
      </c>
      <c r="B2780" s="84" t="s">
        <v>22369</v>
      </c>
      <c r="C2780" s="119">
        <v>86.3</v>
      </c>
      <c r="D2780" s="120">
        <v>2778</v>
      </c>
      <c r="E2780" s="121">
        <f t="shared" si="48"/>
        <v>5</v>
      </c>
    </row>
    <row r="2781" spans="1:5" x14ac:dyDescent="0.2">
      <c r="A2781" s="24" t="s">
        <v>15320</v>
      </c>
      <c r="B2781" s="84" t="s">
        <v>21789</v>
      </c>
      <c r="C2781" s="119">
        <v>86.3</v>
      </c>
      <c r="D2781" s="120">
        <v>2779</v>
      </c>
      <c r="E2781" s="121">
        <f t="shared" si="48"/>
        <v>5</v>
      </c>
    </row>
    <row r="2782" spans="1:5" x14ac:dyDescent="0.2">
      <c r="A2782" s="24" t="s">
        <v>15303</v>
      </c>
      <c r="B2782" s="84" t="s">
        <v>22156</v>
      </c>
      <c r="C2782" s="119">
        <v>86.3</v>
      </c>
      <c r="D2782" s="120">
        <v>2780</v>
      </c>
      <c r="E2782" s="121">
        <f t="shared" si="48"/>
        <v>5</v>
      </c>
    </row>
    <row r="2783" spans="1:5" x14ac:dyDescent="0.2">
      <c r="A2783" s="24" t="s">
        <v>16699</v>
      </c>
      <c r="B2783" s="84" t="s">
        <v>22167</v>
      </c>
      <c r="C2783" s="119">
        <v>86.3</v>
      </c>
      <c r="D2783" s="120">
        <v>2781</v>
      </c>
      <c r="E2783" s="121">
        <f t="shared" si="48"/>
        <v>5</v>
      </c>
    </row>
    <row r="2784" spans="1:5" x14ac:dyDescent="0.2">
      <c r="A2784" s="24" t="s">
        <v>16862</v>
      </c>
      <c r="B2784" s="84" t="s">
        <v>22674</v>
      </c>
      <c r="C2784" s="119">
        <v>86.4</v>
      </c>
      <c r="D2784" s="120">
        <v>2782</v>
      </c>
      <c r="E2784" s="121">
        <f t="shared" si="48"/>
        <v>5</v>
      </c>
    </row>
    <row r="2785" spans="1:5" x14ac:dyDescent="0.2">
      <c r="A2785" s="24" t="s">
        <v>14673</v>
      </c>
      <c r="B2785" s="84" t="s">
        <v>22368</v>
      </c>
      <c r="C2785" s="119">
        <v>86.4</v>
      </c>
      <c r="D2785" s="120">
        <v>2783</v>
      </c>
      <c r="E2785" s="121">
        <f t="shared" si="48"/>
        <v>5</v>
      </c>
    </row>
    <row r="2786" spans="1:5" x14ac:dyDescent="0.2">
      <c r="A2786" s="24" t="s">
        <v>16098</v>
      </c>
      <c r="B2786" s="84" t="s">
        <v>22484</v>
      </c>
      <c r="C2786" s="119">
        <v>86.4</v>
      </c>
      <c r="D2786" s="120">
        <v>2784</v>
      </c>
      <c r="E2786" s="121">
        <f t="shared" si="48"/>
        <v>5</v>
      </c>
    </row>
    <row r="2787" spans="1:5" x14ac:dyDescent="0.2">
      <c r="A2787" s="24" t="s">
        <v>16083</v>
      </c>
      <c r="B2787" s="84" t="s">
        <v>21889</v>
      </c>
      <c r="C2787" s="119">
        <v>86.4</v>
      </c>
      <c r="D2787" s="120">
        <v>2785</v>
      </c>
      <c r="E2787" s="121">
        <f t="shared" si="48"/>
        <v>5</v>
      </c>
    </row>
    <row r="2788" spans="1:5" x14ac:dyDescent="0.2">
      <c r="A2788" s="24" t="s">
        <v>16843</v>
      </c>
      <c r="B2788" s="84" t="s">
        <v>22187</v>
      </c>
      <c r="C2788" s="119">
        <v>86.5</v>
      </c>
      <c r="D2788" s="120">
        <v>2786</v>
      </c>
      <c r="E2788" s="121">
        <f t="shared" si="48"/>
        <v>5</v>
      </c>
    </row>
    <row r="2789" spans="1:5" x14ac:dyDescent="0.2">
      <c r="A2789" s="24" t="s">
        <v>16000</v>
      </c>
      <c r="B2789" s="84" t="s">
        <v>21811</v>
      </c>
      <c r="C2789" s="119">
        <v>86.5</v>
      </c>
      <c r="D2789" s="120">
        <v>2787</v>
      </c>
      <c r="E2789" s="121">
        <f t="shared" si="48"/>
        <v>5</v>
      </c>
    </row>
    <row r="2790" spans="1:5" x14ac:dyDescent="0.2">
      <c r="A2790" s="24" t="s">
        <v>15196</v>
      </c>
      <c r="B2790" s="84" t="s">
        <v>22892</v>
      </c>
      <c r="C2790" s="119">
        <v>86.5</v>
      </c>
      <c r="D2790" s="120">
        <v>2788</v>
      </c>
      <c r="E2790" s="121">
        <f t="shared" si="48"/>
        <v>5</v>
      </c>
    </row>
    <row r="2791" spans="1:5" x14ac:dyDescent="0.2">
      <c r="A2791" s="24" t="s">
        <v>15719</v>
      </c>
      <c r="B2791" s="84" t="s">
        <v>21969</v>
      </c>
      <c r="C2791" s="119">
        <v>86.5</v>
      </c>
      <c r="D2791" s="120">
        <v>2789</v>
      </c>
      <c r="E2791" s="121">
        <f t="shared" si="48"/>
        <v>5</v>
      </c>
    </row>
    <row r="2792" spans="1:5" x14ac:dyDescent="0.2">
      <c r="A2792" s="24" t="s">
        <v>14493</v>
      </c>
      <c r="B2792" s="84" t="s">
        <v>22942</v>
      </c>
      <c r="C2792" s="119">
        <v>86.5</v>
      </c>
      <c r="D2792" s="120">
        <v>2790</v>
      </c>
      <c r="E2792" s="121">
        <f t="shared" si="48"/>
        <v>5</v>
      </c>
    </row>
    <row r="2793" spans="1:5" x14ac:dyDescent="0.2">
      <c r="A2793" s="24" t="s">
        <v>21838</v>
      </c>
      <c r="B2793" s="84" t="s">
        <v>21839</v>
      </c>
      <c r="C2793" s="119">
        <v>86.5</v>
      </c>
      <c r="D2793" s="120">
        <v>2791</v>
      </c>
      <c r="E2793" s="121">
        <f t="shared" si="48"/>
        <v>5</v>
      </c>
    </row>
    <row r="2794" spans="1:5" x14ac:dyDescent="0.2">
      <c r="A2794" s="24" t="s">
        <v>16025</v>
      </c>
      <c r="B2794" s="84" t="s">
        <v>22474</v>
      </c>
      <c r="C2794" s="119">
        <v>86.6</v>
      </c>
      <c r="D2794" s="120">
        <v>2792</v>
      </c>
      <c r="E2794" s="121">
        <f t="shared" si="48"/>
        <v>5</v>
      </c>
    </row>
    <row r="2795" spans="1:5" x14ac:dyDescent="0.2">
      <c r="A2795" s="24" t="s">
        <v>15590</v>
      </c>
      <c r="B2795" s="84" t="s">
        <v>21559</v>
      </c>
      <c r="C2795" s="119">
        <v>86.6</v>
      </c>
      <c r="D2795" s="120">
        <v>2793</v>
      </c>
      <c r="E2795" s="121">
        <f t="shared" si="48"/>
        <v>5</v>
      </c>
    </row>
    <row r="2796" spans="1:5" x14ac:dyDescent="0.2">
      <c r="A2796" s="24" t="s">
        <v>14898</v>
      </c>
      <c r="B2796" s="84" t="s">
        <v>22752</v>
      </c>
      <c r="C2796" s="119">
        <v>86.6</v>
      </c>
      <c r="D2796" s="120">
        <v>2794</v>
      </c>
      <c r="E2796" s="121">
        <f t="shared" si="48"/>
        <v>5</v>
      </c>
    </row>
    <row r="2797" spans="1:5" x14ac:dyDescent="0.2">
      <c r="A2797" s="24" t="s">
        <v>14703</v>
      </c>
      <c r="B2797" s="84" t="s">
        <v>21905</v>
      </c>
      <c r="C2797" s="119">
        <v>86.6</v>
      </c>
      <c r="D2797" s="120">
        <v>2795</v>
      </c>
      <c r="E2797" s="121">
        <f t="shared" si="48"/>
        <v>5</v>
      </c>
    </row>
    <row r="2798" spans="1:5" x14ac:dyDescent="0.2">
      <c r="A2798" s="24" t="s">
        <v>16646</v>
      </c>
      <c r="B2798" s="84" t="s">
        <v>22328</v>
      </c>
      <c r="C2798" s="119">
        <v>86.6</v>
      </c>
      <c r="D2798" s="120">
        <v>2796</v>
      </c>
      <c r="E2798" s="121">
        <f t="shared" si="48"/>
        <v>5</v>
      </c>
    </row>
    <row r="2799" spans="1:5" x14ac:dyDescent="0.2">
      <c r="A2799" s="24" t="s">
        <v>17719</v>
      </c>
      <c r="B2799" s="84" t="s">
        <v>20776</v>
      </c>
      <c r="C2799" s="119">
        <v>86.7</v>
      </c>
      <c r="D2799" s="120">
        <v>2797</v>
      </c>
      <c r="E2799" s="121">
        <f t="shared" si="48"/>
        <v>5</v>
      </c>
    </row>
    <row r="2800" spans="1:5" x14ac:dyDescent="0.2">
      <c r="A2800" s="24" t="s">
        <v>15184</v>
      </c>
      <c r="B2800" s="84" t="s">
        <v>22286</v>
      </c>
      <c r="C2800" s="119">
        <v>86.7</v>
      </c>
      <c r="D2800" s="120">
        <v>2798</v>
      </c>
      <c r="E2800" s="121">
        <f t="shared" si="48"/>
        <v>5</v>
      </c>
    </row>
    <row r="2801" spans="1:5" x14ac:dyDescent="0.2">
      <c r="A2801" s="24" t="s">
        <v>17565</v>
      </c>
      <c r="B2801" s="84" t="s">
        <v>21271</v>
      </c>
      <c r="C2801" s="119">
        <v>86.7</v>
      </c>
      <c r="D2801" s="120">
        <v>2799</v>
      </c>
      <c r="E2801" s="121">
        <f t="shared" si="48"/>
        <v>5</v>
      </c>
    </row>
    <row r="2802" spans="1:5" x14ac:dyDescent="0.2">
      <c r="A2802" s="24" t="s">
        <v>15015</v>
      </c>
      <c r="B2802" s="84" t="s">
        <v>21945</v>
      </c>
      <c r="C2802" s="119">
        <v>86.8</v>
      </c>
      <c r="D2802" s="120">
        <v>2800</v>
      </c>
      <c r="E2802" s="121">
        <f t="shared" si="48"/>
        <v>5</v>
      </c>
    </row>
    <row r="2803" spans="1:5" x14ac:dyDescent="0.2">
      <c r="A2803" s="24" t="s">
        <v>13291</v>
      </c>
      <c r="B2803" s="84" t="s">
        <v>22903</v>
      </c>
      <c r="C2803" s="119">
        <v>86.8</v>
      </c>
      <c r="D2803" s="120">
        <v>2801</v>
      </c>
      <c r="E2803" s="121">
        <f t="shared" si="48"/>
        <v>5</v>
      </c>
    </row>
    <row r="2804" spans="1:5" x14ac:dyDescent="0.2">
      <c r="A2804" s="24" t="s">
        <v>15035</v>
      </c>
      <c r="B2804" s="84" t="s">
        <v>21968</v>
      </c>
      <c r="C2804" s="119">
        <v>86.8</v>
      </c>
      <c r="D2804" s="120">
        <v>2802</v>
      </c>
      <c r="E2804" s="121">
        <f t="shared" si="48"/>
        <v>5</v>
      </c>
    </row>
    <row r="2805" spans="1:5" x14ac:dyDescent="0.2">
      <c r="A2805" s="24" t="s">
        <v>16815</v>
      </c>
      <c r="B2805" s="84" t="s">
        <v>22358</v>
      </c>
      <c r="C2805" s="119">
        <v>86.8</v>
      </c>
      <c r="D2805" s="120">
        <v>2803</v>
      </c>
      <c r="E2805" s="121">
        <f t="shared" si="48"/>
        <v>5</v>
      </c>
    </row>
    <row r="2806" spans="1:5" x14ac:dyDescent="0.2">
      <c r="A2806" s="24" t="s">
        <v>15885</v>
      </c>
      <c r="B2806" s="84" t="s">
        <v>22359</v>
      </c>
      <c r="C2806" s="119">
        <v>86.8</v>
      </c>
      <c r="D2806" s="120">
        <v>2804</v>
      </c>
      <c r="E2806" s="121">
        <f t="shared" si="48"/>
        <v>5</v>
      </c>
    </row>
    <row r="2807" spans="1:5" x14ac:dyDescent="0.2">
      <c r="A2807" s="24" t="s">
        <v>15542</v>
      </c>
      <c r="B2807" s="84" t="s">
        <v>22284</v>
      </c>
      <c r="C2807" s="119">
        <v>86.8</v>
      </c>
      <c r="D2807" s="120">
        <v>2805</v>
      </c>
      <c r="E2807" s="121">
        <f t="shared" si="48"/>
        <v>5</v>
      </c>
    </row>
    <row r="2808" spans="1:5" x14ac:dyDescent="0.2">
      <c r="A2808" s="24" t="s">
        <v>16272</v>
      </c>
      <c r="B2808" s="84" t="s">
        <v>21433</v>
      </c>
      <c r="C2808" s="119">
        <v>86.8</v>
      </c>
      <c r="D2808" s="120">
        <v>2806</v>
      </c>
      <c r="E2808" s="121">
        <f t="shared" si="48"/>
        <v>5</v>
      </c>
    </row>
    <row r="2809" spans="1:5" x14ac:dyDescent="0.2">
      <c r="A2809" s="24" t="s">
        <v>16263</v>
      </c>
      <c r="B2809" s="84" t="s">
        <v>22047</v>
      </c>
      <c r="C2809" s="119">
        <v>86.8</v>
      </c>
      <c r="D2809" s="120">
        <v>2807</v>
      </c>
      <c r="E2809" s="121">
        <f t="shared" si="48"/>
        <v>5</v>
      </c>
    </row>
    <row r="2810" spans="1:5" x14ac:dyDescent="0.2">
      <c r="A2810" s="24" t="s">
        <v>17560</v>
      </c>
      <c r="B2810" s="84" t="s">
        <v>22257</v>
      </c>
      <c r="C2810" s="119">
        <v>86.9</v>
      </c>
      <c r="D2810" s="120">
        <v>2808</v>
      </c>
      <c r="E2810" s="121">
        <f t="shared" si="48"/>
        <v>5</v>
      </c>
    </row>
    <row r="2811" spans="1:5" x14ac:dyDescent="0.2">
      <c r="A2811" s="24" t="s">
        <v>15991</v>
      </c>
      <c r="B2811" s="84" t="s">
        <v>22006</v>
      </c>
      <c r="C2811" s="119">
        <v>86.9</v>
      </c>
      <c r="D2811" s="120">
        <v>2809</v>
      </c>
      <c r="E2811" s="121">
        <f t="shared" si="48"/>
        <v>5</v>
      </c>
    </row>
    <row r="2812" spans="1:5" x14ac:dyDescent="0.2">
      <c r="A2812" s="24" t="s">
        <v>17009</v>
      </c>
      <c r="B2812" s="84" t="s">
        <v>21543</v>
      </c>
      <c r="C2812" s="119">
        <v>86.9</v>
      </c>
      <c r="D2812" s="120">
        <v>2810</v>
      </c>
      <c r="E2812" s="121">
        <f t="shared" si="48"/>
        <v>5</v>
      </c>
    </row>
    <row r="2813" spans="1:5" x14ac:dyDescent="0.2">
      <c r="A2813" s="24" t="s">
        <v>17160</v>
      </c>
      <c r="B2813" s="84" t="s">
        <v>20687</v>
      </c>
      <c r="C2813" s="119">
        <v>86.9</v>
      </c>
      <c r="D2813" s="120">
        <v>2811</v>
      </c>
      <c r="E2813" s="121">
        <f t="shared" si="48"/>
        <v>5</v>
      </c>
    </row>
    <row r="2814" spans="1:5" x14ac:dyDescent="0.2">
      <c r="A2814" s="24" t="s">
        <v>15083</v>
      </c>
      <c r="B2814" s="84" t="s">
        <v>22323</v>
      </c>
      <c r="C2814" s="119">
        <v>86.9</v>
      </c>
      <c r="D2814" s="120">
        <v>2812</v>
      </c>
      <c r="E2814" s="121">
        <f t="shared" si="48"/>
        <v>5</v>
      </c>
    </row>
    <row r="2815" spans="1:5" x14ac:dyDescent="0.2">
      <c r="A2815" s="24" t="s">
        <v>16840</v>
      </c>
      <c r="B2815" s="84" t="s">
        <v>21513</v>
      </c>
      <c r="C2815" s="119">
        <v>86.9</v>
      </c>
      <c r="D2815" s="120">
        <v>2813</v>
      </c>
      <c r="E2815" s="121">
        <f t="shared" si="48"/>
        <v>5</v>
      </c>
    </row>
    <row r="2816" spans="1:5" x14ac:dyDescent="0.2">
      <c r="A2816" s="24" t="s">
        <v>15936</v>
      </c>
      <c r="B2816" s="84" t="s">
        <v>22086</v>
      </c>
      <c r="C2816" s="119">
        <v>86.9</v>
      </c>
      <c r="D2816" s="120">
        <v>2814</v>
      </c>
      <c r="E2816" s="121">
        <f t="shared" si="48"/>
        <v>5</v>
      </c>
    </row>
    <row r="2817" spans="1:5" x14ac:dyDescent="0.2">
      <c r="A2817" s="24" t="s">
        <v>15302</v>
      </c>
      <c r="B2817" s="84" t="s">
        <v>22421</v>
      </c>
      <c r="C2817" s="119">
        <v>86.9</v>
      </c>
      <c r="D2817" s="120">
        <v>2815</v>
      </c>
      <c r="E2817" s="121">
        <f t="shared" si="48"/>
        <v>5</v>
      </c>
    </row>
    <row r="2818" spans="1:5" x14ac:dyDescent="0.2">
      <c r="A2818" s="24" t="s">
        <v>14494</v>
      </c>
      <c r="B2818" s="84" t="s">
        <v>23200</v>
      </c>
      <c r="C2818" s="119">
        <v>86.9</v>
      </c>
      <c r="D2818" s="120">
        <v>2816</v>
      </c>
      <c r="E2818" s="121">
        <f t="shared" si="48"/>
        <v>5</v>
      </c>
    </row>
    <row r="2819" spans="1:5" x14ac:dyDescent="0.2">
      <c r="A2819" s="24" t="s">
        <v>16191</v>
      </c>
      <c r="B2819" s="84" t="s">
        <v>22504</v>
      </c>
      <c r="C2819" s="119">
        <v>86.9</v>
      </c>
      <c r="D2819" s="120">
        <v>2817</v>
      </c>
      <c r="E2819" s="121">
        <f t="shared" si="48"/>
        <v>5</v>
      </c>
    </row>
    <row r="2820" spans="1:5" x14ac:dyDescent="0.2">
      <c r="A2820" s="24" t="s">
        <v>15222</v>
      </c>
      <c r="B2820" s="84" t="s">
        <v>22102</v>
      </c>
      <c r="C2820" s="119">
        <v>86.9</v>
      </c>
      <c r="D2820" s="120">
        <v>2818</v>
      </c>
      <c r="E2820" s="121">
        <f t="shared" ref="E2820:E2883" si="49">VLOOKUP(C2820,$I$3:$O$18,7, TRUE)</f>
        <v>5</v>
      </c>
    </row>
    <row r="2821" spans="1:5" x14ac:dyDescent="0.2">
      <c r="A2821" s="24" t="s">
        <v>15169</v>
      </c>
      <c r="B2821" s="84" t="s">
        <v>21952</v>
      </c>
      <c r="C2821" s="119">
        <v>86.9</v>
      </c>
      <c r="D2821" s="120">
        <v>2819</v>
      </c>
      <c r="E2821" s="121">
        <f t="shared" si="49"/>
        <v>5</v>
      </c>
    </row>
    <row r="2822" spans="1:5" x14ac:dyDescent="0.2">
      <c r="A2822" s="24" t="s">
        <v>15257</v>
      </c>
      <c r="B2822" s="84" t="s">
        <v>22427</v>
      </c>
      <c r="C2822" s="119">
        <v>86.9</v>
      </c>
      <c r="D2822" s="120">
        <v>2820</v>
      </c>
      <c r="E2822" s="121">
        <f t="shared" si="49"/>
        <v>5</v>
      </c>
    </row>
    <row r="2823" spans="1:5" x14ac:dyDescent="0.2">
      <c r="A2823" s="24" t="s">
        <v>17524</v>
      </c>
      <c r="B2823" s="84" t="s">
        <v>21996</v>
      </c>
      <c r="C2823" s="119">
        <v>86.9</v>
      </c>
      <c r="D2823" s="120">
        <v>2821</v>
      </c>
      <c r="E2823" s="121">
        <f t="shared" si="49"/>
        <v>5</v>
      </c>
    </row>
    <row r="2824" spans="1:5" x14ac:dyDescent="0.2">
      <c r="A2824" s="24" t="s">
        <v>15796</v>
      </c>
      <c r="B2824" s="84" t="s">
        <v>22364</v>
      </c>
      <c r="C2824" s="119">
        <v>87</v>
      </c>
      <c r="D2824" s="120">
        <v>2822</v>
      </c>
      <c r="E2824" s="121">
        <f t="shared" si="49"/>
        <v>5</v>
      </c>
    </row>
    <row r="2825" spans="1:5" x14ac:dyDescent="0.2">
      <c r="A2825" s="24" t="s">
        <v>15823</v>
      </c>
      <c r="B2825" s="84" t="s">
        <v>22457</v>
      </c>
      <c r="C2825" s="119">
        <v>87</v>
      </c>
      <c r="D2825" s="120">
        <v>2823</v>
      </c>
      <c r="E2825" s="121">
        <f t="shared" si="49"/>
        <v>5</v>
      </c>
    </row>
    <row r="2826" spans="1:5" x14ac:dyDescent="0.2">
      <c r="A2826" s="24" t="s">
        <v>15378</v>
      </c>
      <c r="B2826" s="84" t="s">
        <v>22729</v>
      </c>
      <c r="C2826" s="119">
        <v>87</v>
      </c>
      <c r="D2826" s="120">
        <v>2824</v>
      </c>
      <c r="E2826" s="121">
        <f t="shared" si="49"/>
        <v>5</v>
      </c>
    </row>
    <row r="2827" spans="1:5" x14ac:dyDescent="0.2">
      <c r="A2827" s="24" t="s">
        <v>16688</v>
      </c>
      <c r="B2827" s="84" t="s">
        <v>21565</v>
      </c>
      <c r="C2827" s="119">
        <v>87</v>
      </c>
      <c r="D2827" s="120">
        <v>2825</v>
      </c>
      <c r="E2827" s="121">
        <f t="shared" si="49"/>
        <v>5</v>
      </c>
    </row>
    <row r="2828" spans="1:5" x14ac:dyDescent="0.2">
      <c r="A2828" s="24" t="s">
        <v>15554</v>
      </c>
      <c r="B2828" s="84" t="s">
        <v>22460</v>
      </c>
      <c r="C2828" s="119">
        <v>87.1</v>
      </c>
      <c r="D2828" s="120">
        <v>2826</v>
      </c>
      <c r="E2828" s="121">
        <f t="shared" si="49"/>
        <v>5</v>
      </c>
    </row>
    <row r="2829" spans="1:5" x14ac:dyDescent="0.2">
      <c r="A2829" s="24" t="s">
        <v>15831</v>
      </c>
      <c r="B2829" s="84" t="s">
        <v>22208</v>
      </c>
      <c r="C2829" s="119">
        <v>87.1</v>
      </c>
      <c r="D2829" s="120">
        <v>2827</v>
      </c>
      <c r="E2829" s="121">
        <f t="shared" si="49"/>
        <v>5</v>
      </c>
    </row>
    <row r="2830" spans="1:5" x14ac:dyDescent="0.2">
      <c r="A2830" s="24" t="s">
        <v>16876</v>
      </c>
      <c r="B2830" s="84" t="s">
        <v>21614</v>
      </c>
      <c r="C2830" s="119">
        <v>87.1</v>
      </c>
      <c r="D2830" s="120">
        <v>2828</v>
      </c>
      <c r="E2830" s="121">
        <f t="shared" si="49"/>
        <v>5</v>
      </c>
    </row>
    <row r="2831" spans="1:5" x14ac:dyDescent="0.2">
      <c r="A2831" s="24" t="s">
        <v>17235</v>
      </c>
      <c r="B2831" s="84" t="s">
        <v>21148</v>
      </c>
      <c r="C2831" s="119">
        <v>87.1</v>
      </c>
      <c r="D2831" s="120">
        <v>2829</v>
      </c>
      <c r="E2831" s="121">
        <f t="shared" si="49"/>
        <v>5</v>
      </c>
    </row>
    <row r="2832" spans="1:5" x14ac:dyDescent="0.2">
      <c r="A2832" s="24" t="s">
        <v>16918</v>
      </c>
      <c r="B2832" s="84" t="s">
        <v>20715</v>
      </c>
      <c r="C2832" s="119">
        <v>87.1</v>
      </c>
      <c r="D2832" s="120">
        <v>2830</v>
      </c>
      <c r="E2832" s="121">
        <f t="shared" si="49"/>
        <v>5</v>
      </c>
    </row>
    <row r="2833" spans="1:5" x14ac:dyDescent="0.2">
      <c r="A2833" s="24" t="s">
        <v>16481</v>
      </c>
      <c r="B2833" s="84" t="s">
        <v>21425</v>
      </c>
      <c r="C2833" s="119">
        <v>87.1</v>
      </c>
      <c r="D2833" s="120">
        <v>2831</v>
      </c>
      <c r="E2833" s="121">
        <f t="shared" si="49"/>
        <v>5</v>
      </c>
    </row>
    <row r="2834" spans="1:5" x14ac:dyDescent="0.2">
      <c r="A2834" s="24" t="s">
        <v>15943</v>
      </c>
      <c r="B2834" s="84" t="s">
        <v>22314</v>
      </c>
      <c r="C2834" s="119">
        <v>87.1</v>
      </c>
      <c r="D2834" s="120">
        <v>2832</v>
      </c>
      <c r="E2834" s="121">
        <f t="shared" si="49"/>
        <v>5</v>
      </c>
    </row>
    <row r="2835" spans="1:5" x14ac:dyDescent="0.2">
      <c r="A2835" s="24" t="s">
        <v>15768</v>
      </c>
      <c r="B2835" s="84" t="s">
        <v>22315</v>
      </c>
      <c r="C2835" s="119">
        <v>87.1</v>
      </c>
      <c r="D2835" s="120">
        <v>2833</v>
      </c>
      <c r="E2835" s="121">
        <f t="shared" si="49"/>
        <v>5</v>
      </c>
    </row>
    <row r="2836" spans="1:5" x14ac:dyDescent="0.2">
      <c r="A2836" s="24" t="s">
        <v>15080</v>
      </c>
      <c r="B2836" s="84" t="s">
        <v>22840</v>
      </c>
      <c r="C2836" s="119">
        <v>87.1</v>
      </c>
      <c r="D2836" s="120">
        <v>2834</v>
      </c>
      <c r="E2836" s="121">
        <f t="shared" si="49"/>
        <v>5</v>
      </c>
    </row>
    <row r="2837" spans="1:5" x14ac:dyDescent="0.2">
      <c r="A2837" s="24" t="s">
        <v>15329</v>
      </c>
      <c r="B2837" s="84" t="s">
        <v>22350</v>
      </c>
      <c r="C2837" s="119">
        <v>87.2</v>
      </c>
      <c r="D2837" s="120">
        <v>2835</v>
      </c>
      <c r="E2837" s="121">
        <f t="shared" si="49"/>
        <v>5</v>
      </c>
    </row>
    <row r="2838" spans="1:5" x14ac:dyDescent="0.2">
      <c r="A2838" s="24" t="s">
        <v>14994</v>
      </c>
      <c r="B2838" s="84" t="s">
        <v>22090</v>
      </c>
      <c r="C2838" s="119">
        <v>87.2</v>
      </c>
      <c r="D2838" s="120">
        <v>2836</v>
      </c>
      <c r="E2838" s="121">
        <f t="shared" si="49"/>
        <v>5</v>
      </c>
    </row>
    <row r="2839" spans="1:5" x14ac:dyDescent="0.2">
      <c r="A2839" s="24" t="s">
        <v>17998</v>
      </c>
      <c r="B2839" s="84" t="s">
        <v>21274</v>
      </c>
      <c r="C2839" s="119">
        <v>87.2</v>
      </c>
      <c r="D2839" s="120">
        <v>2837</v>
      </c>
      <c r="E2839" s="121">
        <f t="shared" si="49"/>
        <v>5</v>
      </c>
    </row>
    <row r="2840" spans="1:5" x14ac:dyDescent="0.2">
      <c r="A2840" s="24" t="s">
        <v>15869</v>
      </c>
      <c r="B2840" s="84" t="s">
        <v>20941</v>
      </c>
      <c r="C2840" s="119">
        <v>87.2</v>
      </c>
      <c r="D2840" s="120">
        <v>2838</v>
      </c>
      <c r="E2840" s="121">
        <f t="shared" si="49"/>
        <v>5</v>
      </c>
    </row>
    <row r="2841" spans="1:5" x14ac:dyDescent="0.2">
      <c r="A2841" s="24" t="s">
        <v>16859</v>
      </c>
      <c r="B2841" s="84" t="s">
        <v>20992</v>
      </c>
      <c r="C2841" s="119">
        <v>87.2</v>
      </c>
      <c r="D2841" s="120">
        <v>2839</v>
      </c>
      <c r="E2841" s="121">
        <f t="shared" si="49"/>
        <v>5</v>
      </c>
    </row>
    <row r="2842" spans="1:5" x14ac:dyDescent="0.2">
      <c r="A2842" s="24" t="s">
        <v>15382</v>
      </c>
      <c r="B2842" s="84" t="s">
        <v>22179</v>
      </c>
      <c r="C2842" s="119">
        <v>87.2</v>
      </c>
      <c r="D2842" s="120">
        <v>2840</v>
      </c>
      <c r="E2842" s="121">
        <f t="shared" si="49"/>
        <v>5</v>
      </c>
    </row>
    <row r="2843" spans="1:5" x14ac:dyDescent="0.2">
      <c r="A2843" s="24" t="s">
        <v>16920</v>
      </c>
      <c r="B2843" s="84" t="s">
        <v>22266</v>
      </c>
      <c r="C2843" s="119">
        <v>87.2</v>
      </c>
      <c r="D2843" s="120">
        <v>2841</v>
      </c>
      <c r="E2843" s="121">
        <f t="shared" si="49"/>
        <v>5</v>
      </c>
    </row>
    <row r="2844" spans="1:5" x14ac:dyDescent="0.2">
      <c r="A2844" s="24" t="s">
        <v>15399</v>
      </c>
      <c r="B2844" s="84" t="s">
        <v>22174</v>
      </c>
      <c r="C2844" s="119">
        <v>87.2</v>
      </c>
      <c r="D2844" s="120">
        <v>2842</v>
      </c>
      <c r="E2844" s="121">
        <f t="shared" si="49"/>
        <v>5</v>
      </c>
    </row>
    <row r="2845" spans="1:5" x14ac:dyDescent="0.2">
      <c r="A2845" s="24" t="s">
        <v>15728</v>
      </c>
      <c r="B2845" s="84" t="s">
        <v>21711</v>
      </c>
      <c r="C2845" s="119">
        <v>87.2</v>
      </c>
      <c r="D2845" s="120">
        <v>2843</v>
      </c>
      <c r="E2845" s="121">
        <f t="shared" si="49"/>
        <v>5</v>
      </c>
    </row>
    <row r="2846" spans="1:5" x14ac:dyDescent="0.2">
      <c r="A2846" s="24" t="s">
        <v>14948</v>
      </c>
      <c r="B2846" s="84" t="s">
        <v>22543</v>
      </c>
      <c r="C2846" s="119">
        <v>87.2</v>
      </c>
      <c r="D2846" s="120">
        <v>2844</v>
      </c>
      <c r="E2846" s="121">
        <f t="shared" si="49"/>
        <v>5</v>
      </c>
    </row>
    <row r="2847" spans="1:5" x14ac:dyDescent="0.2">
      <c r="A2847" s="24" t="s">
        <v>16008</v>
      </c>
      <c r="B2847" s="84" t="s">
        <v>21755</v>
      </c>
      <c r="C2847" s="119">
        <v>87.2</v>
      </c>
      <c r="D2847" s="120">
        <v>2845</v>
      </c>
      <c r="E2847" s="121">
        <f t="shared" si="49"/>
        <v>5</v>
      </c>
    </row>
    <row r="2848" spans="1:5" x14ac:dyDescent="0.2">
      <c r="A2848" s="24" t="s">
        <v>16007</v>
      </c>
      <c r="B2848" s="84" t="s">
        <v>22735</v>
      </c>
      <c r="C2848" s="119">
        <v>87.2</v>
      </c>
      <c r="D2848" s="120">
        <v>2846</v>
      </c>
      <c r="E2848" s="121">
        <f t="shared" si="49"/>
        <v>5</v>
      </c>
    </row>
    <row r="2849" spans="1:5" x14ac:dyDescent="0.2">
      <c r="A2849" s="24" t="s">
        <v>16447</v>
      </c>
      <c r="B2849" s="84" t="s">
        <v>22234</v>
      </c>
      <c r="C2849" s="119">
        <v>87.2</v>
      </c>
      <c r="D2849" s="120">
        <v>2847</v>
      </c>
      <c r="E2849" s="121">
        <f t="shared" si="49"/>
        <v>5</v>
      </c>
    </row>
    <row r="2850" spans="1:5" x14ac:dyDescent="0.2">
      <c r="A2850" s="24" t="s">
        <v>16238</v>
      </c>
      <c r="B2850" s="84" t="s">
        <v>20812</v>
      </c>
      <c r="C2850" s="119">
        <v>87.2</v>
      </c>
      <c r="D2850" s="120">
        <v>2848</v>
      </c>
      <c r="E2850" s="121">
        <f t="shared" si="49"/>
        <v>5</v>
      </c>
    </row>
    <row r="2851" spans="1:5" x14ac:dyDescent="0.2">
      <c r="A2851" s="24" t="s">
        <v>15521</v>
      </c>
      <c r="B2851" s="84" t="s">
        <v>22103</v>
      </c>
      <c r="C2851" s="119">
        <v>87.2</v>
      </c>
      <c r="D2851" s="120">
        <v>2849</v>
      </c>
      <c r="E2851" s="121">
        <f t="shared" si="49"/>
        <v>5</v>
      </c>
    </row>
    <row r="2852" spans="1:5" x14ac:dyDescent="0.2">
      <c r="A2852" s="24" t="s">
        <v>15594</v>
      </c>
      <c r="B2852" s="84" t="s">
        <v>22122</v>
      </c>
      <c r="C2852" s="119">
        <v>87.2</v>
      </c>
      <c r="D2852" s="120">
        <v>2850</v>
      </c>
      <c r="E2852" s="121">
        <f t="shared" si="49"/>
        <v>5</v>
      </c>
    </row>
    <row r="2853" spans="1:5" x14ac:dyDescent="0.2">
      <c r="A2853" s="24" t="s">
        <v>15136</v>
      </c>
      <c r="B2853" s="84" t="s">
        <v>22296</v>
      </c>
      <c r="C2853" s="119">
        <v>87.2</v>
      </c>
      <c r="D2853" s="120">
        <v>2851</v>
      </c>
      <c r="E2853" s="121">
        <f t="shared" si="49"/>
        <v>5</v>
      </c>
    </row>
    <row r="2854" spans="1:5" x14ac:dyDescent="0.2">
      <c r="A2854" s="24" t="s">
        <v>15158</v>
      </c>
      <c r="B2854" s="84" t="s">
        <v>21955</v>
      </c>
      <c r="C2854" s="119">
        <v>87.2</v>
      </c>
      <c r="D2854" s="120">
        <v>2852</v>
      </c>
      <c r="E2854" s="121">
        <f t="shared" si="49"/>
        <v>5</v>
      </c>
    </row>
    <row r="2855" spans="1:5" x14ac:dyDescent="0.2">
      <c r="A2855" s="24" t="s">
        <v>16628</v>
      </c>
      <c r="B2855" s="84" t="s">
        <v>21484</v>
      </c>
      <c r="C2855" s="119">
        <v>87.2</v>
      </c>
      <c r="D2855" s="120">
        <v>2853</v>
      </c>
      <c r="E2855" s="121">
        <f t="shared" si="49"/>
        <v>5</v>
      </c>
    </row>
    <row r="2856" spans="1:5" x14ac:dyDescent="0.2">
      <c r="A2856" s="24" t="s">
        <v>16708</v>
      </c>
      <c r="B2856" s="84" t="s">
        <v>22004</v>
      </c>
      <c r="C2856" s="119">
        <v>87.2</v>
      </c>
      <c r="D2856" s="120">
        <v>2854</v>
      </c>
      <c r="E2856" s="121">
        <f t="shared" si="49"/>
        <v>5</v>
      </c>
    </row>
    <row r="2857" spans="1:5" x14ac:dyDescent="0.2">
      <c r="A2857" s="24" t="s">
        <v>14836</v>
      </c>
      <c r="B2857" s="84" t="s">
        <v>22510</v>
      </c>
      <c r="C2857" s="119">
        <v>87.3</v>
      </c>
      <c r="D2857" s="120">
        <v>2855</v>
      </c>
      <c r="E2857" s="121">
        <f t="shared" si="49"/>
        <v>5</v>
      </c>
    </row>
    <row r="2858" spans="1:5" x14ac:dyDescent="0.2">
      <c r="A2858" s="24" t="s">
        <v>15448</v>
      </c>
      <c r="B2858" s="84" t="s">
        <v>22432</v>
      </c>
      <c r="C2858" s="119">
        <v>87.3</v>
      </c>
      <c r="D2858" s="120">
        <v>2856</v>
      </c>
      <c r="E2858" s="121">
        <f t="shared" si="49"/>
        <v>5</v>
      </c>
    </row>
    <row r="2859" spans="1:5" x14ac:dyDescent="0.2">
      <c r="A2859" s="24" t="s">
        <v>14657</v>
      </c>
      <c r="B2859" s="84" t="s">
        <v>21638</v>
      </c>
      <c r="C2859" s="119">
        <v>87.3</v>
      </c>
      <c r="D2859" s="120">
        <v>2857</v>
      </c>
      <c r="E2859" s="121">
        <f t="shared" si="49"/>
        <v>5</v>
      </c>
    </row>
    <row r="2860" spans="1:5" x14ac:dyDescent="0.2">
      <c r="A2860" s="24" t="s">
        <v>15788</v>
      </c>
      <c r="B2860" s="84" t="s">
        <v>22539</v>
      </c>
      <c r="C2860" s="119">
        <v>87.3</v>
      </c>
      <c r="D2860" s="120">
        <v>2858</v>
      </c>
      <c r="E2860" s="121">
        <f t="shared" si="49"/>
        <v>5</v>
      </c>
    </row>
    <row r="2861" spans="1:5" x14ac:dyDescent="0.2">
      <c r="A2861" s="24" t="s">
        <v>16625</v>
      </c>
      <c r="B2861" s="84" t="s">
        <v>22200</v>
      </c>
      <c r="C2861" s="119">
        <v>87.3</v>
      </c>
      <c r="D2861" s="120">
        <v>2859</v>
      </c>
      <c r="E2861" s="121">
        <f t="shared" si="49"/>
        <v>5</v>
      </c>
    </row>
    <row r="2862" spans="1:5" x14ac:dyDescent="0.2">
      <c r="A2862" s="24" t="s">
        <v>15248</v>
      </c>
      <c r="B2862" s="84" t="s">
        <v>22112</v>
      </c>
      <c r="C2862" s="119">
        <v>87.3</v>
      </c>
      <c r="D2862" s="120">
        <v>2860</v>
      </c>
      <c r="E2862" s="121">
        <f t="shared" si="49"/>
        <v>5</v>
      </c>
    </row>
    <row r="2863" spans="1:5" x14ac:dyDescent="0.2">
      <c r="A2863" s="24" t="s">
        <v>15286</v>
      </c>
      <c r="B2863" s="84" t="s">
        <v>21982</v>
      </c>
      <c r="C2863" s="119">
        <v>87.3</v>
      </c>
      <c r="D2863" s="120">
        <v>2861</v>
      </c>
      <c r="E2863" s="121">
        <f t="shared" si="49"/>
        <v>5</v>
      </c>
    </row>
    <row r="2864" spans="1:5" x14ac:dyDescent="0.2">
      <c r="A2864" s="24" t="s">
        <v>15564</v>
      </c>
      <c r="B2864" s="84" t="s">
        <v>22841</v>
      </c>
      <c r="C2864" s="119">
        <v>87.4</v>
      </c>
      <c r="D2864" s="120">
        <v>2862</v>
      </c>
      <c r="E2864" s="121">
        <f t="shared" si="49"/>
        <v>5</v>
      </c>
    </row>
    <row r="2865" spans="1:5" x14ac:dyDescent="0.2">
      <c r="A2865" s="24" t="s">
        <v>14182</v>
      </c>
      <c r="B2865" s="84" t="s">
        <v>22115</v>
      </c>
      <c r="C2865" s="119">
        <v>87.4</v>
      </c>
      <c r="D2865" s="120">
        <v>2863</v>
      </c>
      <c r="E2865" s="121">
        <f t="shared" si="49"/>
        <v>5</v>
      </c>
    </row>
    <row r="2866" spans="1:5" x14ac:dyDescent="0.2">
      <c r="A2866" s="24" t="s">
        <v>15132</v>
      </c>
      <c r="B2866" s="84" t="s">
        <v>21753</v>
      </c>
      <c r="C2866" s="119">
        <v>87.4</v>
      </c>
      <c r="D2866" s="120">
        <v>2864</v>
      </c>
      <c r="E2866" s="121">
        <f t="shared" si="49"/>
        <v>5</v>
      </c>
    </row>
    <row r="2867" spans="1:5" x14ac:dyDescent="0.2">
      <c r="A2867" s="24" t="s">
        <v>16704</v>
      </c>
      <c r="B2867" s="84" t="s">
        <v>21726</v>
      </c>
      <c r="C2867" s="119">
        <v>87.4</v>
      </c>
      <c r="D2867" s="120">
        <v>2865</v>
      </c>
      <c r="E2867" s="121">
        <f t="shared" si="49"/>
        <v>5</v>
      </c>
    </row>
    <row r="2868" spans="1:5" x14ac:dyDescent="0.2">
      <c r="A2868" s="24" t="s">
        <v>14997</v>
      </c>
      <c r="B2868" s="84" t="s">
        <v>21690</v>
      </c>
      <c r="C2868" s="119">
        <v>87.4</v>
      </c>
      <c r="D2868" s="120">
        <v>2866</v>
      </c>
      <c r="E2868" s="121">
        <f t="shared" si="49"/>
        <v>5</v>
      </c>
    </row>
    <row r="2869" spans="1:5" x14ac:dyDescent="0.2">
      <c r="A2869" s="24" t="s">
        <v>16096</v>
      </c>
      <c r="B2869" s="84" t="s">
        <v>22057</v>
      </c>
      <c r="C2869" s="119">
        <v>87.4</v>
      </c>
      <c r="D2869" s="120">
        <v>2867</v>
      </c>
      <c r="E2869" s="121">
        <f t="shared" si="49"/>
        <v>5</v>
      </c>
    </row>
    <row r="2870" spans="1:5" x14ac:dyDescent="0.2">
      <c r="A2870" s="24" t="s">
        <v>14735</v>
      </c>
      <c r="B2870" s="84" t="s">
        <v>22523</v>
      </c>
      <c r="C2870" s="119">
        <v>87.5</v>
      </c>
      <c r="D2870" s="120">
        <v>2868</v>
      </c>
      <c r="E2870" s="121">
        <f t="shared" si="49"/>
        <v>5</v>
      </c>
    </row>
    <row r="2871" spans="1:5" x14ac:dyDescent="0.2">
      <c r="A2871" s="24" t="s">
        <v>16331</v>
      </c>
      <c r="B2871" s="84" t="s">
        <v>22289</v>
      </c>
      <c r="C2871" s="119">
        <v>87.5</v>
      </c>
      <c r="D2871" s="120">
        <v>2869</v>
      </c>
      <c r="E2871" s="121">
        <f t="shared" si="49"/>
        <v>5</v>
      </c>
    </row>
    <row r="2872" spans="1:5" x14ac:dyDescent="0.2">
      <c r="A2872" s="24" t="s">
        <v>16252</v>
      </c>
      <c r="B2872" s="84" t="s">
        <v>22124</v>
      </c>
      <c r="C2872" s="119">
        <v>87.5</v>
      </c>
      <c r="D2872" s="120">
        <v>2870</v>
      </c>
      <c r="E2872" s="121">
        <f t="shared" si="49"/>
        <v>5</v>
      </c>
    </row>
    <row r="2873" spans="1:5" x14ac:dyDescent="0.2">
      <c r="A2873" s="24" t="s">
        <v>17119</v>
      </c>
      <c r="B2873" s="84" t="s">
        <v>21193</v>
      </c>
      <c r="C2873" s="119">
        <v>87.5</v>
      </c>
      <c r="D2873" s="120">
        <v>2871</v>
      </c>
      <c r="E2873" s="121">
        <f t="shared" si="49"/>
        <v>5</v>
      </c>
    </row>
    <row r="2874" spans="1:5" x14ac:dyDescent="0.2">
      <c r="A2874" s="24" t="s">
        <v>15011</v>
      </c>
      <c r="B2874" s="84" t="s">
        <v>22370</v>
      </c>
      <c r="C2874" s="119">
        <v>87.5</v>
      </c>
      <c r="D2874" s="120">
        <v>2872</v>
      </c>
      <c r="E2874" s="121">
        <f t="shared" si="49"/>
        <v>5</v>
      </c>
    </row>
    <row r="2875" spans="1:5" x14ac:dyDescent="0.2">
      <c r="A2875" s="24" t="s">
        <v>14969</v>
      </c>
      <c r="B2875" s="84" t="s">
        <v>22371</v>
      </c>
      <c r="C2875" s="119">
        <v>87.5</v>
      </c>
      <c r="D2875" s="120">
        <v>2873</v>
      </c>
      <c r="E2875" s="121">
        <f t="shared" si="49"/>
        <v>5</v>
      </c>
    </row>
    <row r="2876" spans="1:5" x14ac:dyDescent="0.2">
      <c r="A2876" s="24" t="s">
        <v>16085</v>
      </c>
      <c r="B2876" s="84" t="s">
        <v>22312</v>
      </c>
      <c r="C2876" s="119">
        <v>87.5</v>
      </c>
      <c r="D2876" s="120">
        <v>2874</v>
      </c>
      <c r="E2876" s="121">
        <f t="shared" si="49"/>
        <v>5</v>
      </c>
    </row>
    <row r="2877" spans="1:5" x14ac:dyDescent="0.2">
      <c r="A2877" s="24" t="s">
        <v>15170</v>
      </c>
      <c r="B2877" s="84" t="s">
        <v>21784</v>
      </c>
      <c r="C2877" s="119">
        <v>87.5</v>
      </c>
      <c r="D2877" s="120">
        <v>2875</v>
      </c>
      <c r="E2877" s="121">
        <f t="shared" si="49"/>
        <v>5</v>
      </c>
    </row>
    <row r="2878" spans="1:5" x14ac:dyDescent="0.2">
      <c r="A2878" s="24" t="s">
        <v>16961</v>
      </c>
      <c r="B2878" s="84" t="s">
        <v>21779</v>
      </c>
      <c r="C2878" s="119">
        <v>87.5</v>
      </c>
      <c r="D2878" s="120">
        <v>2876</v>
      </c>
      <c r="E2878" s="121">
        <f t="shared" si="49"/>
        <v>5</v>
      </c>
    </row>
    <row r="2879" spans="1:5" x14ac:dyDescent="0.2">
      <c r="A2879" s="24" t="s">
        <v>17006</v>
      </c>
      <c r="B2879" s="84" t="s">
        <v>21554</v>
      </c>
      <c r="C2879" s="119">
        <v>87.5</v>
      </c>
      <c r="D2879" s="120">
        <v>2877</v>
      </c>
      <c r="E2879" s="121">
        <f t="shared" si="49"/>
        <v>5</v>
      </c>
    </row>
    <row r="2880" spans="1:5" x14ac:dyDescent="0.2">
      <c r="A2880" s="24" t="s">
        <v>16639</v>
      </c>
      <c r="B2880" s="84" t="s">
        <v>22036</v>
      </c>
      <c r="C2880" s="119">
        <v>87.5</v>
      </c>
      <c r="D2880" s="120">
        <v>2878</v>
      </c>
      <c r="E2880" s="121">
        <f t="shared" si="49"/>
        <v>5</v>
      </c>
    </row>
    <row r="2881" spans="1:5" x14ac:dyDescent="0.2">
      <c r="A2881" s="24" t="s">
        <v>16493</v>
      </c>
      <c r="B2881" s="84" t="s">
        <v>21903</v>
      </c>
      <c r="C2881" s="119">
        <v>87.6</v>
      </c>
      <c r="D2881" s="120">
        <v>2879</v>
      </c>
      <c r="E2881" s="121">
        <f t="shared" si="49"/>
        <v>5</v>
      </c>
    </row>
    <row r="2882" spans="1:5" x14ac:dyDescent="0.2">
      <c r="A2882" s="24" t="s">
        <v>16120</v>
      </c>
      <c r="B2882" s="84" t="s">
        <v>21974</v>
      </c>
      <c r="C2882" s="119">
        <v>87.6</v>
      </c>
      <c r="D2882" s="120">
        <v>2880</v>
      </c>
      <c r="E2882" s="121">
        <f t="shared" si="49"/>
        <v>5</v>
      </c>
    </row>
    <row r="2883" spans="1:5" x14ac:dyDescent="0.2">
      <c r="A2883" s="24" t="s">
        <v>16198</v>
      </c>
      <c r="B2883" s="84" t="s">
        <v>21936</v>
      </c>
      <c r="C2883" s="119">
        <v>87.6</v>
      </c>
      <c r="D2883" s="120">
        <v>2881</v>
      </c>
      <c r="E2883" s="121">
        <f t="shared" si="49"/>
        <v>5</v>
      </c>
    </row>
    <row r="2884" spans="1:5" x14ac:dyDescent="0.2">
      <c r="A2884" s="24" t="s">
        <v>14415</v>
      </c>
      <c r="B2884" s="84" t="s">
        <v>22152</v>
      </c>
      <c r="C2884" s="119">
        <v>87.6</v>
      </c>
      <c r="D2884" s="120">
        <v>2882</v>
      </c>
      <c r="E2884" s="121">
        <f t="shared" ref="E2884:E2947" si="50">VLOOKUP(C2884,$I$3:$O$18,7, TRUE)</f>
        <v>5</v>
      </c>
    </row>
    <row r="2885" spans="1:5" x14ac:dyDescent="0.2">
      <c r="A2885" s="24" t="s">
        <v>16537</v>
      </c>
      <c r="B2885" s="84" t="s">
        <v>20869</v>
      </c>
      <c r="C2885" s="119">
        <v>87.6</v>
      </c>
      <c r="D2885" s="120">
        <v>2883</v>
      </c>
      <c r="E2885" s="121">
        <f t="shared" si="50"/>
        <v>5</v>
      </c>
    </row>
    <row r="2886" spans="1:5" x14ac:dyDescent="0.2">
      <c r="A2886" s="24" t="s">
        <v>15750</v>
      </c>
      <c r="B2886" s="84" t="s">
        <v>23351</v>
      </c>
      <c r="C2886" s="119">
        <v>87.6</v>
      </c>
      <c r="D2886" s="120">
        <v>2884</v>
      </c>
      <c r="E2886" s="121">
        <f t="shared" si="50"/>
        <v>5</v>
      </c>
    </row>
    <row r="2887" spans="1:5" x14ac:dyDescent="0.2">
      <c r="A2887" s="24" t="s">
        <v>16335</v>
      </c>
      <c r="B2887" s="84" t="s">
        <v>22435</v>
      </c>
      <c r="C2887" s="119">
        <v>87.6</v>
      </c>
      <c r="D2887" s="120">
        <v>2885</v>
      </c>
      <c r="E2887" s="121">
        <f t="shared" si="50"/>
        <v>5</v>
      </c>
    </row>
    <row r="2888" spans="1:5" x14ac:dyDescent="0.2">
      <c r="A2888" s="24" t="s">
        <v>14419</v>
      </c>
      <c r="B2888" s="84" t="s">
        <v>22663</v>
      </c>
      <c r="C2888" s="119">
        <v>87.6</v>
      </c>
      <c r="D2888" s="120">
        <v>2886</v>
      </c>
      <c r="E2888" s="121">
        <f t="shared" si="50"/>
        <v>5</v>
      </c>
    </row>
    <row r="2889" spans="1:5" x14ac:dyDescent="0.2">
      <c r="A2889" s="24" t="s">
        <v>15629</v>
      </c>
      <c r="B2889" s="84" t="s">
        <v>22391</v>
      </c>
      <c r="C2889" s="119">
        <v>87.6</v>
      </c>
      <c r="D2889" s="120">
        <v>2887</v>
      </c>
      <c r="E2889" s="121">
        <f t="shared" si="50"/>
        <v>5</v>
      </c>
    </row>
    <row r="2890" spans="1:5" x14ac:dyDescent="0.2">
      <c r="A2890" s="24" t="s">
        <v>15690</v>
      </c>
      <c r="B2890" s="84" t="s">
        <v>22410</v>
      </c>
      <c r="C2890" s="119">
        <v>87.6</v>
      </c>
      <c r="D2890" s="120">
        <v>2888</v>
      </c>
      <c r="E2890" s="121">
        <f t="shared" si="50"/>
        <v>5</v>
      </c>
    </row>
    <row r="2891" spans="1:5" x14ac:dyDescent="0.2">
      <c r="A2891" s="24" t="s">
        <v>16718</v>
      </c>
      <c r="B2891" s="84" t="s">
        <v>21495</v>
      </c>
      <c r="C2891" s="119">
        <v>87.6</v>
      </c>
      <c r="D2891" s="120">
        <v>2889</v>
      </c>
      <c r="E2891" s="121">
        <f t="shared" si="50"/>
        <v>5</v>
      </c>
    </row>
    <row r="2892" spans="1:5" x14ac:dyDescent="0.2">
      <c r="A2892" s="24" t="s">
        <v>15353</v>
      </c>
      <c r="B2892" s="84" t="s">
        <v>22557</v>
      </c>
      <c r="C2892" s="119">
        <v>87.6</v>
      </c>
      <c r="D2892" s="120">
        <v>2890</v>
      </c>
      <c r="E2892" s="121">
        <f t="shared" si="50"/>
        <v>5</v>
      </c>
    </row>
    <row r="2893" spans="1:5" x14ac:dyDescent="0.2">
      <c r="A2893" s="24" t="s">
        <v>15698</v>
      </c>
      <c r="B2893" s="84" t="s">
        <v>22507</v>
      </c>
      <c r="C2893" s="119">
        <v>87.6</v>
      </c>
      <c r="D2893" s="120">
        <v>2891</v>
      </c>
      <c r="E2893" s="121">
        <f t="shared" si="50"/>
        <v>5</v>
      </c>
    </row>
    <row r="2894" spans="1:5" x14ac:dyDescent="0.2">
      <c r="A2894" s="24" t="s">
        <v>16026</v>
      </c>
      <c r="B2894" s="84" t="s">
        <v>21557</v>
      </c>
      <c r="C2894" s="119">
        <v>87.7</v>
      </c>
      <c r="D2894" s="120">
        <v>2892</v>
      </c>
      <c r="E2894" s="121">
        <f t="shared" si="50"/>
        <v>5</v>
      </c>
    </row>
    <row r="2895" spans="1:5" x14ac:dyDescent="0.2">
      <c r="A2895" s="24" t="s">
        <v>17576</v>
      </c>
      <c r="B2895" s="84" t="s">
        <v>22319</v>
      </c>
      <c r="C2895" s="119">
        <v>87.7</v>
      </c>
      <c r="D2895" s="120">
        <v>2893</v>
      </c>
      <c r="E2895" s="121">
        <f t="shared" si="50"/>
        <v>5</v>
      </c>
    </row>
    <row r="2896" spans="1:5" x14ac:dyDescent="0.2">
      <c r="A2896" s="24" t="s">
        <v>16841</v>
      </c>
      <c r="B2896" s="84" t="s">
        <v>21418</v>
      </c>
      <c r="C2896" s="119">
        <v>87.7</v>
      </c>
      <c r="D2896" s="120">
        <v>2894</v>
      </c>
      <c r="E2896" s="121">
        <f t="shared" si="50"/>
        <v>5</v>
      </c>
    </row>
    <row r="2897" spans="1:5" x14ac:dyDescent="0.2">
      <c r="A2897" s="24" t="s">
        <v>16370</v>
      </c>
      <c r="B2897" s="84" t="s">
        <v>21592</v>
      </c>
      <c r="C2897" s="119">
        <v>87.7</v>
      </c>
      <c r="D2897" s="120">
        <v>2895</v>
      </c>
      <c r="E2897" s="121">
        <f t="shared" si="50"/>
        <v>5</v>
      </c>
    </row>
    <row r="2898" spans="1:5" x14ac:dyDescent="0.2">
      <c r="A2898" s="24" t="s">
        <v>15484</v>
      </c>
      <c r="B2898" s="84" t="s">
        <v>23061</v>
      </c>
      <c r="C2898" s="119">
        <v>87.7</v>
      </c>
      <c r="D2898" s="120">
        <v>2896</v>
      </c>
      <c r="E2898" s="121">
        <f t="shared" si="50"/>
        <v>5</v>
      </c>
    </row>
    <row r="2899" spans="1:5" x14ac:dyDescent="0.2">
      <c r="A2899" s="24" t="s">
        <v>15524</v>
      </c>
      <c r="B2899" s="84" t="s">
        <v>21279</v>
      </c>
      <c r="C2899" s="119">
        <v>87.7</v>
      </c>
      <c r="D2899" s="120">
        <v>2897</v>
      </c>
      <c r="E2899" s="121">
        <f t="shared" si="50"/>
        <v>5</v>
      </c>
    </row>
    <row r="2900" spans="1:5" x14ac:dyDescent="0.2">
      <c r="A2900" s="24" t="s">
        <v>15934</v>
      </c>
      <c r="B2900" s="84" t="s">
        <v>21809</v>
      </c>
      <c r="C2900" s="119">
        <v>87.7</v>
      </c>
      <c r="D2900" s="120">
        <v>2898</v>
      </c>
      <c r="E2900" s="121">
        <f t="shared" si="50"/>
        <v>5</v>
      </c>
    </row>
    <row r="2901" spans="1:5" x14ac:dyDescent="0.2">
      <c r="A2901" s="24" t="s">
        <v>16144</v>
      </c>
      <c r="B2901" s="84" t="s">
        <v>21227</v>
      </c>
      <c r="C2901" s="119">
        <v>87.8</v>
      </c>
      <c r="D2901" s="120">
        <v>2899</v>
      </c>
      <c r="E2901" s="121">
        <f t="shared" si="50"/>
        <v>5</v>
      </c>
    </row>
    <row r="2902" spans="1:5" x14ac:dyDescent="0.2">
      <c r="A2902" s="24" t="s">
        <v>16394</v>
      </c>
      <c r="B2902" s="84" t="s">
        <v>21487</v>
      </c>
      <c r="C2902" s="119">
        <v>87.8</v>
      </c>
      <c r="D2902" s="120">
        <v>2900</v>
      </c>
      <c r="E2902" s="121">
        <f t="shared" si="50"/>
        <v>5</v>
      </c>
    </row>
    <row r="2903" spans="1:5" x14ac:dyDescent="0.2">
      <c r="A2903" s="24" t="s">
        <v>16383</v>
      </c>
      <c r="B2903" s="84" t="s">
        <v>21759</v>
      </c>
      <c r="C2903" s="119">
        <v>87.8</v>
      </c>
      <c r="D2903" s="120">
        <v>2901</v>
      </c>
      <c r="E2903" s="121">
        <f t="shared" si="50"/>
        <v>5</v>
      </c>
    </row>
    <row r="2904" spans="1:5" x14ac:dyDescent="0.2">
      <c r="A2904" s="24" t="s">
        <v>15533</v>
      </c>
      <c r="B2904" s="84" t="s">
        <v>21985</v>
      </c>
      <c r="C2904" s="119">
        <v>87.8</v>
      </c>
      <c r="D2904" s="120">
        <v>2902</v>
      </c>
      <c r="E2904" s="121">
        <f t="shared" si="50"/>
        <v>5</v>
      </c>
    </row>
    <row r="2905" spans="1:5" x14ac:dyDescent="0.2">
      <c r="A2905" s="24" t="s">
        <v>15150</v>
      </c>
      <c r="B2905" s="84" t="s">
        <v>22989</v>
      </c>
      <c r="C2905" s="119">
        <v>87.8</v>
      </c>
      <c r="D2905" s="120">
        <v>2903</v>
      </c>
      <c r="E2905" s="121">
        <f t="shared" si="50"/>
        <v>5</v>
      </c>
    </row>
    <row r="2906" spans="1:5" x14ac:dyDescent="0.2">
      <c r="A2906" s="24" t="s">
        <v>16094</v>
      </c>
      <c r="B2906" s="84" t="s">
        <v>22403</v>
      </c>
      <c r="C2906" s="119">
        <v>87.8</v>
      </c>
      <c r="D2906" s="120">
        <v>2904</v>
      </c>
      <c r="E2906" s="121">
        <f t="shared" si="50"/>
        <v>5</v>
      </c>
    </row>
    <row r="2907" spans="1:5" x14ac:dyDescent="0.2">
      <c r="A2907" s="24" t="s">
        <v>15268</v>
      </c>
      <c r="B2907" s="84" t="s">
        <v>22754</v>
      </c>
      <c r="C2907" s="119">
        <v>87.8</v>
      </c>
      <c r="D2907" s="120">
        <v>2905</v>
      </c>
      <c r="E2907" s="121">
        <f t="shared" si="50"/>
        <v>5</v>
      </c>
    </row>
    <row r="2908" spans="1:5" x14ac:dyDescent="0.2">
      <c r="A2908" s="24" t="s">
        <v>16729</v>
      </c>
      <c r="B2908" s="84" t="s">
        <v>21810</v>
      </c>
      <c r="C2908" s="119">
        <v>87.9</v>
      </c>
      <c r="D2908" s="120">
        <v>2906</v>
      </c>
      <c r="E2908" s="121">
        <f t="shared" si="50"/>
        <v>5</v>
      </c>
    </row>
    <row r="2909" spans="1:5" x14ac:dyDescent="0.2">
      <c r="A2909" s="24" t="s">
        <v>15763</v>
      </c>
      <c r="B2909" s="84" t="s">
        <v>22856</v>
      </c>
      <c r="C2909" s="119">
        <v>87.9</v>
      </c>
      <c r="D2909" s="120">
        <v>2907</v>
      </c>
      <c r="E2909" s="121">
        <f t="shared" si="50"/>
        <v>5</v>
      </c>
    </row>
    <row r="2910" spans="1:5" x14ac:dyDescent="0.2">
      <c r="A2910" s="24" t="s">
        <v>16386</v>
      </c>
      <c r="B2910" s="84" t="s">
        <v>22486</v>
      </c>
      <c r="C2910" s="119">
        <v>87.9</v>
      </c>
      <c r="D2910" s="120">
        <v>2908</v>
      </c>
      <c r="E2910" s="121">
        <f t="shared" si="50"/>
        <v>5</v>
      </c>
    </row>
    <row r="2911" spans="1:5" x14ac:dyDescent="0.2">
      <c r="A2911" s="24" t="s">
        <v>15772</v>
      </c>
      <c r="B2911" s="84" t="s">
        <v>22018</v>
      </c>
      <c r="C2911" s="119">
        <v>87.9</v>
      </c>
      <c r="D2911" s="120">
        <v>2909</v>
      </c>
      <c r="E2911" s="121">
        <f t="shared" si="50"/>
        <v>5</v>
      </c>
    </row>
    <row r="2912" spans="1:5" x14ac:dyDescent="0.2">
      <c r="A2912" s="24" t="s">
        <v>16241</v>
      </c>
      <c r="B2912" s="84" t="s">
        <v>21740</v>
      </c>
      <c r="C2912" s="119">
        <v>87.9</v>
      </c>
      <c r="D2912" s="120">
        <v>2910</v>
      </c>
      <c r="E2912" s="121">
        <f t="shared" si="50"/>
        <v>5</v>
      </c>
    </row>
    <row r="2913" spans="1:5" x14ac:dyDescent="0.2">
      <c r="A2913" s="24" t="s">
        <v>16044</v>
      </c>
      <c r="B2913" s="84" t="s">
        <v>21915</v>
      </c>
      <c r="C2913" s="119">
        <v>87.9</v>
      </c>
      <c r="D2913" s="120">
        <v>2911</v>
      </c>
      <c r="E2913" s="121">
        <f t="shared" si="50"/>
        <v>5</v>
      </c>
    </row>
    <row r="2914" spans="1:5" x14ac:dyDescent="0.2">
      <c r="A2914" s="24" t="s">
        <v>16812</v>
      </c>
      <c r="B2914" s="84" t="s">
        <v>21594</v>
      </c>
      <c r="C2914" s="119">
        <v>87.9</v>
      </c>
      <c r="D2914" s="120">
        <v>2912</v>
      </c>
      <c r="E2914" s="121">
        <f t="shared" si="50"/>
        <v>5</v>
      </c>
    </row>
    <row r="2915" spans="1:5" x14ac:dyDescent="0.2">
      <c r="A2915" s="24" t="s">
        <v>14760</v>
      </c>
      <c r="B2915" s="84" t="s">
        <v>22010</v>
      </c>
      <c r="C2915" s="119">
        <v>87.9</v>
      </c>
      <c r="D2915" s="120">
        <v>2913</v>
      </c>
      <c r="E2915" s="121">
        <f t="shared" si="50"/>
        <v>5</v>
      </c>
    </row>
    <row r="2916" spans="1:5" x14ac:dyDescent="0.2">
      <c r="A2916" s="24" t="s">
        <v>16446</v>
      </c>
      <c r="B2916" s="84" t="s">
        <v>22347</v>
      </c>
      <c r="C2916" s="119">
        <v>87.9</v>
      </c>
      <c r="D2916" s="120">
        <v>2914</v>
      </c>
      <c r="E2916" s="121">
        <f t="shared" si="50"/>
        <v>5</v>
      </c>
    </row>
    <row r="2917" spans="1:5" x14ac:dyDescent="0.2">
      <c r="A2917" s="24" t="s">
        <v>16730</v>
      </c>
      <c r="B2917" s="84" t="s">
        <v>22076</v>
      </c>
      <c r="C2917" s="119">
        <v>87.9</v>
      </c>
      <c r="D2917" s="120">
        <v>2915</v>
      </c>
      <c r="E2917" s="121">
        <f t="shared" si="50"/>
        <v>5</v>
      </c>
    </row>
    <row r="2918" spans="1:5" x14ac:dyDescent="0.2">
      <c r="A2918" s="24" t="s">
        <v>16348</v>
      </c>
      <c r="B2918" s="84" t="s">
        <v>21771</v>
      </c>
      <c r="C2918" s="119">
        <v>88</v>
      </c>
      <c r="D2918" s="120">
        <v>2916</v>
      </c>
      <c r="E2918" s="121">
        <f t="shared" si="50"/>
        <v>5</v>
      </c>
    </row>
    <row r="2919" spans="1:5" x14ac:dyDescent="0.2">
      <c r="A2919" s="24" t="s">
        <v>16877</v>
      </c>
      <c r="B2919" s="84" t="s">
        <v>22249</v>
      </c>
      <c r="C2919" s="119">
        <v>88</v>
      </c>
      <c r="D2919" s="120">
        <v>2917</v>
      </c>
      <c r="E2919" s="121">
        <f t="shared" si="50"/>
        <v>5</v>
      </c>
    </row>
    <row r="2920" spans="1:5" x14ac:dyDescent="0.2">
      <c r="A2920" s="24" t="s">
        <v>18218</v>
      </c>
      <c r="B2920" s="84" t="s">
        <v>21556</v>
      </c>
      <c r="C2920" s="119">
        <v>88.1</v>
      </c>
      <c r="D2920" s="120">
        <v>2918</v>
      </c>
      <c r="E2920" s="121">
        <f t="shared" si="50"/>
        <v>5</v>
      </c>
    </row>
    <row r="2921" spans="1:5" x14ac:dyDescent="0.2">
      <c r="A2921" s="24" t="s">
        <v>16064</v>
      </c>
      <c r="B2921" s="84" t="s">
        <v>21184</v>
      </c>
      <c r="C2921" s="119">
        <v>88.1</v>
      </c>
      <c r="D2921" s="120">
        <v>2919</v>
      </c>
      <c r="E2921" s="121">
        <f t="shared" si="50"/>
        <v>5</v>
      </c>
    </row>
    <row r="2922" spans="1:5" x14ac:dyDescent="0.2">
      <c r="A2922" s="24" t="s">
        <v>15990</v>
      </c>
      <c r="B2922" s="84" t="s">
        <v>21929</v>
      </c>
      <c r="C2922" s="119">
        <v>88.1</v>
      </c>
      <c r="D2922" s="120">
        <v>2920</v>
      </c>
      <c r="E2922" s="121">
        <f t="shared" si="50"/>
        <v>5</v>
      </c>
    </row>
    <row r="2923" spans="1:5" x14ac:dyDescent="0.2">
      <c r="A2923" s="24" t="s">
        <v>16926</v>
      </c>
      <c r="B2923" s="84" t="s">
        <v>21631</v>
      </c>
      <c r="C2923" s="119">
        <v>88.1</v>
      </c>
      <c r="D2923" s="120">
        <v>2921</v>
      </c>
      <c r="E2923" s="121">
        <f t="shared" si="50"/>
        <v>5</v>
      </c>
    </row>
    <row r="2924" spans="1:5" x14ac:dyDescent="0.2">
      <c r="A2924" s="24" t="s">
        <v>16274</v>
      </c>
      <c r="B2924" s="84" t="s">
        <v>22256</v>
      </c>
      <c r="C2924" s="119">
        <v>88.1</v>
      </c>
      <c r="D2924" s="120">
        <v>2922</v>
      </c>
      <c r="E2924" s="121">
        <f t="shared" si="50"/>
        <v>5</v>
      </c>
    </row>
    <row r="2925" spans="1:5" x14ac:dyDescent="0.2">
      <c r="A2925" s="24" t="s">
        <v>16459</v>
      </c>
      <c r="B2925" s="84" t="s">
        <v>21765</v>
      </c>
      <c r="C2925" s="119">
        <v>88.1</v>
      </c>
      <c r="D2925" s="120">
        <v>2923</v>
      </c>
      <c r="E2925" s="121">
        <f t="shared" si="50"/>
        <v>5</v>
      </c>
    </row>
    <row r="2926" spans="1:5" x14ac:dyDescent="0.2">
      <c r="A2926" s="24" t="s">
        <v>16747</v>
      </c>
      <c r="B2926" s="84" t="s">
        <v>22524</v>
      </c>
      <c r="C2926" s="119">
        <v>88.2</v>
      </c>
      <c r="D2926" s="120">
        <v>2924</v>
      </c>
      <c r="E2926" s="121">
        <f t="shared" si="50"/>
        <v>5</v>
      </c>
    </row>
    <row r="2927" spans="1:5" x14ac:dyDescent="0.2">
      <c r="A2927" s="24" t="s">
        <v>16075</v>
      </c>
      <c r="B2927" s="84" t="s">
        <v>22395</v>
      </c>
      <c r="C2927" s="119">
        <v>88.2</v>
      </c>
      <c r="D2927" s="120">
        <v>2925</v>
      </c>
      <c r="E2927" s="121">
        <f t="shared" si="50"/>
        <v>5</v>
      </c>
    </row>
    <row r="2928" spans="1:5" x14ac:dyDescent="0.2">
      <c r="A2928" s="24" t="s">
        <v>16834</v>
      </c>
      <c r="B2928" s="84" t="s">
        <v>21441</v>
      </c>
      <c r="C2928" s="119">
        <v>88.2</v>
      </c>
      <c r="D2928" s="120">
        <v>2926</v>
      </c>
      <c r="E2928" s="121">
        <f t="shared" si="50"/>
        <v>5</v>
      </c>
    </row>
    <row r="2929" spans="1:5" x14ac:dyDescent="0.2">
      <c r="A2929" s="24" t="s">
        <v>14479</v>
      </c>
      <c r="B2929" s="84" t="s">
        <v>22733</v>
      </c>
      <c r="C2929" s="119">
        <v>88.2</v>
      </c>
      <c r="D2929" s="120">
        <v>2927</v>
      </c>
      <c r="E2929" s="121">
        <f t="shared" si="50"/>
        <v>5</v>
      </c>
    </row>
    <row r="2930" spans="1:5" x14ac:dyDescent="0.2">
      <c r="A2930" s="24" t="s">
        <v>15997</v>
      </c>
      <c r="B2930" s="84" t="s">
        <v>21346</v>
      </c>
      <c r="C2930" s="119">
        <v>88.2</v>
      </c>
      <c r="D2930" s="120">
        <v>2928</v>
      </c>
      <c r="E2930" s="121">
        <f t="shared" si="50"/>
        <v>5</v>
      </c>
    </row>
    <row r="2931" spans="1:5" x14ac:dyDescent="0.2">
      <c r="A2931" s="24" t="s">
        <v>15474</v>
      </c>
      <c r="B2931" s="84" t="s">
        <v>21362</v>
      </c>
      <c r="C2931" s="119">
        <v>88.2</v>
      </c>
      <c r="D2931" s="120">
        <v>2929</v>
      </c>
      <c r="E2931" s="121">
        <f t="shared" si="50"/>
        <v>5</v>
      </c>
    </row>
    <row r="2932" spans="1:5" x14ac:dyDescent="0.2">
      <c r="A2932" s="24" t="s">
        <v>14981</v>
      </c>
      <c r="B2932" s="84" t="s">
        <v>23019</v>
      </c>
      <c r="C2932" s="119">
        <v>88.2</v>
      </c>
      <c r="D2932" s="120">
        <v>2930</v>
      </c>
      <c r="E2932" s="121">
        <f t="shared" si="50"/>
        <v>5</v>
      </c>
    </row>
    <row r="2933" spans="1:5" x14ac:dyDescent="0.2">
      <c r="A2933" s="24" t="s">
        <v>16426</v>
      </c>
      <c r="B2933" s="84" t="s">
        <v>22029</v>
      </c>
      <c r="C2933" s="119">
        <v>88.2</v>
      </c>
      <c r="D2933" s="120">
        <v>2931</v>
      </c>
      <c r="E2933" s="121">
        <f t="shared" si="50"/>
        <v>5</v>
      </c>
    </row>
    <row r="2934" spans="1:5" x14ac:dyDescent="0.2">
      <c r="A2934" s="24" t="s">
        <v>22635</v>
      </c>
      <c r="B2934" s="84" t="s">
        <v>22636</v>
      </c>
      <c r="C2934" s="119">
        <v>88.2</v>
      </c>
      <c r="D2934" s="120">
        <v>2932</v>
      </c>
      <c r="E2934" s="121">
        <f t="shared" si="50"/>
        <v>5</v>
      </c>
    </row>
    <row r="2935" spans="1:5" x14ac:dyDescent="0.2">
      <c r="A2935" s="24" t="s">
        <v>16922</v>
      </c>
      <c r="B2935" s="84" t="s">
        <v>21892</v>
      </c>
      <c r="C2935" s="119">
        <v>88.3</v>
      </c>
      <c r="D2935" s="120">
        <v>2933</v>
      </c>
      <c r="E2935" s="121">
        <f t="shared" si="50"/>
        <v>5</v>
      </c>
    </row>
    <row r="2936" spans="1:5" x14ac:dyDescent="0.2">
      <c r="A2936" s="24" t="s">
        <v>15131</v>
      </c>
      <c r="B2936" s="84" t="s">
        <v>21845</v>
      </c>
      <c r="C2936" s="119">
        <v>88.3</v>
      </c>
      <c r="D2936" s="120">
        <v>2934</v>
      </c>
      <c r="E2936" s="121">
        <f t="shared" si="50"/>
        <v>5</v>
      </c>
    </row>
    <row r="2937" spans="1:5" x14ac:dyDescent="0.2">
      <c r="A2937" s="24" t="s">
        <v>14463</v>
      </c>
      <c r="B2937" s="84" t="s">
        <v>22436</v>
      </c>
      <c r="C2937" s="119">
        <v>88.3</v>
      </c>
      <c r="D2937" s="120">
        <v>2935</v>
      </c>
      <c r="E2937" s="121">
        <f t="shared" si="50"/>
        <v>5</v>
      </c>
    </row>
    <row r="2938" spans="1:5" x14ac:dyDescent="0.2">
      <c r="A2938" s="24" t="s">
        <v>16674</v>
      </c>
      <c r="B2938" s="84" t="s">
        <v>21696</v>
      </c>
      <c r="C2938" s="119">
        <v>88.3</v>
      </c>
      <c r="D2938" s="120">
        <v>2936</v>
      </c>
      <c r="E2938" s="121">
        <f t="shared" si="50"/>
        <v>5</v>
      </c>
    </row>
    <row r="2939" spans="1:5" x14ac:dyDescent="0.2">
      <c r="A2939" s="24" t="s">
        <v>15919</v>
      </c>
      <c r="B2939" s="84" t="s">
        <v>22472</v>
      </c>
      <c r="C2939" s="119">
        <v>88.3</v>
      </c>
      <c r="D2939" s="120">
        <v>2937</v>
      </c>
      <c r="E2939" s="121">
        <f t="shared" si="50"/>
        <v>5</v>
      </c>
    </row>
    <row r="2940" spans="1:5" x14ac:dyDescent="0.2">
      <c r="A2940" s="24" t="s">
        <v>15810</v>
      </c>
      <c r="B2940" s="84" t="s">
        <v>22465</v>
      </c>
      <c r="C2940" s="119">
        <v>88.3</v>
      </c>
      <c r="D2940" s="120">
        <v>2938</v>
      </c>
      <c r="E2940" s="121">
        <f t="shared" si="50"/>
        <v>5</v>
      </c>
    </row>
    <row r="2941" spans="1:5" x14ac:dyDescent="0.2">
      <c r="A2941" s="24" t="s">
        <v>16084</v>
      </c>
      <c r="B2941" s="84" t="s">
        <v>22497</v>
      </c>
      <c r="C2941" s="119">
        <v>88.3</v>
      </c>
      <c r="D2941" s="120">
        <v>2939</v>
      </c>
      <c r="E2941" s="121">
        <f t="shared" si="50"/>
        <v>5</v>
      </c>
    </row>
    <row r="2942" spans="1:5" x14ac:dyDescent="0.2">
      <c r="A2942" s="24" t="s">
        <v>14991</v>
      </c>
      <c r="B2942" s="84" t="s">
        <v>21823</v>
      </c>
      <c r="C2942" s="119">
        <v>88.3</v>
      </c>
      <c r="D2942" s="120">
        <v>2940</v>
      </c>
      <c r="E2942" s="121">
        <f t="shared" si="50"/>
        <v>5</v>
      </c>
    </row>
    <row r="2943" spans="1:5" x14ac:dyDescent="0.2">
      <c r="A2943" s="24" t="s">
        <v>14784</v>
      </c>
      <c r="B2943" s="84" t="s">
        <v>22795</v>
      </c>
      <c r="C2943" s="119">
        <v>88.3</v>
      </c>
      <c r="D2943" s="120">
        <v>2941</v>
      </c>
      <c r="E2943" s="121">
        <f t="shared" si="50"/>
        <v>5</v>
      </c>
    </row>
    <row r="2944" spans="1:5" x14ac:dyDescent="0.2">
      <c r="A2944" s="24" t="s">
        <v>16121</v>
      </c>
      <c r="B2944" s="84" t="s">
        <v>21908</v>
      </c>
      <c r="C2944" s="119">
        <v>88.3</v>
      </c>
      <c r="D2944" s="120">
        <v>2942</v>
      </c>
      <c r="E2944" s="121">
        <f t="shared" si="50"/>
        <v>5</v>
      </c>
    </row>
    <row r="2945" spans="1:5" x14ac:dyDescent="0.2">
      <c r="A2945" s="24" t="s">
        <v>15298</v>
      </c>
      <c r="B2945" s="84" t="s">
        <v>21939</v>
      </c>
      <c r="C2945" s="119">
        <v>88.4</v>
      </c>
      <c r="D2945" s="120">
        <v>2943</v>
      </c>
      <c r="E2945" s="121">
        <f t="shared" si="50"/>
        <v>5</v>
      </c>
    </row>
    <row r="2946" spans="1:5" x14ac:dyDescent="0.2">
      <c r="A2946" s="24" t="s">
        <v>16330</v>
      </c>
      <c r="B2946" s="84" t="s">
        <v>22243</v>
      </c>
      <c r="C2946" s="119">
        <v>88.4</v>
      </c>
      <c r="D2946" s="120">
        <v>2944</v>
      </c>
      <c r="E2946" s="121">
        <f t="shared" si="50"/>
        <v>5</v>
      </c>
    </row>
    <row r="2947" spans="1:5" x14ac:dyDescent="0.2">
      <c r="A2947" s="24" t="s">
        <v>14840</v>
      </c>
      <c r="B2947" s="84" t="s">
        <v>22590</v>
      </c>
      <c r="C2947" s="119">
        <v>88.4</v>
      </c>
      <c r="D2947" s="120">
        <v>2945</v>
      </c>
      <c r="E2947" s="121">
        <f t="shared" si="50"/>
        <v>5</v>
      </c>
    </row>
    <row r="2948" spans="1:5" x14ac:dyDescent="0.2">
      <c r="A2948" s="24" t="s">
        <v>14498</v>
      </c>
      <c r="B2948" s="84" t="s">
        <v>22387</v>
      </c>
      <c r="C2948" s="119">
        <v>88.5</v>
      </c>
      <c r="D2948" s="120">
        <v>2946</v>
      </c>
      <c r="E2948" s="121">
        <f t="shared" ref="E2948:E3011" si="51">VLOOKUP(C2948,$I$3:$O$18,7, TRUE)</f>
        <v>5</v>
      </c>
    </row>
    <row r="2949" spans="1:5" x14ac:dyDescent="0.2">
      <c r="A2949" s="24" t="s">
        <v>15060</v>
      </c>
      <c r="B2949" s="84" t="s">
        <v>22201</v>
      </c>
      <c r="C2949" s="119">
        <v>88.5</v>
      </c>
      <c r="D2949" s="120">
        <v>2947</v>
      </c>
      <c r="E2949" s="121">
        <f t="shared" si="51"/>
        <v>5</v>
      </c>
    </row>
    <row r="2950" spans="1:5" x14ac:dyDescent="0.2">
      <c r="A2950" s="24" t="s">
        <v>17408</v>
      </c>
      <c r="B2950" s="84" t="s">
        <v>21645</v>
      </c>
      <c r="C2950" s="119">
        <v>88.5</v>
      </c>
      <c r="D2950" s="120">
        <v>2948</v>
      </c>
      <c r="E2950" s="121">
        <f t="shared" si="51"/>
        <v>5</v>
      </c>
    </row>
    <row r="2951" spans="1:5" x14ac:dyDescent="0.2">
      <c r="A2951" s="24" t="s">
        <v>16392</v>
      </c>
      <c r="B2951" s="84" t="s">
        <v>22216</v>
      </c>
      <c r="C2951" s="119">
        <v>88.6</v>
      </c>
      <c r="D2951" s="120">
        <v>2949</v>
      </c>
      <c r="E2951" s="121">
        <f t="shared" si="51"/>
        <v>5</v>
      </c>
    </row>
    <row r="2952" spans="1:5" x14ac:dyDescent="0.2">
      <c r="A2952" s="24" t="s">
        <v>17380</v>
      </c>
      <c r="B2952" s="84" t="s">
        <v>21791</v>
      </c>
      <c r="C2952" s="119">
        <v>88.6</v>
      </c>
      <c r="D2952" s="120">
        <v>2950</v>
      </c>
      <c r="E2952" s="121">
        <f t="shared" si="51"/>
        <v>5</v>
      </c>
    </row>
    <row r="2953" spans="1:5" x14ac:dyDescent="0.2">
      <c r="A2953" s="24" t="s">
        <v>16157</v>
      </c>
      <c r="B2953" s="84" t="s">
        <v>22263</v>
      </c>
      <c r="C2953" s="119">
        <v>88.6</v>
      </c>
      <c r="D2953" s="120">
        <v>2951</v>
      </c>
      <c r="E2953" s="121">
        <f t="shared" si="51"/>
        <v>5</v>
      </c>
    </row>
    <row r="2954" spans="1:5" x14ac:dyDescent="0.2">
      <c r="A2954" s="24" t="s">
        <v>16236</v>
      </c>
      <c r="B2954" s="84" t="s">
        <v>21956</v>
      </c>
      <c r="C2954" s="119">
        <v>88.7</v>
      </c>
      <c r="D2954" s="120">
        <v>2952</v>
      </c>
      <c r="E2954" s="121">
        <f t="shared" si="51"/>
        <v>5</v>
      </c>
    </row>
    <row r="2955" spans="1:5" x14ac:dyDescent="0.2">
      <c r="A2955" s="24" t="s">
        <v>17641</v>
      </c>
      <c r="B2955" s="84" t="s">
        <v>22241</v>
      </c>
      <c r="C2955" s="119">
        <v>88.7</v>
      </c>
      <c r="D2955" s="120">
        <v>2953</v>
      </c>
      <c r="E2955" s="121">
        <f t="shared" si="51"/>
        <v>5</v>
      </c>
    </row>
    <row r="2956" spans="1:5" x14ac:dyDescent="0.2">
      <c r="A2956" s="24" t="s">
        <v>16205</v>
      </c>
      <c r="B2956" s="84" t="s">
        <v>21978</v>
      </c>
      <c r="C2956" s="119">
        <v>88.7</v>
      </c>
      <c r="D2956" s="120">
        <v>2954</v>
      </c>
      <c r="E2956" s="121">
        <f t="shared" si="51"/>
        <v>5</v>
      </c>
    </row>
    <row r="2957" spans="1:5" x14ac:dyDescent="0.2">
      <c r="A2957" s="24" t="s">
        <v>16578</v>
      </c>
      <c r="B2957" s="84" t="s">
        <v>21478</v>
      </c>
      <c r="C2957" s="119">
        <v>88.7</v>
      </c>
      <c r="D2957" s="120">
        <v>2955</v>
      </c>
      <c r="E2957" s="121">
        <f t="shared" si="51"/>
        <v>5</v>
      </c>
    </row>
    <row r="2958" spans="1:5" x14ac:dyDescent="0.2">
      <c r="A2958" s="24" t="s">
        <v>16784</v>
      </c>
      <c r="B2958" s="84" t="s">
        <v>21906</v>
      </c>
      <c r="C2958" s="119">
        <v>88.7</v>
      </c>
      <c r="D2958" s="120">
        <v>2956</v>
      </c>
      <c r="E2958" s="121">
        <f t="shared" si="51"/>
        <v>5</v>
      </c>
    </row>
    <row r="2959" spans="1:5" x14ac:dyDescent="0.2">
      <c r="A2959" s="24" t="s">
        <v>16239</v>
      </c>
      <c r="B2959" s="84" t="s">
        <v>22420</v>
      </c>
      <c r="C2959" s="119">
        <v>88.7</v>
      </c>
      <c r="D2959" s="120">
        <v>2957</v>
      </c>
      <c r="E2959" s="121">
        <f t="shared" si="51"/>
        <v>5</v>
      </c>
    </row>
    <row r="2960" spans="1:5" x14ac:dyDescent="0.2">
      <c r="A2960" s="24" t="s">
        <v>16680</v>
      </c>
      <c r="B2960" s="84" t="s">
        <v>21447</v>
      </c>
      <c r="C2960" s="119">
        <v>88.7</v>
      </c>
      <c r="D2960" s="120">
        <v>2958</v>
      </c>
      <c r="E2960" s="121">
        <f t="shared" si="51"/>
        <v>5</v>
      </c>
    </row>
    <row r="2961" spans="1:5" x14ac:dyDescent="0.2">
      <c r="A2961" s="24" t="s">
        <v>16432</v>
      </c>
      <c r="B2961" s="84" t="s">
        <v>21855</v>
      </c>
      <c r="C2961" s="119">
        <v>88.7</v>
      </c>
      <c r="D2961" s="120">
        <v>2959</v>
      </c>
      <c r="E2961" s="121">
        <f t="shared" si="51"/>
        <v>5</v>
      </c>
    </row>
    <row r="2962" spans="1:5" x14ac:dyDescent="0.2">
      <c r="A2962" s="24" t="s">
        <v>22204</v>
      </c>
      <c r="B2962" s="84" t="s">
        <v>22205</v>
      </c>
      <c r="C2962" s="119">
        <v>88.7</v>
      </c>
      <c r="D2962" s="120">
        <v>2960</v>
      </c>
      <c r="E2962" s="121">
        <f t="shared" si="51"/>
        <v>5</v>
      </c>
    </row>
    <row r="2963" spans="1:5" x14ac:dyDescent="0.2">
      <c r="A2963" s="24" t="s">
        <v>16305</v>
      </c>
      <c r="B2963" s="84" t="s">
        <v>21427</v>
      </c>
      <c r="C2963" s="119">
        <v>88.8</v>
      </c>
      <c r="D2963" s="120">
        <v>2961</v>
      </c>
      <c r="E2963" s="121">
        <f t="shared" si="51"/>
        <v>5</v>
      </c>
    </row>
    <row r="2964" spans="1:5" x14ac:dyDescent="0.2">
      <c r="A2964" s="24" t="s">
        <v>15147</v>
      </c>
      <c r="B2964" s="84" t="s">
        <v>22377</v>
      </c>
      <c r="C2964" s="119">
        <v>88.8</v>
      </c>
      <c r="D2964" s="120">
        <v>2962</v>
      </c>
      <c r="E2964" s="121">
        <f t="shared" si="51"/>
        <v>5</v>
      </c>
    </row>
    <row r="2965" spans="1:5" x14ac:dyDescent="0.2">
      <c r="A2965" s="24" t="s">
        <v>16706</v>
      </c>
      <c r="B2965" s="84" t="s">
        <v>21310</v>
      </c>
      <c r="C2965" s="119">
        <v>88.8</v>
      </c>
      <c r="D2965" s="120">
        <v>2963</v>
      </c>
      <c r="E2965" s="121">
        <f t="shared" si="51"/>
        <v>5</v>
      </c>
    </row>
    <row r="2966" spans="1:5" x14ac:dyDescent="0.2">
      <c r="A2966" s="24" t="s">
        <v>14558</v>
      </c>
      <c r="B2966" s="84" t="s">
        <v>22292</v>
      </c>
      <c r="C2966" s="119">
        <v>88.8</v>
      </c>
      <c r="D2966" s="120">
        <v>2964</v>
      </c>
      <c r="E2966" s="121">
        <f t="shared" si="51"/>
        <v>5</v>
      </c>
    </row>
    <row r="2967" spans="1:5" x14ac:dyDescent="0.2">
      <c r="A2967" s="24" t="s">
        <v>15330</v>
      </c>
      <c r="B2967" s="84" t="s">
        <v>23001</v>
      </c>
      <c r="C2967" s="119">
        <v>88.8</v>
      </c>
      <c r="D2967" s="120">
        <v>2965</v>
      </c>
      <c r="E2967" s="121">
        <f t="shared" si="51"/>
        <v>5</v>
      </c>
    </row>
    <row r="2968" spans="1:5" x14ac:dyDescent="0.2">
      <c r="A2968" s="24" t="s">
        <v>15611</v>
      </c>
      <c r="B2968" s="84" t="s">
        <v>22626</v>
      </c>
      <c r="C2968" s="119">
        <v>88.8</v>
      </c>
      <c r="D2968" s="120">
        <v>2966</v>
      </c>
      <c r="E2968" s="121">
        <f t="shared" si="51"/>
        <v>5</v>
      </c>
    </row>
    <row r="2969" spans="1:5" x14ac:dyDescent="0.2">
      <c r="A2969" s="24" t="s">
        <v>14905</v>
      </c>
      <c r="B2969" s="84" t="s">
        <v>21718</v>
      </c>
      <c r="C2969" s="119">
        <v>88.9</v>
      </c>
      <c r="D2969" s="120">
        <v>2967</v>
      </c>
      <c r="E2969" s="121">
        <f t="shared" si="51"/>
        <v>5</v>
      </c>
    </row>
    <row r="2970" spans="1:5" x14ac:dyDescent="0.2">
      <c r="A2970" s="24" t="s">
        <v>15923</v>
      </c>
      <c r="B2970" s="84" t="s">
        <v>22097</v>
      </c>
      <c r="C2970" s="119">
        <v>88.9</v>
      </c>
      <c r="D2970" s="120">
        <v>2968</v>
      </c>
      <c r="E2970" s="121">
        <f t="shared" si="51"/>
        <v>5</v>
      </c>
    </row>
    <row r="2971" spans="1:5" x14ac:dyDescent="0.2">
      <c r="A2971" s="24" t="s">
        <v>17335</v>
      </c>
      <c r="B2971" s="84" t="s">
        <v>21704</v>
      </c>
      <c r="C2971" s="119">
        <v>88.9</v>
      </c>
      <c r="D2971" s="120">
        <v>2969</v>
      </c>
      <c r="E2971" s="121">
        <f t="shared" si="51"/>
        <v>5</v>
      </c>
    </row>
    <row r="2972" spans="1:5" x14ac:dyDescent="0.2">
      <c r="A2972" s="24" t="s">
        <v>16099</v>
      </c>
      <c r="B2972" s="84" t="s">
        <v>21931</v>
      </c>
      <c r="C2972" s="119">
        <v>88.9</v>
      </c>
      <c r="D2972" s="120">
        <v>2970</v>
      </c>
      <c r="E2972" s="121">
        <f t="shared" si="51"/>
        <v>5</v>
      </c>
    </row>
    <row r="2973" spans="1:5" x14ac:dyDescent="0.2">
      <c r="A2973" s="24" t="s">
        <v>15415</v>
      </c>
      <c r="B2973" s="84" t="s">
        <v>22372</v>
      </c>
      <c r="C2973" s="119">
        <v>88.9</v>
      </c>
      <c r="D2973" s="120">
        <v>2971</v>
      </c>
      <c r="E2973" s="121">
        <f t="shared" si="51"/>
        <v>5</v>
      </c>
    </row>
    <row r="2974" spans="1:5" x14ac:dyDescent="0.2">
      <c r="A2974" s="24" t="s">
        <v>15414</v>
      </c>
      <c r="B2974" s="84" t="s">
        <v>22217</v>
      </c>
      <c r="C2974" s="119">
        <v>88.9</v>
      </c>
      <c r="D2974" s="120">
        <v>2972</v>
      </c>
      <c r="E2974" s="121">
        <f t="shared" si="51"/>
        <v>5</v>
      </c>
    </row>
    <row r="2975" spans="1:5" x14ac:dyDescent="0.2">
      <c r="A2975" s="24" t="s">
        <v>16123</v>
      </c>
      <c r="B2975" s="84" t="s">
        <v>22285</v>
      </c>
      <c r="C2975" s="119">
        <v>88.9</v>
      </c>
      <c r="D2975" s="120">
        <v>2973</v>
      </c>
      <c r="E2975" s="121">
        <f t="shared" si="51"/>
        <v>5</v>
      </c>
    </row>
    <row r="2976" spans="1:5" x14ac:dyDescent="0.2">
      <c r="A2976" s="24" t="s">
        <v>16077</v>
      </c>
      <c r="B2976" s="84" t="s">
        <v>22056</v>
      </c>
      <c r="C2976" s="119">
        <v>88.9</v>
      </c>
      <c r="D2976" s="120">
        <v>2974</v>
      </c>
      <c r="E2976" s="121">
        <f t="shared" si="51"/>
        <v>5</v>
      </c>
    </row>
    <row r="2977" spans="1:5" x14ac:dyDescent="0.2">
      <c r="A2977" s="24" t="s">
        <v>16047</v>
      </c>
      <c r="B2977" s="84" t="s">
        <v>22579</v>
      </c>
      <c r="C2977" s="119">
        <v>89</v>
      </c>
      <c r="D2977" s="120">
        <v>2975</v>
      </c>
      <c r="E2977" s="121">
        <f t="shared" si="51"/>
        <v>5</v>
      </c>
    </row>
    <row r="2978" spans="1:5" x14ac:dyDescent="0.2">
      <c r="A2978" s="24" t="s">
        <v>16143</v>
      </c>
      <c r="B2978" s="84" t="s">
        <v>21739</v>
      </c>
      <c r="C2978" s="119">
        <v>89</v>
      </c>
      <c r="D2978" s="120">
        <v>2976</v>
      </c>
      <c r="E2978" s="121">
        <f t="shared" si="51"/>
        <v>5</v>
      </c>
    </row>
    <row r="2979" spans="1:5" x14ac:dyDescent="0.2">
      <c r="A2979" s="24" t="s">
        <v>15938</v>
      </c>
      <c r="B2979" s="84" t="s">
        <v>22138</v>
      </c>
      <c r="C2979" s="119">
        <v>89</v>
      </c>
      <c r="D2979" s="120">
        <v>2977</v>
      </c>
      <c r="E2979" s="121">
        <f t="shared" si="51"/>
        <v>5</v>
      </c>
    </row>
    <row r="2980" spans="1:5" x14ac:dyDescent="0.2">
      <c r="A2980" s="24" t="s">
        <v>16345</v>
      </c>
      <c r="B2980" s="84" t="s">
        <v>21208</v>
      </c>
      <c r="C2980" s="119">
        <v>89</v>
      </c>
      <c r="D2980" s="120">
        <v>2978</v>
      </c>
      <c r="E2980" s="121">
        <f t="shared" si="51"/>
        <v>5</v>
      </c>
    </row>
    <row r="2981" spans="1:5" x14ac:dyDescent="0.2">
      <c r="A2981" s="24" t="s">
        <v>15588</v>
      </c>
      <c r="B2981" s="84" t="s">
        <v>22425</v>
      </c>
      <c r="C2981" s="119">
        <v>89</v>
      </c>
      <c r="D2981" s="120">
        <v>2979</v>
      </c>
      <c r="E2981" s="121">
        <f t="shared" si="51"/>
        <v>5</v>
      </c>
    </row>
    <row r="2982" spans="1:5" x14ac:dyDescent="0.2">
      <c r="A2982" s="24" t="s">
        <v>15326</v>
      </c>
      <c r="B2982" s="84" t="s">
        <v>22402</v>
      </c>
      <c r="C2982" s="119">
        <v>89</v>
      </c>
      <c r="D2982" s="120">
        <v>2980</v>
      </c>
      <c r="E2982" s="121">
        <f t="shared" si="51"/>
        <v>5</v>
      </c>
    </row>
    <row r="2983" spans="1:5" x14ac:dyDescent="0.2">
      <c r="A2983" s="24" t="s">
        <v>15567</v>
      </c>
      <c r="B2983" s="84" t="s">
        <v>22075</v>
      </c>
      <c r="C2983" s="119">
        <v>89</v>
      </c>
      <c r="D2983" s="120">
        <v>2981</v>
      </c>
      <c r="E2983" s="121">
        <f t="shared" si="51"/>
        <v>5</v>
      </c>
    </row>
    <row r="2984" spans="1:5" x14ac:dyDescent="0.2">
      <c r="A2984" s="24" t="s">
        <v>15168</v>
      </c>
      <c r="B2984" s="84" t="s">
        <v>22255</v>
      </c>
      <c r="C2984" s="119">
        <v>89</v>
      </c>
      <c r="D2984" s="120">
        <v>2982</v>
      </c>
      <c r="E2984" s="121">
        <f t="shared" si="51"/>
        <v>5</v>
      </c>
    </row>
    <row r="2985" spans="1:5" x14ac:dyDescent="0.2">
      <c r="A2985" s="24" t="s">
        <v>16020</v>
      </c>
      <c r="B2985" s="84" t="s">
        <v>22262</v>
      </c>
      <c r="C2985" s="119">
        <v>89</v>
      </c>
      <c r="D2985" s="120">
        <v>2983</v>
      </c>
      <c r="E2985" s="121">
        <f t="shared" si="51"/>
        <v>5</v>
      </c>
    </row>
    <row r="2986" spans="1:5" x14ac:dyDescent="0.2">
      <c r="A2986" s="24" t="s">
        <v>16522</v>
      </c>
      <c r="B2986" s="84" t="s">
        <v>21993</v>
      </c>
      <c r="C2986" s="119">
        <v>89</v>
      </c>
      <c r="D2986" s="120">
        <v>2984</v>
      </c>
      <c r="E2986" s="121">
        <f t="shared" si="51"/>
        <v>5</v>
      </c>
    </row>
    <row r="2987" spans="1:5" x14ac:dyDescent="0.2">
      <c r="A2987" s="24" t="s">
        <v>15079</v>
      </c>
      <c r="B2987" s="84" t="s">
        <v>22580</v>
      </c>
      <c r="C2987" s="119">
        <v>89.1</v>
      </c>
      <c r="D2987" s="120">
        <v>2985</v>
      </c>
      <c r="E2987" s="121">
        <f t="shared" si="51"/>
        <v>5</v>
      </c>
    </row>
    <row r="2988" spans="1:5" x14ac:dyDescent="0.2">
      <c r="A2988" s="24" t="s">
        <v>16957</v>
      </c>
      <c r="B2988" s="84" t="s">
        <v>21843</v>
      </c>
      <c r="C2988" s="119">
        <v>89.1</v>
      </c>
      <c r="D2988" s="120">
        <v>2986</v>
      </c>
      <c r="E2988" s="121">
        <f t="shared" si="51"/>
        <v>5</v>
      </c>
    </row>
    <row r="2989" spans="1:5" x14ac:dyDescent="0.2">
      <c r="A2989" s="24" t="s">
        <v>15585</v>
      </c>
      <c r="B2989" s="84" t="s">
        <v>21957</v>
      </c>
      <c r="C2989" s="119">
        <v>89.1</v>
      </c>
      <c r="D2989" s="120">
        <v>2987</v>
      </c>
      <c r="E2989" s="121">
        <f t="shared" si="51"/>
        <v>5</v>
      </c>
    </row>
    <row r="2990" spans="1:5" x14ac:dyDescent="0.2">
      <c r="A2990" s="24" t="s">
        <v>15856</v>
      </c>
      <c r="B2990" s="84" t="s">
        <v>22450</v>
      </c>
      <c r="C2990" s="119">
        <v>89.1</v>
      </c>
      <c r="D2990" s="120">
        <v>2988</v>
      </c>
      <c r="E2990" s="121">
        <f t="shared" si="51"/>
        <v>5</v>
      </c>
    </row>
    <row r="2991" spans="1:5" x14ac:dyDescent="0.2">
      <c r="A2991" s="24" t="s">
        <v>16114</v>
      </c>
      <c r="B2991" s="84" t="s">
        <v>23009</v>
      </c>
      <c r="C2991" s="119">
        <v>89.1</v>
      </c>
      <c r="D2991" s="120">
        <v>2989</v>
      </c>
      <c r="E2991" s="121">
        <f t="shared" si="51"/>
        <v>5</v>
      </c>
    </row>
    <row r="2992" spans="1:5" x14ac:dyDescent="0.2">
      <c r="A2992" s="24" t="s">
        <v>14772</v>
      </c>
      <c r="B2992" s="84" t="s">
        <v>22703</v>
      </c>
      <c r="C2992" s="119">
        <v>89.1</v>
      </c>
      <c r="D2992" s="120">
        <v>2990</v>
      </c>
      <c r="E2992" s="121">
        <f t="shared" si="51"/>
        <v>5</v>
      </c>
    </row>
    <row r="2993" spans="1:5" x14ac:dyDescent="0.2">
      <c r="A2993" s="24" t="s">
        <v>15239</v>
      </c>
      <c r="B2993" s="84" t="s">
        <v>21724</v>
      </c>
      <c r="C2993" s="119">
        <v>89.1</v>
      </c>
      <c r="D2993" s="120">
        <v>2991</v>
      </c>
      <c r="E2993" s="121">
        <f t="shared" si="51"/>
        <v>5</v>
      </c>
    </row>
    <row r="2994" spans="1:5" x14ac:dyDescent="0.2">
      <c r="A2994" s="24" t="s">
        <v>16523</v>
      </c>
      <c r="B2994" s="84" t="s">
        <v>21917</v>
      </c>
      <c r="C2994" s="119">
        <v>89.1</v>
      </c>
      <c r="D2994" s="120">
        <v>2992</v>
      </c>
      <c r="E2994" s="121">
        <f t="shared" si="51"/>
        <v>5</v>
      </c>
    </row>
    <row r="2995" spans="1:5" x14ac:dyDescent="0.2">
      <c r="A2995" s="24" t="s">
        <v>17008</v>
      </c>
      <c r="B2995" s="84" t="s">
        <v>22570</v>
      </c>
      <c r="C2995" s="119">
        <v>89.1</v>
      </c>
      <c r="D2995" s="120">
        <v>2993</v>
      </c>
      <c r="E2995" s="121">
        <f t="shared" si="51"/>
        <v>5</v>
      </c>
    </row>
    <row r="2996" spans="1:5" x14ac:dyDescent="0.2">
      <c r="A2996" s="24" t="s">
        <v>15176</v>
      </c>
      <c r="B2996" s="84" t="s">
        <v>22782</v>
      </c>
      <c r="C2996" s="119">
        <v>89.1</v>
      </c>
      <c r="D2996" s="120">
        <v>2994</v>
      </c>
      <c r="E2996" s="121">
        <f t="shared" si="51"/>
        <v>5</v>
      </c>
    </row>
    <row r="2997" spans="1:5" x14ac:dyDescent="0.2">
      <c r="A2997" s="24" t="s">
        <v>15776</v>
      </c>
      <c r="B2997" s="84" t="s">
        <v>22444</v>
      </c>
      <c r="C2997" s="119">
        <v>89.1</v>
      </c>
      <c r="D2997" s="120">
        <v>2995</v>
      </c>
      <c r="E2997" s="121">
        <f t="shared" si="51"/>
        <v>5</v>
      </c>
    </row>
    <row r="2998" spans="1:5" x14ac:dyDescent="0.2">
      <c r="A2998" s="24" t="s">
        <v>22563</v>
      </c>
      <c r="B2998" s="84" t="s">
        <v>22564</v>
      </c>
      <c r="C2998" s="119">
        <v>89.1</v>
      </c>
      <c r="D2998" s="120">
        <v>2996</v>
      </c>
      <c r="E2998" s="121">
        <f t="shared" si="51"/>
        <v>5</v>
      </c>
    </row>
    <row r="2999" spans="1:5" x14ac:dyDescent="0.2">
      <c r="A2999" s="24" t="s">
        <v>21547</v>
      </c>
      <c r="B2999" s="84" t="s">
        <v>21548</v>
      </c>
      <c r="C2999" s="119">
        <v>89.1</v>
      </c>
      <c r="D2999" s="120">
        <v>2997</v>
      </c>
      <c r="E2999" s="121">
        <f t="shared" si="51"/>
        <v>5</v>
      </c>
    </row>
    <row r="3000" spans="1:5" x14ac:dyDescent="0.2">
      <c r="A3000" s="24" t="s">
        <v>15419</v>
      </c>
      <c r="B3000" s="84" t="s">
        <v>21890</v>
      </c>
      <c r="C3000" s="119">
        <v>89.2</v>
      </c>
      <c r="D3000" s="120">
        <v>2998</v>
      </c>
      <c r="E3000" s="121">
        <f t="shared" si="51"/>
        <v>5</v>
      </c>
    </row>
    <row r="3001" spans="1:5" x14ac:dyDescent="0.2">
      <c r="A3001" s="24" t="s">
        <v>16347</v>
      </c>
      <c r="B3001" s="84" t="s">
        <v>21429</v>
      </c>
      <c r="C3001" s="119">
        <v>89.2</v>
      </c>
      <c r="D3001" s="120">
        <v>2999</v>
      </c>
      <c r="E3001" s="121">
        <f t="shared" si="51"/>
        <v>5</v>
      </c>
    </row>
    <row r="3002" spans="1:5" x14ac:dyDescent="0.2">
      <c r="A3002" s="24" t="s">
        <v>17063</v>
      </c>
      <c r="B3002" s="84" t="s">
        <v>21650</v>
      </c>
      <c r="C3002" s="119">
        <v>89.2</v>
      </c>
      <c r="D3002" s="120">
        <v>3000</v>
      </c>
      <c r="E3002" s="121">
        <f t="shared" si="51"/>
        <v>5</v>
      </c>
    </row>
    <row r="3003" spans="1:5" x14ac:dyDescent="0.2">
      <c r="A3003" s="24" t="s">
        <v>15036</v>
      </c>
      <c r="B3003" s="84" t="s">
        <v>22549</v>
      </c>
      <c r="C3003" s="119">
        <v>89.2</v>
      </c>
      <c r="D3003" s="120">
        <v>3001</v>
      </c>
      <c r="E3003" s="121">
        <f t="shared" si="51"/>
        <v>5</v>
      </c>
    </row>
    <row r="3004" spans="1:5" x14ac:dyDescent="0.2">
      <c r="A3004" s="24" t="s">
        <v>15316</v>
      </c>
      <c r="B3004" s="84" t="s">
        <v>22305</v>
      </c>
      <c r="C3004" s="119">
        <v>89.2</v>
      </c>
      <c r="D3004" s="120">
        <v>3002</v>
      </c>
      <c r="E3004" s="121">
        <f t="shared" si="51"/>
        <v>5</v>
      </c>
    </row>
    <row r="3005" spans="1:5" x14ac:dyDescent="0.2">
      <c r="A3005" s="24" t="s">
        <v>14520</v>
      </c>
      <c r="B3005" s="84" t="s">
        <v>22326</v>
      </c>
      <c r="C3005" s="119">
        <v>89.2</v>
      </c>
      <c r="D3005" s="120">
        <v>3003</v>
      </c>
      <c r="E3005" s="121">
        <f t="shared" si="51"/>
        <v>5</v>
      </c>
    </row>
    <row r="3006" spans="1:5" x14ac:dyDescent="0.2">
      <c r="A3006" s="24" t="s">
        <v>15702</v>
      </c>
      <c r="B3006" s="84" t="s">
        <v>21942</v>
      </c>
      <c r="C3006" s="119">
        <v>89.2</v>
      </c>
      <c r="D3006" s="120">
        <v>3004</v>
      </c>
      <c r="E3006" s="121">
        <f t="shared" si="51"/>
        <v>5</v>
      </c>
    </row>
    <row r="3007" spans="1:5" x14ac:dyDescent="0.2">
      <c r="A3007" s="24" t="s">
        <v>15769</v>
      </c>
      <c r="B3007" s="84" t="s">
        <v>23225</v>
      </c>
      <c r="C3007" s="119">
        <v>89.2</v>
      </c>
      <c r="D3007" s="120">
        <v>3005</v>
      </c>
      <c r="E3007" s="121">
        <f t="shared" si="51"/>
        <v>5</v>
      </c>
    </row>
    <row r="3008" spans="1:5" x14ac:dyDescent="0.2">
      <c r="A3008" s="24" t="s">
        <v>16856</v>
      </c>
      <c r="B3008" s="84" t="s">
        <v>22099</v>
      </c>
      <c r="C3008" s="119">
        <v>89.2</v>
      </c>
      <c r="D3008" s="120">
        <v>3006</v>
      </c>
      <c r="E3008" s="121">
        <f t="shared" si="51"/>
        <v>5</v>
      </c>
    </row>
    <row r="3009" spans="1:5" x14ac:dyDescent="0.2">
      <c r="A3009" s="24" t="s">
        <v>16276</v>
      </c>
      <c r="B3009" s="84" t="s">
        <v>21490</v>
      </c>
      <c r="C3009" s="119">
        <v>89.2</v>
      </c>
      <c r="D3009" s="120">
        <v>3007</v>
      </c>
      <c r="E3009" s="121">
        <f t="shared" si="51"/>
        <v>5</v>
      </c>
    </row>
    <row r="3010" spans="1:5" x14ac:dyDescent="0.2">
      <c r="A3010" s="24" t="s">
        <v>17616</v>
      </c>
      <c r="B3010" s="84" t="s">
        <v>22547</v>
      </c>
      <c r="C3010" s="119">
        <v>89.3</v>
      </c>
      <c r="D3010" s="120">
        <v>3008</v>
      </c>
      <c r="E3010" s="121">
        <f t="shared" si="51"/>
        <v>5</v>
      </c>
    </row>
    <row r="3011" spans="1:5" x14ac:dyDescent="0.2">
      <c r="A3011" s="24" t="s">
        <v>16415</v>
      </c>
      <c r="B3011" s="84" t="s">
        <v>21720</v>
      </c>
      <c r="C3011" s="119">
        <v>89.3</v>
      </c>
      <c r="D3011" s="120">
        <v>3009</v>
      </c>
      <c r="E3011" s="121">
        <f t="shared" si="51"/>
        <v>5</v>
      </c>
    </row>
    <row r="3012" spans="1:5" x14ac:dyDescent="0.2">
      <c r="A3012" s="24" t="s">
        <v>16184</v>
      </c>
      <c r="B3012" s="84" t="s">
        <v>21381</v>
      </c>
      <c r="C3012" s="119">
        <v>89.3</v>
      </c>
      <c r="D3012" s="120">
        <v>3010</v>
      </c>
      <c r="E3012" s="121">
        <f t="shared" ref="E3012:E3075" si="52">VLOOKUP(C3012,$I$3:$O$18,7, TRUE)</f>
        <v>5</v>
      </c>
    </row>
    <row r="3013" spans="1:5" x14ac:dyDescent="0.2">
      <c r="A3013" s="24" t="s">
        <v>15783</v>
      </c>
      <c r="B3013" s="84" t="s">
        <v>22442</v>
      </c>
      <c r="C3013" s="119">
        <v>89.3</v>
      </c>
      <c r="D3013" s="120">
        <v>3011</v>
      </c>
      <c r="E3013" s="121">
        <f t="shared" si="52"/>
        <v>5</v>
      </c>
    </row>
    <row r="3014" spans="1:5" x14ac:dyDescent="0.2">
      <c r="A3014" s="24" t="s">
        <v>17261</v>
      </c>
      <c r="B3014" s="84" t="s">
        <v>20950</v>
      </c>
      <c r="C3014" s="119">
        <v>89.3</v>
      </c>
      <c r="D3014" s="120">
        <v>3012</v>
      </c>
      <c r="E3014" s="121">
        <f t="shared" si="52"/>
        <v>5</v>
      </c>
    </row>
    <row r="3015" spans="1:5" x14ac:dyDescent="0.2">
      <c r="A3015" s="24" t="s">
        <v>15707</v>
      </c>
      <c r="B3015" s="84" t="s">
        <v>22128</v>
      </c>
      <c r="C3015" s="119">
        <v>89.3</v>
      </c>
      <c r="D3015" s="120">
        <v>3013</v>
      </c>
      <c r="E3015" s="121">
        <f t="shared" si="52"/>
        <v>5</v>
      </c>
    </row>
    <row r="3016" spans="1:5" x14ac:dyDescent="0.2">
      <c r="A3016" s="24" t="s">
        <v>14212</v>
      </c>
      <c r="B3016" s="84" t="s">
        <v>22890</v>
      </c>
      <c r="C3016" s="119">
        <v>89.3</v>
      </c>
      <c r="D3016" s="120">
        <v>3014</v>
      </c>
      <c r="E3016" s="121">
        <f t="shared" si="52"/>
        <v>5</v>
      </c>
    </row>
    <row r="3017" spans="1:5" x14ac:dyDescent="0.2">
      <c r="A3017" s="24" t="s">
        <v>15813</v>
      </c>
      <c r="B3017" s="84" t="s">
        <v>22480</v>
      </c>
      <c r="C3017" s="119">
        <v>89.4</v>
      </c>
      <c r="D3017" s="120">
        <v>3015</v>
      </c>
      <c r="E3017" s="121">
        <f t="shared" si="52"/>
        <v>5</v>
      </c>
    </row>
    <row r="3018" spans="1:5" x14ac:dyDescent="0.2">
      <c r="A3018" s="24" t="s">
        <v>14993</v>
      </c>
      <c r="B3018" s="84" t="s">
        <v>22045</v>
      </c>
      <c r="C3018" s="119">
        <v>89.4</v>
      </c>
      <c r="D3018" s="120">
        <v>3016</v>
      </c>
      <c r="E3018" s="121">
        <f t="shared" si="52"/>
        <v>5</v>
      </c>
    </row>
    <row r="3019" spans="1:5" x14ac:dyDescent="0.2">
      <c r="A3019" s="24" t="s">
        <v>16163</v>
      </c>
      <c r="B3019" s="84" t="s">
        <v>21963</v>
      </c>
      <c r="C3019" s="119">
        <v>89.4</v>
      </c>
      <c r="D3019" s="120">
        <v>3017</v>
      </c>
      <c r="E3019" s="121">
        <f t="shared" si="52"/>
        <v>5</v>
      </c>
    </row>
    <row r="3020" spans="1:5" x14ac:dyDescent="0.2">
      <c r="A3020" s="24" t="s">
        <v>17847</v>
      </c>
      <c r="B3020" s="84" t="s">
        <v>21353</v>
      </c>
      <c r="C3020" s="119">
        <v>89.4</v>
      </c>
      <c r="D3020" s="120">
        <v>3018</v>
      </c>
      <c r="E3020" s="121">
        <f t="shared" si="52"/>
        <v>5</v>
      </c>
    </row>
    <row r="3021" spans="1:5" x14ac:dyDescent="0.2">
      <c r="A3021" s="24" t="s">
        <v>16215</v>
      </c>
      <c r="B3021" s="84" t="s">
        <v>21630</v>
      </c>
      <c r="C3021" s="119">
        <v>89.4</v>
      </c>
      <c r="D3021" s="120">
        <v>3019</v>
      </c>
      <c r="E3021" s="121">
        <f t="shared" si="52"/>
        <v>5</v>
      </c>
    </row>
    <row r="3022" spans="1:5" x14ac:dyDescent="0.2">
      <c r="A3022" s="24" t="s">
        <v>16444</v>
      </c>
      <c r="B3022" s="84" t="s">
        <v>21787</v>
      </c>
      <c r="C3022" s="119">
        <v>89.4</v>
      </c>
      <c r="D3022" s="120">
        <v>3020</v>
      </c>
      <c r="E3022" s="121">
        <f t="shared" si="52"/>
        <v>5</v>
      </c>
    </row>
    <row r="3023" spans="1:5" x14ac:dyDescent="0.2">
      <c r="A3023" s="24" t="s">
        <v>15148</v>
      </c>
      <c r="B3023" s="84" t="s">
        <v>22239</v>
      </c>
      <c r="C3023" s="119">
        <v>89.4</v>
      </c>
      <c r="D3023" s="120">
        <v>3021</v>
      </c>
      <c r="E3023" s="121">
        <f t="shared" si="52"/>
        <v>5</v>
      </c>
    </row>
    <row r="3024" spans="1:5" x14ac:dyDescent="0.2">
      <c r="A3024" s="24" t="s">
        <v>14871</v>
      </c>
      <c r="B3024" s="84" t="s">
        <v>22898</v>
      </c>
      <c r="C3024" s="119">
        <v>89.4</v>
      </c>
      <c r="D3024" s="120">
        <v>3022</v>
      </c>
      <c r="E3024" s="121">
        <f t="shared" si="52"/>
        <v>5</v>
      </c>
    </row>
    <row r="3025" spans="1:5" x14ac:dyDescent="0.2">
      <c r="A3025" s="24" t="s">
        <v>16324</v>
      </c>
      <c r="B3025" s="84" t="s">
        <v>21601</v>
      </c>
      <c r="C3025" s="119">
        <v>89.4</v>
      </c>
      <c r="D3025" s="120">
        <v>3023</v>
      </c>
      <c r="E3025" s="121">
        <f t="shared" si="52"/>
        <v>5</v>
      </c>
    </row>
    <row r="3026" spans="1:5" x14ac:dyDescent="0.2">
      <c r="A3026" s="24" t="s">
        <v>15347</v>
      </c>
      <c r="B3026" s="84" t="s">
        <v>22135</v>
      </c>
      <c r="C3026" s="119">
        <v>89.5</v>
      </c>
      <c r="D3026" s="120">
        <v>3024</v>
      </c>
      <c r="E3026" s="121">
        <f t="shared" si="52"/>
        <v>5</v>
      </c>
    </row>
    <row r="3027" spans="1:5" x14ac:dyDescent="0.2">
      <c r="A3027" s="24" t="s">
        <v>14599</v>
      </c>
      <c r="B3027" s="84" t="s">
        <v>22640</v>
      </c>
      <c r="C3027" s="119">
        <v>89.5</v>
      </c>
      <c r="D3027" s="120">
        <v>3025</v>
      </c>
      <c r="E3027" s="121">
        <f t="shared" si="52"/>
        <v>5</v>
      </c>
    </row>
    <row r="3028" spans="1:5" x14ac:dyDescent="0.2">
      <c r="A3028" s="24" t="s">
        <v>15778</v>
      </c>
      <c r="B3028" s="84" t="s">
        <v>21965</v>
      </c>
      <c r="C3028" s="119">
        <v>89.5</v>
      </c>
      <c r="D3028" s="120">
        <v>3026</v>
      </c>
      <c r="E3028" s="121">
        <f t="shared" si="52"/>
        <v>5</v>
      </c>
    </row>
    <row r="3029" spans="1:5" x14ac:dyDescent="0.2">
      <c r="A3029" s="24" t="s">
        <v>17173</v>
      </c>
      <c r="B3029" s="84" t="s">
        <v>21332</v>
      </c>
      <c r="C3029" s="119">
        <v>89.5</v>
      </c>
      <c r="D3029" s="120">
        <v>3027</v>
      </c>
      <c r="E3029" s="121">
        <f t="shared" si="52"/>
        <v>5</v>
      </c>
    </row>
    <row r="3030" spans="1:5" x14ac:dyDescent="0.2">
      <c r="A3030" s="24" t="s">
        <v>22607</v>
      </c>
      <c r="B3030" s="84" t="s">
        <v>22608</v>
      </c>
      <c r="C3030" s="119">
        <v>89.5</v>
      </c>
      <c r="D3030" s="120">
        <v>3028</v>
      </c>
      <c r="E3030" s="121">
        <f t="shared" si="52"/>
        <v>5</v>
      </c>
    </row>
    <row r="3031" spans="1:5" x14ac:dyDescent="0.2">
      <c r="A3031" s="24" t="s">
        <v>15536</v>
      </c>
      <c r="B3031" s="84" t="s">
        <v>21958</v>
      </c>
      <c r="C3031" s="119">
        <v>89.6</v>
      </c>
      <c r="D3031" s="120">
        <v>3029</v>
      </c>
      <c r="E3031" s="121">
        <f t="shared" si="52"/>
        <v>5</v>
      </c>
    </row>
    <row r="3032" spans="1:5" x14ac:dyDescent="0.2">
      <c r="A3032" s="24" t="s">
        <v>15625</v>
      </c>
      <c r="B3032" s="84" t="s">
        <v>21801</v>
      </c>
      <c r="C3032" s="119">
        <v>89.6</v>
      </c>
      <c r="D3032" s="120">
        <v>3030</v>
      </c>
      <c r="E3032" s="121">
        <f t="shared" si="52"/>
        <v>5</v>
      </c>
    </row>
    <row r="3033" spans="1:5" x14ac:dyDescent="0.2">
      <c r="A3033" s="24" t="s">
        <v>15617</v>
      </c>
      <c r="B3033" s="84" t="s">
        <v>22799</v>
      </c>
      <c r="C3033" s="119">
        <v>89.6</v>
      </c>
      <c r="D3033" s="120">
        <v>3031</v>
      </c>
      <c r="E3033" s="121">
        <f t="shared" si="52"/>
        <v>5</v>
      </c>
    </row>
    <row r="3034" spans="1:5" x14ac:dyDescent="0.2">
      <c r="A3034" s="24" t="s">
        <v>14671</v>
      </c>
      <c r="B3034" s="84" t="s">
        <v>22838</v>
      </c>
      <c r="C3034" s="119">
        <v>89.6</v>
      </c>
      <c r="D3034" s="120">
        <v>3032</v>
      </c>
      <c r="E3034" s="121">
        <f t="shared" si="52"/>
        <v>5</v>
      </c>
    </row>
    <row r="3035" spans="1:5" x14ac:dyDescent="0.2">
      <c r="A3035" s="24" t="s">
        <v>15295</v>
      </c>
      <c r="B3035" s="84" t="s">
        <v>22267</v>
      </c>
      <c r="C3035" s="119">
        <v>89.6</v>
      </c>
      <c r="D3035" s="120">
        <v>3033</v>
      </c>
      <c r="E3035" s="121">
        <f t="shared" si="52"/>
        <v>5</v>
      </c>
    </row>
    <row r="3036" spans="1:5" x14ac:dyDescent="0.2">
      <c r="A3036" s="24" t="s">
        <v>14262</v>
      </c>
      <c r="B3036" s="84" t="s">
        <v>22820</v>
      </c>
      <c r="C3036" s="119">
        <v>89.6</v>
      </c>
      <c r="D3036" s="120">
        <v>3034</v>
      </c>
      <c r="E3036" s="121">
        <f t="shared" si="52"/>
        <v>5</v>
      </c>
    </row>
    <row r="3037" spans="1:5" x14ac:dyDescent="0.2">
      <c r="A3037" s="24" t="s">
        <v>15708</v>
      </c>
      <c r="B3037" s="84" t="s">
        <v>21943</v>
      </c>
      <c r="C3037" s="119">
        <v>89.6</v>
      </c>
      <c r="D3037" s="120">
        <v>3035</v>
      </c>
      <c r="E3037" s="121">
        <f t="shared" si="52"/>
        <v>5</v>
      </c>
    </row>
    <row r="3038" spans="1:5" x14ac:dyDescent="0.2">
      <c r="A3038" s="24" t="s">
        <v>17600</v>
      </c>
      <c r="B3038" s="84" t="s">
        <v>21997</v>
      </c>
      <c r="C3038" s="119">
        <v>89.6</v>
      </c>
      <c r="D3038" s="120">
        <v>3036</v>
      </c>
      <c r="E3038" s="121">
        <f t="shared" si="52"/>
        <v>5</v>
      </c>
    </row>
    <row r="3039" spans="1:5" x14ac:dyDescent="0.2">
      <c r="A3039" s="24" t="s">
        <v>14818</v>
      </c>
      <c r="B3039" s="84" t="s">
        <v>22627</v>
      </c>
      <c r="C3039" s="119">
        <v>89.6</v>
      </c>
      <c r="D3039" s="120">
        <v>3037</v>
      </c>
      <c r="E3039" s="121">
        <f t="shared" si="52"/>
        <v>5</v>
      </c>
    </row>
    <row r="3040" spans="1:5" x14ac:dyDescent="0.2">
      <c r="A3040" s="24" t="s">
        <v>14914</v>
      </c>
      <c r="B3040" s="84" t="s">
        <v>22015</v>
      </c>
      <c r="C3040" s="119">
        <v>89.7</v>
      </c>
      <c r="D3040" s="120">
        <v>3038</v>
      </c>
      <c r="E3040" s="121">
        <f t="shared" si="52"/>
        <v>5</v>
      </c>
    </row>
    <row r="3041" spans="1:5" x14ac:dyDescent="0.2">
      <c r="A3041" s="24" t="s">
        <v>15973</v>
      </c>
      <c r="B3041" s="84" t="s">
        <v>21767</v>
      </c>
      <c r="C3041" s="119">
        <v>89.7</v>
      </c>
      <c r="D3041" s="120">
        <v>3039</v>
      </c>
      <c r="E3041" s="121">
        <f t="shared" si="52"/>
        <v>5</v>
      </c>
    </row>
    <row r="3042" spans="1:5" x14ac:dyDescent="0.2">
      <c r="A3042" s="24" t="s">
        <v>15461</v>
      </c>
      <c r="B3042" s="84" t="s">
        <v>22648</v>
      </c>
      <c r="C3042" s="119">
        <v>89.7</v>
      </c>
      <c r="D3042" s="120">
        <v>3040</v>
      </c>
      <c r="E3042" s="121">
        <f t="shared" si="52"/>
        <v>5</v>
      </c>
    </row>
    <row r="3043" spans="1:5" x14ac:dyDescent="0.2">
      <c r="A3043" s="24" t="s">
        <v>14538</v>
      </c>
      <c r="B3043" s="84" t="s">
        <v>22081</v>
      </c>
      <c r="C3043" s="119">
        <v>89.7</v>
      </c>
      <c r="D3043" s="120">
        <v>3041</v>
      </c>
      <c r="E3043" s="121">
        <f t="shared" si="52"/>
        <v>5</v>
      </c>
    </row>
    <row r="3044" spans="1:5" x14ac:dyDescent="0.2">
      <c r="A3044" s="24" t="s">
        <v>16989</v>
      </c>
      <c r="B3044" s="84" t="s">
        <v>22067</v>
      </c>
      <c r="C3044" s="119">
        <v>89.7</v>
      </c>
      <c r="D3044" s="120">
        <v>3042</v>
      </c>
      <c r="E3044" s="121">
        <f t="shared" si="52"/>
        <v>5</v>
      </c>
    </row>
    <row r="3045" spans="1:5" x14ac:dyDescent="0.2">
      <c r="A3045" s="24" t="s">
        <v>16281</v>
      </c>
      <c r="B3045" s="84" t="s">
        <v>22777</v>
      </c>
      <c r="C3045" s="119">
        <v>89.7</v>
      </c>
      <c r="D3045" s="120">
        <v>3043</v>
      </c>
      <c r="E3045" s="121">
        <f t="shared" si="52"/>
        <v>5</v>
      </c>
    </row>
    <row r="3046" spans="1:5" x14ac:dyDescent="0.2">
      <c r="A3046" s="24" t="s">
        <v>15232</v>
      </c>
      <c r="B3046" s="84" t="s">
        <v>23125</v>
      </c>
      <c r="C3046" s="119">
        <v>89.7</v>
      </c>
      <c r="D3046" s="120">
        <v>3044</v>
      </c>
      <c r="E3046" s="121">
        <f t="shared" si="52"/>
        <v>5</v>
      </c>
    </row>
    <row r="3047" spans="1:5" x14ac:dyDescent="0.2">
      <c r="A3047" s="24" t="s">
        <v>15935</v>
      </c>
      <c r="B3047" s="84" t="s">
        <v>21635</v>
      </c>
      <c r="C3047" s="119">
        <v>89.7</v>
      </c>
      <c r="D3047" s="120">
        <v>3045</v>
      </c>
      <c r="E3047" s="121">
        <f t="shared" si="52"/>
        <v>5</v>
      </c>
    </row>
    <row r="3048" spans="1:5" x14ac:dyDescent="0.2">
      <c r="A3048" s="24" t="s">
        <v>14863</v>
      </c>
      <c r="B3048" s="84" t="s">
        <v>23083</v>
      </c>
      <c r="C3048" s="119">
        <v>89.7</v>
      </c>
      <c r="D3048" s="120">
        <v>3046</v>
      </c>
      <c r="E3048" s="121">
        <f t="shared" si="52"/>
        <v>5</v>
      </c>
    </row>
    <row r="3049" spans="1:5" x14ac:dyDescent="0.2">
      <c r="A3049" s="24" t="s">
        <v>15392</v>
      </c>
      <c r="B3049" s="84" t="s">
        <v>21365</v>
      </c>
      <c r="C3049" s="119">
        <v>89.7</v>
      </c>
      <c r="D3049" s="120">
        <v>3047</v>
      </c>
      <c r="E3049" s="121">
        <f t="shared" si="52"/>
        <v>5</v>
      </c>
    </row>
    <row r="3050" spans="1:5" x14ac:dyDescent="0.2">
      <c r="A3050" s="24" t="s">
        <v>16469</v>
      </c>
      <c r="B3050" s="84" t="s">
        <v>21881</v>
      </c>
      <c r="C3050" s="119">
        <v>89.7</v>
      </c>
      <c r="D3050" s="120">
        <v>3048</v>
      </c>
      <c r="E3050" s="121">
        <f t="shared" si="52"/>
        <v>5</v>
      </c>
    </row>
    <row r="3051" spans="1:5" x14ac:dyDescent="0.2">
      <c r="A3051" s="24" t="s">
        <v>15519</v>
      </c>
      <c r="B3051" s="84" t="s">
        <v>22386</v>
      </c>
      <c r="C3051" s="119">
        <v>89.8</v>
      </c>
      <c r="D3051" s="120">
        <v>3049</v>
      </c>
      <c r="E3051" s="121">
        <f t="shared" si="52"/>
        <v>5</v>
      </c>
    </row>
    <row r="3052" spans="1:5" x14ac:dyDescent="0.2">
      <c r="A3052" s="24" t="s">
        <v>16251</v>
      </c>
      <c r="B3052" s="84" t="s">
        <v>22171</v>
      </c>
      <c r="C3052" s="119">
        <v>89.8</v>
      </c>
      <c r="D3052" s="120">
        <v>3050</v>
      </c>
      <c r="E3052" s="121">
        <f t="shared" si="52"/>
        <v>5</v>
      </c>
    </row>
    <row r="3053" spans="1:5" x14ac:dyDescent="0.2">
      <c r="A3053" s="24" t="s">
        <v>14691</v>
      </c>
      <c r="B3053" s="84" t="s">
        <v>22247</v>
      </c>
      <c r="C3053" s="119">
        <v>89.8</v>
      </c>
      <c r="D3053" s="120">
        <v>3051</v>
      </c>
      <c r="E3053" s="121">
        <f t="shared" si="52"/>
        <v>5</v>
      </c>
    </row>
    <row r="3054" spans="1:5" x14ac:dyDescent="0.2">
      <c r="A3054" s="24" t="s">
        <v>16395</v>
      </c>
      <c r="B3054" s="84" t="s">
        <v>22290</v>
      </c>
      <c r="C3054" s="119">
        <v>89.8</v>
      </c>
      <c r="D3054" s="120">
        <v>3052</v>
      </c>
      <c r="E3054" s="121">
        <f t="shared" si="52"/>
        <v>5</v>
      </c>
    </row>
    <row r="3055" spans="1:5" x14ac:dyDescent="0.2">
      <c r="A3055" s="24" t="s">
        <v>14179</v>
      </c>
      <c r="B3055" s="84" t="s">
        <v>22595</v>
      </c>
      <c r="C3055" s="119">
        <v>89.8</v>
      </c>
      <c r="D3055" s="120">
        <v>3053</v>
      </c>
      <c r="E3055" s="121">
        <f t="shared" si="52"/>
        <v>5</v>
      </c>
    </row>
    <row r="3056" spans="1:5" x14ac:dyDescent="0.2">
      <c r="A3056" s="24" t="s">
        <v>15151</v>
      </c>
      <c r="B3056" s="84" t="s">
        <v>22791</v>
      </c>
      <c r="C3056" s="119">
        <v>89.8</v>
      </c>
      <c r="D3056" s="120">
        <v>3054</v>
      </c>
      <c r="E3056" s="121">
        <f t="shared" si="52"/>
        <v>5</v>
      </c>
    </row>
    <row r="3057" spans="1:5" x14ac:dyDescent="0.2">
      <c r="A3057" s="24" t="s">
        <v>15930</v>
      </c>
      <c r="B3057" s="84" t="s">
        <v>22235</v>
      </c>
      <c r="C3057" s="119">
        <v>89.8</v>
      </c>
      <c r="D3057" s="120">
        <v>3055</v>
      </c>
      <c r="E3057" s="121">
        <f t="shared" si="52"/>
        <v>5</v>
      </c>
    </row>
    <row r="3058" spans="1:5" x14ac:dyDescent="0.2">
      <c r="A3058" s="24" t="s">
        <v>14348</v>
      </c>
      <c r="B3058" s="84" t="s">
        <v>22699</v>
      </c>
      <c r="C3058" s="119">
        <v>89.8</v>
      </c>
      <c r="D3058" s="120">
        <v>3056</v>
      </c>
      <c r="E3058" s="121">
        <f t="shared" si="52"/>
        <v>5</v>
      </c>
    </row>
    <row r="3059" spans="1:5" x14ac:dyDescent="0.2">
      <c r="A3059" s="24" t="s">
        <v>16757</v>
      </c>
      <c r="B3059" s="84" t="s">
        <v>21325</v>
      </c>
      <c r="C3059" s="119">
        <v>89.8</v>
      </c>
      <c r="D3059" s="120">
        <v>3057</v>
      </c>
      <c r="E3059" s="121">
        <f t="shared" si="52"/>
        <v>5</v>
      </c>
    </row>
    <row r="3060" spans="1:5" x14ac:dyDescent="0.2">
      <c r="A3060" s="24" t="s">
        <v>17611</v>
      </c>
      <c r="B3060" s="84" t="s">
        <v>20957</v>
      </c>
      <c r="C3060" s="119">
        <v>89.8</v>
      </c>
      <c r="D3060" s="120">
        <v>3058</v>
      </c>
      <c r="E3060" s="121">
        <f t="shared" si="52"/>
        <v>5</v>
      </c>
    </row>
    <row r="3061" spans="1:5" x14ac:dyDescent="0.2">
      <c r="A3061" s="24" t="s">
        <v>16788</v>
      </c>
      <c r="B3061" s="84" t="s">
        <v>21796</v>
      </c>
      <c r="C3061" s="119">
        <v>89.9</v>
      </c>
      <c r="D3061" s="120">
        <v>3059</v>
      </c>
      <c r="E3061" s="121">
        <f t="shared" si="52"/>
        <v>5</v>
      </c>
    </row>
    <row r="3062" spans="1:5" x14ac:dyDescent="0.2">
      <c r="A3062" s="24" t="s">
        <v>15290</v>
      </c>
      <c r="B3062" s="84" t="s">
        <v>22748</v>
      </c>
      <c r="C3062" s="119">
        <v>89.9</v>
      </c>
      <c r="D3062" s="120">
        <v>3060</v>
      </c>
      <c r="E3062" s="121">
        <f t="shared" si="52"/>
        <v>5</v>
      </c>
    </row>
    <row r="3063" spans="1:5" x14ac:dyDescent="0.2">
      <c r="A3063" s="24" t="s">
        <v>15946</v>
      </c>
      <c r="B3063" s="84" t="s">
        <v>20914</v>
      </c>
      <c r="C3063" s="119">
        <v>89.9</v>
      </c>
      <c r="D3063" s="120">
        <v>3061</v>
      </c>
      <c r="E3063" s="121">
        <f t="shared" si="52"/>
        <v>5</v>
      </c>
    </row>
    <row r="3064" spans="1:5" x14ac:dyDescent="0.2">
      <c r="A3064" s="24" t="s">
        <v>15805</v>
      </c>
      <c r="B3064" s="84" t="s">
        <v>22452</v>
      </c>
      <c r="C3064" s="119">
        <v>89.9</v>
      </c>
      <c r="D3064" s="120">
        <v>3062</v>
      </c>
      <c r="E3064" s="121">
        <f t="shared" si="52"/>
        <v>5</v>
      </c>
    </row>
    <row r="3065" spans="1:5" x14ac:dyDescent="0.2">
      <c r="A3065" s="24" t="s">
        <v>15242</v>
      </c>
      <c r="B3065" s="84" t="s">
        <v>21250</v>
      </c>
      <c r="C3065" s="119">
        <v>89.9</v>
      </c>
      <c r="D3065" s="120">
        <v>3063</v>
      </c>
      <c r="E3065" s="121">
        <f t="shared" si="52"/>
        <v>5</v>
      </c>
    </row>
    <row r="3066" spans="1:5" x14ac:dyDescent="0.2">
      <c r="A3066" s="24" t="s">
        <v>16028</v>
      </c>
      <c r="B3066" s="84" t="s">
        <v>21805</v>
      </c>
      <c r="C3066" s="119">
        <v>89.9</v>
      </c>
      <c r="D3066" s="120">
        <v>3064</v>
      </c>
      <c r="E3066" s="121">
        <f t="shared" si="52"/>
        <v>5</v>
      </c>
    </row>
    <row r="3067" spans="1:5" x14ac:dyDescent="0.2">
      <c r="A3067" s="24" t="s">
        <v>15697</v>
      </c>
      <c r="B3067" s="84" t="s">
        <v>22048</v>
      </c>
      <c r="C3067" s="119">
        <v>89.9</v>
      </c>
      <c r="D3067" s="120">
        <v>3065</v>
      </c>
      <c r="E3067" s="121">
        <f t="shared" si="52"/>
        <v>5</v>
      </c>
    </row>
    <row r="3068" spans="1:5" x14ac:dyDescent="0.2">
      <c r="A3068" s="24" t="s">
        <v>15069</v>
      </c>
      <c r="B3068" s="84" t="s">
        <v>22343</v>
      </c>
      <c r="C3068" s="119">
        <v>89.9</v>
      </c>
      <c r="D3068" s="120">
        <v>3066</v>
      </c>
      <c r="E3068" s="121">
        <f t="shared" si="52"/>
        <v>5</v>
      </c>
    </row>
    <row r="3069" spans="1:5" x14ac:dyDescent="0.2">
      <c r="A3069" s="24" t="s">
        <v>16060</v>
      </c>
      <c r="B3069" s="84" t="s">
        <v>23686</v>
      </c>
      <c r="C3069" s="119">
        <v>90</v>
      </c>
      <c r="D3069" s="120">
        <v>3067</v>
      </c>
      <c r="E3069" s="121">
        <f t="shared" si="52"/>
        <v>5</v>
      </c>
    </row>
    <row r="3070" spans="1:5" x14ac:dyDescent="0.2">
      <c r="A3070" s="24" t="s">
        <v>15623</v>
      </c>
      <c r="B3070" s="84" t="s">
        <v>21674</v>
      </c>
      <c r="C3070" s="119">
        <v>90</v>
      </c>
      <c r="D3070" s="120">
        <v>3068</v>
      </c>
      <c r="E3070" s="121">
        <f t="shared" si="52"/>
        <v>5</v>
      </c>
    </row>
    <row r="3071" spans="1:5" x14ac:dyDescent="0.2">
      <c r="A3071" s="24" t="s">
        <v>15593</v>
      </c>
      <c r="B3071" s="84" t="s">
        <v>21605</v>
      </c>
      <c r="C3071" s="119">
        <v>90</v>
      </c>
      <c r="D3071" s="120">
        <v>3069</v>
      </c>
      <c r="E3071" s="121">
        <f t="shared" si="52"/>
        <v>5</v>
      </c>
    </row>
    <row r="3072" spans="1:5" x14ac:dyDescent="0.2">
      <c r="A3072" s="24" t="s">
        <v>15048</v>
      </c>
      <c r="B3072" s="84" t="s">
        <v>22140</v>
      </c>
      <c r="C3072" s="119">
        <v>90</v>
      </c>
      <c r="D3072" s="120">
        <v>3070</v>
      </c>
      <c r="E3072" s="121">
        <f t="shared" si="52"/>
        <v>5</v>
      </c>
    </row>
    <row r="3073" spans="1:5" x14ac:dyDescent="0.2">
      <c r="A3073" s="24" t="s">
        <v>15070</v>
      </c>
      <c r="B3073" s="84" t="s">
        <v>22684</v>
      </c>
      <c r="C3073" s="119">
        <v>90</v>
      </c>
      <c r="D3073" s="120">
        <v>3071</v>
      </c>
      <c r="E3073" s="121">
        <f t="shared" si="52"/>
        <v>5</v>
      </c>
    </row>
    <row r="3074" spans="1:5" x14ac:dyDescent="0.2">
      <c r="A3074" s="24" t="s">
        <v>15022</v>
      </c>
      <c r="B3074" s="84" t="s">
        <v>22441</v>
      </c>
      <c r="C3074" s="119">
        <v>90.1</v>
      </c>
      <c r="D3074" s="120">
        <v>3072</v>
      </c>
      <c r="E3074" s="121">
        <f t="shared" si="52"/>
        <v>5</v>
      </c>
    </row>
    <row r="3075" spans="1:5" x14ac:dyDescent="0.2">
      <c r="A3075" s="24" t="s">
        <v>15252</v>
      </c>
      <c r="B3075" s="84" t="s">
        <v>22181</v>
      </c>
      <c r="C3075" s="119">
        <v>90.1</v>
      </c>
      <c r="D3075" s="120">
        <v>3073</v>
      </c>
      <c r="E3075" s="121">
        <f t="shared" si="52"/>
        <v>5</v>
      </c>
    </row>
    <row r="3076" spans="1:5" x14ac:dyDescent="0.2">
      <c r="A3076" s="24" t="s">
        <v>14955</v>
      </c>
      <c r="B3076" s="84" t="s">
        <v>22383</v>
      </c>
      <c r="C3076" s="119">
        <v>90.1</v>
      </c>
      <c r="D3076" s="120">
        <v>3074</v>
      </c>
      <c r="E3076" s="121">
        <f t="shared" ref="E3076:E3139" si="53">VLOOKUP(C3076,$I$3:$O$18,7, TRUE)</f>
        <v>5</v>
      </c>
    </row>
    <row r="3077" spans="1:5" x14ac:dyDescent="0.2">
      <c r="A3077" s="24" t="s">
        <v>17684</v>
      </c>
      <c r="B3077" s="84" t="s">
        <v>21450</v>
      </c>
      <c r="C3077" s="119">
        <v>90.1</v>
      </c>
      <c r="D3077" s="120">
        <v>3075</v>
      </c>
      <c r="E3077" s="121">
        <f t="shared" si="53"/>
        <v>5</v>
      </c>
    </row>
    <row r="3078" spans="1:5" x14ac:dyDescent="0.2">
      <c r="A3078" s="24" t="s">
        <v>21840</v>
      </c>
      <c r="B3078" s="84" t="s">
        <v>21841</v>
      </c>
      <c r="C3078" s="119">
        <v>90.1</v>
      </c>
      <c r="D3078" s="120">
        <v>3076</v>
      </c>
      <c r="E3078" s="121">
        <f t="shared" si="53"/>
        <v>5</v>
      </c>
    </row>
    <row r="3079" spans="1:5" x14ac:dyDescent="0.2">
      <c r="A3079" s="24" t="s">
        <v>14500</v>
      </c>
      <c r="B3079" s="84" t="s">
        <v>23629</v>
      </c>
      <c r="C3079" s="119">
        <v>90.2</v>
      </c>
      <c r="D3079" s="120">
        <v>3077</v>
      </c>
      <c r="E3079" s="121">
        <f t="shared" si="53"/>
        <v>5</v>
      </c>
    </row>
    <row r="3080" spans="1:5" x14ac:dyDescent="0.2">
      <c r="A3080" s="24" t="s">
        <v>16106</v>
      </c>
      <c r="B3080" s="84" t="s">
        <v>21624</v>
      </c>
      <c r="C3080" s="119">
        <v>90.2</v>
      </c>
      <c r="D3080" s="120">
        <v>3078</v>
      </c>
      <c r="E3080" s="121">
        <f t="shared" si="53"/>
        <v>5</v>
      </c>
    </row>
    <row r="3081" spans="1:5" x14ac:dyDescent="0.2">
      <c r="A3081" s="24" t="s">
        <v>16128</v>
      </c>
      <c r="B3081" s="84" t="s">
        <v>21990</v>
      </c>
      <c r="C3081" s="119">
        <v>90.2</v>
      </c>
      <c r="D3081" s="120">
        <v>3079</v>
      </c>
      <c r="E3081" s="121">
        <f t="shared" si="53"/>
        <v>5</v>
      </c>
    </row>
    <row r="3082" spans="1:5" x14ac:dyDescent="0.2">
      <c r="A3082" s="24" t="s">
        <v>16881</v>
      </c>
      <c r="B3082" s="84" t="s">
        <v>21246</v>
      </c>
      <c r="C3082" s="119">
        <v>90.2</v>
      </c>
      <c r="D3082" s="120">
        <v>3080</v>
      </c>
      <c r="E3082" s="121">
        <f t="shared" si="53"/>
        <v>5</v>
      </c>
    </row>
    <row r="3083" spans="1:5" x14ac:dyDescent="0.2">
      <c r="A3083" s="24" t="s">
        <v>16167</v>
      </c>
      <c r="B3083" s="84" t="s">
        <v>22017</v>
      </c>
      <c r="C3083" s="119">
        <v>90.2</v>
      </c>
      <c r="D3083" s="120">
        <v>3081</v>
      </c>
      <c r="E3083" s="121">
        <f t="shared" si="53"/>
        <v>5</v>
      </c>
    </row>
    <row r="3084" spans="1:5" x14ac:dyDescent="0.2">
      <c r="A3084" s="24" t="s">
        <v>14861</v>
      </c>
      <c r="B3084" s="84" t="s">
        <v>22462</v>
      </c>
      <c r="C3084" s="119">
        <v>90.2</v>
      </c>
      <c r="D3084" s="120">
        <v>3082</v>
      </c>
      <c r="E3084" s="121">
        <f t="shared" si="53"/>
        <v>5</v>
      </c>
    </row>
    <row r="3085" spans="1:5" x14ac:dyDescent="0.2">
      <c r="A3085" s="24" t="s">
        <v>15661</v>
      </c>
      <c r="B3085" s="84" t="s">
        <v>22533</v>
      </c>
      <c r="C3085" s="119">
        <v>90.2</v>
      </c>
      <c r="D3085" s="120">
        <v>3083</v>
      </c>
      <c r="E3085" s="121">
        <f t="shared" si="53"/>
        <v>5</v>
      </c>
    </row>
    <row r="3086" spans="1:5" x14ac:dyDescent="0.2">
      <c r="A3086" s="24" t="s">
        <v>15824</v>
      </c>
      <c r="B3086" s="84" t="s">
        <v>21807</v>
      </c>
      <c r="C3086" s="119">
        <v>90.2</v>
      </c>
      <c r="D3086" s="120">
        <v>3084</v>
      </c>
      <c r="E3086" s="121">
        <f t="shared" si="53"/>
        <v>5</v>
      </c>
    </row>
    <row r="3087" spans="1:5" x14ac:dyDescent="0.2">
      <c r="A3087" s="24" t="s">
        <v>15888</v>
      </c>
      <c r="B3087" s="84" t="s">
        <v>21780</v>
      </c>
      <c r="C3087" s="119">
        <v>90.2</v>
      </c>
      <c r="D3087" s="120">
        <v>3085</v>
      </c>
      <c r="E3087" s="121">
        <f t="shared" si="53"/>
        <v>5</v>
      </c>
    </row>
    <row r="3088" spans="1:5" x14ac:dyDescent="0.2">
      <c r="A3088" s="24" t="s">
        <v>17441</v>
      </c>
      <c r="B3088" s="84" t="s">
        <v>21663</v>
      </c>
      <c r="C3088" s="119">
        <v>90.3</v>
      </c>
      <c r="D3088" s="120">
        <v>3086</v>
      </c>
      <c r="E3088" s="121">
        <f t="shared" si="53"/>
        <v>5</v>
      </c>
    </row>
    <row r="3089" spans="1:5" x14ac:dyDescent="0.2">
      <c r="A3089" s="24" t="s">
        <v>16062</v>
      </c>
      <c r="B3089" s="84" t="s">
        <v>22219</v>
      </c>
      <c r="C3089" s="119">
        <v>90.3</v>
      </c>
      <c r="D3089" s="120">
        <v>3087</v>
      </c>
      <c r="E3089" s="121">
        <f t="shared" si="53"/>
        <v>5</v>
      </c>
    </row>
    <row r="3090" spans="1:5" x14ac:dyDescent="0.2">
      <c r="A3090" s="24" t="s">
        <v>15720</v>
      </c>
      <c r="B3090" s="84" t="s">
        <v>22019</v>
      </c>
      <c r="C3090" s="119">
        <v>90.3</v>
      </c>
      <c r="D3090" s="120">
        <v>3088</v>
      </c>
      <c r="E3090" s="121">
        <f t="shared" si="53"/>
        <v>5</v>
      </c>
    </row>
    <row r="3091" spans="1:5" x14ac:dyDescent="0.2">
      <c r="A3091" s="24" t="s">
        <v>16454</v>
      </c>
      <c r="B3091" s="84" t="s">
        <v>22233</v>
      </c>
      <c r="C3091" s="119">
        <v>90.3</v>
      </c>
      <c r="D3091" s="120">
        <v>3089</v>
      </c>
      <c r="E3091" s="121">
        <f t="shared" si="53"/>
        <v>5</v>
      </c>
    </row>
    <row r="3092" spans="1:5" x14ac:dyDescent="0.2">
      <c r="A3092" s="24" t="s">
        <v>15031</v>
      </c>
      <c r="B3092" s="84" t="s">
        <v>20872</v>
      </c>
      <c r="C3092" s="119">
        <v>90.3</v>
      </c>
      <c r="D3092" s="120">
        <v>3090</v>
      </c>
      <c r="E3092" s="121">
        <f t="shared" si="53"/>
        <v>5</v>
      </c>
    </row>
    <row r="3093" spans="1:5" x14ac:dyDescent="0.2">
      <c r="A3093" s="24" t="s">
        <v>17796</v>
      </c>
      <c r="B3093" s="84" t="s">
        <v>21595</v>
      </c>
      <c r="C3093" s="119">
        <v>90.3</v>
      </c>
      <c r="D3093" s="120">
        <v>3091</v>
      </c>
      <c r="E3093" s="121">
        <f t="shared" si="53"/>
        <v>5</v>
      </c>
    </row>
    <row r="3094" spans="1:5" x14ac:dyDescent="0.2">
      <c r="A3094" s="24" t="s">
        <v>14907</v>
      </c>
      <c r="B3094" s="84" t="s">
        <v>22295</v>
      </c>
      <c r="C3094" s="119">
        <v>90.3</v>
      </c>
      <c r="D3094" s="120">
        <v>3092</v>
      </c>
      <c r="E3094" s="121">
        <f t="shared" si="53"/>
        <v>5</v>
      </c>
    </row>
    <row r="3095" spans="1:5" x14ac:dyDescent="0.2">
      <c r="A3095" s="24" t="s">
        <v>15602</v>
      </c>
      <c r="B3095" s="84" t="s">
        <v>22784</v>
      </c>
      <c r="C3095" s="119">
        <v>90.3</v>
      </c>
      <c r="D3095" s="120">
        <v>3093</v>
      </c>
      <c r="E3095" s="121">
        <f t="shared" si="53"/>
        <v>5</v>
      </c>
    </row>
    <row r="3096" spans="1:5" x14ac:dyDescent="0.2">
      <c r="A3096" s="24" t="s">
        <v>15205</v>
      </c>
      <c r="B3096" s="84" t="s">
        <v>22968</v>
      </c>
      <c r="C3096" s="119">
        <v>90.3</v>
      </c>
      <c r="D3096" s="120">
        <v>3094</v>
      </c>
      <c r="E3096" s="121">
        <f t="shared" si="53"/>
        <v>5</v>
      </c>
    </row>
    <row r="3097" spans="1:5" x14ac:dyDescent="0.2">
      <c r="A3097" s="24" t="s">
        <v>17907</v>
      </c>
      <c r="B3097" s="84" t="s">
        <v>20550</v>
      </c>
      <c r="C3097" s="119">
        <v>90.3</v>
      </c>
      <c r="D3097" s="120">
        <v>3095</v>
      </c>
      <c r="E3097" s="121">
        <f t="shared" si="53"/>
        <v>5</v>
      </c>
    </row>
    <row r="3098" spans="1:5" x14ac:dyDescent="0.2">
      <c r="A3098" s="24" t="s">
        <v>17358</v>
      </c>
      <c r="B3098" s="84" t="s">
        <v>21848</v>
      </c>
      <c r="C3098" s="119">
        <v>90.4</v>
      </c>
      <c r="D3098" s="120">
        <v>3096</v>
      </c>
      <c r="E3098" s="121">
        <f t="shared" si="53"/>
        <v>5</v>
      </c>
    </row>
    <row r="3099" spans="1:5" x14ac:dyDescent="0.2">
      <c r="A3099" s="24" t="s">
        <v>15817</v>
      </c>
      <c r="B3099" s="84" t="s">
        <v>22345</v>
      </c>
      <c r="C3099" s="119">
        <v>90.4</v>
      </c>
      <c r="D3099" s="120">
        <v>3097</v>
      </c>
      <c r="E3099" s="121">
        <f t="shared" si="53"/>
        <v>5</v>
      </c>
    </row>
    <row r="3100" spans="1:5" x14ac:dyDescent="0.2">
      <c r="A3100" s="24" t="s">
        <v>17881</v>
      </c>
      <c r="B3100" s="84" t="s">
        <v>21345</v>
      </c>
      <c r="C3100" s="119">
        <v>90.4</v>
      </c>
      <c r="D3100" s="120">
        <v>3098</v>
      </c>
      <c r="E3100" s="121">
        <f t="shared" si="53"/>
        <v>5</v>
      </c>
    </row>
    <row r="3101" spans="1:5" x14ac:dyDescent="0.2">
      <c r="A3101" s="24" t="s">
        <v>15649</v>
      </c>
      <c r="B3101" s="84" t="s">
        <v>22357</v>
      </c>
      <c r="C3101" s="119">
        <v>90.4</v>
      </c>
      <c r="D3101" s="120">
        <v>3099</v>
      </c>
      <c r="E3101" s="121">
        <f t="shared" si="53"/>
        <v>5</v>
      </c>
    </row>
    <row r="3102" spans="1:5" x14ac:dyDescent="0.2">
      <c r="A3102" s="24" t="s">
        <v>13354</v>
      </c>
      <c r="B3102" s="84" t="s">
        <v>22617</v>
      </c>
      <c r="C3102" s="119">
        <v>90.4</v>
      </c>
      <c r="D3102" s="120">
        <v>3100</v>
      </c>
      <c r="E3102" s="121">
        <f t="shared" si="53"/>
        <v>5</v>
      </c>
    </row>
    <row r="3103" spans="1:5" x14ac:dyDescent="0.2">
      <c r="A3103" s="24" t="s">
        <v>16005</v>
      </c>
      <c r="B3103" s="84" t="s">
        <v>22142</v>
      </c>
      <c r="C3103" s="119">
        <v>90.4</v>
      </c>
      <c r="D3103" s="120">
        <v>3101</v>
      </c>
      <c r="E3103" s="121">
        <f t="shared" si="53"/>
        <v>5</v>
      </c>
    </row>
    <row r="3104" spans="1:5" x14ac:dyDescent="0.2">
      <c r="A3104" s="24" t="s">
        <v>15296</v>
      </c>
      <c r="B3104" s="84" t="s">
        <v>22215</v>
      </c>
      <c r="C3104" s="119">
        <v>90.5</v>
      </c>
      <c r="D3104" s="120">
        <v>3102</v>
      </c>
      <c r="E3104" s="121">
        <f t="shared" si="53"/>
        <v>5</v>
      </c>
    </row>
    <row r="3105" spans="1:5" x14ac:dyDescent="0.2">
      <c r="A3105" s="24" t="s">
        <v>14788</v>
      </c>
      <c r="B3105" s="84" t="s">
        <v>22276</v>
      </c>
      <c r="C3105" s="119">
        <v>90.5</v>
      </c>
      <c r="D3105" s="120">
        <v>3103</v>
      </c>
      <c r="E3105" s="121">
        <f t="shared" si="53"/>
        <v>5</v>
      </c>
    </row>
    <row r="3106" spans="1:5" x14ac:dyDescent="0.2">
      <c r="A3106" s="24" t="s">
        <v>15913</v>
      </c>
      <c r="B3106" s="84" t="s">
        <v>22163</v>
      </c>
      <c r="C3106" s="119">
        <v>90.5</v>
      </c>
      <c r="D3106" s="120">
        <v>3104</v>
      </c>
      <c r="E3106" s="121">
        <f t="shared" si="53"/>
        <v>5</v>
      </c>
    </row>
    <row r="3107" spans="1:5" x14ac:dyDescent="0.2">
      <c r="A3107" s="24" t="s">
        <v>16231</v>
      </c>
      <c r="B3107" s="84" t="s">
        <v>21591</v>
      </c>
      <c r="C3107" s="119">
        <v>90.5</v>
      </c>
      <c r="D3107" s="120">
        <v>3105</v>
      </c>
      <c r="E3107" s="121">
        <f t="shared" si="53"/>
        <v>5</v>
      </c>
    </row>
    <row r="3108" spans="1:5" x14ac:dyDescent="0.2">
      <c r="A3108" s="24" t="s">
        <v>14146</v>
      </c>
      <c r="B3108" s="84" t="s">
        <v>23087</v>
      </c>
      <c r="C3108" s="119">
        <v>90.5</v>
      </c>
      <c r="D3108" s="120">
        <v>3106</v>
      </c>
      <c r="E3108" s="121">
        <f t="shared" si="53"/>
        <v>5</v>
      </c>
    </row>
    <row r="3109" spans="1:5" x14ac:dyDescent="0.2">
      <c r="A3109" s="24" t="s">
        <v>14398</v>
      </c>
      <c r="B3109" s="84" t="s">
        <v>23232</v>
      </c>
      <c r="C3109" s="119">
        <v>90.5</v>
      </c>
      <c r="D3109" s="120">
        <v>3107</v>
      </c>
      <c r="E3109" s="121">
        <f t="shared" si="53"/>
        <v>5</v>
      </c>
    </row>
    <row r="3110" spans="1:5" x14ac:dyDescent="0.2">
      <c r="A3110" s="24" t="s">
        <v>15716</v>
      </c>
      <c r="B3110" s="84" t="s">
        <v>22087</v>
      </c>
      <c r="C3110" s="119">
        <v>90.5</v>
      </c>
      <c r="D3110" s="120">
        <v>3108</v>
      </c>
      <c r="E3110" s="121">
        <f t="shared" si="53"/>
        <v>5</v>
      </c>
    </row>
    <row r="3111" spans="1:5" x14ac:dyDescent="0.2">
      <c r="A3111" s="24" t="s">
        <v>14595</v>
      </c>
      <c r="B3111" s="84" t="s">
        <v>22169</v>
      </c>
      <c r="C3111" s="119">
        <v>90.5</v>
      </c>
      <c r="D3111" s="120">
        <v>3109</v>
      </c>
      <c r="E3111" s="121">
        <f t="shared" si="53"/>
        <v>5</v>
      </c>
    </row>
    <row r="3112" spans="1:5" x14ac:dyDescent="0.2">
      <c r="A3112" s="24" t="s">
        <v>16003</v>
      </c>
      <c r="B3112" s="84" t="s">
        <v>22275</v>
      </c>
      <c r="C3112" s="119">
        <v>90.6</v>
      </c>
      <c r="D3112" s="120">
        <v>3110</v>
      </c>
      <c r="E3112" s="121">
        <f t="shared" si="53"/>
        <v>5</v>
      </c>
    </row>
    <row r="3113" spans="1:5" x14ac:dyDescent="0.2">
      <c r="A3113" s="24" t="s">
        <v>15575</v>
      </c>
      <c r="B3113" s="84" t="s">
        <v>23123</v>
      </c>
      <c r="C3113" s="119">
        <v>90.6</v>
      </c>
      <c r="D3113" s="120">
        <v>3111</v>
      </c>
      <c r="E3113" s="121">
        <f t="shared" si="53"/>
        <v>5</v>
      </c>
    </row>
    <row r="3114" spans="1:5" x14ac:dyDescent="0.2">
      <c r="A3114" s="24" t="s">
        <v>15274</v>
      </c>
      <c r="B3114" s="84" t="s">
        <v>22651</v>
      </c>
      <c r="C3114" s="119">
        <v>90.6</v>
      </c>
      <c r="D3114" s="120">
        <v>3112</v>
      </c>
      <c r="E3114" s="121">
        <f t="shared" si="53"/>
        <v>5</v>
      </c>
    </row>
    <row r="3115" spans="1:5" x14ac:dyDescent="0.2">
      <c r="A3115" s="24" t="s">
        <v>15904</v>
      </c>
      <c r="B3115" s="84" t="s">
        <v>21348</v>
      </c>
      <c r="C3115" s="119">
        <v>90.6</v>
      </c>
      <c r="D3115" s="120">
        <v>3113</v>
      </c>
      <c r="E3115" s="121">
        <f t="shared" si="53"/>
        <v>5</v>
      </c>
    </row>
    <row r="3116" spans="1:5" x14ac:dyDescent="0.2">
      <c r="A3116" s="24" t="s">
        <v>16149</v>
      </c>
      <c r="B3116" s="84" t="s">
        <v>22679</v>
      </c>
      <c r="C3116" s="119">
        <v>90.6</v>
      </c>
      <c r="D3116" s="120">
        <v>3114</v>
      </c>
      <c r="E3116" s="121">
        <f t="shared" si="53"/>
        <v>5</v>
      </c>
    </row>
    <row r="3117" spans="1:5" x14ac:dyDescent="0.2">
      <c r="A3117" s="24" t="s">
        <v>16267</v>
      </c>
      <c r="B3117" s="84" t="s">
        <v>21981</v>
      </c>
      <c r="C3117" s="119">
        <v>90.6</v>
      </c>
      <c r="D3117" s="120">
        <v>3115</v>
      </c>
      <c r="E3117" s="121">
        <f t="shared" si="53"/>
        <v>5</v>
      </c>
    </row>
    <row r="3118" spans="1:5" x14ac:dyDescent="0.2">
      <c r="A3118" s="24" t="s">
        <v>15722</v>
      </c>
      <c r="B3118" s="84" t="s">
        <v>22196</v>
      </c>
      <c r="C3118" s="119">
        <v>90.7</v>
      </c>
      <c r="D3118" s="120">
        <v>3116</v>
      </c>
      <c r="E3118" s="121">
        <f t="shared" si="53"/>
        <v>5</v>
      </c>
    </row>
    <row r="3119" spans="1:5" x14ac:dyDescent="0.2">
      <c r="A3119" s="24" t="s">
        <v>17017</v>
      </c>
      <c r="B3119" s="84" t="s">
        <v>21921</v>
      </c>
      <c r="C3119" s="119">
        <v>90.7</v>
      </c>
      <c r="D3119" s="120">
        <v>3117</v>
      </c>
      <c r="E3119" s="121">
        <f t="shared" si="53"/>
        <v>5</v>
      </c>
    </row>
    <row r="3120" spans="1:5" x14ac:dyDescent="0.2">
      <c r="A3120" s="24" t="s">
        <v>15979</v>
      </c>
      <c r="B3120" s="84" t="s">
        <v>22388</v>
      </c>
      <c r="C3120" s="119">
        <v>90.7</v>
      </c>
      <c r="D3120" s="120">
        <v>3118</v>
      </c>
      <c r="E3120" s="121">
        <f t="shared" si="53"/>
        <v>5</v>
      </c>
    </row>
    <row r="3121" spans="1:5" x14ac:dyDescent="0.2">
      <c r="A3121" s="24" t="s">
        <v>15406</v>
      </c>
      <c r="B3121" s="84" t="s">
        <v>21901</v>
      </c>
      <c r="C3121" s="119">
        <v>90.7</v>
      </c>
      <c r="D3121" s="120">
        <v>3119</v>
      </c>
      <c r="E3121" s="121">
        <f t="shared" si="53"/>
        <v>5</v>
      </c>
    </row>
    <row r="3122" spans="1:5" x14ac:dyDescent="0.2">
      <c r="A3122" s="24" t="s">
        <v>14883</v>
      </c>
      <c r="B3122" s="84" t="s">
        <v>22610</v>
      </c>
      <c r="C3122" s="119">
        <v>90.7</v>
      </c>
      <c r="D3122" s="120">
        <v>3120</v>
      </c>
      <c r="E3122" s="121">
        <f t="shared" si="53"/>
        <v>5</v>
      </c>
    </row>
    <row r="3123" spans="1:5" x14ac:dyDescent="0.2">
      <c r="A3123" s="24" t="s">
        <v>15075</v>
      </c>
      <c r="B3123" s="84" t="s">
        <v>22354</v>
      </c>
      <c r="C3123" s="119">
        <v>90.7</v>
      </c>
      <c r="D3123" s="120">
        <v>3121</v>
      </c>
      <c r="E3123" s="121">
        <f t="shared" si="53"/>
        <v>5</v>
      </c>
    </row>
    <row r="3124" spans="1:5" x14ac:dyDescent="0.2">
      <c r="A3124" s="24" t="s">
        <v>16266</v>
      </c>
      <c r="B3124" s="84" t="s">
        <v>21786</v>
      </c>
      <c r="C3124" s="119">
        <v>90.7</v>
      </c>
      <c r="D3124" s="120">
        <v>3122</v>
      </c>
      <c r="E3124" s="121">
        <f t="shared" si="53"/>
        <v>5</v>
      </c>
    </row>
    <row r="3125" spans="1:5" x14ac:dyDescent="0.2">
      <c r="A3125" s="24" t="s">
        <v>15483</v>
      </c>
      <c r="B3125" s="84" t="s">
        <v>22714</v>
      </c>
      <c r="C3125" s="119">
        <v>90.7</v>
      </c>
      <c r="D3125" s="120">
        <v>3123</v>
      </c>
      <c r="E3125" s="121">
        <f t="shared" si="53"/>
        <v>5</v>
      </c>
    </row>
    <row r="3126" spans="1:5" x14ac:dyDescent="0.2">
      <c r="A3126" s="24" t="s">
        <v>16268</v>
      </c>
      <c r="B3126" s="84" t="s">
        <v>22220</v>
      </c>
      <c r="C3126" s="119">
        <v>90.8</v>
      </c>
      <c r="D3126" s="120">
        <v>3124</v>
      </c>
      <c r="E3126" s="121">
        <f t="shared" si="53"/>
        <v>5</v>
      </c>
    </row>
    <row r="3127" spans="1:5" x14ac:dyDescent="0.2">
      <c r="A3127" s="24" t="s">
        <v>15551</v>
      </c>
      <c r="B3127" s="84" t="s">
        <v>21865</v>
      </c>
      <c r="C3127" s="119">
        <v>90.8</v>
      </c>
      <c r="D3127" s="120">
        <v>3125</v>
      </c>
      <c r="E3127" s="121">
        <f t="shared" si="53"/>
        <v>5</v>
      </c>
    </row>
    <row r="3128" spans="1:5" x14ac:dyDescent="0.2">
      <c r="A3128" s="24" t="s">
        <v>16545</v>
      </c>
      <c r="B3128" s="84" t="s">
        <v>22571</v>
      </c>
      <c r="C3128" s="119">
        <v>90.8</v>
      </c>
      <c r="D3128" s="120">
        <v>3126</v>
      </c>
      <c r="E3128" s="121">
        <f t="shared" si="53"/>
        <v>5</v>
      </c>
    </row>
    <row r="3129" spans="1:5" x14ac:dyDescent="0.2">
      <c r="A3129" s="24" t="s">
        <v>15044</v>
      </c>
      <c r="B3129" s="84" t="s">
        <v>22638</v>
      </c>
      <c r="C3129" s="119">
        <v>90.9</v>
      </c>
      <c r="D3129" s="120">
        <v>3127</v>
      </c>
      <c r="E3129" s="121">
        <f t="shared" si="53"/>
        <v>5</v>
      </c>
    </row>
    <row r="3130" spans="1:5" x14ac:dyDescent="0.2">
      <c r="A3130" s="24" t="s">
        <v>15098</v>
      </c>
      <c r="B3130" s="84" t="s">
        <v>22630</v>
      </c>
      <c r="C3130" s="119">
        <v>90.9</v>
      </c>
      <c r="D3130" s="120">
        <v>3128</v>
      </c>
      <c r="E3130" s="121">
        <f t="shared" si="53"/>
        <v>5</v>
      </c>
    </row>
    <row r="3131" spans="1:5" x14ac:dyDescent="0.2">
      <c r="A3131" s="24" t="s">
        <v>15666</v>
      </c>
      <c r="B3131" s="84" t="s">
        <v>22572</v>
      </c>
      <c r="C3131" s="119">
        <v>90.9</v>
      </c>
      <c r="D3131" s="120">
        <v>3129</v>
      </c>
      <c r="E3131" s="121">
        <f t="shared" si="53"/>
        <v>5</v>
      </c>
    </row>
    <row r="3132" spans="1:5" x14ac:dyDescent="0.2">
      <c r="A3132" s="24" t="s">
        <v>14407</v>
      </c>
      <c r="B3132" s="84" t="s">
        <v>23592</v>
      </c>
      <c r="C3132" s="119">
        <v>90.9</v>
      </c>
      <c r="D3132" s="120">
        <v>3130</v>
      </c>
      <c r="E3132" s="121">
        <f t="shared" si="53"/>
        <v>5</v>
      </c>
    </row>
    <row r="3133" spans="1:5" x14ac:dyDescent="0.2">
      <c r="A3133" s="24" t="s">
        <v>15770</v>
      </c>
      <c r="B3133" s="84" t="s">
        <v>22471</v>
      </c>
      <c r="C3133" s="119">
        <v>90.9</v>
      </c>
      <c r="D3133" s="120">
        <v>3131</v>
      </c>
      <c r="E3133" s="121">
        <f t="shared" si="53"/>
        <v>5</v>
      </c>
    </row>
    <row r="3134" spans="1:5" x14ac:dyDescent="0.2">
      <c r="A3134" s="24" t="s">
        <v>13868</v>
      </c>
      <c r="B3134" s="84" t="s">
        <v>23127</v>
      </c>
      <c r="C3134" s="119">
        <v>90.9</v>
      </c>
      <c r="D3134" s="120">
        <v>3132</v>
      </c>
      <c r="E3134" s="121">
        <f t="shared" si="53"/>
        <v>5</v>
      </c>
    </row>
    <row r="3135" spans="1:5" x14ac:dyDescent="0.2">
      <c r="A3135" s="24" t="s">
        <v>14320</v>
      </c>
      <c r="B3135" s="84" t="s">
        <v>22672</v>
      </c>
      <c r="C3135" s="119">
        <v>90.9</v>
      </c>
      <c r="D3135" s="120">
        <v>3133</v>
      </c>
      <c r="E3135" s="121">
        <f t="shared" si="53"/>
        <v>5</v>
      </c>
    </row>
    <row r="3136" spans="1:5" x14ac:dyDescent="0.2">
      <c r="A3136" s="24" t="s">
        <v>16463</v>
      </c>
      <c r="B3136" s="84" t="s">
        <v>21815</v>
      </c>
      <c r="C3136" s="119">
        <v>90.9</v>
      </c>
      <c r="D3136" s="120">
        <v>3134</v>
      </c>
      <c r="E3136" s="121">
        <f t="shared" si="53"/>
        <v>5</v>
      </c>
    </row>
    <row r="3137" spans="1:5" x14ac:dyDescent="0.2">
      <c r="A3137" s="24" t="s">
        <v>16130</v>
      </c>
      <c r="B3137" s="84" t="s">
        <v>22970</v>
      </c>
      <c r="C3137" s="119">
        <v>90.9</v>
      </c>
      <c r="D3137" s="120">
        <v>3135</v>
      </c>
      <c r="E3137" s="121">
        <f t="shared" si="53"/>
        <v>5</v>
      </c>
    </row>
    <row r="3138" spans="1:5" x14ac:dyDescent="0.2">
      <c r="A3138" s="24" t="s">
        <v>16225</v>
      </c>
      <c r="B3138" s="84" t="s">
        <v>22924</v>
      </c>
      <c r="C3138" s="119">
        <v>91</v>
      </c>
      <c r="D3138" s="120">
        <v>3136</v>
      </c>
      <c r="E3138" s="121">
        <f t="shared" si="53"/>
        <v>5</v>
      </c>
    </row>
    <row r="3139" spans="1:5" x14ac:dyDescent="0.2">
      <c r="A3139" s="24" t="s">
        <v>16591</v>
      </c>
      <c r="B3139" s="84" t="s">
        <v>22470</v>
      </c>
      <c r="C3139" s="119">
        <v>91</v>
      </c>
      <c r="D3139" s="120">
        <v>3137</v>
      </c>
      <c r="E3139" s="121">
        <f t="shared" si="53"/>
        <v>5</v>
      </c>
    </row>
    <row r="3140" spans="1:5" x14ac:dyDescent="0.2">
      <c r="A3140" s="24" t="s">
        <v>15811</v>
      </c>
      <c r="B3140" s="84" t="s">
        <v>22477</v>
      </c>
      <c r="C3140" s="119">
        <v>91</v>
      </c>
      <c r="D3140" s="120">
        <v>3138</v>
      </c>
      <c r="E3140" s="121">
        <f t="shared" ref="E3140:E3203" si="54">VLOOKUP(C3140,$I$3:$O$18,7, TRUE)</f>
        <v>5</v>
      </c>
    </row>
    <row r="3141" spans="1:5" x14ac:dyDescent="0.2">
      <c r="A3141" s="24" t="s">
        <v>17088</v>
      </c>
      <c r="B3141" s="84" t="s">
        <v>21526</v>
      </c>
      <c r="C3141" s="119">
        <v>91</v>
      </c>
      <c r="D3141" s="120">
        <v>3139</v>
      </c>
      <c r="E3141" s="121">
        <f t="shared" si="54"/>
        <v>5</v>
      </c>
    </row>
    <row r="3142" spans="1:5" x14ac:dyDescent="0.2">
      <c r="A3142" s="24" t="s">
        <v>15095</v>
      </c>
      <c r="B3142" s="84" t="s">
        <v>22329</v>
      </c>
      <c r="C3142" s="119">
        <v>91</v>
      </c>
      <c r="D3142" s="120">
        <v>3140</v>
      </c>
      <c r="E3142" s="121">
        <f t="shared" si="54"/>
        <v>5</v>
      </c>
    </row>
    <row r="3143" spans="1:5" x14ac:dyDescent="0.2">
      <c r="A3143" s="24" t="s">
        <v>15592</v>
      </c>
      <c r="B3143" s="84" t="s">
        <v>22803</v>
      </c>
      <c r="C3143" s="119">
        <v>91</v>
      </c>
      <c r="D3143" s="120">
        <v>3141</v>
      </c>
      <c r="E3143" s="121">
        <f t="shared" si="54"/>
        <v>5</v>
      </c>
    </row>
    <row r="3144" spans="1:5" x14ac:dyDescent="0.2">
      <c r="A3144" s="24" t="s">
        <v>21656</v>
      </c>
      <c r="B3144" s="84" t="s">
        <v>21657</v>
      </c>
      <c r="C3144" s="119">
        <v>91</v>
      </c>
      <c r="D3144" s="120">
        <v>3142</v>
      </c>
      <c r="E3144" s="121">
        <f t="shared" si="54"/>
        <v>5</v>
      </c>
    </row>
    <row r="3145" spans="1:5" x14ac:dyDescent="0.2">
      <c r="A3145" s="24" t="s">
        <v>14504</v>
      </c>
      <c r="B3145" s="84" t="s">
        <v>23108</v>
      </c>
      <c r="C3145" s="119">
        <v>91.1</v>
      </c>
      <c r="D3145" s="120">
        <v>3143</v>
      </c>
      <c r="E3145" s="121">
        <f t="shared" si="54"/>
        <v>5</v>
      </c>
    </row>
    <row r="3146" spans="1:5" x14ac:dyDescent="0.2">
      <c r="A3146" s="24" t="s">
        <v>15478</v>
      </c>
      <c r="B3146" s="84" t="s">
        <v>22117</v>
      </c>
      <c r="C3146" s="119">
        <v>91.1</v>
      </c>
      <c r="D3146" s="120">
        <v>3144</v>
      </c>
      <c r="E3146" s="121">
        <f t="shared" si="54"/>
        <v>5</v>
      </c>
    </row>
    <row r="3147" spans="1:5" x14ac:dyDescent="0.2">
      <c r="A3147" s="24" t="s">
        <v>15541</v>
      </c>
      <c r="B3147" s="84" t="s">
        <v>21712</v>
      </c>
      <c r="C3147" s="119">
        <v>91.1</v>
      </c>
      <c r="D3147" s="120">
        <v>3145</v>
      </c>
      <c r="E3147" s="121">
        <f t="shared" si="54"/>
        <v>5</v>
      </c>
    </row>
    <row r="3148" spans="1:5" x14ac:dyDescent="0.2">
      <c r="A3148" s="24" t="s">
        <v>16404</v>
      </c>
      <c r="B3148" s="84" t="s">
        <v>22186</v>
      </c>
      <c r="C3148" s="119">
        <v>91.2</v>
      </c>
      <c r="D3148" s="120">
        <v>3146</v>
      </c>
      <c r="E3148" s="121">
        <f t="shared" si="54"/>
        <v>5</v>
      </c>
    </row>
    <row r="3149" spans="1:5" x14ac:dyDescent="0.2">
      <c r="A3149" s="24" t="s">
        <v>16582</v>
      </c>
      <c r="B3149" s="84" t="s">
        <v>21772</v>
      </c>
      <c r="C3149" s="119">
        <v>91.2</v>
      </c>
      <c r="D3149" s="120">
        <v>3147</v>
      </c>
      <c r="E3149" s="121">
        <f t="shared" si="54"/>
        <v>5</v>
      </c>
    </row>
    <row r="3150" spans="1:5" x14ac:dyDescent="0.2">
      <c r="A3150" s="24" t="s">
        <v>14717</v>
      </c>
      <c r="B3150" s="84" t="s">
        <v>22513</v>
      </c>
      <c r="C3150" s="119">
        <v>91.2</v>
      </c>
      <c r="D3150" s="120">
        <v>3148</v>
      </c>
      <c r="E3150" s="121">
        <f t="shared" si="54"/>
        <v>5</v>
      </c>
    </row>
    <row r="3151" spans="1:5" x14ac:dyDescent="0.2">
      <c r="A3151" s="24" t="s">
        <v>15019</v>
      </c>
      <c r="B3151" s="84" t="s">
        <v>22451</v>
      </c>
      <c r="C3151" s="119">
        <v>91.2</v>
      </c>
      <c r="D3151" s="120">
        <v>3149</v>
      </c>
      <c r="E3151" s="121">
        <f t="shared" si="54"/>
        <v>5</v>
      </c>
    </row>
    <row r="3152" spans="1:5" x14ac:dyDescent="0.2">
      <c r="A3152" s="24" t="s">
        <v>15451</v>
      </c>
      <c r="B3152" s="84" t="s">
        <v>22596</v>
      </c>
      <c r="C3152" s="119">
        <v>91.2</v>
      </c>
      <c r="D3152" s="120">
        <v>3150</v>
      </c>
      <c r="E3152" s="121">
        <f t="shared" si="54"/>
        <v>5</v>
      </c>
    </row>
    <row r="3153" spans="1:5" x14ac:dyDescent="0.2">
      <c r="A3153" s="24" t="s">
        <v>14629</v>
      </c>
      <c r="B3153" s="84" t="s">
        <v>22742</v>
      </c>
      <c r="C3153" s="119">
        <v>91.2</v>
      </c>
      <c r="D3153" s="120">
        <v>3151</v>
      </c>
      <c r="E3153" s="121">
        <f t="shared" si="54"/>
        <v>5</v>
      </c>
    </row>
    <row r="3154" spans="1:5" x14ac:dyDescent="0.2">
      <c r="A3154" s="24" t="s">
        <v>16740</v>
      </c>
      <c r="B3154" s="84" t="s">
        <v>22023</v>
      </c>
      <c r="C3154" s="119">
        <v>91.2</v>
      </c>
      <c r="D3154" s="120">
        <v>3152</v>
      </c>
      <c r="E3154" s="121">
        <f t="shared" si="54"/>
        <v>5</v>
      </c>
    </row>
    <row r="3155" spans="1:5" x14ac:dyDescent="0.2">
      <c r="A3155" s="24" t="s">
        <v>15795</v>
      </c>
      <c r="B3155" s="84" t="s">
        <v>22773</v>
      </c>
      <c r="C3155" s="119">
        <v>91.2</v>
      </c>
      <c r="D3155" s="120">
        <v>3153</v>
      </c>
      <c r="E3155" s="121">
        <f t="shared" si="54"/>
        <v>5</v>
      </c>
    </row>
    <row r="3156" spans="1:5" x14ac:dyDescent="0.2">
      <c r="A3156" s="24" t="s">
        <v>17274</v>
      </c>
      <c r="B3156" s="84" t="s">
        <v>22270</v>
      </c>
      <c r="C3156" s="119">
        <v>91.2</v>
      </c>
      <c r="D3156" s="120">
        <v>3154</v>
      </c>
      <c r="E3156" s="121">
        <f t="shared" si="54"/>
        <v>5</v>
      </c>
    </row>
    <row r="3157" spans="1:5" x14ac:dyDescent="0.2">
      <c r="A3157" s="24" t="s">
        <v>21910</v>
      </c>
      <c r="B3157" s="84" t="s">
        <v>21911</v>
      </c>
      <c r="C3157" s="119">
        <v>91.2</v>
      </c>
      <c r="D3157" s="120">
        <v>3155</v>
      </c>
      <c r="E3157" s="121">
        <f t="shared" si="54"/>
        <v>5</v>
      </c>
    </row>
    <row r="3158" spans="1:5" x14ac:dyDescent="0.2">
      <c r="A3158" s="24" t="s">
        <v>16554</v>
      </c>
      <c r="B3158" s="84" t="s">
        <v>21570</v>
      </c>
      <c r="C3158" s="119">
        <v>91.3</v>
      </c>
      <c r="D3158" s="120">
        <v>3156</v>
      </c>
      <c r="E3158" s="121">
        <f t="shared" si="54"/>
        <v>5</v>
      </c>
    </row>
    <row r="3159" spans="1:5" x14ac:dyDescent="0.2">
      <c r="A3159" s="24" t="s">
        <v>15607</v>
      </c>
      <c r="B3159" s="84" t="s">
        <v>22325</v>
      </c>
      <c r="C3159" s="119">
        <v>91.3</v>
      </c>
      <c r="D3159" s="120">
        <v>3157</v>
      </c>
      <c r="E3159" s="121">
        <f t="shared" si="54"/>
        <v>5</v>
      </c>
    </row>
    <row r="3160" spans="1:5" x14ac:dyDescent="0.2">
      <c r="A3160" s="24" t="s">
        <v>14725</v>
      </c>
      <c r="B3160" s="84" t="s">
        <v>22770</v>
      </c>
      <c r="C3160" s="119">
        <v>91.3</v>
      </c>
      <c r="D3160" s="120">
        <v>3158</v>
      </c>
      <c r="E3160" s="121">
        <f t="shared" si="54"/>
        <v>5</v>
      </c>
    </row>
    <row r="3161" spans="1:5" x14ac:dyDescent="0.2">
      <c r="A3161" s="24" t="s">
        <v>15041</v>
      </c>
      <c r="B3161" s="84" t="s">
        <v>21756</v>
      </c>
      <c r="C3161" s="119">
        <v>91.3</v>
      </c>
      <c r="D3161" s="120">
        <v>3159</v>
      </c>
      <c r="E3161" s="121">
        <f t="shared" si="54"/>
        <v>5</v>
      </c>
    </row>
    <row r="3162" spans="1:5" x14ac:dyDescent="0.2">
      <c r="A3162" s="24" t="s">
        <v>17155</v>
      </c>
      <c r="B3162" s="84" t="s">
        <v>22392</v>
      </c>
      <c r="C3162" s="119">
        <v>91.3</v>
      </c>
      <c r="D3162" s="120">
        <v>3160</v>
      </c>
      <c r="E3162" s="121">
        <f t="shared" si="54"/>
        <v>5</v>
      </c>
    </row>
    <row r="3163" spans="1:5" x14ac:dyDescent="0.2">
      <c r="A3163" s="24" t="s">
        <v>17171</v>
      </c>
      <c r="B3163" s="84" t="s">
        <v>21749</v>
      </c>
      <c r="C3163" s="119">
        <v>91.3</v>
      </c>
      <c r="D3163" s="120">
        <v>3161</v>
      </c>
      <c r="E3163" s="121">
        <f t="shared" si="54"/>
        <v>5</v>
      </c>
    </row>
    <row r="3164" spans="1:5" x14ac:dyDescent="0.2">
      <c r="A3164" s="24" t="s">
        <v>15798</v>
      </c>
      <c r="B3164" s="84" t="s">
        <v>21567</v>
      </c>
      <c r="C3164" s="119">
        <v>91.4</v>
      </c>
      <c r="D3164" s="120">
        <v>3162</v>
      </c>
      <c r="E3164" s="121">
        <f t="shared" si="54"/>
        <v>5</v>
      </c>
    </row>
    <row r="3165" spans="1:5" x14ac:dyDescent="0.2">
      <c r="A3165" s="24" t="s">
        <v>15479</v>
      </c>
      <c r="B3165" s="84" t="s">
        <v>22662</v>
      </c>
      <c r="C3165" s="119">
        <v>91.4</v>
      </c>
      <c r="D3165" s="120">
        <v>3163</v>
      </c>
      <c r="E3165" s="121">
        <f t="shared" si="54"/>
        <v>5</v>
      </c>
    </row>
    <row r="3166" spans="1:5" x14ac:dyDescent="0.2">
      <c r="A3166" s="24" t="s">
        <v>17659</v>
      </c>
      <c r="B3166" s="84" t="s">
        <v>21866</v>
      </c>
      <c r="C3166" s="119">
        <v>91.4</v>
      </c>
      <c r="D3166" s="120">
        <v>3164</v>
      </c>
      <c r="E3166" s="121">
        <f t="shared" si="54"/>
        <v>5</v>
      </c>
    </row>
    <row r="3167" spans="1:5" x14ac:dyDescent="0.2">
      <c r="A3167" s="24" t="s">
        <v>15549</v>
      </c>
      <c r="B3167" s="84" t="s">
        <v>21818</v>
      </c>
      <c r="C3167" s="119">
        <v>91.4</v>
      </c>
      <c r="D3167" s="120">
        <v>3165</v>
      </c>
      <c r="E3167" s="121">
        <f t="shared" si="54"/>
        <v>5</v>
      </c>
    </row>
    <row r="3168" spans="1:5" x14ac:dyDescent="0.2">
      <c r="A3168" s="24" t="s">
        <v>16953</v>
      </c>
      <c r="B3168" s="84" t="s">
        <v>21301</v>
      </c>
      <c r="C3168" s="119">
        <v>91.4</v>
      </c>
      <c r="D3168" s="120">
        <v>3166</v>
      </c>
      <c r="E3168" s="121">
        <f t="shared" si="54"/>
        <v>5</v>
      </c>
    </row>
    <row r="3169" spans="1:5" x14ac:dyDescent="0.2">
      <c r="A3169" s="24" t="s">
        <v>16031</v>
      </c>
      <c r="B3169" s="84" t="s">
        <v>22366</v>
      </c>
      <c r="C3169" s="119">
        <v>91.4</v>
      </c>
      <c r="D3169" s="120">
        <v>3167</v>
      </c>
      <c r="E3169" s="121">
        <f t="shared" si="54"/>
        <v>5</v>
      </c>
    </row>
    <row r="3170" spans="1:5" x14ac:dyDescent="0.2">
      <c r="A3170" s="24" t="s">
        <v>15312</v>
      </c>
      <c r="B3170" s="84" t="s">
        <v>22225</v>
      </c>
      <c r="C3170" s="119">
        <v>91.4</v>
      </c>
      <c r="D3170" s="120">
        <v>3168</v>
      </c>
      <c r="E3170" s="121">
        <f t="shared" si="54"/>
        <v>5</v>
      </c>
    </row>
    <row r="3171" spans="1:5" x14ac:dyDescent="0.2">
      <c r="A3171" s="24" t="s">
        <v>14817</v>
      </c>
      <c r="B3171" s="84" t="s">
        <v>22774</v>
      </c>
      <c r="C3171" s="119">
        <v>91.4</v>
      </c>
      <c r="D3171" s="120">
        <v>3169</v>
      </c>
      <c r="E3171" s="121">
        <f t="shared" si="54"/>
        <v>5</v>
      </c>
    </row>
    <row r="3172" spans="1:5" x14ac:dyDescent="0.2">
      <c r="A3172" s="24" t="s">
        <v>16200</v>
      </c>
      <c r="B3172" s="84" t="s">
        <v>22141</v>
      </c>
      <c r="C3172" s="119">
        <v>91.4</v>
      </c>
      <c r="D3172" s="120">
        <v>3170</v>
      </c>
      <c r="E3172" s="121">
        <f t="shared" si="54"/>
        <v>5</v>
      </c>
    </row>
    <row r="3173" spans="1:5" x14ac:dyDescent="0.2">
      <c r="A3173" s="24" t="s">
        <v>22038</v>
      </c>
      <c r="B3173" s="84" t="s">
        <v>22039</v>
      </c>
      <c r="C3173" s="119">
        <v>91.4</v>
      </c>
      <c r="D3173" s="120">
        <v>3171</v>
      </c>
      <c r="E3173" s="121">
        <f t="shared" si="54"/>
        <v>5</v>
      </c>
    </row>
    <row r="3174" spans="1:5" x14ac:dyDescent="0.2">
      <c r="A3174" s="24" t="s">
        <v>15111</v>
      </c>
      <c r="B3174" s="84" t="s">
        <v>22920</v>
      </c>
      <c r="C3174" s="119">
        <v>91.5</v>
      </c>
      <c r="D3174" s="120">
        <v>3172</v>
      </c>
      <c r="E3174" s="121">
        <f t="shared" si="54"/>
        <v>5</v>
      </c>
    </row>
    <row r="3175" spans="1:5" x14ac:dyDescent="0.2">
      <c r="A3175" s="24" t="s">
        <v>15058</v>
      </c>
      <c r="B3175" s="84" t="s">
        <v>22628</v>
      </c>
      <c r="C3175" s="119">
        <v>91.5</v>
      </c>
      <c r="D3175" s="120">
        <v>3173</v>
      </c>
      <c r="E3175" s="121">
        <f t="shared" si="54"/>
        <v>5</v>
      </c>
    </row>
    <row r="3176" spans="1:5" x14ac:dyDescent="0.2">
      <c r="A3176" s="24" t="s">
        <v>16174</v>
      </c>
      <c r="B3176" s="84" t="s">
        <v>22161</v>
      </c>
      <c r="C3176" s="119">
        <v>91.5</v>
      </c>
      <c r="D3176" s="120">
        <v>3174</v>
      </c>
      <c r="E3176" s="121">
        <f t="shared" si="54"/>
        <v>5</v>
      </c>
    </row>
    <row r="3177" spans="1:5" x14ac:dyDescent="0.2">
      <c r="A3177" s="24" t="s">
        <v>15845</v>
      </c>
      <c r="B3177" s="84" t="s">
        <v>22180</v>
      </c>
      <c r="C3177" s="119">
        <v>91.5</v>
      </c>
      <c r="D3177" s="120">
        <v>3175</v>
      </c>
      <c r="E3177" s="121">
        <f t="shared" si="54"/>
        <v>5</v>
      </c>
    </row>
    <row r="3178" spans="1:5" x14ac:dyDescent="0.2">
      <c r="A3178" s="24" t="s">
        <v>16609</v>
      </c>
      <c r="B3178" s="84" t="s">
        <v>22137</v>
      </c>
      <c r="C3178" s="119">
        <v>91.5</v>
      </c>
      <c r="D3178" s="120">
        <v>3176</v>
      </c>
      <c r="E3178" s="121">
        <f t="shared" si="54"/>
        <v>5</v>
      </c>
    </row>
    <row r="3179" spans="1:5" x14ac:dyDescent="0.2">
      <c r="A3179" s="24" t="s">
        <v>15057</v>
      </c>
      <c r="B3179" s="84" t="s">
        <v>22464</v>
      </c>
      <c r="C3179" s="119">
        <v>91.5</v>
      </c>
      <c r="D3179" s="120">
        <v>3177</v>
      </c>
      <c r="E3179" s="121">
        <f t="shared" si="54"/>
        <v>5</v>
      </c>
    </row>
    <row r="3180" spans="1:5" x14ac:dyDescent="0.2">
      <c r="A3180" s="24" t="s">
        <v>15942</v>
      </c>
      <c r="B3180" s="84" t="s">
        <v>22237</v>
      </c>
      <c r="C3180" s="119">
        <v>91.5</v>
      </c>
      <c r="D3180" s="120">
        <v>3178</v>
      </c>
      <c r="E3180" s="121">
        <f t="shared" si="54"/>
        <v>5</v>
      </c>
    </row>
    <row r="3181" spans="1:5" x14ac:dyDescent="0.2">
      <c r="A3181" s="24" t="s">
        <v>16168</v>
      </c>
      <c r="B3181" s="84" t="s">
        <v>22586</v>
      </c>
      <c r="C3181" s="119">
        <v>91.6</v>
      </c>
      <c r="D3181" s="120">
        <v>3179</v>
      </c>
      <c r="E3181" s="121">
        <f t="shared" si="54"/>
        <v>5</v>
      </c>
    </row>
    <row r="3182" spans="1:5" x14ac:dyDescent="0.2">
      <c r="A3182" s="24" t="s">
        <v>14892</v>
      </c>
      <c r="B3182" s="84" t="s">
        <v>22274</v>
      </c>
      <c r="C3182" s="119">
        <v>91.6</v>
      </c>
      <c r="D3182" s="120">
        <v>3180</v>
      </c>
      <c r="E3182" s="121">
        <f t="shared" si="54"/>
        <v>5</v>
      </c>
    </row>
    <row r="3183" spans="1:5" x14ac:dyDescent="0.2">
      <c r="A3183" s="24" t="s">
        <v>16036</v>
      </c>
      <c r="B3183" s="84" t="s">
        <v>21864</v>
      </c>
      <c r="C3183" s="119">
        <v>91.6</v>
      </c>
      <c r="D3183" s="120">
        <v>3181</v>
      </c>
      <c r="E3183" s="121">
        <f t="shared" si="54"/>
        <v>5</v>
      </c>
    </row>
    <row r="3184" spans="1:5" x14ac:dyDescent="0.2">
      <c r="A3184" s="24" t="s">
        <v>15279</v>
      </c>
      <c r="B3184" s="84" t="s">
        <v>22283</v>
      </c>
      <c r="C3184" s="119">
        <v>91.6</v>
      </c>
      <c r="D3184" s="120">
        <v>3182</v>
      </c>
      <c r="E3184" s="121">
        <f t="shared" si="54"/>
        <v>5</v>
      </c>
    </row>
    <row r="3185" spans="1:5" x14ac:dyDescent="0.2">
      <c r="A3185" s="24" t="s">
        <v>15615</v>
      </c>
      <c r="B3185" s="84" t="s">
        <v>21615</v>
      </c>
      <c r="C3185" s="119">
        <v>91.6</v>
      </c>
      <c r="D3185" s="120">
        <v>3183</v>
      </c>
      <c r="E3185" s="121">
        <f t="shared" si="54"/>
        <v>5</v>
      </c>
    </row>
    <row r="3186" spans="1:5" x14ac:dyDescent="0.2">
      <c r="A3186" s="24" t="s">
        <v>15636</v>
      </c>
      <c r="B3186" s="84" t="s">
        <v>22656</v>
      </c>
      <c r="C3186" s="119">
        <v>91.6</v>
      </c>
      <c r="D3186" s="120">
        <v>3184</v>
      </c>
      <c r="E3186" s="121">
        <f t="shared" si="54"/>
        <v>5</v>
      </c>
    </row>
    <row r="3187" spans="1:5" x14ac:dyDescent="0.2">
      <c r="A3187" s="24" t="s">
        <v>15746</v>
      </c>
      <c r="B3187" s="84" t="s">
        <v>21598</v>
      </c>
      <c r="C3187" s="119">
        <v>91.6</v>
      </c>
      <c r="D3187" s="120">
        <v>3185</v>
      </c>
      <c r="E3187" s="121">
        <f t="shared" si="54"/>
        <v>5</v>
      </c>
    </row>
    <row r="3188" spans="1:5" x14ac:dyDescent="0.2">
      <c r="A3188" s="24" t="s">
        <v>15235</v>
      </c>
      <c r="B3188" s="84" t="s">
        <v>22530</v>
      </c>
      <c r="C3188" s="119">
        <v>91.6</v>
      </c>
      <c r="D3188" s="120">
        <v>3186</v>
      </c>
      <c r="E3188" s="121">
        <f t="shared" si="54"/>
        <v>5</v>
      </c>
    </row>
    <row r="3189" spans="1:5" x14ac:dyDescent="0.2">
      <c r="A3189" s="24" t="s">
        <v>23119</v>
      </c>
      <c r="B3189" s="84" t="s">
        <v>23120</v>
      </c>
      <c r="C3189" s="119">
        <v>91.6</v>
      </c>
      <c r="D3189" s="120">
        <v>3187</v>
      </c>
      <c r="E3189" s="121">
        <f t="shared" si="54"/>
        <v>5</v>
      </c>
    </row>
    <row r="3190" spans="1:5" x14ac:dyDescent="0.2">
      <c r="A3190" s="24" t="s">
        <v>14464</v>
      </c>
      <c r="B3190" s="84" t="s">
        <v>23513</v>
      </c>
      <c r="C3190" s="119">
        <v>91.7</v>
      </c>
      <c r="D3190" s="120">
        <v>3188</v>
      </c>
      <c r="E3190" s="121">
        <f t="shared" si="54"/>
        <v>5</v>
      </c>
    </row>
    <row r="3191" spans="1:5" x14ac:dyDescent="0.2">
      <c r="A3191" s="24" t="s">
        <v>16644</v>
      </c>
      <c r="B3191" s="84" t="s">
        <v>22151</v>
      </c>
      <c r="C3191" s="119">
        <v>91.7</v>
      </c>
      <c r="D3191" s="120">
        <v>3189</v>
      </c>
      <c r="E3191" s="121">
        <f t="shared" si="54"/>
        <v>5</v>
      </c>
    </row>
    <row r="3192" spans="1:5" x14ac:dyDescent="0.2">
      <c r="A3192" s="24" t="s">
        <v>17689</v>
      </c>
      <c r="B3192" s="84" t="s">
        <v>22206</v>
      </c>
      <c r="C3192" s="119">
        <v>91.7</v>
      </c>
      <c r="D3192" s="120">
        <v>3190</v>
      </c>
      <c r="E3192" s="121">
        <f t="shared" si="54"/>
        <v>5</v>
      </c>
    </row>
    <row r="3193" spans="1:5" x14ac:dyDescent="0.2">
      <c r="A3193" s="24" t="s">
        <v>15553</v>
      </c>
      <c r="B3193" s="84" t="s">
        <v>21937</v>
      </c>
      <c r="C3193" s="119">
        <v>91.7</v>
      </c>
      <c r="D3193" s="120">
        <v>3191</v>
      </c>
      <c r="E3193" s="121">
        <f t="shared" si="54"/>
        <v>5</v>
      </c>
    </row>
    <row r="3194" spans="1:5" x14ac:dyDescent="0.2">
      <c r="A3194" s="24" t="s">
        <v>15261</v>
      </c>
      <c r="B3194" s="84" t="s">
        <v>22116</v>
      </c>
      <c r="C3194" s="119">
        <v>91.7</v>
      </c>
      <c r="D3194" s="120">
        <v>3192</v>
      </c>
      <c r="E3194" s="121">
        <f t="shared" si="54"/>
        <v>5</v>
      </c>
    </row>
    <row r="3195" spans="1:5" x14ac:dyDescent="0.2">
      <c r="A3195" s="24" t="s">
        <v>14795</v>
      </c>
      <c r="B3195" s="84" t="s">
        <v>23163</v>
      </c>
      <c r="C3195" s="119">
        <v>91.7</v>
      </c>
      <c r="D3195" s="120">
        <v>3193</v>
      </c>
      <c r="E3195" s="121">
        <f t="shared" si="54"/>
        <v>5</v>
      </c>
    </row>
    <row r="3196" spans="1:5" x14ac:dyDescent="0.2">
      <c r="A3196" s="24" t="s">
        <v>16059</v>
      </c>
      <c r="B3196" s="84" t="s">
        <v>22489</v>
      </c>
      <c r="C3196" s="119">
        <v>91.7</v>
      </c>
      <c r="D3196" s="120">
        <v>3194</v>
      </c>
      <c r="E3196" s="121">
        <f t="shared" si="54"/>
        <v>5</v>
      </c>
    </row>
    <row r="3197" spans="1:5" x14ac:dyDescent="0.2">
      <c r="A3197" s="24" t="s">
        <v>14442</v>
      </c>
      <c r="B3197" s="84" t="s">
        <v>22836</v>
      </c>
      <c r="C3197" s="119">
        <v>91.7</v>
      </c>
      <c r="D3197" s="120">
        <v>3195</v>
      </c>
      <c r="E3197" s="121">
        <f t="shared" si="54"/>
        <v>5</v>
      </c>
    </row>
    <row r="3198" spans="1:5" x14ac:dyDescent="0.2">
      <c r="A3198" s="24" t="s">
        <v>15364</v>
      </c>
      <c r="B3198" s="84" t="s">
        <v>22073</v>
      </c>
      <c r="C3198" s="119">
        <v>91.7</v>
      </c>
      <c r="D3198" s="120">
        <v>3196</v>
      </c>
      <c r="E3198" s="121">
        <f t="shared" si="54"/>
        <v>5</v>
      </c>
    </row>
    <row r="3199" spans="1:5" x14ac:dyDescent="0.2">
      <c r="A3199" s="24" t="s">
        <v>15937</v>
      </c>
      <c r="B3199" s="84" t="s">
        <v>21875</v>
      </c>
      <c r="C3199" s="119">
        <v>91.7</v>
      </c>
      <c r="D3199" s="120">
        <v>3197</v>
      </c>
      <c r="E3199" s="121">
        <f t="shared" si="54"/>
        <v>5</v>
      </c>
    </row>
    <row r="3200" spans="1:5" x14ac:dyDescent="0.2">
      <c r="A3200" s="24" t="s">
        <v>15195</v>
      </c>
      <c r="B3200" s="84" t="s">
        <v>22074</v>
      </c>
      <c r="C3200" s="119">
        <v>91.7</v>
      </c>
      <c r="D3200" s="120">
        <v>3198</v>
      </c>
      <c r="E3200" s="121">
        <f t="shared" si="54"/>
        <v>5</v>
      </c>
    </row>
    <row r="3201" spans="1:5" x14ac:dyDescent="0.2">
      <c r="A3201" s="24" t="s">
        <v>15927</v>
      </c>
      <c r="B3201" s="84" t="s">
        <v>22139</v>
      </c>
      <c r="C3201" s="119">
        <v>91.7</v>
      </c>
      <c r="D3201" s="120">
        <v>3199</v>
      </c>
      <c r="E3201" s="121">
        <f t="shared" si="54"/>
        <v>5</v>
      </c>
    </row>
    <row r="3202" spans="1:5" x14ac:dyDescent="0.2">
      <c r="A3202" s="24" t="s">
        <v>16067</v>
      </c>
      <c r="B3202" s="84" t="s">
        <v>22183</v>
      </c>
      <c r="C3202" s="119">
        <v>91.7</v>
      </c>
      <c r="D3202" s="120">
        <v>3200</v>
      </c>
      <c r="E3202" s="121">
        <f t="shared" si="54"/>
        <v>5</v>
      </c>
    </row>
    <row r="3203" spans="1:5" x14ac:dyDescent="0.2">
      <c r="A3203" s="24" t="s">
        <v>15193</v>
      </c>
      <c r="B3203" s="84" t="s">
        <v>22367</v>
      </c>
      <c r="C3203" s="119">
        <v>91.7</v>
      </c>
      <c r="D3203" s="120">
        <v>3201</v>
      </c>
      <c r="E3203" s="121">
        <f t="shared" si="54"/>
        <v>5</v>
      </c>
    </row>
    <row r="3204" spans="1:5" x14ac:dyDescent="0.2">
      <c r="A3204" s="24" t="s">
        <v>15794</v>
      </c>
      <c r="B3204" s="84" t="s">
        <v>22605</v>
      </c>
      <c r="C3204" s="119">
        <v>91.7</v>
      </c>
      <c r="D3204" s="120">
        <v>3202</v>
      </c>
      <c r="E3204" s="121">
        <f t="shared" ref="E3204:E3267" si="55">VLOOKUP(C3204,$I$3:$O$18,7, TRUE)</f>
        <v>5</v>
      </c>
    </row>
    <row r="3205" spans="1:5" x14ac:dyDescent="0.2">
      <c r="A3205" s="24" t="s">
        <v>15284</v>
      </c>
      <c r="B3205" s="84" t="s">
        <v>21773</v>
      </c>
      <c r="C3205" s="119">
        <v>91.8</v>
      </c>
      <c r="D3205" s="120">
        <v>3203</v>
      </c>
      <c r="E3205" s="121">
        <f t="shared" si="55"/>
        <v>5</v>
      </c>
    </row>
    <row r="3206" spans="1:5" x14ac:dyDescent="0.2">
      <c r="A3206" s="24" t="s">
        <v>17287</v>
      </c>
      <c r="B3206" s="84" t="s">
        <v>21665</v>
      </c>
      <c r="C3206" s="119">
        <v>91.8</v>
      </c>
      <c r="D3206" s="120">
        <v>3204</v>
      </c>
      <c r="E3206" s="121">
        <f t="shared" si="55"/>
        <v>5</v>
      </c>
    </row>
    <row r="3207" spans="1:5" x14ac:dyDescent="0.2">
      <c r="A3207" s="24" t="s">
        <v>17110</v>
      </c>
      <c r="B3207" s="84" t="s">
        <v>21641</v>
      </c>
      <c r="C3207" s="119">
        <v>91.8</v>
      </c>
      <c r="D3207" s="120">
        <v>3205</v>
      </c>
      <c r="E3207" s="121">
        <f t="shared" si="55"/>
        <v>5</v>
      </c>
    </row>
    <row r="3208" spans="1:5" x14ac:dyDescent="0.2">
      <c r="A3208" s="24" t="s">
        <v>15522</v>
      </c>
      <c r="B3208" s="84" t="s">
        <v>22553</v>
      </c>
      <c r="C3208" s="119">
        <v>91.8</v>
      </c>
      <c r="D3208" s="120">
        <v>3206</v>
      </c>
      <c r="E3208" s="121">
        <f t="shared" si="55"/>
        <v>5</v>
      </c>
    </row>
    <row r="3209" spans="1:5" x14ac:dyDescent="0.2">
      <c r="A3209" s="24" t="s">
        <v>16117</v>
      </c>
      <c r="B3209" s="84" t="s">
        <v>21287</v>
      </c>
      <c r="C3209" s="119">
        <v>91.8</v>
      </c>
      <c r="D3209" s="120">
        <v>3207</v>
      </c>
      <c r="E3209" s="121">
        <f t="shared" si="55"/>
        <v>5</v>
      </c>
    </row>
    <row r="3210" spans="1:5" x14ac:dyDescent="0.2">
      <c r="A3210" s="24" t="s">
        <v>15851</v>
      </c>
      <c r="B3210" s="84" t="s">
        <v>22529</v>
      </c>
      <c r="C3210" s="119">
        <v>91.8</v>
      </c>
      <c r="D3210" s="120">
        <v>3208</v>
      </c>
      <c r="E3210" s="121">
        <f t="shared" si="55"/>
        <v>5</v>
      </c>
    </row>
    <row r="3211" spans="1:5" x14ac:dyDescent="0.2">
      <c r="A3211" s="24" t="s">
        <v>16210</v>
      </c>
      <c r="B3211" s="84" t="s">
        <v>21764</v>
      </c>
      <c r="C3211" s="119">
        <v>91.8</v>
      </c>
      <c r="D3211" s="120">
        <v>3209</v>
      </c>
      <c r="E3211" s="121">
        <f t="shared" si="55"/>
        <v>5</v>
      </c>
    </row>
    <row r="3212" spans="1:5" x14ac:dyDescent="0.2">
      <c r="A3212" s="24" t="s">
        <v>14085</v>
      </c>
      <c r="B3212" s="84" t="s">
        <v>22763</v>
      </c>
      <c r="C3212" s="119">
        <v>91.8</v>
      </c>
      <c r="D3212" s="120">
        <v>3210</v>
      </c>
      <c r="E3212" s="121">
        <f t="shared" si="55"/>
        <v>5</v>
      </c>
    </row>
    <row r="3213" spans="1:5" x14ac:dyDescent="0.2">
      <c r="A3213" s="24" t="s">
        <v>15501</v>
      </c>
      <c r="B3213" s="84" t="s">
        <v>22667</v>
      </c>
      <c r="C3213" s="119">
        <v>91.9</v>
      </c>
      <c r="D3213" s="120">
        <v>3211</v>
      </c>
      <c r="E3213" s="121">
        <f t="shared" si="55"/>
        <v>5</v>
      </c>
    </row>
    <row r="3214" spans="1:5" x14ac:dyDescent="0.2">
      <c r="A3214" s="24" t="s">
        <v>15291</v>
      </c>
      <c r="B3214" s="84" t="s">
        <v>21572</v>
      </c>
      <c r="C3214" s="119">
        <v>91.9</v>
      </c>
      <c r="D3214" s="120">
        <v>3212</v>
      </c>
      <c r="E3214" s="121">
        <f t="shared" si="55"/>
        <v>5</v>
      </c>
    </row>
    <row r="3215" spans="1:5" x14ac:dyDescent="0.2">
      <c r="A3215" s="24" t="s">
        <v>14039</v>
      </c>
      <c r="B3215" s="84" t="s">
        <v>22740</v>
      </c>
      <c r="C3215" s="119">
        <v>91.9</v>
      </c>
      <c r="D3215" s="120">
        <v>3213</v>
      </c>
      <c r="E3215" s="121">
        <f t="shared" si="55"/>
        <v>5</v>
      </c>
    </row>
    <row r="3216" spans="1:5" x14ac:dyDescent="0.2">
      <c r="A3216" s="24" t="s">
        <v>15877</v>
      </c>
      <c r="B3216" s="84" t="s">
        <v>22282</v>
      </c>
      <c r="C3216" s="119">
        <v>91.9</v>
      </c>
      <c r="D3216" s="120">
        <v>3214</v>
      </c>
      <c r="E3216" s="121">
        <f t="shared" si="55"/>
        <v>5</v>
      </c>
    </row>
    <row r="3217" spans="1:5" x14ac:dyDescent="0.2">
      <c r="A3217" s="24" t="s">
        <v>14859</v>
      </c>
      <c r="B3217" s="84" t="s">
        <v>22569</v>
      </c>
      <c r="C3217" s="119">
        <v>91.9</v>
      </c>
      <c r="D3217" s="120">
        <v>3215</v>
      </c>
      <c r="E3217" s="121">
        <f t="shared" si="55"/>
        <v>5</v>
      </c>
    </row>
    <row r="3218" spans="1:5" x14ac:dyDescent="0.2">
      <c r="A3218" s="24" t="s">
        <v>15613</v>
      </c>
      <c r="B3218" s="84" t="s">
        <v>22437</v>
      </c>
      <c r="C3218" s="119">
        <v>91.9</v>
      </c>
      <c r="D3218" s="120">
        <v>3216</v>
      </c>
      <c r="E3218" s="121">
        <f t="shared" si="55"/>
        <v>5</v>
      </c>
    </row>
    <row r="3219" spans="1:5" x14ac:dyDescent="0.2">
      <c r="A3219" s="24" t="s">
        <v>16209</v>
      </c>
      <c r="B3219" s="84" t="s">
        <v>22606</v>
      </c>
      <c r="C3219" s="119">
        <v>91.9</v>
      </c>
      <c r="D3219" s="120">
        <v>3217</v>
      </c>
      <c r="E3219" s="121">
        <f t="shared" si="55"/>
        <v>5</v>
      </c>
    </row>
    <row r="3220" spans="1:5" x14ac:dyDescent="0.2">
      <c r="A3220" s="24" t="s">
        <v>22508</v>
      </c>
      <c r="B3220" s="84" t="s">
        <v>22509</v>
      </c>
      <c r="C3220" s="119">
        <v>91.9</v>
      </c>
      <c r="D3220" s="120">
        <v>3218</v>
      </c>
      <c r="E3220" s="121">
        <f t="shared" si="55"/>
        <v>5</v>
      </c>
    </row>
    <row r="3221" spans="1:5" x14ac:dyDescent="0.2">
      <c r="A3221" s="24" t="s">
        <v>15591</v>
      </c>
      <c r="B3221" s="84" t="s">
        <v>22745</v>
      </c>
      <c r="C3221" s="119">
        <v>92</v>
      </c>
      <c r="D3221" s="120">
        <v>3219</v>
      </c>
      <c r="E3221" s="121">
        <f t="shared" si="55"/>
        <v>5</v>
      </c>
    </row>
    <row r="3222" spans="1:5" x14ac:dyDescent="0.2">
      <c r="A3222" s="24" t="s">
        <v>14360</v>
      </c>
      <c r="B3222" s="84" t="s">
        <v>23518</v>
      </c>
      <c r="C3222" s="119">
        <v>92</v>
      </c>
      <c r="D3222" s="120">
        <v>3220</v>
      </c>
      <c r="E3222" s="121">
        <f t="shared" si="55"/>
        <v>5</v>
      </c>
    </row>
    <row r="3223" spans="1:5" x14ac:dyDescent="0.2">
      <c r="A3223" s="24" t="s">
        <v>16807</v>
      </c>
      <c r="B3223" s="84" t="s">
        <v>22248</v>
      </c>
      <c r="C3223" s="119">
        <v>92</v>
      </c>
      <c r="D3223" s="120">
        <v>3221</v>
      </c>
      <c r="E3223" s="121">
        <f t="shared" si="55"/>
        <v>5</v>
      </c>
    </row>
    <row r="3224" spans="1:5" x14ac:dyDescent="0.2">
      <c r="A3224" s="24" t="s">
        <v>15906</v>
      </c>
      <c r="B3224" s="84" t="s">
        <v>22768</v>
      </c>
      <c r="C3224" s="119">
        <v>92</v>
      </c>
      <c r="D3224" s="120">
        <v>3222</v>
      </c>
      <c r="E3224" s="121">
        <f t="shared" si="55"/>
        <v>5</v>
      </c>
    </row>
    <row r="3225" spans="1:5" x14ac:dyDescent="0.2">
      <c r="A3225" s="24" t="s">
        <v>14592</v>
      </c>
      <c r="B3225" s="84" t="s">
        <v>22490</v>
      </c>
      <c r="C3225" s="119">
        <v>92</v>
      </c>
      <c r="D3225" s="120">
        <v>3223</v>
      </c>
      <c r="E3225" s="121">
        <f t="shared" si="55"/>
        <v>5</v>
      </c>
    </row>
    <row r="3226" spans="1:5" x14ac:dyDescent="0.2">
      <c r="A3226" s="24" t="s">
        <v>15321</v>
      </c>
      <c r="B3226" s="84" t="s">
        <v>22044</v>
      </c>
      <c r="C3226" s="119">
        <v>92</v>
      </c>
      <c r="D3226" s="120">
        <v>3224</v>
      </c>
      <c r="E3226" s="121">
        <f t="shared" si="55"/>
        <v>5</v>
      </c>
    </row>
    <row r="3227" spans="1:5" x14ac:dyDescent="0.2">
      <c r="A3227" s="24" t="s">
        <v>15319</v>
      </c>
      <c r="B3227" s="84" t="s">
        <v>21941</v>
      </c>
      <c r="C3227" s="119">
        <v>92</v>
      </c>
      <c r="D3227" s="120">
        <v>3225</v>
      </c>
      <c r="E3227" s="121">
        <f t="shared" si="55"/>
        <v>5</v>
      </c>
    </row>
    <row r="3228" spans="1:5" x14ac:dyDescent="0.2">
      <c r="A3228" s="24" t="s">
        <v>16057</v>
      </c>
      <c r="B3228" s="84" t="s">
        <v>21687</v>
      </c>
      <c r="C3228" s="119">
        <v>92</v>
      </c>
      <c r="D3228" s="120">
        <v>3226</v>
      </c>
      <c r="E3228" s="121">
        <f t="shared" si="55"/>
        <v>5</v>
      </c>
    </row>
    <row r="3229" spans="1:5" x14ac:dyDescent="0.2">
      <c r="A3229" s="24" t="s">
        <v>17074</v>
      </c>
      <c r="B3229" s="84" t="s">
        <v>22058</v>
      </c>
      <c r="C3229" s="119">
        <v>92</v>
      </c>
      <c r="D3229" s="120">
        <v>3227</v>
      </c>
      <c r="E3229" s="121">
        <f t="shared" si="55"/>
        <v>5</v>
      </c>
    </row>
    <row r="3230" spans="1:5" x14ac:dyDescent="0.2">
      <c r="A3230" s="24" t="s">
        <v>18486</v>
      </c>
      <c r="B3230" s="84" t="s">
        <v>23321</v>
      </c>
      <c r="C3230" s="119">
        <v>92</v>
      </c>
      <c r="D3230" s="120">
        <v>3228</v>
      </c>
      <c r="E3230" s="121">
        <f t="shared" si="55"/>
        <v>5</v>
      </c>
    </row>
    <row r="3231" spans="1:5" x14ac:dyDescent="0.2">
      <c r="A3231" s="24" t="s">
        <v>15418</v>
      </c>
      <c r="B3231" s="84" t="s">
        <v>22467</v>
      </c>
      <c r="C3231" s="119">
        <v>92.1</v>
      </c>
      <c r="D3231" s="120">
        <v>3229</v>
      </c>
      <c r="E3231" s="121">
        <f t="shared" si="55"/>
        <v>5</v>
      </c>
    </row>
    <row r="3232" spans="1:5" x14ac:dyDescent="0.2">
      <c r="A3232" s="24" t="s">
        <v>13892</v>
      </c>
      <c r="B3232" s="84" t="s">
        <v>23136</v>
      </c>
      <c r="C3232" s="119">
        <v>92.1</v>
      </c>
      <c r="D3232" s="120">
        <v>3230</v>
      </c>
      <c r="E3232" s="121">
        <f t="shared" si="55"/>
        <v>5</v>
      </c>
    </row>
    <row r="3233" spans="1:5" x14ac:dyDescent="0.2">
      <c r="A3233" s="24" t="s">
        <v>15950</v>
      </c>
      <c r="B3233" s="84" t="s">
        <v>22659</v>
      </c>
      <c r="C3233" s="119">
        <v>92.1</v>
      </c>
      <c r="D3233" s="120">
        <v>3231</v>
      </c>
      <c r="E3233" s="121">
        <f t="shared" si="55"/>
        <v>5</v>
      </c>
    </row>
    <row r="3234" spans="1:5" x14ac:dyDescent="0.2">
      <c r="A3234" s="24" t="s">
        <v>14605</v>
      </c>
      <c r="B3234" s="84" t="s">
        <v>22516</v>
      </c>
      <c r="C3234" s="119">
        <v>92.1</v>
      </c>
      <c r="D3234" s="120">
        <v>3232</v>
      </c>
      <c r="E3234" s="121">
        <f t="shared" si="55"/>
        <v>5</v>
      </c>
    </row>
    <row r="3235" spans="1:5" x14ac:dyDescent="0.2">
      <c r="A3235" s="24" t="s">
        <v>15914</v>
      </c>
      <c r="B3235" s="84" t="s">
        <v>22126</v>
      </c>
      <c r="C3235" s="119">
        <v>92.1</v>
      </c>
      <c r="D3235" s="120">
        <v>3233</v>
      </c>
      <c r="E3235" s="121">
        <f t="shared" si="55"/>
        <v>5</v>
      </c>
    </row>
    <row r="3236" spans="1:5" x14ac:dyDescent="0.2">
      <c r="A3236" s="24" t="s">
        <v>15114</v>
      </c>
      <c r="B3236" s="84" t="s">
        <v>22732</v>
      </c>
      <c r="C3236" s="119">
        <v>92.1</v>
      </c>
      <c r="D3236" s="120">
        <v>3234</v>
      </c>
      <c r="E3236" s="121">
        <f t="shared" si="55"/>
        <v>5</v>
      </c>
    </row>
    <row r="3237" spans="1:5" x14ac:dyDescent="0.2">
      <c r="A3237" s="24" t="s">
        <v>17642</v>
      </c>
      <c r="B3237" s="84" t="s">
        <v>21920</v>
      </c>
      <c r="C3237" s="119">
        <v>92.2</v>
      </c>
      <c r="D3237" s="120">
        <v>3235</v>
      </c>
      <c r="E3237" s="121">
        <f t="shared" si="55"/>
        <v>5</v>
      </c>
    </row>
    <row r="3238" spans="1:5" x14ac:dyDescent="0.2">
      <c r="A3238" s="24" t="s">
        <v>15789</v>
      </c>
      <c r="B3238" s="84" t="s">
        <v>23383</v>
      </c>
      <c r="C3238" s="119">
        <v>92.2</v>
      </c>
      <c r="D3238" s="120">
        <v>3236</v>
      </c>
      <c r="E3238" s="121">
        <f t="shared" si="55"/>
        <v>5</v>
      </c>
    </row>
    <row r="3239" spans="1:5" x14ac:dyDescent="0.2">
      <c r="A3239" s="24" t="s">
        <v>15498</v>
      </c>
      <c r="B3239" s="84" t="s">
        <v>22589</v>
      </c>
      <c r="C3239" s="119">
        <v>92.2</v>
      </c>
      <c r="D3239" s="120">
        <v>3237</v>
      </c>
      <c r="E3239" s="121">
        <f t="shared" si="55"/>
        <v>5</v>
      </c>
    </row>
    <row r="3240" spans="1:5" x14ac:dyDescent="0.2">
      <c r="A3240" s="24" t="s">
        <v>14747</v>
      </c>
      <c r="B3240" s="84" t="s">
        <v>22493</v>
      </c>
      <c r="C3240" s="119">
        <v>92.2</v>
      </c>
      <c r="D3240" s="120">
        <v>3238</v>
      </c>
      <c r="E3240" s="121">
        <f t="shared" si="55"/>
        <v>5</v>
      </c>
    </row>
    <row r="3241" spans="1:5" x14ac:dyDescent="0.2">
      <c r="A3241" s="24" t="s">
        <v>15157</v>
      </c>
      <c r="B3241" s="84" t="s">
        <v>23244</v>
      </c>
      <c r="C3241" s="119">
        <v>92.2</v>
      </c>
      <c r="D3241" s="120">
        <v>3239</v>
      </c>
      <c r="E3241" s="121">
        <f t="shared" si="55"/>
        <v>5</v>
      </c>
    </row>
    <row r="3242" spans="1:5" x14ac:dyDescent="0.2">
      <c r="A3242" s="24" t="s">
        <v>15654</v>
      </c>
      <c r="B3242" s="84" t="s">
        <v>22897</v>
      </c>
      <c r="C3242" s="119">
        <v>92.2</v>
      </c>
      <c r="D3242" s="120">
        <v>3240</v>
      </c>
      <c r="E3242" s="121">
        <f t="shared" si="55"/>
        <v>5</v>
      </c>
    </row>
    <row r="3243" spans="1:5" x14ac:dyDescent="0.2">
      <c r="A3243" s="24" t="s">
        <v>14392</v>
      </c>
      <c r="B3243" s="84" t="s">
        <v>22751</v>
      </c>
      <c r="C3243" s="119">
        <v>92.3</v>
      </c>
      <c r="D3243" s="120">
        <v>3241</v>
      </c>
      <c r="E3243" s="121">
        <f t="shared" si="55"/>
        <v>5</v>
      </c>
    </row>
    <row r="3244" spans="1:5" x14ac:dyDescent="0.2">
      <c r="A3244" s="24" t="s">
        <v>14776</v>
      </c>
      <c r="B3244" s="84" t="s">
        <v>22644</v>
      </c>
      <c r="C3244" s="119">
        <v>92.3</v>
      </c>
      <c r="D3244" s="120">
        <v>3242</v>
      </c>
      <c r="E3244" s="121">
        <f t="shared" si="55"/>
        <v>5</v>
      </c>
    </row>
    <row r="3245" spans="1:5" x14ac:dyDescent="0.2">
      <c r="A3245" s="24" t="s">
        <v>13720</v>
      </c>
      <c r="B3245" s="84" t="s">
        <v>22664</v>
      </c>
      <c r="C3245" s="119">
        <v>92.3</v>
      </c>
      <c r="D3245" s="120">
        <v>3243</v>
      </c>
      <c r="E3245" s="121">
        <f t="shared" si="55"/>
        <v>5</v>
      </c>
    </row>
    <row r="3246" spans="1:5" x14ac:dyDescent="0.2">
      <c r="A3246" s="24" t="s">
        <v>17007</v>
      </c>
      <c r="B3246" s="84" t="s">
        <v>21628</v>
      </c>
      <c r="C3246" s="119">
        <v>92.3</v>
      </c>
      <c r="D3246" s="120">
        <v>3244</v>
      </c>
      <c r="E3246" s="121">
        <f t="shared" si="55"/>
        <v>5</v>
      </c>
    </row>
    <row r="3247" spans="1:5" x14ac:dyDescent="0.2">
      <c r="A3247" s="24" t="s">
        <v>16037</v>
      </c>
      <c r="B3247" s="84" t="s">
        <v>22309</v>
      </c>
      <c r="C3247" s="119">
        <v>92.4</v>
      </c>
      <c r="D3247" s="120">
        <v>3245</v>
      </c>
      <c r="E3247" s="121">
        <f t="shared" si="55"/>
        <v>5</v>
      </c>
    </row>
    <row r="3248" spans="1:5" x14ac:dyDescent="0.2">
      <c r="A3248" s="24" t="s">
        <v>13419</v>
      </c>
      <c r="B3248" s="84" t="s">
        <v>23473</v>
      </c>
      <c r="C3248" s="119">
        <v>92.4</v>
      </c>
      <c r="D3248" s="120">
        <v>3246</v>
      </c>
      <c r="E3248" s="121">
        <f t="shared" si="55"/>
        <v>5</v>
      </c>
    </row>
    <row r="3249" spans="1:5" x14ac:dyDescent="0.2">
      <c r="A3249" s="24" t="s">
        <v>15471</v>
      </c>
      <c r="B3249" s="84" t="s">
        <v>22949</v>
      </c>
      <c r="C3249" s="119">
        <v>92.4</v>
      </c>
      <c r="D3249" s="120">
        <v>3247</v>
      </c>
      <c r="E3249" s="121">
        <f t="shared" si="55"/>
        <v>5</v>
      </c>
    </row>
    <row r="3250" spans="1:5" x14ac:dyDescent="0.2">
      <c r="A3250" s="24" t="s">
        <v>16927</v>
      </c>
      <c r="B3250" s="84" t="s">
        <v>22224</v>
      </c>
      <c r="C3250" s="119">
        <v>92.4</v>
      </c>
      <c r="D3250" s="120">
        <v>3248</v>
      </c>
      <c r="E3250" s="121">
        <f t="shared" si="55"/>
        <v>5</v>
      </c>
    </row>
    <row r="3251" spans="1:5" x14ac:dyDescent="0.2">
      <c r="A3251" s="24" t="s">
        <v>15655</v>
      </c>
      <c r="B3251" s="84" t="s">
        <v>22448</v>
      </c>
      <c r="C3251" s="119">
        <v>92.4</v>
      </c>
      <c r="D3251" s="120">
        <v>3249</v>
      </c>
      <c r="E3251" s="121">
        <f t="shared" si="55"/>
        <v>5</v>
      </c>
    </row>
    <row r="3252" spans="1:5" x14ac:dyDescent="0.2">
      <c r="A3252" s="24" t="s">
        <v>14988</v>
      </c>
      <c r="B3252" s="84" t="s">
        <v>23167</v>
      </c>
      <c r="C3252" s="119">
        <v>92.5</v>
      </c>
      <c r="D3252" s="120">
        <v>3250</v>
      </c>
      <c r="E3252" s="121">
        <f t="shared" si="55"/>
        <v>5</v>
      </c>
    </row>
    <row r="3253" spans="1:5" x14ac:dyDescent="0.2">
      <c r="A3253" s="24" t="s">
        <v>17048</v>
      </c>
      <c r="B3253" s="84" t="s">
        <v>21675</v>
      </c>
      <c r="C3253" s="119">
        <v>92.5</v>
      </c>
      <c r="D3253" s="120">
        <v>3251</v>
      </c>
      <c r="E3253" s="121">
        <f t="shared" si="55"/>
        <v>5</v>
      </c>
    </row>
    <row r="3254" spans="1:5" x14ac:dyDescent="0.2">
      <c r="A3254" s="24" t="s">
        <v>14956</v>
      </c>
      <c r="B3254" s="84" t="s">
        <v>22318</v>
      </c>
      <c r="C3254" s="119">
        <v>92.5</v>
      </c>
      <c r="D3254" s="120">
        <v>3252</v>
      </c>
      <c r="E3254" s="121">
        <f t="shared" si="55"/>
        <v>5</v>
      </c>
    </row>
    <row r="3255" spans="1:5" x14ac:dyDescent="0.2">
      <c r="A3255" s="24" t="s">
        <v>15780</v>
      </c>
      <c r="B3255" s="84" t="s">
        <v>22708</v>
      </c>
      <c r="C3255" s="119">
        <v>92.5</v>
      </c>
      <c r="D3255" s="120">
        <v>3253</v>
      </c>
      <c r="E3255" s="121">
        <f t="shared" si="55"/>
        <v>5</v>
      </c>
    </row>
    <row r="3256" spans="1:5" x14ac:dyDescent="0.2">
      <c r="A3256" s="24" t="s">
        <v>15444</v>
      </c>
      <c r="B3256" s="84" t="s">
        <v>22084</v>
      </c>
      <c r="C3256" s="119">
        <v>92.5</v>
      </c>
      <c r="D3256" s="120">
        <v>3254</v>
      </c>
      <c r="E3256" s="121">
        <f t="shared" si="55"/>
        <v>5</v>
      </c>
    </row>
    <row r="3257" spans="1:5" x14ac:dyDescent="0.2">
      <c r="A3257" s="24" t="s">
        <v>16372</v>
      </c>
      <c r="B3257" s="84" t="s">
        <v>22339</v>
      </c>
      <c r="C3257" s="119">
        <v>92.5</v>
      </c>
      <c r="D3257" s="120">
        <v>3255</v>
      </c>
      <c r="E3257" s="121">
        <f t="shared" si="55"/>
        <v>5</v>
      </c>
    </row>
    <row r="3258" spans="1:5" x14ac:dyDescent="0.2">
      <c r="A3258" s="24" t="s">
        <v>14378</v>
      </c>
      <c r="B3258" s="84" t="s">
        <v>22463</v>
      </c>
      <c r="C3258" s="119">
        <v>92.5</v>
      </c>
      <c r="D3258" s="120">
        <v>3256</v>
      </c>
      <c r="E3258" s="121">
        <f t="shared" si="55"/>
        <v>5</v>
      </c>
    </row>
    <row r="3259" spans="1:5" x14ac:dyDescent="0.2">
      <c r="A3259" s="24" t="s">
        <v>14654</v>
      </c>
      <c r="B3259" s="84" t="s">
        <v>23352</v>
      </c>
      <c r="C3259" s="119">
        <v>92.5</v>
      </c>
      <c r="D3259" s="120">
        <v>3257</v>
      </c>
      <c r="E3259" s="121">
        <f t="shared" si="55"/>
        <v>5</v>
      </c>
    </row>
    <row r="3260" spans="1:5" x14ac:dyDescent="0.2">
      <c r="A3260" s="24" t="s">
        <v>16678</v>
      </c>
      <c r="B3260" s="84" t="s">
        <v>21799</v>
      </c>
      <c r="C3260" s="119">
        <v>92.5</v>
      </c>
      <c r="D3260" s="120">
        <v>3258</v>
      </c>
      <c r="E3260" s="121">
        <f t="shared" si="55"/>
        <v>5</v>
      </c>
    </row>
    <row r="3261" spans="1:5" x14ac:dyDescent="0.2">
      <c r="A3261" s="24" t="s">
        <v>15678</v>
      </c>
      <c r="B3261" s="84" t="s">
        <v>22731</v>
      </c>
      <c r="C3261" s="119">
        <v>92.5</v>
      </c>
      <c r="D3261" s="120">
        <v>3259</v>
      </c>
      <c r="E3261" s="121">
        <f t="shared" si="55"/>
        <v>5</v>
      </c>
    </row>
    <row r="3262" spans="1:5" x14ac:dyDescent="0.2">
      <c r="A3262" s="24" t="s">
        <v>13985</v>
      </c>
      <c r="B3262" s="84" t="s">
        <v>22226</v>
      </c>
      <c r="C3262" s="119">
        <v>92.5</v>
      </c>
      <c r="D3262" s="120">
        <v>3260</v>
      </c>
      <c r="E3262" s="121">
        <f t="shared" si="55"/>
        <v>5</v>
      </c>
    </row>
    <row r="3263" spans="1:5" x14ac:dyDescent="0.2">
      <c r="A3263" s="24" t="s">
        <v>15925</v>
      </c>
      <c r="B3263" s="84" t="s">
        <v>21975</v>
      </c>
      <c r="C3263" s="119">
        <v>92.6</v>
      </c>
      <c r="D3263" s="120">
        <v>3261</v>
      </c>
      <c r="E3263" s="121">
        <f t="shared" si="55"/>
        <v>5</v>
      </c>
    </row>
    <row r="3264" spans="1:5" x14ac:dyDescent="0.2">
      <c r="A3264" s="24" t="s">
        <v>16269</v>
      </c>
      <c r="B3264" s="84" t="s">
        <v>22016</v>
      </c>
      <c r="C3264" s="119">
        <v>92.6</v>
      </c>
      <c r="D3264" s="120">
        <v>3262</v>
      </c>
      <c r="E3264" s="121">
        <f t="shared" si="55"/>
        <v>5</v>
      </c>
    </row>
    <row r="3265" spans="1:5" x14ac:dyDescent="0.2">
      <c r="A3265" s="24" t="s">
        <v>14089</v>
      </c>
      <c r="B3265" s="84" t="s">
        <v>22835</v>
      </c>
      <c r="C3265" s="119">
        <v>92.6</v>
      </c>
      <c r="D3265" s="120">
        <v>3263</v>
      </c>
      <c r="E3265" s="121">
        <f t="shared" si="55"/>
        <v>5</v>
      </c>
    </row>
    <row r="3266" spans="1:5" x14ac:dyDescent="0.2">
      <c r="A3266" s="24" t="s">
        <v>17605</v>
      </c>
      <c r="B3266" s="84" t="s">
        <v>21299</v>
      </c>
      <c r="C3266" s="119">
        <v>92.6</v>
      </c>
      <c r="D3266" s="120">
        <v>3264</v>
      </c>
      <c r="E3266" s="121">
        <f t="shared" si="55"/>
        <v>5</v>
      </c>
    </row>
    <row r="3267" spans="1:5" x14ac:dyDescent="0.2">
      <c r="A3267" s="24" t="s">
        <v>15223</v>
      </c>
      <c r="B3267" s="84" t="s">
        <v>22573</v>
      </c>
      <c r="C3267" s="119">
        <v>92.6</v>
      </c>
      <c r="D3267" s="120">
        <v>3265</v>
      </c>
      <c r="E3267" s="121">
        <f t="shared" si="55"/>
        <v>5</v>
      </c>
    </row>
    <row r="3268" spans="1:5" x14ac:dyDescent="0.2">
      <c r="A3268" s="24" t="s">
        <v>13854</v>
      </c>
      <c r="B3268" s="84" t="s">
        <v>22812</v>
      </c>
      <c r="C3268" s="119">
        <v>92.6</v>
      </c>
      <c r="D3268" s="120">
        <v>3266</v>
      </c>
      <c r="E3268" s="121">
        <f t="shared" ref="E3268:E3331" si="56">VLOOKUP(C3268,$I$3:$O$18,7, TRUE)</f>
        <v>5</v>
      </c>
    </row>
    <row r="3269" spans="1:5" x14ac:dyDescent="0.2">
      <c r="A3269" s="24" t="s">
        <v>15209</v>
      </c>
      <c r="B3269" s="84" t="s">
        <v>22166</v>
      </c>
      <c r="C3269" s="119">
        <v>92.6</v>
      </c>
      <c r="D3269" s="120">
        <v>3267</v>
      </c>
      <c r="E3269" s="121">
        <f t="shared" si="56"/>
        <v>5</v>
      </c>
    </row>
    <row r="3270" spans="1:5" x14ac:dyDescent="0.2">
      <c r="A3270" s="24" t="s">
        <v>13571</v>
      </c>
      <c r="B3270" s="84" t="s">
        <v>22826</v>
      </c>
      <c r="C3270" s="119">
        <v>92.6</v>
      </c>
      <c r="D3270" s="120">
        <v>3268</v>
      </c>
      <c r="E3270" s="121">
        <f t="shared" si="56"/>
        <v>5</v>
      </c>
    </row>
    <row r="3271" spans="1:5" x14ac:dyDescent="0.2">
      <c r="A3271" s="24" t="s">
        <v>15214</v>
      </c>
      <c r="B3271" s="84" t="s">
        <v>22426</v>
      </c>
      <c r="C3271" s="119">
        <v>92.6</v>
      </c>
      <c r="D3271" s="120">
        <v>3269</v>
      </c>
      <c r="E3271" s="121">
        <f t="shared" si="56"/>
        <v>5</v>
      </c>
    </row>
    <row r="3272" spans="1:5" x14ac:dyDescent="0.2">
      <c r="A3272" s="24" t="s">
        <v>15562</v>
      </c>
      <c r="B3272" s="84" t="s">
        <v>22082</v>
      </c>
      <c r="C3272" s="119">
        <v>92.7</v>
      </c>
      <c r="D3272" s="120">
        <v>3270</v>
      </c>
      <c r="E3272" s="121">
        <f t="shared" si="56"/>
        <v>5</v>
      </c>
    </row>
    <row r="3273" spans="1:5" x14ac:dyDescent="0.2">
      <c r="A3273" s="24" t="s">
        <v>15977</v>
      </c>
      <c r="B3273" s="84" t="s">
        <v>22671</v>
      </c>
      <c r="C3273" s="119">
        <v>92.7</v>
      </c>
      <c r="D3273" s="120">
        <v>3271</v>
      </c>
      <c r="E3273" s="121">
        <f t="shared" si="56"/>
        <v>5</v>
      </c>
    </row>
    <row r="3274" spans="1:5" x14ac:dyDescent="0.2">
      <c r="A3274" s="24" t="s">
        <v>15149</v>
      </c>
      <c r="B3274" s="84" t="s">
        <v>22458</v>
      </c>
      <c r="C3274" s="119">
        <v>92.7</v>
      </c>
      <c r="D3274" s="120">
        <v>3272</v>
      </c>
      <c r="E3274" s="121">
        <f t="shared" si="56"/>
        <v>5</v>
      </c>
    </row>
    <row r="3275" spans="1:5" x14ac:dyDescent="0.2">
      <c r="A3275" s="24" t="s">
        <v>15339</v>
      </c>
      <c r="B3275" s="84" t="s">
        <v>22375</v>
      </c>
      <c r="C3275" s="119">
        <v>92.7</v>
      </c>
      <c r="D3275" s="120">
        <v>3273</v>
      </c>
      <c r="E3275" s="121">
        <f t="shared" si="56"/>
        <v>5</v>
      </c>
    </row>
    <row r="3276" spans="1:5" x14ac:dyDescent="0.2">
      <c r="A3276" s="24" t="s">
        <v>15908</v>
      </c>
      <c r="B3276" s="84" t="s">
        <v>22014</v>
      </c>
      <c r="C3276" s="119">
        <v>92.7</v>
      </c>
      <c r="D3276" s="120">
        <v>3274</v>
      </c>
      <c r="E3276" s="121">
        <f t="shared" si="56"/>
        <v>5</v>
      </c>
    </row>
    <row r="3277" spans="1:5" x14ac:dyDescent="0.2">
      <c r="A3277" s="24" t="s">
        <v>15572</v>
      </c>
      <c r="B3277" s="84" t="s">
        <v>22455</v>
      </c>
      <c r="C3277" s="119">
        <v>92.7</v>
      </c>
      <c r="D3277" s="120">
        <v>3275</v>
      </c>
      <c r="E3277" s="121">
        <f t="shared" si="56"/>
        <v>5</v>
      </c>
    </row>
    <row r="3278" spans="1:5" x14ac:dyDescent="0.2">
      <c r="A3278" s="24" t="s">
        <v>23191</v>
      </c>
      <c r="B3278" s="84" t="s">
        <v>23192</v>
      </c>
      <c r="C3278" s="119">
        <v>92.7</v>
      </c>
      <c r="D3278" s="120">
        <v>3276</v>
      </c>
      <c r="E3278" s="121">
        <f t="shared" si="56"/>
        <v>5</v>
      </c>
    </row>
    <row r="3279" spans="1:5" x14ac:dyDescent="0.2">
      <c r="A3279" s="24" t="s">
        <v>15164</v>
      </c>
      <c r="B3279" s="84" t="s">
        <v>22700</v>
      </c>
      <c r="C3279" s="119">
        <v>92.8</v>
      </c>
      <c r="D3279" s="120">
        <v>3277</v>
      </c>
      <c r="E3279" s="121">
        <f t="shared" si="56"/>
        <v>5</v>
      </c>
    </row>
    <row r="3280" spans="1:5" x14ac:dyDescent="0.2">
      <c r="A3280" s="24" t="s">
        <v>15400</v>
      </c>
      <c r="B3280" s="84" t="s">
        <v>22221</v>
      </c>
      <c r="C3280" s="119">
        <v>92.8</v>
      </c>
      <c r="D3280" s="120">
        <v>3278</v>
      </c>
      <c r="E3280" s="121">
        <f t="shared" si="56"/>
        <v>5</v>
      </c>
    </row>
    <row r="3281" spans="1:5" x14ac:dyDescent="0.2">
      <c r="A3281" s="24" t="s">
        <v>15328</v>
      </c>
      <c r="B3281" s="84" t="s">
        <v>22602</v>
      </c>
      <c r="C3281" s="119">
        <v>92.8</v>
      </c>
      <c r="D3281" s="120">
        <v>3279</v>
      </c>
      <c r="E3281" s="121">
        <f t="shared" si="56"/>
        <v>5</v>
      </c>
    </row>
    <row r="3282" spans="1:5" x14ac:dyDescent="0.2">
      <c r="A3282" s="24" t="s">
        <v>15571</v>
      </c>
      <c r="B3282" s="84" t="s">
        <v>22109</v>
      </c>
      <c r="C3282" s="119">
        <v>92.8</v>
      </c>
      <c r="D3282" s="120">
        <v>3280</v>
      </c>
      <c r="E3282" s="121">
        <f t="shared" si="56"/>
        <v>5</v>
      </c>
    </row>
    <row r="3283" spans="1:5" x14ac:dyDescent="0.2">
      <c r="A3283" s="24" t="s">
        <v>15706</v>
      </c>
      <c r="B3283" s="84" t="s">
        <v>23145</v>
      </c>
      <c r="C3283" s="119">
        <v>92.9</v>
      </c>
      <c r="D3283" s="120">
        <v>3281</v>
      </c>
      <c r="E3283" s="121">
        <f t="shared" si="56"/>
        <v>5</v>
      </c>
    </row>
    <row r="3284" spans="1:5" x14ac:dyDescent="0.2">
      <c r="A3284" s="24" t="s">
        <v>14322</v>
      </c>
      <c r="B3284" s="84" t="s">
        <v>23208</v>
      </c>
      <c r="C3284" s="119">
        <v>92.9</v>
      </c>
      <c r="D3284" s="120">
        <v>3282</v>
      </c>
      <c r="E3284" s="121">
        <f t="shared" si="56"/>
        <v>5</v>
      </c>
    </row>
    <row r="3285" spans="1:5" x14ac:dyDescent="0.2">
      <c r="A3285" s="24" t="s">
        <v>16651</v>
      </c>
      <c r="B3285" s="84" t="s">
        <v>22822</v>
      </c>
      <c r="C3285" s="119">
        <v>92.9</v>
      </c>
      <c r="D3285" s="120">
        <v>3283</v>
      </c>
      <c r="E3285" s="121">
        <f t="shared" si="56"/>
        <v>5</v>
      </c>
    </row>
    <row r="3286" spans="1:5" x14ac:dyDescent="0.2">
      <c r="A3286" s="24" t="s">
        <v>14775</v>
      </c>
      <c r="B3286" s="84" t="s">
        <v>22609</v>
      </c>
      <c r="C3286" s="119">
        <v>92.9</v>
      </c>
      <c r="D3286" s="120">
        <v>3284</v>
      </c>
      <c r="E3286" s="121">
        <f t="shared" si="56"/>
        <v>5</v>
      </c>
    </row>
    <row r="3287" spans="1:5" x14ac:dyDescent="0.2">
      <c r="A3287" s="24" t="s">
        <v>15443</v>
      </c>
      <c r="B3287" s="84" t="s">
        <v>22035</v>
      </c>
      <c r="C3287" s="119">
        <v>92.9</v>
      </c>
      <c r="D3287" s="120">
        <v>3285</v>
      </c>
      <c r="E3287" s="121">
        <f t="shared" si="56"/>
        <v>5</v>
      </c>
    </row>
    <row r="3288" spans="1:5" x14ac:dyDescent="0.2">
      <c r="A3288" s="24" t="s">
        <v>14534</v>
      </c>
      <c r="B3288" s="84" t="s">
        <v>23151</v>
      </c>
      <c r="C3288" s="119">
        <v>92.9</v>
      </c>
      <c r="D3288" s="120">
        <v>3286</v>
      </c>
      <c r="E3288" s="121">
        <f t="shared" si="56"/>
        <v>5</v>
      </c>
    </row>
    <row r="3289" spans="1:5" x14ac:dyDescent="0.2">
      <c r="A3289" s="24" t="s">
        <v>15049</v>
      </c>
      <c r="B3289" s="84" t="s">
        <v>23558</v>
      </c>
      <c r="C3289" s="119">
        <v>92.9</v>
      </c>
      <c r="D3289" s="120">
        <v>3287</v>
      </c>
      <c r="E3289" s="121">
        <f t="shared" si="56"/>
        <v>5</v>
      </c>
    </row>
    <row r="3290" spans="1:5" x14ac:dyDescent="0.2">
      <c r="A3290" s="24" t="s">
        <v>15094</v>
      </c>
      <c r="B3290" s="84" t="s">
        <v>22227</v>
      </c>
      <c r="C3290" s="119">
        <v>92.9</v>
      </c>
      <c r="D3290" s="120">
        <v>3288</v>
      </c>
      <c r="E3290" s="121">
        <f t="shared" si="56"/>
        <v>5</v>
      </c>
    </row>
    <row r="3291" spans="1:5" x14ac:dyDescent="0.2">
      <c r="A3291" s="24" t="s">
        <v>15731</v>
      </c>
      <c r="B3291" s="84" t="s">
        <v>22522</v>
      </c>
      <c r="C3291" s="119">
        <v>92.9</v>
      </c>
      <c r="D3291" s="120">
        <v>3289</v>
      </c>
      <c r="E3291" s="121">
        <f t="shared" si="56"/>
        <v>5</v>
      </c>
    </row>
    <row r="3292" spans="1:5" x14ac:dyDescent="0.2">
      <c r="A3292" s="24" t="s">
        <v>15963</v>
      </c>
      <c r="B3292" s="84" t="s">
        <v>22158</v>
      </c>
      <c r="C3292" s="119">
        <v>92.9</v>
      </c>
      <c r="D3292" s="120">
        <v>3290</v>
      </c>
      <c r="E3292" s="121">
        <f t="shared" si="56"/>
        <v>5</v>
      </c>
    </row>
    <row r="3293" spans="1:5" x14ac:dyDescent="0.2">
      <c r="A3293" s="24" t="s">
        <v>15902</v>
      </c>
      <c r="B3293" s="84" t="s">
        <v>22944</v>
      </c>
      <c r="C3293" s="119">
        <v>93</v>
      </c>
      <c r="D3293" s="120">
        <v>3291</v>
      </c>
      <c r="E3293" s="121">
        <f t="shared" si="56"/>
        <v>5</v>
      </c>
    </row>
    <row r="3294" spans="1:5" x14ac:dyDescent="0.2">
      <c r="A3294" s="24" t="s">
        <v>16213</v>
      </c>
      <c r="B3294" s="84" t="s">
        <v>22301</v>
      </c>
      <c r="C3294" s="119">
        <v>93</v>
      </c>
      <c r="D3294" s="120">
        <v>3292</v>
      </c>
      <c r="E3294" s="121">
        <f t="shared" si="56"/>
        <v>5</v>
      </c>
    </row>
    <row r="3295" spans="1:5" x14ac:dyDescent="0.2">
      <c r="A3295" s="24" t="s">
        <v>17476</v>
      </c>
      <c r="B3295" s="84" t="s">
        <v>22738</v>
      </c>
      <c r="C3295" s="119">
        <v>93</v>
      </c>
      <c r="D3295" s="120">
        <v>3293</v>
      </c>
      <c r="E3295" s="121">
        <f t="shared" si="56"/>
        <v>5</v>
      </c>
    </row>
    <row r="3296" spans="1:5" x14ac:dyDescent="0.2">
      <c r="A3296" s="24" t="s">
        <v>15675</v>
      </c>
      <c r="B3296" s="84" t="s">
        <v>22032</v>
      </c>
      <c r="C3296" s="119">
        <v>93</v>
      </c>
      <c r="D3296" s="120">
        <v>3294</v>
      </c>
      <c r="E3296" s="121">
        <f t="shared" si="56"/>
        <v>5</v>
      </c>
    </row>
    <row r="3297" spans="1:5" x14ac:dyDescent="0.2">
      <c r="A3297" s="24" t="s">
        <v>14436</v>
      </c>
      <c r="B3297" s="84" t="s">
        <v>22973</v>
      </c>
      <c r="C3297" s="119">
        <v>93</v>
      </c>
      <c r="D3297" s="120">
        <v>3295</v>
      </c>
      <c r="E3297" s="121">
        <f t="shared" si="56"/>
        <v>5</v>
      </c>
    </row>
    <row r="3298" spans="1:5" x14ac:dyDescent="0.2">
      <c r="A3298" s="24" t="s">
        <v>15348</v>
      </c>
      <c r="B3298" s="84" t="s">
        <v>22696</v>
      </c>
      <c r="C3298" s="119">
        <v>93</v>
      </c>
      <c r="D3298" s="120">
        <v>3296</v>
      </c>
      <c r="E3298" s="121">
        <f t="shared" si="56"/>
        <v>5</v>
      </c>
    </row>
    <row r="3299" spans="1:5" x14ac:dyDescent="0.2">
      <c r="A3299" s="24" t="s">
        <v>15752</v>
      </c>
      <c r="B3299" s="84" t="s">
        <v>22214</v>
      </c>
      <c r="C3299" s="119">
        <v>93</v>
      </c>
      <c r="D3299" s="120">
        <v>3297</v>
      </c>
      <c r="E3299" s="121">
        <f t="shared" si="56"/>
        <v>5</v>
      </c>
    </row>
    <row r="3300" spans="1:5" x14ac:dyDescent="0.2">
      <c r="A3300" s="24" t="s">
        <v>15410</v>
      </c>
      <c r="B3300" s="84" t="s">
        <v>22041</v>
      </c>
      <c r="C3300" s="119">
        <v>93</v>
      </c>
      <c r="D3300" s="120">
        <v>3298</v>
      </c>
      <c r="E3300" s="121">
        <f t="shared" si="56"/>
        <v>5</v>
      </c>
    </row>
    <row r="3301" spans="1:5" x14ac:dyDescent="0.2">
      <c r="A3301" s="24" t="s">
        <v>15735</v>
      </c>
      <c r="B3301" s="84" t="s">
        <v>22639</v>
      </c>
      <c r="C3301" s="119">
        <v>93</v>
      </c>
      <c r="D3301" s="120">
        <v>3299</v>
      </c>
      <c r="E3301" s="121">
        <f t="shared" si="56"/>
        <v>5</v>
      </c>
    </row>
    <row r="3302" spans="1:5" x14ac:dyDescent="0.2">
      <c r="A3302" s="24" t="s">
        <v>14454</v>
      </c>
      <c r="B3302" s="84" t="s">
        <v>22813</v>
      </c>
      <c r="C3302" s="119">
        <v>93</v>
      </c>
      <c r="D3302" s="120">
        <v>3300</v>
      </c>
      <c r="E3302" s="121">
        <f t="shared" si="56"/>
        <v>5</v>
      </c>
    </row>
    <row r="3303" spans="1:5" x14ac:dyDescent="0.2">
      <c r="A3303" s="24" t="s">
        <v>14365</v>
      </c>
      <c r="B3303" s="84" t="s">
        <v>22988</v>
      </c>
      <c r="C3303" s="119">
        <v>93</v>
      </c>
      <c r="D3303" s="120">
        <v>3301</v>
      </c>
      <c r="E3303" s="121">
        <f t="shared" si="56"/>
        <v>5</v>
      </c>
    </row>
    <row r="3304" spans="1:5" x14ac:dyDescent="0.2">
      <c r="A3304" s="24" t="s">
        <v>14889</v>
      </c>
      <c r="B3304" s="84" t="s">
        <v>22680</v>
      </c>
      <c r="C3304" s="119">
        <v>93</v>
      </c>
      <c r="D3304" s="120">
        <v>3302</v>
      </c>
      <c r="E3304" s="121">
        <f t="shared" si="56"/>
        <v>5</v>
      </c>
    </row>
    <row r="3305" spans="1:5" x14ac:dyDescent="0.2">
      <c r="A3305" s="24" t="s">
        <v>14642</v>
      </c>
      <c r="B3305" s="84" t="s">
        <v>23140</v>
      </c>
      <c r="C3305" s="119">
        <v>93</v>
      </c>
      <c r="D3305" s="120">
        <v>3303</v>
      </c>
      <c r="E3305" s="121">
        <f t="shared" si="56"/>
        <v>5</v>
      </c>
    </row>
    <row r="3306" spans="1:5" x14ac:dyDescent="0.2">
      <c r="A3306" s="24" t="s">
        <v>17190</v>
      </c>
      <c r="B3306" s="84" t="s">
        <v>21944</v>
      </c>
      <c r="C3306" s="119">
        <v>93</v>
      </c>
      <c r="D3306" s="120">
        <v>3304</v>
      </c>
      <c r="E3306" s="121">
        <f t="shared" si="56"/>
        <v>5</v>
      </c>
    </row>
    <row r="3307" spans="1:5" x14ac:dyDescent="0.2">
      <c r="A3307" s="24" t="s">
        <v>21452</v>
      </c>
      <c r="B3307" s="84" t="s">
        <v>21453</v>
      </c>
      <c r="C3307" s="119">
        <v>93</v>
      </c>
      <c r="D3307" s="120">
        <v>3305</v>
      </c>
      <c r="E3307" s="121">
        <f t="shared" si="56"/>
        <v>5</v>
      </c>
    </row>
    <row r="3308" spans="1:5" x14ac:dyDescent="0.2">
      <c r="A3308" s="24" t="s">
        <v>15669</v>
      </c>
      <c r="B3308" s="84" t="s">
        <v>22394</v>
      </c>
      <c r="C3308" s="119">
        <v>93.1</v>
      </c>
      <c r="D3308" s="120">
        <v>3306</v>
      </c>
      <c r="E3308" s="121">
        <f t="shared" si="56"/>
        <v>5</v>
      </c>
    </row>
    <row r="3309" spans="1:5" x14ac:dyDescent="0.2">
      <c r="A3309" s="24" t="s">
        <v>15999</v>
      </c>
      <c r="B3309" s="84" t="s">
        <v>21849</v>
      </c>
      <c r="C3309" s="119">
        <v>93.1</v>
      </c>
      <c r="D3309" s="120">
        <v>3307</v>
      </c>
      <c r="E3309" s="121">
        <f t="shared" si="56"/>
        <v>5</v>
      </c>
    </row>
    <row r="3310" spans="1:5" x14ac:dyDescent="0.2">
      <c r="A3310" s="24" t="s">
        <v>16223</v>
      </c>
      <c r="B3310" s="84" t="s">
        <v>21827</v>
      </c>
      <c r="C3310" s="119">
        <v>93.1</v>
      </c>
      <c r="D3310" s="120">
        <v>3308</v>
      </c>
      <c r="E3310" s="121">
        <f t="shared" si="56"/>
        <v>5</v>
      </c>
    </row>
    <row r="3311" spans="1:5" x14ac:dyDescent="0.2">
      <c r="A3311" s="24" t="s">
        <v>14678</v>
      </c>
      <c r="B3311" s="84" t="s">
        <v>22162</v>
      </c>
      <c r="C3311" s="119">
        <v>93.1</v>
      </c>
      <c r="D3311" s="120">
        <v>3309</v>
      </c>
      <c r="E3311" s="121">
        <f t="shared" si="56"/>
        <v>5</v>
      </c>
    </row>
    <row r="3312" spans="1:5" x14ac:dyDescent="0.2">
      <c r="A3312" s="24" t="s">
        <v>14455</v>
      </c>
      <c r="B3312" s="84" t="s">
        <v>22678</v>
      </c>
      <c r="C3312" s="119">
        <v>93.1</v>
      </c>
      <c r="D3312" s="120">
        <v>3310</v>
      </c>
      <c r="E3312" s="121">
        <f t="shared" si="56"/>
        <v>5</v>
      </c>
    </row>
    <row r="3313" spans="1:5" x14ac:dyDescent="0.2">
      <c r="A3313" s="24" t="s">
        <v>14684</v>
      </c>
      <c r="B3313" s="84" t="s">
        <v>22597</v>
      </c>
      <c r="C3313" s="119">
        <v>93.1</v>
      </c>
      <c r="D3313" s="120">
        <v>3311</v>
      </c>
      <c r="E3313" s="121">
        <f t="shared" si="56"/>
        <v>5</v>
      </c>
    </row>
    <row r="3314" spans="1:5" x14ac:dyDescent="0.2">
      <c r="A3314" s="24" t="s">
        <v>14902</v>
      </c>
      <c r="B3314" s="84" t="s">
        <v>22789</v>
      </c>
      <c r="C3314" s="119">
        <v>93.1</v>
      </c>
      <c r="D3314" s="120">
        <v>3312</v>
      </c>
      <c r="E3314" s="121">
        <f t="shared" si="56"/>
        <v>5</v>
      </c>
    </row>
    <row r="3315" spans="1:5" x14ac:dyDescent="0.2">
      <c r="A3315" s="24" t="s">
        <v>15342</v>
      </c>
      <c r="B3315" s="84" t="s">
        <v>22113</v>
      </c>
      <c r="C3315" s="119">
        <v>93.1</v>
      </c>
      <c r="D3315" s="120">
        <v>3313</v>
      </c>
      <c r="E3315" s="121">
        <f t="shared" si="56"/>
        <v>5</v>
      </c>
    </row>
    <row r="3316" spans="1:5" x14ac:dyDescent="0.2">
      <c r="A3316" s="24" t="s">
        <v>14658</v>
      </c>
      <c r="B3316" s="84" t="s">
        <v>22468</v>
      </c>
      <c r="C3316" s="119">
        <v>93.2</v>
      </c>
      <c r="D3316" s="120">
        <v>3314</v>
      </c>
      <c r="E3316" s="121">
        <f t="shared" si="56"/>
        <v>5</v>
      </c>
    </row>
    <row r="3317" spans="1:5" x14ac:dyDescent="0.2">
      <c r="A3317" s="24" t="s">
        <v>17026</v>
      </c>
      <c r="B3317" s="84" t="s">
        <v>21829</v>
      </c>
      <c r="C3317" s="119">
        <v>93.2</v>
      </c>
      <c r="D3317" s="120">
        <v>3315</v>
      </c>
      <c r="E3317" s="121">
        <f t="shared" si="56"/>
        <v>5</v>
      </c>
    </row>
    <row r="3318" spans="1:5" x14ac:dyDescent="0.2">
      <c r="A3318" s="24" t="s">
        <v>16806</v>
      </c>
      <c r="B3318" s="84" t="s">
        <v>21666</v>
      </c>
      <c r="C3318" s="119">
        <v>93.2</v>
      </c>
      <c r="D3318" s="120">
        <v>3316</v>
      </c>
      <c r="E3318" s="121">
        <f t="shared" si="56"/>
        <v>5</v>
      </c>
    </row>
    <row r="3319" spans="1:5" x14ac:dyDescent="0.2">
      <c r="A3319" s="24" t="s">
        <v>15515</v>
      </c>
      <c r="B3319" s="84" t="s">
        <v>22396</v>
      </c>
      <c r="C3319" s="119">
        <v>93.2</v>
      </c>
      <c r="D3319" s="120">
        <v>3317</v>
      </c>
      <c r="E3319" s="121">
        <f t="shared" si="56"/>
        <v>5</v>
      </c>
    </row>
    <row r="3320" spans="1:5" x14ac:dyDescent="0.2">
      <c r="A3320" s="24" t="s">
        <v>15665</v>
      </c>
      <c r="B3320" s="84" t="s">
        <v>22642</v>
      </c>
      <c r="C3320" s="119">
        <v>93.2</v>
      </c>
      <c r="D3320" s="120">
        <v>3318</v>
      </c>
      <c r="E3320" s="121">
        <f t="shared" si="56"/>
        <v>5</v>
      </c>
    </row>
    <row r="3321" spans="1:5" x14ac:dyDescent="0.2">
      <c r="A3321" s="24" t="s">
        <v>17510</v>
      </c>
      <c r="B3321" s="84" t="s">
        <v>22155</v>
      </c>
      <c r="C3321" s="119">
        <v>93.2</v>
      </c>
      <c r="D3321" s="120">
        <v>3319</v>
      </c>
      <c r="E3321" s="121">
        <f t="shared" si="56"/>
        <v>5</v>
      </c>
    </row>
    <row r="3322" spans="1:5" x14ac:dyDescent="0.2">
      <c r="A3322" s="24" t="s">
        <v>14264</v>
      </c>
      <c r="B3322" s="84" t="s">
        <v>23479</v>
      </c>
      <c r="C3322" s="119">
        <v>93.2</v>
      </c>
      <c r="D3322" s="120">
        <v>3320</v>
      </c>
      <c r="E3322" s="121">
        <f t="shared" si="56"/>
        <v>5</v>
      </c>
    </row>
    <row r="3323" spans="1:5" x14ac:dyDescent="0.2">
      <c r="A3323" s="24" t="s">
        <v>15574</v>
      </c>
      <c r="B3323" s="84" t="s">
        <v>22540</v>
      </c>
      <c r="C3323" s="119">
        <v>93.2</v>
      </c>
      <c r="D3323" s="120">
        <v>3321</v>
      </c>
      <c r="E3323" s="121">
        <f t="shared" si="56"/>
        <v>5</v>
      </c>
    </row>
    <row r="3324" spans="1:5" x14ac:dyDescent="0.2">
      <c r="A3324" s="24" t="s">
        <v>16006</v>
      </c>
      <c r="B3324" s="84" t="s">
        <v>21902</v>
      </c>
      <c r="C3324" s="119">
        <v>93.2</v>
      </c>
      <c r="D3324" s="120">
        <v>3322</v>
      </c>
      <c r="E3324" s="121">
        <f t="shared" si="56"/>
        <v>5</v>
      </c>
    </row>
    <row r="3325" spans="1:5" x14ac:dyDescent="0.2">
      <c r="A3325" s="24" t="s">
        <v>15933</v>
      </c>
      <c r="B3325" s="84" t="s">
        <v>22634</v>
      </c>
      <c r="C3325" s="119">
        <v>93.2</v>
      </c>
      <c r="D3325" s="120">
        <v>3323</v>
      </c>
      <c r="E3325" s="121">
        <f t="shared" si="56"/>
        <v>5</v>
      </c>
    </row>
    <row r="3326" spans="1:5" x14ac:dyDescent="0.2">
      <c r="A3326" s="24" t="s">
        <v>16013</v>
      </c>
      <c r="B3326" s="84" t="s">
        <v>22362</v>
      </c>
      <c r="C3326" s="119">
        <v>93.2</v>
      </c>
      <c r="D3326" s="120">
        <v>3324</v>
      </c>
      <c r="E3326" s="121">
        <f t="shared" si="56"/>
        <v>5</v>
      </c>
    </row>
    <row r="3327" spans="1:5" x14ac:dyDescent="0.2">
      <c r="A3327" s="24" t="s">
        <v>14594</v>
      </c>
      <c r="B3327" s="84" t="s">
        <v>22847</v>
      </c>
      <c r="C3327" s="119">
        <v>93.3</v>
      </c>
      <c r="D3327" s="120">
        <v>3325</v>
      </c>
      <c r="E3327" s="121">
        <f t="shared" si="56"/>
        <v>5</v>
      </c>
    </row>
    <row r="3328" spans="1:5" x14ac:dyDescent="0.2">
      <c r="A3328" s="24" t="s">
        <v>16632</v>
      </c>
      <c r="C3328" s="119">
        <v>93.3</v>
      </c>
      <c r="D3328" s="120">
        <v>3326</v>
      </c>
      <c r="E3328" s="121">
        <f t="shared" si="56"/>
        <v>5</v>
      </c>
    </row>
    <row r="3329" spans="1:5" x14ac:dyDescent="0.2">
      <c r="A3329" s="24" t="s">
        <v>15154</v>
      </c>
      <c r="B3329" s="84" t="s">
        <v>22188</v>
      </c>
      <c r="C3329" s="119">
        <v>93.3</v>
      </c>
      <c r="D3329" s="120">
        <v>3327</v>
      </c>
      <c r="E3329" s="121">
        <f t="shared" si="56"/>
        <v>5</v>
      </c>
    </row>
    <row r="3330" spans="1:5" x14ac:dyDescent="0.2">
      <c r="A3330" s="24" t="s">
        <v>16561</v>
      </c>
      <c r="B3330" s="84" t="s">
        <v>22259</v>
      </c>
      <c r="C3330" s="119">
        <v>93.3</v>
      </c>
      <c r="D3330" s="120">
        <v>3328</v>
      </c>
      <c r="E3330" s="121">
        <f t="shared" si="56"/>
        <v>5</v>
      </c>
    </row>
    <row r="3331" spans="1:5" x14ac:dyDescent="0.2">
      <c r="A3331" s="24" t="s">
        <v>15658</v>
      </c>
      <c r="B3331" s="84" t="s">
        <v>22322</v>
      </c>
      <c r="C3331" s="119">
        <v>93.3</v>
      </c>
      <c r="D3331" s="120">
        <v>3329</v>
      </c>
      <c r="E3331" s="121">
        <f t="shared" si="56"/>
        <v>5</v>
      </c>
    </row>
    <row r="3332" spans="1:5" x14ac:dyDescent="0.2">
      <c r="A3332" s="24" t="s">
        <v>15616</v>
      </c>
      <c r="B3332" s="84" t="s">
        <v>22373</v>
      </c>
      <c r="C3332" s="119">
        <v>93.3</v>
      </c>
      <c r="D3332" s="120">
        <v>3330</v>
      </c>
      <c r="E3332" s="121">
        <f t="shared" ref="E3332:E3395" si="57">VLOOKUP(C3332,$I$3:$O$18,7, TRUE)</f>
        <v>5</v>
      </c>
    </row>
    <row r="3333" spans="1:5" x14ac:dyDescent="0.2">
      <c r="A3333" s="24" t="s">
        <v>15002</v>
      </c>
      <c r="B3333" s="84" t="s">
        <v>23313</v>
      </c>
      <c r="C3333" s="119">
        <v>93.3</v>
      </c>
      <c r="D3333" s="120">
        <v>3331</v>
      </c>
      <c r="E3333" s="121">
        <f t="shared" si="57"/>
        <v>5</v>
      </c>
    </row>
    <row r="3334" spans="1:5" x14ac:dyDescent="0.2">
      <c r="A3334" s="24" t="s">
        <v>14926</v>
      </c>
      <c r="B3334" s="84" t="s">
        <v>22253</v>
      </c>
      <c r="C3334" s="119">
        <v>93.3</v>
      </c>
      <c r="D3334" s="120">
        <v>3332</v>
      </c>
      <c r="E3334" s="121">
        <f t="shared" si="57"/>
        <v>5</v>
      </c>
    </row>
    <row r="3335" spans="1:5" x14ac:dyDescent="0.2">
      <c r="A3335" s="24" t="s">
        <v>15404</v>
      </c>
      <c r="B3335" s="84" t="s">
        <v>22794</v>
      </c>
      <c r="C3335" s="119">
        <v>93.3</v>
      </c>
      <c r="D3335" s="120">
        <v>3333</v>
      </c>
      <c r="E3335" s="121">
        <f t="shared" si="57"/>
        <v>5</v>
      </c>
    </row>
    <row r="3336" spans="1:5" x14ac:dyDescent="0.2">
      <c r="A3336" s="24" t="s">
        <v>17221</v>
      </c>
      <c r="B3336" s="84" t="s">
        <v>21888</v>
      </c>
      <c r="C3336" s="119">
        <v>93.3</v>
      </c>
      <c r="D3336" s="120">
        <v>3334</v>
      </c>
      <c r="E3336" s="121">
        <f t="shared" si="57"/>
        <v>5</v>
      </c>
    </row>
    <row r="3337" spans="1:5" x14ac:dyDescent="0.2">
      <c r="A3337" s="24" t="s">
        <v>17702</v>
      </c>
      <c r="B3337" s="84" t="s">
        <v>21619</v>
      </c>
      <c r="C3337" s="119">
        <v>93.3</v>
      </c>
      <c r="D3337" s="120">
        <v>3335</v>
      </c>
      <c r="E3337" s="121">
        <f t="shared" si="57"/>
        <v>5</v>
      </c>
    </row>
    <row r="3338" spans="1:5" x14ac:dyDescent="0.2">
      <c r="A3338" s="24" t="s">
        <v>17405</v>
      </c>
      <c r="B3338" s="84" t="s">
        <v>22240</v>
      </c>
      <c r="C3338" s="119">
        <v>93.3</v>
      </c>
      <c r="D3338" s="120">
        <v>3336</v>
      </c>
      <c r="E3338" s="121">
        <f t="shared" si="57"/>
        <v>5</v>
      </c>
    </row>
    <row r="3339" spans="1:5" x14ac:dyDescent="0.2">
      <c r="A3339" s="24" t="s">
        <v>16539</v>
      </c>
      <c r="B3339" s="84" t="s">
        <v>22280</v>
      </c>
      <c r="C3339" s="119">
        <v>93.4</v>
      </c>
      <c r="D3339" s="120">
        <v>3337</v>
      </c>
      <c r="E3339" s="121">
        <f t="shared" si="57"/>
        <v>5</v>
      </c>
    </row>
    <row r="3340" spans="1:5" x14ac:dyDescent="0.2">
      <c r="A3340" s="24" t="s">
        <v>15417</v>
      </c>
      <c r="B3340" s="84" t="s">
        <v>22231</v>
      </c>
      <c r="C3340" s="119">
        <v>93.4</v>
      </c>
      <c r="D3340" s="120">
        <v>3338</v>
      </c>
      <c r="E3340" s="121">
        <f t="shared" si="57"/>
        <v>5</v>
      </c>
    </row>
    <row r="3341" spans="1:5" x14ac:dyDescent="0.2">
      <c r="A3341" s="24" t="s">
        <v>15703</v>
      </c>
      <c r="B3341" s="84" t="s">
        <v>21960</v>
      </c>
      <c r="C3341" s="119">
        <v>93.4</v>
      </c>
      <c r="D3341" s="120">
        <v>3339</v>
      </c>
      <c r="E3341" s="121">
        <f t="shared" si="57"/>
        <v>5</v>
      </c>
    </row>
    <row r="3342" spans="1:5" x14ac:dyDescent="0.2">
      <c r="A3342" s="24" t="s">
        <v>14801</v>
      </c>
      <c r="B3342" s="84" t="s">
        <v>22991</v>
      </c>
      <c r="C3342" s="119">
        <v>93.4</v>
      </c>
      <c r="D3342" s="120">
        <v>3340</v>
      </c>
      <c r="E3342" s="121">
        <f t="shared" si="57"/>
        <v>5</v>
      </c>
    </row>
    <row r="3343" spans="1:5" x14ac:dyDescent="0.2">
      <c r="A3343" s="24" t="s">
        <v>16325</v>
      </c>
      <c r="B3343" s="84" t="s">
        <v>22404</v>
      </c>
      <c r="C3343" s="119">
        <v>93.4</v>
      </c>
      <c r="D3343" s="120">
        <v>3341</v>
      </c>
      <c r="E3343" s="121">
        <f t="shared" si="57"/>
        <v>5</v>
      </c>
    </row>
    <row r="3344" spans="1:5" x14ac:dyDescent="0.2">
      <c r="A3344" s="24" t="s">
        <v>16556</v>
      </c>
      <c r="B3344" s="84" t="s">
        <v>22265</v>
      </c>
      <c r="C3344" s="119">
        <v>93.4</v>
      </c>
      <c r="D3344" s="120">
        <v>3342</v>
      </c>
      <c r="E3344" s="121">
        <f t="shared" si="57"/>
        <v>5</v>
      </c>
    </row>
    <row r="3345" spans="1:5" x14ac:dyDescent="0.2">
      <c r="A3345" s="24" t="s">
        <v>15024</v>
      </c>
      <c r="B3345" s="84" t="s">
        <v>22637</v>
      </c>
      <c r="C3345" s="119">
        <v>93.5</v>
      </c>
      <c r="D3345" s="120">
        <v>3343</v>
      </c>
      <c r="E3345" s="121">
        <f t="shared" si="57"/>
        <v>5</v>
      </c>
    </row>
    <row r="3346" spans="1:5" x14ac:dyDescent="0.2">
      <c r="A3346" s="24" t="s">
        <v>15162</v>
      </c>
      <c r="B3346" s="84" t="s">
        <v>22417</v>
      </c>
      <c r="C3346" s="119">
        <v>93.5</v>
      </c>
      <c r="D3346" s="120">
        <v>3344</v>
      </c>
      <c r="E3346" s="121">
        <f t="shared" si="57"/>
        <v>5</v>
      </c>
    </row>
    <row r="3347" spans="1:5" x14ac:dyDescent="0.2">
      <c r="A3347" s="24" t="s">
        <v>14908</v>
      </c>
      <c r="B3347" s="84" t="s">
        <v>21798</v>
      </c>
      <c r="C3347" s="119">
        <v>93.5</v>
      </c>
      <c r="D3347" s="120">
        <v>3345</v>
      </c>
      <c r="E3347" s="121">
        <f t="shared" si="57"/>
        <v>5</v>
      </c>
    </row>
    <row r="3348" spans="1:5" x14ac:dyDescent="0.2">
      <c r="A3348" s="24" t="s">
        <v>15852</v>
      </c>
      <c r="B3348" s="84" t="s">
        <v>21636</v>
      </c>
      <c r="C3348" s="119">
        <v>93.5</v>
      </c>
      <c r="D3348" s="120">
        <v>3346</v>
      </c>
      <c r="E3348" s="121">
        <f t="shared" si="57"/>
        <v>5</v>
      </c>
    </row>
    <row r="3349" spans="1:5" x14ac:dyDescent="0.2">
      <c r="A3349" s="24" t="s">
        <v>15337</v>
      </c>
      <c r="B3349" s="84" t="s">
        <v>22299</v>
      </c>
      <c r="C3349" s="119">
        <v>93.5</v>
      </c>
      <c r="D3349" s="120">
        <v>3347</v>
      </c>
      <c r="E3349" s="121">
        <f t="shared" si="57"/>
        <v>5</v>
      </c>
    </row>
    <row r="3350" spans="1:5" x14ac:dyDescent="0.2">
      <c r="A3350" s="24" t="s">
        <v>13887</v>
      </c>
      <c r="B3350" s="84" t="s">
        <v>23303</v>
      </c>
      <c r="C3350" s="119">
        <v>93.5</v>
      </c>
      <c r="D3350" s="120">
        <v>3348</v>
      </c>
      <c r="E3350" s="121">
        <f t="shared" si="57"/>
        <v>5</v>
      </c>
    </row>
    <row r="3351" spans="1:5" x14ac:dyDescent="0.2">
      <c r="A3351" s="24" t="s">
        <v>14486</v>
      </c>
      <c r="B3351" s="84" t="s">
        <v>22913</v>
      </c>
      <c r="C3351" s="119">
        <v>93.5</v>
      </c>
      <c r="D3351" s="120">
        <v>3349</v>
      </c>
      <c r="E3351" s="121">
        <f t="shared" si="57"/>
        <v>5</v>
      </c>
    </row>
    <row r="3352" spans="1:5" x14ac:dyDescent="0.2">
      <c r="A3352" s="24" t="s">
        <v>15172</v>
      </c>
      <c r="B3352" s="84" t="s">
        <v>23305</v>
      </c>
      <c r="C3352" s="119">
        <v>93.6</v>
      </c>
      <c r="D3352" s="120">
        <v>3350</v>
      </c>
      <c r="E3352" s="121">
        <f t="shared" si="57"/>
        <v>5</v>
      </c>
    </row>
    <row r="3353" spans="1:5" x14ac:dyDescent="0.2">
      <c r="A3353" s="24" t="s">
        <v>15570</v>
      </c>
      <c r="B3353" s="84" t="s">
        <v>22009</v>
      </c>
      <c r="C3353" s="119">
        <v>93.6</v>
      </c>
      <c r="D3353" s="120">
        <v>3351</v>
      </c>
      <c r="E3353" s="121">
        <f t="shared" si="57"/>
        <v>5</v>
      </c>
    </row>
    <row r="3354" spans="1:5" x14ac:dyDescent="0.2">
      <c r="A3354" s="24" t="s">
        <v>15394</v>
      </c>
      <c r="B3354" s="84" t="s">
        <v>22260</v>
      </c>
      <c r="C3354" s="119">
        <v>93.6</v>
      </c>
      <c r="D3354" s="120">
        <v>3352</v>
      </c>
      <c r="E3354" s="121">
        <f t="shared" si="57"/>
        <v>5</v>
      </c>
    </row>
    <row r="3355" spans="1:5" x14ac:dyDescent="0.2">
      <c r="A3355" s="24" t="s">
        <v>15532</v>
      </c>
      <c r="B3355" s="84" t="s">
        <v>22313</v>
      </c>
      <c r="C3355" s="119">
        <v>93.6</v>
      </c>
      <c r="D3355" s="120">
        <v>3353</v>
      </c>
      <c r="E3355" s="121">
        <f t="shared" si="57"/>
        <v>5</v>
      </c>
    </row>
    <row r="3356" spans="1:5" x14ac:dyDescent="0.2">
      <c r="A3356" s="24" t="s">
        <v>15819</v>
      </c>
      <c r="B3356" s="84" t="s">
        <v>22723</v>
      </c>
      <c r="C3356" s="119">
        <v>93.6</v>
      </c>
      <c r="D3356" s="120">
        <v>3354</v>
      </c>
      <c r="E3356" s="121">
        <f t="shared" si="57"/>
        <v>5</v>
      </c>
    </row>
    <row r="3357" spans="1:5" x14ac:dyDescent="0.2">
      <c r="A3357" s="24" t="s">
        <v>17027</v>
      </c>
      <c r="B3357" s="84" t="s">
        <v>22068</v>
      </c>
      <c r="C3357" s="119">
        <v>93.7</v>
      </c>
      <c r="D3357" s="120">
        <v>3355</v>
      </c>
      <c r="E3357" s="121">
        <f t="shared" si="57"/>
        <v>5</v>
      </c>
    </row>
    <row r="3358" spans="1:5" x14ac:dyDescent="0.2">
      <c r="A3358" s="24" t="s">
        <v>15067</v>
      </c>
      <c r="B3358" s="84" t="s">
        <v>23065</v>
      </c>
      <c r="C3358" s="119">
        <v>93.7</v>
      </c>
      <c r="D3358" s="120">
        <v>3356</v>
      </c>
      <c r="E3358" s="121">
        <f t="shared" si="57"/>
        <v>5</v>
      </c>
    </row>
    <row r="3359" spans="1:5" x14ac:dyDescent="0.2">
      <c r="A3359" s="24" t="s">
        <v>14009</v>
      </c>
      <c r="B3359" s="84" t="s">
        <v>23660</v>
      </c>
      <c r="C3359" s="119">
        <v>93.7</v>
      </c>
      <c r="D3359" s="120">
        <v>3357</v>
      </c>
      <c r="E3359" s="121">
        <f t="shared" si="57"/>
        <v>5</v>
      </c>
    </row>
    <row r="3360" spans="1:5" x14ac:dyDescent="0.2">
      <c r="A3360" s="24" t="s">
        <v>14998</v>
      </c>
      <c r="B3360" s="84" t="s">
        <v>22603</v>
      </c>
      <c r="C3360" s="119">
        <v>93.7</v>
      </c>
      <c r="D3360" s="120">
        <v>3358</v>
      </c>
      <c r="E3360" s="121">
        <f t="shared" si="57"/>
        <v>5</v>
      </c>
    </row>
    <row r="3361" spans="1:5" x14ac:dyDescent="0.2">
      <c r="A3361" s="24" t="s">
        <v>15028</v>
      </c>
      <c r="B3361" s="84" t="s">
        <v>21831</v>
      </c>
      <c r="C3361" s="119">
        <v>93.7</v>
      </c>
      <c r="D3361" s="120">
        <v>3359</v>
      </c>
      <c r="E3361" s="121">
        <f t="shared" si="57"/>
        <v>5</v>
      </c>
    </row>
    <row r="3362" spans="1:5" x14ac:dyDescent="0.2">
      <c r="A3362" s="24" t="s">
        <v>14661</v>
      </c>
      <c r="B3362" s="84" t="s">
        <v>22977</v>
      </c>
      <c r="C3362" s="119">
        <v>93.7</v>
      </c>
      <c r="D3362" s="120">
        <v>3360</v>
      </c>
      <c r="E3362" s="121">
        <f t="shared" si="57"/>
        <v>5</v>
      </c>
    </row>
    <row r="3363" spans="1:5" x14ac:dyDescent="0.2">
      <c r="A3363" s="24" t="s">
        <v>14769</v>
      </c>
      <c r="B3363" s="84" t="s">
        <v>22614</v>
      </c>
      <c r="C3363" s="119">
        <v>93.7</v>
      </c>
      <c r="D3363" s="120">
        <v>3361</v>
      </c>
      <c r="E3363" s="121">
        <f t="shared" si="57"/>
        <v>5</v>
      </c>
    </row>
    <row r="3364" spans="1:5" x14ac:dyDescent="0.2">
      <c r="A3364" s="24" t="s">
        <v>22971</v>
      </c>
      <c r="B3364" s="84" t="s">
        <v>22972</v>
      </c>
      <c r="C3364" s="119">
        <v>93.7</v>
      </c>
      <c r="D3364" s="120">
        <v>3362</v>
      </c>
      <c r="E3364" s="121">
        <f t="shared" si="57"/>
        <v>5</v>
      </c>
    </row>
    <row r="3365" spans="1:5" x14ac:dyDescent="0.2">
      <c r="A3365" s="24" t="s">
        <v>15608</v>
      </c>
      <c r="B3365" s="84" t="s">
        <v>21886</v>
      </c>
      <c r="C3365" s="119">
        <v>93.8</v>
      </c>
      <c r="D3365" s="120">
        <v>3363</v>
      </c>
      <c r="E3365" s="121">
        <f t="shared" si="57"/>
        <v>5</v>
      </c>
    </row>
    <row r="3366" spans="1:5" x14ac:dyDescent="0.2">
      <c r="A3366" s="24" t="s">
        <v>15467</v>
      </c>
      <c r="B3366" s="84" t="s">
        <v>22310</v>
      </c>
      <c r="C3366" s="119">
        <v>93.8</v>
      </c>
      <c r="D3366" s="120">
        <v>3364</v>
      </c>
      <c r="E3366" s="121">
        <f t="shared" si="57"/>
        <v>5</v>
      </c>
    </row>
    <row r="3367" spans="1:5" x14ac:dyDescent="0.2">
      <c r="A3367" s="24" t="s">
        <v>14157</v>
      </c>
      <c r="B3367" s="84" t="s">
        <v>22958</v>
      </c>
      <c r="C3367" s="119">
        <v>93.8</v>
      </c>
      <c r="D3367" s="120">
        <v>3365</v>
      </c>
      <c r="E3367" s="121">
        <f t="shared" si="57"/>
        <v>5</v>
      </c>
    </row>
    <row r="3368" spans="1:5" x14ac:dyDescent="0.2">
      <c r="A3368" s="24" t="s">
        <v>14780</v>
      </c>
      <c r="B3368" s="84" t="s">
        <v>22827</v>
      </c>
      <c r="C3368" s="119">
        <v>93.8</v>
      </c>
      <c r="D3368" s="120">
        <v>3366</v>
      </c>
      <c r="E3368" s="121">
        <f t="shared" si="57"/>
        <v>5</v>
      </c>
    </row>
    <row r="3369" spans="1:5" x14ac:dyDescent="0.2">
      <c r="A3369" s="24" t="s">
        <v>15504</v>
      </c>
      <c r="B3369" s="84" t="s">
        <v>22011</v>
      </c>
      <c r="C3369" s="119">
        <v>93.8</v>
      </c>
      <c r="D3369" s="120">
        <v>3367</v>
      </c>
      <c r="E3369" s="121">
        <f t="shared" si="57"/>
        <v>5</v>
      </c>
    </row>
    <row r="3370" spans="1:5" x14ac:dyDescent="0.2">
      <c r="A3370" s="24" t="s">
        <v>15525</v>
      </c>
      <c r="B3370" s="84" t="s">
        <v>22585</v>
      </c>
      <c r="C3370" s="119">
        <v>93.8</v>
      </c>
      <c r="D3370" s="120">
        <v>3368</v>
      </c>
      <c r="E3370" s="121">
        <f t="shared" si="57"/>
        <v>5</v>
      </c>
    </row>
    <row r="3371" spans="1:5" x14ac:dyDescent="0.2">
      <c r="A3371" s="24" t="s">
        <v>14681</v>
      </c>
      <c r="B3371" s="84" t="s">
        <v>21904</v>
      </c>
      <c r="C3371" s="119">
        <v>93.9</v>
      </c>
      <c r="D3371" s="120">
        <v>3369</v>
      </c>
      <c r="E3371" s="121">
        <f t="shared" si="57"/>
        <v>5</v>
      </c>
    </row>
    <row r="3372" spans="1:5" x14ac:dyDescent="0.2">
      <c r="A3372" s="24" t="s">
        <v>16017</v>
      </c>
      <c r="B3372" s="84" t="s">
        <v>22473</v>
      </c>
      <c r="C3372" s="119">
        <v>93.9</v>
      </c>
      <c r="D3372" s="120">
        <v>3370</v>
      </c>
      <c r="E3372" s="121">
        <f t="shared" si="57"/>
        <v>5</v>
      </c>
    </row>
    <row r="3373" spans="1:5" x14ac:dyDescent="0.2">
      <c r="A3373" s="24" t="s">
        <v>16353</v>
      </c>
      <c r="B3373" s="84" t="s">
        <v>22600</v>
      </c>
      <c r="C3373" s="119">
        <v>93.9</v>
      </c>
      <c r="D3373" s="120">
        <v>3371</v>
      </c>
      <c r="E3373" s="121">
        <f t="shared" si="57"/>
        <v>5</v>
      </c>
    </row>
    <row r="3374" spans="1:5" x14ac:dyDescent="0.2">
      <c r="A3374" s="24" t="s">
        <v>16484</v>
      </c>
      <c r="B3374" s="84" t="s">
        <v>22089</v>
      </c>
      <c r="C3374" s="119">
        <v>93.9</v>
      </c>
      <c r="D3374" s="120">
        <v>3372</v>
      </c>
      <c r="E3374" s="121">
        <f t="shared" si="57"/>
        <v>5</v>
      </c>
    </row>
    <row r="3375" spans="1:5" x14ac:dyDescent="0.2">
      <c r="A3375" s="24" t="s">
        <v>15045</v>
      </c>
      <c r="B3375" s="84" t="s">
        <v>22433</v>
      </c>
      <c r="C3375" s="119">
        <v>93.9</v>
      </c>
      <c r="D3375" s="120">
        <v>3373</v>
      </c>
      <c r="E3375" s="121">
        <f t="shared" si="57"/>
        <v>5</v>
      </c>
    </row>
    <row r="3376" spans="1:5" x14ac:dyDescent="0.2">
      <c r="A3376" s="24" t="s">
        <v>15545</v>
      </c>
      <c r="B3376" s="84" t="s">
        <v>21976</v>
      </c>
      <c r="C3376" s="119">
        <v>93.9</v>
      </c>
      <c r="D3376" s="120">
        <v>3374</v>
      </c>
      <c r="E3376" s="121">
        <f t="shared" si="57"/>
        <v>5</v>
      </c>
    </row>
    <row r="3377" spans="1:5" x14ac:dyDescent="0.2">
      <c r="A3377" s="24" t="s">
        <v>14844</v>
      </c>
      <c r="B3377" s="84" t="s">
        <v>22631</v>
      </c>
      <c r="C3377" s="119">
        <v>93.9</v>
      </c>
      <c r="D3377" s="120">
        <v>3375</v>
      </c>
      <c r="E3377" s="121">
        <f t="shared" si="57"/>
        <v>5</v>
      </c>
    </row>
    <row r="3378" spans="1:5" x14ac:dyDescent="0.2">
      <c r="A3378" s="24" t="s">
        <v>14701</v>
      </c>
      <c r="B3378" s="84" t="s">
        <v>22397</v>
      </c>
      <c r="C3378" s="119">
        <v>93.9</v>
      </c>
      <c r="D3378" s="120">
        <v>3376</v>
      </c>
      <c r="E3378" s="121">
        <f t="shared" si="57"/>
        <v>5</v>
      </c>
    </row>
    <row r="3379" spans="1:5" x14ac:dyDescent="0.2">
      <c r="A3379" s="24" t="s">
        <v>15842</v>
      </c>
      <c r="B3379" s="84" t="s">
        <v>22801</v>
      </c>
      <c r="C3379" s="119">
        <v>93.9</v>
      </c>
      <c r="D3379" s="120">
        <v>3377</v>
      </c>
      <c r="E3379" s="121">
        <f t="shared" si="57"/>
        <v>5</v>
      </c>
    </row>
    <row r="3380" spans="1:5" x14ac:dyDescent="0.2">
      <c r="A3380" s="24" t="s">
        <v>17024</v>
      </c>
      <c r="B3380" s="84" t="s">
        <v>21987</v>
      </c>
      <c r="C3380" s="119">
        <v>93.9</v>
      </c>
      <c r="D3380" s="120">
        <v>3378</v>
      </c>
      <c r="E3380" s="121">
        <f t="shared" si="57"/>
        <v>5</v>
      </c>
    </row>
    <row r="3381" spans="1:5" x14ac:dyDescent="0.2">
      <c r="A3381" s="24" t="s">
        <v>15581</v>
      </c>
      <c r="B3381" s="84" t="s">
        <v>22861</v>
      </c>
      <c r="C3381" s="119">
        <v>93.9</v>
      </c>
      <c r="D3381" s="120">
        <v>3379</v>
      </c>
      <c r="E3381" s="121">
        <f t="shared" si="57"/>
        <v>5</v>
      </c>
    </row>
    <row r="3382" spans="1:5" x14ac:dyDescent="0.2">
      <c r="A3382" s="24" t="s">
        <v>14283</v>
      </c>
      <c r="B3382" s="84" t="s">
        <v>23601</v>
      </c>
      <c r="C3382" s="119">
        <v>93.9</v>
      </c>
      <c r="D3382" s="120">
        <v>3380</v>
      </c>
      <c r="E3382" s="121">
        <f t="shared" si="57"/>
        <v>5</v>
      </c>
    </row>
    <row r="3383" spans="1:5" x14ac:dyDescent="0.2">
      <c r="A3383" s="24" t="s">
        <v>16069</v>
      </c>
      <c r="B3383" s="84" t="s">
        <v>22185</v>
      </c>
      <c r="C3383" s="119">
        <v>94</v>
      </c>
      <c r="D3383" s="120">
        <v>3381</v>
      </c>
      <c r="E3383" s="121">
        <f t="shared" si="57"/>
        <v>5</v>
      </c>
    </row>
    <row r="3384" spans="1:5" x14ac:dyDescent="0.2">
      <c r="A3384" s="24" t="s">
        <v>15815</v>
      </c>
      <c r="B3384" s="84" t="s">
        <v>22040</v>
      </c>
      <c r="C3384" s="119">
        <v>94</v>
      </c>
      <c r="D3384" s="120">
        <v>3382</v>
      </c>
      <c r="E3384" s="121">
        <f t="shared" si="57"/>
        <v>5</v>
      </c>
    </row>
    <row r="3385" spans="1:5" x14ac:dyDescent="0.2">
      <c r="A3385" s="24" t="s">
        <v>14475</v>
      </c>
      <c r="B3385" s="84" t="s">
        <v>22675</v>
      </c>
      <c r="C3385" s="119">
        <v>94</v>
      </c>
      <c r="D3385" s="120">
        <v>3383</v>
      </c>
      <c r="E3385" s="121">
        <f t="shared" si="57"/>
        <v>5</v>
      </c>
    </row>
    <row r="3386" spans="1:5" x14ac:dyDescent="0.2">
      <c r="A3386" s="24" t="s">
        <v>15435</v>
      </c>
      <c r="B3386" s="84" t="s">
        <v>21872</v>
      </c>
      <c r="C3386" s="119">
        <v>94</v>
      </c>
      <c r="D3386" s="120">
        <v>3384</v>
      </c>
      <c r="E3386" s="121">
        <f t="shared" si="57"/>
        <v>5</v>
      </c>
    </row>
    <row r="3387" spans="1:5" x14ac:dyDescent="0.2">
      <c r="A3387" s="24" t="s">
        <v>15345</v>
      </c>
      <c r="B3387" s="84" t="s">
        <v>21964</v>
      </c>
      <c r="C3387" s="119">
        <v>94</v>
      </c>
      <c r="D3387" s="120">
        <v>3385</v>
      </c>
      <c r="E3387" s="121">
        <f t="shared" si="57"/>
        <v>5</v>
      </c>
    </row>
    <row r="3388" spans="1:5" x14ac:dyDescent="0.2">
      <c r="A3388" s="24" t="s">
        <v>14297</v>
      </c>
      <c r="B3388" s="84" t="s">
        <v>23230</v>
      </c>
      <c r="C3388" s="119">
        <v>94</v>
      </c>
      <c r="D3388" s="120">
        <v>3386</v>
      </c>
      <c r="E3388" s="121">
        <f t="shared" si="57"/>
        <v>5</v>
      </c>
    </row>
    <row r="3389" spans="1:5" x14ac:dyDescent="0.2">
      <c r="A3389" s="24" t="s">
        <v>14330</v>
      </c>
      <c r="B3389" s="84" t="s">
        <v>22591</v>
      </c>
      <c r="C3389" s="119">
        <v>94</v>
      </c>
      <c r="D3389" s="120">
        <v>3387</v>
      </c>
      <c r="E3389" s="121">
        <f t="shared" si="57"/>
        <v>5</v>
      </c>
    </row>
    <row r="3390" spans="1:5" x14ac:dyDescent="0.2">
      <c r="A3390" s="24" t="s">
        <v>13738</v>
      </c>
      <c r="B3390" s="84" t="s">
        <v>23000</v>
      </c>
      <c r="C3390" s="119">
        <v>94</v>
      </c>
      <c r="D3390" s="120">
        <v>3388</v>
      </c>
      <c r="E3390" s="121">
        <f t="shared" si="57"/>
        <v>5</v>
      </c>
    </row>
    <row r="3391" spans="1:5" x14ac:dyDescent="0.2">
      <c r="A3391" s="24" t="s">
        <v>23072</v>
      </c>
      <c r="B3391" s="84" t="s">
        <v>23073</v>
      </c>
      <c r="C3391" s="119">
        <v>94</v>
      </c>
      <c r="D3391" s="120">
        <v>3389</v>
      </c>
      <c r="E3391" s="121">
        <f t="shared" si="57"/>
        <v>5</v>
      </c>
    </row>
    <row r="3392" spans="1:5" x14ac:dyDescent="0.2">
      <c r="A3392" s="24" t="s">
        <v>15958</v>
      </c>
      <c r="B3392" s="84" t="s">
        <v>22649</v>
      </c>
      <c r="C3392" s="119">
        <v>94.1</v>
      </c>
      <c r="D3392" s="120">
        <v>3390</v>
      </c>
      <c r="E3392" s="121">
        <f t="shared" si="57"/>
        <v>5</v>
      </c>
    </row>
    <row r="3393" spans="1:5" x14ac:dyDescent="0.2">
      <c r="A3393" s="24" t="s">
        <v>15799</v>
      </c>
      <c r="B3393" s="84" t="s">
        <v>21871</v>
      </c>
      <c r="C3393" s="119">
        <v>94.1</v>
      </c>
      <c r="D3393" s="120">
        <v>3391</v>
      </c>
      <c r="E3393" s="121">
        <f t="shared" si="57"/>
        <v>5</v>
      </c>
    </row>
    <row r="3394" spans="1:5" x14ac:dyDescent="0.2">
      <c r="A3394" s="24" t="s">
        <v>13733</v>
      </c>
      <c r="B3394" s="84" t="s">
        <v>22933</v>
      </c>
      <c r="C3394" s="119">
        <v>94.1</v>
      </c>
      <c r="D3394" s="120">
        <v>3392</v>
      </c>
      <c r="E3394" s="121">
        <f t="shared" si="57"/>
        <v>5</v>
      </c>
    </row>
    <row r="3395" spans="1:5" x14ac:dyDescent="0.2">
      <c r="A3395" s="24" t="s">
        <v>15030</v>
      </c>
      <c r="B3395" s="84" t="s">
        <v>21686</v>
      </c>
      <c r="C3395" s="119">
        <v>94.1</v>
      </c>
      <c r="D3395" s="120">
        <v>3393</v>
      </c>
      <c r="E3395" s="121">
        <f t="shared" si="57"/>
        <v>5</v>
      </c>
    </row>
    <row r="3396" spans="1:5" x14ac:dyDescent="0.2">
      <c r="A3396" s="24" t="s">
        <v>15333</v>
      </c>
      <c r="B3396" s="84" t="s">
        <v>22527</v>
      </c>
      <c r="C3396" s="119">
        <v>94.1</v>
      </c>
      <c r="D3396" s="120">
        <v>3394</v>
      </c>
      <c r="E3396" s="121">
        <f t="shared" ref="E3396:E3459" si="58">VLOOKUP(C3396,$I$3:$O$18,7, TRUE)</f>
        <v>5</v>
      </c>
    </row>
    <row r="3397" spans="1:5" x14ac:dyDescent="0.2">
      <c r="A3397" s="24" t="s">
        <v>15008</v>
      </c>
      <c r="B3397" s="84" t="s">
        <v>23021</v>
      </c>
      <c r="C3397" s="119">
        <v>94.1</v>
      </c>
      <c r="D3397" s="120">
        <v>3395</v>
      </c>
      <c r="E3397" s="121">
        <f t="shared" si="58"/>
        <v>5</v>
      </c>
    </row>
    <row r="3398" spans="1:5" x14ac:dyDescent="0.2">
      <c r="A3398" s="24" t="s">
        <v>15540</v>
      </c>
      <c r="B3398" s="84" t="s">
        <v>22531</v>
      </c>
      <c r="C3398" s="119">
        <v>94.2</v>
      </c>
      <c r="D3398" s="120">
        <v>3396</v>
      </c>
      <c r="E3398" s="121">
        <f t="shared" si="58"/>
        <v>5</v>
      </c>
    </row>
    <row r="3399" spans="1:5" x14ac:dyDescent="0.2">
      <c r="A3399" s="24" t="s">
        <v>15025</v>
      </c>
      <c r="B3399" s="84" t="s">
        <v>23233</v>
      </c>
      <c r="C3399" s="119">
        <v>94.2</v>
      </c>
      <c r="D3399" s="120">
        <v>3397</v>
      </c>
      <c r="E3399" s="121">
        <f t="shared" si="58"/>
        <v>5</v>
      </c>
    </row>
    <row r="3400" spans="1:5" x14ac:dyDescent="0.2">
      <c r="A3400" s="24" t="s">
        <v>17368</v>
      </c>
      <c r="B3400" s="84" t="s">
        <v>22024</v>
      </c>
      <c r="C3400" s="119">
        <v>94.2</v>
      </c>
      <c r="D3400" s="120">
        <v>3398</v>
      </c>
      <c r="E3400" s="121">
        <f t="shared" si="58"/>
        <v>5</v>
      </c>
    </row>
    <row r="3401" spans="1:5" x14ac:dyDescent="0.2">
      <c r="A3401" s="24" t="s">
        <v>14930</v>
      </c>
      <c r="B3401" s="84" t="s">
        <v>22340</v>
      </c>
      <c r="C3401" s="119">
        <v>94.2</v>
      </c>
      <c r="D3401" s="120">
        <v>3399</v>
      </c>
      <c r="E3401" s="121">
        <f t="shared" si="58"/>
        <v>5</v>
      </c>
    </row>
    <row r="3402" spans="1:5" x14ac:dyDescent="0.2">
      <c r="A3402" s="24" t="s">
        <v>15672</v>
      </c>
      <c r="B3402" s="84" t="s">
        <v>22779</v>
      </c>
      <c r="C3402" s="119">
        <v>94.2</v>
      </c>
      <c r="D3402" s="120">
        <v>3400</v>
      </c>
      <c r="E3402" s="121">
        <f t="shared" si="58"/>
        <v>5</v>
      </c>
    </row>
    <row r="3403" spans="1:5" x14ac:dyDescent="0.2">
      <c r="A3403" s="24" t="s">
        <v>14423</v>
      </c>
      <c r="B3403" s="84" t="s">
        <v>22453</v>
      </c>
      <c r="C3403" s="119">
        <v>94.2</v>
      </c>
      <c r="D3403" s="120">
        <v>3401</v>
      </c>
      <c r="E3403" s="121">
        <f t="shared" si="58"/>
        <v>5</v>
      </c>
    </row>
    <row r="3404" spans="1:5" x14ac:dyDescent="0.2">
      <c r="A3404" s="24" t="s">
        <v>13742</v>
      </c>
      <c r="B3404" s="84" t="s">
        <v>23059</v>
      </c>
      <c r="C3404" s="119">
        <v>94.2</v>
      </c>
      <c r="D3404" s="120">
        <v>3402</v>
      </c>
      <c r="E3404" s="121">
        <f t="shared" si="58"/>
        <v>5</v>
      </c>
    </row>
    <row r="3405" spans="1:5" x14ac:dyDescent="0.2">
      <c r="A3405" s="24" t="s">
        <v>17057</v>
      </c>
      <c r="B3405" s="84" t="s">
        <v>21934</v>
      </c>
      <c r="C3405" s="119">
        <v>94.2</v>
      </c>
      <c r="D3405" s="120">
        <v>3403</v>
      </c>
      <c r="E3405" s="121">
        <f t="shared" si="58"/>
        <v>5</v>
      </c>
    </row>
    <row r="3406" spans="1:5" x14ac:dyDescent="0.2">
      <c r="A3406" s="24" t="s">
        <v>16001</v>
      </c>
      <c r="B3406" s="84" t="s">
        <v>23226</v>
      </c>
      <c r="C3406" s="119">
        <v>94.3</v>
      </c>
      <c r="D3406" s="120">
        <v>3404</v>
      </c>
      <c r="E3406" s="121">
        <f t="shared" si="58"/>
        <v>5</v>
      </c>
    </row>
    <row r="3407" spans="1:5" x14ac:dyDescent="0.2">
      <c r="A3407" s="24" t="s">
        <v>14796</v>
      </c>
      <c r="B3407" s="84" t="s">
        <v>22954</v>
      </c>
      <c r="C3407" s="119">
        <v>94.3</v>
      </c>
      <c r="D3407" s="120">
        <v>3405</v>
      </c>
      <c r="E3407" s="121">
        <f t="shared" si="58"/>
        <v>5</v>
      </c>
    </row>
    <row r="3408" spans="1:5" x14ac:dyDescent="0.2">
      <c r="A3408" s="24" t="s">
        <v>14368</v>
      </c>
      <c r="B3408" s="84" t="s">
        <v>22810</v>
      </c>
      <c r="C3408" s="119">
        <v>94.3</v>
      </c>
      <c r="D3408" s="120">
        <v>3406</v>
      </c>
      <c r="E3408" s="121">
        <f t="shared" si="58"/>
        <v>5</v>
      </c>
    </row>
    <row r="3409" spans="1:5" x14ac:dyDescent="0.2">
      <c r="A3409" s="24" t="s">
        <v>15477</v>
      </c>
      <c r="B3409" s="84" t="s">
        <v>22491</v>
      </c>
      <c r="C3409" s="119">
        <v>94.3</v>
      </c>
      <c r="D3409" s="120">
        <v>3407</v>
      </c>
      <c r="E3409" s="121">
        <f t="shared" si="58"/>
        <v>5</v>
      </c>
    </row>
    <row r="3410" spans="1:5" x14ac:dyDescent="0.2">
      <c r="A3410" s="24" t="s">
        <v>14495</v>
      </c>
      <c r="B3410" s="84" t="s">
        <v>22379</v>
      </c>
      <c r="C3410" s="119">
        <v>94.3</v>
      </c>
      <c r="D3410" s="120">
        <v>3408</v>
      </c>
      <c r="E3410" s="121">
        <f t="shared" si="58"/>
        <v>5</v>
      </c>
    </row>
    <row r="3411" spans="1:5" x14ac:dyDescent="0.2">
      <c r="A3411" s="24" t="s">
        <v>15701</v>
      </c>
      <c r="B3411" s="84" t="s">
        <v>22710</v>
      </c>
      <c r="C3411" s="119">
        <v>94.3</v>
      </c>
      <c r="D3411" s="120">
        <v>3409</v>
      </c>
      <c r="E3411" s="121">
        <f t="shared" si="58"/>
        <v>5</v>
      </c>
    </row>
    <row r="3412" spans="1:5" x14ac:dyDescent="0.2">
      <c r="A3412" s="24" t="s">
        <v>14562</v>
      </c>
      <c r="B3412" s="84" t="s">
        <v>22288</v>
      </c>
      <c r="C3412" s="119">
        <v>94.3</v>
      </c>
      <c r="D3412" s="120">
        <v>3410</v>
      </c>
      <c r="E3412" s="121">
        <f t="shared" si="58"/>
        <v>5</v>
      </c>
    </row>
    <row r="3413" spans="1:5" x14ac:dyDescent="0.2">
      <c r="A3413" s="24" t="s">
        <v>15808</v>
      </c>
      <c r="B3413" s="84" t="s">
        <v>22405</v>
      </c>
      <c r="C3413" s="119">
        <v>94.3</v>
      </c>
      <c r="D3413" s="120">
        <v>3411</v>
      </c>
      <c r="E3413" s="121">
        <f t="shared" si="58"/>
        <v>5</v>
      </c>
    </row>
    <row r="3414" spans="1:5" x14ac:dyDescent="0.2">
      <c r="A3414" s="24" t="s">
        <v>22577</v>
      </c>
      <c r="B3414" s="84" t="s">
        <v>22578</v>
      </c>
      <c r="C3414" s="119">
        <v>94.3</v>
      </c>
      <c r="D3414" s="120">
        <v>3412</v>
      </c>
      <c r="E3414" s="121">
        <f t="shared" si="58"/>
        <v>5</v>
      </c>
    </row>
    <row r="3415" spans="1:5" x14ac:dyDescent="0.2">
      <c r="A3415" s="24" t="s">
        <v>15870</v>
      </c>
      <c r="B3415" s="84" t="s">
        <v>22515</v>
      </c>
      <c r="C3415" s="119">
        <v>94.4</v>
      </c>
      <c r="D3415" s="120">
        <v>3413</v>
      </c>
      <c r="E3415" s="121">
        <f t="shared" si="58"/>
        <v>5</v>
      </c>
    </row>
    <row r="3416" spans="1:5" x14ac:dyDescent="0.2">
      <c r="A3416" s="24" t="s">
        <v>15217</v>
      </c>
      <c r="B3416" s="84" t="s">
        <v>22888</v>
      </c>
      <c r="C3416" s="119">
        <v>94.4</v>
      </c>
      <c r="D3416" s="120">
        <v>3414</v>
      </c>
      <c r="E3416" s="121">
        <f t="shared" si="58"/>
        <v>5</v>
      </c>
    </row>
    <row r="3417" spans="1:5" x14ac:dyDescent="0.2">
      <c r="A3417" s="24" t="s">
        <v>16152</v>
      </c>
      <c r="B3417" s="84" t="s">
        <v>22293</v>
      </c>
      <c r="C3417" s="119">
        <v>94.4</v>
      </c>
      <c r="D3417" s="120">
        <v>3415</v>
      </c>
      <c r="E3417" s="121">
        <f t="shared" si="58"/>
        <v>5</v>
      </c>
    </row>
    <row r="3418" spans="1:5" x14ac:dyDescent="0.2">
      <c r="A3418" s="24" t="s">
        <v>14874</v>
      </c>
      <c r="B3418" s="84" t="s">
        <v>22728</v>
      </c>
      <c r="C3418" s="119">
        <v>94.4</v>
      </c>
      <c r="D3418" s="120">
        <v>3416</v>
      </c>
      <c r="E3418" s="121">
        <f t="shared" si="58"/>
        <v>5</v>
      </c>
    </row>
    <row r="3419" spans="1:5" x14ac:dyDescent="0.2">
      <c r="A3419" s="24" t="s">
        <v>13895</v>
      </c>
      <c r="B3419" s="84" t="s">
        <v>22990</v>
      </c>
      <c r="C3419" s="119">
        <v>94.4</v>
      </c>
      <c r="D3419" s="120">
        <v>3417</v>
      </c>
      <c r="E3419" s="121">
        <f t="shared" si="58"/>
        <v>5</v>
      </c>
    </row>
    <row r="3420" spans="1:5" x14ac:dyDescent="0.2">
      <c r="A3420" s="24" t="s">
        <v>14707</v>
      </c>
      <c r="B3420" s="84" t="s">
        <v>23485</v>
      </c>
      <c r="C3420" s="119">
        <v>94.4</v>
      </c>
      <c r="D3420" s="120">
        <v>3418</v>
      </c>
      <c r="E3420" s="121">
        <f t="shared" si="58"/>
        <v>5</v>
      </c>
    </row>
    <row r="3421" spans="1:5" x14ac:dyDescent="0.2">
      <c r="A3421" s="24" t="s">
        <v>15188</v>
      </c>
      <c r="B3421" s="84" t="s">
        <v>22945</v>
      </c>
      <c r="C3421" s="119">
        <v>94.5</v>
      </c>
      <c r="D3421" s="120">
        <v>3419</v>
      </c>
      <c r="E3421" s="121">
        <f t="shared" si="58"/>
        <v>5</v>
      </c>
    </row>
    <row r="3422" spans="1:5" x14ac:dyDescent="0.2">
      <c r="A3422" s="24" t="s">
        <v>15552</v>
      </c>
      <c r="B3422" s="84" t="s">
        <v>22715</v>
      </c>
      <c r="C3422" s="119">
        <v>94.5</v>
      </c>
      <c r="D3422" s="120">
        <v>3420</v>
      </c>
      <c r="E3422" s="121">
        <f t="shared" si="58"/>
        <v>5</v>
      </c>
    </row>
    <row r="3423" spans="1:5" x14ac:dyDescent="0.2">
      <c r="A3423" s="24" t="s">
        <v>14903</v>
      </c>
      <c r="B3423" s="84" t="s">
        <v>23399</v>
      </c>
      <c r="C3423" s="119">
        <v>94.5</v>
      </c>
      <c r="D3423" s="120">
        <v>3421</v>
      </c>
      <c r="E3423" s="121">
        <f t="shared" si="58"/>
        <v>5</v>
      </c>
    </row>
    <row r="3424" spans="1:5" x14ac:dyDescent="0.2">
      <c r="A3424" s="24" t="s">
        <v>14753</v>
      </c>
      <c r="B3424" s="84" t="s">
        <v>22874</v>
      </c>
      <c r="C3424" s="119">
        <v>94.5</v>
      </c>
      <c r="D3424" s="120">
        <v>3422</v>
      </c>
      <c r="E3424" s="121">
        <f t="shared" si="58"/>
        <v>5</v>
      </c>
    </row>
    <row r="3425" spans="1:5" x14ac:dyDescent="0.2">
      <c r="A3425" s="24" t="s">
        <v>14743</v>
      </c>
      <c r="B3425" s="84" t="s">
        <v>22815</v>
      </c>
      <c r="C3425" s="119">
        <v>94.5</v>
      </c>
      <c r="D3425" s="120">
        <v>3423</v>
      </c>
      <c r="E3425" s="121">
        <f t="shared" si="58"/>
        <v>5</v>
      </c>
    </row>
    <row r="3426" spans="1:5" x14ac:dyDescent="0.2">
      <c r="A3426" s="24" t="s">
        <v>15454</v>
      </c>
      <c r="B3426" s="84" t="s">
        <v>22028</v>
      </c>
      <c r="C3426" s="119">
        <v>94.5</v>
      </c>
      <c r="D3426" s="120">
        <v>3424</v>
      </c>
      <c r="E3426" s="121">
        <f t="shared" si="58"/>
        <v>5</v>
      </c>
    </row>
    <row r="3427" spans="1:5" x14ac:dyDescent="0.2">
      <c r="A3427" s="24" t="s">
        <v>16220</v>
      </c>
      <c r="B3427" s="84" t="s">
        <v>22149</v>
      </c>
      <c r="C3427" s="119">
        <v>94.6</v>
      </c>
      <c r="D3427" s="120">
        <v>3425</v>
      </c>
      <c r="E3427" s="121">
        <f t="shared" si="58"/>
        <v>5</v>
      </c>
    </row>
    <row r="3428" spans="1:5" x14ac:dyDescent="0.2">
      <c r="A3428" s="24" t="s">
        <v>15491</v>
      </c>
      <c r="B3428" s="84" t="s">
        <v>22346</v>
      </c>
      <c r="C3428" s="119">
        <v>94.6</v>
      </c>
      <c r="D3428" s="120">
        <v>3426</v>
      </c>
      <c r="E3428" s="121">
        <f t="shared" si="58"/>
        <v>5</v>
      </c>
    </row>
    <row r="3429" spans="1:5" x14ac:dyDescent="0.2">
      <c r="A3429" s="24" t="s">
        <v>16232</v>
      </c>
      <c r="B3429" s="84" t="s">
        <v>21961</v>
      </c>
      <c r="C3429" s="119">
        <v>94.6</v>
      </c>
      <c r="D3429" s="120">
        <v>3427</v>
      </c>
      <c r="E3429" s="121">
        <f t="shared" si="58"/>
        <v>5</v>
      </c>
    </row>
    <row r="3430" spans="1:5" x14ac:dyDescent="0.2">
      <c r="A3430" s="24" t="s">
        <v>15793</v>
      </c>
      <c r="B3430" s="84" t="s">
        <v>22558</v>
      </c>
      <c r="C3430" s="119">
        <v>94.6</v>
      </c>
      <c r="D3430" s="120">
        <v>3428</v>
      </c>
      <c r="E3430" s="121">
        <f t="shared" si="58"/>
        <v>5</v>
      </c>
    </row>
    <row r="3431" spans="1:5" x14ac:dyDescent="0.2">
      <c r="A3431" s="24" t="s">
        <v>14312</v>
      </c>
      <c r="B3431" s="84" t="s">
        <v>23413</v>
      </c>
      <c r="C3431" s="119">
        <v>94.6</v>
      </c>
      <c r="D3431" s="120">
        <v>3429</v>
      </c>
      <c r="E3431" s="121">
        <f t="shared" si="58"/>
        <v>5</v>
      </c>
    </row>
    <row r="3432" spans="1:5" x14ac:dyDescent="0.2">
      <c r="A3432" s="24" t="s">
        <v>14254</v>
      </c>
      <c r="B3432" s="84" t="s">
        <v>23605</v>
      </c>
      <c r="C3432" s="119">
        <v>94.7</v>
      </c>
      <c r="D3432" s="120">
        <v>3430</v>
      </c>
      <c r="E3432" s="121">
        <f t="shared" si="58"/>
        <v>5</v>
      </c>
    </row>
    <row r="3433" spans="1:5" x14ac:dyDescent="0.2">
      <c r="A3433" s="24" t="s">
        <v>16301</v>
      </c>
      <c r="B3433" s="84" t="s">
        <v>21858</v>
      </c>
      <c r="C3433" s="119">
        <v>94.7</v>
      </c>
      <c r="D3433" s="120">
        <v>3431</v>
      </c>
      <c r="E3433" s="121">
        <f t="shared" si="58"/>
        <v>5</v>
      </c>
    </row>
    <row r="3434" spans="1:5" x14ac:dyDescent="0.2">
      <c r="A3434" s="24" t="s">
        <v>15618</v>
      </c>
      <c r="B3434" s="84" t="s">
        <v>22164</v>
      </c>
      <c r="C3434" s="119">
        <v>94.7</v>
      </c>
      <c r="D3434" s="120">
        <v>3432</v>
      </c>
      <c r="E3434" s="121">
        <f t="shared" si="58"/>
        <v>5</v>
      </c>
    </row>
    <row r="3435" spans="1:5" x14ac:dyDescent="0.2">
      <c r="A3435" s="24" t="s">
        <v>16327</v>
      </c>
      <c r="B3435" s="84" t="s">
        <v>22193</v>
      </c>
      <c r="C3435" s="119">
        <v>94.7</v>
      </c>
      <c r="D3435" s="120">
        <v>3433</v>
      </c>
      <c r="E3435" s="121">
        <f t="shared" si="58"/>
        <v>5</v>
      </c>
    </row>
    <row r="3436" spans="1:5" x14ac:dyDescent="0.2">
      <c r="A3436" s="24" t="s">
        <v>15494</v>
      </c>
      <c r="B3436" s="84" t="s">
        <v>23048</v>
      </c>
      <c r="C3436" s="119">
        <v>94.7</v>
      </c>
      <c r="D3436" s="120">
        <v>3434</v>
      </c>
      <c r="E3436" s="121">
        <f t="shared" si="58"/>
        <v>5</v>
      </c>
    </row>
    <row r="3437" spans="1:5" x14ac:dyDescent="0.2">
      <c r="A3437" s="24" t="s">
        <v>15686</v>
      </c>
      <c r="B3437" s="84" t="s">
        <v>22177</v>
      </c>
      <c r="C3437" s="119">
        <v>94.7</v>
      </c>
      <c r="D3437" s="120">
        <v>3435</v>
      </c>
      <c r="E3437" s="121">
        <f t="shared" si="58"/>
        <v>5</v>
      </c>
    </row>
    <row r="3438" spans="1:5" x14ac:dyDescent="0.2">
      <c r="A3438" s="24" t="s">
        <v>16573</v>
      </c>
      <c r="B3438" s="84" t="s">
        <v>21826</v>
      </c>
      <c r="C3438" s="119">
        <v>94.7</v>
      </c>
      <c r="D3438" s="120">
        <v>3436</v>
      </c>
      <c r="E3438" s="121">
        <f t="shared" si="58"/>
        <v>5</v>
      </c>
    </row>
    <row r="3439" spans="1:5" x14ac:dyDescent="0.2">
      <c r="A3439" s="24" t="s">
        <v>15992</v>
      </c>
      <c r="B3439" s="84" t="s">
        <v>22461</v>
      </c>
      <c r="C3439" s="119">
        <v>94.8</v>
      </c>
      <c r="D3439" s="120">
        <v>3437</v>
      </c>
      <c r="E3439" s="121">
        <f t="shared" si="58"/>
        <v>5</v>
      </c>
    </row>
    <row r="3440" spans="1:5" x14ac:dyDescent="0.2">
      <c r="A3440" s="24" t="s">
        <v>14672</v>
      </c>
      <c r="B3440" s="84" t="s">
        <v>23723</v>
      </c>
      <c r="C3440" s="119">
        <v>94.8</v>
      </c>
      <c r="D3440" s="120">
        <v>3438</v>
      </c>
      <c r="E3440" s="121">
        <f t="shared" si="58"/>
        <v>5</v>
      </c>
    </row>
    <row r="3441" spans="1:5" x14ac:dyDescent="0.2">
      <c r="A3441" s="24" t="s">
        <v>14546</v>
      </c>
      <c r="B3441" s="84" t="s">
        <v>22303</v>
      </c>
      <c r="C3441" s="119">
        <v>94.8</v>
      </c>
      <c r="D3441" s="120">
        <v>3439</v>
      </c>
      <c r="E3441" s="121">
        <f t="shared" si="58"/>
        <v>5</v>
      </c>
    </row>
    <row r="3442" spans="1:5" x14ac:dyDescent="0.2">
      <c r="A3442" s="24" t="s">
        <v>16015</v>
      </c>
      <c r="B3442" s="84" t="s">
        <v>22787</v>
      </c>
      <c r="C3442" s="119">
        <v>94.8</v>
      </c>
      <c r="D3442" s="120">
        <v>3440</v>
      </c>
      <c r="E3442" s="121">
        <f t="shared" si="58"/>
        <v>5</v>
      </c>
    </row>
    <row r="3443" spans="1:5" x14ac:dyDescent="0.2">
      <c r="A3443" s="24" t="s">
        <v>16734</v>
      </c>
      <c r="B3443" s="84" t="s">
        <v>22542</v>
      </c>
      <c r="C3443" s="119">
        <v>94.8</v>
      </c>
      <c r="D3443" s="120">
        <v>3441</v>
      </c>
      <c r="E3443" s="121">
        <f t="shared" si="58"/>
        <v>5</v>
      </c>
    </row>
    <row r="3444" spans="1:5" x14ac:dyDescent="0.2">
      <c r="A3444" s="24" t="s">
        <v>15507</v>
      </c>
      <c r="B3444" s="84" t="s">
        <v>22026</v>
      </c>
      <c r="C3444" s="119">
        <v>94.8</v>
      </c>
      <c r="D3444" s="120">
        <v>3442</v>
      </c>
      <c r="E3444" s="121">
        <f t="shared" si="58"/>
        <v>5</v>
      </c>
    </row>
    <row r="3445" spans="1:5" x14ac:dyDescent="0.2">
      <c r="A3445" s="24" t="s">
        <v>14073</v>
      </c>
      <c r="B3445" s="84" t="s">
        <v>22823</v>
      </c>
      <c r="C3445" s="119">
        <v>94.9</v>
      </c>
      <c r="D3445" s="120">
        <v>3443</v>
      </c>
      <c r="E3445" s="121">
        <f t="shared" si="58"/>
        <v>5</v>
      </c>
    </row>
    <row r="3446" spans="1:5" x14ac:dyDescent="0.2">
      <c r="A3446" s="24" t="s">
        <v>15020</v>
      </c>
      <c r="B3446" s="84" t="s">
        <v>22797</v>
      </c>
      <c r="C3446" s="119">
        <v>94.9</v>
      </c>
      <c r="D3446" s="120">
        <v>3444</v>
      </c>
      <c r="E3446" s="121">
        <f t="shared" si="58"/>
        <v>5</v>
      </c>
    </row>
    <row r="3447" spans="1:5" x14ac:dyDescent="0.2">
      <c r="A3447" s="24" t="s">
        <v>16659</v>
      </c>
      <c r="B3447" s="84" t="s">
        <v>22025</v>
      </c>
      <c r="C3447" s="119">
        <v>94.9</v>
      </c>
      <c r="D3447" s="120">
        <v>3445</v>
      </c>
      <c r="E3447" s="121">
        <f t="shared" si="58"/>
        <v>5</v>
      </c>
    </row>
    <row r="3448" spans="1:5" x14ac:dyDescent="0.2">
      <c r="A3448" s="24" t="s">
        <v>15177</v>
      </c>
      <c r="B3448" s="84" t="s">
        <v>21803</v>
      </c>
      <c r="C3448" s="119">
        <v>94.9</v>
      </c>
      <c r="D3448" s="120">
        <v>3446</v>
      </c>
      <c r="E3448" s="121">
        <f t="shared" si="58"/>
        <v>5</v>
      </c>
    </row>
    <row r="3449" spans="1:5" x14ac:dyDescent="0.2">
      <c r="A3449" s="24" t="s">
        <v>14771</v>
      </c>
      <c r="B3449" s="84" t="s">
        <v>23183</v>
      </c>
      <c r="C3449" s="119">
        <v>94.9</v>
      </c>
      <c r="D3449" s="120">
        <v>3447</v>
      </c>
      <c r="E3449" s="121">
        <f t="shared" si="58"/>
        <v>5</v>
      </c>
    </row>
    <row r="3450" spans="1:5" x14ac:dyDescent="0.2">
      <c r="A3450" s="24" t="s">
        <v>15496</v>
      </c>
      <c r="B3450" s="84" t="s">
        <v>22889</v>
      </c>
      <c r="C3450" s="119">
        <v>94.9</v>
      </c>
      <c r="D3450" s="120">
        <v>3448</v>
      </c>
      <c r="E3450" s="121">
        <f t="shared" si="58"/>
        <v>5</v>
      </c>
    </row>
    <row r="3451" spans="1:5" x14ac:dyDescent="0.2">
      <c r="A3451" s="24" t="s">
        <v>15352</v>
      </c>
      <c r="B3451" s="84" t="s">
        <v>22620</v>
      </c>
      <c r="C3451" s="119">
        <v>94.9</v>
      </c>
      <c r="D3451" s="120">
        <v>3449</v>
      </c>
      <c r="E3451" s="121">
        <f t="shared" si="58"/>
        <v>5</v>
      </c>
    </row>
    <row r="3452" spans="1:5" x14ac:dyDescent="0.2">
      <c r="A3452" s="24" t="s">
        <v>15292</v>
      </c>
      <c r="B3452" s="84" t="s">
        <v>23182</v>
      </c>
      <c r="C3452" s="119">
        <v>95</v>
      </c>
      <c r="D3452" s="120">
        <v>3450</v>
      </c>
      <c r="E3452" s="121">
        <f t="shared" si="58"/>
        <v>5</v>
      </c>
    </row>
    <row r="3453" spans="1:5" x14ac:dyDescent="0.2">
      <c r="A3453" s="24" t="s">
        <v>14550</v>
      </c>
      <c r="B3453" s="84" t="s">
        <v>22475</v>
      </c>
      <c r="C3453" s="119">
        <v>95</v>
      </c>
      <c r="D3453" s="120">
        <v>3451</v>
      </c>
      <c r="E3453" s="121">
        <f t="shared" si="58"/>
        <v>5</v>
      </c>
    </row>
    <row r="3454" spans="1:5" x14ac:dyDescent="0.2">
      <c r="A3454" s="24" t="s">
        <v>15244</v>
      </c>
      <c r="B3454" s="84" t="s">
        <v>22488</v>
      </c>
      <c r="C3454" s="119">
        <v>95</v>
      </c>
      <c r="D3454" s="120">
        <v>3452</v>
      </c>
      <c r="E3454" s="121">
        <f t="shared" si="58"/>
        <v>5</v>
      </c>
    </row>
    <row r="3455" spans="1:5" x14ac:dyDescent="0.2">
      <c r="A3455" s="24" t="s">
        <v>15050</v>
      </c>
      <c r="B3455" s="84" t="s">
        <v>22632</v>
      </c>
      <c r="C3455" s="119">
        <v>95</v>
      </c>
      <c r="D3455" s="120">
        <v>3453</v>
      </c>
      <c r="E3455" s="121">
        <f t="shared" si="58"/>
        <v>5</v>
      </c>
    </row>
    <row r="3456" spans="1:5" x14ac:dyDescent="0.2">
      <c r="A3456" s="24" t="s">
        <v>15442</v>
      </c>
      <c r="B3456" s="84" t="s">
        <v>22906</v>
      </c>
      <c r="C3456" s="119">
        <v>95</v>
      </c>
      <c r="D3456" s="120">
        <v>3454</v>
      </c>
      <c r="E3456" s="121">
        <f t="shared" si="58"/>
        <v>5</v>
      </c>
    </row>
    <row r="3457" spans="1:5" x14ac:dyDescent="0.2">
      <c r="A3457" s="24" t="s">
        <v>15277</v>
      </c>
      <c r="B3457" s="84" t="s">
        <v>22519</v>
      </c>
      <c r="C3457" s="119">
        <v>95</v>
      </c>
      <c r="D3457" s="120">
        <v>3455</v>
      </c>
      <c r="E3457" s="121">
        <f t="shared" si="58"/>
        <v>5</v>
      </c>
    </row>
    <row r="3458" spans="1:5" x14ac:dyDescent="0.2">
      <c r="A3458" s="24" t="s">
        <v>15230</v>
      </c>
      <c r="B3458" s="84" t="s">
        <v>23213</v>
      </c>
      <c r="C3458" s="119">
        <v>95</v>
      </c>
      <c r="D3458" s="120">
        <v>3456</v>
      </c>
      <c r="E3458" s="121">
        <f t="shared" si="58"/>
        <v>5</v>
      </c>
    </row>
    <row r="3459" spans="1:5" x14ac:dyDescent="0.2">
      <c r="A3459" s="24" t="s">
        <v>14325</v>
      </c>
      <c r="B3459" s="84" t="s">
        <v>23307</v>
      </c>
      <c r="C3459" s="119">
        <v>95</v>
      </c>
      <c r="D3459" s="120">
        <v>3457</v>
      </c>
      <c r="E3459" s="121">
        <f t="shared" si="58"/>
        <v>5</v>
      </c>
    </row>
    <row r="3460" spans="1:5" x14ac:dyDescent="0.2">
      <c r="A3460" s="24" t="s">
        <v>15122</v>
      </c>
      <c r="B3460" s="84" t="s">
        <v>23193</v>
      </c>
      <c r="C3460" s="119">
        <v>95.1</v>
      </c>
      <c r="D3460" s="120">
        <v>3458</v>
      </c>
      <c r="E3460" s="121">
        <f t="shared" ref="E3460:E3523" si="59">VLOOKUP(C3460,$I$3:$O$18,7, TRUE)</f>
        <v>5</v>
      </c>
    </row>
    <row r="3461" spans="1:5" x14ac:dyDescent="0.2">
      <c r="A3461" s="24" t="s">
        <v>14835</v>
      </c>
      <c r="B3461" s="84" t="s">
        <v>23194</v>
      </c>
      <c r="C3461" s="119">
        <v>95.1</v>
      </c>
      <c r="D3461" s="120">
        <v>3459</v>
      </c>
      <c r="E3461" s="121">
        <f t="shared" si="59"/>
        <v>5</v>
      </c>
    </row>
    <row r="3462" spans="1:5" x14ac:dyDescent="0.2">
      <c r="A3462" s="24" t="s">
        <v>15577</v>
      </c>
      <c r="B3462" s="84" t="s">
        <v>22695</v>
      </c>
      <c r="C3462" s="119">
        <v>95.1</v>
      </c>
      <c r="D3462" s="120">
        <v>3460</v>
      </c>
      <c r="E3462" s="121">
        <f t="shared" si="59"/>
        <v>5</v>
      </c>
    </row>
    <row r="3463" spans="1:5" x14ac:dyDescent="0.2">
      <c r="A3463" s="24" t="s">
        <v>13741</v>
      </c>
      <c r="B3463" s="84" t="s">
        <v>23456</v>
      </c>
      <c r="C3463" s="119">
        <v>95.1</v>
      </c>
      <c r="D3463" s="120">
        <v>3461</v>
      </c>
      <c r="E3463" s="121">
        <f t="shared" si="59"/>
        <v>5</v>
      </c>
    </row>
    <row r="3464" spans="1:5" x14ac:dyDescent="0.2">
      <c r="A3464" s="24" t="s">
        <v>15383</v>
      </c>
      <c r="B3464" s="84" t="s">
        <v>22207</v>
      </c>
      <c r="C3464" s="119">
        <v>95.1</v>
      </c>
      <c r="D3464" s="120">
        <v>3462</v>
      </c>
      <c r="E3464" s="121">
        <f t="shared" si="59"/>
        <v>5</v>
      </c>
    </row>
    <row r="3465" spans="1:5" x14ac:dyDescent="0.2">
      <c r="A3465" s="24" t="s">
        <v>15238</v>
      </c>
      <c r="B3465" s="84" t="s">
        <v>21895</v>
      </c>
      <c r="C3465" s="119">
        <v>95.1</v>
      </c>
      <c r="D3465" s="120">
        <v>3463</v>
      </c>
      <c r="E3465" s="121">
        <f t="shared" si="59"/>
        <v>5</v>
      </c>
    </row>
    <row r="3466" spans="1:5" x14ac:dyDescent="0.2">
      <c r="A3466" s="24" t="s">
        <v>14699</v>
      </c>
      <c r="B3466" s="84" t="s">
        <v>22485</v>
      </c>
      <c r="C3466" s="119">
        <v>95.1</v>
      </c>
      <c r="D3466" s="120">
        <v>3464</v>
      </c>
      <c r="E3466" s="121">
        <f t="shared" si="59"/>
        <v>5</v>
      </c>
    </row>
    <row r="3467" spans="1:5" x14ac:dyDescent="0.2">
      <c r="A3467" s="24" t="s">
        <v>15368</v>
      </c>
      <c r="B3467" s="84" t="s">
        <v>22625</v>
      </c>
      <c r="C3467" s="119">
        <v>95.1</v>
      </c>
      <c r="D3467" s="120">
        <v>3465</v>
      </c>
      <c r="E3467" s="121">
        <f t="shared" si="59"/>
        <v>5</v>
      </c>
    </row>
    <row r="3468" spans="1:5" x14ac:dyDescent="0.2">
      <c r="A3468" s="24" t="s">
        <v>15879</v>
      </c>
      <c r="B3468" s="84" t="s">
        <v>22348</v>
      </c>
      <c r="C3468" s="119">
        <v>95.1</v>
      </c>
      <c r="D3468" s="120">
        <v>3466</v>
      </c>
      <c r="E3468" s="121">
        <f t="shared" si="59"/>
        <v>5</v>
      </c>
    </row>
    <row r="3469" spans="1:5" x14ac:dyDescent="0.2">
      <c r="A3469" s="24" t="s">
        <v>16315</v>
      </c>
      <c r="B3469" s="84" t="s">
        <v>22398</v>
      </c>
      <c r="C3469" s="119">
        <v>95.2</v>
      </c>
      <c r="D3469" s="120">
        <v>3467</v>
      </c>
      <c r="E3469" s="121">
        <f t="shared" si="59"/>
        <v>5</v>
      </c>
    </row>
    <row r="3470" spans="1:5" x14ac:dyDescent="0.2">
      <c r="A3470" s="24" t="s">
        <v>14593</v>
      </c>
      <c r="B3470" s="84" t="s">
        <v>23203</v>
      </c>
      <c r="C3470" s="119">
        <v>95.2</v>
      </c>
      <c r="D3470" s="120">
        <v>3468</v>
      </c>
      <c r="E3470" s="121">
        <f t="shared" si="59"/>
        <v>5</v>
      </c>
    </row>
    <row r="3471" spans="1:5" x14ac:dyDescent="0.2">
      <c r="A3471" s="24" t="s">
        <v>14865</v>
      </c>
      <c r="B3471" s="84" t="s">
        <v>22654</v>
      </c>
      <c r="C3471" s="119">
        <v>95.2</v>
      </c>
      <c r="D3471" s="120">
        <v>3469</v>
      </c>
      <c r="E3471" s="121">
        <f t="shared" si="59"/>
        <v>5</v>
      </c>
    </row>
    <row r="3472" spans="1:5" x14ac:dyDescent="0.2">
      <c r="A3472" s="24" t="s">
        <v>15717</v>
      </c>
      <c r="B3472" s="84" t="s">
        <v>22361</v>
      </c>
      <c r="C3472" s="119">
        <v>95.2</v>
      </c>
      <c r="D3472" s="120">
        <v>3470</v>
      </c>
      <c r="E3472" s="121">
        <f t="shared" si="59"/>
        <v>5</v>
      </c>
    </row>
    <row r="3473" spans="1:5" x14ac:dyDescent="0.2">
      <c r="A3473" s="24" t="s">
        <v>15367</v>
      </c>
      <c r="B3473" s="84" t="s">
        <v>22384</v>
      </c>
      <c r="C3473" s="119">
        <v>95.2</v>
      </c>
      <c r="D3473" s="120">
        <v>3471</v>
      </c>
      <c r="E3473" s="121">
        <f t="shared" si="59"/>
        <v>5</v>
      </c>
    </row>
    <row r="3474" spans="1:5" x14ac:dyDescent="0.2">
      <c r="A3474" s="24" t="s">
        <v>15359</v>
      </c>
      <c r="B3474" s="84" t="s">
        <v>22125</v>
      </c>
      <c r="C3474" s="119">
        <v>95.3</v>
      </c>
      <c r="D3474" s="120">
        <v>3472</v>
      </c>
      <c r="E3474" s="121">
        <f t="shared" si="59"/>
        <v>5</v>
      </c>
    </row>
    <row r="3475" spans="1:5" x14ac:dyDescent="0.2">
      <c r="A3475" s="24" t="s">
        <v>14631</v>
      </c>
      <c r="B3475" s="84" t="s">
        <v>22641</v>
      </c>
      <c r="C3475" s="119">
        <v>95.3</v>
      </c>
      <c r="D3475" s="120">
        <v>3473</v>
      </c>
      <c r="E3475" s="121">
        <f t="shared" si="59"/>
        <v>5</v>
      </c>
    </row>
    <row r="3476" spans="1:5" x14ac:dyDescent="0.2">
      <c r="A3476" s="24" t="s">
        <v>14535</v>
      </c>
      <c r="B3476" s="84" t="s">
        <v>21922</v>
      </c>
      <c r="C3476" s="119">
        <v>95.3</v>
      </c>
      <c r="D3476" s="120">
        <v>3474</v>
      </c>
      <c r="E3476" s="121">
        <f t="shared" si="59"/>
        <v>5</v>
      </c>
    </row>
    <row r="3477" spans="1:5" x14ac:dyDescent="0.2">
      <c r="A3477" s="24" t="s">
        <v>16011</v>
      </c>
      <c r="B3477" s="84" t="s">
        <v>22517</v>
      </c>
      <c r="C3477" s="119">
        <v>95.3</v>
      </c>
      <c r="D3477" s="120">
        <v>3475</v>
      </c>
      <c r="E3477" s="121">
        <f t="shared" si="59"/>
        <v>5</v>
      </c>
    </row>
    <row r="3478" spans="1:5" x14ac:dyDescent="0.2">
      <c r="A3478" s="24" t="s">
        <v>14263</v>
      </c>
      <c r="B3478" s="84" t="s">
        <v>22959</v>
      </c>
      <c r="C3478" s="119">
        <v>95.3</v>
      </c>
      <c r="D3478" s="120">
        <v>3476</v>
      </c>
      <c r="E3478" s="121">
        <f t="shared" si="59"/>
        <v>5</v>
      </c>
    </row>
    <row r="3479" spans="1:5" x14ac:dyDescent="0.2">
      <c r="A3479" s="24" t="s">
        <v>15882</v>
      </c>
      <c r="B3479" s="84" t="s">
        <v>22271</v>
      </c>
      <c r="C3479" s="119">
        <v>95.3</v>
      </c>
      <c r="D3479" s="120">
        <v>3477</v>
      </c>
      <c r="E3479" s="121">
        <f t="shared" si="59"/>
        <v>5</v>
      </c>
    </row>
    <row r="3480" spans="1:5" x14ac:dyDescent="0.2">
      <c r="A3480" s="24" t="s">
        <v>14842</v>
      </c>
      <c r="B3480" s="84" t="s">
        <v>22755</v>
      </c>
      <c r="C3480" s="119">
        <v>95.3</v>
      </c>
      <c r="D3480" s="120">
        <v>3478</v>
      </c>
      <c r="E3480" s="121">
        <f t="shared" si="59"/>
        <v>5</v>
      </c>
    </row>
    <row r="3481" spans="1:5" x14ac:dyDescent="0.2">
      <c r="A3481" s="24" t="s">
        <v>15941</v>
      </c>
      <c r="B3481" s="84" t="s">
        <v>22499</v>
      </c>
      <c r="C3481" s="119">
        <v>95.3</v>
      </c>
      <c r="D3481" s="120">
        <v>3479</v>
      </c>
      <c r="E3481" s="121">
        <f t="shared" si="59"/>
        <v>5</v>
      </c>
    </row>
    <row r="3482" spans="1:5" x14ac:dyDescent="0.2">
      <c r="A3482" s="24" t="s">
        <v>14929</v>
      </c>
      <c r="B3482" s="84" t="s">
        <v>22693</v>
      </c>
      <c r="C3482" s="119">
        <v>95.3</v>
      </c>
      <c r="D3482" s="120">
        <v>3480</v>
      </c>
      <c r="E3482" s="121">
        <f t="shared" si="59"/>
        <v>5</v>
      </c>
    </row>
    <row r="3483" spans="1:5" x14ac:dyDescent="0.2">
      <c r="A3483" s="24" t="s">
        <v>15652</v>
      </c>
      <c r="B3483" s="84" t="s">
        <v>22168</v>
      </c>
      <c r="C3483" s="119">
        <v>95.3</v>
      </c>
      <c r="D3483" s="120">
        <v>3481</v>
      </c>
      <c r="E3483" s="121">
        <f t="shared" si="59"/>
        <v>5</v>
      </c>
    </row>
    <row r="3484" spans="1:5" x14ac:dyDescent="0.2">
      <c r="A3484" s="24" t="s">
        <v>15767</v>
      </c>
      <c r="B3484" s="84" t="s">
        <v>22643</v>
      </c>
      <c r="C3484" s="119">
        <v>95.4</v>
      </c>
      <c r="D3484" s="120">
        <v>3482</v>
      </c>
      <c r="E3484" s="121">
        <f t="shared" si="59"/>
        <v>5</v>
      </c>
    </row>
    <row r="3485" spans="1:5" x14ac:dyDescent="0.2">
      <c r="A3485" s="24" t="s">
        <v>16985</v>
      </c>
      <c r="B3485" s="84" t="s">
        <v>22685</v>
      </c>
      <c r="C3485" s="119">
        <v>95.4</v>
      </c>
      <c r="D3485" s="120">
        <v>3483</v>
      </c>
      <c r="E3485" s="121">
        <f t="shared" si="59"/>
        <v>5</v>
      </c>
    </row>
    <row r="3486" spans="1:5" x14ac:dyDescent="0.2">
      <c r="A3486" s="24" t="s">
        <v>15226</v>
      </c>
      <c r="B3486" s="84" t="s">
        <v>22447</v>
      </c>
      <c r="C3486" s="119">
        <v>95.4</v>
      </c>
      <c r="D3486" s="120">
        <v>3484</v>
      </c>
      <c r="E3486" s="121">
        <f t="shared" si="59"/>
        <v>5</v>
      </c>
    </row>
    <row r="3487" spans="1:5" x14ac:dyDescent="0.2">
      <c r="A3487" s="24" t="s">
        <v>13968</v>
      </c>
      <c r="B3487" s="84" t="s">
        <v>23041</v>
      </c>
      <c r="C3487" s="119">
        <v>95.4</v>
      </c>
      <c r="D3487" s="120">
        <v>3485</v>
      </c>
      <c r="E3487" s="121">
        <f t="shared" si="59"/>
        <v>5</v>
      </c>
    </row>
    <row r="3488" spans="1:5" x14ac:dyDescent="0.2">
      <c r="A3488" s="24" t="s">
        <v>14513</v>
      </c>
      <c r="B3488" s="84" t="s">
        <v>22907</v>
      </c>
      <c r="C3488" s="119">
        <v>95.4</v>
      </c>
      <c r="D3488" s="120">
        <v>3486</v>
      </c>
      <c r="E3488" s="121">
        <f t="shared" si="59"/>
        <v>5</v>
      </c>
    </row>
    <row r="3489" spans="1:5" x14ac:dyDescent="0.2">
      <c r="A3489" s="24" t="s">
        <v>16559</v>
      </c>
      <c r="B3489" s="84" t="s">
        <v>21479</v>
      </c>
      <c r="C3489" s="119">
        <v>95.4</v>
      </c>
      <c r="D3489" s="120">
        <v>3487</v>
      </c>
      <c r="E3489" s="121">
        <f t="shared" si="59"/>
        <v>5</v>
      </c>
    </row>
    <row r="3490" spans="1:5" x14ac:dyDescent="0.2">
      <c r="A3490" s="24" t="s">
        <v>16102</v>
      </c>
      <c r="B3490" s="84" t="s">
        <v>22349</v>
      </c>
      <c r="C3490" s="119">
        <v>95.4</v>
      </c>
      <c r="D3490" s="120">
        <v>3488</v>
      </c>
      <c r="E3490" s="121">
        <f t="shared" si="59"/>
        <v>5</v>
      </c>
    </row>
    <row r="3491" spans="1:5" x14ac:dyDescent="0.2">
      <c r="A3491" s="24" t="s">
        <v>22831</v>
      </c>
      <c r="B3491" s="84" t="s">
        <v>22832</v>
      </c>
      <c r="C3491" s="119">
        <v>95.4</v>
      </c>
      <c r="D3491" s="120">
        <v>3489</v>
      </c>
      <c r="E3491" s="121">
        <f t="shared" si="59"/>
        <v>5</v>
      </c>
    </row>
    <row r="3492" spans="1:5" x14ac:dyDescent="0.2">
      <c r="A3492" s="24" t="s">
        <v>21926</v>
      </c>
      <c r="B3492" s="84" t="s">
        <v>21927</v>
      </c>
      <c r="C3492" s="119">
        <v>95.4</v>
      </c>
      <c r="D3492" s="120">
        <v>3490</v>
      </c>
      <c r="E3492" s="121">
        <f t="shared" si="59"/>
        <v>5</v>
      </c>
    </row>
    <row r="3493" spans="1:5" x14ac:dyDescent="0.2">
      <c r="A3493" s="24" t="s">
        <v>15924</v>
      </c>
      <c r="B3493" s="84" t="s">
        <v>22279</v>
      </c>
      <c r="C3493" s="119">
        <v>95.5</v>
      </c>
      <c r="D3493" s="120">
        <v>3491</v>
      </c>
      <c r="E3493" s="121">
        <f t="shared" si="59"/>
        <v>5</v>
      </c>
    </row>
    <row r="3494" spans="1:5" x14ac:dyDescent="0.2">
      <c r="A3494" s="24" t="s">
        <v>15323</v>
      </c>
      <c r="B3494" s="84" t="s">
        <v>22967</v>
      </c>
      <c r="C3494" s="119">
        <v>95.5</v>
      </c>
      <c r="D3494" s="120">
        <v>3492</v>
      </c>
      <c r="E3494" s="121">
        <f t="shared" si="59"/>
        <v>5</v>
      </c>
    </row>
    <row r="3495" spans="1:5" x14ac:dyDescent="0.2">
      <c r="A3495" s="24" t="s">
        <v>13808</v>
      </c>
      <c r="B3495" s="84" t="s">
        <v>23229</v>
      </c>
      <c r="C3495" s="119">
        <v>95.5</v>
      </c>
      <c r="D3495" s="120">
        <v>3493</v>
      </c>
      <c r="E3495" s="121">
        <f t="shared" si="59"/>
        <v>5</v>
      </c>
    </row>
    <row r="3496" spans="1:5" x14ac:dyDescent="0.2">
      <c r="A3496" s="24" t="s">
        <v>14604</v>
      </c>
      <c r="B3496" s="84" t="s">
        <v>22525</v>
      </c>
      <c r="C3496" s="119">
        <v>95.5</v>
      </c>
      <c r="D3496" s="120">
        <v>3494</v>
      </c>
      <c r="E3496" s="121">
        <f t="shared" si="59"/>
        <v>5</v>
      </c>
    </row>
    <row r="3497" spans="1:5" x14ac:dyDescent="0.2">
      <c r="A3497" s="24" t="s">
        <v>15560</v>
      </c>
      <c r="B3497" s="84" t="s">
        <v>23521</v>
      </c>
      <c r="C3497" s="119">
        <v>95.5</v>
      </c>
      <c r="D3497" s="120">
        <v>3495</v>
      </c>
      <c r="E3497" s="121">
        <f t="shared" si="59"/>
        <v>5</v>
      </c>
    </row>
    <row r="3498" spans="1:5" x14ac:dyDescent="0.2">
      <c r="A3498" s="24" t="s">
        <v>16310</v>
      </c>
      <c r="B3498" s="84" t="s">
        <v>21971</v>
      </c>
      <c r="C3498" s="119">
        <v>95.5</v>
      </c>
      <c r="D3498" s="120">
        <v>3496</v>
      </c>
      <c r="E3498" s="121">
        <f t="shared" si="59"/>
        <v>5</v>
      </c>
    </row>
    <row r="3499" spans="1:5" x14ac:dyDescent="0.2">
      <c r="A3499" s="24" t="s">
        <v>15664</v>
      </c>
      <c r="B3499" s="84" t="s">
        <v>22443</v>
      </c>
      <c r="C3499" s="119">
        <v>95.5</v>
      </c>
      <c r="D3499" s="120">
        <v>3497</v>
      </c>
      <c r="E3499" s="121">
        <f t="shared" si="59"/>
        <v>5</v>
      </c>
    </row>
    <row r="3500" spans="1:5" x14ac:dyDescent="0.2">
      <c r="A3500" s="24" t="s">
        <v>14579</v>
      </c>
      <c r="B3500" s="84" t="s">
        <v>22268</v>
      </c>
      <c r="C3500" s="119">
        <v>95.5</v>
      </c>
      <c r="D3500" s="120">
        <v>3498</v>
      </c>
      <c r="E3500" s="121">
        <f t="shared" si="59"/>
        <v>5</v>
      </c>
    </row>
    <row r="3501" spans="1:5" x14ac:dyDescent="0.2">
      <c r="A3501" s="24" t="s">
        <v>16741</v>
      </c>
      <c r="B3501" s="84" t="s">
        <v>22466</v>
      </c>
      <c r="C3501" s="119">
        <v>95.5</v>
      </c>
      <c r="D3501" s="120">
        <v>3499</v>
      </c>
      <c r="E3501" s="121">
        <f t="shared" si="59"/>
        <v>5</v>
      </c>
    </row>
    <row r="3502" spans="1:5" x14ac:dyDescent="0.2">
      <c r="A3502" s="24" t="s">
        <v>15390</v>
      </c>
      <c r="B3502" s="84" t="s">
        <v>22430</v>
      </c>
      <c r="C3502" s="119">
        <v>95.5</v>
      </c>
      <c r="D3502" s="120">
        <v>3500</v>
      </c>
      <c r="E3502" s="121">
        <f t="shared" si="59"/>
        <v>5</v>
      </c>
    </row>
    <row r="3503" spans="1:5" x14ac:dyDescent="0.2">
      <c r="A3503" s="24" t="s">
        <v>14218</v>
      </c>
      <c r="B3503" s="84" t="s">
        <v>22739</v>
      </c>
      <c r="C3503" s="119">
        <v>95.6</v>
      </c>
      <c r="D3503" s="120">
        <v>3501</v>
      </c>
      <c r="E3503" s="121">
        <f t="shared" si="59"/>
        <v>5</v>
      </c>
    </row>
    <row r="3504" spans="1:5" x14ac:dyDescent="0.2">
      <c r="A3504" s="24" t="s">
        <v>14983</v>
      </c>
      <c r="B3504" s="84" t="s">
        <v>22552</v>
      </c>
      <c r="C3504" s="119">
        <v>95.6</v>
      </c>
      <c r="D3504" s="120">
        <v>3502</v>
      </c>
      <c r="E3504" s="121">
        <f t="shared" si="59"/>
        <v>5</v>
      </c>
    </row>
    <row r="3505" spans="1:5" x14ac:dyDescent="0.2">
      <c r="A3505" s="24" t="s">
        <v>15356</v>
      </c>
      <c r="B3505" s="84" t="s">
        <v>23068</v>
      </c>
      <c r="C3505" s="119">
        <v>95.6</v>
      </c>
      <c r="D3505" s="120">
        <v>3503</v>
      </c>
      <c r="E3505" s="121">
        <f t="shared" si="59"/>
        <v>5</v>
      </c>
    </row>
    <row r="3506" spans="1:5" x14ac:dyDescent="0.2">
      <c r="A3506" s="24" t="s">
        <v>16033</v>
      </c>
      <c r="B3506" s="84" t="s">
        <v>22419</v>
      </c>
      <c r="C3506" s="119">
        <v>95.6</v>
      </c>
      <c r="D3506" s="120">
        <v>3504</v>
      </c>
      <c r="E3506" s="121">
        <f t="shared" si="59"/>
        <v>5</v>
      </c>
    </row>
    <row r="3507" spans="1:5" x14ac:dyDescent="0.2">
      <c r="A3507" s="24" t="s">
        <v>15096</v>
      </c>
      <c r="B3507" s="84" t="s">
        <v>22496</v>
      </c>
      <c r="C3507" s="119">
        <v>95.6</v>
      </c>
      <c r="D3507" s="120">
        <v>3505</v>
      </c>
      <c r="E3507" s="121">
        <f t="shared" si="59"/>
        <v>5</v>
      </c>
    </row>
    <row r="3508" spans="1:5" x14ac:dyDescent="0.2">
      <c r="A3508" s="24" t="s">
        <v>15531</v>
      </c>
      <c r="B3508" s="84" t="s">
        <v>22863</v>
      </c>
      <c r="C3508" s="119">
        <v>95.6</v>
      </c>
      <c r="D3508" s="120">
        <v>3506</v>
      </c>
      <c r="E3508" s="121">
        <f t="shared" si="59"/>
        <v>5</v>
      </c>
    </row>
    <row r="3509" spans="1:5" x14ac:dyDescent="0.2">
      <c r="A3509" s="24" t="s">
        <v>14923</v>
      </c>
      <c r="B3509" s="84" t="s">
        <v>22950</v>
      </c>
      <c r="C3509" s="119">
        <v>95.6</v>
      </c>
      <c r="D3509" s="120">
        <v>3507</v>
      </c>
      <c r="E3509" s="121">
        <f t="shared" si="59"/>
        <v>5</v>
      </c>
    </row>
    <row r="3510" spans="1:5" x14ac:dyDescent="0.2">
      <c r="A3510" s="24" t="s">
        <v>16480</v>
      </c>
      <c r="B3510" s="84" t="s">
        <v>22307</v>
      </c>
      <c r="C3510" s="119">
        <v>95.6</v>
      </c>
      <c r="D3510" s="120">
        <v>3508</v>
      </c>
      <c r="E3510" s="121">
        <f t="shared" si="59"/>
        <v>5</v>
      </c>
    </row>
    <row r="3511" spans="1:5" x14ac:dyDescent="0.2">
      <c r="A3511" s="24" t="s">
        <v>14006</v>
      </c>
      <c r="B3511" s="84" t="s">
        <v>23537</v>
      </c>
      <c r="C3511" s="119">
        <v>95.6</v>
      </c>
      <c r="D3511" s="120">
        <v>3509</v>
      </c>
      <c r="E3511" s="121">
        <f t="shared" si="59"/>
        <v>5</v>
      </c>
    </row>
    <row r="3512" spans="1:5" x14ac:dyDescent="0.2">
      <c r="A3512" s="24" t="s">
        <v>15753</v>
      </c>
      <c r="B3512" s="84" t="s">
        <v>23289</v>
      </c>
      <c r="C3512" s="119">
        <v>95.7</v>
      </c>
      <c r="D3512" s="120">
        <v>3510</v>
      </c>
      <c r="E3512" s="121">
        <f t="shared" si="59"/>
        <v>5</v>
      </c>
    </row>
    <row r="3513" spans="1:5" x14ac:dyDescent="0.2">
      <c r="A3513" s="24" t="s">
        <v>13857</v>
      </c>
      <c r="B3513" s="84" t="s">
        <v>22965</v>
      </c>
      <c r="C3513" s="119">
        <v>95.7</v>
      </c>
      <c r="D3513" s="120">
        <v>3511</v>
      </c>
      <c r="E3513" s="121">
        <f t="shared" si="59"/>
        <v>5</v>
      </c>
    </row>
    <row r="3514" spans="1:5" x14ac:dyDescent="0.2">
      <c r="A3514" s="24" t="s">
        <v>15200</v>
      </c>
      <c r="B3514" s="84" t="s">
        <v>22893</v>
      </c>
      <c r="C3514" s="119">
        <v>95.7</v>
      </c>
      <c r="D3514" s="120">
        <v>3512</v>
      </c>
      <c r="E3514" s="121">
        <f t="shared" si="59"/>
        <v>5</v>
      </c>
    </row>
    <row r="3515" spans="1:5" x14ac:dyDescent="0.2">
      <c r="A3515" s="24" t="s">
        <v>14402</v>
      </c>
      <c r="B3515" s="84" t="s">
        <v>23561</v>
      </c>
      <c r="C3515" s="119">
        <v>95.7</v>
      </c>
      <c r="D3515" s="120">
        <v>3513</v>
      </c>
      <c r="E3515" s="121">
        <f t="shared" si="59"/>
        <v>5</v>
      </c>
    </row>
    <row r="3516" spans="1:5" x14ac:dyDescent="0.2">
      <c r="A3516" s="24" t="s">
        <v>15971</v>
      </c>
      <c r="B3516" s="84" t="s">
        <v>22811</v>
      </c>
      <c r="C3516" s="119">
        <v>95.7</v>
      </c>
      <c r="D3516" s="120">
        <v>3514</v>
      </c>
      <c r="E3516" s="121">
        <f t="shared" si="59"/>
        <v>5</v>
      </c>
    </row>
    <row r="3517" spans="1:5" x14ac:dyDescent="0.2">
      <c r="A3517" s="24" t="s">
        <v>14331</v>
      </c>
      <c r="B3517" s="84" t="s">
        <v>22871</v>
      </c>
      <c r="C3517" s="119">
        <v>95.7</v>
      </c>
      <c r="D3517" s="120">
        <v>3515</v>
      </c>
      <c r="E3517" s="121">
        <f t="shared" si="59"/>
        <v>5</v>
      </c>
    </row>
    <row r="3518" spans="1:5" x14ac:dyDescent="0.2">
      <c r="A3518" s="24" t="s">
        <v>15343</v>
      </c>
      <c r="B3518" s="84" t="s">
        <v>22721</v>
      </c>
      <c r="C3518" s="119">
        <v>95.7</v>
      </c>
      <c r="D3518" s="120">
        <v>3516</v>
      </c>
      <c r="E3518" s="121">
        <f t="shared" si="59"/>
        <v>5</v>
      </c>
    </row>
    <row r="3519" spans="1:5" x14ac:dyDescent="0.2">
      <c r="A3519" s="24" t="s">
        <v>14291</v>
      </c>
      <c r="B3519" s="84" t="s">
        <v>22923</v>
      </c>
      <c r="C3519" s="119">
        <v>95.7</v>
      </c>
      <c r="D3519" s="120">
        <v>3517</v>
      </c>
      <c r="E3519" s="121">
        <f t="shared" si="59"/>
        <v>5</v>
      </c>
    </row>
    <row r="3520" spans="1:5" x14ac:dyDescent="0.2">
      <c r="A3520" s="24" t="s">
        <v>15755</v>
      </c>
      <c r="B3520" s="84" t="s">
        <v>22500</v>
      </c>
      <c r="C3520" s="119">
        <v>95.7</v>
      </c>
      <c r="D3520" s="120">
        <v>3518</v>
      </c>
      <c r="E3520" s="121">
        <f t="shared" si="59"/>
        <v>5</v>
      </c>
    </row>
    <row r="3521" spans="1:5" x14ac:dyDescent="0.2">
      <c r="A3521" s="24" t="s">
        <v>23328</v>
      </c>
      <c r="B3521" s="84" t="s">
        <v>23329</v>
      </c>
      <c r="C3521" s="119">
        <v>95.7</v>
      </c>
      <c r="D3521" s="120">
        <v>3519</v>
      </c>
      <c r="E3521" s="121">
        <f t="shared" si="59"/>
        <v>5</v>
      </c>
    </row>
    <row r="3522" spans="1:5" x14ac:dyDescent="0.2">
      <c r="A3522" s="24" t="s">
        <v>14652</v>
      </c>
      <c r="B3522" s="84" t="s">
        <v>22532</v>
      </c>
      <c r="C3522" s="119">
        <v>95.8</v>
      </c>
      <c r="D3522" s="120">
        <v>3520</v>
      </c>
      <c r="E3522" s="121">
        <f t="shared" si="59"/>
        <v>5</v>
      </c>
    </row>
    <row r="3523" spans="1:5" x14ac:dyDescent="0.2">
      <c r="A3523" s="24" t="s">
        <v>16219</v>
      </c>
      <c r="B3523" s="84" t="s">
        <v>22494</v>
      </c>
      <c r="C3523" s="119">
        <v>95.8</v>
      </c>
      <c r="D3523" s="120">
        <v>3521</v>
      </c>
      <c r="E3523" s="121">
        <f t="shared" si="59"/>
        <v>5</v>
      </c>
    </row>
    <row r="3524" spans="1:5" x14ac:dyDescent="0.2">
      <c r="A3524" s="24" t="s">
        <v>15982</v>
      </c>
      <c r="B3524" s="84" t="s">
        <v>22320</v>
      </c>
      <c r="C3524" s="119">
        <v>95.8</v>
      </c>
      <c r="D3524" s="120">
        <v>3522</v>
      </c>
      <c r="E3524" s="121">
        <f t="shared" ref="E3524:E3587" si="60">VLOOKUP(C3524,$I$3:$O$18,7, TRUE)</f>
        <v>5</v>
      </c>
    </row>
    <row r="3525" spans="1:5" x14ac:dyDescent="0.2">
      <c r="A3525" s="24" t="s">
        <v>16211</v>
      </c>
      <c r="B3525" s="84" t="s">
        <v>22306</v>
      </c>
      <c r="C3525" s="119">
        <v>95.8</v>
      </c>
      <c r="D3525" s="120">
        <v>3523</v>
      </c>
      <c r="E3525" s="121">
        <f t="shared" si="60"/>
        <v>5</v>
      </c>
    </row>
    <row r="3526" spans="1:5" x14ac:dyDescent="0.2">
      <c r="A3526" s="24" t="s">
        <v>15948</v>
      </c>
      <c r="B3526" s="84" t="s">
        <v>22560</v>
      </c>
      <c r="C3526" s="119">
        <v>95.8</v>
      </c>
      <c r="D3526" s="120">
        <v>3524</v>
      </c>
      <c r="E3526" s="121">
        <f t="shared" si="60"/>
        <v>5</v>
      </c>
    </row>
    <row r="3527" spans="1:5" x14ac:dyDescent="0.2">
      <c r="A3527" s="24" t="s">
        <v>16944</v>
      </c>
      <c r="B3527" s="84" t="s">
        <v>22294</v>
      </c>
      <c r="C3527" s="119">
        <v>95.8</v>
      </c>
      <c r="D3527" s="120">
        <v>3525</v>
      </c>
      <c r="E3527" s="121">
        <f t="shared" si="60"/>
        <v>5</v>
      </c>
    </row>
    <row r="3528" spans="1:5" x14ac:dyDescent="0.2">
      <c r="A3528" s="24" t="s">
        <v>14634</v>
      </c>
      <c r="B3528" s="84" t="s">
        <v>22619</v>
      </c>
      <c r="C3528" s="119">
        <v>95.8</v>
      </c>
      <c r="D3528" s="120">
        <v>3526</v>
      </c>
      <c r="E3528" s="121">
        <f t="shared" si="60"/>
        <v>5</v>
      </c>
    </row>
    <row r="3529" spans="1:5" x14ac:dyDescent="0.2">
      <c r="A3529" s="24" t="s">
        <v>16818</v>
      </c>
      <c r="B3529" s="84" t="s">
        <v>22657</v>
      </c>
      <c r="C3529" s="119">
        <v>95.8</v>
      </c>
      <c r="D3529" s="120">
        <v>3527</v>
      </c>
      <c r="E3529" s="121">
        <f t="shared" si="60"/>
        <v>5</v>
      </c>
    </row>
    <row r="3530" spans="1:5" x14ac:dyDescent="0.2">
      <c r="A3530" s="24" t="s">
        <v>15202</v>
      </c>
      <c r="B3530" s="84" t="s">
        <v>23104</v>
      </c>
      <c r="C3530" s="119">
        <v>95.8</v>
      </c>
      <c r="D3530" s="120">
        <v>3528</v>
      </c>
      <c r="E3530" s="121">
        <f t="shared" si="60"/>
        <v>5</v>
      </c>
    </row>
    <row r="3531" spans="1:5" x14ac:dyDescent="0.2">
      <c r="A3531" s="24" t="s">
        <v>23245</v>
      </c>
      <c r="B3531" s="84" t="s">
        <v>23246</v>
      </c>
      <c r="C3531" s="119">
        <v>95.8</v>
      </c>
      <c r="D3531" s="120">
        <v>3529</v>
      </c>
      <c r="E3531" s="121">
        <f t="shared" si="60"/>
        <v>5</v>
      </c>
    </row>
    <row r="3532" spans="1:5" x14ac:dyDescent="0.2">
      <c r="A3532" s="24" t="s">
        <v>23142</v>
      </c>
      <c r="B3532" s="84" t="s">
        <v>23143</v>
      </c>
      <c r="C3532" s="119">
        <v>95.8</v>
      </c>
      <c r="D3532" s="120">
        <v>3530</v>
      </c>
      <c r="E3532" s="121">
        <f t="shared" si="60"/>
        <v>5</v>
      </c>
    </row>
    <row r="3533" spans="1:5" x14ac:dyDescent="0.2">
      <c r="A3533" s="24" t="s">
        <v>18205</v>
      </c>
      <c r="B3533" s="84" t="s">
        <v>22995</v>
      </c>
      <c r="C3533" s="119">
        <v>95.9</v>
      </c>
      <c r="D3533" s="120">
        <v>3531</v>
      </c>
      <c r="E3533" s="121">
        <f t="shared" si="60"/>
        <v>5</v>
      </c>
    </row>
    <row r="3534" spans="1:5" x14ac:dyDescent="0.2">
      <c r="A3534" s="24" t="s">
        <v>15212</v>
      </c>
      <c r="B3534" s="84" t="s">
        <v>22936</v>
      </c>
      <c r="C3534" s="119">
        <v>95.9</v>
      </c>
      <c r="D3534" s="120">
        <v>3532</v>
      </c>
      <c r="E3534" s="121">
        <f t="shared" si="60"/>
        <v>5</v>
      </c>
    </row>
    <row r="3535" spans="1:5" x14ac:dyDescent="0.2">
      <c r="A3535" s="24" t="s">
        <v>15135</v>
      </c>
      <c r="B3535" s="84" t="s">
        <v>23154</v>
      </c>
      <c r="C3535" s="119">
        <v>95.9</v>
      </c>
      <c r="D3535" s="120">
        <v>3533</v>
      </c>
      <c r="E3535" s="121">
        <f t="shared" si="60"/>
        <v>5</v>
      </c>
    </row>
    <row r="3536" spans="1:5" x14ac:dyDescent="0.2">
      <c r="A3536" s="24" t="s">
        <v>14695</v>
      </c>
      <c r="B3536" s="84" t="s">
        <v>22108</v>
      </c>
      <c r="C3536" s="119">
        <v>95.9</v>
      </c>
      <c r="D3536" s="120">
        <v>3534</v>
      </c>
      <c r="E3536" s="121">
        <f t="shared" si="60"/>
        <v>5</v>
      </c>
    </row>
    <row r="3537" spans="1:5" x14ac:dyDescent="0.2">
      <c r="A3537" s="24" t="s">
        <v>13793</v>
      </c>
      <c r="B3537" s="84" t="s">
        <v>22615</v>
      </c>
      <c r="C3537" s="119">
        <v>95.9</v>
      </c>
      <c r="D3537" s="120">
        <v>3535</v>
      </c>
      <c r="E3537" s="121">
        <f t="shared" si="60"/>
        <v>5</v>
      </c>
    </row>
    <row r="3538" spans="1:5" x14ac:dyDescent="0.2">
      <c r="A3538" s="24" t="s">
        <v>16517</v>
      </c>
      <c r="B3538" s="84" t="s">
        <v>22434</v>
      </c>
      <c r="C3538" s="119">
        <v>95.9</v>
      </c>
      <c r="D3538" s="120">
        <v>3536</v>
      </c>
      <c r="E3538" s="121">
        <f t="shared" si="60"/>
        <v>5</v>
      </c>
    </row>
    <row r="3539" spans="1:5" x14ac:dyDescent="0.2">
      <c r="A3539" s="24" t="s">
        <v>15240</v>
      </c>
      <c r="B3539" s="84" t="s">
        <v>22834</v>
      </c>
      <c r="C3539" s="119">
        <v>95.9</v>
      </c>
      <c r="D3539" s="120">
        <v>3537</v>
      </c>
      <c r="E3539" s="121">
        <f t="shared" si="60"/>
        <v>5</v>
      </c>
    </row>
    <row r="3540" spans="1:5" x14ac:dyDescent="0.2">
      <c r="A3540" s="24" t="s">
        <v>16811</v>
      </c>
      <c r="B3540" s="84" t="s">
        <v>22119</v>
      </c>
      <c r="C3540" s="119">
        <v>95.9</v>
      </c>
      <c r="D3540" s="120">
        <v>3538</v>
      </c>
      <c r="E3540" s="121">
        <f t="shared" si="60"/>
        <v>5</v>
      </c>
    </row>
    <row r="3541" spans="1:5" x14ac:dyDescent="0.2">
      <c r="A3541" s="24" t="s">
        <v>15974</v>
      </c>
      <c r="B3541" s="84" t="s">
        <v>22935</v>
      </c>
      <c r="C3541" s="119">
        <v>95.9</v>
      </c>
      <c r="D3541" s="120">
        <v>3539</v>
      </c>
      <c r="E3541" s="121">
        <f t="shared" si="60"/>
        <v>5</v>
      </c>
    </row>
    <row r="3542" spans="1:5" x14ac:dyDescent="0.2">
      <c r="A3542" s="24" t="s">
        <v>14201</v>
      </c>
      <c r="B3542" s="84" t="s">
        <v>23332</v>
      </c>
      <c r="C3542" s="119">
        <v>96</v>
      </c>
      <c r="D3542" s="120">
        <v>3540</v>
      </c>
      <c r="E3542" s="121">
        <f t="shared" si="60"/>
        <v>5</v>
      </c>
    </row>
    <row r="3543" spans="1:5" x14ac:dyDescent="0.2">
      <c r="A3543" s="24" t="s">
        <v>17255</v>
      </c>
      <c r="B3543" s="84" t="s">
        <v>22165</v>
      </c>
      <c r="C3543" s="119">
        <v>96</v>
      </c>
      <c r="D3543" s="120">
        <v>3541</v>
      </c>
      <c r="E3543" s="121">
        <f t="shared" si="60"/>
        <v>5</v>
      </c>
    </row>
    <row r="3544" spans="1:5" x14ac:dyDescent="0.2">
      <c r="A3544" s="24" t="s">
        <v>14426</v>
      </c>
      <c r="B3544" s="84" t="s">
        <v>22800</v>
      </c>
      <c r="C3544" s="119">
        <v>96</v>
      </c>
      <c r="D3544" s="120">
        <v>3542</v>
      </c>
      <c r="E3544" s="121">
        <f t="shared" si="60"/>
        <v>5</v>
      </c>
    </row>
    <row r="3545" spans="1:5" x14ac:dyDescent="0.2">
      <c r="A3545" s="24" t="s">
        <v>14947</v>
      </c>
      <c r="B3545" s="84" t="s">
        <v>23129</v>
      </c>
      <c r="C3545" s="119">
        <v>96</v>
      </c>
      <c r="D3545" s="120">
        <v>3543</v>
      </c>
      <c r="E3545" s="121">
        <f t="shared" si="60"/>
        <v>5</v>
      </c>
    </row>
    <row r="3546" spans="1:5" x14ac:dyDescent="0.2">
      <c r="A3546" s="24" t="s">
        <v>15331</v>
      </c>
      <c r="B3546" s="84" t="s">
        <v>22879</v>
      </c>
      <c r="C3546" s="119">
        <v>96</v>
      </c>
      <c r="D3546" s="120">
        <v>3544</v>
      </c>
      <c r="E3546" s="121">
        <f t="shared" si="60"/>
        <v>5</v>
      </c>
    </row>
    <row r="3547" spans="1:5" x14ac:dyDescent="0.2">
      <c r="A3547" s="24" t="s">
        <v>15688</v>
      </c>
      <c r="B3547" s="84" t="s">
        <v>22445</v>
      </c>
      <c r="C3547" s="119">
        <v>96</v>
      </c>
      <c r="D3547" s="120">
        <v>3545</v>
      </c>
      <c r="E3547" s="121">
        <f t="shared" si="60"/>
        <v>5</v>
      </c>
    </row>
    <row r="3548" spans="1:5" x14ac:dyDescent="0.2">
      <c r="A3548" s="24" t="s">
        <v>14872</v>
      </c>
      <c r="B3548" s="84" t="s">
        <v>23277</v>
      </c>
      <c r="C3548" s="119">
        <v>96</v>
      </c>
      <c r="D3548" s="120">
        <v>3546</v>
      </c>
      <c r="E3548" s="121">
        <f t="shared" si="60"/>
        <v>5</v>
      </c>
    </row>
    <row r="3549" spans="1:5" x14ac:dyDescent="0.2">
      <c r="A3549" s="24" t="s">
        <v>13851</v>
      </c>
      <c r="B3549" s="84" t="s">
        <v>23604</v>
      </c>
      <c r="C3549" s="119">
        <v>96.1</v>
      </c>
      <c r="D3549" s="120">
        <v>3547</v>
      </c>
      <c r="E3549" s="121">
        <f t="shared" si="60"/>
        <v>5</v>
      </c>
    </row>
    <row r="3550" spans="1:5" x14ac:dyDescent="0.2">
      <c r="A3550" s="24" t="s">
        <v>17404</v>
      </c>
      <c r="B3550" s="84" t="s">
        <v>21914</v>
      </c>
      <c r="C3550" s="119">
        <v>96.1</v>
      </c>
      <c r="D3550" s="120">
        <v>3548</v>
      </c>
      <c r="E3550" s="121">
        <f t="shared" si="60"/>
        <v>5</v>
      </c>
    </row>
    <row r="3551" spans="1:5" x14ac:dyDescent="0.2">
      <c r="A3551" s="24" t="s">
        <v>16947</v>
      </c>
      <c r="B3551" s="84" t="s">
        <v>21485</v>
      </c>
      <c r="C3551" s="119">
        <v>96.1</v>
      </c>
      <c r="D3551" s="120">
        <v>3549</v>
      </c>
      <c r="E3551" s="121">
        <f t="shared" si="60"/>
        <v>5</v>
      </c>
    </row>
    <row r="3552" spans="1:5" x14ac:dyDescent="0.2">
      <c r="A3552" s="24" t="s">
        <v>15152</v>
      </c>
      <c r="B3552" s="84" t="s">
        <v>22844</v>
      </c>
      <c r="C3552" s="119">
        <v>96.1</v>
      </c>
      <c r="D3552" s="120">
        <v>3550</v>
      </c>
      <c r="E3552" s="121">
        <f t="shared" si="60"/>
        <v>5</v>
      </c>
    </row>
    <row r="3553" spans="1:5" x14ac:dyDescent="0.2">
      <c r="A3553" s="24" t="s">
        <v>15775</v>
      </c>
      <c r="B3553" s="84" t="s">
        <v>22830</v>
      </c>
      <c r="C3553" s="119">
        <v>96.1</v>
      </c>
      <c r="D3553" s="120">
        <v>3551</v>
      </c>
      <c r="E3553" s="121">
        <f t="shared" si="60"/>
        <v>5</v>
      </c>
    </row>
    <row r="3554" spans="1:5" x14ac:dyDescent="0.2">
      <c r="A3554" s="24" t="s">
        <v>16091</v>
      </c>
      <c r="B3554" s="84" t="s">
        <v>22211</v>
      </c>
      <c r="C3554" s="119">
        <v>96.1</v>
      </c>
      <c r="D3554" s="120">
        <v>3552</v>
      </c>
      <c r="E3554" s="121">
        <f t="shared" si="60"/>
        <v>5</v>
      </c>
    </row>
    <row r="3555" spans="1:5" x14ac:dyDescent="0.2">
      <c r="A3555" s="24" t="s">
        <v>14626</v>
      </c>
      <c r="B3555" s="84" t="s">
        <v>22686</v>
      </c>
      <c r="C3555" s="119">
        <v>96.2</v>
      </c>
      <c r="D3555" s="120">
        <v>3553</v>
      </c>
      <c r="E3555" s="121">
        <f t="shared" si="60"/>
        <v>5</v>
      </c>
    </row>
    <row r="3556" spans="1:5" x14ac:dyDescent="0.2">
      <c r="A3556" s="24" t="s">
        <v>15828</v>
      </c>
      <c r="B3556" s="84" t="s">
        <v>22037</v>
      </c>
      <c r="C3556" s="119">
        <v>96.2</v>
      </c>
      <c r="D3556" s="120">
        <v>3554</v>
      </c>
      <c r="E3556" s="121">
        <f t="shared" si="60"/>
        <v>5</v>
      </c>
    </row>
    <row r="3557" spans="1:5" x14ac:dyDescent="0.2">
      <c r="A3557" s="24" t="s">
        <v>15192</v>
      </c>
      <c r="B3557" s="84" t="s">
        <v>22802</v>
      </c>
      <c r="C3557" s="119">
        <v>96.2</v>
      </c>
      <c r="D3557" s="120">
        <v>3555</v>
      </c>
      <c r="E3557" s="121">
        <f t="shared" si="60"/>
        <v>5</v>
      </c>
    </row>
    <row r="3558" spans="1:5" x14ac:dyDescent="0.2">
      <c r="A3558" s="24" t="s">
        <v>15871</v>
      </c>
      <c r="B3558" s="84" t="s">
        <v>22431</v>
      </c>
      <c r="C3558" s="119">
        <v>96.3</v>
      </c>
      <c r="D3558" s="120">
        <v>3556</v>
      </c>
      <c r="E3558" s="121">
        <f t="shared" si="60"/>
        <v>5</v>
      </c>
    </row>
    <row r="3559" spans="1:5" x14ac:dyDescent="0.2">
      <c r="A3559" s="24" t="s">
        <v>16178</v>
      </c>
      <c r="B3559" s="84" t="s">
        <v>22278</v>
      </c>
      <c r="C3559" s="119">
        <v>96.3</v>
      </c>
      <c r="D3559" s="120">
        <v>3557</v>
      </c>
      <c r="E3559" s="121">
        <f t="shared" si="60"/>
        <v>5</v>
      </c>
    </row>
    <row r="3560" spans="1:5" x14ac:dyDescent="0.2">
      <c r="A3560" s="24" t="s">
        <v>16302</v>
      </c>
      <c r="B3560" s="84" t="s">
        <v>22669</v>
      </c>
      <c r="C3560" s="119">
        <v>96.3</v>
      </c>
      <c r="D3560" s="120">
        <v>3558</v>
      </c>
      <c r="E3560" s="121">
        <f t="shared" si="60"/>
        <v>5</v>
      </c>
    </row>
    <row r="3561" spans="1:5" x14ac:dyDescent="0.2">
      <c r="A3561" s="24" t="s">
        <v>14078</v>
      </c>
      <c r="B3561" s="84" t="s">
        <v>23371</v>
      </c>
      <c r="C3561" s="119">
        <v>96.3</v>
      </c>
      <c r="D3561" s="120">
        <v>3559</v>
      </c>
      <c r="E3561" s="121">
        <f t="shared" si="60"/>
        <v>5</v>
      </c>
    </row>
    <row r="3562" spans="1:5" x14ac:dyDescent="0.2">
      <c r="A3562" s="24" t="s">
        <v>16217</v>
      </c>
      <c r="B3562" s="84" t="s">
        <v>22551</v>
      </c>
      <c r="C3562" s="119">
        <v>96.3</v>
      </c>
      <c r="D3562" s="120">
        <v>3560</v>
      </c>
      <c r="E3562" s="121">
        <f t="shared" si="60"/>
        <v>5</v>
      </c>
    </row>
    <row r="3563" spans="1:5" x14ac:dyDescent="0.2">
      <c r="A3563" s="24" t="s">
        <v>14702</v>
      </c>
      <c r="B3563" s="84" t="s">
        <v>22360</v>
      </c>
      <c r="C3563" s="119">
        <v>96.3</v>
      </c>
      <c r="D3563" s="120">
        <v>3561</v>
      </c>
      <c r="E3563" s="121">
        <f t="shared" si="60"/>
        <v>5</v>
      </c>
    </row>
    <row r="3564" spans="1:5" x14ac:dyDescent="0.2">
      <c r="A3564" s="24" t="s">
        <v>16311</v>
      </c>
      <c r="B3564" s="84" t="s">
        <v>22401</v>
      </c>
      <c r="C3564" s="119">
        <v>96.3</v>
      </c>
      <c r="D3564" s="120">
        <v>3562</v>
      </c>
      <c r="E3564" s="121">
        <f t="shared" si="60"/>
        <v>5</v>
      </c>
    </row>
    <row r="3565" spans="1:5" x14ac:dyDescent="0.2">
      <c r="A3565" s="24" t="s">
        <v>16915</v>
      </c>
      <c r="B3565" s="84" t="s">
        <v>22829</v>
      </c>
      <c r="C3565" s="119">
        <v>96.3</v>
      </c>
      <c r="D3565" s="120">
        <v>3563</v>
      </c>
      <c r="E3565" s="121">
        <f t="shared" si="60"/>
        <v>5</v>
      </c>
    </row>
    <row r="3566" spans="1:5" x14ac:dyDescent="0.2">
      <c r="A3566" s="24" t="s">
        <v>14698</v>
      </c>
      <c r="B3566" s="84" t="s">
        <v>22308</v>
      </c>
      <c r="C3566" s="119">
        <v>96.3</v>
      </c>
      <c r="D3566" s="120">
        <v>3564</v>
      </c>
      <c r="E3566" s="121">
        <f t="shared" si="60"/>
        <v>5</v>
      </c>
    </row>
    <row r="3567" spans="1:5" x14ac:dyDescent="0.2">
      <c r="A3567" s="24" t="s">
        <v>15449</v>
      </c>
      <c r="B3567" s="84" t="s">
        <v>22757</v>
      </c>
      <c r="C3567" s="119">
        <v>96.3</v>
      </c>
      <c r="D3567" s="120">
        <v>3565</v>
      </c>
      <c r="E3567" s="121">
        <f t="shared" si="60"/>
        <v>5</v>
      </c>
    </row>
    <row r="3568" spans="1:5" x14ac:dyDescent="0.2">
      <c r="A3568" s="24" t="s">
        <v>14405</v>
      </c>
      <c r="B3568" s="84" t="s">
        <v>22806</v>
      </c>
      <c r="C3568" s="119">
        <v>96.4</v>
      </c>
      <c r="D3568" s="120">
        <v>3566</v>
      </c>
      <c r="E3568" s="121">
        <f t="shared" si="60"/>
        <v>5</v>
      </c>
    </row>
    <row r="3569" spans="1:5" x14ac:dyDescent="0.2">
      <c r="A3569" s="24" t="s">
        <v>14468</v>
      </c>
      <c r="B3569" s="84" t="s">
        <v>22918</v>
      </c>
      <c r="C3569" s="119">
        <v>96.4</v>
      </c>
      <c r="D3569" s="120">
        <v>3567</v>
      </c>
      <c r="E3569" s="121">
        <f t="shared" si="60"/>
        <v>5</v>
      </c>
    </row>
    <row r="3570" spans="1:5" x14ac:dyDescent="0.2">
      <c r="A3570" s="24" t="s">
        <v>15647</v>
      </c>
      <c r="B3570" s="84" t="s">
        <v>22363</v>
      </c>
      <c r="C3570" s="119">
        <v>96.4</v>
      </c>
      <c r="D3570" s="120">
        <v>3568</v>
      </c>
      <c r="E3570" s="121">
        <f t="shared" si="60"/>
        <v>5</v>
      </c>
    </row>
    <row r="3571" spans="1:5" x14ac:dyDescent="0.2">
      <c r="A3571" s="24" t="s">
        <v>14266</v>
      </c>
      <c r="B3571" s="84" t="s">
        <v>23222</v>
      </c>
      <c r="C3571" s="119">
        <v>96.4</v>
      </c>
      <c r="D3571" s="120">
        <v>3569</v>
      </c>
      <c r="E3571" s="121">
        <f t="shared" si="60"/>
        <v>5</v>
      </c>
    </row>
    <row r="3572" spans="1:5" x14ac:dyDescent="0.2">
      <c r="A3572" s="24" t="s">
        <v>15638</v>
      </c>
      <c r="B3572" s="84" t="s">
        <v>22481</v>
      </c>
      <c r="C3572" s="119">
        <v>96.4</v>
      </c>
      <c r="D3572" s="120">
        <v>3570</v>
      </c>
      <c r="E3572" s="121">
        <f t="shared" si="60"/>
        <v>5</v>
      </c>
    </row>
    <row r="3573" spans="1:5" x14ac:dyDescent="0.2">
      <c r="A3573" s="24" t="s">
        <v>15637</v>
      </c>
      <c r="B3573" s="84" t="s">
        <v>22556</v>
      </c>
      <c r="C3573" s="119">
        <v>96.4</v>
      </c>
      <c r="D3573" s="120">
        <v>3571</v>
      </c>
      <c r="E3573" s="121">
        <f t="shared" si="60"/>
        <v>5</v>
      </c>
    </row>
    <row r="3574" spans="1:5" x14ac:dyDescent="0.2">
      <c r="A3574" s="24" t="s">
        <v>16655</v>
      </c>
      <c r="B3574" s="84" t="s">
        <v>22828</v>
      </c>
      <c r="C3574" s="119">
        <v>96.4</v>
      </c>
      <c r="D3574" s="120">
        <v>3572</v>
      </c>
      <c r="E3574" s="121">
        <f t="shared" si="60"/>
        <v>5</v>
      </c>
    </row>
    <row r="3575" spans="1:5" x14ac:dyDescent="0.2">
      <c r="A3575" s="24" t="s">
        <v>15124</v>
      </c>
      <c r="B3575" s="84" t="s">
        <v>22736</v>
      </c>
      <c r="C3575" s="119">
        <v>96.4</v>
      </c>
      <c r="D3575" s="120">
        <v>3573</v>
      </c>
      <c r="E3575" s="121">
        <f t="shared" si="60"/>
        <v>5</v>
      </c>
    </row>
    <row r="3576" spans="1:5" x14ac:dyDescent="0.2">
      <c r="A3576" s="24" t="s">
        <v>14901</v>
      </c>
      <c r="B3576" s="84" t="s">
        <v>22839</v>
      </c>
      <c r="C3576" s="119">
        <v>96.4</v>
      </c>
      <c r="D3576" s="120">
        <v>3574</v>
      </c>
      <c r="E3576" s="121">
        <f t="shared" si="60"/>
        <v>5</v>
      </c>
    </row>
    <row r="3577" spans="1:5" x14ac:dyDescent="0.2">
      <c r="A3577" s="24" t="s">
        <v>14922</v>
      </c>
      <c r="B3577" s="84" t="s">
        <v>22454</v>
      </c>
      <c r="C3577" s="119">
        <v>96.4</v>
      </c>
      <c r="D3577" s="120">
        <v>3575</v>
      </c>
      <c r="E3577" s="121">
        <f t="shared" si="60"/>
        <v>5</v>
      </c>
    </row>
    <row r="3578" spans="1:5" x14ac:dyDescent="0.2">
      <c r="A3578" s="24" t="s">
        <v>14409</v>
      </c>
      <c r="B3578" s="84" t="s">
        <v>22616</v>
      </c>
      <c r="C3578" s="119">
        <v>96.5</v>
      </c>
      <c r="D3578" s="120">
        <v>3576</v>
      </c>
      <c r="E3578" s="121">
        <f t="shared" si="60"/>
        <v>5</v>
      </c>
    </row>
    <row r="3579" spans="1:5" x14ac:dyDescent="0.2">
      <c r="A3579" s="24" t="s">
        <v>13048</v>
      </c>
      <c r="B3579" s="84" t="s">
        <v>23357</v>
      </c>
      <c r="C3579" s="119">
        <v>96.5</v>
      </c>
      <c r="D3579" s="120">
        <v>3577</v>
      </c>
      <c r="E3579" s="121">
        <f t="shared" si="60"/>
        <v>5</v>
      </c>
    </row>
    <row r="3580" spans="1:5" x14ac:dyDescent="0.2">
      <c r="A3580" s="24" t="s">
        <v>15693</v>
      </c>
      <c r="B3580" s="84" t="s">
        <v>22400</v>
      </c>
      <c r="C3580" s="119">
        <v>96.5</v>
      </c>
      <c r="D3580" s="120">
        <v>3578</v>
      </c>
      <c r="E3580" s="121">
        <f t="shared" si="60"/>
        <v>5</v>
      </c>
    </row>
    <row r="3581" spans="1:5" x14ac:dyDescent="0.2">
      <c r="A3581" s="24" t="s">
        <v>15003</v>
      </c>
      <c r="B3581" s="84" t="s">
        <v>23173</v>
      </c>
      <c r="C3581" s="119">
        <v>96.5</v>
      </c>
      <c r="D3581" s="120">
        <v>3579</v>
      </c>
      <c r="E3581" s="121">
        <f t="shared" si="60"/>
        <v>5</v>
      </c>
    </row>
    <row r="3582" spans="1:5" x14ac:dyDescent="0.2">
      <c r="A3582" s="24" t="s">
        <v>15218</v>
      </c>
      <c r="B3582" s="84" t="s">
        <v>23372</v>
      </c>
      <c r="C3582" s="119">
        <v>96.5</v>
      </c>
      <c r="D3582" s="120">
        <v>3580</v>
      </c>
      <c r="E3582" s="121">
        <f t="shared" si="60"/>
        <v>5</v>
      </c>
    </row>
    <row r="3583" spans="1:5" x14ac:dyDescent="0.2">
      <c r="A3583" s="24" t="s">
        <v>14508</v>
      </c>
      <c r="B3583" s="84" t="s">
        <v>22766</v>
      </c>
      <c r="C3583" s="119">
        <v>96.5</v>
      </c>
      <c r="D3583" s="120">
        <v>3581</v>
      </c>
      <c r="E3583" s="121">
        <f t="shared" si="60"/>
        <v>5</v>
      </c>
    </row>
    <row r="3584" spans="1:5" x14ac:dyDescent="0.2">
      <c r="A3584" s="24" t="s">
        <v>15777</v>
      </c>
      <c r="B3584" s="84" t="s">
        <v>22599</v>
      </c>
      <c r="C3584" s="119">
        <v>96.5</v>
      </c>
      <c r="D3584" s="120">
        <v>3582</v>
      </c>
      <c r="E3584" s="121">
        <f t="shared" si="60"/>
        <v>5</v>
      </c>
    </row>
    <row r="3585" spans="1:5" x14ac:dyDescent="0.2">
      <c r="A3585" s="24" t="s">
        <v>14549</v>
      </c>
      <c r="B3585" s="84" t="s">
        <v>23103</v>
      </c>
      <c r="C3585" s="119">
        <v>96.5</v>
      </c>
      <c r="D3585" s="120">
        <v>3583</v>
      </c>
      <c r="E3585" s="121">
        <f t="shared" si="60"/>
        <v>5</v>
      </c>
    </row>
    <row r="3586" spans="1:5" x14ac:dyDescent="0.2">
      <c r="A3586" s="24" t="s">
        <v>15579</v>
      </c>
      <c r="B3586" s="84" t="s">
        <v>21836</v>
      </c>
      <c r="C3586" s="119">
        <v>96.5</v>
      </c>
      <c r="D3586" s="120">
        <v>3584</v>
      </c>
      <c r="E3586" s="121">
        <f t="shared" si="60"/>
        <v>5</v>
      </c>
    </row>
    <row r="3587" spans="1:5" x14ac:dyDescent="0.2">
      <c r="A3587" s="24" t="s">
        <v>16169</v>
      </c>
      <c r="B3587" s="84" t="s">
        <v>21935</v>
      </c>
      <c r="C3587" s="119">
        <v>96.5</v>
      </c>
      <c r="D3587" s="120">
        <v>3585</v>
      </c>
      <c r="E3587" s="121">
        <f t="shared" si="60"/>
        <v>5</v>
      </c>
    </row>
    <row r="3588" spans="1:5" x14ac:dyDescent="0.2">
      <c r="A3588" s="24" t="s">
        <v>15962</v>
      </c>
      <c r="B3588" s="84" t="s">
        <v>22245</v>
      </c>
      <c r="C3588" s="119">
        <v>96.5</v>
      </c>
      <c r="D3588" s="120">
        <v>3586</v>
      </c>
      <c r="E3588" s="121">
        <f t="shared" ref="E3588:E3651" si="61">VLOOKUP(C3588,$I$3:$O$18,7, TRUE)</f>
        <v>5</v>
      </c>
    </row>
    <row r="3589" spans="1:5" x14ac:dyDescent="0.2">
      <c r="A3589" s="24" t="s">
        <v>15792</v>
      </c>
      <c r="B3589" s="84" t="s">
        <v>22203</v>
      </c>
      <c r="C3589" s="119">
        <v>96.5</v>
      </c>
      <c r="D3589" s="120">
        <v>3587</v>
      </c>
      <c r="E3589" s="121">
        <f t="shared" si="61"/>
        <v>5</v>
      </c>
    </row>
    <row r="3590" spans="1:5" x14ac:dyDescent="0.2">
      <c r="A3590" s="24" t="s">
        <v>13649</v>
      </c>
      <c r="B3590" s="84" t="s">
        <v>23131</v>
      </c>
      <c r="C3590" s="119">
        <v>96.6</v>
      </c>
      <c r="D3590" s="120">
        <v>3588</v>
      </c>
      <c r="E3590" s="121">
        <f t="shared" si="61"/>
        <v>5</v>
      </c>
    </row>
    <row r="3591" spans="1:5" x14ac:dyDescent="0.2">
      <c r="A3591" s="24" t="s">
        <v>14482</v>
      </c>
      <c r="B3591" s="84" t="s">
        <v>22985</v>
      </c>
      <c r="C3591" s="119">
        <v>96.6</v>
      </c>
      <c r="D3591" s="120">
        <v>3589</v>
      </c>
      <c r="E3591" s="121">
        <f t="shared" si="61"/>
        <v>5</v>
      </c>
    </row>
    <row r="3592" spans="1:5" x14ac:dyDescent="0.2">
      <c r="A3592" s="24" t="s">
        <v>15127</v>
      </c>
      <c r="B3592" s="84" t="s">
        <v>23463</v>
      </c>
      <c r="C3592" s="119">
        <v>96.6</v>
      </c>
      <c r="D3592" s="120">
        <v>3590</v>
      </c>
      <c r="E3592" s="121">
        <f t="shared" si="61"/>
        <v>5</v>
      </c>
    </row>
    <row r="3593" spans="1:5" x14ac:dyDescent="0.2">
      <c r="A3593" s="24" t="s">
        <v>15138</v>
      </c>
      <c r="B3593" s="84" t="s">
        <v>23212</v>
      </c>
      <c r="C3593" s="119">
        <v>96.6</v>
      </c>
      <c r="D3593" s="120">
        <v>3591</v>
      </c>
      <c r="E3593" s="121">
        <f t="shared" si="61"/>
        <v>5</v>
      </c>
    </row>
    <row r="3594" spans="1:5" x14ac:dyDescent="0.2">
      <c r="A3594" s="24" t="s">
        <v>15809</v>
      </c>
      <c r="B3594" s="84" t="s">
        <v>22147</v>
      </c>
      <c r="C3594" s="119">
        <v>96.6</v>
      </c>
      <c r="D3594" s="120">
        <v>3592</v>
      </c>
      <c r="E3594" s="121">
        <f t="shared" si="61"/>
        <v>5</v>
      </c>
    </row>
    <row r="3595" spans="1:5" x14ac:dyDescent="0.2">
      <c r="A3595" s="24" t="s">
        <v>14953</v>
      </c>
      <c r="B3595" s="84" t="s">
        <v>22356</v>
      </c>
      <c r="C3595" s="119">
        <v>96.7</v>
      </c>
      <c r="D3595" s="120">
        <v>3593</v>
      </c>
      <c r="E3595" s="121">
        <f t="shared" si="61"/>
        <v>5</v>
      </c>
    </row>
    <row r="3596" spans="1:5" x14ac:dyDescent="0.2">
      <c r="A3596" s="24" t="s">
        <v>15178</v>
      </c>
      <c r="B3596" s="84" t="s">
        <v>23216</v>
      </c>
      <c r="C3596" s="119">
        <v>96.7</v>
      </c>
      <c r="D3596" s="120">
        <v>3594</v>
      </c>
      <c r="E3596" s="121">
        <f t="shared" si="61"/>
        <v>5</v>
      </c>
    </row>
    <row r="3597" spans="1:5" x14ac:dyDescent="0.2">
      <c r="A3597" s="24" t="s">
        <v>13809</v>
      </c>
      <c r="B3597" s="84" t="s">
        <v>23284</v>
      </c>
      <c r="C3597" s="119">
        <v>96.7</v>
      </c>
      <c r="D3597" s="120">
        <v>3595</v>
      </c>
      <c r="E3597" s="121">
        <f t="shared" si="61"/>
        <v>5</v>
      </c>
    </row>
    <row r="3598" spans="1:5" x14ac:dyDescent="0.2">
      <c r="A3598" s="24" t="s">
        <v>14037</v>
      </c>
      <c r="B3598" s="84" t="s">
        <v>22567</v>
      </c>
      <c r="C3598" s="119">
        <v>96.7</v>
      </c>
      <c r="D3598" s="120">
        <v>3596</v>
      </c>
      <c r="E3598" s="121">
        <f t="shared" si="61"/>
        <v>5</v>
      </c>
    </row>
    <row r="3599" spans="1:5" x14ac:dyDescent="0.2">
      <c r="A3599" s="24" t="s">
        <v>14053</v>
      </c>
      <c r="B3599" s="84" t="s">
        <v>23128</v>
      </c>
      <c r="C3599" s="119">
        <v>96.7</v>
      </c>
      <c r="D3599" s="120">
        <v>3597</v>
      </c>
      <c r="E3599" s="121">
        <f t="shared" si="61"/>
        <v>5</v>
      </c>
    </row>
    <row r="3600" spans="1:5" x14ac:dyDescent="0.2">
      <c r="A3600" s="24" t="s">
        <v>14989</v>
      </c>
      <c r="B3600" s="84" t="s">
        <v>23115</v>
      </c>
      <c r="C3600" s="119">
        <v>96.7</v>
      </c>
      <c r="D3600" s="120">
        <v>3598</v>
      </c>
      <c r="E3600" s="121">
        <f t="shared" si="61"/>
        <v>5</v>
      </c>
    </row>
    <row r="3601" spans="1:5" x14ac:dyDescent="0.2">
      <c r="A3601" s="24" t="s">
        <v>22380</v>
      </c>
      <c r="B3601" s="84" t="s">
        <v>22381</v>
      </c>
      <c r="C3601" s="119">
        <v>96.7</v>
      </c>
      <c r="D3601" s="120">
        <v>3599</v>
      </c>
      <c r="E3601" s="121">
        <f t="shared" si="61"/>
        <v>5</v>
      </c>
    </row>
    <row r="3602" spans="1:5" x14ac:dyDescent="0.2">
      <c r="A3602" s="24" t="s">
        <v>15294</v>
      </c>
      <c r="B3602" s="84" t="s">
        <v>23331</v>
      </c>
      <c r="C3602" s="119">
        <v>96.8</v>
      </c>
      <c r="D3602" s="120">
        <v>3600</v>
      </c>
      <c r="E3602" s="121">
        <f t="shared" si="61"/>
        <v>5</v>
      </c>
    </row>
    <row r="3603" spans="1:5" x14ac:dyDescent="0.2">
      <c r="A3603" s="24" t="s">
        <v>14261</v>
      </c>
      <c r="B3603" s="84" t="s">
        <v>23359</v>
      </c>
      <c r="C3603" s="119">
        <v>96.8</v>
      </c>
      <c r="D3603" s="120">
        <v>3601</v>
      </c>
      <c r="E3603" s="121">
        <f t="shared" si="61"/>
        <v>5</v>
      </c>
    </row>
    <row r="3604" spans="1:5" x14ac:dyDescent="0.2">
      <c r="A3604" s="24" t="s">
        <v>14324</v>
      </c>
      <c r="B3604" s="84" t="s">
        <v>23094</v>
      </c>
      <c r="C3604" s="119">
        <v>96.8</v>
      </c>
      <c r="D3604" s="120">
        <v>3602</v>
      </c>
      <c r="E3604" s="121">
        <f t="shared" si="61"/>
        <v>5</v>
      </c>
    </row>
    <row r="3605" spans="1:5" x14ac:dyDescent="0.2">
      <c r="A3605" s="24" t="s">
        <v>15120</v>
      </c>
      <c r="B3605" s="84" t="s">
        <v>23237</v>
      </c>
      <c r="C3605" s="119">
        <v>96.8</v>
      </c>
      <c r="D3605" s="120">
        <v>3603</v>
      </c>
      <c r="E3605" s="121">
        <f t="shared" si="61"/>
        <v>5</v>
      </c>
    </row>
    <row r="3606" spans="1:5" x14ac:dyDescent="0.2">
      <c r="A3606" s="24" t="s">
        <v>18059</v>
      </c>
      <c r="B3606" s="84" t="s">
        <v>21573</v>
      </c>
      <c r="C3606" s="119">
        <v>96.8</v>
      </c>
      <c r="D3606" s="120">
        <v>3604</v>
      </c>
      <c r="E3606" s="121">
        <f t="shared" si="61"/>
        <v>5</v>
      </c>
    </row>
    <row r="3607" spans="1:5" x14ac:dyDescent="0.2">
      <c r="A3607" s="24" t="s">
        <v>17457</v>
      </c>
      <c r="B3607" s="84" t="s">
        <v>21876</v>
      </c>
      <c r="C3607" s="119">
        <v>96.8</v>
      </c>
      <c r="D3607" s="120">
        <v>3605</v>
      </c>
      <c r="E3607" s="121">
        <f t="shared" si="61"/>
        <v>5</v>
      </c>
    </row>
    <row r="3608" spans="1:5" x14ac:dyDescent="0.2">
      <c r="A3608" s="24" t="s">
        <v>14611</v>
      </c>
      <c r="B3608" s="84" t="s">
        <v>22852</v>
      </c>
      <c r="C3608" s="119">
        <v>96.8</v>
      </c>
      <c r="D3608" s="120">
        <v>3606</v>
      </c>
      <c r="E3608" s="121">
        <f t="shared" si="61"/>
        <v>5</v>
      </c>
    </row>
    <row r="3609" spans="1:5" x14ac:dyDescent="0.2">
      <c r="A3609" s="24" t="s">
        <v>14895</v>
      </c>
      <c r="B3609" s="84" t="s">
        <v>22593</v>
      </c>
      <c r="C3609" s="119">
        <v>96.8</v>
      </c>
      <c r="D3609" s="120">
        <v>3607</v>
      </c>
      <c r="E3609" s="121">
        <f t="shared" si="61"/>
        <v>5</v>
      </c>
    </row>
    <row r="3610" spans="1:5" x14ac:dyDescent="0.2">
      <c r="A3610" s="24" t="s">
        <v>16458</v>
      </c>
      <c r="B3610" s="84" t="s">
        <v>22195</v>
      </c>
      <c r="C3610" s="119">
        <v>96.8</v>
      </c>
      <c r="D3610" s="120">
        <v>3608</v>
      </c>
      <c r="E3610" s="121">
        <f t="shared" si="61"/>
        <v>5</v>
      </c>
    </row>
    <row r="3611" spans="1:5" x14ac:dyDescent="0.2">
      <c r="A3611" s="24" t="s">
        <v>14827</v>
      </c>
      <c r="B3611" s="84" t="s">
        <v>23450</v>
      </c>
      <c r="C3611" s="119">
        <v>96.9</v>
      </c>
      <c r="D3611" s="120">
        <v>3609</v>
      </c>
      <c r="E3611" s="121">
        <f t="shared" si="61"/>
        <v>5</v>
      </c>
    </row>
    <row r="3612" spans="1:5" x14ac:dyDescent="0.2">
      <c r="A3612" s="24" t="s">
        <v>16224</v>
      </c>
      <c r="B3612" s="84" t="s">
        <v>22415</v>
      </c>
      <c r="C3612" s="119">
        <v>96.9</v>
      </c>
      <c r="D3612" s="120">
        <v>3610</v>
      </c>
      <c r="E3612" s="121">
        <f t="shared" si="61"/>
        <v>5</v>
      </c>
    </row>
    <row r="3613" spans="1:5" x14ac:dyDescent="0.2">
      <c r="A3613" s="24" t="s">
        <v>14722</v>
      </c>
      <c r="B3613" s="84" t="s">
        <v>22688</v>
      </c>
      <c r="C3613" s="119">
        <v>96.9</v>
      </c>
      <c r="D3613" s="120">
        <v>3611</v>
      </c>
      <c r="E3613" s="121">
        <f t="shared" si="61"/>
        <v>5</v>
      </c>
    </row>
    <row r="3614" spans="1:5" x14ac:dyDescent="0.2">
      <c r="A3614" s="24" t="s">
        <v>15544</v>
      </c>
      <c r="B3614" s="84" t="s">
        <v>22780</v>
      </c>
      <c r="C3614" s="119">
        <v>96.9</v>
      </c>
      <c r="D3614" s="120">
        <v>3612</v>
      </c>
      <c r="E3614" s="121">
        <f t="shared" si="61"/>
        <v>5</v>
      </c>
    </row>
    <row r="3615" spans="1:5" x14ac:dyDescent="0.2">
      <c r="A3615" s="24" t="s">
        <v>16244</v>
      </c>
      <c r="B3615" s="84" t="s">
        <v>22429</v>
      </c>
      <c r="C3615" s="119">
        <v>96.9</v>
      </c>
      <c r="D3615" s="120">
        <v>3613</v>
      </c>
      <c r="E3615" s="121">
        <f t="shared" si="61"/>
        <v>5</v>
      </c>
    </row>
    <row r="3616" spans="1:5" x14ac:dyDescent="0.2">
      <c r="A3616" s="24" t="s">
        <v>15600</v>
      </c>
      <c r="B3616" s="84" t="s">
        <v>22891</v>
      </c>
      <c r="C3616" s="119">
        <v>96.9</v>
      </c>
      <c r="D3616" s="120">
        <v>3614</v>
      </c>
      <c r="E3616" s="121">
        <f t="shared" si="61"/>
        <v>5</v>
      </c>
    </row>
    <row r="3617" spans="1:5" x14ac:dyDescent="0.2">
      <c r="A3617" s="24" t="s">
        <v>13903</v>
      </c>
      <c r="B3617" s="84" t="s">
        <v>23095</v>
      </c>
      <c r="C3617" s="119">
        <v>97</v>
      </c>
      <c r="D3617" s="120">
        <v>3615</v>
      </c>
      <c r="E3617" s="121">
        <f t="shared" si="61"/>
        <v>5</v>
      </c>
    </row>
    <row r="3618" spans="1:5" x14ac:dyDescent="0.2">
      <c r="A3618" s="24" t="s">
        <v>14846</v>
      </c>
      <c r="B3618" s="84" t="s">
        <v>23221</v>
      </c>
      <c r="C3618" s="119">
        <v>97</v>
      </c>
      <c r="D3618" s="120">
        <v>3616</v>
      </c>
      <c r="E3618" s="121">
        <f t="shared" si="61"/>
        <v>5</v>
      </c>
    </row>
    <row r="3619" spans="1:5" x14ac:dyDescent="0.2">
      <c r="A3619" s="24" t="s">
        <v>14521</v>
      </c>
      <c r="B3619" s="84" t="s">
        <v>22697</v>
      </c>
      <c r="C3619" s="119">
        <v>97</v>
      </c>
      <c r="D3619" s="120">
        <v>3617</v>
      </c>
      <c r="E3619" s="121">
        <f t="shared" si="61"/>
        <v>5</v>
      </c>
    </row>
    <row r="3620" spans="1:5" x14ac:dyDescent="0.2">
      <c r="A3620" s="24" t="s">
        <v>13982</v>
      </c>
      <c r="B3620" s="84" t="s">
        <v>23578</v>
      </c>
      <c r="C3620" s="119">
        <v>97</v>
      </c>
      <c r="D3620" s="120">
        <v>3618</v>
      </c>
      <c r="E3620" s="121">
        <f t="shared" si="61"/>
        <v>5</v>
      </c>
    </row>
    <row r="3621" spans="1:5" x14ac:dyDescent="0.2">
      <c r="A3621" s="24" t="s">
        <v>16187</v>
      </c>
      <c r="B3621" s="84" t="s">
        <v>22611</v>
      </c>
      <c r="C3621" s="119">
        <v>97</v>
      </c>
      <c r="D3621" s="120">
        <v>3619</v>
      </c>
      <c r="E3621" s="121">
        <f t="shared" si="61"/>
        <v>5</v>
      </c>
    </row>
    <row r="3622" spans="1:5" x14ac:dyDescent="0.2">
      <c r="A3622" s="24" t="s">
        <v>15403</v>
      </c>
      <c r="B3622" s="84" t="s">
        <v>22575</v>
      </c>
      <c r="C3622" s="119">
        <v>97</v>
      </c>
      <c r="D3622" s="120">
        <v>3620</v>
      </c>
      <c r="E3622" s="121">
        <f t="shared" si="61"/>
        <v>5</v>
      </c>
    </row>
    <row r="3623" spans="1:5" x14ac:dyDescent="0.2">
      <c r="A3623" s="24" t="s">
        <v>16018</v>
      </c>
      <c r="B3623" s="84" t="s">
        <v>22749</v>
      </c>
      <c r="C3623" s="119">
        <v>97</v>
      </c>
      <c r="D3623" s="120">
        <v>3621</v>
      </c>
      <c r="E3623" s="121">
        <f t="shared" si="61"/>
        <v>5</v>
      </c>
    </row>
    <row r="3624" spans="1:5" x14ac:dyDescent="0.2">
      <c r="A3624" s="24" t="s">
        <v>15246</v>
      </c>
      <c r="B3624" s="84" t="s">
        <v>23121</v>
      </c>
      <c r="C3624" s="119">
        <v>97.1</v>
      </c>
      <c r="D3624" s="120">
        <v>3622</v>
      </c>
      <c r="E3624" s="121">
        <f t="shared" si="61"/>
        <v>5</v>
      </c>
    </row>
    <row r="3625" spans="1:5" x14ac:dyDescent="0.2">
      <c r="A3625" s="24" t="s">
        <v>14971</v>
      </c>
      <c r="B3625" s="84" t="s">
        <v>22730</v>
      </c>
      <c r="C3625" s="119">
        <v>97.1</v>
      </c>
      <c r="D3625" s="120">
        <v>3623</v>
      </c>
      <c r="E3625" s="121">
        <f t="shared" si="61"/>
        <v>5</v>
      </c>
    </row>
    <row r="3626" spans="1:5" x14ac:dyDescent="0.2">
      <c r="A3626" s="24" t="s">
        <v>15027</v>
      </c>
      <c r="B3626" s="84" t="s">
        <v>23178</v>
      </c>
      <c r="C3626" s="119">
        <v>97.1</v>
      </c>
      <c r="D3626" s="120">
        <v>3624</v>
      </c>
      <c r="E3626" s="121">
        <f t="shared" si="61"/>
        <v>5</v>
      </c>
    </row>
    <row r="3627" spans="1:5" x14ac:dyDescent="0.2">
      <c r="A3627" s="24" t="s">
        <v>14966</v>
      </c>
      <c r="B3627" s="84" t="s">
        <v>23267</v>
      </c>
      <c r="C3627" s="119">
        <v>97.1</v>
      </c>
      <c r="D3627" s="120">
        <v>3625</v>
      </c>
      <c r="E3627" s="121">
        <f t="shared" si="61"/>
        <v>5</v>
      </c>
    </row>
    <row r="3628" spans="1:5" x14ac:dyDescent="0.2">
      <c r="A3628" s="24" t="s">
        <v>23651</v>
      </c>
      <c r="B3628" s="84" t="s">
        <v>23652</v>
      </c>
      <c r="C3628" s="119">
        <v>97.1</v>
      </c>
      <c r="D3628" s="120">
        <v>3626</v>
      </c>
      <c r="E3628" s="121">
        <f t="shared" si="61"/>
        <v>5</v>
      </c>
    </row>
    <row r="3629" spans="1:5" x14ac:dyDescent="0.2">
      <c r="A3629" s="24" t="s">
        <v>15565</v>
      </c>
      <c r="B3629" s="84" t="s">
        <v>22565</v>
      </c>
      <c r="C3629" s="119">
        <v>97.2</v>
      </c>
      <c r="D3629" s="120">
        <v>3627</v>
      </c>
      <c r="E3629" s="121">
        <f t="shared" si="61"/>
        <v>5</v>
      </c>
    </row>
    <row r="3630" spans="1:5" x14ac:dyDescent="0.2">
      <c r="A3630" s="24" t="s">
        <v>14457</v>
      </c>
      <c r="B3630" s="84" t="s">
        <v>22476</v>
      </c>
      <c r="C3630" s="119">
        <v>97.2</v>
      </c>
      <c r="D3630" s="120">
        <v>3628</v>
      </c>
      <c r="E3630" s="121">
        <f t="shared" si="61"/>
        <v>5</v>
      </c>
    </row>
    <row r="3631" spans="1:5" x14ac:dyDescent="0.2">
      <c r="A3631" s="24" t="s">
        <v>14938</v>
      </c>
      <c r="B3631" s="84" t="s">
        <v>23056</v>
      </c>
      <c r="C3631" s="119">
        <v>97.2</v>
      </c>
      <c r="D3631" s="120">
        <v>3629</v>
      </c>
      <c r="E3631" s="121">
        <f t="shared" si="61"/>
        <v>5</v>
      </c>
    </row>
    <row r="3632" spans="1:5" x14ac:dyDescent="0.2">
      <c r="A3632" s="24" t="s">
        <v>15526</v>
      </c>
      <c r="B3632" s="84" t="s">
        <v>23069</v>
      </c>
      <c r="C3632" s="119">
        <v>97.2</v>
      </c>
      <c r="D3632" s="120">
        <v>3630</v>
      </c>
      <c r="E3632" s="121">
        <f t="shared" si="61"/>
        <v>5</v>
      </c>
    </row>
    <row r="3633" spans="1:5" x14ac:dyDescent="0.2">
      <c r="A3633" s="24" t="s">
        <v>15288</v>
      </c>
      <c r="B3633" s="84" t="s">
        <v>23050</v>
      </c>
      <c r="C3633" s="119">
        <v>97.2</v>
      </c>
      <c r="D3633" s="120">
        <v>3631</v>
      </c>
      <c r="E3633" s="121">
        <f t="shared" si="61"/>
        <v>5</v>
      </c>
    </row>
    <row r="3634" spans="1:5" x14ac:dyDescent="0.2">
      <c r="A3634" s="24" t="s">
        <v>14553</v>
      </c>
      <c r="B3634" s="84" t="s">
        <v>22647</v>
      </c>
      <c r="C3634" s="119">
        <v>97.3</v>
      </c>
      <c r="D3634" s="120">
        <v>3632</v>
      </c>
      <c r="E3634" s="121">
        <f t="shared" si="61"/>
        <v>5</v>
      </c>
    </row>
    <row r="3635" spans="1:5" x14ac:dyDescent="0.2">
      <c r="A3635" s="24" t="s">
        <v>15101</v>
      </c>
      <c r="B3635" s="84" t="s">
        <v>23533</v>
      </c>
      <c r="C3635" s="119">
        <v>97.3</v>
      </c>
      <c r="D3635" s="120">
        <v>3633</v>
      </c>
      <c r="E3635" s="121">
        <f t="shared" si="61"/>
        <v>5</v>
      </c>
    </row>
    <row r="3636" spans="1:5" x14ac:dyDescent="0.2">
      <c r="A3636" s="24" t="s">
        <v>14252</v>
      </c>
      <c r="B3636" s="84" t="s">
        <v>23180</v>
      </c>
      <c r="C3636" s="119">
        <v>97.3</v>
      </c>
      <c r="D3636" s="120">
        <v>3634</v>
      </c>
      <c r="E3636" s="121">
        <f t="shared" si="61"/>
        <v>5</v>
      </c>
    </row>
    <row r="3637" spans="1:5" x14ac:dyDescent="0.2">
      <c r="A3637" s="24" t="s">
        <v>14781</v>
      </c>
      <c r="B3637" s="84" t="s">
        <v>22948</v>
      </c>
      <c r="C3637" s="119">
        <v>97.3</v>
      </c>
      <c r="D3637" s="120">
        <v>3635</v>
      </c>
      <c r="E3637" s="121">
        <f t="shared" si="61"/>
        <v>5</v>
      </c>
    </row>
    <row r="3638" spans="1:5" x14ac:dyDescent="0.2">
      <c r="A3638" s="24" t="s">
        <v>15077</v>
      </c>
      <c r="B3638" s="84" t="s">
        <v>23025</v>
      </c>
      <c r="C3638" s="119">
        <v>97.3</v>
      </c>
      <c r="D3638" s="120">
        <v>3636</v>
      </c>
      <c r="E3638" s="121">
        <f t="shared" si="61"/>
        <v>5</v>
      </c>
    </row>
    <row r="3639" spans="1:5" x14ac:dyDescent="0.2">
      <c r="A3639" s="24" t="s">
        <v>16923</v>
      </c>
      <c r="B3639" s="84" t="s">
        <v>22506</v>
      </c>
      <c r="C3639" s="119">
        <v>97.3</v>
      </c>
      <c r="D3639" s="120">
        <v>3637</v>
      </c>
      <c r="E3639" s="121">
        <f t="shared" si="61"/>
        <v>5</v>
      </c>
    </row>
    <row r="3640" spans="1:5" x14ac:dyDescent="0.2">
      <c r="A3640" s="24" t="s">
        <v>13604</v>
      </c>
      <c r="B3640" s="84" t="s">
        <v>23386</v>
      </c>
      <c r="C3640" s="119">
        <v>97.4</v>
      </c>
      <c r="D3640" s="120">
        <v>3638</v>
      </c>
      <c r="E3640" s="121">
        <f t="shared" si="61"/>
        <v>5</v>
      </c>
    </row>
    <row r="3641" spans="1:5" x14ac:dyDescent="0.2">
      <c r="A3641" s="24" t="s">
        <v>13869</v>
      </c>
      <c r="B3641" s="84" t="s">
        <v>22629</v>
      </c>
      <c r="C3641" s="119">
        <v>97.4</v>
      </c>
      <c r="D3641" s="120">
        <v>3639</v>
      </c>
      <c r="E3641" s="121">
        <f t="shared" si="61"/>
        <v>5</v>
      </c>
    </row>
    <row r="3642" spans="1:5" x14ac:dyDescent="0.2">
      <c r="A3642" s="24" t="s">
        <v>14931</v>
      </c>
      <c r="B3642" s="84" t="s">
        <v>22849</v>
      </c>
      <c r="C3642" s="119">
        <v>97.4</v>
      </c>
      <c r="D3642" s="120">
        <v>3640</v>
      </c>
      <c r="E3642" s="121">
        <f t="shared" si="61"/>
        <v>5</v>
      </c>
    </row>
    <row r="3643" spans="1:5" x14ac:dyDescent="0.2">
      <c r="A3643" s="24" t="s">
        <v>14876</v>
      </c>
      <c r="B3643" s="84" t="s">
        <v>22418</v>
      </c>
      <c r="C3643" s="119">
        <v>97.4</v>
      </c>
      <c r="D3643" s="120">
        <v>3641</v>
      </c>
      <c r="E3643" s="121">
        <f t="shared" si="61"/>
        <v>5</v>
      </c>
    </row>
    <row r="3644" spans="1:5" x14ac:dyDescent="0.2">
      <c r="A3644" s="24" t="s">
        <v>15676</v>
      </c>
      <c r="B3644" s="84" t="s">
        <v>22459</v>
      </c>
      <c r="C3644" s="119">
        <v>97.4</v>
      </c>
      <c r="D3644" s="120">
        <v>3642</v>
      </c>
      <c r="E3644" s="121">
        <f t="shared" si="61"/>
        <v>5</v>
      </c>
    </row>
    <row r="3645" spans="1:5" x14ac:dyDescent="0.2">
      <c r="A3645" s="24" t="s">
        <v>15518</v>
      </c>
      <c r="B3645" s="84" t="s">
        <v>23003</v>
      </c>
      <c r="C3645" s="119">
        <v>97.5</v>
      </c>
      <c r="D3645" s="120">
        <v>3643</v>
      </c>
      <c r="E3645" s="121">
        <f t="shared" si="61"/>
        <v>5</v>
      </c>
    </row>
    <row r="3646" spans="1:5" x14ac:dyDescent="0.2">
      <c r="A3646" s="24" t="s">
        <v>16115</v>
      </c>
      <c r="B3646" s="84" t="s">
        <v>22953</v>
      </c>
      <c r="C3646" s="119">
        <v>97.5</v>
      </c>
      <c r="D3646" s="120">
        <v>3644</v>
      </c>
      <c r="E3646" s="121">
        <f t="shared" si="61"/>
        <v>5</v>
      </c>
    </row>
    <row r="3647" spans="1:5" x14ac:dyDescent="0.2">
      <c r="A3647" s="24" t="s">
        <v>16592</v>
      </c>
      <c r="B3647" s="84" t="s">
        <v>22479</v>
      </c>
      <c r="C3647" s="119">
        <v>97.5</v>
      </c>
      <c r="D3647" s="120">
        <v>3645</v>
      </c>
      <c r="E3647" s="121">
        <f t="shared" si="61"/>
        <v>5</v>
      </c>
    </row>
    <row r="3648" spans="1:5" x14ac:dyDescent="0.2">
      <c r="A3648" s="24" t="s">
        <v>14544</v>
      </c>
      <c r="B3648" s="84" t="s">
        <v>22904</v>
      </c>
      <c r="C3648" s="119">
        <v>97.5</v>
      </c>
      <c r="D3648" s="120">
        <v>3646</v>
      </c>
      <c r="E3648" s="121">
        <f t="shared" si="61"/>
        <v>5</v>
      </c>
    </row>
    <row r="3649" spans="1:5" x14ac:dyDescent="0.2">
      <c r="A3649" s="24" t="s">
        <v>14919</v>
      </c>
      <c r="B3649" s="84" t="s">
        <v>22753</v>
      </c>
      <c r="C3649" s="119">
        <v>97.5</v>
      </c>
      <c r="D3649" s="120">
        <v>3647</v>
      </c>
      <c r="E3649" s="121">
        <f t="shared" si="61"/>
        <v>5</v>
      </c>
    </row>
    <row r="3650" spans="1:5" x14ac:dyDescent="0.2">
      <c r="A3650" s="24" t="s">
        <v>15215</v>
      </c>
      <c r="B3650" s="84" t="s">
        <v>23080</v>
      </c>
      <c r="C3650" s="119">
        <v>97.5</v>
      </c>
      <c r="D3650" s="120">
        <v>3648</v>
      </c>
      <c r="E3650" s="121">
        <f t="shared" si="61"/>
        <v>5</v>
      </c>
    </row>
    <row r="3651" spans="1:5" x14ac:dyDescent="0.2">
      <c r="A3651" s="24" t="s">
        <v>15393</v>
      </c>
      <c r="B3651" s="84" t="s">
        <v>22909</v>
      </c>
      <c r="C3651" s="119">
        <v>97.5</v>
      </c>
      <c r="D3651" s="120">
        <v>3649</v>
      </c>
      <c r="E3651" s="121">
        <f t="shared" si="61"/>
        <v>5</v>
      </c>
    </row>
    <row r="3652" spans="1:5" x14ac:dyDescent="0.2">
      <c r="A3652" s="24" t="s">
        <v>14561</v>
      </c>
      <c r="B3652" s="84" t="s">
        <v>23602</v>
      </c>
      <c r="C3652" s="119">
        <v>97.5</v>
      </c>
      <c r="D3652" s="120">
        <v>3650</v>
      </c>
      <c r="E3652" s="121">
        <f t="shared" ref="E3652:E3715" si="62">VLOOKUP(C3652,$I$3:$O$18,7, TRUE)</f>
        <v>5</v>
      </c>
    </row>
    <row r="3653" spans="1:5" x14ac:dyDescent="0.2">
      <c r="A3653" s="24" t="s">
        <v>16166</v>
      </c>
      <c r="B3653" s="84" t="s">
        <v>23112</v>
      </c>
      <c r="C3653" s="119">
        <v>97.6</v>
      </c>
      <c r="D3653" s="120">
        <v>3651</v>
      </c>
      <c r="E3653" s="121">
        <f t="shared" si="62"/>
        <v>5</v>
      </c>
    </row>
    <row r="3654" spans="1:5" x14ac:dyDescent="0.2">
      <c r="A3654" s="24" t="s">
        <v>16197</v>
      </c>
      <c r="B3654" s="84" t="s">
        <v>22622</v>
      </c>
      <c r="C3654" s="119">
        <v>97.6</v>
      </c>
      <c r="D3654" s="120">
        <v>3652</v>
      </c>
      <c r="E3654" s="121">
        <f t="shared" si="62"/>
        <v>5</v>
      </c>
    </row>
    <row r="3655" spans="1:5" x14ac:dyDescent="0.2">
      <c r="A3655" s="24" t="s">
        <v>15523</v>
      </c>
      <c r="B3655" s="84" t="s">
        <v>22582</v>
      </c>
      <c r="C3655" s="119">
        <v>97.6</v>
      </c>
      <c r="D3655" s="120">
        <v>3653</v>
      </c>
      <c r="E3655" s="121">
        <f t="shared" si="62"/>
        <v>5</v>
      </c>
    </row>
    <row r="3656" spans="1:5" x14ac:dyDescent="0.2">
      <c r="A3656" s="24" t="s">
        <v>16388</v>
      </c>
      <c r="B3656" s="84" t="s">
        <v>22502</v>
      </c>
      <c r="C3656" s="119">
        <v>97.6</v>
      </c>
      <c r="D3656" s="120">
        <v>3654</v>
      </c>
      <c r="E3656" s="121">
        <f t="shared" si="62"/>
        <v>5</v>
      </c>
    </row>
    <row r="3657" spans="1:5" x14ac:dyDescent="0.2">
      <c r="A3657" s="24" t="s">
        <v>14812</v>
      </c>
      <c r="B3657" s="84" t="s">
        <v>22750</v>
      </c>
      <c r="C3657" s="119">
        <v>97.6</v>
      </c>
      <c r="D3657" s="120">
        <v>3655</v>
      </c>
      <c r="E3657" s="121">
        <f t="shared" si="62"/>
        <v>5</v>
      </c>
    </row>
    <row r="3658" spans="1:5" x14ac:dyDescent="0.2">
      <c r="A3658" s="24" t="s">
        <v>15324</v>
      </c>
      <c r="B3658" s="84" t="s">
        <v>22291</v>
      </c>
      <c r="C3658" s="119">
        <v>97.7</v>
      </c>
      <c r="D3658" s="120">
        <v>3656</v>
      </c>
      <c r="E3658" s="121">
        <f t="shared" si="62"/>
        <v>5</v>
      </c>
    </row>
    <row r="3659" spans="1:5" x14ac:dyDescent="0.2">
      <c r="A3659" s="24" t="s">
        <v>16206</v>
      </c>
      <c r="B3659" s="84" t="s">
        <v>22825</v>
      </c>
      <c r="C3659" s="119">
        <v>97.7</v>
      </c>
      <c r="D3659" s="120">
        <v>3657</v>
      </c>
      <c r="E3659" s="121">
        <f t="shared" si="62"/>
        <v>5</v>
      </c>
    </row>
    <row r="3660" spans="1:5" x14ac:dyDescent="0.2">
      <c r="A3660" s="24" t="s">
        <v>16453</v>
      </c>
      <c r="B3660" s="84" t="s">
        <v>21540</v>
      </c>
      <c r="C3660" s="119">
        <v>97.7</v>
      </c>
      <c r="D3660" s="120">
        <v>3658</v>
      </c>
      <c r="E3660" s="121">
        <f t="shared" si="62"/>
        <v>5</v>
      </c>
    </row>
    <row r="3661" spans="1:5" x14ac:dyDescent="0.2">
      <c r="A3661" s="24" t="s">
        <v>14323</v>
      </c>
      <c r="B3661" s="84" t="s">
        <v>23132</v>
      </c>
      <c r="C3661" s="119">
        <v>97.7</v>
      </c>
      <c r="D3661" s="120">
        <v>3659</v>
      </c>
      <c r="E3661" s="121">
        <f t="shared" si="62"/>
        <v>5</v>
      </c>
    </row>
    <row r="3662" spans="1:5" x14ac:dyDescent="0.2">
      <c r="A3662" s="24" t="s">
        <v>17848</v>
      </c>
      <c r="B3662" s="84" t="s">
        <v>21762</v>
      </c>
      <c r="C3662" s="119">
        <v>97.7</v>
      </c>
      <c r="D3662" s="120">
        <v>3660</v>
      </c>
      <c r="E3662" s="121">
        <f t="shared" si="62"/>
        <v>5</v>
      </c>
    </row>
    <row r="3663" spans="1:5" x14ac:dyDescent="0.2">
      <c r="A3663" s="24" t="s">
        <v>15820</v>
      </c>
      <c r="B3663" s="84" t="s">
        <v>22722</v>
      </c>
      <c r="C3663" s="119">
        <v>97.7</v>
      </c>
      <c r="D3663" s="120">
        <v>3661</v>
      </c>
      <c r="E3663" s="121">
        <f t="shared" si="62"/>
        <v>5</v>
      </c>
    </row>
    <row r="3664" spans="1:5" x14ac:dyDescent="0.2">
      <c r="A3664" s="24" t="s">
        <v>15133</v>
      </c>
      <c r="B3664" s="84" t="s">
        <v>22776</v>
      </c>
      <c r="C3664" s="119">
        <v>97.8</v>
      </c>
      <c r="D3664" s="120">
        <v>3662</v>
      </c>
      <c r="E3664" s="121">
        <f t="shared" si="62"/>
        <v>5</v>
      </c>
    </row>
    <row r="3665" spans="1:5" x14ac:dyDescent="0.2">
      <c r="A3665" s="24" t="s">
        <v>15891</v>
      </c>
      <c r="B3665" s="84" t="s">
        <v>23729</v>
      </c>
      <c r="C3665" s="119">
        <v>97.8</v>
      </c>
      <c r="D3665" s="120">
        <v>3663</v>
      </c>
      <c r="E3665" s="121">
        <f t="shared" si="62"/>
        <v>5</v>
      </c>
    </row>
    <row r="3666" spans="1:5" x14ac:dyDescent="0.2">
      <c r="A3666" s="24" t="s">
        <v>15858</v>
      </c>
      <c r="B3666" s="84" t="s">
        <v>22758</v>
      </c>
      <c r="C3666" s="119">
        <v>97.9</v>
      </c>
      <c r="D3666" s="120">
        <v>3664</v>
      </c>
      <c r="E3666" s="121">
        <f t="shared" si="62"/>
        <v>5</v>
      </c>
    </row>
    <row r="3667" spans="1:5" x14ac:dyDescent="0.2">
      <c r="A3667" s="24" t="s">
        <v>13725</v>
      </c>
      <c r="B3667" s="84" t="s">
        <v>22197</v>
      </c>
      <c r="C3667" s="119">
        <v>97.9</v>
      </c>
      <c r="D3667" s="120">
        <v>3665</v>
      </c>
      <c r="E3667" s="121">
        <f t="shared" si="62"/>
        <v>5</v>
      </c>
    </row>
    <row r="3668" spans="1:5" x14ac:dyDescent="0.2">
      <c r="A3668" s="24" t="s">
        <v>16081</v>
      </c>
      <c r="B3668" s="84" t="s">
        <v>22189</v>
      </c>
      <c r="C3668" s="119">
        <v>97.9</v>
      </c>
      <c r="D3668" s="120">
        <v>3666</v>
      </c>
      <c r="E3668" s="121">
        <f t="shared" si="62"/>
        <v>5</v>
      </c>
    </row>
    <row r="3669" spans="1:5" x14ac:dyDescent="0.2">
      <c r="A3669" s="24" t="s">
        <v>13558</v>
      </c>
      <c r="B3669" s="84" t="s">
        <v>23301</v>
      </c>
      <c r="C3669" s="119">
        <v>97.9</v>
      </c>
      <c r="D3669" s="120">
        <v>3667</v>
      </c>
      <c r="E3669" s="121">
        <f t="shared" si="62"/>
        <v>5</v>
      </c>
    </row>
    <row r="3670" spans="1:5" x14ac:dyDescent="0.2">
      <c r="A3670" s="24" t="s">
        <v>16122</v>
      </c>
      <c r="B3670" s="84" t="s">
        <v>22561</v>
      </c>
      <c r="C3670" s="119">
        <v>97.9</v>
      </c>
      <c r="D3670" s="120">
        <v>3668</v>
      </c>
      <c r="E3670" s="121">
        <f t="shared" si="62"/>
        <v>5</v>
      </c>
    </row>
    <row r="3671" spans="1:5" x14ac:dyDescent="0.2">
      <c r="A3671" s="24" t="s">
        <v>14949</v>
      </c>
      <c r="B3671" s="84" t="s">
        <v>22894</v>
      </c>
      <c r="C3671" s="119">
        <v>98</v>
      </c>
      <c r="D3671" s="120">
        <v>3669</v>
      </c>
      <c r="E3671" s="121">
        <f t="shared" si="62"/>
        <v>5</v>
      </c>
    </row>
    <row r="3672" spans="1:5" x14ac:dyDescent="0.2">
      <c r="A3672" s="24" t="s">
        <v>14399</v>
      </c>
      <c r="B3672" s="84" t="s">
        <v>22407</v>
      </c>
      <c r="C3672" s="119">
        <v>98</v>
      </c>
      <c r="D3672" s="120">
        <v>3670</v>
      </c>
      <c r="E3672" s="121">
        <f t="shared" si="62"/>
        <v>5</v>
      </c>
    </row>
    <row r="3673" spans="1:5" x14ac:dyDescent="0.2">
      <c r="A3673" s="24" t="s">
        <v>16779</v>
      </c>
      <c r="B3673" s="84" t="s">
        <v>22287</v>
      </c>
      <c r="C3673" s="119">
        <v>98</v>
      </c>
      <c r="D3673" s="120">
        <v>3671</v>
      </c>
      <c r="E3673" s="121">
        <f t="shared" si="62"/>
        <v>5</v>
      </c>
    </row>
    <row r="3674" spans="1:5" x14ac:dyDescent="0.2">
      <c r="A3674" s="24" t="s">
        <v>14554</v>
      </c>
      <c r="B3674" s="84" t="s">
        <v>22194</v>
      </c>
      <c r="C3674" s="119">
        <v>98</v>
      </c>
      <c r="D3674" s="120">
        <v>3672</v>
      </c>
      <c r="E3674" s="121">
        <f t="shared" si="62"/>
        <v>5</v>
      </c>
    </row>
    <row r="3675" spans="1:5" x14ac:dyDescent="0.2">
      <c r="A3675" s="24" t="s">
        <v>14241</v>
      </c>
      <c r="B3675" s="84" t="s">
        <v>23330</v>
      </c>
      <c r="C3675" s="119">
        <v>98.1</v>
      </c>
      <c r="D3675" s="120">
        <v>3673</v>
      </c>
      <c r="E3675" s="121">
        <f t="shared" si="62"/>
        <v>5</v>
      </c>
    </row>
    <row r="3676" spans="1:5" x14ac:dyDescent="0.2">
      <c r="A3676" s="24" t="s">
        <v>13699</v>
      </c>
      <c r="B3676" s="84" t="s">
        <v>23744</v>
      </c>
      <c r="C3676" s="119">
        <v>98.1</v>
      </c>
      <c r="D3676" s="120">
        <v>3674</v>
      </c>
      <c r="E3676" s="121">
        <f t="shared" si="62"/>
        <v>5</v>
      </c>
    </row>
    <row r="3677" spans="1:5" x14ac:dyDescent="0.2">
      <c r="A3677" s="24" t="s">
        <v>14974</v>
      </c>
      <c r="B3677" s="84" t="s">
        <v>23482</v>
      </c>
      <c r="C3677" s="119">
        <v>98.1</v>
      </c>
      <c r="D3677" s="120">
        <v>3675</v>
      </c>
      <c r="E3677" s="121">
        <f t="shared" si="62"/>
        <v>5</v>
      </c>
    </row>
    <row r="3678" spans="1:5" x14ac:dyDescent="0.2">
      <c r="A3678" s="24" t="s">
        <v>16299</v>
      </c>
      <c r="B3678" s="84" t="s">
        <v>21977</v>
      </c>
      <c r="C3678" s="119">
        <v>98.1</v>
      </c>
      <c r="D3678" s="120">
        <v>3676</v>
      </c>
      <c r="E3678" s="121">
        <f t="shared" si="62"/>
        <v>5</v>
      </c>
    </row>
    <row r="3679" spans="1:5" x14ac:dyDescent="0.2">
      <c r="A3679" s="24" t="s">
        <v>14581</v>
      </c>
      <c r="B3679" s="84" t="s">
        <v>22698</v>
      </c>
      <c r="C3679" s="119">
        <v>98.1</v>
      </c>
      <c r="D3679" s="120">
        <v>3677</v>
      </c>
      <c r="E3679" s="121">
        <f t="shared" si="62"/>
        <v>5</v>
      </c>
    </row>
    <row r="3680" spans="1:5" x14ac:dyDescent="0.2">
      <c r="A3680" s="24" t="s">
        <v>14880</v>
      </c>
      <c r="B3680" s="84" t="s">
        <v>22668</v>
      </c>
      <c r="C3680" s="119">
        <v>98.2</v>
      </c>
      <c r="D3680" s="120">
        <v>3678</v>
      </c>
      <c r="E3680" s="121">
        <f t="shared" si="62"/>
        <v>5</v>
      </c>
    </row>
    <row r="3681" spans="1:5" x14ac:dyDescent="0.2">
      <c r="A3681" s="24" t="s">
        <v>15704</v>
      </c>
      <c r="B3681" s="84" t="s">
        <v>22981</v>
      </c>
      <c r="C3681" s="119">
        <v>98.2</v>
      </c>
      <c r="D3681" s="120">
        <v>3679</v>
      </c>
      <c r="E3681" s="121">
        <f t="shared" si="62"/>
        <v>5</v>
      </c>
    </row>
    <row r="3682" spans="1:5" x14ac:dyDescent="0.2">
      <c r="A3682" s="24" t="s">
        <v>15631</v>
      </c>
      <c r="B3682" s="84" t="s">
        <v>23008</v>
      </c>
      <c r="C3682" s="119">
        <v>98.2</v>
      </c>
      <c r="D3682" s="120">
        <v>3680</v>
      </c>
      <c r="E3682" s="121">
        <f t="shared" si="62"/>
        <v>5</v>
      </c>
    </row>
    <row r="3683" spans="1:5" x14ac:dyDescent="0.2">
      <c r="A3683" s="24" t="s">
        <v>15984</v>
      </c>
      <c r="B3683" s="84" t="s">
        <v>22412</v>
      </c>
      <c r="C3683" s="119">
        <v>98.2</v>
      </c>
      <c r="D3683" s="120">
        <v>3681</v>
      </c>
      <c r="E3683" s="121">
        <f t="shared" si="62"/>
        <v>5</v>
      </c>
    </row>
    <row r="3684" spans="1:5" x14ac:dyDescent="0.2">
      <c r="A3684" s="24" t="s">
        <v>15391</v>
      </c>
      <c r="B3684" s="84" t="s">
        <v>23002</v>
      </c>
      <c r="C3684" s="119">
        <v>98.2</v>
      </c>
      <c r="D3684" s="120">
        <v>3682</v>
      </c>
      <c r="E3684" s="121">
        <f t="shared" si="62"/>
        <v>5</v>
      </c>
    </row>
    <row r="3685" spans="1:5" x14ac:dyDescent="0.2">
      <c r="A3685" s="24" t="s">
        <v>16354</v>
      </c>
      <c r="B3685" s="84" t="s">
        <v>22929</v>
      </c>
      <c r="C3685" s="119">
        <v>98.2</v>
      </c>
      <c r="D3685" s="120">
        <v>3683</v>
      </c>
      <c r="E3685" s="121">
        <f t="shared" si="62"/>
        <v>5</v>
      </c>
    </row>
    <row r="3686" spans="1:5" x14ac:dyDescent="0.2">
      <c r="A3686" s="24" t="s">
        <v>23741</v>
      </c>
      <c r="B3686" s="84" t="s">
        <v>23742</v>
      </c>
      <c r="C3686" s="119">
        <v>98.2</v>
      </c>
      <c r="D3686" s="120">
        <v>3684</v>
      </c>
      <c r="E3686" s="121">
        <f t="shared" si="62"/>
        <v>5</v>
      </c>
    </row>
    <row r="3687" spans="1:5" x14ac:dyDescent="0.2">
      <c r="A3687" s="24" t="s">
        <v>14223</v>
      </c>
      <c r="B3687" s="84" t="s">
        <v>22872</v>
      </c>
      <c r="C3687" s="119">
        <v>98.3</v>
      </c>
      <c r="D3687" s="120">
        <v>3685</v>
      </c>
      <c r="E3687" s="121">
        <f t="shared" si="62"/>
        <v>5</v>
      </c>
    </row>
    <row r="3688" spans="1:5" x14ac:dyDescent="0.2">
      <c r="A3688" s="24" t="s">
        <v>15307</v>
      </c>
      <c r="B3688" s="84" t="s">
        <v>23053</v>
      </c>
      <c r="C3688" s="119">
        <v>98.3</v>
      </c>
      <c r="D3688" s="120">
        <v>3686</v>
      </c>
      <c r="E3688" s="121">
        <f t="shared" si="62"/>
        <v>5</v>
      </c>
    </row>
    <row r="3689" spans="1:5" x14ac:dyDescent="0.2">
      <c r="A3689" s="24" t="s">
        <v>15121</v>
      </c>
      <c r="B3689" s="84" t="s">
        <v>22746</v>
      </c>
      <c r="C3689" s="119">
        <v>98.3</v>
      </c>
      <c r="D3689" s="120">
        <v>3687</v>
      </c>
      <c r="E3689" s="121">
        <f t="shared" si="62"/>
        <v>5</v>
      </c>
    </row>
    <row r="3690" spans="1:5" x14ac:dyDescent="0.2">
      <c r="A3690" s="24" t="s">
        <v>16403</v>
      </c>
      <c r="B3690" s="84" t="s">
        <v>21802</v>
      </c>
      <c r="C3690" s="119">
        <v>98.3</v>
      </c>
      <c r="D3690" s="120">
        <v>3688</v>
      </c>
      <c r="E3690" s="121">
        <f t="shared" si="62"/>
        <v>5</v>
      </c>
    </row>
    <row r="3691" spans="1:5" x14ac:dyDescent="0.2">
      <c r="A3691" s="24" t="s">
        <v>13958</v>
      </c>
      <c r="B3691" s="84" t="s">
        <v>22711</v>
      </c>
      <c r="C3691" s="119">
        <v>98.3</v>
      </c>
      <c r="D3691" s="120">
        <v>3689</v>
      </c>
      <c r="E3691" s="121">
        <f t="shared" si="62"/>
        <v>5</v>
      </c>
    </row>
    <row r="3692" spans="1:5" x14ac:dyDescent="0.2">
      <c r="A3692" s="24" t="s">
        <v>14758</v>
      </c>
      <c r="B3692" s="84" t="s">
        <v>23034</v>
      </c>
      <c r="C3692" s="119">
        <v>98.3</v>
      </c>
      <c r="D3692" s="120">
        <v>3690</v>
      </c>
      <c r="E3692" s="121">
        <f t="shared" si="62"/>
        <v>5</v>
      </c>
    </row>
    <row r="3693" spans="1:5" x14ac:dyDescent="0.2">
      <c r="A3693" s="24" t="s">
        <v>23499</v>
      </c>
      <c r="B3693" s="84" t="s">
        <v>23500</v>
      </c>
      <c r="C3693" s="119">
        <v>98.3</v>
      </c>
      <c r="D3693" s="120">
        <v>3691</v>
      </c>
      <c r="E3693" s="121">
        <f t="shared" si="62"/>
        <v>5</v>
      </c>
    </row>
    <row r="3694" spans="1:5" x14ac:dyDescent="0.2">
      <c r="A3694" s="24" t="s">
        <v>15744</v>
      </c>
      <c r="B3694" s="84" t="s">
        <v>22134</v>
      </c>
      <c r="C3694" s="119">
        <v>98.4</v>
      </c>
      <c r="D3694" s="120">
        <v>3692</v>
      </c>
      <c r="E3694" s="121">
        <f t="shared" si="62"/>
        <v>5</v>
      </c>
    </row>
    <row r="3695" spans="1:5" x14ac:dyDescent="0.2">
      <c r="A3695" s="24" t="s">
        <v>14357</v>
      </c>
      <c r="B3695" s="84" t="s">
        <v>22934</v>
      </c>
      <c r="C3695" s="119">
        <v>98.4</v>
      </c>
      <c r="D3695" s="120">
        <v>3693</v>
      </c>
      <c r="E3695" s="121">
        <f t="shared" si="62"/>
        <v>5</v>
      </c>
    </row>
    <row r="3696" spans="1:5" x14ac:dyDescent="0.2">
      <c r="A3696" s="24" t="s">
        <v>15859</v>
      </c>
      <c r="B3696" s="84" t="s">
        <v>22775</v>
      </c>
      <c r="C3696" s="119">
        <v>98.4</v>
      </c>
      <c r="D3696" s="120">
        <v>3694</v>
      </c>
      <c r="E3696" s="121">
        <f t="shared" si="62"/>
        <v>5</v>
      </c>
    </row>
    <row r="3697" spans="1:5" x14ac:dyDescent="0.2">
      <c r="A3697" s="24" t="s">
        <v>13943</v>
      </c>
      <c r="B3697" s="84" t="s">
        <v>23051</v>
      </c>
      <c r="C3697" s="119">
        <v>98.4</v>
      </c>
      <c r="D3697" s="120">
        <v>3695</v>
      </c>
      <c r="E3697" s="121">
        <f t="shared" si="62"/>
        <v>5</v>
      </c>
    </row>
    <row r="3698" spans="1:5" x14ac:dyDescent="0.2">
      <c r="A3698" s="24" t="s">
        <v>15595</v>
      </c>
      <c r="B3698" s="84" t="s">
        <v>23217</v>
      </c>
      <c r="C3698" s="119">
        <v>98.5</v>
      </c>
      <c r="D3698" s="120">
        <v>3696</v>
      </c>
      <c r="E3698" s="121">
        <f t="shared" si="62"/>
        <v>5</v>
      </c>
    </row>
    <row r="3699" spans="1:5" x14ac:dyDescent="0.2">
      <c r="A3699" s="24" t="s">
        <v>15981</v>
      </c>
      <c r="B3699" s="84" t="s">
        <v>22896</v>
      </c>
      <c r="C3699" s="119">
        <v>98.5</v>
      </c>
      <c r="D3699" s="120">
        <v>3697</v>
      </c>
      <c r="E3699" s="121">
        <f t="shared" si="62"/>
        <v>5</v>
      </c>
    </row>
    <row r="3700" spans="1:5" x14ac:dyDescent="0.2">
      <c r="A3700" s="24" t="s">
        <v>15866</v>
      </c>
      <c r="B3700" s="84" t="s">
        <v>22689</v>
      </c>
      <c r="C3700" s="119">
        <v>98.5</v>
      </c>
      <c r="D3700" s="120">
        <v>3698</v>
      </c>
      <c r="E3700" s="121">
        <f t="shared" si="62"/>
        <v>5</v>
      </c>
    </row>
    <row r="3701" spans="1:5" x14ac:dyDescent="0.2">
      <c r="A3701" s="24" t="s">
        <v>15514</v>
      </c>
      <c r="B3701" s="84" t="s">
        <v>22691</v>
      </c>
      <c r="C3701" s="119">
        <v>98.5</v>
      </c>
      <c r="D3701" s="120">
        <v>3699</v>
      </c>
      <c r="E3701" s="121">
        <f t="shared" si="62"/>
        <v>5</v>
      </c>
    </row>
    <row r="3702" spans="1:5" x14ac:dyDescent="0.2">
      <c r="A3702" s="24" t="s">
        <v>14284</v>
      </c>
      <c r="B3702" s="84" t="s">
        <v>23621</v>
      </c>
      <c r="C3702" s="119">
        <v>98.5</v>
      </c>
      <c r="D3702" s="120">
        <v>3700</v>
      </c>
      <c r="E3702" s="121">
        <f t="shared" si="62"/>
        <v>5</v>
      </c>
    </row>
    <row r="3703" spans="1:5" x14ac:dyDescent="0.2">
      <c r="A3703" s="24" t="s">
        <v>15580</v>
      </c>
      <c r="B3703" s="84" t="s">
        <v>22624</v>
      </c>
      <c r="C3703" s="119">
        <v>98.5</v>
      </c>
      <c r="D3703" s="120">
        <v>3701</v>
      </c>
      <c r="E3703" s="121">
        <f t="shared" si="62"/>
        <v>5</v>
      </c>
    </row>
    <row r="3704" spans="1:5" x14ac:dyDescent="0.2">
      <c r="A3704" s="24" t="s">
        <v>14641</v>
      </c>
      <c r="B3704" s="84" t="s">
        <v>23306</v>
      </c>
      <c r="C3704" s="119">
        <v>98.5</v>
      </c>
      <c r="D3704" s="120">
        <v>3702</v>
      </c>
      <c r="E3704" s="121">
        <f t="shared" si="62"/>
        <v>5</v>
      </c>
    </row>
    <row r="3705" spans="1:5" x14ac:dyDescent="0.2">
      <c r="A3705" s="24" t="s">
        <v>14822</v>
      </c>
      <c r="B3705" s="84" t="s">
        <v>22094</v>
      </c>
      <c r="C3705" s="119">
        <v>98.5</v>
      </c>
      <c r="D3705" s="120">
        <v>3703</v>
      </c>
      <c r="E3705" s="121">
        <f t="shared" si="62"/>
        <v>5</v>
      </c>
    </row>
    <row r="3706" spans="1:5" x14ac:dyDescent="0.2">
      <c r="A3706" s="24" t="s">
        <v>15961</v>
      </c>
      <c r="B3706" s="84" t="s">
        <v>21909</v>
      </c>
      <c r="C3706" s="119">
        <v>98.5</v>
      </c>
      <c r="D3706" s="120">
        <v>3704</v>
      </c>
      <c r="E3706" s="121">
        <f t="shared" si="62"/>
        <v>5</v>
      </c>
    </row>
    <row r="3707" spans="1:5" x14ac:dyDescent="0.2">
      <c r="A3707" s="24" t="s">
        <v>15500</v>
      </c>
      <c r="B3707" s="84" t="s">
        <v>22982</v>
      </c>
      <c r="C3707" s="119">
        <v>98.6</v>
      </c>
      <c r="D3707" s="120">
        <v>3705</v>
      </c>
      <c r="E3707" s="121">
        <f t="shared" si="62"/>
        <v>5</v>
      </c>
    </row>
    <row r="3708" spans="1:5" x14ac:dyDescent="0.2">
      <c r="A3708" s="24" t="s">
        <v>15535</v>
      </c>
      <c r="B3708" s="84" t="s">
        <v>22676</v>
      </c>
      <c r="C3708" s="119">
        <v>98.6</v>
      </c>
      <c r="D3708" s="120">
        <v>3706</v>
      </c>
      <c r="E3708" s="121">
        <f t="shared" si="62"/>
        <v>5</v>
      </c>
    </row>
    <row r="3709" spans="1:5" x14ac:dyDescent="0.2">
      <c r="A3709" s="24" t="s">
        <v>16553</v>
      </c>
      <c r="B3709" s="84" t="s">
        <v>21673</v>
      </c>
      <c r="C3709" s="119">
        <v>98.6</v>
      </c>
      <c r="D3709" s="120">
        <v>3707</v>
      </c>
      <c r="E3709" s="121">
        <f t="shared" si="62"/>
        <v>5</v>
      </c>
    </row>
    <row r="3710" spans="1:5" x14ac:dyDescent="0.2">
      <c r="A3710" s="24" t="s">
        <v>14461</v>
      </c>
      <c r="B3710" s="84" t="s">
        <v>22495</v>
      </c>
      <c r="C3710" s="119">
        <v>98.6</v>
      </c>
      <c r="D3710" s="120">
        <v>3708</v>
      </c>
      <c r="E3710" s="121">
        <f t="shared" si="62"/>
        <v>5</v>
      </c>
    </row>
    <row r="3711" spans="1:5" x14ac:dyDescent="0.2">
      <c r="A3711" s="24" t="s">
        <v>14161</v>
      </c>
      <c r="B3711" s="84" t="s">
        <v>22868</v>
      </c>
      <c r="C3711" s="119">
        <v>98.6</v>
      </c>
      <c r="D3711" s="120">
        <v>3709</v>
      </c>
      <c r="E3711" s="121">
        <f t="shared" si="62"/>
        <v>5</v>
      </c>
    </row>
    <row r="3712" spans="1:5" x14ac:dyDescent="0.2">
      <c r="A3712" s="24" t="s">
        <v>15107</v>
      </c>
      <c r="B3712" s="84" t="s">
        <v>23402</v>
      </c>
      <c r="C3712" s="119">
        <v>98.6</v>
      </c>
      <c r="D3712" s="120">
        <v>3710</v>
      </c>
      <c r="E3712" s="121">
        <f t="shared" si="62"/>
        <v>5</v>
      </c>
    </row>
    <row r="3713" spans="1:5" x14ac:dyDescent="0.2">
      <c r="A3713" s="24" t="s">
        <v>14375</v>
      </c>
      <c r="B3713" s="84" t="s">
        <v>22618</v>
      </c>
      <c r="C3713" s="119">
        <v>98.6</v>
      </c>
      <c r="D3713" s="120">
        <v>3711</v>
      </c>
      <c r="E3713" s="121">
        <f t="shared" si="62"/>
        <v>5</v>
      </c>
    </row>
    <row r="3714" spans="1:5" x14ac:dyDescent="0.2">
      <c r="A3714" s="24" t="s">
        <v>16801</v>
      </c>
      <c r="B3714" s="84" t="s">
        <v>22229</v>
      </c>
      <c r="C3714" s="119">
        <v>98.6</v>
      </c>
      <c r="D3714" s="120">
        <v>3712</v>
      </c>
      <c r="E3714" s="121">
        <f t="shared" si="62"/>
        <v>5</v>
      </c>
    </row>
    <row r="3715" spans="1:5" x14ac:dyDescent="0.2">
      <c r="A3715" s="24" t="s">
        <v>14097</v>
      </c>
      <c r="B3715" s="84" t="s">
        <v>23005</v>
      </c>
      <c r="C3715" s="119">
        <v>98.7</v>
      </c>
      <c r="D3715" s="120">
        <v>3713</v>
      </c>
      <c r="E3715" s="121">
        <f t="shared" si="62"/>
        <v>5</v>
      </c>
    </row>
    <row r="3716" spans="1:5" x14ac:dyDescent="0.2">
      <c r="A3716" s="24" t="s">
        <v>15695</v>
      </c>
      <c r="B3716" s="84" t="s">
        <v>23160</v>
      </c>
      <c r="C3716" s="119">
        <v>98.7</v>
      </c>
      <c r="D3716" s="120">
        <v>3714</v>
      </c>
      <c r="E3716" s="121">
        <f t="shared" ref="E3716:E3779" si="63">VLOOKUP(C3716,$I$3:$O$18,7, TRUE)</f>
        <v>5</v>
      </c>
    </row>
    <row r="3717" spans="1:5" x14ac:dyDescent="0.2">
      <c r="A3717" s="24" t="s">
        <v>14471</v>
      </c>
      <c r="B3717" s="84" t="s">
        <v>22734</v>
      </c>
      <c r="C3717" s="119">
        <v>98.7</v>
      </c>
      <c r="D3717" s="120">
        <v>3715</v>
      </c>
      <c r="E3717" s="121">
        <f t="shared" si="63"/>
        <v>5</v>
      </c>
    </row>
    <row r="3718" spans="1:5" x14ac:dyDescent="0.2">
      <c r="A3718" s="24" t="s">
        <v>17164</v>
      </c>
      <c r="B3718" s="84" t="s">
        <v>22712</v>
      </c>
      <c r="C3718" s="119">
        <v>98.7</v>
      </c>
      <c r="D3718" s="120">
        <v>3716</v>
      </c>
      <c r="E3718" s="121">
        <f t="shared" si="63"/>
        <v>5</v>
      </c>
    </row>
    <row r="3719" spans="1:5" x14ac:dyDescent="0.2">
      <c r="A3719" s="24" t="s">
        <v>15436</v>
      </c>
      <c r="B3719" s="84" t="s">
        <v>22351</v>
      </c>
      <c r="C3719" s="119">
        <v>98.8</v>
      </c>
      <c r="D3719" s="120">
        <v>3717</v>
      </c>
      <c r="E3719" s="121">
        <f t="shared" si="63"/>
        <v>5</v>
      </c>
    </row>
    <row r="3720" spans="1:5" x14ac:dyDescent="0.2">
      <c r="A3720" s="24" t="s">
        <v>15546</v>
      </c>
      <c r="B3720" s="84" t="s">
        <v>22998</v>
      </c>
      <c r="C3720" s="119">
        <v>98.8</v>
      </c>
      <c r="D3720" s="120">
        <v>3718</v>
      </c>
      <c r="E3720" s="121">
        <f t="shared" si="63"/>
        <v>5</v>
      </c>
    </row>
    <row r="3721" spans="1:5" x14ac:dyDescent="0.2">
      <c r="A3721" s="24" t="s">
        <v>14866</v>
      </c>
      <c r="B3721" s="84" t="s">
        <v>22860</v>
      </c>
      <c r="C3721" s="119">
        <v>98.8</v>
      </c>
      <c r="D3721" s="120">
        <v>3719</v>
      </c>
      <c r="E3721" s="121">
        <f t="shared" si="63"/>
        <v>5</v>
      </c>
    </row>
    <row r="3722" spans="1:5" x14ac:dyDescent="0.2">
      <c r="A3722" s="24" t="s">
        <v>13897</v>
      </c>
      <c r="B3722" s="84" t="s">
        <v>23400</v>
      </c>
      <c r="C3722" s="119">
        <v>98.8</v>
      </c>
      <c r="D3722" s="120">
        <v>3720</v>
      </c>
      <c r="E3722" s="121">
        <f t="shared" si="63"/>
        <v>5</v>
      </c>
    </row>
    <row r="3723" spans="1:5" x14ac:dyDescent="0.2">
      <c r="A3723" s="24" t="s">
        <v>14341</v>
      </c>
      <c r="B3723" s="84" t="s">
        <v>23385</v>
      </c>
      <c r="C3723" s="119">
        <v>98.8</v>
      </c>
      <c r="D3723" s="120">
        <v>3721</v>
      </c>
      <c r="E3723" s="121">
        <f t="shared" si="63"/>
        <v>5</v>
      </c>
    </row>
    <row r="3724" spans="1:5" x14ac:dyDescent="0.2">
      <c r="A3724" s="24" t="s">
        <v>14688</v>
      </c>
      <c r="B3724" s="84" t="s">
        <v>22423</v>
      </c>
      <c r="C3724" s="119">
        <v>98.8</v>
      </c>
      <c r="D3724" s="120">
        <v>3722</v>
      </c>
      <c r="E3724" s="121">
        <f t="shared" si="63"/>
        <v>5</v>
      </c>
    </row>
    <row r="3725" spans="1:5" x14ac:dyDescent="0.2">
      <c r="A3725" s="24" t="s">
        <v>14718</v>
      </c>
      <c r="B3725" s="84" t="s">
        <v>23037</v>
      </c>
      <c r="C3725" s="119">
        <v>98.8</v>
      </c>
      <c r="D3725" s="120">
        <v>3723</v>
      </c>
      <c r="E3725" s="121">
        <f t="shared" si="63"/>
        <v>5</v>
      </c>
    </row>
    <row r="3726" spans="1:5" x14ac:dyDescent="0.2">
      <c r="A3726" s="24" t="s">
        <v>15466</v>
      </c>
      <c r="B3726" s="84" t="s">
        <v>23205</v>
      </c>
      <c r="C3726" s="119">
        <v>98.9</v>
      </c>
      <c r="D3726" s="120">
        <v>3724</v>
      </c>
      <c r="E3726" s="121">
        <f t="shared" si="63"/>
        <v>5</v>
      </c>
    </row>
    <row r="3727" spans="1:5" x14ac:dyDescent="0.2">
      <c r="A3727" s="24" t="s">
        <v>13572</v>
      </c>
      <c r="B3727" s="84" t="s">
        <v>23792</v>
      </c>
      <c r="C3727" s="119">
        <v>98.9</v>
      </c>
      <c r="D3727" s="120">
        <v>3725</v>
      </c>
      <c r="E3727" s="121">
        <f t="shared" si="63"/>
        <v>5</v>
      </c>
    </row>
    <row r="3728" spans="1:5" x14ac:dyDescent="0.2">
      <c r="A3728" s="24" t="s">
        <v>14635</v>
      </c>
      <c r="B3728" s="84" t="s">
        <v>22411</v>
      </c>
      <c r="C3728" s="119">
        <v>98.9</v>
      </c>
      <c r="D3728" s="120">
        <v>3726</v>
      </c>
      <c r="E3728" s="121">
        <f t="shared" si="63"/>
        <v>5</v>
      </c>
    </row>
    <row r="3729" spans="1:5" x14ac:dyDescent="0.2">
      <c r="A3729" s="24" t="s">
        <v>16189</v>
      </c>
      <c r="B3729" s="84" t="s">
        <v>22385</v>
      </c>
      <c r="C3729" s="119">
        <v>98.9</v>
      </c>
      <c r="D3729" s="120">
        <v>3727</v>
      </c>
      <c r="E3729" s="121">
        <f t="shared" si="63"/>
        <v>5</v>
      </c>
    </row>
    <row r="3730" spans="1:5" x14ac:dyDescent="0.2">
      <c r="A3730" s="24" t="s">
        <v>13427</v>
      </c>
      <c r="B3730" s="84" t="s">
        <v>23524</v>
      </c>
      <c r="C3730" s="119">
        <v>99</v>
      </c>
      <c r="D3730" s="120">
        <v>3728</v>
      </c>
      <c r="E3730" s="121">
        <f t="shared" si="63"/>
        <v>5</v>
      </c>
    </row>
    <row r="3731" spans="1:5" x14ac:dyDescent="0.2">
      <c r="A3731" s="24" t="s">
        <v>15187</v>
      </c>
      <c r="B3731" s="84" t="s">
        <v>23488</v>
      </c>
      <c r="C3731" s="119">
        <v>99</v>
      </c>
      <c r="D3731" s="120">
        <v>3729</v>
      </c>
      <c r="E3731" s="121">
        <f t="shared" si="63"/>
        <v>5</v>
      </c>
    </row>
    <row r="3732" spans="1:5" x14ac:dyDescent="0.2">
      <c r="A3732" s="24" t="s">
        <v>15078</v>
      </c>
      <c r="B3732" s="84" t="s">
        <v>23113</v>
      </c>
      <c r="C3732" s="119">
        <v>99</v>
      </c>
      <c r="D3732" s="120">
        <v>3730</v>
      </c>
      <c r="E3732" s="121">
        <f t="shared" si="63"/>
        <v>5</v>
      </c>
    </row>
    <row r="3733" spans="1:5" x14ac:dyDescent="0.2">
      <c r="A3733" s="24" t="s">
        <v>15061</v>
      </c>
      <c r="B3733" s="84" t="s">
        <v>21887</v>
      </c>
      <c r="C3733" s="119">
        <v>99</v>
      </c>
      <c r="D3733" s="120">
        <v>3731</v>
      </c>
      <c r="E3733" s="121">
        <f t="shared" si="63"/>
        <v>5</v>
      </c>
    </row>
    <row r="3734" spans="1:5" x14ac:dyDescent="0.2">
      <c r="A3734" s="24" t="s">
        <v>15260</v>
      </c>
      <c r="B3734" s="84" t="s">
        <v>22584</v>
      </c>
      <c r="C3734" s="119">
        <v>99</v>
      </c>
      <c r="D3734" s="120">
        <v>3732</v>
      </c>
      <c r="E3734" s="121">
        <f t="shared" si="63"/>
        <v>5</v>
      </c>
    </row>
    <row r="3735" spans="1:5" x14ac:dyDescent="0.2">
      <c r="A3735" s="24" t="s">
        <v>15173</v>
      </c>
      <c r="B3735" s="84" t="s">
        <v>22854</v>
      </c>
      <c r="C3735" s="119">
        <v>99.1</v>
      </c>
      <c r="D3735" s="120">
        <v>3733</v>
      </c>
      <c r="E3735" s="121">
        <f t="shared" si="63"/>
        <v>5</v>
      </c>
    </row>
    <row r="3736" spans="1:5" x14ac:dyDescent="0.2">
      <c r="A3736" s="24" t="s">
        <v>15599</v>
      </c>
      <c r="B3736" s="84" t="s">
        <v>22930</v>
      </c>
      <c r="C3736" s="119">
        <v>99.1</v>
      </c>
      <c r="D3736" s="120">
        <v>3734</v>
      </c>
      <c r="E3736" s="121">
        <f t="shared" si="63"/>
        <v>5</v>
      </c>
    </row>
    <row r="3737" spans="1:5" x14ac:dyDescent="0.2">
      <c r="A3737" s="24" t="s">
        <v>15988</v>
      </c>
      <c r="B3737" s="84" t="s">
        <v>23171</v>
      </c>
      <c r="C3737" s="119">
        <v>99.1</v>
      </c>
      <c r="D3737" s="120">
        <v>3735</v>
      </c>
      <c r="E3737" s="121">
        <f t="shared" si="63"/>
        <v>5</v>
      </c>
    </row>
    <row r="3738" spans="1:5" x14ac:dyDescent="0.2">
      <c r="A3738" s="24" t="s">
        <v>14941</v>
      </c>
      <c r="B3738" s="84" t="s">
        <v>23078</v>
      </c>
      <c r="C3738" s="119">
        <v>99.1</v>
      </c>
      <c r="D3738" s="120">
        <v>3736</v>
      </c>
      <c r="E3738" s="121">
        <f t="shared" si="63"/>
        <v>5</v>
      </c>
    </row>
    <row r="3739" spans="1:5" x14ac:dyDescent="0.2">
      <c r="A3739" s="24" t="s">
        <v>15422</v>
      </c>
      <c r="B3739" s="84" t="s">
        <v>22783</v>
      </c>
      <c r="C3739" s="119">
        <v>99.1</v>
      </c>
      <c r="D3739" s="120">
        <v>3737</v>
      </c>
      <c r="E3739" s="121">
        <f t="shared" si="63"/>
        <v>5</v>
      </c>
    </row>
    <row r="3740" spans="1:5" x14ac:dyDescent="0.2">
      <c r="A3740" s="24" t="s">
        <v>15412</v>
      </c>
      <c r="B3740" s="84" t="s">
        <v>23190</v>
      </c>
      <c r="C3740" s="119">
        <v>99.1</v>
      </c>
      <c r="D3740" s="120">
        <v>3738</v>
      </c>
      <c r="E3740" s="121">
        <f t="shared" si="63"/>
        <v>5</v>
      </c>
    </row>
    <row r="3741" spans="1:5" x14ac:dyDescent="0.2">
      <c r="A3741" s="24" t="s">
        <v>15287</v>
      </c>
      <c r="B3741" s="84" t="s">
        <v>22683</v>
      </c>
      <c r="C3741" s="119">
        <v>99.1</v>
      </c>
      <c r="D3741" s="120">
        <v>3739</v>
      </c>
      <c r="E3741" s="121">
        <f t="shared" si="63"/>
        <v>5</v>
      </c>
    </row>
    <row r="3742" spans="1:5" x14ac:dyDescent="0.2">
      <c r="A3742" s="24" t="s">
        <v>16150</v>
      </c>
      <c r="B3742" s="84" t="s">
        <v>21867</v>
      </c>
      <c r="C3742" s="119">
        <v>99.2</v>
      </c>
      <c r="D3742" s="120">
        <v>3740</v>
      </c>
      <c r="E3742" s="121">
        <f t="shared" si="63"/>
        <v>5</v>
      </c>
    </row>
    <row r="3743" spans="1:5" x14ac:dyDescent="0.2">
      <c r="A3743" s="24" t="s">
        <v>13796</v>
      </c>
      <c r="B3743" s="84" t="s">
        <v>23243</v>
      </c>
      <c r="C3743" s="119">
        <v>99.2</v>
      </c>
      <c r="D3743" s="120">
        <v>3741</v>
      </c>
      <c r="E3743" s="121">
        <f t="shared" si="63"/>
        <v>5</v>
      </c>
    </row>
    <row r="3744" spans="1:5" x14ac:dyDescent="0.2">
      <c r="A3744" s="24" t="s">
        <v>15462</v>
      </c>
      <c r="B3744" s="84" t="s">
        <v>22541</v>
      </c>
      <c r="C3744" s="119">
        <v>99.3</v>
      </c>
      <c r="D3744" s="120">
        <v>3742</v>
      </c>
      <c r="E3744" s="121">
        <f t="shared" si="63"/>
        <v>5</v>
      </c>
    </row>
    <row r="3745" spans="1:5" x14ac:dyDescent="0.2">
      <c r="A3745" s="24" t="s">
        <v>14886</v>
      </c>
      <c r="B3745" s="84" t="s">
        <v>23209</v>
      </c>
      <c r="C3745" s="119">
        <v>99.3</v>
      </c>
      <c r="D3745" s="120">
        <v>3743</v>
      </c>
      <c r="E3745" s="121">
        <f t="shared" si="63"/>
        <v>5</v>
      </c>
    </row>
    <row r="3746" spans="1:5" x14ac:dyDescent="0.2">
      <c r="A3746" s="24" t="s">
        <v>14273</v>
      </c>
      <c r="B3746" s="84" t="s">
        <v>23086</v>
      </c>
      <c r="C3746" s="119">
        <v>99.3</v>
      </c>
      <c r="D3746" s="120">
        <v>3744</v>
      </c>
      <c r="E3746" s="121">
        <f t="shared" si="63"/>
        <v>5</v>
      </c>
    </row>
    <row r="3747" spans="1:5" x14ac:dyDescent="0.2">
      <c r="A3747" s="24" t="s">
        <v>15976</v>
      </c>
      <c r="B3747" s="84" t="s">
        <v>22960</v>
      </c>
      <c r="C3747" s="119">
        <v>99.3</v>
      </c>
      <c r="D3747" s="120">
        <v>3745</v>
      </c>
      <c r="E3747" s="121">
        <f t="shared" si="63"/>
        <v>5</v>
      </c>
    </row>
    <row r="3748" spans="1:5" x14ac:dyDescent="0.2">
      <c r="A3748" s="24" t="s">
        <v>15181</v>
      </c>
      <c r="B3748" s="84" t="s">
        <v>22228</v>
      </c>
      <c r="C3748" s="119">
        <v>99.3</v>
      </c>
      <c r="D3748" s="120">
        <v>3746</v>
      </c>
      <c r="E3748" s="121">
        <f t="shared" si="63"/>
        <v>5</v>
      </c>
    </row>
    <row r="3749" spans="1:5" x14ac:dyDescent="0.2">
      <c r="A3749" s="24" t="s">
        <v>15455</v>
      </c>
      <c r="B3749" s="84" t="s">
        <v>22562</v>
      </c>
      <c r="C3749" s="119">
        <v>99.3</v>
      </c>
      <c r="D3749" s="120">
        <v>3747</v>
      </c>
      <c r="E3749" s="121">
        <f t="shared" si="63"/>
        <v>5</v>
      </c>
    </row>
    <row r="3750" spans="1:5" x14ac:dyDescent="0.2">
      <c r="A3750" s="24" t="s">
        <v>14723</v>
      </c>
      <c r="B3750" s="84" t="s">
        <v>22925</v>
      </c>
      <c r="C3750" s="119">
        <v>99.4</v>
      </c>
      <c r="D3750" s="120">
        <v>3748</v>
      </c>
      <c r="E3750" s="121">
        <f t="shared" si="63"/>
        <v>5</v>
      </c>
    </row>
    <row r="3751" spans="1:5" x14ac:dyDescent="0.2">
      <c r="A3751" s="24" t="s">
        <v>14560</v>
      </c>
      <c r="B3751" s="84" t="s">
        <v>23323</v>
      </c>
      <c r="C3751" s="119">
        <v>99.4</v>
      </c>
      <c r="D3751" s="120">
        <v>3749</v>
      </c>
      <c r="E3751" s="121">
        <f t="shared" si="63"/>
        <v>5</v>
      </c>
    </row>
    <row r="3752" spans="1:5" x14ac:dyDescent="0.2">
      <c r="A3752" s="24" t="s">
        <v>15696</v>
      </c>
      <c r="B3752" s="84" t="s">
        <v>22980</v>
      </c>
      <c r="C3752" s="119">
        <v>99.4</v>
      </c>
      <c r="D3752" s="120">
        <v>3750</v>
      </c>
      <c r="E3752" s="121">
        <f t="shared" si="63"/>
        <v>5</v>
      </c>
    </row>
    <row r="3753" spans="1:5" x14ac:dyDescent="0.2">
      <c r="A3753" s="24" t="s">
        <v>13258</v>
      </c>
      <c r="B3753" s="84" t="s">
        <v>23269</v>
      </c>
      <c r="C3753" s="119">
        <v>99.5</v>
      </c>
      <c r="D3753" s="120">
        <v>3751</v>
      </c>
      <c r="E3753" s="121">
        <f t="shared" si="63"/>
        <v>5</v>
      </c>
    </row>
    <row r="3754" spans="1:5" x14ac:dyDescent="0.2">
      <c r="A3754" s="24" t="s">
        <v>14754</v>
      </c>
      <c r="B3754" s="84" t="s">
        <v>22707</v>
      </c>
      <c r="C3754" s="119">
        <v>99.5</v>
      </c>
      <c r="D3754" s="120">
        <v>3752</v>
      </c>
      <c r="E3754" s="121">
        <f t="shared" si="63"/>
        <v>5</v>
      </c>
    </row>
    <row r="3755" spans="1:5" x14ac:dyDescent="0.2">
      <c r="A3755" s="24" t="s">
        <v>16319</v>
      </c>
      <c r="B3755" s="84" t="s">
        <v>22213</v>
      </c>
      <c r="C3755" s="119">
        <v>99.5</v>
      </c>
      <c r="D3755" s="120">
        <v>3753</v>
      </c>
      <c r="E3755" s="121">
        <f t="shared" si="63"/>
        <v>5</v>
      </c>
    </row>
    <row r="3756" spans="1:5" x14ac:dyDescent="0.2">
      <c r="A3756" s="24" t="s">
        <v>14524</v>
      </c>
      <c r="B3756" s="84" t="s">
        <v>23409</v>
      </c>
      <c r="C3756" s="119">
        <v>99.5</v>
      </c>
      <c r="D3756" s="120">
        <v>3754</v>
      </c>
      <c r="E3756" s="121">
        <f t="shared" si="63"/>
        <v>5</v>
      </c>
    </row>
    <row r="3757" spans="1:5" x14ac:dyDescent="0.2">
      <c r="A3757" s="24" t="s">
        <v>13396</v>
      </c>
      <c r="B3757" s="84" t="s">
        <v>23626</v>
      </c>
      <c r="C3757" s="119">
        <v>99.5</v>
      </c>
      <c r="D3757" s="120">
        <v>3755</v>
      </c>
      <c r="E3757" s="121">
        <f t="shared" si="63"/>
        <v>5</v>
      </c>
    </row>
    <row r="3758" spans="1:5" x14ac:dyDescent="0.2">
      <c r="A3758" s="24" t="s">
        <v>15327</v>
      </c>
      <c r="B3758" s="84" t="s">
        <v>23310</v>
      </c>
      <c r="C3758" s="119">
        <v>99.5</v>
      </c>
      <c r="D3758" s="120">
        <v>3756</v>
      </c>
      <c r="E3758" s="121">
        <f t="shared" si="63"/>
        <v>5</v>
      </c>
    </row>
    <row r="3759" spans="1:5" x14ac:dyDescent="0.2">
      <c r="A3759" s="24" t="s">
        <v>15216</v>
      </c>
      <c r="B3759" s="84" t="s">
        <v>23240</v>
      </c>
      <c r="C3759" s="119">
        <v>99.5</v>
      </c>
      <c r="D3759" s="120">
        <v>3757</v>
      </c>
      <c r="E3759" s="121">
        <f t="shared" si="63"/>
        <v>5</v>
      </c>
    </row>
    <row r="3760" spans="1:5" x14ac:dyDescent="0.2">
      <c r="A3760" s="24" t="s">
        <v>14669</v>
      </c>
      <c r="B3760" s="84" t="s">
        <v>23176</v>
      </c>
      <c r="C3760" s="119">
        <v>99.5</v>
      </c>
      <c r="D3760" s="120">
        <v>3758</v>
      </c>
      <c r="E3760" s="121">
        <f t="shared" si="63"/>
        <v>5</v>
      </c>
    </row>
    <row r="3761" spans="1:5" x14ac:dyDescent="0.2">
      <c r="A3761" s="24" t="s">
        <v>14843</v>
      </c>
      <c r="B3761" s="84" t="s">
        <v>23082</v>
      </c>
      <c r="C3761" s="119">
        <v>99.5</v>
      </c>
      <c r="D3761" s="120">
        <v>3759</v>
      </c>
      <c r="E3761" s="121">
        <f t="shared" si="63"/>
        <v>5</v>
      </c>
    </row>
    <row r="3762" spans="1:5" x14ac:dyDescent="0.2">
      <c r="A3762" s="24" t="s">
        <v>16226</v>
      </c>
      <c r="B3762" s="84" t="s">
        <v>22393</v>
      </c>
      <c r="C3762" s="119">
        <v>99.5</v>
      </c>
      <c r="D3762" s="120">
        <v>3760</v>
      </c>
      <c r="E3762" s="121">
        <f t="shared" si="63"/>
        <v>5</v>
      </c>
    </row>
    <row r="3763" spans="1:5" x14ac:dyDescent="0.2">
      <c r="A3763" s="24" t="s">
        <v>16495</v>
      </c>
      <c r="B3763" s="84" t="s">
        <v>22576</v>
      </c>
      <c r="C3763" s="119">
        <v>99.5</v>
      </c>
      <c r="D3763" s="120">
        <v>3761</v>
      </c>
      <c r="E3763" s="121">
        <f t="shared" si="63"/>
        <v>5</v>
      </c>
    </row>
    <row r="3764" spans="1:5" x14ac:dyDescent="0.2">
      <c r="A3764" s="24" t="s">
        <v>14311</v>
      </c>
      <c r="B3764" s="84" t="s">
        <v>22759</v>
      </c>
      <c r="C3764" s="119">
        <v>99.6</v>
      </c>
      <c r="D3764" s="120">
        <v>3762</v>
      </c>
      <c r="E3764" s="121">
        <f t="shared" si="63"/>
        <v>6</v>
      </c>
    </row>
    <row r="3765" spans="1:5" x14ac:dyDescent="0.2">
      <c r="A3765" s="24" t="s">
        <v>13932</v>
      </c>
      <c r="B3765" s="84" t="s">
        <v>23204</v>
      </c>
      <c r="C3765" s="119">
        <v>99.6</v>
      </c>
      <c r="D3765" s="120">
        <v>3763</v>
      </c>
      <c r="E3765" s="121">
        <f t="shared" si="63"/>
        <v>6</v>
      </c>
    </row>
    <row r="3766" spans="1:5" x14ac:dyDescent="0.2">
      <c r="A3766" s="24" t="s">
        <v>14985</v>
      </c>
      <c r="B3766" s="84" t="s">
        <v>21583</v>
      </c>
      <c r="C3766" s="119">
        <v>99.6</v>
      </c>
      <c r="D3766" s="120">
        <v>3764</v>
      </c>
      <c r="E3766" s="121">
        <f t="shared" si="63"/>
        <v>6</v>
      </c>
    </row>
    <row r="3767" spans="1:5" x14ac:dyDescent="0.2">
      <c r="A3767" s="24" t="s">
        <v>16326</v>
      </c>
      <c r="B3767" s="84" t="s">
        <v>22483</v>
      </c>
      <c r="C3767" s="119">
        <v>99.6</v>
      </c>
      <c r="D3767" s="120">
        <v>3765</v>
      </c>
      <c r="E3767" s="121">
        <f t="shared" si="63"/>
        <v>6</v>
      </c>
    </row>
    <row r="3768" spans="1:5" x14ac:dyDescent="0.2">
      <c r="A3768" s="24" t="s">
        <v>14900</v>
      </c>
      <c r="B3768" s="84" t="s">
        <v>22422</v>
      </c>
      <c r="C3768" s="119">
        <v>99.6</v>
      </c>
      <c r="D3768" s="120">
        <v>3766</v>
      </c>
      <c r="E3768" s="121">
        <f t="shared" si="63"/>
        <v>6</v>
      </c>
    </row>
    <row r="3769" spans="1:5" x14ac:dyDescent="0.2">
      <c r="A3769" s="24" t="s">
        <v>15469</v>
      </c>
      <c r="B3769" s="84" t="s">
        <v>22910</v>
      </c>
      <c r="C3769" s="119">
        <v>99.6</v>
      </c>
      <c r="D3769" s="120">
        <v>3767</v>
      </c>
      <c r="E3769" s="121">
        <f t="shared" si="63"/>
        <v>6</v>
      </c>
    </row>
    <row r="3770" spans="1:5" x14ac:dyDescent="0.2">
      <c r="A3770" s="24" t="s">
        <v>14023</v>
      </c>
      <c r="B3770" s="84" t="s">
        <v>23254</v>
      </c>
      <c r="C3770" s="119">
        <v>99.6</v>
      </c>
      <c r="D3770" s="120">
        <v>3768</v>
      </c>
      <c r="E3770" s="121">
        <f t="shared" si="63"/>
        <v>6</v>
      </c>
    </row>
    <row r="3771" spans="1:5" x14ac:dyDescent="0.2">
      <c r="A3771" s="24" t="s">
        <v>15016</v>
      </c>
      <c r="B3771" s="84" t="s">
        <v>22869</v>
      </c>
      <c r="C3771" s="119">
        <v>99.6</v>
      </c>
      <c r="D3771" s="120">
        <v>3769</v>
      </c>
      <c r="E3771" s="121">
        <f t="shared" si="63"/>
        <v>6</v>
      </c>
    </row>
    <row r="3772" spans="1:5" x14ac:dyDescent="0.2">
      <c r="A3772" s="24" t="s">
        <v>17029</v>
      </c>
      <c r="B3772" s="84" t="s">
        <v>22724</v>
      </c>
      <c r="C3772" s="119">
        <v>99.6</v>
      </c>
      <c r="D3772" s="120">
        <v>3770</v>
      </c>
      <c r="E3772" s="121">
        <f t="shared" si="63"/>
        <v>6</v>
      </c>
    </row>
    <row r="3773" spans="1:5" x14ac:dyDescent="0.2">
      <c r="A3773" s="24" t="s">
        <v>16367</v>
      </c>
      <c r="B3773" s="84" t="s">
        <v>22537</v>
      </c>
      <c r="C3773" s="119">
        <v>99.7</v>
      </c>
      <c r="D3773" s="120">
        <v>3771</v>
      </c>
      <c r="E3773" s="121">
        <f t="shared" si="63"/>
        <v>6</v>
      </c>
    </row>
    <row r="3774" spans="1:5" x14ac:dyDescent="0.2">
      <c r="A3774" s="24" t="s">
        <v>14517</v>
      </c>
      <c r="B3774" s="84" t="s">
        <v>24055</v>
      </c>
      <c r="C3774" s="119">
        <v>99.7</v>
      </c>
      <c r="D3774" s="120">
        <v>3772</v>
      </c>
      <c r="E3774" s="121">
        <f t="shared" si="63"/>
        <v>6</v>
      </c>
    </row>
    <row r="3775" spans="1:5" x14ac:dyDescent="0.2">
      <c r="A3775" s="24" t="s">
        <v>15917</v>
      </c>
      <c r="B3775" s="84" t="s">
        <v>22153</v>
      </c>
      <c r="C3775" s="119">
        <v>99.7</v>
      </c>
      <c r="D3775" s="120">
        <v>3773</v>
      </c>
      <c r="E3775" s="121">
        <f t="shared" si="63"/>
        <v>6</v>
      </c>
    </row>
    <row r="3776" spans="1:5" x14ac:dyDescent="0.2">
      <c r="A3776" s="24" t="s">
        <v>14862</v>
      </c>
      <c r="B3776" s="84" t="s">
        <v>22538</v>
      </c>
      <c r="C3776" s="119">
        <v>99.7</v>
      </c>
      <c r="D3776" s="120">
        <v>3774</v>
      </c>
      <c r="E3776" s="121">
        <f t="shared" si="63"/>
        <v>6</v>
      </c>
    </row>
    <row r="3777" spans="1:5" x14ac:dyDescent="0.2">
      <c r="A3777" s="24" t="s">
        <v>16500</v>
      </c>
      <c r="B3777" s="84" t="s">
        <v>23076</v>
      </c>
      <c r="C3777" s="119">
        <v>99.7</v>
      </c>
      <c r="D3777" s="120">
        <v>3775</v>
      </c>
      <c r="E3777" s="121">
        <f t="shared" si="63"/>
        <v>6</v>
      </c>
    </row>
    <row r="3778" spans="1:5" x14ac:dyDescent="0.2">
      <c r="A3778" s="24" t="s">
        <v>15485</v>
      </c>
      <c r="B3778" s="84" t="s">
        <v>22772</v>
      </c>
      <c r="C3778" s="119">
        <v>99.7</v>
      </c>
      <c r="D3778" s="120">
        <v>3776</v>
      </c>
      <c r="E3778" s="121">
        <f t="shared" si="63"/>
        <v>6</v>
      </c>
    </row>
    <row r="3779" spans="1:5" x14ac:dyDescent="0.2">
      <c r="A3779" s="24" t="s">
        <v>15194</v>
      </c>
      <c r="B3779" s="84" t="s">
        <v>22862</v>
      </c>
      <c r="C3779" s="119">
        <v>99.7</v>
      </c>
      <c r="D3779" s="120">
        <v>3777</v>
      </c>
      <c r="E3779" s="121">
        <f t="shared" si="63"/>
        <v>6</v>
      </c>
    </row>
    <row r="3780" spans="1:5" x14ac:dyDescent="0.2">
      <c r="A3780" s="24" t="s">
        <v>15374</v>
      </c>
      <c r="B3780" s="84" t="s">
        <v>22912</v>
      </c>
      <c r="C3780" s="119">
        <v>99.7</v>
      </c>
      <c r="D3780" s="120">
        <v>3778</v>
      </c>
      <c r="E3780" s="121">
        <f t="shared" ref="E3780:E3843" si="64">VLOOKUP(C3780,$I$3:$O$18,7, TRUE)</f>
        <v>6</v>
      </c>
    </row>
    <row r="3781" spans="1:5" x14ac:dyDescent="0.2">
      <c r="A3781" s="24" t="s">
        <v>15964</v>
      </c>
      <c r="B3781" s="84" t="s">
        <v>22881</v>
      </c>
      <c r="C3781" s="119">
        <v>99.7</v>
      </c>
      <c r="D3781" s="120">
        <v>3779</v>
      </c>
      <c r="E3781" s="121">
        <f t="shared" si="64"/>
        <v>6</v>
      </c>
    </row>
    <row r="3782" spans="1:5" x14ac:dyDescent="0.2">
      <c r="A3782" s="24" t="s">
        <v>15736</v>
      </c>
      <c r="B3782" s="84" t="s">
        <v>22545</v>
      </c>
      <c r="C3782" s="119">
        <v>99.8</v>
      </c>
      <c r="D3782" s="120">
        <v>3780</v>
      </c>
      <c r="E3782" s="121">
        <f t="shared" si="64"/>
        <v>6</v>
      </c>
    </row>
    <row r="3783" spans="1:5" x14ac:dyDescent="0.2">
      <c r="A3783" s="24" t="s">
        <v>14939</v>
      </c>
      <c r="B3783" s="84" t="s">
        <v>23477</v>
      </c>
      <c r="C3783" s="119">
        <v>99.8</v>
      </c>
      <c r="D3783" s="120">
        <v>3781</v>
      </c>
      <c r="E3783" s="121">
        <f t="shared" si="64"/>
        <v>6</v>
      </c>
    </row>
    <row r="3784" spans="1:5" x14ac:dyDescent="0.2">
      <c r="A3784" s="24" t="s">
        <v>13921</v>
      </c>
      <c r="B3784" s="84" t="s">
        <v>23446</v>
      </c>
      <c r="C3784" s="119">
        <v>99.8</v>
      </c>
      <c r="D3784" s="120">
        <v>3782</v>
      </c>
      <c r="E3784" s="121">
        <f t="shared" si="64"/>
        <v>6</v>
      </c>
    </row>
    <row r="3785" spans="1:5" x14ac:dyDescent="0.2">
      <c r="A3785" s="24" t="s">
        <v>14401</v>
      </c>
      <c r="B3785" s="84" t="s">
        <v>23262</v>
      </c>
      <c r="C3785" s="119">
        <v>99.8</v>
      </c>
      <c r="D3785" s="120">
        <v>3783</v>
      </c>
      <c r="E3785" s="121">
        <f t="shared" si="64"/>
        <v>6</v>
      </c>
    </row>
    <row r="3786" spans="1:5" x14ac:dyDescent="0.2">
      <c r="A3786" s="24" t="s">
        <v>14158</v>
      </c>
      <c r="B3786" s="84" t="s">
        <v>23040</v>
      </c>
      <c r="C3786" s="119">
        <v>99.8</v>
      </c>
      <c r="D3786" s="120">
        <v>3784</v>
      </c>
      <c r="E3786" s="121">
        <f t="shared" si="64"/>
        <v>6</v>
      </c>
    </row>
    <row r="3787" spans="1:5" x14ac:dyDescent="0.2">
      <c r="A3787" s="24" t="s">
        <v>14293</v>
      </c>
      <c r="B3787" s="84" t="s">
        <v>22690</v>
      </c>
      <c r="C3787" s="119">
        <v>99.8</v>
      </c>
      <c r="D3787" s="120">
        <v>3785</v>
      </c>
      <c r="E3787" s="121">
        <f t="shared" si="64"/>
        <v>6</v>
      </c>
    </row>
    <row r="3788" spans="1:5" x14ac:dyDescent="0.2">
      <c r="A3788" s="24" t="s">
        <v>15009</v>
      </c>
      <c r="B3788" s="84" t="s">
        <v>23012</v>
      </c>
      <c r="C3788" s="119">
        <v>99.8</v>
      </c>
      <c r="D3788" s="120">
        <v>3786</v>
      </c>
      <c r="E3788" s="121">
        <f t="shared" si="64"/>
        <v>6</v>
      </c>
    </row>
    <row r="3789" spans="1:5" x14ac:dyDescent="0.2">
      <c r="A3789" s="24" t="s">
        <v>14990</v>
      </c>
      <c r="B3789" s="84" t="s">
        <v>22853</v>
      </c>
      <c r="C3789" s="119">
        <v>99.8</v>
      </c>
      <c r="D3789" s="120">
        <v>3787</v>
      </c>
      <c r="E3789" s="121">
        <f t="shared" si="64"/>
        <v>6</v>
      </c>
    </row>
    <row r="3790" spans="1:5" x14ac:dyDescent="0.2">
      <c r="A3790" s="24" t="s">
        <v>14945</v>
      </c>
      <c r="B3790" s="84" t="s">
        <v>23293</v>
      </c>
      <c r="C3790" s="119">
        <v>99.8</v>
      </c>
      <c r="D3790" s="120">
        <v>3788</v>
      </c>
      <c r="E3790" s="121">
        <f t="shared" si="64"/>
        <v>6</v>
      </c>
    </row>
    <row r="3791" spans="1:5" x14ac:dyDescent="0.2">
      <c r="A3791" s="24" t="s">
        <v>14935</v>
      </c>
      <c r="B3791" s="84" t="s">
        <v>23743</v>
      </c>
      <c r="C3791" s="119">
        <v>99.9</v>
      </c>
      <c r="D3791" s="120">
        <v>3789</v>
      </c>
      <c r="E3791" s="121">
        <f t="shared" si="64"/>
        <v>6</v>
      </c>
    </row>
    <row r="3792" spans="1:5" x14ac:dyDescent="0.2">
      <c r="A3792" s="24" t="s">
        <v>14696</v>
      </c>
      <c r="B3792" s="84" t="s">
        <v>23429</v>
      </c>
      <c r="C3792" s="119">
        <v>99.9</v>
      </c>
      <c r="D3792" s="120">
        <v>3790</v>
      </c>
      <c r="E3792" s="121">
        <f t="shared" si="64"/>
        <v>6</v>
      </c>
    </row>
    <row r="3793" spans="1:5" x14ac:dyDescent="0.2">
      <c r="A3793" s="24" t="s">
        <v>13913</v>
      </c>
      <c r="B3793" s="84" t="s">
        <v>22594</v>
      </c>
      <c r="C3793" s="119">
        <v>99.9</v>
      </c>
      <c r="D3793" s="120">
        <v>3791</v>
      </c>
      <c r="E3793" s="121">
        <f t="shared" si="64"/>
        <v>6</v>
      </c>
    </row>
    <row r="3794" spans="1:5" x14ac:dyDescent="0.2">
      <c r="A3794" s="24" t="s">
        <v>14528</v>
      </c>
      <c r="B3794" s="84" t="s">
        <v>23486</v>
      </c>
      <c r="C3794" s="119">
        <v>99.9</v>
      </c>
      <c r="D3794" s="120">
        <v>3792</v>
      </c>
      <c r="E3794" s="121">
        <f t="shared" si="64"/>
        <v>6</v>
      </c>
    </row>
    <row r="3795" spans="1:5" x14ac:dyDescent="0.2">
      <c r="A3795" s="24" t="s">
        <v>15589</v>
      </c>
      <c r="B3795" s="84" t="s">
        <v>22653</v>
      </c>
      <c r="C3795" s="119">
        <v>99.9</v>
      </c>
      <c r="D3795" s="120">
        <v>3793</v>
      </c>
      <c r="E3795" s="121">
        <f t="shared" si="64"/>
        <v>6</v>
      </c>
    </row>
    <row r="3796" spans="1:5" x14ac:dyDescent="0.2">
      <c r="A3796" s="24" t="s">
        <v>14008</v>
      </c>
      <c r="B3796" s="84" t="s">
        <v>22583</v>
      </c>
      <c r="C3796" s="119">
        <v>99.9</v>
      </c>
      <c r="D3796" s="120">
        <v>3794</v>
      </c>
      <c r="E3796" s="121">
        <f t="shared" si="64"/>
        <v>6</v>
      </c>
    </row>
    <row r="3797" spans="1:5" x14ac:dyDescent="0.2">
      <c r="A3797" s="24" t="s">
        <v>16690</v>
      </c>
      <c r="B3797" s="84" t="s">
        <v>22503</v>
      </c>
      <c r="C3797" s="119">
        <v>99.9</v>
      </c>
      <c r="D3797" s="120">
        <v>3795</v>
      </c>
      <c r="E3797" s="121">
        <f t="shared" si="64"/>
        <v>6</v>
      </c>
    </row>
    <row r="3798" spans="1:5" x14ac:dyDescent="0.2">
      <c r="A3798" s="24" t="s">
        <v>14975</v>
      </c>
      <c r="B3798" s="84" t="s">
        <v>23287</v>
      </c>
      <c r="C3798" s="119">
        <v>99.9</v>
      </c>
      <c r="D3798" s="120">
        <v>3796</v>
      </c>
      <c r="E3798" s="121">
        <f t="shared" si="64"/>
        <v>6</v>
      </c>
    </row>
    <row r="3799" spans="1:5" x14ac:dyDescent="0.2">
      <c r="A3799" s="24" t="s">
        <v>15801</v>
      </c>
      <c r="B3799" s="84" t="s">
        <v>22858</v>
      </c>
      <c r="C3799" s="119">
        <v>100</v>
      </c>
      <c r="D3799" s="120">
        <v>3797</v>
      </c>
      <c r="E3799" s="121">
        <f t="shared" si="64"/>
        <v>6</v>
      </c>
    </row>
    <row r="3800" spans="1:5" x14ac:dyDescent="0.2">
      <c r="A3800" s="24" t="s">
        <v>15325</v>
      </c>
      <c r="B3800" s="84" t="s">
        <v>23595</v>
      </c>
      <c r="C3800" s="119">
        <v>100</v>
      </c>
      <c r="D3800" s="120">
        <v>3798</v>
      </c>
      <c r="E3800" s="121">
        <f t="shared" si="64"/>
        <v>6</v>
      </c>
    </row>
    <row r="3801" spans="1:5" x14ac:dyDescent="0.2">
      <c r="A3801" s="24" t="s">
        <v>15538</v>
      </c>
      <c r="B3801" s="84" t="s">
        <v>22601</v>
      </c>
      <c r="C3801" s="119">
        <v>100</v>
      </c>
      <c r="D3801" s="120">
        <v>3799</v>
      </c>
      <c r="E3801" s="121">
        <f t="shared" si="64"/>
        <v>6</v>
      </c>
    </row>
    <row r="3802" spans="1:5" x14ac:dyDescent="0.2">
      <c r="A3802" s="24" t="s">
        <v>13829</v>
      </c>
      <c r="B3802" s="84" t="s">
        <v>23197</v>
      </c>
      <c r="C3802" s="119">
        <v>100</v>
      </c>
      <c r="D3802" s="120">
        <v>3800</v>
      </c>
      <c r="E3802" s="121">
        <f t="shared" si="64"/>
        <v>6</v>
      </c>
    </row>
    <row r="3803" spans="1:5" x14ac:dyDescent="0.2">
      <c r="A3803" s="24" t="s">
        <v>15606</v>
      </c>
      <c r="B3803" s="84" t="s">
        <v>21916</v>
      </c>
      <c r="C3803" s="119">
        <v>100</v>
      </c>
      <c r="D3803" s="120">
        <v>3801</v>
      </c>
      <c r="E3803" s="121">
        <f t="shared" si="64"/>
        <v>6</v>
      </c>
    </row>
    <row r="3804" spans="1:5" x14ac:dyDescent="0.2">
      <c r="A3804" s="24" t="s">
        <v>13609</v>
      </c>
      <c r="B3804" s="84" t="s">
        <v>23374</v>
      </c>
      <c r="C3804" s="119">
        <v>100</v>
      </c>
      <c r="D3804" s="120">
        <v>3802</v>
      </c>
      <c r="E3804" s="121">
        <f t="shared" si="64"/>
        <v>6</v>
      </c>
    </row>
    <row r="3805" spans="1:5" x14ac:dyDescent="0.2">
      <c r="A3805" s="24" t="s">
        <v>16340</v>
      </c>
      <c r="B3805" s="84" t="s">
        <v>21980</v>
      </c>
      <c r="C3805" s="119">
        <v>100</v>
      </c>
      <c r="D3805" s="120">
        <v>3803</v>
      </c>
      <c r="E3805" s="121">
        <f t="shared" si="64"/>
        <v>6</v>
      </c>
    </row>
    <row r="3806" spans="1:5" x14ac:dyDescent="0.2">
      <c r="A3806" s="24" t="s">
        <v>15916</v>
      </c>
      <c r="B3806" s="84" t="s">
        <v>22716</v>
      </c>
      <c r="C3806" s="119">
        <v>100.1</v>
      </c>
      <c r="D3806" s="120">
        <v>3804</v>
      </c>
      <c r="E3806" s="121">
        <f t="shared" si="64"/>
        <v>6</v>
      </c>
    </row>
    <row r="3807" spans="1:5" x14ac:dyDescent="0.2">
      <c r="A3807" s="24" t="s">
        <v>13358</v>
      </c>
      <c r="B3807" s="84" t="s">
        <v>23554</v>
      </c>
      <c r="C3807" s="119">
        <v>100.1</v>
      </c>
      <c r="D3807" s="120">
        <v>3805</v>
      </c>
      <c r="E3807" s="121">
        <f t="shared" si="64"/>
        <v>6</v>
      </c>
    </row>
    <row r="3808" spans="1:5" x14ac:dyDescent="0.2">
      <c r="A3808" s="24" t="s">
        <v>14841</v>
      </c>
      <c r="B3808" s="84" t="s">
        <v>22926</v>
      </c>
      <c r="C3808" s="119">
        <v>100.1</v>
      </c>
      <c r="D3808" s="120">
        <v>3806</v>
      </c>
      <c r="E3808" s="121">
        <f t="shared" si="64"/>
        <v>6</v>
      </c>
    </row>
    <row r="3809" spans="1:5" x14ac:dyDescent="0.2">
      <c r="A3809" s="24" t="s">
        <v>13721</v>
      </c>
      <c r="B3809" s="84" t="s">
        <v>23495</v>
      </c>
      <c r="C3809" s="119">
        <v>100.1</v>
      </c>
      <c r="D3809" s="120">
        <v>3807</v>
      </c>
      <c r="E3809" s="121">
        <f t="shared" si="64"/>
        <v>6</v>
      </c>
    </row>
    <row r="3810" spans="1:5" x14ac:dyDescent="0.2">
      <c r="A3810" s="24" t="s">
        <v>14165</v>
      </c>
      <c r="B3810" s="84" t="s">
        <v>23110</v>
      </c>
      <c r="C3810" s="119">
        <v>100.1</v>
      </c>
      <c r="D3810" s="120">
        <v>3808</v>
      </c>
      <c r="E3810" s="121">
        <f t="shared" si="64"/>
        <v>6</v>
      </c>
    </row>
    <row r="3811" spans="1:5" x14ac:dyDescent="0.2">
      <c r="A3811" s="24" t="s">
        <v>15511</v>
      </c>
      <c r="B3811" s="84" t="s">
        <v>23268</v>
      </c>
      <c r="C3811" s="119">
        <v>100.1</v>
      </c>
      <c r="D3811" s="120">
        <v>3809</v>
      </c>
      <c r="E3811" s="121">
        <f t="shared" si="64"/>
        <v>6</v>
      </c>
    </row>
    <row r="3812" spans="1:5" x14ac:dyDescent="0.2">
      <c r="A3812" s="24" t="s">
        <v>16430</v>
      </c>
      <c r="B3812" s="84" t="s">
        <v>21428</v>
      </c>
      <c r="C3812" s="119">
        <v>100.2</v>
      </c>
      <c r="D3812" s="120">
        <v>3810</v>
      </c>
      <c r="E3812" s="121">
        <f t="shared" si="64"/>
        <v>6</v>
      </c>
    </row>
    <row r="3813" spans="1:5" x14ac:dyDescent="0.2">
      <c r="A3813" s="24" t="s">
        <v>13955</v>
      </c>
      <c r="B3813" s="84" t="s">
        <v>23260</v>
      </c>
      <c r="C3813" s="119">
        <v>100.2</v>
      </c>
      <c r="D3813" s="120">
        <v>3811</v>
      </c>
      <c r="E3813" s="121">
        <f t="shared" si="64"/>
        <v>6</v>
      </c>
    </row>
    <row r="3814" spans="1:5" x14ac:dyDescent="0.2">
      <c r="A3814" s="24" t="s">
        <v>14636</v>
      </c>
      <c r="B3814" s="84" t="s">
        <v>23033</v>
      </c>
      <c r="C3814" s="119">
        <v>100.2</v>
      </c>
      <c r="D3814" s="120">
        <v>3812</v>
      </c>
      <c r="E3814" s="121">
        <f t="shared" si="64"/>
        <v>6</v>
      </c>
    </row>
    <row r="3815" spans="1:5" x14ac:dyDescent="0.2">
      <c r="A3815" s="24" t="s">
        <v>15259</v>
      </c>
      <c r="B3815" s="84" t="s">
        <v>22816</v>
      </c>
      <c r="C3815" s="119">
        <v>100.2</v>
      </c>
      <c r="D3815" s="120">
        <v>3813</v>
      </c>
      <c r="E3815" s="121">
        <f t="shared" si="64"/>
        <v>6</v>
      </c>
    </row>
    <row r="3816" spans="1:5" x14ac:dyDescent="0.2">
      <c r="A3816" s="24" t="s">
        <v>14610</v>
      </c>
      <c r="B3816" s="84" t="s">
        <v>22592</v>
      </c>
      <c r="C3816" s="119">
        <v>100.2</v>
      </c>
      <c r="D3816" s="120">
        <v>3814</v>
      </c>
      <c r="E3816" s="121">
        <f t="shared" si="64"/>
        <v>6</v>
      </c>
    </row>
    <row r="3817" spans="1:5" x14ac:dyDescent="0.2">
      <c r="A3817" s="24" t="s">
        <v>14119</v>
      </c>
      <c r="B3817" s="84" t="s">
        <v>23428</v>
      </c>
      <c r="C3817" s="119">
        <v>100.2</v>
      </c>
      <c r="D3817" s="120">
        <v>3815</v>
      </c>
      <c r="E3817" s="121">
        <f t="shared" si="64"/>
        <v>6</v>
      </c>
    </row>
    <row r="3818" spans="1:5" x14ac:dyDescent="0.2">
      <c r="A3818" s="24" t="s">
        <v>16342</v>
      </c>
      <c r="B3818" s="84" t="s">
        <v>22344</v>
      </c>
      <c r="C3818" s="119">
        <v>100.3</v>
      </c>
      <c r="D3818" s="120">
        <v>3816</v>
      </c>
      <c r="E3818" s="121">
        <f t="shared" si="64"/>
        <v>6</v>
      </c>
    </row>
    <row r="3819" spans="1:5" x14ac:dyDescent="0.2">
      <c r="A3819" s="24" t="s">
        <v>15539</v>
      </c>
      <c r="B3819" s="84" t="s">
        <v>22996</v>
      </c>
      <c r="C3819" s="119">
        <v>100.3</v>
      </c>
      <c r="D3819" s="120">
        <v>3817</v>
      </c>
      <c r="E3819" s="121">
        <f t="shared" si="64"/>
        <v>6</v>
      </c>
    </row>
    <row r="3820" spans="1:5" x14ac:dyDescent="0.2">
      <c r="A3820" s="24" t="s">
        <v>15384</v>
      </c>
      <c r="B3820" s="84" t="s">
        <v>22859</v>
      </c>
      <c r="C3820" s="119">
        <v>100.3</v>
      </c>
      <c r="D3820" s="120">
        <v>3818</v>
      </c>
      <c r="E3820" s="121">
        <f t="shared" si="64"/>
        <v>6</v>
      </c>
    </row>
    <row r="3821" spans="1:5" x14ac:dyDescent="0.2">
      <c r="A3821" s="24" t="s">
        <v>14677</v>
      </c>
      <c r="B3821" s="84" t="s">
        <v>22866</v>
      </c>
      <c r="C3821" s="119">
        <v>100.3</v>
      </c>
      <c r="D3821" s="120">
        <v>3819</v>
      </c>
      <c r="E3821" s="121">
        <f t="shared" si="64"/>
        <v>6</v>
      </c>
    </row>
    <row r="3822" spans="1:5" x14ac:dyDescent="0.2">
      <c r="A3822" s="24" t="s">
        <v>15344</v>
      </c>
      <c r="B3822" s="84" t="s">
        <v>22327</v>
      </c>
      <c r="C3822" s="119">
        <v>100.3</v>
      </c>
      <c r="D3822" s="120">
        <v>3820</v>
      </c>
      <c r="E3822" s="121">
        <f t="shared" si="64"/>
        <v>6</v>
      </c>
    </row>
    <row r="3823" spans="1:5" x14ac:dyDescent="0.2">
      <c r="A3823" s="24" t="s">
        <v>14051</v>
      </c>
      <c r="B3823" s="84" t="s">
        <v>23010</v>
      </c>
      <c r="C3823" s="119">
        <v>100.3</v>
      </c>
      <c r="D3823" s="120">
        <v>3821</v>
      </c>
      <c r="E3823" s="121">
        <f t="shared" si="64"/>
        <v>6</v>
      </c>
    </row>
    <row r="3824" spans="1:5" x14ac:dyDescent="0.2">
      <c r="A3824" s="24" t="s">
        <v>15040</v>
      </c>
      <c r="B3824" s="84" t="s">
        <v>22604</v>
      </c>
      <c r="C3824" s="119">
        <v>100.3</v>
      </c>
      <c r="D3824" s="120">
        <v>3822</v>
      </c>
      <c r="E3824" s="121">
        <f t="shared" si="64"/>
        <v>6</v>
      </c>
    </row>
    <row r="3825" spans="1:5" x14ac:dyDescent="0.2">
      <c r="A3825" s="24" t="s">
        <v>14109</v>
      </c>
      <c r="B3825" s="84" t="s">
        <v>23252</v>
      </c>
      <c r="C3825" s="119">
        <v>100.3</v>
      </c>
      <c r="D3825" s="120">
        <v>3823</v>
      </c>
      <c r="E3825" s="121">
        <f t="shared" si="64"/>
        <v>6</v>
      </c>
    </row>
    <row r="3826" spans="1:5" x14ac:dyDescent="0.2">
      <c r="A3826" s="24" t="s">
        <v>14278</v>
      </c>
      <c r="B3826" s="84" t="s">
        <v>23102</v>
      </c>
      <c r="C3826" s="119">
        <v>100.3</v>
      </c>
      <c r="D3826" s="120">
        <v>3824</v>
      </c>
      <c r="E3826" s="121">
        <f t="shared" si="64"/>
        <v>6</v>
      </c>
    </row>
    <row r="3827" spans="1:5" x14ac:dyDescent="0.2">
      <c r="A3827" s="24" t="s">
        <v>14204</v>
      </c>
      <c r="B3827" s="84" t="s">
        <v>23923</v>
      </c>
      <c r="C3827" s="119">
        <v>100.3</v>
      </c>
      <c r="D3827" s="120">
        <v>3825</v>
      </c>
      <c r="E3827" s="121">
        <f t="shared" si="64"/>
        <v>6</v>
      </c>
    </row>
    <row r="3828" spans="1:5" x14ac:dyDescent="0.2">
      <c r="A3828" s="24" t="s">
        <v>15653</v>
      </c>
      <c r="B3828" s="84" t="s">
        <v>23320</v>
      </c>
      <c r="C3828" s="119">
        <v>100.3</v>
      </c>
      <c r="D3828" s="120">
        <v>3826</v>
      </c>
      <c r="E3828" s="121">
        <f t="shared" si="64"/>
        <v>6</v>
      </c>
    </row>
    <row r="3829" spans="1:5" x14ac:dyDescent="0.2">
      <c r="A3829" s="24" t="s">
        <v>15633</v>
      </c>
      <c r="B3829" s="84" t="s">
        <v>22821</v>
      </c>
      <c r="C3829" s="119">
        <v>100.4</v>
      </c>
      <c r="D3829" s="120">
        <v>3827</v>
      </c>
      <c r="E3829" s="121">
        <f t="shared" si="64"/>
        <v>6</v>
      </c>
    </row>
    <row r="3830" spans="1:5" x14ac:dyDescent="0.2">
      <c r="A3830" s="24" t="s">
        <v>14893</v>
      </c>
      <c r="B3830" s="84" t="s">
        <v>22302</v>
      </c>
      <c r="C3830" s="119">
        <v>100.4</v>
      </c>
      <c r="D3830" s="120">
        <v>3828</v>
      </c>
      <c r="E3830" s="121">
        <f t="shared" si="64"/>
        <v>6</v>
      </c>
    </row>
    <row r="3831" spans="1:5" x14ac:dyDescent="0.2">
      <c r="A3831" s="24" t="s">
        <v>14944</v>
      </c>
      <c r="B3831" s="84" t="s">
        <v>22760</v>
      </c>
      <c r="C3831" s="119">
        <v>100.4</v>
      </c>
      <c r="D3831" s="120">
        <v>3829</v>
      </c>
      <c r="E3831" s="121">
        <f t="shared" si="64"/>
        <v>6</v>
      </c>
    </row>
    <row r="3832" spans="1:5" x14ac:dyDescent="0.2">
      <c r="A3832" s="24" t="s">
        <v>15225</v>
      </c>
      <c r="B3832" s="84" t="s">
        <v>23566</v>
      </c>
      <c r="C3832" s="119">
        <v>100.4</v>
      </c>
      <c r="D3832" s="120">
        <v>3830</v>
      </c>
      <c r="E3832" s="121">
        <f t="shared" si="64"/>
        <v>6</v>
      </c>
    </row>
    <row r="3833" spans="1:5" x14ac:dyDescent="0.2">
      <c r="A3833" s="24" t="s">
        <v>14692</v>
      </c>
      <c r="B3833" s="84" t="s">
        <v>22692</v>
      </c>
      <c r="C3833" s="119">
        <v>100.4</v>
      </c>
      <c r="D3833" s="120">
        <v>3831</v>
      </c>
      <c r="E3833" s="121">
        <f t="shared" si="64"/>
        <v>6</v>
      </c>
    </row>
    <row r="3834" spans="1:5" x14ac:dyDescent="0.2">
      <c r="A3834" s="24" t="s">
        <v>14233</v>
      </c>
      <c r="B3834" s="84" t="s">
        <v>23253</v>
      </c>
      <c r="C3834" s="119">
        <v>100.4</v>
      </c>
      <c r="D3834" s="120">
        <v>3832</v>
      </c>
      <c r="E3834" s="121">
        <f t="shared" si="64"/>
        <v>6</v>
      </c>
    </row>
    <row r="3835" spans="1:5" x14ac:dyDescent="0.2">
      <c r="A3835" s="24" t="s">
        <v>17566</v>
      </c>
      <c r="B3835" s="84" t="s">
        <v>22705</v>
      </c>
      <c r="C3835" s="119">
        <v>100.4</v>
      </c>
      <c r="D3835" s="120">
        <v>3833</v>
      </c>
      <c r="E3835" s="121">
        <f t="shared" si="64"/>
        <v>6</v>
      </c>
    </row>
    <row r="3836" spans="1:5" x14ac:dyDescent="0.2">
      <c r="A3836" s="24" t="s">
        <v>15204</v>
      </c>
      <c r="B3836" s="84" t="s">
        <v>22864</v>
      </c>
      <c r="C3836" s="119">
        <v>100.4</v>
      </c>
      <c r="D3836" s="120">
        <v>3834</v>
      </c>
      <c r="E3836" s="121">
        <f t="shared" si="64"/>
        <v>6</v>
      </c>
    </row>
    <row r="3837" spans="1:5" x14ac:dyDescent="0.2">
      <c r="A3837" s="24" t="s">
        <v>15004</v>
      </c>
      <c r="B3837" s="84" t="s">
        <v>22824</v>
      </c>
      <c r="C3837" s="119">
        <v>100.5</v>
      </c>
      <c r="D3837" s="120">
        <v>3835</v>
      </c>
      <c r="E3837" s="121">
        <f t="shared" si="64"/>
        <v>6</v>
      </c>
    </row>
    <row r="3838" spans="1:5" x14ac:dyDescent="0.2">
      <c r="A3838" s="24" t="s">
        <v>15010</v>
      </c>
      <c r="B3838" s="84" t="s">
        <v>22781</v>
      </c>
      <c r="C3838" s="119">
        <v>100.5</v>
      </c>
      <c r="D3838" s="120">
        <v>3836</v>
      </c>
      <c r="E3838" s="121">
        <f t="shared" si="64"/>
        <v>6</v>
      </c>
    </row>
    <row r="3839" spans="1:5" x14ac:dyDescent="0.2">
      <c r="A3839" s="24" t="s">
        <v>13847</v>
      </c>
      <c r="B3839" s="84" t="s">
        <v>22908</v>
      </c>
      <c r="C3839" s="119">
        <v>100.5</v>
      </c>
      <c r="D3839" s="120">
        <v>3837</v>
      </c>
      <c r="E3839" s="121">
        <f t="shared" si="64"/>
        <v>6</v>
      </c>
    </row>
    <row r="3840" spans="1:5" x14ac:dyDescent="0.2">
      <c r="A3840" s="24" t="s">
        <v>15612</v>
      </c>
      <c r="B3840" s="84" t="s">
        <v>22665</v>
      </c>
      <c r="C3840" s="119">
        <v>100.5</v>
      </c>
      <c r="D3840" s="120">
        <v>3838</v>
      </c>
      <c r="E3840" s="121">
        <f t="shared" si="64"/>
        <v>6</v>
      </c>
    </row>
    <row r="3841" spans="1:5" x14ac:dyDescent="0.2">
      <c r="A3841" s="24" t="s">
        <v>14527</v>
      </c>
      <c r="B3841" s="84" t="s">
        <v>22809</v>
      </c>
      <c r="C3841" s="119">
        <v>100.6</v>
      </c>
      <c r="D3841" s="120">
        <v>3839</v>
      </c>
      <c r="E3841" s="121">
        <f t="shared" si="64"/>
        <v>6</v>
      </c>
    </row>
    <row r="3842" spans="1:5" x14ac:dyDescent="0.2">
      <c r="A3842" s="24" t="s">
        <v>15452</v>
      </c>
      <c r="B3842" s="84" t="s">
        <v>23295</v>
      </c>
      <c r="C3842" s="119">
        <v>100.6</v>
      </c>
      <c r="D3842" s="120">
        <v>3840</v>
      </c>
      <c r="E3842" s="121">
        <f t="shared" si="64"/>
        <v>6</v>
      </c>
    </row>
    <row r="3843" spans="1:5" x14ac:dyDescent="0.2">
      <c r="A3843" s="24" t="s">
        <v>15854</v>
      </c>
      <c r="B3843" s="84" t="s">
        <v>22704</v>
      </c>
      <c r="C3843" s="119">
        <v>100.6</v>
      </c>
      <c r="D3843" s="120">
        <v>3841</v>
      </c>
      <c r="E3843" s="121">
        <f t="shared" si="64"/>
        <v>6</v>
      </c>
    </row>
    <row r="3844" spans="1:5" x14ac:dyDescent="0.2">
      <c r="A3844" s="24" t="s">
        <v>14649</v>
      </c>
      <c r="B3844" s="84" t="s">
        <v>23388</v>
      </c>
      <c r="C3844" s="119">
        <v>100.6</v>
      </c>
      <c r="D3844" s="120">
        <v>3842</v>
      </c>
      <c r="E3844" s="121">
        <f t="shared" ref="E3844:E3907" si="65">VLOOKUP(C3844,$I$3:$O$18,7, TRUE)</f>
        <v>6</v>
      </c>
    </row>
    <row r="3845" spans="1:5" x14ac:dyDescent="0.2">
      <c r="A3845" s="24" t="s">
        <v>15047</v>
      </c>
      <c r="B3845" s="84" t="s">
        <v>22682</v>
      </c>
      <c r="C3845" s="119">
        <v>100.6</v>
      </c>
      <c r="D3845" s="120">
        <v>3843</v>
      </c>
      <c r="E3845" s="121">
        <f t="shared" si="65"/>
        <v>6</v>
      </c>
    </row>
    <row r="3846" spans="1:5" x14ac:dyDescent="0.2">
      <c r="A3846" s="24" t="s">
        <v>13757</v>
      </c>
      <c r="B3846" s="84" t="s">
        <v>23639</v>
      </c>
      <c r="C3846" s="119">
        <v>100.6</v>
      </c>
      <c r="D3846" s="120">
        <v>3844</v>
      </c>
      <c r="E3846" s="121">
        <f t="shared" si="65"/>
        <v>6</v>
      </c>
    </row>
    <row r="3847" spans="1:5" x14ac:dyDescent="0.2">
      <c r="A3847" s="24" t="s">
        <v>15771</v>
      </c>
      <c r="B3847" s="84" t="s">
        <v>23097</v>
      </c>
      <c r="C3847" s="119">
        <v>100.7</v>
      </c>
      <c r="D3847" s="120">
        <v>3845</v>
      </c>
      <c r="E3847" s="121">
        <f t="shared" si="65"/>
        <v>6</v>
      </c>
    </row>
    <row r="3848" spans="1:5" x14ac:dyDescent="0.2">
      <c r="A3848" s="24" t="s">
        <v>13840</v>
      </c>
      <c r="B3848" s="84" t="s">
        <v>22957</v>
      </c>
      <c r="C3848" s="119">
        <v>100.7</v>
      </c>
      <c r="D3848" s="120">
        <v>3846</v>
      </c>
      <c r="E3848" s="121">
        <f t="shared" si="65"/>
        <v>6</v>
      </c>
    </row>
    <row r="3849" spans="1:5" x14ac:dyDescent="0.2">
      <c r="A3849" s="24" t="s">
        <v>14243</v>
      </c>
      <c r="B3849" s="84" t="s">
        <v>22895</v>
      </c>
      <c r="C3849" s="119">
        <v>100.8</v>
      </c>
      <c r="D3849" s="120">
        <v>3847</v>
      </c>
      <c r="E3849" s="121">
        <f t="shared" si="65"/>
        <v>6</v>
      </c>
    </row>
    <row r="3850" spans="1:5" x14ac:dyDescent="0.2">
      <c r="A3850" s="24" t="s">
        <v>14523</v>
      </c>
      <c r="B3850" s="84" t="s">
        <v>23341</v>
      </c>
      <c r="C3850" s="119">
        <v>100.8</v>
      </c>
      <c r="D3850" s="120">
        <v>3848</v>
      </c>
      <c r="E3850" s="121">
        <f t="shared" si="65"/>
        <v>6</v>
      </c>
    </row>
    <row r="3851" spans="1:5" x14ac:dyDescent="0.2">
      <c r="A3851" s="24" t="s">
        <v>16344</v>
      </c>
      <c r="B3851" s="84" t="s">
        <v>22899</v>
      </c>
      <c r="C3851" s="119">
        <v>100.8</v>
      </c>
      <c r="D3851" s="120">
        <v>3849</v>
      </c>
      <c r="E3851" s="121">
        <f t="shared" si="65"/>
        <v>6</v>
      </c>
    </row>
    <row r="3852" spans="1:5" x14ac:dyDescent="0.2">
      <c r="A3852" s="24" t="s">
        <v>15092</v>
      </c>
      <c r="B3852" s="84" t="s">
        <v>22900</v>
      </c>
      <c r="C3852" s="119">
        <v>100.8</v>
      </c>
      <c r="D3852" s="120">
        <v>3850</v>
      </c>
      <c r="E3852" s="121">
        <f t="shared" si="65"/>
        <v>6</v>
      </c>
    </row>
    <row r="3853" spans="1:5" x14ac:dyDescent="0.2">
      <c r="A3853" s="24" t="s">
        <v>14030</v>
      </c>
      <c r="B3853" s="84" t="s">
        <v>23536</v>
      </c>
      <c r="C3853" s="119">
        <v>100.8</v>
      </c>
      <c r="D3853" s="120">
        <v>3851</v>
      </c>
      <c r="E3853" s="121">
        <f t="shared" si="65"/>
        <v>6</v>
      </c>
    </row>
    <row r="3854" spans="1:5" x14ac:dyDescent="0.2">
      <c r="A3854" s="24" t="s">
        <v>14512</v>
      </c>
      <c r="B3854" s="84" t="s">
        <v>22762</v>
      </c>
      <c r="C3854" s="119">
        <v>100.8</v>
      </c>
      <c r="D3854" s="120">
        <v>3852</v>
      </c>
      <c r="E3854" s="121">
        <f t="shared" si="65"/>
        <v>6</v>
      </c>
    </row>
    <row r="3855" spans="1:5" x14ac:dyDescent="0.2">
      <c r="A3855" s="24" t="s">
        <v>14933</v>
      </c>
      <c r="B3855" s="84" t="s">
        <v>22439</v>
      </c>
      <c r="C3855" s="119">
        <v>100.9</v>
      </c>
      <c r="D3855" s="120">
        <v>3853</v>
      </c>
      <c r="E3855" s="121">
        <f t="shared" si="65"/>
        <v>6</v>
      </c>
    </row>
    <row r="3856" spans="1:5" x14ac:dyDescent="0.2">
      <c r="A3856" s="24" t="s">
        <v>13726</v>
      </c>
      <c r="B3856" s="84" t="s">
        <v>23170</v>
      </c>
      <c r="C3856" s="119">
        <v>100.9</v>
      </c>
      <c r="D3856" s="120">
        <v>3854</v>
      </c>
      <c r="E3856" s="121">
        <f t="shared" si="65"/>
        <v>6</v>
      </c>
    </row>
    <row r="3857" spans="1:5" x14ac:dyDescent="0.2">
      <c r="A3857" s="24" t="s">
        <v>13988</v>
      </c>
      <c r="B3857" s="84" t="s">
        <v>22986</v>
      </c>
      <c r="C3857" s="119">
        <v>100.9</v>
      </c>
      <c r="D3857" s="120">
        <v>3855</v>
      </c>
      <c r="E3857" s="121">
        <f t="shared" si="65"/>
        <v>6</v>
      </c>
    </row>
    <row r="3858" spans="1:5" x14ac:dyDescent="0.2">
      <c r="A3858" s="24" t="s">
        <v>15699</v>
      </c>
      <c r="B3858" s="84" t="s">
        <v>23716</v>
      </c>
      <c r="C3858" s="119">
        <v>100.9</v>
      </c>
      <c r="D3858" s="120">
        <v>3856</v>
      </c>
      <c r="E3858" s="121">
        <f t="shared" si="65"/>
        <v>6</v>
      </c>
    </row>
    <row r="3859" spans="1:5" x14ac:dyDescent="0.2">
      <c r="A3859" s="24" t="s">
        <v>16431</v>
      </c>
      <c r="B3859" s="84" t="s">
        <v>22376</v>
      </c>
      <c r="C3859" s="119">
        <v>100.9</v>
      </c>
      <c r="D3859" s="120">
        <v>3857</v>
      </c>
      <c r="E3859" s="121">
        <f t="shared" si="65"/>
        <v>6</v>
      </c>
    </row>
    <row r="3860" spans="1:5" x14ac:dyDescent="0.2">
      <c r="A3860" s="24" t="s">
        <v>13602</v>
      </c>
      <c r="B3860" s="84" t="s">
        <v>23441</v>
      </c>
      <c r="C3860" s="119">
        <v>101</v>
      </c>
      <c r="D3860" s="120">
        <v>3858</v>
      </c>
      <c r="E3860" s="121">
        <f t="shared" si="65"/>
        <v>6</v>
      </c>
    </row>
    <row r="3861" spans="1:5" x14ac:dyDescent="0.2">
      <c r="A3861" s="24" t="s">
        <v>14412</v>
      </c>
      <c r="B3861" s="84" t="s">
        <v>23235</v>
      </c>
      <c r="C3861" s="119">
        <v>101</v>
      </c>
      <c r="D3861" s="120">
        <v>3859</v>
      </c>
      <c r="E3861" s="121">
        <f t="shared" si="65"/>
        <v>6</v>
      </c>
    </row>
    <row r="3862" spans="1:5" x14ac:dyDescent="0.2">
      <c r="A3862" s="24" t="s">
        <v>15433</v>
      </c>
      <c r="B3862" s="84" t="s">
        <v>22534</v>
      </c>
      <c r="C3862" s="119">
        <v>101</v>
      </c>
      <c r="D3862" s="120">
        <v>3860</v>
      </c>
      <c r="E3862" s="121">
        <f t="shared" si="65"/>
        <v>6</v>
      </c>
    </row>
    <row r="3863" spans="1:5" x14ac:dyDescent="0.2">
      <c r="A3863" s="24" t="s">
        <v>15357</v>
      </c>
      <c r="B3863" s="84" t="s">
        <v>22788</v>
      </c>
      <c r="C3863" s="119">
        <v>101</v>
      </c>
      <c r="D3863" s="120">
        <v>3861</v>
      </c>
      <c r="E3863" s="121">
        <f t="shared" si="65"/>
        <v>6</v>
      </c>
    </row>
    <row r="3864" spans="1:5" x14ac:dyDescent="0.2">
      <c r="A3864" s="24" t="s">
        <v>17401</v>
      </c>
      <c r="B3864" s="84" t="s">
        <v>22083</v>
      </c>
      <c r="C3864" s="119">
        <v>101</v>
      </c>
      <c r="D3864" s="120">
        <v>3862</v>
      </c>
      <c r="E3864" s="121">
        <f t="shared" si="65"/>
        <v>6</v>
      </c>
    </row>
    <row r="3865" spans="1:5" x14ac:dyDescent="0.2">
      <c r="A3865" s="24" t="s">
        <v>15573</v>
      </c>
      <c r="B3865" s="84" t="s">
        <v>22148</v>
      </c>
      <c r="C3865" s="119">
        <v>101</v>
      </c>
      <c r="D3865" s="120">
        <v>3863</v>
      </c>
      <c r="E3865" s="121">
        <f t="shared" si="65"/>
        <v>6</v>
      </c>
    </row>
    <row r="3866" spans="1:5" x14ac:dyDescent="0.2">
      <c r="A3866" s="24" t="s">
        <v>14894</v>
      </c>
      <c r="B3866" s="84" t="s">
        <v>23294</v>
      </c>
      <c r="C3866" s="119">
        <v>101.1</v>
      </c>
      <c r="D3866" s="120">
        <v>3864</v>
      </c>
      <c r="E3866" s="121">
        <f t="shared" si="65"/>
        <v>6</v>
      </c>
    </row>
    <row r="3867" spans="1:5" x14ac:dyDescent="0.2">
      <c r="A3867" s="24" t="s">
        <v>16619</v>
      </c>
      <c r="B3867" s="84" t="s">
        <v>22865</v>
      </c>
      <c r="C3867" s="119">
        <v>101.1</v>
      </c>
      <c r="D3867" s="120">
        <v>3865</v>
      </c>
      <c r="E3867" s="121">
        <f t="shared" si="65"/>
        <v>6</v>
      </c>
    </row>
    <row r="3868" spans="1:5" x14ac:dyDescent="0.2">
      <c r="A3868" s="24" t="s">
        <v>14920</v>
      </c>
      <c r="B3868" s="84" t="s">
        <v>23431</v>
      </c>
      <c r="C3868" s="119">
        <v>101.1</v>
      </c>
      <c r="D3868" s="120">
        <v>3866</v>
      </c>
      <c r="E3868" s="121">
        <f t="shared" si="65"/>
        <v>6</v>
      </c>
    </row>
    <row r="3869" spans="1:5" x14ac:dyDescent="0.2">
      <c r="A3869" s="24" t="s">
        <v>14382</v>
      </c>
      <c r="B3869" s="84" t="s">
        <v>23004</v>
      </c>
      <c r="C3869" s="119">
        <v>101.1</v>
      </c>
      <c r="D3869" s="120">
        <v>3867</v>
      </c>
      <c r="E3869" s="121">
        <f t="shared" si="65"/>
        <v>6</v>
      </c>
    </row>
    <row r="3870" spans="1:5" x14ac:dyDescent="0.2">
      <c r="A3870" s="24" t="s">
        <v>14870</v>
      </c>
      <c r="B3870" s="84" t="s">
        <v>23089</v>
      </c>
      <c r="C3870" s="119">
        <v>101.1</v>
      </c>
      <c r="D3870" s="120">
        <v>3868</v>
      </c>
      <c r="E3870" s="121">
        <f t="shared" si="65"/>
        <v>6</v>
      </c>
    </row>
    <row r="3871" spans="1:5" x14ac:dyDescent="0.2">
      <c r="A3871" s="24" t="s">
        <v>16580</v>
      </c>
      <c r="B3871" s="84" t="s">
        <v>22550</v>
      </c>
      <c r="C3871" s="119">
        <v>101.1</v>
      </c>
      <c r="D3871" s="120">
        <v>3869</v>
      </c>
      <c r="E3871" s="121">
        <f t="shared" si="65"/>
        <v>6</v>
      </c>
    </row>
    <row r="3872" spans="1:5" x14ac:dyDescent="0.2">
      <c r="A3872" s="24" t="s">
        <v>15639</v>
      </c>
      <c r="B3872" s="84" t="s">
        <v>23242</v>
      </c>
      <c r="C3872" s="119">
        <v>101.1</v>
      </c>
      <c r="D3872" s="120">
        <v>3870</v>
      </c>
      <c r="E3872" s="121">
        <f t="shared" si="65"/>
        <v>6</v>
      </c>
    </row>
    <row r="3873" spans="1:5" x14ac:dyDescent="0.2">
      <c r="A3873" s="24" t="s">
        <v>13532</v>
      </c>
      <c r="B3873" s="84" t="s">
        <v>23705</v>
      </c>
      <c r="C3873" s="119">
        <v>101.1</v>
      </c>
      <c r="D3873" s="120">
        <v>3871</v>
      </c>
      <c r="E3873" s="121">
        <f t="shared" si="65"/>
        <v>6</v>
      </c>
    </row>
    <row r="3874" spans="1:5" x14ac:dyDescent="0.2">
      <c r="A3874" s="24" t="s">
        <v>14628</v>
      </c>
      <c r="B3874" s="84" t="s">
        <v>23134</v>
      </c>
      <c r="C3874" s="119">
        <v>101.1</v>
      </c>
      <c r="D3874" s="120">
        <v>3872</v>
      </c>
      <c r="E3874" s="121">
        <f t="shared" si="65"/>
        <v>6</v>
      </c>
    </row>
    <row r="3875" spans="1:5" x14ac:dyDescent="0.2">
      <c r="A3875" s="24" t="s">
        <v>14881</v>
      </c>
      <c r="B3875" s="84" t="s">
        <v>22743</v>
      </c>
      <c r="C3875" s="119">
        <v>101.1</v>
      </c>
      <c r="D3875" s="120">
        <v>3873</v>
      </c>
      <c r="E3875" s="121">
        <f t="shared" si="65"/>
        <v>6</v>
      </c>
    </row>
    <row r="3876" spans="1:5" x14ac:dyDescent="0.2">
      <c r="A3876" s="24" t="s">
        <v>15263</v>
      </c>
      <c r="B3876" s="84" t="s">
        <v>22660</v>
      </c>
      <c r="C3876" s="119">
        <v>101.2</v>
      </c>
      <c r="D3876" s="120">
        <v>3874</v>
      </c>
      <c r="E3876" s="121">
        <f t="shared" si="65"/>
        <v>6</v>
      </c>
    </row>
    <row r="3877" spans="1:5" x14ac:dyDescent="0.2">
      <c r="A3877" s="24" t="s">
        <v>13978</v>
      </c>
      <c r="B3877" s="84" t="s">
        <v>23825</v>
      </c>
      <c r="C3877" s="119">
        <v>101.2</v>
      </c>
      <c r="D3877" s="120">
        <v>3875</v>
      </c>
      <c r="E3877" s="121">
        <f t="shared" si="65"/>
        <v>6</v>
      </c>
    </row>
    <row r="3878" spans="1:5" x14ac:dyDescent="0.2">
      <c r="A3878" s="24" t="s">
        <v>15084</v>
      </c>
      <c r="B3878" s="84" t="s">
        <v>22884</v>
      </c>
      <c r="C3878" s="119">
        <v>101.2</v>
      </c>
      <c r="D3878" s="120">
        <v>3876</v>
      </c>
      <c r="E3878" s="121">
        <f t="shared" si="65"/>
        <v>6</v>
      </c>
    </row>
    <row r="3879" spans="1:5" x14ac:dyDescent="0.2">
      <c r="A3879" s="24" t="s">
        <v>15315</v>
      </c>
      <c r="B3879" s="84" t="s">
        <v>22581</v>
      </c>
      <c r="C3879" s="119">
        <v>101.2</v>
      </c>
      <c r="D3879" s="120">
        <v>3877</v>
      </c>
      <c r="E3879" s="121">
        <f t="shared" si="65"/>
        <v>6</v>
      </c>
    </row>
    <row r="3880" spans="1:5" x14ac:dyDescent="0.2">
      <c r="A3880" s="24" t="s">
        <v>14088</v>
      </c>
      <c r="B3880" s="84" t="s">
        <v>23030</v>
      </c>
      <c r="C3880" s="119">
        <v>101.2</v>
      </c>
      <c r="D3880" s="120">
        <v>3878</v>
      </c>
      <c r="E3880" s="121">
        <f t="shared" si="65"/>
        <v>6</v>
      </c>
    </row>
    <row r="3881" spans="1:5" x14ac:dyDescent="0.2">
      <c r="A3881" s="24" t="s">
        <v>15280</v>
      </c>
      <c r="B3881" s="84" t="s">
        <v>22598</v>
      </c>
      <c r="C3881" s="119">
        <v>101.2</v>
      </c>
      <c r="D3881" s="120">
        <v>3879</v>
      </c>
      <c r="E3881" s="121">
        <f t="shared" si="65"/>
        <v>6</v>
      </c>
    </row>
    <row r="3882" spans="1:5" x14ac:dyDescent="0.2">
      <c r="A3882" s="24" t="s">
        <v>15506</v>
      </c>
      <c r="B3882" s="84" t="s">
        <v>22741</v>
      </c>
      <c r="C3882" s="119">
        <v>101.2</v>
      </c>
      <c r="D3882" s="120">
        <v>3880</v>
      </c>
      <c r="E3882" s="121">
        <f t="shared" si="65"/>
        <v>6</v>
      </c>
    </row>
    <row r="3883" spans="1:5" x14ac:dyDescent="0.2">
      <c r="A3883" s="24" t="s">
        <v>14421</v>
      </c>
      <c r="B3883" s="84" t="s">
        <v>23315</v>
      </c>
      <c r="C3883" s="119">
        <v>101.2</v>
      </c>
      <c r="D3883" s="120">
        <v>3881</v>
      </c>
      <c r="E3883" s="121">
        <f t="shared" si="65"/>
        <v>6</v>
      </c>
    </row>
    <row r="3884" spans="1:5" x14ac:dyDescent="0.2">
      <c r="A3884" s="24" t="s">
        <v>14005</v>
      </c>
      <c r="B3884" s="84" t="s">
        <v>23427</v>
      </c>
      <c r="C3884" s="119">
        <v>101.2</v>
      </c>
      <c r="D3884" s="120">
        <v>3882</v>
      </c>
      <c r="E3884" s="121">
        <f t="shared" si="65"/>
        <v>6</v>
      </c>
    </row>
    <row r="3885" spans="1:5" x14ac:dyDescent="0.2">
      <c r="A3885" s="24" t="s">
        <v>23672</v>
      </c>
      <c r="B3885" s="84" t="s">
        <v>23673</v>
      </c>
      <c r="C3885" s="119">
        <v>101.2</v>
      </c>
      <c r="D3885" s="120">
        <v>3883</v>
      </c>
      <c r="E3885" s="121">
        <f t="shared" si="65"/>
        <v>6</v>
      </c>
    </row>
    <row r="3886" spans="1:5" x14ac:dyDescent="0.2">
      <c r="A3886" s="24" t="s">
        <v>15014</v>
      </c>
      <c r="B3886" s="84" t="s">
        <v>23553</v>
      </c>
      <c r="C3886" s="119">
        <v>101.3</v>
      </c>
      <c r="D3886" s="120">
        <v>3884</v>
      </c>
      <c r="E3886" s="121">
        <f t="shared" si="65"/>
        <v>6</v>
      </c>
    </row>
    <row r="3887" spans="1:5" x14ac:dyDescent="0.2">
      <c r="A3887" s="24" t="s">
        <v>17294</v>
      </c>
      <c r="B3887" s="84" t="s">
        <v>22399</v>
      </c>
      <c r="C3887" s="119">
        <v>101.3</v>
      </c>
      <c r="D3887" s="120">
        <v>3885</v>
      </c>
      <c r="E3887" s="121">
        <f t="shared" si="65"/>
        <v>6</v>
      </c>
    </row>
    <row r="3888" spans="1:5" x14ac:dyDescent="0.2">
      <c r="A3888" s="24" t="s">
        <v>14032</v>
      </c>
      <c r="B3888" s="84" t="s">
        <v>23732</v>
      </c>
      <c r="C3888" s="119">
        <v>101.3</v>
      </c>
      <c r="D3888" s="120">
        <v>3886</v>
      </c>
      <c r="E3888" s="121">
        <f t="shared" si="65"/>
        <v>6</v>
      </c>
    </row>
    <row r="3889" spans="1:5" x14ac:dyDescent="0.2">
      <c r="A3889" s="24" t="s">
        <v>16487</v>
      </c>
      <c r="B3889" s="84" t="s">
        <v>22051</v>
      </c>
      <c r="C3889" s="119">
        <v>101.3</v>
      </c>
      <c r="D3889" s="120">
        <v>3887</v>
      </c>
      <c r="E3889" s="121">
        <f t="shared" si="65"/>
        <v>6</v>
      </c>
    </row>
    <row r="3890" spans="1:5" x14ac:dyDescent="0.2">
      <c r="A3890" s="24" t="s">
        <v>15072</v>
      </c>
      <c r="B3890" s="84" t="s">
        <v>23166</v>
      </c>
      <c r="C3890" s="119">
        <v>101.3</v>
      </c>
      <c r="D3890" s="120">
        <v>3888</v>
      </c>
      <c r="E3890" s="121">
        <f t="shared" si="65"/>
        <v>6</v>
      </c>
    </row>
    <row r="3891" spans="1:5" x14ac:dyDescent="0.2">
      <c r="A3891" s="24" t="s">
        <v>14849</v>
      </c>
      <c r="B3891" s="84" t="s">
        <v>23236</v>
      </c>
      <c r="C3891" s="119">
        <v>101.3</v>
      </c>
      <c r="D3891" s="120">
        <v>3889</v>
      </c>
      <c r="E3891" s="121">
        <f t="shared" si="65"/>
        <v>6</v>
      </c>
    </row>
    <row r="3892" spans="1:5" x14ac:dyDescent="0.2">
      <c r="A3892" s="24" t="s">
        <v>14173</v>
      </c>
      <c r="B3892" s="84" t="s">
        <v>22855</v>
      </c>
      <c r="C3892" s="119">
        <v>101.4</v>
      </c>
      <c r="D3892" s="120">
        <v>3890</v>
      </c>
      <c r="E3892" s="121">
        <f t="shared" si="65"/>
        <v>6</v>
      </c>
    </row>
    <row r="3893" spans="1:5" x14ac:dyDescent="0.2">
      <c r="A3893" s="24" t="s">
        <v>14118</v>
      </c>
      <c r="B3893" s="84" t="s">
        <v>23658</v>
      </c>
      <c r="C3893" s="119">
        <v>101.4</v>
      </c>
      <c r="D3893" s="120">
        <v>3891</v>
      </c>
      <c r="E3893" s="121">
        <f t="shared" si="65"/>
        <v>6</v>
      </c>
    </row>
    <row r="3894" spans="1:5" x14ac:dyDescent="0.2">
      <c r="A3894" s="24" t="s">
        <v>14782</v>
      </c>
      <c r="B3894" s="84" t="s">
        <v>22034</v>
      </c>
      <c r="C3894" s="119">
        <v>101.4</v>
      </c>
      <c r="D3894" s="120">
        <v>3892</v>
      </c>
      <c r="E3894" s="121">
        <f t="shared" si="65"/>
        <v>6</v>
      </c>
    </row>
    <row r="3895" spans="1:5" x14ac:dyDescent="0.2">
      <c r="A3895" s="24" t="s">
        <v>14082</v>
      </c>
      <c r="B3895" s="84" t="s">
        <v>22956</v>
      </c>
      <c r="C3895" s="119">
        <v>101.4</v>
      </c>
      <c r="D3895" s="120">
        <v>3893</v>
      </c>
      <c r="E3895" s="121">
        <f t="shared" si="65"/>
        <v>6</v>
      </c>
    </row>
    <row r="3896" spans="1:5" x14ac:dyDescent="0.2">
      <c r="A3896" s="24" t="s">
        <v>14830</v>
      </c>
      <c r="B3896" s="84" t="s">
        <v>23164</v>
      </c>
      <c r="C3896" s="119">
        <v>101.4</v>
      </c>
      <c r="D3896" s="120">
        <v>3894</v>
      </c>
      <c r="E3896" s="121">
        <f t="shared" si="65"/>
        <v>6</v>
      </c>
    </row>
    <row r="3897" spans="1:5" x14ac:dyDescent="0.2">
      <c r="A3897" s="24" t="s">
        <v>13517</v>
      </c>
      <c r="B3897" s="84" t="s">
        <v>23546</v>
      </c>
      <c r="C3897" s="119">
        <v>101.4</v>
      </c>
      <c r="D3897" s="120">
        <v>3895</v>
      </c>
      <c r="E3897" s="121">
        <f t="shared" si="65"/>
        <v>6</v>
      </c>
    </row>
    <row r="3898" spans="1:5" x14ac:dyDescent="0.2">
      <c r="A3898" s="24" t="s">
        <v>15249</v>
      </c>
      <c r="B3898" s="84" t="s">
        <v>21948</v>
      </c>
      <c r="C3898" s="119">
        <v>101.4</v>
      </c>
      <c r="D3898" s="120">
        <v>3896</v>
      </c>
      <c r="E3898" s="121">
        <f t="shared" si="65"/>
        <v>6</v>
      </c>
    </row>
    <row r="3899" spans="1:5" x14ac:dyDescent="0.2">
      <c r="A3899" s="24" t="s">
        <v>16073</v>
      </c>
      <c r="B3899" s="84" t="s">
        <v>22332</v>
      </c>
      <c r="C3899" s="119">
        <v>101.4</v>
      </c>
      <c r="D3899" s="120">
        <v>3897</v>
      </c>
      <c r="E3899" s="121">
        <f t="shared" si="65"/>
        <v>6</v>
      </c>
    </row>
    <row r="3900" spans="1:5" x14ac:dyDescent="0.2">
      <c r="A3900" s="24" t="s">
        <v>22804</v>
      </c>
      <c r="B3900" s="84" t="s">
        <v>22805</v>
      </c>
      <c r="C3900" s="119">
        <v>101.4</v>
      </c>
      <c r="D3900" s="120">
        <v>3898</v>
      </c>
      <c r="E3900" s="121">
        <f t="shared" si="65"/>
        <v>6</v>
      </c>
    </row>
    <row r="3901" spans="1:5" x14ac:dyDescent="0.2">
      <c r="A3901" s="24" t="s">
        <v>13875</v>
      </c>
      <c r="B3901" s="84" t="s">
        <v>23439</v>
      </c>
      <c r="C3901" s="119">
        <v>101.5</v>
      </c>
      <c r="D3901" s="120">
        <v>3899</v>
      </c>
      <c r="E3901" s="121">
        <f t="shared" si="65"/>
        <v>6</v>
      </c>
    </row>
    <row r="3902" spans="1:5" x14ac:dyDescent="0.2">
      <c r="A3902" s="24" t="s">
        <v>13992</v>
      </c>
      <c r="B3902" s="84" t="s">
        <v>23064</v>
      </c>
      <c r="C3902" s="119">
        <v>101.5</v>
      </c>
      <c r="D3902" s="120">
        <v>3900</v>
      </c>
      <c r="E3902" s="121">
        <f t="shared" si="65"/>
        <v>6</v>
      </c>
    </row>
    <row r="3903" spans="1:5" x14ac:dyDescent="0.2">
      <c r="A3903" s="24" t="s">
        <v>14081</v>
      </c>
      <c r="B3903" s="84" t="s">
        <v>23527</v>
      </c>
      <c r="C3903" s="119">
        <v>101.5</v>
      </c>
      <c r="D3903" s="120">
        <v>3901</v>
      </c>
      <c r="E3903" s="121">
        <f t="shared" si="65"/>
        <v>6</v>
      </c>
    </row>
    <row r="3904" spans="1:5" x14ac:dyDescent="0.2">
      <c r="A3904" s="24" t="s">
        <v>15213</v>
      </c>
      <c r="B3904" s="84" t="s">
        <v>22446</v>
      </c>
      <c r="C3904" s="119">
        <v>101.5</v>
      </c>
      <c r="D3904" s="120">
        <v>3902</v>
      </c>
      <c r="E3904" s="121">
        <f t="shared" si="65"/>
        <v>6</v>
      </c>
    </row>
    <row r="3905" spans="1:5" x14ac:dyDescent="0.2">
      <c r="A3905" s="24" t="s">
        <v>15737</v>
      </c>
      <c r="B3905" s="84" t="s">
        <v>22535</v>
      </c>
      <c r="C3905" s="119">
        <v>101.5</v>
      </c>
      <c r="D3905" s="120">
        <v>3903</v>
      </c>
      <c r="E3905" s="121">
        <f t="shared" si="65"/>
        <v>6</v>
      </c>
    </row>
    <row r="3906" spans="1:5" x14ac:dyDescent="0.2">
      <c r="A3906" s="24" t="s">
        <v>14833</v>
      </c>
      <c r="B3906" s="84" t="s">
        <v>23465</v>
      </c>
      <c r="C3906" s="119">
        <v>101.6</v>
      </c>
      <c r="D3906" s="120">
        <v>3904</v>
      </c>
      <c r="E3906" s="121">
        <f t="shared" si="65"/>
        <v>6</v>
      </c>
    </row>
    <row r="3907" spans="1:5" x14ac:dyDescent="0.2">
      <c r="A3907" s="24" t="s">
        <v>15255</v>
      </c>
      <c r="B3907" s="84" t="s">
        <v>23045</v>
      </c>
      <c r="C3907" s="119">
        <v>101.6</v>
      </c>
      <c r="D3907" s="120">
        <v>3905</v>
      </c>
      <c r="E3907" s="121">
        <f t="shared" si="65"/>
        <v>6</v>
      </c>
    </row>
    <row r="3908" spans="1:5" x14ac:dyDescent="0.2">
      <c r="A3908" s="24" t="s">
        <v>15527</v>
      </c>
      <c r="B3908" s="84" t="s">
        <v>22652</v>
      </c>
      <c r="C3908" s="119">
        <v>101.6</v>
      </c>
      <c r="D3908" s="120">
        <v>3906</v>
      </c>
      <c r="E3908" s="121">
        <f t="shared" ref="E3908:E3971" si="66">VLOOKUP(C3908,$I$3:$O$18,7, TRUE)</f>
        <v>6</v>
      </c>
    </row>
    <row r="3909" spans="1:5" x14ac:dyDescent="0.2">
      <c r="A3909" s="24" t="s">
        <v>15486</v>
      </c>
      <c r="B3909" s="84" t="s">
        <v>22905</v>
      </c>
      <c r="C3909" s="119">
        <v>101.6</v>
      </c>
      <c r="D3909" s="120">
        <v>3907</v>
      </c>
      <c r="E3909" s="121">
        <f t="shared" si="66"/>
        <v>6</v>
      </c>
    </row>
    <row r="3910" spans="1:5" x14ac:dyDescent="0.2">
      <c r="A3910" s="24" t="s">
        <v>15090</v>
      </c>
      <c r="B3910" s="84" t="s">
        <v>23390</v>
      </c>
      <c r="C3910" s="119">
        <v>101.6</v>
      </c>
      <c r="D3910" s="120">
        <v>3908</v>
      </c>
      <c r="E3910" s="121">
        <f t="shared" si="66"/>
        <v>6</v>
      </c>
    </row>
    <row r="3911" spans="1:5" x14ac:dyDescent="0.2">
      <c r="A3911" s="24" t="s">
        <v>14070</v>
      </c>
      <c r="B3911" s="84" t="s">
        <v>23405</v>
      </c>
      <c r="C3911" s="119">
        <v>101.6</v>
      </c>
      <c r="D3911" s="120">
        <v>3909</v>
      </c>
      <c r="E3911" s="121">
        <f t="shared" si="66"/>
        <v>6</v>
      </c>
    </row>
    <row r="3912" spans="1:5" x14ac:dyDescent="0.2">
      <c r="A3912" s="24" t="s">
        <v>15310</v>
      </c>
      <c r="B3912" s="84" t="s">
        <v>22978</v>
      </c>
      <c r="C3912" s="119">
        <v>101.6</v>
      </c>
      <c r="D3912" s="120">
        <v>3910</v>
      </c>
      <c r="E3912" s="121">
        <f t="shared" si="66"/>
        <v>6</v>
      </c>
    </row>
    <row r="3913" spans="1:5" x14ac:dyDescent="0.2">
      <c r="A3913" s="24" t="s">
        <v>15816</v>
      </c>
      <c r="B3913" s="84" t="s">
        <v>22336</v>
      </c>
      <c r="C3913" s="119">
        <v>101.7</v>
      </c>
      <c r="D3913" s="120">
        <v>3911</v>
      </c>
      <c r="E3913" s="121">
        <f t="shared" si="66"/>
        <v>6</v>
      </c>
    </row>
    <row r="3914" spans="1:5" x14ac:dyDescent="0.2">
      <c r="A3914" s="24" t="s">
        <v>15358</v>
      </c>
      <c r="B3914" s="84" t="s">
        <v>22764</v>
      </c>
      <c r="C3914" s="119">
        <v>101.7</v>
      </c>
      <c r="D3914" s="120">
        <v>3912</v>
      </c>
      <c r="E3914" s="121">
        <f t="shared" si="66"/>
        <v>6</v>
      </c>
    </row>
    <row r="3915" spans="1:5" x14ac:dyDescent="0.2">
      <c r="A3915" s="24" t="s">
        <v>15021</v>
      </c>
      <c r="B3915" s="84" t="s">
        <v>23725</v>
      </c>
      <c r="C3915" s="119">
        <v>101.7</v>
      </c>
      <c r="D3915" s="120">
        <v>3913</v>
      </c>
      <c r="E3915" s="121">
        <f t="shared" si="66"/>
        <v>6</v>
      </c>
    </row>
    <row r="3916" spans="1:5" x14ac:dyDescent="0.2">
      <c r="A3916" s="24" t="s">
        <v>14761</v>
      </c>
      <c r="B3916" s="84" t="s">
        <v>22941</v>
      </c>
      <c r="C3916" s="119">
        <v>101.7</v>
      </c>
      <c r="D3916" s="120">
        <v>3914</v>
      </c>
      <c r="E3916" s="121">
        <f t="shared" si="66"/>
        <v>6</v>
      </c>
    </row>
    <row r="3917" spans="1:5" x14ac:dyDescent="0.2">
      <c r="A3917" s="24" t="s">
        <v>15113</v>
      </c>
      <c r="B3917" s="84" t="s">
        <v>23530</v>
      </c>
      <c r="C3917" s="119">
        <v>101.7</v>
      </c>
      <c r="D3917" s="120">
        <v>3915</v>
      </c>
      <c r="E3917" s="121">
        <f t="shared" si="66"/>
        <v>6</v>
      </c>
    </row>
    <row r="3918" spans="1:5" x14ac:dyDescent="0.2">
      <c r="A3918" s="24" t="s">
        <v>13376</v>
      </c>
      <c r="B3918" s="84" t="s">
        <v>23683</v>
      </c>
      <c r="C3918" s="119">
        <v>101.8</v>
      </c>
      <c r="D3918" s="120">
        <v>3916</v>
      </c>
      <c r="E3918" s="121">
        <f t="shared" si="66"/>
        <v>6</v>
      </c>
    </row>
    <row r="3919" spans="1:5" x14ac:dyDescent="0.2">
      <c r="A3919" s="24" t="s">
        <v>15165</v>
      </c>
      <c r="B3919" s="84" t="s">
        <v>22997</v>
      </c>
      <c r="C3919" s="119">
        <v>101.8</v>
      </c>
      <c r="D3919" s="120">
        <v>3917</v>
      </c>
      <c r="E3919" s="121">
        <f t="shared" si="66"/>
        <v>6</v>
      </c>
    </row>
    <row r="3920" spans="1:5" x14ac:dyDescent="0.2">
      <c r="A3920" s="24" t="s">
        <v>14126</v>
      </c>
      <c r="B3920" s="84" t="s">
        <v>23091</v>
      </c>
      <c r="C3920" s="119">
        <v>101.8</v>
      </c>
      <c r="D3920" s="120">
        <v>3918</v>
      </c>
      <c r="E3920" s="121">
        <f t="shared" si="66"/>
        <v>6</v>
      </c>
    </row>
    <row r="3921" spans="1:5" x14ac:dyDescent="0.2">
      <c r="A3921" s="24" t="s">
        <v>15481</v>
      </c>
      <c r="B3921" s="84" t="s">
        <v>22469</v>
      </c>
      <c r="C3921" s="119">
        <v>101.8</v>
      </c>
      <c r="D3921" s="120">
        <v>3919</v>
      </c>
      <c r="E3921" s="121">
        <f t="shared" si="66"/>
        <v>6</v>
      </c>
    </row>
    <row r="3922" spans="1:5" x14ac:dyDescent="0.2">
      <c r="A3922" s="24" t="s">
        <v>15867</v>
      </c>
      <c r="B3922" s="84" t="s">
        <v>22885</v>
      </c>
      <c r="C3922" s="119">
        <v>101.8</v>
      </c>
      <c r="D3922" s="120">
        <v>3920</v>
      </c>
      <c r="E3922" s="121">
        <f t="shared" si="66"/>
        <v>6</v>
      </c>
    </row>
    <row r="3923" spans="1:5" x14ac:dyDescent="0.2">
      <c r="A3923" s="24" t="s">
        <v>15740</v>
      </c>
      <c r="B3923" s="84" t="s">
        <v>22492</v>
      </c>
      <c r="C3923" s="119">
        <v>101.8</v>
      </c>
      <c r="D3923" s="120">
        <v>3921</v>
      </c>
      <c r="E3923" s="121">
        <f t="shared" si="66"/>
        <v>6</v>
      </c>
    </row>
    <row r="3924" spans="1:5" x14ac:dyDescent="0.2">
      <c r="A3924" s="24" t="s">
        <v>15456</v>
      </c>
      <c r="B3924" s="84" t="s">
        <v>23387</v>
      </c>
      <c r="C3924" s="119">
        <v>101.8</v>
      </c>
      <c r="D3924" s="120">
        <v>3922</v>
      </c>
      <c r="E3924" s="121">
        <f t="shared" si="66"/>
        <v>6</v>
      </c>
    </row>
    <row r="3925" spans="1:5" x14ac:dyDescent="0.2">
      <c r="A3925" s="24" t="s">
        <v>14648</v>
      </c>
      <c r="B3925" s="84" t="s">
        <v>23084</v>
      </c>
      <c r="C3925" s="119">
        <v>101.8</v>
      </c>
      <c r="D3925" s="120">
        <v>3923</v>
      </c>
      <c r="E3925" s="121">
        <f t="shared" si="66"/>
        <v>6</v>
      </c>
    </row>
    <row r="3926" spans="1:5" x14ac:dyDescent="0.2">
      <c r="A3926" s="24" t="s">
        <v>14659</v>
      </c>
      <c r="B3926" s="84" t="s">
        <v>22993</v>
      </c>
      <c r="C3926" s="119">
        <v>101.8</v>
      </c>
      <c r="D3926" s="120">
        <v>3924</v>
      </c>
      <c r="E3926" s="121">
        <f t="shared" si="66"/>
        <v>6</v>
      </c>
    </row>
    <row r="3927" spans="1:5" x14ac:dyDescent="0.2">
      <c r="A3927" s="24" t="s">
        <v>23014</v>
      </c>
      <c r="B3927" s="84" t="s">
        <v>23015</v>
      </c>
      <c r="C3927" s="119">
        <v>101.8</v>
      </c>
      <c r="D3927" s="120">
        <v>3925</v>
      </c>
      <c r="E3927" s="121">
        <f t="shared" si="66"/>
        <v>6</v>
      </c>
    </row>
    <row r="3928" spans="1:5" x14ac:dyDescent="0.2">
      <c r="A3928" s="24" t="s">
        <v>15053</v>
      </c>
      <c r="B3928" s="84" t="s">
        <v>23279</v>
      </c>
      <c r="C3928" s="119">
        <v>101.9</v>
      </c>
      <c r="D3928" s="120">
        <v>3926</v>
      </c>
      <c r="E3928" s="121">
        <f t="shared" si="66"/>
        <v>6</v>
      </c>
    </row>
    <row r="3929" spans="1:5" x14ac:dyDescent="0.2">
      <c r="A3929" s="24" t="s">
        <v>14638</v>
      </c>
      <c r="B3929" s="84" t="s">
        <v>22939</v>
      </c>
      <c r="C3929" s="119">
        <v>101.9</v>
      </c>
      <c r="D3929" s="120">
        <v>3927</v>
      </c>
      <c r="E3929" s="121">
        <f t="shared" si="66"/>
        <v>6</v>
      </c>
    </row>
    <row r="3930" spans="1:5" x14ac:dyDescent="0.2">
      <c r="A3930" s="24" t="s">
        <v>14767</v>
      </c>
      <c r="B3930" s="84" t="s">
        <v>23348</v>
      </c>
      <c r="C3930" s="119">
        <v>101.9</v>
      </c>
      <c r="D3930" s="120">
        <v>3928</v>
      </c>
      <c r="E3930" s="121">
        <f t="shared" si="66"/>
        <v>6</v>
      </c>
    </row>
    <row r="3931" spans="1:5" x14ac:dyDescent="0.2">
      <c r="A3931" s="24" t="s">
        <v>13605</v>
      </c>
      <c r="B3931" s="84" t="s">
        <v>23937</v>
      </c>
      <c r="C3931" s="119">
        <v>101.9</v>
      </c>
      <c r="D3931" s="120">
        <v>3929</v>
      </c>
      <c r="E3931" s="121">
        <f t="shared" si="66"/>
        <v>6</v>
      </c>
    </row>
    <row r="3932" spans="1:5" x14ac:dyDescent="0.2">
      <c r="A3932" s="24" t="s">
        <v>14180</v>
      </c>
      <c r="B3932" s="84" t="s">
        <v>23988</v>
      </c>
      <c r="C3932" s="119">
        <v>101.9</v>
      </c>
      <c r="D3932" s="120">
        <v>3930</v>
      </c>
      <c r="E3932" s="121">
        <f t="shared" si="66"/>
        <v>6</v>
      </c>
    </row>
    <row r="3933" spans="1:5" x14ac:dyDescent="0.2">
      <c r="A3933" s="24" t="s">
        <v>15689</v>
      </c>
      <c r="B3933" s="84" t="s">
        <v>23101</v>
      </c>
      <c r="C3933" s="119">
        <v>101.9</v>
      </c>
      <c r="D3933" s="120">
        <v>3931</v>
      </c>
      <c r="E3933" s="121">
        <f t="shared" si="66"/>
        <v>6</v>
      </c>
    </row>
    <row r="3934" spans="1:5" x14ac:dyDescent="0.2">
      <c r="A3934" s="24" t="s">
        <v>13449</v>
      </c>
      <c r="B3934" s="84" t="s">
        <v>23274</v>
      </c>
      <c r="C3934" s="119">
        <v>101.9</v>
      </c>
      <c r="D3934" s="120">
        <v>3932</v>
      </c>
      <c r="E3934" s="121">
        <f t="shared" si="66"/>
        <v>6</v>
      </c>
    </row>
    <row r="3935" spans="1:5" x14ac:dyDescent="0.2">
      <c r="A3935" s="24" t="s">
        <v>14373</v>
      </c>
      <c r="B3935" s="84" t="s">
        <v>23027</v>
      </c>
      <c r="C3935" s="119">
        <v>102</v>
      </c>
      <c r="D3935" s="120">
        <v>3933</v>
      </c>
      <c r="E3935" s="121">
        <f t="shared" si="66"/>
        <v>6</v>
      </c>
    </row>
    <row r="3936" spans="1:5" x14ac:dyDescent="0.2">
      <c r="A3936" s="24" t="s">
        <v>15537</v>
      </c>
      <c r="B3936" s="84" t="s">
        <v>23111</v>
      </c>
      <c r="C3936" s="119">
        <v>102</v>
      </c>
      <c r="D3936" s="120">
        <v>3934</v>
      </c>
      <c r="E3936" s="121">
        <f t="shared" si="66"/>
        <v>6</v>
      </c>
    </row>
    <row r="3937" spans="1:5" x14ac:dyDescent="0.2">
      <c r="A3937" s="24" t="s">
        <v>14773</v>
      </c>
      <c r="B3937" s="84" t="s">
        <v>23239</v>
      </c>
      <c r="C3937" s="119">
        <v>102</v>
      </c>
      <c r="D3937" s="120">
        <v>3935</v>
      </c>
      <c r="E3937" s="121">
        <f t="shared" si="66"/>
        <v>6</v>
      </c>
    </row>
    <row r="3938" spans="1:5" x14ac:dyDescent="0.2">
      <c r="A3938" s="24" t="s">
        <v>13284</v>
      </c>
      <c r="B3938" s="84" t="s">
        <v>23263</v>
      </c>
      <c r="C3938" s="119">
        <v>102</v>
      </c>
      <c r="D3938" s="120">
        <v>3936</v>
      </c>
      <c r="E3938" s="121">
        <f t="shared" si="66"/>
        <v>6</v>
      </c>
    </row>
    <row r="3939" spans="1:5" x14ac:dyDescent="0.2">
      <c r="A3939" s="24" t="s">
        <v>14509</v>
      </c>
      <c r="B3939" s="84" t="s">
        <v>23174</v>
      </c>
      <c r="C3939" s="119">
        <v>102</v>
      </c>
      <c r="D3939" s="120">
        <v>3937</v>
      </c>
      <c r="E3939" s="121">
        <f t="shared" si="66"/>
        <v>6</v>
      </c>
    </row>
    <row r="3940" spans="1:5" x14ac:dyDescent="0.2">
      <c r="A3940" s="24" t="s">
        <v>14556</v>
      </c>
      <c r="B3940" s="84" t="s">
        <v>23057</v>
      </c>
      <c r="C3940" s="119">
        <v>102</v>
      </c>
      <c r="D3940" s="120">
        <v>3938</v>
      </c>
      <c r="E3940" s="121">
        <f t="shared" si="66"/>
        <v>6</v>
      </c>
    </row>
    <row r="3941" spans="1:5" x14ac:dyDescent="0.2">
      <c r="A3941" s="24" t="s">
        <v>13899</v>
      </c>
      <c r="B3941" s="84" t="s">
        <v>23272</v>
      </c>
      <c r="C3941" s="119">
        <v>102</v>
      </c>
      <c r="D3941" s="120">
        <v>3939</v>
      </c>
      <c r="E3941" s="121">
        <f t="shared" si="66"/>
        <v>6</v>
      </c>
    </row>
    <row r="3942" spans="1:5" x14ac:dyDescent="0.2">
      <c r="A3942" s="24" t="s">
        <v>15000</v>
      </c>
      <c r="B3942" s="84" t="s">
        <v>23114</v>
      </c>
      <c r="C3942" s="119">
        <v>102</v>
      </c>
      <c r="D3942" s="120">
        <v>3940</v>
      </c>
      <c r="E3942" s="121">
        <f t="shared" si="66"/>
        <v>6</v>
      </c>
    </row>
    <row r="3943" spans="1:5" x14ac:dyDescent="0.2">
      <c r="A3943" s="24" t="s">
        <v>14813</v>
      </c>
      <c r="B3943" s="84" t="s">
        <v>23022</v>
      </c>
      <c r="C3943" s="119">
        <v>102</v>
      </c>
      <c r="D3943" s="120">
        <v>3941</v>
      </c>
      <c r="E3943" s="121">
        <f t="shared" si="66"/>
        <v>6</v>
      </c>
    </row>
    <row r="3944" spans="1:5" x14ac:dyDescent="0.2">
      <c r="A3944" s="24" t="s">
        <v>14825</v>
      </c>
      <c r="B3944" s="84" t="s">
        <v>23339</v>
      </c>
      <c r="C3944" s="119">
        <v>102.1</v>
      </c>
      <c r="D3944" s="120">
        <v>3942</v>
      </c>
      <c r="E3944" s="121">
        <f t="shared" si="66"/>
        <v>6</v>
      </c>
    </row>
    <row r="3945" spans="1:5" x14ac:dyDescent="0.2">
      <c r="A3945" s="24" t="s">
        <v>14206</v>
      </c>
      <c r="B3945" s="84" t="s">
        <v>23593</v>
      </c>
      <c r="C3945" s="119">
        <v>102.1</v>
      </c>
      <c r="D3945" s="120">
        <v>3943</v>
      </c>
      <c r="E3945" s="121">
        <f t="shared" si="66"/>
        <v>6</v>
      </c>
    </row>
    <row r="3946" spans="1:5" x14ac:dyDescent="0.2">
      <c r="A3946" s="24" t="s">
        <v>13901</v>
      </c>
      <c r="B3946" s="84" t="s">
        <v>23152</v>
      </c>
      <c r="C3946" s="119">
        <v>102.1</v>
      </c>
      <c r="D3946" s="120">
        <v>3944</v>
      </c>
      <c r="E3946" s="121">
        <f t="shared" si="66"/>
        <v>6</v>
      </c>
    </row>
    <row r="3947" spans="1:5" x14ac:dyDescent="0.2">
      <c r="A3947" s="24" t="s">
        <v>15056</v>
      </c>
      <c r="B3947" s="84" t="s">
        <v>22987</v>
      </c>
      <c r="C3947" s="119">
        <v>102.1</v>
      </c>
      <c r="D3947" s="120">
        <v>3945</v>
      </c>
      <c r="E3947" s="121">
        <f t="shared" si="66"/>
        <v>6</v>
      </c>
    </row>
    <row r="3948" spans="1:5" x14ac:dyDescent="0.2">
      <c r="A3948" s="24" t="s">
        <v>14590</v>
      </c>
      <c r="B3948" s="84" t="s">
        <v>23772</v>
      </c>
      <c r="C3948" s="119">
        <v>102.1</v>
      </c>
      <c r="D3948" s="120">
        <v>3946</v>
      </c>
      <c r="E3948" s="121">
        <f t="shared" si="66"/>
        <v>6</v>
      </c>
    </row>
    <row r="3949" spans="1:5" x14ac:dyDescent="0.2">
      <c r="A3949" s="24" t="s">
        <v>23062</v>
      </c>
      <c r="B3949" s="84" t="s">
        <v>23063</v>
      </c>
      <c r="C3949" s="119">
        <v>102.1</v>
      </c>
      <c r="D3949" s="120">
        <v>3947</v>
      </c>
      <c r="E3949" s="121">
        <f t="shared" si="66"/>
        <v>6</v>
      </c>
    </row>
    <row r="3950" spans="1:5" x14ac:dyDescent="0.2">
      <c r="A3950" s="24" t="s">
        <v>15285</v>
      </c>
      <c r="B3950" s="84" t="s">
        <v>22857</v>
      </c>
      <c r="C3950" s="119">
        <v>102.2</v>
      </c>
      <c r="D3950" s="120">
        <v>3948</v>
      </c>
      <c r="E3950" s="121">
        <f t="shared" si="66"/>
        <v>6</v>
      </c>
    </row>
    <row r="3951" spans="1:5" x14ac:dyDescent="0.2">
      <c r="A3951" s="24" t="s">
        <v>13963</v>
      </c>
      <c r="B3951" s="84" t="s">
        <v>23404</v>
      </c>
      <c r="C3951" s="119">
        <v>102.2</v>
      </c>
      <c r="D3951" s="120">
        <v>3949</v>
      </c>
      <c r="E3951" s="121">
        <f t="shared" si="66"/>
        <v>6</v>
      </c>
    </row>
    <row r="3952" spans="1:5" x14ac:dyDescent="0.2">
      <c r="A3952" s="24" t="s">
        <v>14727</v>
      </c>
      <c r="B3952" s="84" t="s">
        <v>22568</v>
      </c>
      <c r="C3952" s="119">
        <v>102.2</v>
      </c>
      <c r="D3952" s="120">
        <v>3950</v>
      </c>
      <c r="E3952" s="121">
        <f t="shared" si="66"/>
        <v>6</v>
      </c>
    </row>
    <row r="3953" spans="1:5" x14ac:dyDescent="0.2">
      <c r="A3953" s="24" t="s">
        <v>15424</v>
      </c>
      <c r="B3953" s="84" t="s">
        <v>22886</v>
      </c>
      <c r="C3953" s="119">
        <v>102.3</v>
      </c>
      <c r="D3953" s="120">
        <v>3951</v>
      </c>
      <c r="E3953" s="121">
        <f t="shared" si="66"/>
        <v>6</v>
      </c>
    </row>
    <row r="3954" spans="1:5" x14ac:dyDescent="0.2">
      <c r="A3954" s="24" t="s">
        <v>15670</v>
      </c>
      <c r="B3954" s="84" t="s">
        <v>21972</v>
      </c>
      <c r="C3954" s="119">
        <v>102.3</v>
      </c>
      <c r="D3954" s="120">
        <v>3952</v>
      </c>
      <c r="E3954" s="121">
        <f t="shared" si="66"/>
        <v>6</v>
      </c>
    </row>
    <row r="3955" spans="1:5" x14ac:dyDescent="0.2">
      <c r="A3955" s="24" t="s">
        <v>14618</v>
      </c>
      <c r="B3955" s="84" t="s">
        <v>22928</v>
      </c>
      <c r="C3955" s="119">
        <v>102.3</v>
      </c>
      <c r="D3955" s="120">
        <v>3953</v>
      </c>
      <c r="E3955" s="121">
        <f t="shared" si="66"/>
        <v>6</v>
      </c>
    </row>
    <row r="3956" spans="1:5" x14ac:dyDescent="0.2">
      <c r="A3956" s="24" t="s">
        <v>15026</v>
      </c>
      <c r="B3956" s="84" t="s">
        <v>23514</v>
      </c>
      <c r="C3956" s="119">
        <v>102.4</v>
      </c>
      <c r="D3956" s="120">
        <v>3954</v>
      </c>
      <c r="E3956" s="121">
        <f t="shared" si="66"/>
        <v>6</v>
      </c>
    </row>
    <row r="3957" spans="1:5" x14ac:dyDescent="0.2">
      <c r="A3957" s="24" t="s">
        <v>15013</v>
      </c>
      <c r="B3957" s="84" t="s">
        <v>23007</v>
      </c>
      <c r="C3957" s="119">
        <v>102.4</v>
      </c>
      <c r="D3957" s="120">
        <v>3955</v>
      </c>
      <c r="E3957" s="121">
        <f t="shared" si="66"/>
        <v>6</v>
      </c>
    </row>
    <row r="3958" spans="1:5" x14ac:dyDescent="0.2">
      <c r="A3958" s="24" t="s">
        <v>14615</v>
      </c>
      <c r="B3958" s="84" t="s">
        <v>23534</v>
      </c>
      <c r="C3958" s="119">
        <v>102.4</v>
      </c>
      <c r="D3958" s="120">
        <v>3956</v>
      </c>
      <c r="E3958" s="121">
        <f t="shared" si="66"/>
        <v>6</v>
      </c>
    </row>
    <row r="3959" spans="1:5" x14ac:dyDescent="0.2">
      <c r="A3959" s="24" t="s">
        <v>13703</v>
      </c>
      <c r="B3959" s="84" t="s">
        <v>23369</v>
      </c>
      <c r="C3959" s="119">
        <v>102.4</v>
      </c>
      <c r="D3959" s="120">
        <v>3957</v>
      </c>
      <c r="E3959" s="121">
        <f t="shared" si="66"/>
        <v>6</v>
      </c>
    </row>
    <row r="3960" spans="1:5" x14ac:dyDescent="0.2">
      <c r="A3960" s="24" t="s">
        <v>14662</v>
      </c>
      <c r="B3960" s="84" t="s">
        <v>22975</v>
      </c>
      <c r="C3960" s="119">
        <v>102.4</v>
      </c>
      <c r="D3960" s="120">
        <v>3958</v>
      </c>
      <c r="E3960" s="121">
        <f t="shared" si="66"/>
        <v>6</v>
      </c>
    </row>
    <row r="3961" spans="1:5" x14ac:dyDescent="0.2">
      <c r="A3961" s="24" t="s">
        <v>16389</v>
      </c>
      <c r="B3961" s="84" t="s">
        <v>23077</v>
      </c>
      <c r="C3961" s="119">
        <v>102.4</v>
      </c>
      <c r="D3961" s="120">
        <v>3959</v>
      </c>
      <c r="E3961" s="121">
        <f t="shared" si="66"/>
        <v>6</v>
      </c>
    </row>
    <row r="3962" spans="1:5" x14ac:dyDescent="0.2">
      <c r="A3962" s="24" t="s">
        <v>14785</v>
      </c>
      <c r="B3962" s="84" t="s">
        <v>23563</v>
      </c>
      <c r="C3962" s="119">
        <v>102.4</v>
      </c>
      <c r="D3962" s="120">
        <v>3960</v>
      </c>
      <c r="E3962" s="121">
        <f t="shared" si="66"/>
        <v>6</v>
      </c>
    </row>
    <row r="3963" spans="1:5" x14ac:dyDescent="0.2">
      <c r="A3963" s="24" t="s">
        <v>14395</v>
      </c>
      <c r="B3963" s="84" t="s">
        <v>22916</v>
      </c>
      <c r="C3963" s="119">
        <v>102.4</v>
      </c>
      <c r="D3963" s="120">
        <v>3961</v>
      </c>
      <c r="E3963" s="121">
        <f t="shared" si="66"/>
        <v>6</v>
      </c>
    </row>
    <row r="3964" spans="1:5" x14ac:dyDescent="0.2">
      <c r="A3964" s="24" t="s">
        <v>13583</v>
      </c>
      <c r="B3964" s="84" t="s">
        <v>23367</v>
      </c>
      <c r="C3964" s="119">
        <v>102.5</v>
      </c>
      <c r="D3964" s="120">
        <v>3962</v>
      </c>
      <c r="E3964" s="121">
        <f t="shared" si="66"/>
        <v>6</v>
      </c>
    </row>
    <row r="3965" spans="1:5" x14ac:dyDescent="0.2">
      <c r="A3965" s="24" t="s">
        <v>14868</v>
      </c>
      <c r="B3965" s="84" t="s">
        <v>22258</v>
      </c>
      <c r="C3965" s="119">
        <v>102.5</v>
      </c>
      <c r="D3965" s="120">
        <v>3963</v>
      </c>
      <c r="E3965" s="121">
        <f t="shared" si="66"/>
        <v>6</v>
      </c>
    </row>
    <row r="3966" spans="1:5" x14ac:dyDescent="0.2">
      <c r="A3966" s="24" t="s">
        <v>15847</v>
      </c>
      <c r="B3966" s="84" t="s">
        <v>23036</v>
      </c>
      <c r="C3966" s="119">
        <v>102.5</v>
      </c>
      <c r="D3966" s="120">
        <v>3964</v>
      </c>
      <c r="E3966" s="121">
        <f t="shared" si="66"/>
        <v>6</v>
      </c>
    </row>
    <row r="3967" spans="1:5" x14ac:dyDescent="0.2">
      <c r="A3967" s="24" t="s">
        <v>13667</v>
      </c>
      <c r="B3967" s="84" t="s">
        <v>23271</v>
      </c>
      <c r="C3967" s="119">
        <v>102.5</v>
      </c>
      <c r="D3967" s="120">
        <v>3965</v>
      </c>
      <c r="E3967" s="121">
        <f t="shared" si="66"/>
        <v>6</v>
      </c>
    </row>
    <row r="3968" spans="1:5" x14ac:dyDescent="0.2">
      <c r="A3968" s="24" t="s">
        <v>14710</v>
      </c>
      <c r="B3968" s="84" t="s">
        <v>23093</v>
      </c>
      <c r="C3968" s="119">
        <v>102.5</v>
      </c>
      <c r="D3968" s="120">
        <v>3966</v>
      </c>
      <c r="E3968" s="121">
        <f t="shared" si="66"/>
        <v>6</v>
      </c>
    </row>
    <row r="3969" spans="1:5" x14ac:dyDescent="0.2">
      <c r="A3969" s="24" t="s">
        <v>14748</v>
      </c>
      <c r="B3969" s="84" t="s">
        <v>23042</v>
      </c>
      <c r="C3969" s="119">
        <v>102.5</v>
      </c>
      <c r="D3969" s="120">
        <v>3967</v>
      </c>
      <c r="E3969" s="121">
        <f t="shared" si="66"/>
        <v>6</v>
      </c>
    </row>
    <row r="3970" spans="1:5" x14ac:dyDescent="0.2">
      <c r="A3970" s="24" t="s">
        <v>15495</v>
      </c>
      <c r="B3970" s="84" t="s">
        <v>22851</v>
      </c>
      <c r="C3970" s="119">
        <v>102.5</v>
      </c>
      <c r="D3970" s="120">
        <v>3968</v>
      </c>
      <c r="E3970" s="121">
        <f t="shared" si="66"/>
        <v>6</v>
      </c>
    </row>
    <row r="3971" spans="1:5" x14ac:dyDescent="0.2">
      <c r="A3971" s="24" t="s">
        <v>13987</v>
      </c>
      <c r="B3971" s="84" t="s">
        <v>23415</v>
      </c>
      <c r="C3971" s="119">
        <v>102.6</v>
      </c>
      <c r="D3971" s="120">
        <v>3969</v>
      </c>
      <c r="E3971" s="121">
        <f t="shared" si="66"/>
        <v>6</v>
      </c>
    </row>
    <row r="3972" spans="1:5" x14ac:dyDescent="0.2">
      <c r="A3972" s="24" t="s">
        <v>14026</v>
      </c>
      <c r="B3972" s="84" t="s">
        <v>23467</v>
      </c>
      <c r="C3972" s="119">
        <v>102.6</v>
      </c>
      <c r="D3972" s="120">
        <v>3970</v>
      </c>
      <c r="E3972" s="121">
        <f t="shared" ref="E3972:E4035" si="67">VLOOKUP(C3972,$I$3:$O$18,7, TRUE)</f>
        <v>6</v>
      </c>
    </row>
    <row r="3973" spans="1:5" x14ac:dyDescent="0.2">
      <c r="A3973" s="24" t="s">
        <v>15965</v>
      </c>
      <c r="B3973" s="84" t="s">
        <v>22911</v>
      </c>
      <c r="C3973" s="119">
        <v>102.6</v>
      </c>
      <c r="D3973" s="120">
        <v>3971</v>
      </c>
      <c r="E3973" s="121">
        <f t="shared" si="67"/>
        <v>6</v>
      </c>
    </row>
    <row r="3974" spans="1:5" x14ac:dyDescent="0.2">
      <c r="A3974" s="24" t="s">
        <v>14936</v>
      </c>
      <c r="B3974" s="84" t="s">
        <v>23013</v>
      </c>
      <c r="C3974" s="119">
        <v>102.6</v>
      </c>
      <c r="D3974" s="120">
        <v>3972</v>
      </c>
      <c r="E3974" s="121">
        <f t="shared" si="67"/>
        <v>6</v>
      </c>
    </row>
    <row r="3975" spans="1:5" x14ac:dyDescent="0.2">
      <c r="A3975" s="24" t="s">
        <v>14004</v>
      </c>
      <c r="B3975" s="84" t="s">
        <v>23999</v>
      </c>
      <c r="C3975" s="119">
        <v>102.7</v>
      </c>
      <c r="D3975" s="120">
        <v>3973</v>
      </c>
      <c r="E3975" s="121">
        <f t="shared" si="67"/>
        <v>6</v>
      </c>
    </row>
    <row r="3976" spans="1:5" x14ac:dyDescent="0.2">
      <c r="A3976" s="24" t="s">
        <v>16290</v>
      </c>
      <c r="B3976" s="84" t="s">
        <v>22232</v>
      </c>
      <c r="C3976" s="119">
        <v>102.7</v>
      </c>
      <c r="D3976" s="120">
        <v>3974</v>
      </c>
      <c r="E3976" s="121">
        <f t="shared" si="67"/>
        <v>6</v>
      </c>
    </row>
    <row r="3977" spans="1:5" x14ac:dyDescent="0.2">
      <c r="A3977" s="24" t="s">
        <v>15379</v>
      </c>
      <c r="B3977" s="84" t="s">
        <v>23548</v>
      </c>
      <c r="C3977" s="119">
        <v>102.7</v>
      </c>
      <c r="D3977" s="120">
        <v>3975</v>
      </c>
      <c r="E3977" s="121">
        <f t="shared" si="67"/>
        <v>6</v>
      </c>
    </row>
    <row r="3978" spans="1:5" x14ac:dyDescent="0.2">
      <c r="A3978" s="24" t="s">
        <v>15076</v>
      </c>
      <c r="B3978" s="84" t="s">
        <v>23571</v>
      </c>
      <c r="C3978" s="119">
        <v>102.7</v>
      </c>
      <c r="D3978" s="120">
        <v>3976</v>
      </c>
      <c r="E3978" s="121">
        <f t="shared" si="67"/>
        <v>6</v>
      </c>
    </row>
    <row r="3979" spans="1:5" x14ac:dyDescent="0.2">
      <c r="A3979" s="24" t="s">
        <v>14286</v>
      </c>
      <c r="B3979" s="84" t="s">
        <v>23248</v>
      </c>
      <c r="C3979" s="119">
        <v>102.7</v>
      </c>
      <c r="D3979" s="120">
        <v>3977</v>
      </c>
      <c r="E3979" s="121">
        <f t="shared" si="67"/>
        <v>6</v>
      </c>
    </row>
    <row r="3980" spans="1:5" x14ac:dyDescent="0.2">
      <c r="A3980" s="24" t="s">
        <v>16042</v>
      </c>
      <c r="B3980" s="84" t="s">
        <v>22655</v>
      </c>
      <c r="C3980" s="119">
        <v>102.7</v>
      </c>
      <c r="D3980" s="120">
        <v>3978</v>
      </c>
      <c r="E3980" s="121">
        <f t="shared" si="67"/>
        <v>6</v>
      </c>
    </row>
    <row r="3981" spans="1:5" x14ac:dyDescent="0.2">
      <c r="A3981" s="24" t="s">
        <v>14072</v>
      </c>
      <c r="B3981" s="84" t="s">
        <v>23366</v>
      </c>
      <c r="C3981" s="119">
        <v>102.7</v>
      </c>
      <c r="D3981" s="120">
        <v>3979</v>
      </c>
      <c r="E3981" s="121">
        <f t="shared" si="67"/>
        <v>6</v>
      </c>
    </row>
    <row r="3982" spans="1:5" x14ac:dyDescent="0.2">
      <c r="A3982" s="24" t="s">
        <v>13746</v>
      </c>
      <c r="B3982" s="84" t="s">
        <v>23827</v>
      </c>
      <c r="C3982" s="119">
        <v>102.8</v>
      </c>
      <c r="D3982" s="120">
        <v>3980</v>
      </c>
      <c r="E3982" s="121">
        <f t="shared" si="67"/>
        <v>6</v>
      </c>
    </row>
    <row r="3983" spans="1:5" x14ac:dyDescent="0.2">
      <c r="A3983" s="24" t="s">
        <v>14515</v>
      </c>
      <c r="B3983" s="84" t="s">
        <v>22456</v>
      </c>
      <c r="C3983" s="119">
        <v>102.8</v>
      </c>
      <c r="D3983" s="120">
        <v>3981</v>
      </c>
      <c r="E3983" s="121">
        <f t="shared" si="67"/>
        <v>6</v>
      </c>
    </row>
    <row r="3984" spans="1:5" x14ac:dyDescent="0.2">
      <c r="A3984" s="24" t="s">
        <v>14329</v>
      </c>
      <c r="B3984" s="84" t="s">
        <v>23443</v>
      </c>
      <c r="C3984" s="119">
        <v>102.8</v>
      </c>
      <c r="D3984" s="120">
        <v>3982</v>
      </c>
      <c r="E3984" s="121">
        <f t="shared" si="67"/>
        <v>6</v>
      </c>
    </row>
    <row r="3985" spans="1:5" x14ac:dyDescent="0.2">
      <c r="A3985" s="24" t="s">
        <v>14186</v>
      </c>
      <c r="B3985" s="84" t="s">
        <v>23224</v>
      </c>
      <c r="C3985" s="119">
        <v>102.8</v>
      </c>
      <c r="D3985" s="120">
        <v>3983</v>
      </c>
      <c r="E3985" s="121">
        <f t="shared" si="67"/>
        <v>6</v>
      </c>
    </row>
    <row r="3986" spans="1:5" x14ac:dyDescent="0.2">
      <c r="A3986" s="24" t="s">
        <v>14335</v>
      </c>
      <c r="B3986" s="84" t="s">
        <v>22846</v>
      </c>
      <c r="C3986" s="119">
        <v>102.8</v>
      </c>
      <c r="D3986" s="120">
        <v>3984</v>
      </c>
      <c r="E3986" s="121">
        <f t="shared" si="67"/>
        <v>6</v>
      </c>
    </row>
    <row r="3987" spans="1:5" x14ac:dyDescent="0.2">
      <c r="A3987" s="24" t="s">
        <v>13705</v>
      </c>
      <c r="B3987" s="84" t="s">
        <v>23378</v>
      </c>
      <c r="C3987" s="119">
        <v>102.8</v>
      </c>
      <c r="D3987" s="120">
        <v>3985</v>
      </c>
      <c r="E3987" s="121">
        <f t="shared" si="67"/>
        <v>6</v>
      </c>
    </row>
    <row r="3988" spans="1:5" x14ac:dyDescent="0.2">
      <c r="A3988" s="24" t="s">
        <v>13877</v>
      </c>
      <c r="B3988" s="84" t="s">
        <v>23201</v>
      </c>
      <c r="C3988" s="119">
        <v>102.8</v>
      </c>
      <c r="D3988" s="120">
        <v>3986</v>
      </c>
      <c r="E3988" s="121">
        <f t="shared" si="67"/>
        <v>6</v>
      </c>
    </row>
    <row r="3989" spans="1:5" x14ac:dyDescent="0.2">
      <c r="A3989" s="24" t="s">
        <v>15468</v>
      </c>
      <c r="B3989" s="84" t="s">
        <v>23238</v>
      </c>
      <c r="C3989" s="119">
        <v>102.9</v>
      </c>
      <c r="D3989" s="120">
        <v>3987</v>
      </c>
      <c r="E3989" s="121">
        <f t="shared" si="67"/>
        <v>6</v>
      </c>
    </row>
    <row r="3990" spans="1:5" x14ac:dyDescent="0.2">
      <c r="A3990" s="24" t="s">
        <v>15529</v>
      </c>
      <c r="B3990" s="84" t="s">
        <v>22817</v>
      </c>
      <c r="C3990" s="119">
        <v>102.9</v>
      </c>
      <c r="D3990" s="120">
        <v>3988</v>
      </c>
      <c r="E3990" s="121">
        <f t="shared" si="67"/>
        <v>6</v>
      </c>
    </row>
    <row r="3991" spans="1:5" x14ac:dyDescent="0.2">
      <c r="A3991" s="24" t="s">
        <v>16043</v>
      </c>
      <c r="B3991" s="84" t="s">
        <v>22574</v>
      </c>
      <c r="C3991" s="119">
        <v>102.9</v>
      </c>
      <c r="D3991" s="120">
        <v>3989</v>
      </c>
      <c r="E3991" s="121">
        <f t="shared" si="67"/>
        <v>6</v>
      </c>
    </row>
    <row r="3992" spans="1:5" x14ac:dyDescent="0.2">
      <c r="A3992" s="24" t="s">
        <v>14961</v>
      </c>
      <c r="B3992" s="84" t="s">
        <v>22793</v>
      </c>
      <c r="C3992" s="119">
        <v>102.9</v>
      </c>
      <c r="D3992" s="120">
        <v>3990</v>
      </c>
      <c r="E3992" s="121">
        <f t="shared" si="67"/>
        <v>6</v>
      </c>
    </row>
    <row r="3993" spans="1:5" x14ac:dyDescent="0.2">
      <c r="A3993" s="24" t="s">
        <v>14633</v>
      </c>
      <c r="B3993" s="84" t="s">
        <v>23023</v>
      </c>
      <c r="C3993" s="119">
        <v>102.9</v>
      </c>
      <c r="D3993" s="120">
        <v>3991</v>
      </c>
      <c r="E3993" s="121">
        <f t="shared" si="67"/>
        <v>6</v>
      </c>
    </row>
    <row r="3994" spans="1:5" x14ac:dyDescent="0.2">
      <c r="A3994" s="24" t="s">
        <v>14137</v>
      </c>
      <c r="B3994" s="84" t="s">
        <v>23391</v>
      </c>
      <c r="C3994" s="119">
        <v>102.9</v>
      </c>
      <c r="D3994" s="120">
        <v>3992</v>
      </c>
      <c r="E3994" s="121">
        <f t="shared" si="67"/>
        <v>6</v>
      </c>
    </row>
    <row r="3995" spans="1:5" x14ac:dyDescent="0.2">
      <c r="A3995" s="24" t="s">
        <v>14034</v>
      </c>
      <c r="B3995" s="84" t="s">
        <v>22807</v>
      </c>
      <c r="C3995" s="119">
        <v>103</v>
      </c>
      <c r="D3995" s="120">
        <v>3993</v>
      </c>
      <c r="E3995" s="121">
        <f t="shared" si="67"/>
        <v>6</v>
      </c>
    </row>
    <row r="3996" spans="1:5" x14ac:dyDescent="0.2">
      <c r="A3996" s="24" t="s">
        <v>14663</v>
      </c>
      <c r="B3996" s="84" t="s">
        <v>23848</v>
      </c>
      <c r="C3996" s="119">
        <v>103</v>
      </c>
      <c r="D3996" s="120">
        <v>3994</v>
      </c>
      <c r="E3996" s="121">
        <f t="shared" si="67"/>
        <v>6</v>
      </c>
    </row>
    <row r="3997" spans="1:5" x14ac:dyDescent="0.2">
      <c r="A3997" s="24" t="s">
        <v>14393</v>
      </c>
      <c r="B3997" s="84" t="s">
        <v>23460</v>
      </c>
      <c r="C3997" s="119">
        <v>103</v>
      </c>
      <c r="D3997" s="120">
        <v>3995</v>
      </c>
      <c r="E3997" s="121">
        <f t="shared" si="67"/>
        <v>6</v>
      </c>
    </row>
    <row r="3998" spans="1:5" x14ac:dyDescent="0.2">
      <c r="A3998" s="24" t="s">
        <v>14176</v>
      </c>
      <c r="B3998" s="84" t="s">
        <v>23597</v>
      </c>
      <c r="C3998" s="119">
        <v>103</v>
      </c>
      <c r="D3998" s="120">
        <v>3996</v>
      </c>
      <c r="E3998" s="121">
        <f t="shared" si="67"/>
        <v>6</v>
      </c>
    </row>
    <row r="3999" spans="1:5" x14ac:dyDescent="0.2">
      <c r="A3999" s="24" t="s">
        <v>14606</v>
      </c>
      <c r="B3999" s="84" t="s">
        <v>23685</v>
      </c>
      <c r="C3999" s="119">
        <v>103</v>
      </c>
      <c r="D3999" s="120">
        <v>3997</v>
      </c>
      <c r="E3999" s="121">
        <f t="shared" si="67"/>
        <v>6</v>
      </c>
    </row>
    <row r="4000" spans="1:5" x14ac:dyDescent="0.2">
      <c r="A4000" s="24" t="s">
        <v>15116</v>
      </c>
      <c r="B4000" s="84" t="s">
        <v>23207</v>
      </c>
      <c r="C4000" s="119">
        <v>103</v>
      </c>
      <c r="D4000" s="120">
        <v>3998</v>
      </c>
      <c r="E4000" s="121">
        <f t="shared" si="67"/>
        <v>6</v>
      </c>
    </row>
    <row r="4001" spans="1:5" x14ac:dyDescent="0.2">
      <c r="A4001" s="24" t="s">
        <v>14647</v>
      </c>
      <c r="B4001" s="84" t="s">
        <v>23292</v>
      </c>
      <c r="C4001" s="119">
        <v>103</v>
      </c>
      <c r="D4001" s="120">
        <v>3999</v>
      </c>
      <c r="E4001" s="121">
        <f t="shared" si="67"/>
        <v>6</v>
      </c>
    </row>
    <row r="4002" spans="1:5" x14ac:dyDescent="0.2">
      <c r="A4002" s="24" t="s">
        <v>13206</v>
      </c>
      <c r="B4002" s="84" t="s">
        <v>24128</v>
      </c>
      <c r="C4002" s="119">
        <v>103.1</v>
      </c>
      <c r="D4002" s="120">
        <v>4000</v>
      </c>
      <c r="E4002" s="121">
        <f t="shared" si="67"/>
        <v>6</v>
      </c>
    </row>
    <row r="4003" spans="1:5" x14ac:dyDescent="0.2">
      <c r="A4003" s="24" t="s">
        <v>15609</v>
      </c>
      <c r="B4003" s="84" t="s">
        <v>22808</v>
      </c>
      <c r="C4003" s="119">
        <v>103.1</v>
      </c>
      <c r="D4003" s="120">
        <v>4001</v>
      </c>
      <c r="E4003" s="121">
        <f t="shared" si="67"/>
        <v>6</v>
      </c>
    </row>
    <row r="4004" spans="1:5" x14ac:dyDescent="0.2">
      <c r="A4004" s="24" t="s">
        <v>13925</v>
      </c>
      <c r="B4004" s="84" t="s">
        <v>23016</v>
      </c>
      <c r="C4004" s="119">
        <v>103.1</v>
      </c>
      <c r="D4004" s="120">
        <v>4002</v>
      </c>
      <c r="E4004" s="121">
        <f t="shared" si="67"/>
        <v>6</v>
      </c>
    </row>
    <row r="4005" spans="1:5" x14ac:dyDescent="0.2">
      <c r="A4005" s="24" t="s">
        <v>15787</v>
      </c>
      <c r="B4005" s="84" t="s">
        <v>23147</v>
      </c>
      <c r="C4005" s="119">
        <v>103.1</v>
      </c>
      <c r="D4005" s="120">
        <v>4003</v>
      </c>
      <c r="E4005" s="121">
        <f t="shared" si="67"/>
        <v>6</v>
      </c>
    </row>
    <row r="4006" spans="1:5" x14ac:dyDescent="0.2">
      <c r="A4006" s="24" t="s">
        <v>14879</v>
      </c>
      <c r="B4006" s="84" t="s">
        <v>23519</v>
      </c>
      <c r="C4006" s="119">
        <v>103.2</v>
      </c>
      <c r="D4006" s="120">
        <v>4004</v>
      </c>
      <c r="E4006" s="121">
        <f t="shared" si="67"/>
        <v>6</v>
      </c>
    </row>
    <row r="4007" spans="1:5" x14ac:dyDescent="0.2">
      <c r="A4007" s="24" t="s">
        <v>13902</v>
      </c>
      <c r="B4007" s="84" t="s">
        <v>23733</v>
      </c>
      <c r="C4007" s="119">
        <v>103.2</v>
      </c>
      <c r="D4007" s="120">
        <v>4005</v>
      </c>
      <c r="E4007" s="121">
        <f t="shared" si="67"/>
        <v>6</v>
      </c>
    </row>
    <row r="4008" spans="1:5" x14ac:dyDescent="0.2">
      <c r="A4008" s="24" t="s">
        <v>14731</v>
      </c>
      <c r="B4008" s="84" t="s">
        <v>23572</v>
      </c>
      <c r="C4008" s="119">
        <v>103.2</v>
      </c>
      <c r="D4008" s="120">
        <v>4006</v>
      </c>
      <c r="E4008" s="121">
        <f t="shared" si="67"/>
        <v>6</v>
      </c>
    </row>
    <row r="4009" spans="1:5" x14ac:dyDescent="0.2">
      <c r="A4009" s="24" t="s">
        <v>13944</v>
      </c>
      <c r="B4009" s="84" t="s">
        <v>23302</v>
      </c>
      <c r="C4009" s="119">
        <v>103.2</v>
      </c>
      <c r="D4009" s="120">
        <v>4007</v>
      </c>
      <c r="E4009" s="121">
        <f t="shared" si="67"/>
        <v>6</v>
      </c>
    </row>
    <row r="4010" spans="1:5" x14ac:dyDescent="0.2">
      <c r="A4010" s="24" t="s">
        <v>14080</v>
      </c>
      <c r="B4010" s="84" t="s">
        <v>23529</v>
      </c>
      <c r="C4010" s="119">
        <v>103.2</v>
      </c>
      <c r="D4010" s="120">
        <v>4008</v>
      </c>
      <c r="E4010" s="121">
        <f t="shared" si="67"/>
        <v>6</v>
      </c>
    </row>
    <row r="4011" spans="1:5" x14ac:dyDescent="0.2">
      <c r="A4011" s="24" t="s">
        <v>15439</v>
      </c>
      <c r="B4011" s="84" t="s">
        <v>23327</v>
      </c>
      <c r="C4011" s="119">
        <v>103.2</v>
      </c>
      <c r="D4011" s="120">
        <v>4009</v>
      </c>
      <c r="E4011" s="121">
        <f t="shared" si="67"/>
        <v>6</v>
      </c>
    </row>
    <row r="4012" spans="1:5" x14ac:dyDescent="0.2">
      <c r="A4012" s="24" t="s">
        <v>15276</v>
      </c>
      <c r="B4012" s="84" t="s">
        <v>23249</v>
      </c>
      <c r="C4012" s="119">
        <v>103.2</v>
      </c>
      <c r="D4012" s="120">
        <v>4010</v>
      </c>
      <c r="E4012" s="121">
        <f t="shared" si="67"/>
        <v>6</v>
      </c>
    </row>
    <row r="4013" spans="1:5" x14ac:dyDescent="0.2">
      <c r="A4013" s="24" t="s">
        <v>13821</v>
      </c>
      <c r="B4013" s="84" t="s">
        <v>23420</v>
      </c>
      <c r="C4013" s="119">
        <v>103.2</v>
      </c>
      <c r="D4013" s="120">
        <v>4011</v>
      </c>
      <c r="E4013" s="121">
        <f t="shared" si="67"/>
        <v>6</v>
      </c>
    </row>
    <row r="4014" spans="1:5" x14ac:dyDescent="0.2">
      <c r="A4014" s="24" t="s">
        <v>14530</v>
      </c>
      <c r="B4014" s="84" t="s">
        <v>23471</v>
      </c>
      <c r="C4014" s="119">
        <v>103.3</v>
      </c>
      <c r="D4014" s="120">
        <v>4012</v>
      </c>
      <c r="E4014" s="121">
        <f t="shared" si="67"/>
        <v>6</v>
      </c>
    </row>
    <row r="4015" spans="1:5" x14ac:dyDescent="0.2">
      <c r="A4015" s="24" t="s">
        <v>13412</v>
      </c>
      <c r="B4015" s="84" t="s">
        <v>23540</v>
      </c>
      <c r="C4015" s="119">
        <v>103.3</v>
      </c>
      <c r="D4015" s="120">
        <v>4013</v>
      </c>
      <c r="E4015" s="121">
        <f t="shared" si="67"/>
        <v>6</v>
      </c>
    </row>
    <row r="4016" spans="1:5" x14ac:dyDescent="0.2">
      <c r="A4016" s="24" t="s">
        <v>13675</v>
      </c>
      <c r="B4016" s="84" t="s">
        <v>23832</v>
      </c>
      <c r="C4016" s="119">
        <v>103.3</v>
      </c>
      <c r="D4016" s="120">
        <v>4014</v>
      </c>
      <c r="E4016" s="121">
        <f t="shared" si="67"/>
        <v>6</v>
      </c>
    </row>
    <row r="4017" spans="1:5" x14ac:dyDescent="0.2">
      <c r="A4017" s="24" t="s">
        <v>15834</v>
      </c>
      <c r="B4017" s="84" t="s">
        <v>23258</v>
      </c>
      <c r="C4017" s="119">
        <v>103.3</v>
      </c>
      <c r="D4017" s="120">
        <v>4015</v>
      </c>
      <c r="E4017" s="121">
        <f t="shared" si="67"/>
        <v>6</v>
      </c>
    </row>
    <row r="4018" spans="1:5" x14ac:dyDescent="0.2">
      <c r="A4018" s="24" t="s">
        <v>15380</v>
      </c>
      <c r="B4018" s="84" t="s">
        <v>22747</v>
      </c>
      <c r="C4018" s="119">
        <v>103.3</v>
      </c>
      <c r="D4018" s="120">
        <v>4016</v>
      </c>
      <c r="E4018" s="121">
        <f t="shared" si="67"/>
        <v>6</v>
      </c>
    </row>
    <row r="4019" spans="1:5" x14ac:dyDescent="0.2">
      <c r="A4019" s="24" t="s">
        <v>15416</v>
      </c>
      <c r="B4019" s="84" t="s">
        <v>22719</v>
      </c>
      <c r="C4019" s="119">
        <v>103.3</v>
      </c>
      <c r="D4019" s="120">
        <v>4017</v>
      </c>
      <c r="E4019" s="121">
        <f t="shared" si="67"/>
        <v>6</v>
      </c>
    </row>
    <row r="4020" spans="1:5" x14ac:dyDescent="0.2">
      <c r="A4020" s="24" t="s">
        <v>13922</v>
      </c>
      <c r="B4020" s="84" t="s">
        <v>23838</v>
      </c>
      <c r="C4020" s="119">
        <v>103.3</v>
      </c>
      <c r="D4020" s="120">
        <v>4018</v>
      </c>
      <c r="E4020" s="121">
        <f t="shared" si="67"/>
        <v>6</v>
      </c>
    </row>
    <row r="4021" spans="1:5" x14ac:dyDescent="0.2">
      <c r="A4021" s="24" t="s">
        <v>14719</v>
      </c>
      <c r="B4021" s="84" t="s">
        <v>23220</v>
      </c>
      <c r="C4021" s="119">
        <v>103.3</v>
      </c>
      <c r="D4021" s="120">
        <v>4019</v>
      </c>
      <c r="E4021" s="121">
        <f t="shared" si="67"/>
        <v>6</v>
      </c>
    </row>
    <row r="4022" spans="1:5" x14ac:dyDescent="0.2">
      <c r="A4022" s="24" t="s">
        <v>16054</v>
      </c>
      <c r="B4022" s="84" t="s">
        <v>22566</v>
      </c>
      <c r="C4022" s="119">
        <v>103.4</v>
      </c>
      <c r="D4022" s="120">
        <v>4020</v>
      </c>
      <c r="E4022" s="121">
        <f t="shared" si="67"/>
        <v>6</v>
      </c>
    </row>
    <row r="4023" spans="1:5" x14ac:dyDescent="0.2">
      <c r="A4023" s="24" t="s">
        <v>13835</v>
      </c>
      <c r="B4023" s="84" t="s">
        <v>23962</v>
      </c>
      <c r="C4023" s="119">
        <v>103.4</v>
      </c>
      <c r="D4023" s="120">
        <v>4021</v>
      </c>
      <c r="E4023" s="121">
        <f t="shared" si="67"/>
        <v>6</v>
      </c>
    </row>
    <row r="4024" spans="1:5" x14ac:dyDescent="0.2">
      <c r="A4024" s="24" t="s">
        <v>15584</v>
      </c>
      <c r="B4024" s="84" t="s">
        <v>23028</v>
      </c>
      <c r="C4024" s="119">
        <v>103.4</v>
      </c>
      <c r="D4024" s="120">
        <v>4022</v>
      </c>
      <c r="E4024" s="121">
        <f t="shared" si="67"/>
        <v>6</v>
      </c>
    </row>
    <row r="4025" spans="1:5" x14ac:dyDescent="0.2">
      <c r="A4025" s="24" t="s">
        <v>14650</v>
      </c>
      <c r="B4025" s="84" t="s">
        <v>22946</v>
      </c>
      <c r="C4025" s="119">
        <v>103.4</v>
      </c>
      <c r="D4025" s="120">
        <v>4023</v>
      </c>
      <c r="E4025" s="121">
        <f t="shared" si="67"/>
        <v>6</v>
      </c>
    </row>
    <row r="4026" spans="1:5" x14ac:dyDescent="0.2">
      <c r="A4026" s="24" t="s">
        <v>15210</v>
      </c>
      <c r="B4026" s="84" t="s">
        <v>22966</v>
      </c>
      <c r="C4026" s="119">
        <v>103.4</v>
      </c>
      <c r="D4026" s="120">
        <v>4024</v>
      </c>
      <c r="E4026" s="121">
        <f t="shared" si="67"/>
        <v>6</v>
      </c>
    </row>
    <row r="4027" spans="1:5" x14ac:dyDescent="0.2">
      <c r="A4027" s="24" t="s">
        <v>15434</v>
      </c>
      <c r="B4027" s="84" t="s">
        <v>23099</v>
      </c>
      <c r="C4027" s="119">
        <v>103.4</v>
      </c>
      <c r="D4027" s="120">
        <v>4025</v>
      </c>
      <c r="E4027" s="121">
        <f t="shared" si="67"/>
        <v>6</v>
      </c>
    </row>
    <row r="4028" spans="1:5" x14ac:dyDescent="0.2">
      <c r="A4028" s="24" t="s">
        <v>14332</v>
      </c>
      <c r="B4028" s="84" t="s">
        <v>23326</v>
      </c>
      <c r="C4028" s="119">
        <v>103.4</v>
      </c>
      <c r="D4028" s="120">
        <v>4026</v>
      </c>
      <c r="E4028" s="121">
        <f t="shared" si="67"/>
        <v>6</v>
      </c>
    </row>
    <row r="4029" spans="1:5" x14ac:dyDescent="0.2">
      <c r="A4029" s="24" t="s">
        <v>14660</v>
      </c>
      <c r="B4029" s="84" t="s">
        <v>22961</v>
      </c>
      <c r="C4029" s="119">
        <v>103.4</v>
      </c>
      <c r="D4029" s="120">
        <v>4027</v>
      </c>
      <c r="E4029" s="121">
        <f t="shared" si="67"/>
        <v>6</v>
      </c>
    </row>
    <row r="4030" spans="1:5" x14ac:dyDescent="0.2">
      <c r="A4030" s="24" t="s">
        <v>16095</v>
      </c>
      <c r="B4030" s="84" t="s">
        <v>22633</v>
      </c>
      <c r="C4030" s="119">
        <v>103.4</v>
      </c>
      <c r="D4030" s="120">
        <v>4028</v>
      </c>
      <c r="E4030" s="121">
        <f t="shared" si="67"/>
        <v>6</v>
      </c>
    </row>
    <row r="4031" spans="1:5" x14ac:dyDescent="0.2">
      <c r="A4031" s="24" t="s">
        <v>22131</v>
      </c>
      <c r="B4031" s="84" t="s">
        <v>22132</v>
      </c>
      <c r="C4031" s="119">
        <v>103.4</v>
      </c>
      <c r="D4031" s="120">
        <v>4029</v>
      </c>
      <c r="E4031" s="121">
        <f t="shared" si="67"/>
        <v>6</v>
      </c>
    </row>
    <row r="4032" spans="1:5" x14ac:dyDescent="0.2">
      <c r="A4032" s="24" t="s">
        <v>13537</v>
      </c>
      <c r="B4032" s="84" t="s">
        <v>24347</v>
      </c>
      <c r="C4032" s="119">
        <v>103.5</v>
      </c>
      <c r="D4032" s="120">
        <v>4030</v>
      </c>
      <c r="E4032" s="121">
        <f t="shared" si="67"/>
        <v>6</v>
      </c>
    </row>
    <row r="4033" spans="1:5" x14ac:dyDescent="0.2">
      <c r="A4033" s="24" t="s">
        <v>15074</v>
      </c>
      <c r="B4033" s="84" t="s">
        <v>22512</v>
      </c>
      <c r="C4033" s="119">
        <v>103.5</v>
      </c>
      <c r="D4033" s="120">
        <v>4031</v>
      </c>
      <c r="E4033" s="121">
        <f t="shared" si="67"/>
        <v>6</v>
      </c>
    </row>
    <row r="4034" spans="1:5" x14ac:dyDescent="0.2">
      <c r="A4034" s="24" t="s">
        <v>15335</v>
      </c>
      <c r="B4034" s="84" t="s">
        <v>22883</v>
      </c>
      <c r="C4034" s="119">
        <v>103.5</v>
      </c>
      <c r="D4034" s="120">
        <v>4032</v>
      </c>
      <c r="E4034" s="121">
        <f t="shared" si="67"/>
        <v>6</v>
      </c>
    </row>
    <row r="4035" spans="1:5" x14ac:dyDescent="0.2">
      <c r="A4035" s="24" t="s">
        <v>14831</v>
      </c>
      <c r="B4035" s="84" t="s">
        <v>23162</v>
      </c>
      <c r="C4035" s="119">
        <v>103.5</v>
      </c>
      <c r="D4035" s="120">
        <v>4033</v>
      </c>
      <c r="E4035" s="121">
        <f t="shared" si="67"/>
        <v>6</v>
      </c>
    </row>
    <row r="4036" spans="1:5" x14ac:dyDescent="0.2">
      <c r="A4036" s="24" t="s">
        <v>13260</v>
      </c>
      <c r="B4036" s="84" t="s">
        <v>24289</v>
      </c>
      <c r="C4036" s="119">
        <v>103.5</v>
      </c>
      <c r="D4036" s="120">
        <v>4034</v>
      </c>
      <c r="E4036" s="121">
        <f t="shared" ref="E4036:E4099" si="68">VLOOKUP(C4036,$I$3:$O$18,7, TRUE)</f>
        <v>6</v>
      </c>
    </row>
    <row r="4037" spans="1:5" x14ac:dyDescent="0.2">
      <c r="A4037" s="24" t="s">
        <v>21988</v>
      </c>
      <c r="B4037" s="84" t="s">
        <v>21989</v>
      </c>
      <c r="C4037" s="119">
        <v>103.5</v>
      </c>
      <c r="D4037" s="120">
        <v>4035</v>
      </c>
      <c r="E4037" s="121">
        <f t="shared" si="68"/>
        <v>6</v>
      </c>
    </row>
    <row r="4038" spans="1:5" x14ac:dyDescent="0.2">
      <c r="A4038" s="24" t="s">
        <v>16663</v>
      </c>
      <c r="B4038" s="84" t="s">
        <v>23153</v>
      </c>
      <c r="C4038" s="119">
        <v>103.6</v>
      </c>
      <c r="D4038" s="120">
        <v>4036</v>
      </c>
      <c r="E4038" s="121">
        <f t="shared" si="68"/>
        <v>6</v>
      </c>
    </row>
    <row r="4039" spans="1:5" x14ac:dyDescent="0.2">
      <c r="A4039" s="24" t="s">
        <v>15087</v>
      </c>
      <c r="B4039" s="84" t="s">
        <v>23824</v>
      </c>
      <c r="C4039" s="119">
        <v>103.6</v>
      </c>
      <c r="D4039" s="120">
        <v>4037</v>
      </c>
      <c r="E4039" s="121">
        <f t="shared" si="68"/>
        <v>6</v>
      </c>
    </row>
    <row r="4040" spans="1:5" x14ac:dyDescent="0.2">
      <c r="A4040" s="24" t="s">
        <v>14450</v>
      </c>
      <c r="B4040" s="84" t="s">
        <v>23709</v>
      </c>
      <c r="C4040" s="119">
        <v>103.6</v>
      </c>
      <c r="D4040" s="120">
        <v>4038</v>
      </c>
      <c r="E4040" s="121">
        <f t="shared" si="68"/>
        <v>6</v>
      </c>
    </row>
    <row r="4041" spans="1:5" x14ac:dyDescent="0.2">
      <c r="A4041" s="24" t="s">
        <v>14062</v>
      </c>
      <c r="B4041" s="84" t="s">
        <v>23433</v>
      </c>
      <c r="C4041" s="119">
        <v>103.6</v>
      </c>
      <c r="D4041" s="120">
        <v>4039</v>
      </c>
      <c r="E4041" s="121">
        <f t="shared" si="68"/>
        <v>6</v>
      </c>
    </row>
    <row r="4042" spans="1:5" x14ac:dyDescent="0.2">
      <c r="A4042" s="24" t="s">
        <v>13698</v>
      </c>
      <c r="B4042" s="84" t="s">
        <v>23842</v>
      </c>
      <c r="C4042" s="119">
        <v>103.6</v>
      </c>
      <c r="D4042" s="120">
        <v>4040</v>
      </c>
      <c r="E4042" s="121">
        <f t="shared" si="68"/>
        <v>6</v>
      </c>
    </row>
    <row r="4043" spans="1:5" x14ac:dyDescent="0.2">
      <c r="A4043" s="24" t="s">
        <v>15912</v>
      </c>
      <c r="B4043" s="84" t="s">
        <v>23296</v>
      </c>
      <c r="C4043" s="119">
        <v>103.6</v>
      </c>
      <c r="D4043" s="120">
        <v>4041</v>
      </c>
      <c r="E4043" s="121">
        <f t="shared" si="68"/>
        <v>6</v>
      </c>
    </row>
    <row r="4044" spans="1:5" x14ac:dyDescent="0.2">
      <c r="A4044" s="24" t="s">
        <v>15029</v>
      </c>
      <c r="B4044" s="84" t="s">
        <v>23026</v>
      </c>
      <c r="C4044" s="119">
        <v>103.6</v>
      </c>
      <c r="D4044" s="120">
        <v>4042</v>
      </c>
      <c r="E4044" s="121">
        <f t="shared" si="68"/>
        <v>6</v>
      </c>
    </row>
    <row r="4045" spans="1:5" x14ac:dyDescent="0.2">
      <c r="A4045" s="24" t="s">
        <v>13421</v>
      </c>
      <c r="B4045" s="84" t="s">
        <v>23852</v>
      </c>
      <c r="C4045" s="119">
        <v>103.6</v>
      </c>
      <c r="D4045" s="120">
        <v>4043</v>
      </c>
      <c r="E4045" s="121">
        <f t="shared" si="68"/>
        <v>6</v>
      </c>
    </row>
    <row r="4046" spans="1:5" x14ac:dyDescent="0.2">
      <c r="A4046" s="24" t="s">
        <v>14653</v>
      </c>
      <c r="B4046" s="84" t="s">
        <v>22999</v>
      </c>
      <c r="C4046" s="119">
        <v>103.6</v>
      </c>
      <c r="D4046" s="120">
        <v>4044</v>
      </c>
      <c r="E4046" s="121">
        <f t="shared" si="68"/>
        <v>6</v>
      </c>
    </row>
    <row r="4047" spans="1:5" x14ac:dyDescent="0.2">
      <c r="A4047" s="24" t="s">
        <v>14572</v>
      </c>
      <c r="B4047" s="84" t="s">
        <v>23179</v>
      </c>
      <c r="C4047" s="119">
        <v>103.6</v>
      </c>
      <c r="D4047" s="120">
        <v>4045</v>
      </c>
      <c r="E4047" s="121">
        <f t="shared" si="68"/>
        <v>6</v>
      </c>
    </row>
    <row r="4048" spans="1:5" x14ac:dyDescent="0.2">
      <c r="A4048" s="24" t="s">
        <v>14211</v>
      </c>
      <c r="B4048" s="84" t="s">
        <v>23422</v>
      </c>
      <c r="C4048" s="119">
        <v>103.7</v>
      </c>
      <c r="D4048" s="120">
        <v>4046</v>
      </c>
      <c r="E4048" s="121">
        <f t="shared" si="68"/>
        <v>6</v>
      </c>
    </row>
    <row r="4049" spans="1:5" x14ac:dyDescent="0.2">
      <c r="A4049" s="24" t="s">
        <v>13324</v>
      </c>
      <c r="B4049" s="84" t="s">
        <v>24203</v>
      </c>
      <c r="C4049" s="119">
        <v>103.7</v>
      </c>
      <c r="D4049" s="120">
        <v>4047</v>
      </c>
      <c r="E4049" s="121">
        <f t="shared" si="68"/>
        <v>6</v>
      </c>
    </row>
    <row r="4050" spans="1:5" x14ac:dyDescent="0.2">
      <c r="A4050" s="24" t="s">
        <v>14777</v>
      </c>
      <c r="B4050" s="84" t="s">
        <v>23195</v>
      </c>
      <c r="C4050" s="119">
        <v>103.7</v>
      </c>
      <c r="D4050" s="120">
        <v>4048</v>
      </c>
      <c r="E4050" s="121">
        <f t="shared" si="68"/>
        <v>6</v>
      </c>
    </row>
    <row r="4051" spans="1:5" x14ac:dyDescent="0.2">
      <c r="A4051" s="24" t="s">
        <v>14411</v>
      </c>
      <c r="B4051" s="84" t="s">
        <v>23373</v>
      </c>
      <c r="C4051" s="119">
        <v>103.7</v>
      </c>
      <c r="D4051" s="120">
        <v>4049</v>
      </c>
      <c r="E4051" s="121">
        <f t="shared" si="68"/>
        <v>6</v>
      </c>
    </row>
    <row r="4052" spans="1:5" x14ac:dyDescent="0.2">
      <c r="A4052" s="24" t="s">
        <v>14136</v>
      </c>
      <c r="B4052" s="84" t="s">
        <v>24067</v>
      </c>
      <c r="C4052" s="119">
        <v>103.8</v>
      </c>
      <c r="D4052" s="120">
        <v>4050</v>
      </c>
      <c r="E4052" s="121">
        <f t="shared" si="68"/>
        <v>6</v>
      </c>
    </row>
    <row r="4053" spans="1:5" x14ac:dyDescent="0.2">
      <c r="A4053" s="24" t="s">
        <v>13993</v>
      </c>
      <c r="B4053" s="84" t="s">
        <v>23394</v>
      </c>
      <c r="C4053" s="119">
        <v>103.8</v>
      </c>
      <c r="D4053" s="120">
        <v>4051</v>
      </c>
      <c r="E4053" s="121">
        <f t="shared" si="68"/>
        <v>6</v>
      </c>
    </row>
    <row r="4054" spans="1:5" x14ac:dyDescent="0.2">
      <c r="A4054" s="24" t="s">
        <v>13613</v>
      </c>
      <c r="B4054" s="84" t="s">
        <v>23350</v>
      </c>
      <c r="C4054" s="119">
        <v>103.8</v>
      </c>
      <c r="D4054" s="120">
        <v>4052</v>
      </c>
      <c r="E4054" s="121">
        <f t="shared" si="68"/>
        <v>6</v>
      </c>
    </row>
    <row r="4055" spans="1:5" x14ac:dyDescent="0.2">
      <c r="A4055" s="24" t="s">
        <v>15231</v>
      </c>
      <c r="B4055" s="84" t="s">
        <v>22681</v>
      </c>
      <c r="C4055" s="119">
        <v>103.8</v>
      </c>
      <c r="D4055" s="120">
        <v>4053</v>
      </c>
      <c r="E4055" s="121">
        <f t="shared" si="68"/>
        <v>6</v>
      </c>
    </row>
    <row r="4056" spans="1:5" x14ac:dyDescent="0.2">
      <c r="A4056" s="24" t="s">
        <v>14887</v>
      </c>
      <c r="B4056" s="84" t="s">
        <v>23737</v>
      </c>
      <c r="C4056" s="119">
        <v>103.9</v>
      </c>
      <c r="D4056" s="120">
        <v>4054</v>
      </c>
      <c r="E4056" s="121">
        <f t="shared" si="68"/>
        <v>6</v>
      </c>
    </row>
    <row r="4057" spans="1:5" x14ac:dyDescent="0.2">
      <c r="A4057" s="24" t="s">
        <v>14745</v>
      </c>
      <c r="B4057" s="84" t="s">
        <v>23389</v>
      </c>
      <c r="C4057" s="119">
        <v>103.9</v>
      </c>
      <c r="D4057" s="120">
        <v>4055</v>
      </c>
      <c r="E4057" s="121">
        <f t="shared" si="68"/>
        <v>6</v>
      </c>
    </row>
    <row r="4058" spans="1:5" x14ac:dyDescent="0.2">
      <c r="A4058" s="24" t="s">
        <v>14829</v>
      </c>
      <c r="B4058" s="84" t="s">
        <v>23157</v>
      </c>
      <c r="C4058" s="119">
        <v>103.9</v>
      </c>
      <c r="D4058" s="120">
        <v>4056</v>
      </c>
      <c r="E4058" s="121">
        <f t="shared" si="68"/>
        <v>6</v>
      </c>
    </row>
    <row r="4059" spans="1:5" x14ac:dyDescent="0.2">
      <c r="A4059" s="24" t="s">
        <v>15134</v>
      </c>
      <c r="B4059" s="84" t="s">
        <v>23158</v>
      </c>
      <c r="C4059" s="119">
        <v>104</v>
      </c>
      <c r="D4059" s="120">
        <v>4057</v>
      </c>
      <c r="E4059" s="121">
        <f t="shared" si="68"/>
        <v>6</v>
      </c>
    </row>
    <row r="4060" spans="1:5" x14ac:dyDescent="0.2">
      <c r="A4060" s="24" t="s">
        <v>15729</v>
      </c>
      <c r="B4060" s="84" t="s">
        <v>22952</v>
      </c>
      <c r="C4060" s="119">
        <v>104</v>
      </c>
      <c r="D4060" s="120">
        <v>4058</v>
      </c>
      <c r="E4060" s="121">
        <f t="shared" si="68"/>
        <v>6</v>
      </c>
    </row>
    <row r="4061" spans="1:5" x14ac:dyDescent="0.2">
      <c r="A4061" s="24" t="s">
        <v>13595</v>
      </c>
      <c r="B4061" s="84" t="s">
        <v>23801</v>
      </c>
      <c r="C4061" s="119">
        <v>104</v>
      </c>
      <c r="D4061" s="120">
        <v>4059</v>
      </c>
      <c r="E4061" s="121">
        <f t="shared" si="68"/>
        <v>6</v>
      </c>
    </row>
    <row r="4062" spans="1:5" x14ac:dyDescent="0.2">
      <c r="A4062" s="24" t="s">
        <v>15432</v>
      </c>
      <c r="B4062" s="84" t="s">
        <v>23547</v>
      </c>
      <c r="C4062" s="119">
        <v>104</v>
      </c>
      <c r="D4062" s="120">
        <v>4060</v>
      </c>
      <c r="E4062" s="121">
        <f t="shared" si="68"/>
        <v>6</v>
      </c>
    </row>
    <row r="4063" spans="1:5" x14ac:dyDescent="0.2">
      <c r="A4063" s="24" t="s">
        <v>14613</v>
      </c>
      <c r="B4063" s="84" t="s">
        <v>23058</v>
      </c>
      <c r="C4063" s="119">
        <v>104</v>
      </c>
      <c r="D4063" s="120">
        <v>4061</v>
      </c>
      <c r="E4063" s="121">
        <f t="shared" si="68"/>
        <v>6</v>
      </c>
    </row>
    <row r="4064" spans="1:5" x14ac:dyDescent="0.2">
      <c r="A4064" s="24" t="s">
        <v>15568</v>
      </c>
      <c r="B4064" s="84" t="s">
        <v>22555</v>
      </c>
      <c r="C4064" s="119">
        <v>104</v>
      </c>
      <c r="D4064" s="120">
        <v>4062</v>
      </c>
      <c r="E4064" s="121">
        <f t="shared" si="68"/>
        <v>6</v>
      </c>
    </row>
    <row r="4065" spans="1:5" x14ac:dyDescent="0.2">
      <c r="A4065" s="24" t="s">
        <v>14746</v>
      </c>
      <c r="B4065" s="84" t="s">
        <v>22528</v>
      </c>
      <c r="C4065" s="119">
        <v>104</v>
      </c>
      <c r="D4065" s="120">
        <v>4063</v>
      </c>
      <c r="E4065" s="121">
        <f t="shared" si="68"/>
        <v>6</v>
      </c>
    </row>
    <row r="4066" spans="1:5" x14ac:dyDescent="0.2">
      <c r="A4066" s="24" t="s">
        <v>15247</v>
      </c>
      <c r="B4066" s="84" t="s">
        <v>23612</v>
      </c>
      <c r="C4066" s="119">
        <v>104</v>
      </c>
      <c r="D4066" s="120">
        <v>4064</v>
      </c>
      <c r="E4066" s="121">
        <f t="shared" si="68"/>
        <v>6</v>
      </c>
    </row>
    <row r="4067" spans="1:5" x14ac:dyDescent="0.2">
      <c r="A4067" s="24" t="s">
        <v>14174</v>
      </c>
      <c r="B4067" s="84" t="s">
        <v>23805</v>
      </c>
      <c r="C4067" s="119">
        <v>104</v>
      </c>
      <c r="D4067" s="120">
        <v>4065</v>
      </c>
      <c r="E4067" s="121">
        <f t="shared" si="68"/>
        <v>6</v>
      </c>
    </row>
    <row r="4068" spans="1:5" x14ac:dyDescent="0.2">
      <c r="A4068" s="24" t="s">
        <v>14548</v>
      </c>
      <c r="B4068" s="84" t="s">
        <v>23797</v>
      </c>
      <c r="C4068" s="119">
        <v>104.1</v>
      </c>
      <c r="D4068" s="120">
        <v>4066</v>
      </c>
      <c r="E4068" s="121">
        <f t="shared" si="68"/>
        <v>6</v>
      </c>
    </row>
    <row r="4069" spans="1:5" x14ac:dyDescent="0.2">
      <c r="A4069" s="24" t="s">
        <v>14828</v>
      </c>
      <c r="B4069" s="84" t="s">
        <v>23038</v>
      </c>
      <c r="C4069" s="119">
        <v>104.1</v>
      </c>
      <c r="D4069" s="120">
        <v>4067</v>
      </c>
      <c r="E4069" s="121">
        <f t="shared" si="68"/>
        <v>6</v>
      </c>
    </row>
    <row r="4070" spans="1:5" x14ac:dyDescent="0.2">
      <c r="A4070" s="24" t="s">
        <v>15932</v>
      </c>
      <c r="B4070" s="84" t="s">
        <v>23406</v>
      </c>
      <c r="C4070" s="119">
        <v>104.1</v>
      </c>
      <c r="D4070" s="120">
        <v>4068</v>
      </c>
      <c r="E4070" s="121">
        <f t="shared" si="68"/>
        <v>6</v>
      </c>
    </row>
    <row r="4071" spans="1:5" x14ac:dyDescent="0.2">
      <c r="A4071" s="24" t="s">
        <v>14646</v>
      </c>
      <c r="B4071" s="84" t="s">
        <v>22979</v>
      </c>
      <c r="C4071" s="119">
        <v>104.1</v>
      </c>
      <c r="D4071" s="120">
        <v>4069</v>
      </c>
      <c r="E4071" s="121">
        <f t="shared" si="68"/>
        <v>6</v>
      </c>
    </row>
    <row r="4072" spans="1:5" x14ac:dyDescent="0.2">
      <c r="A4072" s="24" t="s">
        <v>15650</v>
      </c>
      <c r="B4072" s="84" t="s">
        <v>23135</v>
      </c>
      <c r="C4072" s="119">
        <v>104.1</v>
      </c>
      <c r="D4072" s="120">
        <v>4070</v>
      </c>
      <c r="E4072" s="121">
        <f t="shared" si="68"/>
        <v>6</v>
      </c>
    </row>
    <row r="4073" spans="1:5" x14ac:dyDescent="0.2">
      <c r="A4073" s="24" t="s">
        <v>15426</v>
      </c>
      <c r="B4073" s="84" t="s">
        <v>23146</v>
      </c>
      <c r="C4073" s="119">
        <v>104.1</v>
      </c>
      <c r="D4073" s="120">
        <v>4071</v>
      </c>
      <c r="E4073" s="121">
        <f t="shared" si="68"/>
        <v>6</v>
      </c>
    </row>
    <row r="4074" spans="1:5" x14ac:dyDescent="0.2">
      <c r="A4074" s="24" t="s">
        <v>14687</v>
      </c>
      <c r="B4074" s="84" t="s">
        <v>23375</v>
      </c>
      <c r="C4074" s="119">
        <v>104.1</v>
      </c>
      <c r="D4074" s="120">
        <v>4072</v>
      </c>
      <c r="E4074" s="121">
        <f t="shared" si="68"/>
        <v>6</v>
      </c>
    </row>
    <row r="4075" spans="1:5" x14ac:dyDescent="0.2">
      <c r="A4075" s="24" t="s">
        <v>15648</v>
      </c>
      <c r="B4075" s="84" t="s">
        <v>22931</v>
      </c>
      <c r="C4075" s="119">
        <v>104.1</v>
      </c>
      <c r="D4075" s="120">
        <v>4073</v>
      </c>
      <c r="E4075" s="121">
        <f t="shared" si="68"/>
        <v>6</v>
      </c>
    </row>
    <row r="4076" spans="1:5" x14ac:dyDescent="0.2">
      <c r="A4076" s="24" t="s">
        <v>13417</v>
      </c>
      <c r="B4076" s="84" t="s">
        <v>23776</v>
      </c>
      <c r="C4076" s="119">
        <v>104.1</v>
      </c>
      <c r="D4076" s="120">
        <v>4074</v>
      </c>
      <c r="E4076" s="121">
        <f t="shared" si="68"/>
        <v>6</v>
      </c>
    </row>
    <row r="4077" spans="1:5" x14ac:dyDescent="0.2">
      <c r="A4077" s="24" t="s">
        <v>14987</v>
      </c>
      <c r="B4077" s="84" t="s">
        <v>23044</v>
      </c>
      <c r="C4077" s="119">
        <v>104.1</v>
      </c>
      <c r="D4077" s="120">
        <v>4075</v>
      </c>
      <c r="E4077" s="121">
        <f t="shared" si="68"/>
        <v>6</v>
      </c>
    </row>
    <row r="4078" spans="1:5" x14ac:dyDescent="0.2">
      <c r="A4078" s="24" t="s">
        <v>14144</v>
      </c>
      <c r="B4078" s="84" t="s">
        <v>22955</v>
      </c>
      <c r="C4078" s="119">
        <v>104.1</v>
      </c>
      <c r="D4078" s="120">
        <v>4076</v>
      </c>
      <c r="E4078" s="121">
        <f t="shared" si="68"/>
        <v>6</v>
      </c>
    </row>
    <row r="4079" spans="1:5" x14ac:dyDescent="0.2">
      <c r="A4079" s="24" t="s">
        <v>15224</v>
      </c>
      <c r="B4079" s="84" t="s">
        <v>23210</v>
      </c>
      <c r="C4079" s="119">
        <v>104.1</v>
      </c>
      <c r="D4079" s="120">
        <v>4077</v>
      </c>
      <c r="E4079" s="121">
        <f t="shared" si="68"/>
        <v>6</v>
      </c>
    </row>
    <row r="4080" spans="1:5" x14ac:dyDescent="0.2">
      <c r="A4080" s="24" t="s">
        <v>14964</v>
      </c>
      <c r="B4080" s="84" t="s">
        <v>23311</v>
      </c>
      <c r="C4080" s="119">
        <v>104.1</v>
      </c>
      <c r="D4080" s="120">
        <v>4078</v>
      </c>
      <c r="E4080" s="121">
        <f t="shared" si="68"/>
        <v>6</v>
      </c>
    </row>
    <row r="4081" spans="1:5" x14ac:dyDescent="0.2">
      <c r="A4081" s="24" t="s">
        <v>14637</v>
      </c>
      <c r="B4081" s="84" t="s">
        <v>23364</v>
      </c>
      <c r="C4081" s="119">
        <v>104.1</v>
      </c>
      <c r="D4081" s="120">
        <v>4079</v>
      </c>
      <c r="E4081" s="121">
        <f t="shared" si="68"/>
        <v>6</v>
      </c>
    </row>
    <row r="4082" spans="1:5" x14ac:dyDescent="0.2">
      <c r="A4082" s="24" t="s">
        <v>14200</v>
      </c>
      <c r="B4082" s="84" t="s">
        <v>23978</v>
      </c>
      <c r="C4082" s="119">
        <v>104.2</v>
      </c>
      <c r="D4082" s="120">
        <v>4080</v>
      </c>
      <c r="E4082" s="121">
        <f t="shared" si="68"/>
        <v>6</v>
      </c>
    </row>
    <row r="4083" spans="1:5" x14ac:dyDescent="0.2">
      <c r="A4083" s="24" t="s">
        <v>13786</v>
      </c>
      <c r="B4083" s="84" t="s">
        <v>24166</v>
      </c>
      <c r="C4083" s="119">
        <v>104.2</v>
      </c>
      <c r="D4083" s="120">
        <v>4081</v>
      </c>
      <c r="E4083" s="121">
        <f t="shared" si="68"/>
        <v>6</v>
      </c>
    </row>
    <row r="4084" spans="1:5" x14ac:dyDescent="0.2">
      <c r="A4084" s="24" t="s">
        <v>15100</v>
      </c>
      <c r="B4084" s="84" t="s">
        <v>22919</v>
      </c>
      <c r="C4084" s="119">
        <v>104.2</v>
      </c>
      <c r="D4084" s="120">
        <v>4082</v>
      </c>
      <c r="E4084" s="121">
        <f t="shared" si="68"/>
        <v>6</v>
      </c>
    </row>
    <row r="4085" spans="1:5" x14ac:dyDescent="0.2">
      <c r="A4085" s="24" t="s">
        <v>14166</v>
      </c>
      <c r="B4085" s="84" t="s">
        <v>22914</v>
      </c>
      <c r="C4085" s="119">
        <v>104.2</v>
      </c>
      <c r="D4085" s="120">
        <v>4083</v>
      </c>
      <c r="E4085" s="121">
        <f t="shared" si="68"/>
        <v>6</v>
      </c>
    </row>
    <row r="4086" spans="1:5" x14ac:dyDescent="0.2">
      <c r="A4086" s="24" t="s">
        <v>15488</v>
      </c>
      <c r="B4086" s="84" t="s">
        <v>22321</v>
      </c>
      <c r="C4086" s="119">
        <v>104.2</v>
      </c>
      <c r="D4086" s="120">
        <v>4084</v>
      </c>
      <c r="E4086" s="121">
        <f t="shared" si="68"/>
        <v>6</v>
      </c>
    </row>
    <row r="4087" spans="1:5" x14ac:dyDescent="0.2">
      <c r="A4087" s="24" t="s">
        <v>15839</v>
      </c>
      <c r="B4087" s="84" t="s">
        <v>22709</v>
      </c>
      <c r="C4087" s="119">
        <v>104.2</v>
      </c>
      <c r="D4087" s="120">
        <v>4085</v>
      </c>
      <c r="E4087" s="121">
        <f t="shared" si="68"/>
        <v>6</v>
      </c>
    </row>
    <row r="4088" spans="1:5" x14ac:dyDescent="0.2">
      <c r="A4088" s="24" t="s">
        <v>14932</v>
      </c>
      <c r="B4088" s="84" t="s">
        <v>23276</v>
      </c>
      <c r="C4088" s="119">
        <v>104.2</v>
      </c>
      <c r="D4088" s="120">
        <v>4086</v>
      </c>
      <c r="E4088" s="121">
        <f t="shared" si="68"/>
        <v>6</v>
      </c>
    </row>
    <row r="4089" spans="1:5" x14ac:dyDescent="0.2">
      <c r="A4089" s="24" t="s">
        <v>14197</v>
      </c>
      <c r="B4089" s="84" t="s">
        <v>23126</v>
      </c>
      <c r="C4089" s="119">
        <v>104.2</v>
      </c>
      <c r="D4089" s="120">
        <v>4087</v>
      </c>
      <c r="E4089" s="121">
        <f t="shared" si="68"/>
        <v>6</v>
      </c>
    </row>
    <row r="4090" spans="1:5" x14ac:dyDescent="0.2">
      <c r="A4090" s="24" t="s">
        <v>15117</v>
      </c>
      <c r="B4090" s="84" t="s">
        <v>22984</v>
      </c>
      <c r="C4090" s="119">
        <v>104.2</v>
      </c>
      <c r="D4090" s="120">
        <v>4088</v>
      </c>
      <c r="E4090" s="121">
        <f t="shared" si="68"/>
        <v>6</v>
      </c>
    </row>
    <row r="4091" spans="1:5" x14ac:dyDescent="0.2">
      <c r="A4091" s="24" t="s">
        <v>14191</v>
      </c>
      <c r="B4091" s="84" t="s">
        <v>23297</v>
      </c>
      <c r="C4091" s="119">
        <v>104.2</v>
      </c>
      <c r="D4091" s="120">
        <v>4089</v>
      </c>
      <c r="E4091" s="121">
        <f t="shared" si="68"/>
        <v>6</v>
      </c>
    </row>
    <row r="4092" spans="1:5" x14ac:dyDescent="0.2">
      <c r="A4092" s="24" t="s">
        <v>14815</v>
      </c>
      <c r="B4092" s="84" t="s">
        <v>23168</v>
      </c>
      <c r="C4092" s="119">
        <v>104.3</v>
      </c>
      <c r="D4092" s="120">
        <v>4090</v>
      </c>
      <c r="E4092" s="121">
        <f t="shared" si="68"/>
        <v>6</v>
      </c>
    </row>
    <row r="4093" spans="1:5" x14ac:dyDescent="0.2">
      <c r="A4093" s="24" t="s">
        <v>13841</v>
      </c>
      <c r="B4093" s="84" t="s">
        <v>23376</v>
      </c>
      <c r="C4093" s="119">
        <v>104.3</v>
      </c>
      <c r="D4093" s="120">
        <v>4091</v>
      </c>
      <c r="E4093" s="121">
        <f t="shared" si="68"/>
        <v>6</v>
      </c>
    </row>
    <row r="4094" spans="1:5" x14ac:dyDescent="0.2">
      <c r="A4094" s="24" t="s">
        <v>13462</v>
      </c>
      <c r="B4094" s="84" t="s">
        <v>24106</v>
      </c>
      <c r="C4094" s="119">
        <v>104.3</v>
      </c>
      <c r="D4094" s="120">
        <v>4092</v>
      </c>
      <c r="E4094" s="121">
        <f t="shared" si="68"/>
        <v>6</v>
      </c>
    </row>
    <row r="4095" spans="1:5" x14ac:dyDescent="0.2">
      <c r="A4095" s="24" t="s">
        <v>13165</v>
      </c>
      <c r="B4095" s="84" t="s">
        <v>23579</v>
      </c>
      <c r="C4095" s="119">
        <v>104.3</v>
      </c>
      <c r="D4095" s="120">
        <v>4093</v>
      </c>
      <c r="E4095" s="121">
        <f t="shared" si="68"/>
        <v>6</v>
      </c>
    </row>
    <row r="4096" spans="1:5" x14ac:dyDescent="0.2">
      <c r="A4096" s="24" t="s">
        <v>14982</v>
      </c>
      <c r="B4096" s="84" t="s">
        <v>22623</v>
      </c>
      <c r="C4096" s="119">
        <v>104.3</v>
      </c>
      <c r="D4096" s="120">
        <v>4094</v>
      </c>
      <c r="E4096" s="121">
        <f t="shared" si="68"/>
        <v>6</v>
      </c>
    </row>
    <row r="4097" spans="1:5" x14ac:dyDescent="0.2">
      <c r="A4097" s="24" t="s">
        <v>14713</v>
      </c>
      <c r="B4097" s="84" t="s">
        <v>23435</v>
      </c>
      <c r="C4097" s="119">
        <v>104.3</v>
      </c>
      <c r="D4097" s="120">
        <v>4095</v>
      </c>
      <c r="E4097" s="121">
        <f t="shared" si="68"/>
        <v>6</v>
      </c>
    </row>
    <row r="4098" spans="1:5" x14ac:dyDescent="0.2">
      <c r="A4098" s="24" t="s">
        <v>14942</v>
      </c>
      <c r="B4098" s="84" t="s">
        <v>23773</v>
      </c>
      <c r="C4098" s="119">
        <v>104.4</v>
      </c>
      <c r="D4098" s="120">
        <v>4096</v>
      </c>
      <c r="E4098" s="121">
        <f t="shared" si="68"/>
        <v>6</v>
      </c>
    </row>
    <row r="4099" spans="1:5" x14ac:dyDescent="0.2">
      <c r="A4099" s="24" t="s">
        <v>16506</v>
      </c>
      <c r="B4099" s="84" t="s">
        <v>22317</v>
      </c>
      <c r="C4099" s="119">
        <v>104.4</v>
      </c>
      <c r="D4099" s="120">
        <v>4097</v>
      </c>
      <c r="E4099" s="121">
        <f t="shared" si="68"/>
        <v>6</v>
      </c>
    </row>
    <row r="4100" spans="1:5" x14ac:dyDescent="0.2">
      <c r="A4100" s="24" t="s">
        <v>14477</v>
      </c>
      <c r="B4100" s="84" t="s">
        <v>23464</v>
      </c>
      <c r="C4100" s="119">
        <v>104.4</v>
      </c>
      <c r="D4100" s="120">
        <v>4098</v>
      </c>
      <c r="E4100" s="121">
        <f t="shared" ref="E4100:E4163" si="69">VLOOKUP(C4100,$I$3:$O$18,7, TRUE)</f>
        <v>6</v>
      </c>
    </row>
    <row r="4101" spans="1:5" x14ac:dyDescent="0.2">
      <c r="A4101" s="24" t="s">
        <v>15550</v>
      </c>
      <c r="B4101" s="84" t="s">
        <v>22718</v>
      </c>
      <c r="C4101" s="119">
        <v>104.4</v>
      </c>
      <c r="D4101" s="120">
        <v>4099</v>
      </c>
      <c r="E4101" s="121">
        <f t="shared" si="69"/>
        <v>6</v>
      </c>
    </row>
    <row r="4102" spans="1:5" x14ac:dyDescent="0.2">
      <c r="A4102" s="24" t="s">
        <v>14882</v>
      </c>
      <c r="B4102" s="84" t="s">
        <v>23139</v>
      </c>
      <c r="C4102" s="119">
        <v>104.4</v>
      </c>
      <c r="D4102" s="120">
        <v>4100</v>
      </c>
      <c r="E4102" s="121">
        <f t="shared" si="69"/>
        <v>6</v>
      </c>
    </row>
    <row r="4103" spans="1:5" x14ac:dyDescent="0.2">
      <c r="A4103" s="24" t="s">
        <v>16039</v>
      </c>
      <c r="B4103" s="84" t="s">
        <v>22157</v>
      </c>
      <c r="C4103" s="119">
        <v>104.4</v>
      </c>
      <c r="D4103" s="120">
        <v>4101</v>
      </c>
      <c r="E4103" s="121">
        <f t="shared" si="69"/>
        <v>6</v>
      </c>
    </row>
    <row r="4104" spans="1:5" x14ac:dyDescent="0.2">
      <c r="A4104" s="24" t="s">
        <v>14294</v>
      </c>
      <c r="B4104" s="84" t="s">
        <v>22514</v>
      </c>
      <c r="C4104" s="119">
        <v>104.5</v>
      </c>
      <c r="D4104" s="120">
        <v>4102</v>
      </c>
      <c r="E4104" s="121">
        <f t="shared" si="69"/>
        <v>6</v>
      </c>
    </row>
    <row r="4105" spans="1:5" x14ac:dyDescent="0.2">
      <c r="A4105" s="24" t="s">
        <v>14645</v>
      </c>
      <c r="B4105" s="84" t="s">
        <v>23017</v>
      </c>
      <c r="C4105" s="119">
        <v>104.5</v>
      </c>
      <c r="D4105" s="120">
        <v>4103</v>
      </c>
      <c r="E4105" s="121">
        <f t="shared" si="69"/>
        <v>6</v>
      </c>
    </row>
    <row r="4106" spans="1:5" x14ac:dyDescent="0.2">
      <c r="A4106" s="24" t="s">
        <v>13776</v>
      </c>
      <c r="B4106" s="84" t="s">
        <v>23880</v>
      </c>
      <c r="C4106" s="119">
        <v>104.5</v>
      </c>
      <c r="D4106" s="120">
        <v>4104</v>
      </c>
      <c r="E4106" s="121">
        <f t="shared" si="69"/>
        <v>6</v>
      </c>
    </row>
    <row r="4107" spans="1:5" x14ac:dyDescent="0.2">
      <c r="A4107" s="24" t="s">
        <v>23380</v>
      </c>
      <c r="B4107" s="84" t="s">
        <v>23381</v>
      </c>
      <c r="C4107" s="119">
        <v>104.5</v>
      </c>
      <c r="D4107" s="120">
        <v>4105</v>
      </c>
      <c r="E4107" s="121">
        <f t="shared" si="69"/>
        <v>6</v>
      </c>
    </row>
    <row r="4108" spans="1:5" x14ac:dyDescent="0.2">
      <c r="A4108" s="24" t="s">
        <v>14878</v>
      </c>
      <c r="B4108" s="84" t="s">
        <v>23631</v>
      </c>
      <c r="C4108" s="119">
        <v>104.6</v>
      </c>
      <c r="D4108" s="120">
        <v>4106</v>
      </c>
      <c r="E4108" s="121">
        <f t="shared" si="69"/>
        <v>6</v>
      </c>
    </row>
    <row r="4109" spans="1:5" x14ac:dyDescent="0.2">
      <c r="A4109" s="24" t="s">
        <v>14307</v>
      </c>
      <c r="B4109" s="84" t="s">
        <v>23555</v>
      </c>
      <c r="C4109" s="119">
        <v>104.6</v>
      </c>
      <c r="D4109" s="120">
        <v>4107</v>
      </c>
      <c r="E4109" s="121">
        <f t="shared" si="69"/>
        <v>6</v>
      </c>
    </row>
    <row r="4110" spans="1:5" x14ac:dyDescent="0.2">
      <c r="A4110" s="24" t="s">
        <v>14347</v>
      </c>
      <c r="B4110" s="84" t="s">
        <v>23851</v>
      </c>
      <c r="C4110" s="119">
        <v>104.6</v>
      </c>
      <c r="D4110" s="120">
        <v>4108</v>
      </c>
      <c r="E4110" s="121">
        <f t="shared" si="69"/>
        <v>6</v>
      </c>
    </row>
    <row r="4111" spans="1:5" x14ac:dyDescent="0.2">
      <c r="A4111" s="24" t="s">
        <v>14422</v>
      </c>
      <c r="B4111" s="84" t="s">
        <v>23491</v>
      </c>
      <c r="C4111" s="119">
        <v>104.6</v>
      </c>
      <c r="D4111" s="120">
        <v>4109</v>
      </c>
      <c r="E4111" s="121">
        <f t="shared" si="69"/>
        <v>6</v>
      </c>
    </row>
    <row r="4112" spans="1:5" x14ac:dyDescent="0.2">
      <c r="A4112" s="24" t="s">
        <v>14996</v>
      </c>
      <c r="B4112" s="84" t="s">
        <v>23085</v>
      </c>
      <c r="C4112" s="119">
        <v>104.6</v>
      </c>
      <c r="D4112" s="120">
        <v>4110</v>
      </c>
      <c r="E4112" s="121">
        <f t="shared" si="69"/>
        <v>6</v>
      </c>
    </row>
    <row r="4113" spans="1:5" x14ac:dyDescent="0.2">
      <c r="A4113" s="24" t="s">
        <v>16086</v>
      </c>
      <c r="B4113" s="84" t="s">
        <v>23159</v>
      </c>
      <c r="C4113" s="119">
        <v>104.7</v>
      </c>
      <c r="D4113" s="120">
        <v>4111</v>
      </c>
      <c r="E4113" s="121">
        <f t="shared" si="69"/>
        <v>6</v>
      </c>
    </row>
    <row r="4114" spans="1:5" x14ac:dyDescent="0.2">
      <c r="A4114" s="24" t="s">
        <v>15458</v>
      </c>
      <c r="B4114" s="84" t="s">
        <v>22937</v>
      </c>
      <c r="C4114" s="119">
        <v>104.7</v>
      </c>
      <c r="D4114" s="120">
        <v>4112</v>
      </c>
      <c r="E4114" s="121">
        <f t="shared" si="69"/>
        <v>6</v>
      </c>
    </row>
    <row r="4115" spans="1:5" x14ac:dyDescent="0.2">
      <c r="A4115" s="24" t="s">
        <v>14986</v>
      </c>
      <c r="B4115" s="84" t="s">
        <v>23250</v>
      </c>
      <c r="C4115" s="119">
        <v>104.7</v>
      </c>
      <c r="D4115" s="120">
        <v>4113</v>
      </c>
      <c r="E4115" s="121">
        <f t="shared" si="69"/>
        <v>6</v>
      </c>
    </row>
    <row r="4116" spans="1:5" x14ac:dyDescent="0.2">
      <c r="A4116" s="24" t="s">
        <v>14721</v>
      </c>
      <c r="B4116" s="84" t="s">
        <v>22845</v>
      </c>
      <c r="C4116" s="119">
        <v>104.7</v>
      </c>
      <c r="D4116" s="120">
        <v>4114</v>
      </c>
      <c r="E4116" s="121">
        <f t="shared" si="69"/>
        <v>6</v>
      </c>
    </row>
    <row r="4117" spans="1:5" x14ac:dyDescent="0.2">
      <c r="A4117" s="24" t="s">
        <v>14170</v>
      </c>
      <c r="B4117" s="84" t="s">
        <v>23506</v>
      </c>
      <c r="C4117" s="119">
        <v>104.8</v>
      </c>
      <c r="D4117" s="120">
        <v>4115</v>
      </c>
      <c r="E4117" s="121">
        <f t="shared" si="69"/>
        <v>6</v>
      </c>
    </row>
    <row r="4118" spans="1:5" x14ac:dyDescent="0.2">
      <c r="A4118" s="24" t="s">
        <v>14585</v>
      </c>
      <c r="B4118" s="84" t="s">
        <v>23544</v>
      </c>
      <c r="C4118" s="119">
        <v>104.8</v>
      </c>
      <c r="D4118" s="120">
        <v>4116</v>
      </c>
      <c r="E4118" s="121">
        <f t="shared" si="69"/>
        <v>6</v>
      </c>
    </row>
    <row r="4119" spans="1:5" x14ac:dyDescent="0.2">
      <c r="A4119" s="24" t="s">
        <v>14928</v>
      </c>
      <c r="B4119" s="84" t="s">
        <v>22413</v>
      </c>
      <c r="C4119" s="119">
        <v>104.8</v>
      </c>
      <c r="D4119" s="120">
        <v>4117</v>
      </c>
      <c r="E4119" s="121">
        <f t="shared" si="69"/>
        <v>6</v>
      </c>
    </row>
    <row r="4120" spans="1:5" x14ac:dyDescent="0.2">
      <c r="A4120" s="24" t="s">
        <v>15161</v>
      </c>
      <c r="B4120" s="84" t="s">
        <v>23653</v>
      </c>
      <c r="C4120" s="119">
        <v>104.9</v>
      </c>
      <c r="D4120" s="120">
        <v>4118</v>
      </c>
      <c r="E4120" s="121">
        <f t="shared" si="69"/>
        <v>6</v>
      </c>
    </row>
    <row r="4121" spans="1:5" x14ac:dyDescent="0.2">
      <c r="A4121" s="24" t="s">
        <v>13961</v>
      </c>
      <c r="B4121" s="84" t="s">
        <v>24111</v>
      </c>
      <c r="C4121" s="119">
        <v>104.9</v>
      </c>
      <c r="D4121" s="120">
        <v>4119</v>
      </c>
      <c r="E4121" s="121">
        <f t="shared" si="69"/>
        <v>6</v>
      </c>
    </row>
    <row r="4122" spans="1:5" x14ac:dyDescent="0.2">
      <c r="A4122" s="24" t="s">
        <v>14575</v>
      </c>
      <c r="B4122" s="84" t="s">
        <v>23487</v>
      </c>
      <c r="C4122" s="119">
        <v>104.9</v>
      </c>
      <c r="D4122" s="120">
        <v>4120</v>
      </c>
      <c r="E4122" s="121">
        <f t="shared" si="69"/>
        <v>6</v>
      </c>
    </row>
    <row r="4123" spans="1:5" x14ac:dyDescent="0.2">
      <c r="A4123" s="24" t="s">
        <v>15949</v>
      </c>
      <c r="B4123" s="84" t="s">
        <v>22424</v>
      </c>
      <c r="C4123" s="119">
        <v>104.9</v>
      </c>
      <c r="D4123" s="120">
        <v>4121</v>
      </c>
      <c r="E4123" s="121">
        <f t="shared" si="69"/>
        <v>6</v>
      </c>
    </row>
    <row r="4124" spans="1:5" x14ac:dyDescent="0.2">
      <c r="A4124" s="24" t="s">
        <v>14885</v>
      </c>
      <c r="B4124" s="84" t="s">
        <v>23046</v>
      </c>
      <c r="C4124" s="119">
        <v>104.9</v>
      </c>
      <c r="D4124" s="120">
        <v>4122</v>
      </c>
      <c r="E4124" s="121">
        <f t="shared" si="69"/>
        <v>6</v>
      </c>
    </row>
    <row r="4125" spans="1:5" x14ac:dyDescent="0.2">
      <c r="A4125" s="24" t="s">
        <v>14257</v>
      </c>
      <c r="B4125" s="84" t="s">
        <v>23704</v>
      </c>
      <c r="C4125" s="119">
        <v>104.9</v>
      </c>
      <c r="D4125" s="120">
        <v>4123</v>
      </c>
      <c r="E4125" s="121">
        <f t="shared" si="69"/>
        <v>6</v>
      </c>
    </row>
    <row r="4126" spans="1:5" x14ac:dyDescent="0.2">
      <c r="A4126" s="24" t="s">
        <v>15180</v>
      </c>
      <c r="B4126" s="84" t="s">
        <v>22666</v>
      </c>
      <c r="C4126" s="119">
        <v>104.9</v>
      </c>
      <c r="D4126" s="120">
        <v>4124</v>
      </c>
      <c r="E4126" s="121">
        <f t="shared" si="69"/>
        <v>6</v>
      </c>
    </row>
    <row r="4127" spans="1:5" x14ac:dyDescent="0.2">
      <c r="A4127" s="24" t="s">
        <v>15351</v>
      </c>
      <c r="B4127" s="84" t="s">
        <v>23308</v>
      </c>
      <c r="C4127" s="119">
        <v>105</v>
      </c>
      <c r="D4127" s="120">
        <v>4125</v>
      </c>
      <c r="E4127" s="121">
        <f t="shared" si="69"/>
        <v>6</v>
      </c>
    </row>
    <row r="4128" spans="1:5" x14ac:dyDescent="0.2">
      <c r="A4128" s="24" t="s">
        <v>16425</v>
      </c>
      <c r="B4128" s="84" t="s">
        <v>22818</v>
      </c>
      <c r="C4128" s="119">
        <v>105</v>
      </c>
      <c r="D4128" s="120">
        <v>4126</v>
      </c>
      <c r="E4128" s="121">
        <f t="shared" si="69"/>
        <v>6</v>
      </c>
    </row>
    <row r="4129" spans="1:5" x14ac:dyDescent="0.2">
      <c r="A4129" s="24" t="s">
        <v>14802</v>
      </c>
      <c r="B4129" s="84" t="s">
        <v>23770</v>
      </c>
      <c r="C4129" s="119">
        <v>105</v>
      </c>
      <c r="D4129" s="120">
        <v>4127</v>
      </c>
      <c r="E4129" s="121">
        <f t="shared" si="69"/>
        <v>6</v>
      </c>
    </row>
    <row r="4130" spans="1:5" x14ac:dyDescent="0.2">
      <c r="A4130" s="24" t="s">
        <v>16065</v>
      </c>
      <c r="B4130" s="84" t="s">
        <v>23106</v>
      </c>
      <c r="C4130" s="119">
        <v>105</v>
      </c>
      <c r="D4130" s="120">
        <v>4128</v>
      </c>
      <c r="E4130" s="121">
        <f t="shared" si="69"/>
        <v>6</v>
      </c>
    </row>
    <row r="4131" spans="1:5" x14ac:dyDescent="0.2">
      <c r="A4131" s="24" t="s">
        <v>14582</v>
      </c>
      <c r="B4131" s="84" t="s">
        <v>23264</v>
      </c>
      <c r="C4131" s="119">
        <v>105.1</v>
      </c>
      <c r="D4131" s="120">
        <v>4129</v>
      </c>
      <c r="E4131" s="121">
        <f t="shared" si="69"/>
        <v>6</v>
      </c>
    </row>
    <row r="4132" spans="1:5" x14ac:dyDescent="0.2">
      <c r="A4132" s="24" t="s">
        <v>14142</v>
      </c>
      <c r="B4132" s="84" t="s">
        <v>23438</v>
      </c>
      <c r="C4132" s="119">
        <v>105.2</v>
      </c>
      <c r="D4132" s="120">
        <v>4130</v>
      </c>
      <c r="E4132" s="121">
        <f t="shared" si="69"/>
        <v>6</v>
      </c>
    </row>
    <row r="4133" spans="1:5" x14ac:dyDescent="0.2">
      <c r="A4133" s="24" t="s">
        <v>13898</v>
      </c>
      <c r="B4133" s="84" t="s">
        <v>23753</v>
      </c>
      <c r="C4133" s="119">
        <v>105.2</v>
      </c>
      <c r="D4133" s="120">
        <v>4131</v>
      </c>
      <c r="E4133" s="121">
        <f t="shared" si="69"/>
        <v>6</v>
      </c>
    </row>
    <row r="4134" spans="1:5" x14ac:dyDescent="0.2">
      <c r="A4134" s="24" t="s">
        <v>14666</v>
      </c>
      <c r="B4134" s="84" t="s">
        <v>22932</v>
      </c>
      <c r="C4134" s="119">
        <v>105.2</v>
      </c>
      <c r="D4134" s="120">
        <v>4132</v>
      </c>
      <c r="E4134" s="121">
        <f t="shared" si="69"/>
        <v>6</v>
      </c>
    </row>
    <row r="4135" spans="1:5" x14ac:dyDescent="0.2">
      <c r="A4135" s="24" t="s">
        <v>15660</v>
      </c>
      <c r="B4135" s="84" t="s">
        <v>23333</v>
      </c>
      <c r="C4135" s="119">
        <v>105.2</v>
      </c>
      <c r="D4135" s="120">
        <v>4133</v>
      </c>
      <c r="E4135" s="121">
        <f t="shared" si="69"/>
        <v>6</v>
      </c>
    </row>
    <row r="4136" spans="1:5" x14ac:dyDescent="0.2">
      <c r="A4136" s="24" t="s">
        <v>16113</v>
      </c>
      <c r="B4136" s="84" t="s">
        <v>23149</v>
      </c>
      <c r="C4136" s="119">
        <v>105.2</v>
      </c>
      <c r="D4136" s="120">
        <v>4134</v>
      </c>
      <c r="E4136" s="121">
        <f t="shared" si="69"/>
        <v>6</v>
      </c>
    </row>
    <row r="4137" spans="1:5" x14ac:dyDescent="0.2">
      <c r="A4137" s="24" t="s">
        <v>13878</v>
      </c>
      <c r="B4137" s="84" t="s">
        <v>23285</v>
      </c>
      <c r="C4137" s="119">
        <v>105.2</v>
      </c>
      <c r="D4137" s="120">
        <v>4135</v>
      </c>
      <c r="E4137" s="121">
        <f t="shared" si="69"/>
        <v>6</v>
      </c>
    </row>
    <row r="4138" spans="1:5" x14ac:dyDescent="0.2">
      <c r="A4138" s="24" t="s">
        <v>15258</v>
      </c>
      <c r="B4138" s="84" t="s">
        <v>22943</v>
      </c>
      <c r="C4138" s="119">
        <v>105.2</v>
      </c>
      <c r="D4138" s="120">
        <v>4136</v>
      </c>
      <c r="E4138" s="121">
        <f t="shared" si="69"/>
        <v>6</v>
      </c>
    </row>
    <row r="4139" spans="1:5" x14ac:dyDescent="0.2">
      <c r="A4139" s="24" t="s">
        <v>14453</v>
      </c>
      <c r="B4139" s="84" t="s">
        <v>23695</v>
      </c>
      <c r="C4139" s="119">
        <v>105.2</v>
      </c>
      <c r="D4139" s="120">
        <v>4137</v>
      </c>
      <c r="E4139" s="121">
        <f t="shared" si="69"/>
        <v>6</v>
      </c>
    </row>
    <row r="4140" spans="1:5" x14ac:dyDescent="0.2">
      <c r="A4140" s="24" t="s">
        <v>13825</v>
      </c>
      <c r="B4140" s="84" t="s">
        <v>23517</v>
      </c>
      <c r="C4140" s="119">
        <v>105.3</v>
      </c>
      <c r="D4140" s="120">
        <v>4138</v>
      </c>
      <c r="E4140" s="121">
        <f t="shared" si="69"/>
        <v>6</v>
      </c>
    </row>
    <row r="4141" spans="1:5" x14ac:dyDescent="0.2">
      <c r="A4141" s="24" t="s">
        <v>13767</v>
      </c>
      <c r="B4141" s="84" t="s">
        <v>23995</v>
      </c>
      <c r="C4141" s="119">
        <v>105.3</v>
      </c>
      <c r="D4141" s="120">
        <v>4139</v>
      </c>
      <c r="E4141" s="121">
        <f t="shared" si="69"/>
        <v>6</v>
      </c>
    </row>
    <row r="4142" spans="1:5" x14ac:dyDescent="0.2">
      <c r="A4142" s="24" t="s">
        <v>13636</v>
      </c>
      <c r="B4142" s="84" t="s">
        <v>23699</v>
      </c>
      <c r="C4142" s="119">
        <v>105.3</v>
      </c>
      <c r="D4142" s="120">
        <v>4140</v>
      </c>
      <c r="E4142" s="121">
        <f t="shared" si="69"/>
        <v>6</v>
      </c>
    </row>
    <row r="4143" spans="1:5" x14ac:dyDescent="0.2">
      <c r="A4143" s="24" t="s">
        <v>14222</v>
      </c>
      <c r="B4143" s="84" t="s">
        <v>23280</v>
      </c>
      <c r="C4143" s="119">
        <v>105.4</v>
      </c>
      <c r="D4143" s="120">
        <v>4141</v>
      </c>
      <c r="E4143" s="121">
        <f t="shared" si="69"/>
        <v>6</v>
      </c>
    </row>
    <row r="4144" spans="1:5" x14ac:dyDescent="0.2">
      <c r="A4144" s="24" t="s">
        <v>13663</v>
      </c>
      <c r="B4144" s="84" t="s">
        <v>23156</v>
      </c>
      <c r="C4144" s="119">
        <v>105.4</v>
      </c>
      <c r="D4144" s="120">
        <v>4142</v>
      </c>
      <c r="E4144" s="121">
        <f t="shared" si="69"/>
        <v>6</v>
      </c>
    </row>
    <row r="4145" spans="1:5" x14ac:dyDescent="0.2">
      <c r="A4145" s="24" t="s">
        <v>14025</v>
      </c>
      <c r="B4145" s="84" t="s">
        <v>23887</v>
      </c>
      <c r="C4145" s="119">
        <v>105.4</v>
      </c>
      <c r="D4145" s="120">
        <v>4143</v>
      </c>
      <c r="E4145" s="121">
        <f t="shared" si="69"/>
        <v>6</v>
      </c>
    </row>
    <row r="4146" spans="1:5" x14ac:dyDescent="0.2">
      <c r="A4146" s="24" t="s">
        <v>15396</v>
      </c>
      <c r="B4146" s="84" t="s">
        <v>23423</v>
      </c>
      <c r="C4146" s="119">
        <v>105.5</v>
      </c>
      <c r="D4146" s="120">
        <v>4144</v>
      </c>
      <c r="E4146" s="121">
        <f t="shared" si="69"/>
        <v>6</v>
      </c>
    </row>
    <row r="4147" spans="1:5" x14ac:dyDescent="0.2">
      <c r="A4147" s="24" t="s">
        <v>14149</v>
      </c>
      <c r="B4147" s="84" t="s">
        <v>23843</v>
      </c>
      <c r="C4147" s="119">
        <v>105.5</v>
      </c>
      <c r="D4147" s="120">
        <v>4145</v>
      </c>
      <c r="E4147" s="121">
        <f t="shared" si="69"/>
        <v>6</v>
      </c>
    </row>
    <row r="4148" spans="1:5" x14ac:dyDescent="0.2">
      <c r="A4148" s="24" t="s">
        <v>14328</v>
      </c>
      <c r="B4148" s="84" t="s">
        <v>23137</v>
      </c>
      <c r="C4148" s="119">
        <v>105.5</v>
      </c>
      <c r="D4148" s="120">
        <v>4146</v>
      </c>
      <c r="E4148" s="121">
        <f t="shared" si="69"/>
        <v>6</v>
      </c>
    </row>
    <row r="4149" spans="1:5" x14ac:dyDescent="0.2">
      <c r="A4149" s="24" t="s">
        <v>14514</v>
      </c>
      <c r="B4149" s="84" t="s">
        <v>23066</v>
      </c>
      <c r="C4149" s="119">
        <v>105.5</v>
      </c>
      <c r="D4149" s="120">
        <v>4147</v>
      </c>
      <c r="E4149" s="121">
        <f t="shared" si="69"/>
        <v>6</v>
      </c>
    </row>
    <row r="4150" spans="1:5" x14ac:dyDescent="0.2">
      <c r="A4150" s="24" t="s">
        <v>15508</v>
      </c>
      <c r="B4150" s="84" t="s">
        <v>22837</v>
      </c>
      <c r="C4150" s="119">
        <v>105.5</v>
      </c>
      <c r="D4150" s="120">
        <v>4148</v>
      </c>
      <c r="E4150" s="121">
        <f t="shared" si="69"/>
        <v>6</v>
      </c>
    </row>
    <row r="4151" spans="1:5" x14ac:dyDescent="0.2">
      <c r="A4151" s="24" t="s">
        <v>14388</v>
      </c>
      <c r="B4151" s="84" t="s">
        <v>23756</v>
      </c>
      <c r="C4151" s="119">
        <v>105.5</v>
      </c>
      <c r="D4151" s="120">
        <v>4149</v>
      </c>
      <c r="E4151" s="121">
        <f t="shared" si="69"/>
        <v>6</v>
      </c>
    </row>
    <row r="4152" spans="1:5" x14ac:dyDescent="0.2">
      <c r="A4152" s="24" t="s">
        <v>14076</v>
      </c>
      <c r="B4152" s="84" t="s">
        <v>22269</v>
      </c>
      <c r="C4152" s="119">
        <v>105.5</v>
      </c>
      <c r="D4152" s="120">
        <v>4150</v>
      </c>
      <c r="E4152" s="121">
        <f t="shared" si="69"/>
        <v>6</v>
      </c>
    </row>
    <row r="4153" spans="1:5" x14ac:dyDescent="0.2">
      <c r="A4153" s="24" t="s">
        <v>15059</v>
      </c>
      <c r="B4153" s="84" t="s">
        <v>22544</v>
      </c>
      <c r="C4153" s="119">
        <v>105.5</v>
      </c>
      <c r="D4153" s="120">
        <v>4151</v>
      </c>
      <c r="E4153" s="121">
        <f t="shared" si="69"/>
        <v>6</v>
      </c>
    </row>
    <row r="4154" spans="1:5" x14ac:dyDescent="0.2">
      <c r="A4154" s="24" t="s">
        <v>13507</v>
      </c>
      <c r="B4154" s="84" t="s">
        <v>23343</v>
      </c>
      <c r="C4154" s="119">
        <v>105.5</v>
      </c>
      <c r="D4154" s="120">
        <v>4152</v>
      </c>
      <c r="E4154" s="121">
        <f t="shared" si="69"/>
        <v>6</v>
      </c>
    </row>
    <row r="4155" spans="1:5" x14ac:dyDescent="0.2">
      <c r="A4155" s="24" t="s">
        <v>14171</v>
      </c>
      <c r="B4155" s="84" t="s">
        <v>23731</v>
      </c>
      <c r="C4155" s="119">
        <v>105.6</v>
      </c>
      <c r="D4155" s="120">
        <v>4153</v>
      </c>
      <c r="E4155" s="121">
        <f t="shared" si="69"/>
        <v>6</v>
      </c>
    </row>
    <row r="4156" spans="1:5" x14ac:dyDescent="0.2">
      <c r="A4156" s="24" t="s">
        <v>15145</v>
      </c>
      <c r="B4156" s="84" t="s">
        <v>22727</v>
      </c>
      <c r="C4156" s="119">
        <v>105.6</v>
      </c>
      <c r="D4156" s="120">
        <v>4154</v>
      </c>
      <c r="E4156" s="121">
        <f t="shared" si="69"/>
        <v>6</v>
      </c>
    </row>
    <row r="4157" spans="1:5" x14ac:dyDescent="0.2">
      <c r="A4157" s="24" t="s">
        <v>15671</v>
      </c>
      <c r="B4157" s="84" t="s">
        <v>23556</v>
      </c>
      <c r="C4157" s="119">
        <v>105.6</v>
      </c>
      <c r="D4157" s="120">
        <v>4155</v>
      </c>
      <c r="E4157" s="121">
        <f t="shared" si="69"/>
        <v>6</v>
      </c>
    </row>
    <row r="4158" spans="1:5" x14ac:dyDescent="0.2">
      <c r="A4158" s="24" t="s">
        <v>14381</v>
      </c>
      <c r="B4158" s="84" t="s">
        <v>23874</v>
      </c>
      <c r="C4158" s="119">
        <v>105.7</v>
      </c>
      <c r="D4158" s="120">
        <v>4156</v>
      </c>
      <c r="E4158" s="121">
        <f t="shared" si="69"/>
        <v>6</v>
      </c>
    </row>
    <row r="4159" spans="1:5" x14ac:dyDescent="0.2">
      <c r="A4159" s="24" t="s">
        <v>16569</v>
      </c>
      <c r="B4159" s="84" t="s">
        <v>23150</v>
      </c>
      <c r="C4159" s="119">
        <v>105.7</v>
      </c>
      <c r="D4159" s="120">
        <v>4157</v>
      </c>
      <c r="E4159" s="121">
        <f t="shared" si="69"/>
        <v>6</v>
      </c>
    </row>
    <row r="4160" spans="1:5" x14ac:dyDescent="0.2">
      <c r="A4160" s="24" t="s">
        <v>14060</v>
      </c>
      <c r="B4160" s="84" t="s">
        <v>23265</v>
      </c>
      <c r="C4160" s="119">
        <v>105.7</v>
      </c>
      <c r="D4160" s="120">
        <v>4158</v>
      </c>
      <c r="E4160" s="121">
        <f t="shared" si="69"/>
        <v>6</v>
      </c>
    </row>
    <row r="4161" spans="1:5" x14ac:dyDescent="0.2">
      <c r="A4161" s="24" t="s">
        <v>14356</v>
      </c>
      <c r="B4161" s="84" t="s">
        <v>23603</v>
      </c>
      <c r="C4161" s="119">
        <v>105.7</v>
      </c>
      <c r="D4161" s="120">
        <v>4159</v>
      </c>
      <c r="E4161" s="121">
        <f t="shared" si="69"/>
        <v>6</v>
      </c>
    </row>
    <row r="4162" spans="1:5" x14ac:dyDescent="0.2">
      <c r="A4162" s="24" t="s">
        <v>14430</v>
      </c>
      <c r="B4162" s="84" t="s">
        <v>23345</v>
      </c>
      <c r="C4162" s="119">
        <v>105.8</v>
      </c>
      <c r="D4162" s="120">
        <v>4160</v>
      </c>
      <c r="E4162" s="121">
        <f t="shared" si="69"/>
        <v>6</v>
      </c>
    </row>
    <row r="4163" spans="1:5" x14ac:dyDescent="0.2">
      <c r="A4163" s="24" t="s">
        <v>15130</v>
      </c>
      <c r="B4163" s="84" t="s">
        <v>22720</v>
      </c>
      <c r="C4163" s="119">
        <v>105.8</v>
      </c>
      <c r="D4163" s="120">
        <v>4161</v>
      </c>
      <c r="E4163" s="121">
        <f t="shared" si="69"/>
        <v>6</v>
      </c>
    </row>
    <row r="4164" spans="1:5" x14ac:dyDescent="0.2">
      <c r="A4164" s="24" t="s">
        <v>14446</v>
      </c>
      <c r="B4164" s="84" t="s">
        <v>23020</v>
      </c>
      <c r="C4164" s="119">
        <v>105.8</v>
      </c>
      <c r="D4164" s="120">
        <v>4162</v>
      </c>
      <c r="E4164" s="121">
        <f t="shared" ref="E4164:E4227" si="70">VLOOKUP(C4164,$I$3:$O$18,7, TRUE)</f>
        <v>6</v>
      </c>
    </row>
    <row r="4165" spans="1:5" x14ac:dyDescent="0.2">
      <c r="A4165" s="24" t="s">
        <v>15835</v>
      </c>
      <c r="B4165" s="84" t="s">
        <v>22917</v>
      </c>
      <c r="C4165" s="119">
        <v>105.8</v>
      </c>
      <c r="D4165" s="120">
        <v>4163</v>
      </c>
      <c r="E4165" s="121">
        <f t="shared" si="70"/>
        <v>6</v>
      </c>
    </row>
    <row r="4166" spans="1:5" x14ac:dyDescent="0.2">
      <c r="A4166" s="24" t="s">
        <v>14404</v>
      </c>
      <c r="B4166" s="84" t="s">
        <v>23344</v>
      </c>
      <c r="C4166" s="119">
        <v>105.9</v>
      </c>
      <c r="D4166" s="120">
        <v>4164</v>
      </c>
      <c r="E4166" s="121">
        <f t="shared" si="70"/>
        <v>6</v>
      </c>
    </row>
    <row r="4167" spans="1:5" x14ac:dyDescent="0.2">
      <c r="A4167" s="24" t="s">
        <v>14061</v>
      </c>
      <c r="B4167" s="84" t="s">
        <v>23448</v>
      </c>
      <c r="C4167" s="119">
        <v>105.9</v>
      </c>
      <c r="D4167" s="120">
        <v>4165</v>
      </c>
      <c r="E4167" s="121">
        <f t="shared" si="70"/>
        <v>6</v>
      </c>
    </row>
    <row r="4168" spans="1:5" x14ac:dyDescent="0.2">
      <c r="A4168" s="24" t="s">
        <v>15281</v>
      </c>
      <c r="B4168" s="84" t="s">
        <v>23340</v>
      </c>
      <c r="C4168" s="119">
        <v>105.9</v>
      </c>
      <c r="D4168" s="120">
        <v>4166</v>
      </c>
      <c r="E4168" s="121">
        <f t="shared" si="70"/>
        <v>6</v>
      </c>
    </row>
    <row r="4169" spans="1:5" x14ac:dyDescent="0.2">
      <c r="A4169" s="24" t="s">
        <v>15289</v>
      </c>
      <c r="B4169" s="84" t="s">
        <v>22767</v>
      </c>
      <c r="C4169" s="119">
        <v>105.9</v>
      </c>
      <c r="D4169" s="120">
        <v>4167</v>
      </c>
      <c r="E4169" s="121">
        <f t="shared" si="70"/>
        <v>6</v>
      </c>
    </row>
    <row r="4170" spans="1:5" x14ac:dyDescent="0.2">
      <c r="A4170" s="24" t="s">
        <v>14770</v>
      </c>
      <c r="B4170" s="84" t="s">
        <v>22850</v>
      </c>
      <c r="C4170" s="119">
        <v>105.9</v>
      </c>
      <c r="D4170" s="120">
        <v>4168</v>
      </c>
      <c r="E4170" s="121">
        <f t="shared" si="70"/>
        <v>6</v>
      </c>
    </row>
    <row r="4171" spans="1:5" x14ac:dyDescent="0.2">
      <c r="A4171" s="24" t="s">
        <v>14050</v>
      </c>
      <c r="B4171" s="84" t="s">
        <v>22814</v>
      </c>
      <c r="C4171" s="119">
        <v>105.9</v>
      </c>
      <c r="D4171" s="120">
        <v>4169</v>
      </c>
      <c r="E4171" s="121">
        <f t="shared" si="70"/>
        <v>6</v>
      </c>
    </row>
    <row r="4172" spans="1:5" x14ac:dyDescent="0.2">
      <c r="A4172" s="24" t="s">
        <v>14469</v>
      </c>
      <c r="B4172" s="84" t="s">
        <v>23070</v>
      </c>
      <c r="C4172" s="119">
        <v>105.9</v>
      </c>
      <c r="D4172" s="120">
        <v>4170</v>
      </c>
      <c r="E4172" s="121">
        <f t="shared" si="70"/>
        <v>6</v>
      </c>
    </row>
    <row r="4173" spans="1:5" x14ac:dyDescent="0.2">
      <c r="A4173" s="24" t="s">
        <v>15052</v>
      </c>
      <c r="B4173" s="84" t="s">
        <v>22848</v>
      </c>
      <c r="C4173" s="119">
        <v>106</v>
      </c>
      <c r="D4173" s="120">
        <v>4171</v>
      </c>
      <c r="E4173" s="121">
        <f t="shared" si="70"/>
        <v>6</v>
      </c>
    </row>
    <row r="4174" spans="1:5" x14ac:dyDescent="0.2">
      <c r="A4174" s="24" t="s">
        <v>14431</v>
      </c>
      <c r="B4174" s="84" t="s">
        <v>23508</v>
      </c>
      <c r="C4174" s="119">
        <v>106</v>
      </c>
      <c r="D4174" s="120">
        <v>4172</v>
      </c>
      <c r="E4174" s="121">
        <f t="shared" si="70"/>
        <v>6</v>
      </c>
    </row>
    <row r="4175" spans="1:5" x14ac:dyDescent="0.2">
      <c r="A4175" s="24" t="s">
        <v>13971</v>
      </c>
      <c r="B4175" s="84" t="s">
        <v>23618</v>
      </c>
      <c r="C4175" s="119">
        <v>106</v>
      </c>
      <c r="D4175" s="120">
        <v>4173</v>
      </c>
      <c r="E4175" s="121">
        <f t="shared" si="70"/>
        <v>6</v>
      </c>
    </row>
    <row r="4176" spans="1:5" x14ac:dyDescent="0.2">
      <c r="A4176" s="24" t="s">
        <v>15085</v>
      </c>
      <c r="B4176" s="84" t="s">
        <v>23525</v>
      </c>
      <c r="C4176" s="119">
        <v>106</v>
      </c>
      <c r="D4176" s="120">
        <v>4174</v>
      </c>
      <c r="E4176" s="121">
        <f t="shared" si="70"/>
        <v>6</v>
      </c>
    </row>
    <row r="4177" spans="1:5" x14ac:dyDescent="0.2">
      <c r="A4177" s="24" t="s">
        <v>14873</v>
      </c>
      <c r="B4177" s="84" t="s">
        <v>22713</v>
      </c>
      <c r="C4177" s="119">
        <v>106</v>
      </c>
      <c r="D4177" s="120">
        <v>4175</v>
      </c>
      <c r="E4177" s="121">
        <f t="shared" si="70"/>
        <v>6</v>
      </c>
    </row>
    <row r="4178" spans="1:5" x14ac:dyDescent="0.2">
      <c r="A4178" s="24" t="s">
        <v>14269</v>
      </c>
      <c r="B4178" s="84" t="s">
        <v>23470</v>
      </c>
      <c r="C4178" s="119">
        <v>106.1</v>
      </c>
      <c r="D4178" s="120">
        <v>4176</v>
      </c>
      <c r="E4178" s="121">
        <f t="shared" si="70"/>
        <v>6</v>
      </c>
    </row>
    <row r="4179" spans="1:5" x14ac:dyDescent="0.2">
      <c r="A4179" s="24" t="s">
        <v>15849</v>
      </c>
      <c r="B4179" s="84" t="s">
        <v>22546</v>
      </c>
      <c r="C4179" s="119">
        <v>106.1</v>
      </c>
      <c r="D4179" s="120">
        <v>4177</v>
      </c>
      <c r="E4179" s="121">
        <f t="shared" si="70"/>
        <v>6</v>
      </c>
    </row>
    <row r="4180" spans="1:5" x14ac:dyDescent="0.2">
      <c r="A4180" s="24" t="s">
        <v>15761</v>
      </c>
      <c r="B4180" s="84" t="s">
        <v>23109</v>
      </c>
      <c r="C4180" s="119">
        <v>106.1</v>
      </c>
      <c r="D4180" s="120">
        <v>4178</v>
      </c>
      <c r="E4180" s="121">
        <f t="shared" si="70"/>
        <v>6</v>
      </c>
    </row>
    <row r="4181" spans="1:5" x14ac:dyDescent="0.2">
      <c r="A4181" s="24" t="s">
        <v>14250</v>
      </c>
      <c r="B4181" s="84" t="s">
        <v>23867</v>
      </c>
      <c r="C4181" s="119">
        <v>106.1</v>
      </c>
      <c r="D4181" s="120">
        <v>4179</v>
      </c>
      <c r="E4181" s="121">
        <f t="shared" si="70"/>
        <v>6</v>
      </c>
    </row>
    <row r="4182" spans="1:5" x14ac:dyDescent="0.2">
      <c r="A4182" s="24" t="s">
        <v>14704</v>
      </c>
      <c r="B4182" s="84" t="s">
        <v>22717</v>
      </c>
      <c r="C4182" s="119">
        <v>106.1</v>
      </c>
      <c r="D4182" s="120">
        <v>4180</v>
      </c>
      <c r="E4182" s="121">
        <f t="shared" si="70"/>
        <v>6</v>
      </c>
    </row>
    <row r="4183" spans="1:5" x14ac:dyDescent="0.2">
      <c r="A4183" s="24" t="s">
        <v>14845</v>
      </c>
      <c r="B4183" s="84" t="s">
        <v>23688</v>
      </c>
      <c r="C4183" s="119">
        <v>106.1</v>
      </c>
      <c r="D4183" s="120">
        <v>4181</v>
      </c>
      <c r="E4183" s="121">
        <f t="shared" si="70"/>
        <v>6</v>
      </c>
    </row>
    <row r="4184" spans="1:5" x14ac:dyDescent="0.2">
      <c r="A4184" s="24" t="s">
        <v>15563</v>
      </c>
      <c r="B4184" s="84" t="s">
        <v>22994</v>
      </c>
      <c r="C4184" s="119">
        <v>106.2</v>
      </c>
      <c r="D4184" s="120">
        <v>4182</v>
      </c>
      <c r="E4184" s="121">
        <f t="shared" si="70"/>
        <v>6</v>
      </c>
    </row>
    <row r="4185" spans="1:5" x14ac:dyDescent="0.2">
      <c r="A4185" s="24" t="s">
        <v>14803</v>
      </c>
      <c r="B4185" s="84" t="s">
        <v>23032</v>
      </c>
      <c r="C4185" s="119">
        <v>106.2</v>
      </c>
      <c r="D4185" s="120">
        <v>4183</v>
      </c>
      <c r="E4185" s="121">
        <f t="shared" si="70"/>
        <v>6</v>
      </c>
    </row>
    <row r="4186" spans="1:5" x14ac:dyDescent="0.2">
      <c r="A4186" s="24" t="s">
        <v>15171</v>
      </c>
      <c r="B4186" s="84" t="s">
        <v>22645</v>
      </c>
      <c r="C4186" s="119">
        <v>106.2</v>
      </c>
      <c r="D4186" s="120">
        <v>4184</v>
      </c>
      <c r="E4186" s="121">
        <f t="shared" si="70"/>
        <v>6</v>
      </c>
    </row>
    <row r="4187" spans="1:5" x14ac:dyDescent="0.2">
      <c r="A4187" s="24" t="s">
        <v>13711</v>
      </c>
      <c r="B4187" s="84" t="s">
        <v>23681</v>
      </c>
      <c r="C4187" s="119">
        <v>106.3</v>
      </c>
      <c r="D4187" s="120">
        <v>4185</v>
      </c>
      <c r="E4187" s="121">
        <f t="shared" si="70"/>
        <v>6</v>
      </c>
    </row>
    <row r="4188" spans="1:5" x14ac:dyDescent="0.2">
      <c r="A4188" s="24" t="s">
        <v>14995</v>
      </c>
      <c r="B4188" s="84" t="s">
        <v>22737</v>
      </c>
      <c r="C4188" s="119">
        <v>106.3</v>
      </c>
      <c r="D4188" s="120">
        <v>4186</v>
      </c>
      <c r="E4188" s="121">
        <f t="shared" si="70"/>
        <v>6</v>
      </c>
    </row>
    <row r="4189" spans="1:5" x14ac:dyDescent="0.2">
      <c r="A4189" s="24" t="s">
        <v>16061</v>
      </c>
      <c r="B4189" s="84" t="s">
        <v>23475</v>
      </c>
      <c r="C4189" s="119">
        <v>106.3</v>
      </c>
      <c r="D4189" s="120">
        <v>4187</v>
      </c>
      <c r="E4189" s="121">
        <f t="shared" si="70"/>
        <v>6</v>
      </c>
    </row>
    <row r="4190" spans="1:5" x14ac:dyDescent="0.2">
      <c r="A4190" s="24" t="s">
        <v>16046</v>
      </c>
      <c r="B4190" s="84" t="s">
        <v>23424</v>
      </c>
      <c r="C4190" s="119">
        <v>106.3</v>
      </c>
      <c r="D4190" s="120">
        <v>4188</v>
      </c>
      <c r="E4190" s="121">
        <f t="shared" si="70"/>
        <v>6</v>
      </c>
    </row>
    <row r="4191" spans="1:5" x14ac:dyDescent="0.2">
      <c r="A4191" s="24" t="s">
        <v>14143</v>
      </c>
      <c r="B4191" s="84" t="s">
        <v>23509</v>
      </c>
      <c r="C4191" s="119">
        <v>106.3</v>
      </c>
      <c r="D4191" s="120">
        <v>4189</v>
      </c>
      <c r="E4191" s="121">
        <f t="shared" si="70"/>
        <v>6</v>
      </c>
    </row>
    <row r="4192" spans="1:5" x14ac:dyDescent="0.2">
      <c r="A4192" s="24" t="s">
        <v>14927</v>
      </c>
      <c r="B4192" s="84" t="s">
        <v>23286</v>
      </c>
      <c r="C4192" s="119">
        <v>106.3</v>
      </c>
      <c r="D4192" s="120">
        <v>4190</v>
      </c>
      <c r="E4192" s="121">
        <f t="shared" si="70"/>
        <v>6</v>
      </c>
    </row>
    <row r="4193" spans="1:5" x14ac:dyDescent="0.2">
      <c r="A4193" s="24" t="s">
        <v>14035</v>
      </c>
      <c r="B4193" s="84" t="s">
        <v>23049</v>
      </c>
      <c r="C4193" s="119">
        <v>106.3</v>
      </c>
      <c r="D4193" s="120">
        <v>4191</v>
      </c>
      <c r="E4193" s="121">
        <f t="shared" si="70"/>
        <v>6</v>
      </c>
    </row>
    <row r="4194" spans="1:5" x14ac:dyDescent="0.2">
      <c r="A4194" s="24" t="s">
        <v>15266</v>
      </c>
      <c r="B4194" s="84" t="s">
        <v>23228</v>
      </c>
      <c r="C4194" s="119">
        <v>106.4</v>
      </c>
      <c r="D4194" s="120">
        <v>4192</v>
      </c>
      <c r="E4194" s="121">
        <f t="shared" si="70"/>
        <v>6</v>
      </c>
    </row>
    <row r="4195" spans="1:5" x14ac:dyDescent="0.2">
      <c r="A4195" s="24" t="s">
        <v>15372</v>
      </c>
      <c r="B4195" s="84" t="s">
        <v>23598</v>
      </c>
      <c r="C4195" s="119">
        <v>106.4</v>
      </c>
      <c r="D4195" s="120">
        <v>4193</v>
      </c>
      <c r="E4195" s="121">
        <f t="shared" si="70"/>
        <v>6</v>
      </c>
    </row>
    <row r="4196" spans="1:5" x14ac:dyDescent="0.2">
      <c r="A4196" s="24" t="s">
        <v>14925</v>
      </c>
      <c r="B4196" s="84" t="s">
        <v>23822</v>
      </c>
      <c r="C4196" s="119">
        <v>106.4</v>
      </c>
      <c r="D4196" s="120">
        <v>4194</v>
      </c>
      <c r="E4196" s="121">
        <f t="shared" si="70"/>
        <v>6</v>
      </c>
    </row>
    <row r="4197" spans="1:5" x14ac:dyDescent="0.2">
      <c r="A4197" s="24" t="s">
        <v>14447</v>
      </c>
      <c r="B4197" s="84" t="s">
        <v>22901</v>
      </c>
      <c r="C4197" s="119">
        <v>106.4</v>
      </c>
      <c r="D4197" s="120">
        <v>4195</v>
      </c>
      <c r="E4197" s="121">
        <f t="shared" si="70"/>
        <v>6</v>
      </c>
    </row>
    <row r="4198" spans="1:5" x14ac:dyDescent="0.2">
      <c r="A4198" s="24" t="s">
        <v>15910</v>
      </c>
      <c r="B4198" s="84" t="s">
        <v>22962</v>
      </c>
      <c r="C4198" s="119">
        <v>106.4</v>
      </c>
      <c r="D4198" s="120">
        <v>4196</v>
      </c>
      <c r="E4198" s="121">
        <f t="shared" si="70"/>
        <v>6</v>
      </c>
    </row>
    <row r="4199" spans="1:5" x14ac:dyDescent="0.2">
      <c r="A4199" s="24" t="s">
        <v>15055</v>
      </c>
      <c r="B4199" s="84" t="s">
        <v>22902</v>
      </c>
      <c r="C4199" s="119">
        <v>106.4</v>
      </c>
      <c r="D4199" s="120">
        <v>4197</v>
      </c>
      <c r="E4199" s="121">
        <f t="shared" si="70"/>
        <v>6</v>
      </c>
    </row>
    <row r="4200" spans="1:5" x14ac:dyDescent="0.2">
      <c r="A4200" s="24" t="s">
        <v>13736</v>
      </c>
      <c r="B4200" s="84" t="s">
        <v>23748</v>
      </c>
      <c r="C4200" s="119">
        <v>106.5</v>
      </c>
      <c r="D4200" s="120">
        <v>4198</v>
      </c>
      <c r="E4200" s="121">
        <f t="shared" si="70"/>
        <v>6</v>
      </c>
    </row>
    <row r="4201" spans="1:5" x14ac:dyDescent="0.2">
      <c r="A4201" s="24" t="s">
        <v>13540</v>
      </c>
      <c r="B4201" s="84" t="s">
        <v>23738</v>
      </c>
      <c r="C4201" s="119">
        <v>106.5</v>
      </c>
      <c r="D4201" s="120">
        <v>4199</v>
      </c>
      <c r="E4201" s="121">
        <f t="shared" si="70"/>
        <v>6</v>
      </c>
    </row>
    <row r="4202" spans="1:5" x14ac:dyDescent="0.2">
      <c r="A4202" s="24" t="s">
        <v>13370</v>
      </c>
      <c r="B4202" s="84" t="s">
        <v>23489</v>
      </c>
      <c r="C4202" s="119">
        <v>106.5</v>
      </c>
      <c r="D4202" s="120">
        <v>4200</v>
      </c>
      <c r="E4202" s="121">
        <f t="shared" si="70"/>
        <v>6</v>
      </c>
    </row>
    <row r="4203" spans="1:5" x14ac:dyDescent="0.2">
      <c r="A4203" s="24" t="s">
        <v>14470</v>
      </c>
      <c r="B4203" s="84" t="s">
        <v>23669</v>
      </c>
      <c r="C4203" s="119">
        <v>106.5</v>
      </c>
      <c r="D4203" s="120">
        <v>4201</v>
      </c>
      <c r="E4203" s="121">
        <f t="shared" si="70"/>
        <v>6</v>
      </c>
    </row>
    <row r="4204" spans="1:5" x14ac:dyDescent="0.2">
      <c r="A4204" s="24" t="s">
        <v>15183</v>
      </c>
      <c r="B4204" s="84" t="s">
        <v>22921</v>
      </c>
      <c r="C4204" s="119">
        <v>106.5</v>
      </c>
      <c r="D4204" s="120">
        <v>4202</v>
      </c>
      <c r="E4204" s="121">
        <f t="shared" si="70"/>
        <v>6</v>
      </c>
    </row>
    <row r="4205" spans="1:5" x14ac:dyDescent="0.2">
      <c r="A4205" s="24" t="s">
        <v>14153</v>
      </c>
      <c r="B4205" s="84" t="s">
        <v>23403</v>
      </c>
      <c r="C4205" s="119">
        <v>106.5</v>
      </c>
      <c r="D4205" s="120">
        <v>4203</v>
      </c>
      <c r="E4205" s="121">
        <f t="shared" si="70"/>
        <v>6</v>
      </c>
    </row>
    <row r="4206" spans="1:5" x14ac:dyDescent="0.2">
      <c r="A4206" s="24" t="s">
        <v>14814</v>
      </c>
      <c r="B4206" s="84" t="s">
        <v>23219</v>
      </c>
      <c r="C4206" s="119">
        <v>106.6</v>
      </c>
      <c r="D4206" s="120">
        <v>4204</v>
      </c>
      <c r="E4206" s="121">
        <f t="shared" si="70"/>
        <v>6</v>
      </c>
    </row>
    <row r="4207" spans="1:5" x14ac:dyDescent="0.2">
      <c r="A4207" s="24" t="s">
        <v>14147</v>
      </c>
      <c r="B4207" s="84" t="s">
        <v>23542</v>
      </c>
      <c r="C4207" s="119">
        <v>106.6</v>
      </c>
      <c r="D4207" s="120">
        <v>4205</v>
      </c>
      <c r="E4207" s="121">
        <f t="shared" si="70"/>
        <v>6</v>
      </c>
    </row>
    <row r="4208" spans="1:5" x14ac:dyDescent="0.2">
      <c r="A4208" s="24" t="s">
        <v>14820</v>
      </c>
      <c r="B4208" s="84" t="s">
        <v>23878</v>
      </c>
      <c r="C4208" s="119">
        <v>106.6</v>
      </c>
      <c r="D4208" s="120">
        <v>4206</v>
      </c>
      <c r="E4208" s="121">
        <f t="shared" si="70"/>
        <v>6</v>
      </c>
    </row>
    <row r="4209" spans="1:5" x14ac:dyDescent="0.2">
      <c r="A4209" s="24" t="s">
        <v>16285</v>
      </c>
      <c r="B4209" s="84" t="s">
        <v>22927</v>
      </c>
      <c r="C4209" s="119">
        <v>106.6</v>
      </c>
      <c r="D4209" s="120">
        <v>4207</v>
      </c>
      <c r="E4209" s="121">
        <f t="shared" si="70"/>
        <v>6</v>
      </c>
    </row>
    <row r="4210" spans="1:5" x14ac:dyDescent="0.2">
      <c r="A4210" s="24" t="s">
        <v>23501</v>
      </c>
      <c r="B4210" s="84" t="s">
        <v>23502</v>
      </c>
      <c r="C4210" s="119">
        <v>106.6</v>
      </c>
      <c r="D4210" s="120">
        <v>4208</v>
      </c>
      <c r="E4210" s="121">
        <f t="shared" si="70"/>
        <v>6</v>
      </c>
    </row>
    <row r="4211" spans="1:5" x14ac:dyDescent="0.2">
      <c r="A4211" s="24" t="s">
        <v>14414</v>
      </c>
      <c r="B4211" s="84" t="s">
        <v>23392</v>
      </c>
      <c r="C4211" s="119">
        <v>106.7</v>
      </c>
      <c r="D4211" s="120">
        <v>4209</v>
      </c>
      <c r="E4211" s="121">
        <f t="shared" si="70"/>
        <v>6</v>
      </c>
    </row>
    <row r="4212" spans="1:5" x14ac:dyDescent="0.2">
      <c r="A4212" s="24" t="s">
        <v>15825</v>
      </c>
      <c r="B4212" s="84" t="s">
        <v>22687</v>
      </c>
      <c r="C4212" s="119">
        <v>106.7</v>
      </c>
      <c r="D4212" s="120">
        <v>4210</v>
      </c>
      <c r="E4212" s="121">
        <f t="shared" si="70"/>
        <v>6</v>
      </c>
    </row>
    <row r="4213" spans="1:5" x14ac:dyDescent="0.2">
      <c r="A4213" s="24" t="s">
        <v>15489</v>
      </c>
      <c r="B4213" s="84" t="s">
        <v>23334</v>
      </c>
      <c r="C4213" s="119">
        <v>106.7</v>
      </c>
      <c r="D4213" s="120">
        <v>4211</v>
      </c>
      <c r="E4213" s="121">
        <f t="shared" si="70"/>
        <v>6</v>
      </c>
    </row>
    <row r="4214" spans="1:5" x14ac:dyDescent="0.2">
      <c r="A4214" s="24" t="s">
        <v>14268</v>
      </c>
      <c r="B4214" s="84" t="s">
        <v>23452</v>
      </c>
      <c r="C4214" s="119">
        <v>106.7</v>
      </c>
      <c r="D4214" s="120">
        <v>4212</v>
      </c>
      <c r="E4214" s="121">
        <f t="shared" si="70"/>
        <v>6</v>
      </c>
    </row>
    <row r="4215" spans="1:5" x14ac:dyDescent="0.2">
      <c r="A4215" s="24" t="s">
        <v>15395</v>
      </c>
      <c r="B4215" s="84" t="s">
        <v>22389</v>
      </c>
      <c r="C4215" s="119">
        <v>106.7</v>
      </c>
      <c r="D4215" s="120">
        <v>4213</v>
      </c>
      <c r="E4215" s="121">
        <f t="shared" si="70"/>
        <v>6</v>
      </c>
    </row>
    <row r="4216" spans="1:5" x14ac:dyDescent="0.2">
      <c r="A4216" s="24" t="s">
        <v>15304</v>
      </c>
      <c r="B4216" s="84" t="s">
        <v>23165</v>
      </c>
      <c r="C4216" s="119">
        <v>106.7</v>
      </c>
      <c r="D4216" s="120">
        <v>4214</v>
      </c>
      <c r="E4216" s="121">
        <f t="shared" si="70"/>
        <v>6</v>
      </c>
    </row>
    <row r="4217" spans="1:5" x14ac:dyDescent="0.2">
      <c r="A4217" s="24" t="s">
        <v>14962</v>
      </c>
      <c r="B4217" s="84" t="s">
        <v>23251</v>
      </c>
      <c r="C4217" s="119">
        <v>106.7</v>
      </c>
      <c r="D4217" s="120">
        <v>4215</v>
      </c>
      <c r="E4217" s="121">
        <f t="shared" si="70"/>
        <v>6</v>
      </c>
    </row>
    <row r="4218" spans="1:5" x14ac:dyDescent="0.2">
      <c r="A4218" s="24" t="s">
        <v>15269</v>
      </c>
      <c r="B4218" s="84" t="s">
        <v>23031</v>
      </c>
      <c r="C4218" s="119">
        <v>106.7</v>
      </c>
      <c r="D4218" s="120">
        <v>4216</v>
      </c>
      <c r="E4218" s="121">
        <f t="shared" si="70"/>
        <v>6</v>
      </c>
    </row>
    <row r="4219" spans="1:5" x14ac:dyDescent="0.2">
      <c r="A4219" s="24" t="s">
        <v>15662</v>
      </c>
      <c r="B4219" s="84" t="s">
        <v>23322</v>
      </c>
      <c r="C4219" s="119">
        <v>106.8</v>
      </c>
      <c r="D4219" s="120">
        <v>4217</v>
      </c>
      <c r="E4219" s="121">
        <f t="shared" si="70"/>
        <v>6</v>
      </c>
    </row>
    <row r="4220" spans="1:5" x14ac:dyDescent="0.2">
      <c r="A4220" s="24" t="s">
        <v>14756</v>
      </c>
      <c r="B4220" s="84" t="s">
        <v>23503</v>
      </c>
      <c r="C4220" s="119">
        <v>106.8</v>
      </c>
      <c r="D4220" s="120">
        <v>4218</v>
      </c>
      <c r="E4220" s="121">
        <f t="shared" si="70"/>
        <v>6</v>
      </c>
    </row>
    <row r="4221" spans="1:5" x14ac:dyDescent="0.2">
      <c r="A4221" s="24" t="s">
        <v>15099</v>
      </c>
      <c r="B4221" s="84" t="s">
        <v>22873</v>
      </c>
      <c r="C4221" s="119">
        <v>106.8</v>
      </c>
      <c r="D4221" s="120">
        <v>4219</v>
      </c>
      <c r="E4221" s="121">
        <f t="shared" si="70"/>
        <v>6</v>
      </c>
    </row>
    <row r="4222" spans="1:5" x14ac:dyDescent="0.2">
      <c r="A4222" s="24" t="s">
        <v>14694</v>
      </c>
      <c r="B4222" s="84" t="s">
        <v>23198</v>
      </c>
      <c r="C4222" s="119">
        <v>106.8</v>
      </c>
      <c r="D4222" s="120">
        <v>4220</v>
      </c>
      <c r="E4222" s="121">
        <f t="shared" si="70"/>
        <v>6</v>
      </c>
    </row>
    <row r="4223" spans="1:5" x14ac:dyDescent="0.2">
      <c r="A4223" s="24" t="s">
        <v>14984</v>
      </c>
      <c r="B4223" s="84" t="s">
        <v>22819</v>
      </c>
      <c r="C4223" s="119">
        <v>106.8</v>
      </c>
      <c r="D4223" s="120">
        <v>4221</v>
      </c>
      <c r="E4223" s="121">
        <f t="shared" si="70"/>
        <v>6</v>
      </c>
    </row>
    <row r="4224" spans="1:5" x14ac:dyDescent="0.2">
      <c r="A4224" s="24" t="s">
        <v>14379</v>
      </c>
      <c r="B4224" s="84" t="s">
        <v>23715</v>
      </c>
      <c r="C4224" s="119">
        <v>106.8</v>
      </c>
      <c r="D4224" s="120">
        <v>4222</v>
      </c>
      <c r="E4224" s="121">
        <f t="shared" si="70"/>
        <v>6</v>
      </c>
    </row>
    <row r="4225" spans="1:5" x14ac:dyDescent="0.2">
      <c r="A4225" s="24" t="s">
        <v>15377</v>
      </c>
      <c r="B4225" s="84" t="s">
        <v>23647</v>
      </c>
      <c r="C4225" s="119">
        <v>106.8</v>
      </c>
      <c r="D4225" s="120">
        <v>4223</v>
      </c>
      <c r="E4225" s="121">
        <f t="shared" si="70"/>
        <v>6</v>
      </c>
    </row>
    <row r="4226" spans="1:5" x14ac:dyDescent="0.2">
      <c r="A4226" s="24" t="s">
        <v>14563</v>
      </c>
      <c r="B4226" s="84" t="s">
        <v>23342</v>
      </c>
      <c r="C4226" s="119">
        <v>106.8</v>
      </c>
      <c r="D4226" s="120">
        <v>4224</v>
      </c>
      <c r="E4226" s="121">
        <f t="shared" si="70"/>
        <v>6</v>
      </c>
    </row>
    <row r="4227" spans="1:5" x14ac:dyDescent="0.2">
      <c r="A4227" s="24" t="s">
        <v>14127</v>
      </c>
      <c r="B4227" s="84" t="s">
        <v>23291</v>
      </c>
      <c r="C4227" s="119">
        <v>106.8</v>
      </c>
      <c r="D4227" s="120">
        <v>4225</v>
      </c>
      <c r="E4227" s="121">
        <f t="shared" si="70"/>
        <v>6</v>
      </c>
    </row>
    <row r="4228" spans="1:5" x14ac:dyDescent="0.2">
      <c r="A4228" s="24" t="s">
        <v>14445</v>
      </c>
      <c r="B4228" s="84" t="s">
        <v>23105</v>
      </c>
      <c r="C4228" s="119">
        <v>106.8</v>
      </c>
      <c r="D4228" s="120">
        <v>4226</v>
      </c>
      <c r="E4228" s="121">
        <f t="shared" ref="E4228:E4291" si="71">VLOOKUP(C4228,$I$3:$O$18,7, TRUE)</f>
        <v>6</v>
      </c>
    </row>
    <row r="4229" spans="1:5" x14ac:dyDescent="0.2">
      <c r="A4229" s="24" t="s">
        <v>14799</v>
      </c>
      <c r="B4229" s="84" t="s">
        <v>22673</v>
      </c>
      <c r="C4229" s="119">
        <v>106.8</v>
      </c>
      <c r="D4229" s="120">
        <v>4227</v>
      </c>
      <c r="E4229" s="121">
        <f t="shared" si="71"/>
        <v>6</v>
      </c>
    </row>
    <row r="4230" spans="1:5" x14ac:dyDescent="0.2">
      <c r="A4230" s="24" t="s">
        <v>15350</v>
      </c>
      <c r="B4230" s="84" t="s">
        <v>24022</v>
      </c>
      <c r="C4230" s="119">
        <v>106.9</v>
      </c>
      <c r="D4230" s="120">
        <v>4228</v>
      </c>
      <c r="E4230" s="121">
        <f t="shared" si="71"/>
        <v>6</v>
      </c>
    </row>
    <row r="4231" spans="1:5" x14ac:dyDescent="0.2">
      <c r="A4231" s="24" t="s">
        <v>14225</v>
      </c>
      <c r="B4231" s="84" t="s">
        <v>22725</v>
      </c>
      <c r="C4231" s="119">
        <v>106.9</v>
      </c>
      <c r="D4231" s="120">
        <v>4229</v>
      </c>
      <c r="E4231" s="121">
        <f t="shared" si="71"/>
        <v>6</v>
      </c>
    </row>
    <row r="4232" spans="1:5" x14ac:dyDescent="0.2">
      <c r="A4232" s="24" t="s">
        <v>14569</v>
      </c>
      <c r="B4232" s="84" t="s">
        <v>23172</v>
      </c>
      <c r="C4232" s="119">
        <v>106.9</v>
      </c>
      <c r="D4232" s="120">
        <v>4230</v>
      </c>
      <c r="E4232" s="121">
        <f t="shared" si="71"/>
        <v>6</v>
      </c>
    </row>
    <row r="4233" spans="1:5" x14ac:dyDescent="0.2">
      <c r="A4233" s="24" t="s">
        <v>13275</v>
      </c>
      <c r="B4233" s="84" t="s">
        <v>24261</v>
      </c>
      <c r="C4233" s="119">
        <v>106.9</v>
      </c>
      <c r="D4233" s="120">
        <v>4231</v>
      </c>
      <c r="E4233" s="121">
        <f t="shared" si="71"/>
        <v>6</v>
      </c>
    </row>
    <row r="4234" spans="1:5" x14ac:dyDescent="0.2">
      <c r="A4234" s="24" t="s">
        <v>14340</v>
      </c>
      <c r="B4234" s="84" t="s">
        <v>23454</v>
      </c>
      <c r="C4234" s="119">
        <v>106.9</v>
      </c>
      <c r="D4234" s="120">
        <v>4232</v>
      </c>
      <c r="E4234" s="121">
        <f t="shared" si="71"/>
        <v>6</v>
      </c>
    </row>
    <row r="4235" spans="1:5" x14ac:dyDescent="0.2">
      <c r="A4235" s="24" t="s">
        <v>14104</v>
      </c>
      <c r="B4235" s="84" t="s">
        <v>23892</v>
      </c>
      <c r="C4235" s="119">
        <v>106.9</v>
      </c>
      <c r="D4235" s="120">
        <v>4233</v>
      </c>
      <c r="E4235" s="121">
        <f t="shared" si="71"/>
        <v>6</v>
      </c>
    </row>
    <row r="4236" spans="1:5" x14ac:dyDescent="0.2">
      <c r="A4236" s="24" t="s">
        <v>14627</v>
      </c>
      <c r="B4236" s="84" t="s">
        <v>23215</v>
      </c>
      <c r="C4236" s="119">
        <v>106.9</v>
      </c>
      <c r="D4236" s="120">
        <v>4234</v>
      </c>
      <c r="E4236" s="121">
        <f t="shared" si="71"/>
        <v>6</v>
      </c>
    </row>
    <row r="4237" spans="1:5" x14ac:dyDescent="0.2">
      <c r="A4237" s="24" t="s">
        <v>16137</v>
      </c>
      <c r="B4237" s="84" t="s">
        <v>23835</v>
      </c>
      <c r="C4237" s="119">
        <v>106.9</v>
      </c>
      <c r="D4237" s="120">
        <v>4235</v>
      </c>
      <c r="E4237" s="121">
        <f t="shared" si="71"/>
        <v>6</v>
      </c>
    </row>
    <row r="4238" spans="1:5" x14ac:dyDescent="0.2">
      <c r="A4238" s="24" t="s">
        <v>23816</v>
      </c>
      <c r="B4238" s="84" t="s">
        <v>23817</v>
      </c>
      <c r="C4238" s="119">
        <v>106.9</v>
      </c>
      <c r="D4238" s="120">
        <v>4236</v>
      </c>
      <c r="E4238" s="121">
        <f t="shared" si="71"/>
        <v>6</v>
      </c>
    </row>
    <row r="4239" spans="1:5" x14ac:dyDescent="0.2">
      <c r="A4239" s="24" t="s">
        <v>15198</v>
      </c>
      <c r="B4239" s="84" t="s">
        <v>23288</v>
      </c>
      <c r="C4239" s="119">
        <v>107</v>
      </c>
      <c r="D4239" s="120">
        <v>4237</v>
      </c>
      <c r="E4239" s="121">
        <f t="shared" si="71"/>
        <v>6</v>
      </c>
    </row>
    <row r="4240" spans="1:5" x14ac:dyDescent="0.2">
      <c r="A4240" s="24" t="s">
        <v>14443</v>
      </c>
      <c r="B4240" s="84" t="s">
        <v>24283</v>
      </c>
      <c r="C4240" s="119">
        <v>107</v>
      </c>
      <c r="D4240" s="120">
        <v>4238</v>
      </c>
      <c r="E4240" s="121">
        <f t="shared" si="71"/>
        <v>6</v>
      </c>
    </row>
    <row r="4241" spans="1:5" x14ac:dyDescent="0.2">
      <c r="A4241" s="24" t="s">
        <v>15129</v>
      </c>
      <c r="B4241" s="84" t="s">
        <v>23459</v>
      </c>
      <c r="C4241" s="119">
        <v>107</v>
      </c>
      <c r="D4241" s="120">
        <v>4239</v>
      </c>
      <c r="E4241" s="121">
        <f t="shared" si="71"/>
        <v>6</v>
      </c>
    </row>
    <row r="4242" spans="1:5" x14ac:dyDescent="0.2">
      <c r="A4242" s="24" t="s">
        <v>14432</v>
      </c>
      <c r="B4242" s="84" t="s">
        <v>23576</v>
      </c>
      <c r="C4242" s="119">
        <v>107.1</v>
      </c>
      <c r="D4242" s="120">
        <v>4240</v>
      </c>
      <c r="E4242" s="121">
        <f t="shared" si="71"/>
        <v>6</v>
      </c>
    </row>
    <row r="4243" spans="1:5" x14ac:dyDescent="0.2">
      <c r="A4243" s="24" t="s">
        <v>14912</v>
      </c>
      <c r="B4243" s="84" t="s">
        <v>23355</v>
      </c>
      <c r="C4243" s="119">
        <v>107.1</v>
      </c>
      <c r="D4243" s="120">
        <v>4241</v>
      </c>
      <c r="E4243" s="121">
        <f t="shared" si="71"/>
        <v>6</v>
      </c>
    </row>
    <row r="4244" spans="1:5" x14ac:dyDescent="0.2">
      <c r="A4244" s="24" t="s">
        <v>14832</v>
      </c>
      <c r="B4244" s="84" t="s">
        <v>23155</v>
      </c>
      <c r="C4244" s="119">
        <v>107.1</v>
      </c>
      <c r="D4244" s="120">
        <v>4242</v>
      </c>
      <c r="E4244" s="121">
        <f t="shared" si="71"/>
        <v>6</v>
      </c>
    </row>
    <row r="4245" spans="1:5" x14ac:dyDescent="0.2">
      <c r="A4245" s="24" t="s">
        <v>14943</v>
      </c>
      <c r="B4245" s="84" t="s">
        <v>23703</v>
      </c>
      <c r="C4245" s="119">
        <v>107.1</v>
      </c>
      <c r="D4245" s="120">
        <v>4243</v>
      </c>
      <c r="E4245" s="121">
        <f t="shared" si="71"/>
        <v>6</v>
      </c>
    </row>
    <row r="4246" spans="1:5" x14ac:dyDescent="0.2">
      <c r="A4246" s="24" t="s">
        <v>15509</v>
      </c>
      <c r="B4246" s="84" t="s">
        <v>23029</v>
      </c>
      <c r="C4246" s="119">
        <v>107.1</v>
      </c>
      <c r="D4246" s="120">
        <v>4244</v>
      </c>
      <c r="E4246" s="121">
        <f t="shared" si="71"/>
        <v>6</v>
      </c>
    </row>
    <row r="4247" spans="1:5" x14ac:dyDescent="0.2">
      <c r="A4247" s="24" t="s">
        <v>13662</v>
      </c>
      <c r="B4247" s="84" t="s">
        <v>23763</v>
      </c>
      <c r="C4247" s="119">
        <v>107.1</v>
      </c>
      <c r="D4247" s="120">
        <v>4245</v>
      </c>
      <c r="E4247" s="121">
        <f t="shared" si="71"/>
        <v>6</v>
      </c>
    </row>
    <row r="4248" spans="1:5" x14ac:dyDescent="0.2">
      <c r="A4248" s="24" t="s">
        <v>16078</v>
      </c>
      <c r="B4248" s="84" t="s">
        <v>22311</v>
      </c>
      <c r="C4248" s="119">
        <v>107.1</v>
      </c>
      <c r="D4248" s="120">
        <v>4246</v>
      </c>
      <c r="E4248" s="121">
        <f t="shared" si="71"/>
        <v>6</v>
      </c>
    </row>
    <row r="4249" spans="1:5" x14ac:dyDescent="0.2">
      <c r="A4249" s="24" t="s">
        <v>15473</v>
      </c>
      <c r="B4249" s="84" t="s">
        <v>23455</v>
      </c>
      <c r="C4249" s="119">
        <v>107.1</v>
      </c>
      <c r="D4249" s="120">
        <v>4247</v>
      </c>
      <c r="E4249" s="121">
        <f t="shared" si="71"/>
        <v>6</v>
      </c>
    </row>
    <row r="4250" spans="1:5" x14ac:dyDescent="0.2">
      <c r="A4250" s="24" t="s">
        <v>16450</v>
      </c>
      <c r="B4250" s="84" t="s">
        <v>23118</v>
      </c>
      <c r="C4250" s="119">
        <v>107.1</v>
      </c>
      <c r="D4250" s="120">
        <v>4248</v>
      </c>
      <c r="E4250" s="121">
        <f t="shared" si="71"/>
        <v>6</v>
      </c>
    </row>
    <row r="4251" spans="1:5" x14ac:dyDescent="0.2">
      <c r="A4251" s="24" t="s">
        <v>13706</v>
      </c>
      <c r="B4251" s="84" t="s">
        <v>23821</v>
      </c>
      <c r="C4251" s="119">
        <v>107.1</v>
      </c>
      <c r="D4251" s="120">
        <v>4249</v>
      </c>
      <c r="E4251" s="121">
        <f t="shared" si="71"/>
        <v>6</v>
      </c>
    </row>
    <row r="4252" spans="1:5" x14ac:dyDescent="0.2">
      <c r="A4252" s="24" t="s">
        <v>14792</v>
      </c>
      <c r="B4252" s="84" t="s">
        <v>22882</v>
      </c>
      <c r="C4252" s="119">
        <v>107.2</v>
      </c>
      <c r="D4252" s="120">
        <v>4250</v>
      </c>
      <c r="E4252" s="121">
        <f t="shared" si="71"/>
        <v>6</v>
      </c>
    </row>
    <row r="4253" spans="1:5" x14ac:dyDescent="0.2">
      <c r="A4253" s="24" t="s">
        <v>13657</v>
      </c>
      <c r="B4253" s="84" t="s">
        <v>23186</v>
      </c>
      <c r="C4253" s="119">
        <v>107.2</v>
      </c>
      <c r="D4253" s="120">
        <v>4251</v>
      </c>
      <c r="E4253" s="121">
        <f t="shared" si="71"/>
        <v>6</v>
      </c>
    </row>
    <row r="4254" spans="1:5" x14ac:dyDescent="0.2">
      <c r="A4254" s="24" t="s">
        <v>15082</v>
      </c>
      <c r="B4254" s="84" t="s">
        <v>22915</v>
      </c>
      <c r="C4254" s="119">
        <v>107.2</v>
      </c>
      <c r="D4254" s="120">
        <v>4252</v>
      </c>
      <c r="E4254" s="121">
        <f t="shared" si="71"/>
        <v>6</v>
      </c>
    </row>
    <row r="4255" spans="1:5" x14ac:dyDescent="0.2">
      <c r="A4255" s="24" t="s">
        <v>14247</v>
      </c>
      <c r="B4255" s="84" t="s">
        <v>23818</v>
      </c>
      <c r="C4255" s="119">
        <v>107.3</v>
      </c>
      <c r="D4255" s="120">
        <v>4253</v>
      </c>
      <c r="E4255" s="121">
        <f t="shared" si="71"/>
        <v>6</v>
      </c>
    </row>
    <row r="4256" spans="1:5" x14ac:dyDescent="0.2">
      <c r="A4256" s="24" t="s">
        <v>13861</v>
      </c>
      <c r="B4256" s="84" t="s">
        <v>23492</v>
      </c>
      <c r="C4256" s="119">
        <v>107.3</v>
      </c>
      <c r="D4256" s="120">
        <v>4254</v>
      </c>
      <c r="E4256" s="121">
        <f t="shared" si="71"/>
        <v>6</v>
      </c>
    </row>
    <row r="4257" spans="1:5" x14ac:dyDescent="0.2">
      <c r="A4257" s="24" t="s">
        <v>14516</v>
      </c>
      <c r="B4257" s="84" t="s">
        <v>23515</v>
      </c>
      <c r="C4257" s="119">
        <v>107.3</v>
      </c>
      <c r="D4257" s="120">
        <v>4255</v>
      </c>
      <c r="E4257" s="121">
        <f t="shared" si="71"/>
        <v>6</v>
      </c>
    </row>
    <row r="4258" spans="1:5" x14ac:dyDescent="0.2">
      <c r="A4258" s="24" t="s">
        <v>14289</v>
      </c>
      <c r="B4258" s="84" t="s">
        <v>23349</v>
      </c>
      <c r="C4258" s="119">
        <v>107.3</v>
      </c>
      <c r="D4258" s="120">
        <v>4256</v>
      </c>
      <c r="E4258" s="121">
        <f t="shared" si="71"/>
        <v>6</v>
      </c>
    </row>
    <row r="4259" spans="1:5" x14ac:dyDescent="0.2">
      <c r="A4259" s="24" t="s">
        <v>16544</v>
      </c>
      <c r="B4259" s="84" t="s">
        <v>23098</v>
      </c>
      <c r="C4259" s="119">
        <v>107.3</v>
      </c>
      <c r="D4259" s="120">
        <v>4257</v>
      </c>
      <c r="E4259" s="121">
        <f t="shared" si="71"/>
        <v>6</v>
      </c>
    </row>
    <row r="4260" spans="1:5" x14ac:dyDescent="0.2">
      <c r="A4260" s="24" t="s">
        <v>15429</v>
      </c>
      <c r="B4260" s="84" t="s">
        <v>23177</v>
      </c>
      <c r="C4260" s="119">
        <v>107.3</v>
      </c>
      <c r="D4260" s="120">
        <v>4258</v>
      </c>
      <c r="E4260" s="121">
        <f t="shared" si="71"/>
        <v>6</v>
      </c>
    </row>
    <row r="4261" spans="1:5" x14ac:dyDescent="0.2">
      <c r="A4261" s="24" t="s">
        <v>15428</v>
      </c>
      <c r="B4261" s="84" t="s">
        <v>23586</v>
      </c>
      <c r="C4261" s="119">
        <v>107.3</v>
      </c>
      <c r="D4261" s="120">
        <v>4259</v>
      </c>
      <c r="E4261" s="121">
        <f t="shared" si="71"/>
        <v>6</v>
      </c>
    </row>
    <row r="4262" spans="1:5" x14ac:dyDescent="0.2">
      <c r="A4262" s="24" t="s">
        <v>13873</v>
      </c>
      <c r="B4262" s="84" t="s">
        <v>23900</v>
      </c>
      <c r="C4262" s="119">
        <v>107.3</v>
      </c>
      <c r="D4262" s="120">
        <v>4260</v>
      </c>
      <c r="E4262" s="121">
        <f t="shared" si="71"/>
        <v>6</v>
      </c>
    </row>
    <row r="4263" spans="1:5" x14ac:dyDescent="0.2">
      <c r="A4263" s="24" t="s">
        <v>14921</v>
      </c>
      <c r="B4263" s="84" t="s">
        <v>23144</v>
      </c>
      <c r="C4263" s="119">
        <v>107.4</v>
      </c>
      <c r="D4263" s="120">
        <v>4261</v>
      </c>
      <c r="E4263" s="121">
        <f t="shared" si="71"/>
        <v>6</v>
      </c>
    </row>
    <row r="4264" spans="1:5" x14ac:dyDescent="0.2">
      <c r="A4264" s="24" t="s">
        <v>14361</v>
      </c>
      <c r="B4264" s="84" t="s">
        <v>23298</v>
      </c>
      <c r="C4264" s="119">
        <v>107.4</v>
      </c>
      <c r="D4264" s="120">
        <v>4262</v>
      </c>
      <c r="E4264" s="121">
        <f t="shared" si="71"/>
        <v>6</v>
      </c>
    </row>
    <row r="4265" spans="1:5" x14ac:dyDescent="0.2">
      <c r="A4265" s="24" t="s">
        <v>14229</v>
      </c>
      <c r="B4265" s="84" t="s">
        <v>23184</v>
      </c>
      <c r="C4265" s="119">
        <v>107.5</v>
      </c>
      <c r="D4265" s="120">
        <v>4263</v>
      </c>
      <c r="E4265" s="121">
        <f t="shared" si="71"/>
        <v>6</v>
      </c>
    </row>
    <row r="4266" spans="1:5" x14ac:dyDescent="0.2">
      <c r="A4266" s="24" t="s">
        <v>15475</v>
      </c>
      <c r="B4266" s="84" t="s">
        <v>23188</v>
      </c>
      <c r="C4266" s="119">
        <v>107.5</v>
      </c>
      <c r="D4266" s="120">
        <v>4264</v>
      </c>
      <c r="E4266" s="121">
        <f t="shared" si="71"/>
        <v>6</v>
      </c>
    </row>
    <row r="4267" spans="1:5" x14ac:dyDescent="0.2">
      <c r="A4267" s="24" t="s">
        <v>14555</v>
      </c>
      <c r="B4267" s="84" t="s">
        <v>22976</v>
      </c>
      <c r="C4267" s="119">
        <v>107.5</v>
      </c>
      <c r="D4267" s="120">
        <v>4265</v>
      </c>
      <c r="E4267" s="121">
        <f t="shared" si="71"/>
        <v>6</v>
      </c>
    </row>
    <row r="4268" spans="1:5" x14ac:dyDescent="0.2">
      <c r="A4268" s="24" t="s">
        <v>14301</v>
      </c>
      <c r="B4268" s="84" t="s">
        <v>22878</v>
      </c>
      <c r="C4268" s="119">
        <v>107.5</v>
      </c>
      <c r="D4268" s="120">
        <v>4266</v>
      </c>
      <c r="E4268" s="121">
        <f t="shared" si="71"/>
        <v>6</v>
      </c>
    </row>
    <row r="4269" spans="1:5" x14ac:dyDescent="0.2">
      <c r="A4269" s="24" t="s">
        <v>14151</v>
      </c>
      <c r="B4269" s="84" t="s">
        <v>23520</v>
      </c>
      <c r="C4269" s="119">
        <v>107.6</v>
      </c>
      <c r="D4269" s="120">
        <v>4267</v>
      </c>
      <c r="E4269" s="121">
        <f t="shared" si="71"/>
        <v>6</v>
      </c>
    </row>
    <row r="4270" spans="1:5" x14ac:dyDescent="0.2">
      <c r="A4270" s="24" t="s">
        <v>16641</v>
      </c>
      <c r="B4270" s="84" t="s">
        <v>22677</v>
      </c>
      <c r="C4270" s="119">
        <v>107.6</v>
      </c>
      <c r="D4270" s="120">
        <v>4268</v>
      </c>
      <c r="E4270" s="121">
        <f t="shared" si="71"/>
        <v>6</v>
      </c>
    </row>
    <row r="4271" spans="1:5" x14ac:dyDescent="0.2">
      <c r="A4271" s="24" t="s">
        <v>15603</v>
      </c>
      <c r="B4271" s="84" t="s">
        <v>22331</v>
      </c>
      <c r="C4271" s="119">
        <v>107.6</v>
      </c>
      <c r="D4271" s="120">
        <v>4269</v>
      </c>
      <c r="E4271" s="121">
        <f t="shared" si="71"/>
        <v>6</v>
      </c>
    </row>
    <row r="4272" spans="1:5" x14ac:dyDescent="0.2">
      <c r="A4272" s="24" t="s">
        <v>14481</v>
      </c>
      <c r="B4272" s="84" t="s">
        <v>23538</v>
      </c>
      <c r="C4272" s="119">
        <v>107.6</v>
      </c>
      <c r="D4272" s="120">
        <v>4270</v>
      </c>
      <c r="E4272" s="121">
        <f t="shared" si="71"/>
        <v>6</v>
      </c>
    </row>
    <row r="4273" spans="1:5" x14ac:dyDescent="0.2">
      <c r="A4273" s="24" t="s">
        <v>14529</v>
      </c>
      <c r="B4273" s="84" t="s">
        <v>23545</v>
      </c>
      <c r="C4273" s="119">
        <v>107.7</v>
      </c>
      <c r="D4273" s="120">
        <v>4271</v>
      </c>
      <c r="E4273" s="121">
        <f t="shared" si="71"/>
        <v>6</v>
      </c>
    </row>
    <row r="4274" spans="1:5" x14ac:dyDescent="0.2">
      <c r="A4274" s="24" t="s">
        <v>14824</v>
      </c>
      <c r="B4274" s="84" t="s">
        <v>23309</v>
      </c>
      <c r="C4274" s="119">
        <v>107.7</v>
      </c>
      <c r="D4274" s="120">
        <v>4272</v>
      </c>
      <c r="E4274" s="121">
        <f t="shared" si="71"/>
        <v>6</v>
      </c>
    </row>
    <row r="4275" spans="1:5" x14ac:dyDescent="0.2">
      <c r="A4275" s="24" t="s">
        <v>13673</v>
      </c>
      <c r="B4275" s="84" t="s">
        <v>24139</v>
      </c>
      <c r="C4275" s="119">
        <v>107.8</v>
      </c>
      <c r="D4275" s="120">
        <v>4273</v>
      </c>
      <c r="E4275" s="121">
        <f t="shared" si="71"/>
        <v>6</v>
      </c>
    </row>
    <row r="4276" spans="1:5" x14ac:dyDescent="0.2">
      <c r="A4276" s="24" t="s">
        <v>14774</v>
      </c>
      <c r="B4276" s="84" t="s">
        <v>23398</v>
      </c>
      <c r="C4276" s="119">
        <v>107.8</v>
      </c>
      <c r="D4276" s="120">
        <v>4274</v>
      </c>
      <c r="E4276" s="121">
        <f t="shared" si="71"/>
        <v>6</v>
      </c>
    </row>
    <row r="4277" spans="1:5" x14ac:dyDescent="0.2">
      <c r="A4277" s="24" t="s">
        <v>13226</v>
      </c>
      <c r="B4277" s="84" t="s">
        <v>23826</v>
      </c>
      <c r="C4277" s="119">
        <v>107.8</v>
      </c>
      <c r="D4277" s="120">
        <v>4275</v>
      </c>
      <c r="E4277" s="121">
        <f t="shared" si="71"/>
        <v>6</v>
      </c>
    </row>
    <row r="4278" spans="1:5" x14ac:dyDescent="0.2">
      <c r="A4278" s="24" t="s">
        <v>12909</v>
      </c>
      <c r="B4278" s="84" t="s">
        <v>24478</v>
      </c>
      <c r="C4278" s="119">
        <v>107.8</v>
      </c>
      <c r="D4278" s="120">
        <v>4276</v>
      </c>
      <c r="E4278" s="121">
        <f t="shared" si="71"/>
        <v>6</v>
      </c>
    </row>
    <row r="4279" spans="1:5" x14ac:dyDescent="0.2">
      <c r="A4279" s="24" t="s">
        <v>14135</v>
      </c>
      <c r="B4279" s="84" t="s">
        <v>23360</v>
      </c>
      <c r="C4279" s="119">
        <v>107.9</v>
      </c>
      <c r="D4279" s="120">
        <v>4277</v>
      </c>
      <c r="E4279" s="121">
        <f t="shared" si="71"/>
        <v>6</v>
      </c>
    </row>
    <row r="4280" spans="1:5" x14ac:dyDescent="0.2">
      <c r="A4280" s="24" t="s">
        <v>14584</v>
      </c>
      <c r="B4280" s="84" t="s">
        <v>22769</v>
      </c>
      <c r="C4280" s="119">
        <v>107.9</v>
      </c>
      <c r="D4280" s="120">
        <v>4278</v>
      </c>
      <c r="E4280" s="121">
        <f t="shared" si="71"/>
        <v>6</v>
      </c>
    </row>
    <row r="4281" spans="1:5" x14ac:dyDescent="0.2">
      <c r="A4281" s="24" t="s">
        <v>14877</v>
      </c>
      <c r="B4281" s="84" t="s">
        <v>22833</v>
      </c>
      <c r="C4281" s="119">
        <v>107.9</v>
      </c>
      <c r="D4281" s="120">
        <v>4279</v>
      </c>
      <c r="E4281" s="121">
        <f t="shared" si="71"/>
        <v>6</v>
      </c>
    </row>
    <row r="4282" spans="1:5" x14ac:dyDescent="0.2">
      <c r="A4282" s="24" t="s">
        <v>13838</v>
      </c>
      <c r="B4282" s="84" t="s">
        <v>23687</v>
      </c>
      <c r="C4282" s="119">
        <v>107.9</v>
      </c>
      <c r="D4282" s="120">
        <v>4280</v>
      </c>
      <c r="E4282" s="121">
        <f t="shared" si="71"/>
        <v>6</v>
      </c>
    </row>
    <row r="4283" spans="1:5" x14ac:dyDescent="0.2">
      <c r="A4283" s="24" t="s">
        <v>13523</v>
      </c>
      <c r="B4283" s="84" t="s">
        <v>23943</v>
      </c>
      <c r="C4283" s="119">
        <v>107.9</v>
      </c>
      <c r="D4283" s="120">
        <v>4281</v>
      </c>
      <c r="E4283" s="121">
        <f t="shared" si="71"/>
        <v>6</v>
      </c>
    </row>
    <row r="4284" spans="1:5" x14ac:dyDescent="0.2">
      <c r="A4284" s="24" t="s">
        <v>14884</v>
      </c>
      <c r="B4284" s="84" t="s">
        <v>23312</v>
      </c>
      <c r="C4284" s="119">
        <v>107.9</v>
      </c>
      <c r="D4284" s="120">
        <v>4282</v>
      </c>
      <c r="E4284" s="121">
        <f t="shared" si="71"/>
        <v>6</v>
      </c>
    </row>
    <row r="4285" spans="1:5" x14ac:dyDescent="0.2">
      <c r="A4285" s="24" t="s">
        <v>15559</v>
      </c>
      <c r="B4285" s="84" t="s">
        <v>23411</v>
      </c>
      <c r="C4285" s="119">
        <v>107.9</v>
      </c>
      <c r="D4285" s="120">
        <v>4283</v>
      </c>
      <c r="E4285" s="121">
        <f t="shared" si="71"/>
        <v>6</v>
      </c>
    </row>
    <row r="4286" spans="1:5" x14ac:dyDescent="0.2">
      <c r="A4286" s="24" t="s">
        <v>14916</v>
      </c>
      <c r="B4286" s="84" t="s">
        <v>23611</v>
      </c>
      <c r="C4286" s="119">
        <v>107.9</v>
      </c>
      <c r="D4286" s="120">
        <v>4284</v>
      </c>
      <c r="E4286" s="121">
        <f t="shared" si="71"/>
        <v>6</v>
      </c>
    </row>
    <row r="4287" spans="1:5" x14ac:dyDescent="0.2">
      <c r="A4287" s="24" t="s">
        <v>14566</v>
      </c>
      <c r="B4287" s="84" t="s">
        <v>23426</v>
      </c>
      <c r="C4287" s="119">
        <v>107.9</v>
      </c>
      <c r="D4287" s="120">
        <v>4285</v>
      </c>
      <c r="E4287" s="121">
        <f t="shared" si="71"/>
        <v>6</v>
      </c>
    </row>
    <row r="4288" spans="1:5" x14ac:dyDescent="0.2">
      <c r="A4288" s="24" t="s">
        <v>14349</v>
      </c>
      <c r="B4288" s="84" t="s">
        <v>23449</v>
      </c>
      <c r="C4288" s="119">
        <v>107.9</v>
      </c>
      <c r="D4288" s="120">
        <v>4286</v>
      </c>
      <c r="E4288" s="121">
        <f t="shared" si="71"/>
        <v>6</v>
      </c>
    </row>
    <row r="4289" spans="1:5" x14ac:dyDescent="0.2">
      <c r="A4289" s="24" t="s">
        <v>14102</v>
      </c>
      <c r="B4289" s="84" t="s">
        <v>23638</v>
      </c>
      <c r="C4289" s="119">
        <v>107.9</v>
      </c>
      <c r="D4289" s="120">
        <v>4287</v>
      </c>
      <c r="E4289" s="121">
        <f t="shared" si="71"/>
        <v>6</v>
      </c>
    </row>
    <row r="4290" spans="1:5" x14ac:dyDescent="0.2">
      <c r="A4290" s="24" t="s">
        <v>14800</v>
      </c>
      <c r="B4290" s="84" t="s">
        <v>22880</v>
      </c>
      <c r="C4290" s="119">
        <v>107.9</v>
      </c>
      <c r="D4290" s="120">
        <v>4288</v>
      </c>
      <c r="E4290" s="121">
        <f t="shared" si="71"/>
        <v>6</v>
      </c>
    </row>
    <row r="4291" spans="1:5" x14ac:dyDescent="0.2">
      <c r="A4291" s="24" t="s">
        <v>14667</v>
      </c>
      <c r="B4291" s="84" t="s">
        <v>23606</v>
      </c>
      <c r="C4291" s="119">
        <v>108</v>
      </c>
      <c r="D4291" s="120">
        <v>4289</v>
      </c>
      <c r="E4291" s="121">
        <f t="shared" si="71"/>
        <v>6</v>
      </c>
    </row>
    <row r="4292" spans="1:5" x14ac:dyDescent="0.2">
      <c r="A4292" s="24" t="s">
        <v>13735</v>
      </c>
      <c r="B4292" s="84" t="s">
        <v>23906</v>
      </c>
      <c r="C4292" s="119">
        <v>108</v>
      </c>
      <c r="D4292" s="120">
        <v>4290</v>
      </c>
      <c r="E4292" s="121">
        <f t="shared" ref="E4292:E4355" si="72">VLOOKUP(C4292,$I$3:$O$18,7, TRUE)</f>
        <v>6</v>
      </c>
    </row>
    <row r="4293" spans="1:5" x14ac:dyDescent="0.2">
      <c r="A4293" s="24" t="s">
        <v>14533</v>
      </c>
      <c r="B4293" s="84" t="s">
        <v>23346</v>
      </c>
      <c r="C4293" s="119">
        <v>108</v>
      </c>
      <c r="D4293" s="120">
        <v>4291</v>
      </c>
      <c r="E4293" s="121">
        <f t="shared" si="72"/>
        <v>6</v>
      </c>
    </row>
    <row r="4294" spans="1:5" x14ac:dyDescent="0.2">
      <c r="A4294" s="24" t="s">
        <v>13828</v>
      </c>
      <c r="B4294" s="84" t="s">
        <v>23975</v>
      </c>
      <c r="C4294" s="119">
        <v>108</v>
      </c>
      <c r="D4294" s="120">
        <v>4292</v>
      </c>
      <c r="E4294" s="121">
        <f t="shared" si="72"/>
        <v>6</v>
      </c>
    </row>
    <row r="4295" spans="1:5" x14ac:dyDescent="0.2">
      <c r="A4295" s="24" t="s">
        <v>15071</v>
      </c>
      <c r="B4295" s="84" t="s">
        <v>22342</v>
      </c>
      <c r="C4295" s="119">
        <v>108</v>
      </c>
      <c r="D4295" s="120">
        <v>4293</v>
      </c>
      <c r="E4295" s="121">
        <f t="shared" si="72"/>
        <v>6</v>
      </c>
    </row>
    <row r="4296" spans="1:5" x14ac:dyDescent="0.2">
      <c r="A4296" s="24" t="s">
        <v>22963</v>
      </c>
      <c r="B4296" s="84" t="s">
        <v>22964</v>
      </c>
      <c r="C4296" s="119">
        <v>108</v>
      </c>
      <c r="D4296" s="120">
        <v>4294</v>
      </c>
      <c r="E4296" s="121">
        <f t="shared" si="72"/>
        <v>6</v>
      </c>
    </row>
    <row r="4297" spans="1:5" x14ac:dyDescent="0.2">
      <c r="A4297" s="24" t="s">
        <v>13453</v>
      </c>
      <c r="B4297" s="84" t="s">
        <v>23901</v>
      </c>
      <c r="C4297" s="119">
        <v>108.1</v>
      </c>
      <c r="D4297" s="120">
        <v>4295</v>
      </c>
      <c r="E4297" s="121">
        <f t="shared" si="72"/>
        <v>6</v>
      </c>
    </row>
    <row r="4298" spans="1:5" x14ac:dyDescent="0.2">
      <c r="A4298" s="24" t="s">
        <v>13936</v>
      </c>
      <c r="B4298" s="84" t="s">
        <v>23798</v>
      </c>
      <c r="C4298" s="119">
        <v>108.1</v>
      </c>
      <c r="D4298" s="120">
        <v>4296</v>
      </c>
      <c r="E4298" s="121">
        <f t="shared" si="72"/>
        <v>6</v>
      </c>
    </row>
    <row r="4299" spans="1:5" x14ac:dyDescent="0.2">
      <c r="A4299" s="24" t="s">
        <v>13846</v>
      </c>
      <c r="B4299" s="84" t="s">
        <v>23169</v>
      </c>
      <c r="C4299" s="119">
        <v>108.1</v>
      </c>
      <c r="D4299" s="120">
        <v>4297</v>
      </c>
      <c r="E4299" s="121">
        <f t="shared" si="72"/>
        <v>6</v>
      </c>
    </row>
    <row r="4300" spans="1:5" x14ac:dyDescent="0.2">
      <c r="A4300" s="24" t="s">
        <v>14298</v>
      </c>
      <c r="B4300" s="84" t="s">
        <v>23522</v>
      </c>
      <c r="C4300" s="119">
        <v>108.1</v>
      </c>
      <c r="D4300" s="120">
        <v>4298</v>
      </c>
      <c r="E4300" s="121">
        <f t="shared" si="72"/>
        <v>6</v>
      </c>
    </row>
    <row r="4301" spans="1:5" x14ac:dyDescent="0.2">
      <c r="A4301" s="24" t="s">
        <v>14334</v>
      </c>
      <c r="B4301" s="84" t="s">
        <v>23185</v>
      </c>
      <c r="C4301" s="119">
        <v>108.1</v>
      </c>
      <c r="D4301" s="120">
        <v>4299</v>
      </c>
      <c r="E4301" s="121">
        <f t="shared" si="72"/>
        <v>6</v>
      </c>
    </row>
    <row r="4302" spans="1:5" x14ac:dyDescent="0.2">
      <c r="A4302" s="24" t="s">
        <v>14270</v>
      </c>
      <c r="B4302" s="84" t="s">
        <v>23414</v>
      </c>
      <c r="C4302" s="119">
        <v>108.1</v>
      </c>
      <c r="D4302" s="120">
        <v>4300</v>
      </c>
      <c r="E4302" s="121">
        <f t="shared" si="72"/>
        <v>6</v>
      </c>
    </row>
    <row r="4303" spans="1:5" x14ac:dyDescent="0.2">
      <c r="A4303" s="24" t="s">
        <v>15046</v>
      </c>
      <c r="B4303" s="84" t="s">
        <v>23642</v>
      </c>
      <c r="C4303" s="119">
        <v>108.2</v>
      </c>
      <c r="D4303" s="120">
        <v>4301</v>
      </c>
      <c r="E4303" s="121">
        <f t="shared" si="72"/>
        <v>6</v>
      </c>
    </row>
    <row r="4304" spans="1:5" x14ac:dyDescent="0.2">
      <c r="A4304" s="24" t="s">
        <v>15800</v>
      </c>
      <c r="B4304" s="84" t="s">
        <v>23338</v>
      </c>
      <c r="C4304" s="119">
        <v>108.2</v>
      </c>
      <c r="D4304" s="120">
        <v>4302</v>
      </c>
      <c r="E4304" s="121">
        <f t="shared" si="72"/>
        <v>6</v>
      </c>
    </row>
    <row r="4305" spans="1:5" x14ac:dyDescent="0.2">
      <c r="A4305" s="24" t="s">
        <v>15972</v>
      </c>
      <c r="B4305" s="84" t="s">
        <v>23090</v>
      </c>
      <c r="C4305" s="119">
        <v>108.2</v>
      </c>
      <c r="D4305" s="120">
        <v>4303</v>
      </c>
      <c r="E4305" s="121">
        <f t="shared" si="72"/>
        <v>6</v>
      </c>
    </row>
    <row r="4306" spans="1:5" x14ac:dyDescent="0.2">
      <c r="A4306" s="24" t="s">
        <v>14850</v>
      </c>
      <c r="B4306" s="84" t="s">
        <v>22701</v>
      </c>
      <c r="C4306" s="119">
        <v>108.2</v>
      </c>
      <c r="D4306" s="120">
        <v>4304</v>
      </c>
      <c r="E4306" s="121">
        <f t="shared" si="72"/>
        <v>6</v>
      </c>
    </row>
    <row r="4307" spans="1:5" x14ac:dyDescent="0.2">
      <c r="A4307" s="24" t="s">
        <v>14046</v>
      </c>
      <c r="B4307" s="84" t="s">
        <v>23549</v>
      </c>
      <c r="C4307" s="119">
        <v>108.2</v>
      </c>
      <c r="D4307" s="120">
        <v>4305</v>
      </c>
      <c r="E4307" s="121">
        <f t="shared" si="72"/>
        <v>6</v>
      </c>
    </row>
    <row r="4308" spans="1:5" x14ac:dyDescent="0.2">
      <c r="A4308" s="24" t="s">
        <v>14675</v>
      </c>
      <c r="B4308" s="84" t="s">
        <v>23711</v>
      </c>
      <c r="C4308" s="119">
        <v>108.2</v>
      </c>
      <c r="D4308" s="120">
        <v>4306</v>
      </c>
      <c r="E4308" s="121">
        <f t="shared" si="72"/>
        <v>6</v>
      </c>
    </row>
    <row r="4309" spans="1:5" x14ac:dyDescent="0.2">
      <c r="A4309" s="24" t="s">
        <v>14807</v>
      </c>
      <c r="B4309" s="84" t="s">
        <v>23700</v>
      </c>
      <c r="C4309" s="119">
        <v>108.2</v>
      </c>
      <c r="D4309" s="120">
        <v>4307</v>
      </c>
      <c r="E4309" s="121">
        <f t="shared" si="72"/>
        <v>6</v>
      </c>
    </row>
    <row r="4310" spans="1:5" x14ac:dyDescent="0.2">
      <c r="A4310" s="24" t="s">
        <v>14852</v>
      </c>
      <c r="B4310" s="84" t="s">
        <v>23416</v>
      </c>
      <c r="C4310" s="119">
        <v>108.3</v>
      </c>
      <c r="D4310" s="120">
        <v>4308</v>
      </c>
      <c r="E4310" s="121">
        <f t="shared" si="72"/>
        <v>6</v>
      </c>
    </row>
    <row r="4311" spans="1:5" x14ac:dyDescent="0.2">
      <c r="A4311" s="24" t="s">
        <v>14449</v>
      </c>
      <c r="B4311" s="84" t="s">
        <v>23122</v>
      </c>
      <c r="C4311" s="119">
        <v>108.3</v>
      </c>
      <c r="D4311" s="120">
        <v>4309</v>
      </c>
      <c r="E4311" s="121">
        <f t="shared" si="72"/>
        <v>6</v>
      </c>
    </row>
    <row r="4312" spans="1:5" x14ac:dyDescent="0.2">
      <c r="A4312" s="24" t="s">
        <v>15674</v>
      </c>
      <c r="B4312" s="84" t="s">
        <v>23777</v>
      </c>
      <c r="C4312" s="119">
        <v>108.3</v>
      </c>
      <c r="D4312" s="120">
        <v>4310</v>
      </c>
      <c r="E4312" s="121">
        <f t="shared" si="72"/>
        <v>6</v>
      </c>
    </row>
    <row r="4313" spans="1:5" x14ac:dyDescent="0.2">
      <c r="A4313" s="24" t="s">
        <v>15125</v>
      </c>
      <c r="B4313" s="84" t="s">
        <v>23353</v>
      </c>
      <c r="C4313" s="119">
        <v>108.3</v>
      </c>
      <c r="D4313" s="120">
        <v>4311</v>
      </c>
      <c r="E4313" s="121">
        <f t="shared" si="72"/>
        <v>6</v>
      </c>
    </row>
    <row r="4314" spans="1:5" x14ac:dyDescent="0.2">
      <c r="A4314" s="24" t="s">
        <v>14733</v>
      </c>
      <c r="B4314" s="84" t="s">
        <v>22658</v>
      </c>
      <c r="C4314" s="119">
        <v>108.4</v>
      </c>
      <c r="D4314" s="120">
        <v>4312</v>
      </c>
      <c r="E4314" s="121">
        <f t="shared" si="72"/>
        <v>6</v>
      </c>
    </row>
    <row r="4315" spans="1:5" x14ac:dyDescent="0.2">
      <c r="A4315" s="24" t="s">
        <v>15073</v>
      </c>
      <c r="B4315" s="84" t="s">
        <v>23247</v>
      </c>
      <c r="C4315" s="119">
        <v>108.4</v>
      </c>
      <c r="D4315" s="120">
        <v>4313</v>
      </c>
      <c r="E4315" s="121">
        <f t="shared" si="72"/>
        <v>6</v>
      </c>
    </row>
    <row r="4316" spans="1:5" x14ac:dyDescent="0.2">
      <c r="A4316" s="24" t="s">
        <v>13105</v>
      </c>
      <c r="B4316" s="84" t="s">
        <v>23617</v>
      </c>
      <c r="C4316" s="119">
        <v>108.4</v>
      </c>
      <c r="D4316" s="120">
        <v>4314</v>
      </c>
      <c r="E4316" s="121">
        <f t="shared" si="72"/>
        <v>6</v>
      </c>
    </row>
    <row r="4317" spans="1:5" x14ac:dyDescent="0.2">
      <c r="A4317" s="24" t="s">
        <v>15233</v>
      </c>
      <c r="B4317" s="84" t="s">
        <v>22587</v>
      </c>
      <c r="C4317" s="119">
        <v>108.4</v>
      </c>
      <c r="D4317" s="120">
        <v>4315</v>
      </c>
      <c r="E4317" s="121">
        <f t="shared" si="72"/>
        <v>6</v>
      </c>
    </row>
    <row r="4318" spans="1:5" x14ac:dyDescent="0.2">
      <c r="A4318" s="24" t="s">
        <v>14428</v>
      </c>
      <c r="B4318" s="84" t="s">
        <v>23882</v>
      </c>
      <c r="C4318" s="119">
        <v>108.4</v>
      </c>
      <c r="D4318" s="120">
        <v>4316</v>
      </c>
      <c r="E4318" s="121">
        <f t="shared" si="72"/>
        <v>6</v>
      </c>
    </row>
    <row r="4319" spans="1:5" x14ac:dyDescent="0.2">
      <c r="A4319" s="24" t="s">
        <v>14279</v>
      </c>
      <c r="B4319" s="84" t="s">
        <v>23505</v>
      </c>
      <c r="C4319" s="119">
        <v>108.4</v>
      </c>
      <c r="D4319" s="120">
        <v>4317</v>
      </c>
      <c r="E4319" s="121">
        <f t="shared" si="72"/>
        <v>6</v>
      </c>
    </row>
    <row r="4320" spans="1:5" x14ac:dyDescent="0.2">
      <c r="A4320" s="24" t="s">
        <v>15407</v>
      </c>
      <c r="B4320" s="84" t="s">
        <v>23358</v>
      </c>
      <c r="C4320" s="119">
        <v>108.4</v>
      </c>
      <c r="D4320" s="120">
        <v>4318</v>
      </c>
      <c r="E4320" s="121">
        <f t="shared" si="72"/>
        <v>6</v>
      </c>
    </row>
    <row r="4321" spans="1:5" x14ac:dyDescent="0.2">
      <c r="A4321" s="24" t="s">
        <v>15438</v>
      </c>
      <c r="B4321" s="84" t="s">
        <v>23582</v>
      </c>
      <c r="C4321" s="119">
        <v>108.5</v>
      </c>
      <c r="D4321" s="120">
        <v>4319</v>
      </c>
      <c r="E4321" s="121">
        <f t="shared" si="72"/>
        <v>6</v>
      </c>
    </row>
    <row r="4322" spans="1:5" x14ac:dyDescent="0.2">
      <c r="A4322" s="24" t="s">
        <v>14640</v>
      </c>
      <c r="B4322" s="84" t="s">
        <v>23569</v>
      </c>
      <c r="C4322" s="119">
        <v>108.5</v>
      </c>
      <c r="D4322" s="120">
        <v>4320</v>
      </c>
      <c r="E4322" s="121">
        <f t="shared" si="72"/>
        <v>6</v>
      </c>
    </row>
    <row r="4323" spans="1:5" x14ac:dyDescent="0.2">
      <c r="A4323" s="24" t="s">
        <v>15201</v>
      </c>
      <c r="B4323" s="84" t="s">
        <v>23202</v>
      </c>
      <c r="C4323" s="119">
        <v>108.5</v>
      </c>
      <c r="D4323" s="120">
        <v>4321</v>
      </c>
      <c r="E4323" s="121">
        <f t="shared" si="72"/>
        <v>6</v>
      </c>
    </row>
    <row r="4324" spans="1:5" x14ac:dyDescent="0.2">
      <c r="A4324" s="24" t="s">
        <v>15066</v>
      </c>
      <c r="B4324" s="84" t="s">
        <v>22887</v>
      </c>
      <c r="C4324" s="119">
        <v>108.5</v>
      </c>
      <c r="D4324" s="120">
        <v>4322</v>
      </c>
      <c r="E4324" s="121">
        <f t="shared" si="72"/>
        <v>6</v>
      </c>
    </row>
    <row r="4325" spans="1:5" x14ac:dyDescent="0.2">
      <c r="A4325" s="24" t="s">
        <v>14321</v>
      </c>
      <c r="B4325" s="84" t="s">
        <v>23551</v>
      </c>
      <c r="C4325" s="119">
        <v>108.5</v>
      </c>
      <c r="D4325" s="120">
        <v>4323</v>
      </c>
      <c r="E4325" s="121">
        <f t="shared" si="72"/>
        <v>6</v>
      </c>
    </row>
    <row r="4326" spans="1:5" x14ac:dyDescent="0.2">
      <c r="A4326" s="24" t="s">
        <v>15174</v>
      </c>
      <c r="B4326" s="84" t="s">
        <v>23088</v>
      </c>
      <c r="C4326" s="119">
        <v>108.5</v>
      </c>
      <c r="D4326" s="120">
        <v>4324</v>
      </c>
      <c r="E4326" s="121">
        <f t="shared" si="72"/>
        <v>6</v>
      </c>
    </row>
    <row r="4327" spans="1:5" x14ac:dyDescent="0.2">
      <c r="A4327" s="24" t="s">
        <v>13314</v>
      </c>
      <c r="B4327" s="84" t="s">
        <v>23922</v>
      </c>
      <c r="C4327" s="119">
        <v>108.5</v>
      </c>
      <c r="D4327" s="120">
        <v>4325</v>
      </c>
      <c r="E4327" s="121">
        <f t="shared" si="72"/>
        <v>6</v>
      </c>
    </row>
    <row r="4328" spans="1:5" x14ac:dyDescent="0.2">
      <c r="A4328" s="24" t="s">
        <v>13783</v>
      </c>
      <c r="B4328" s="84" t="s">
        <v>23637</v>
      </c>
      <c r="C4328" s="119">
        <v>108.6</v>
      </c>
      <c r="D4328" s="120">
        <v>4326</v>
      </c>
      <c r="E4328" s="121">
        <f t="shared" si="72"/>
        <v>6</v>
      </c>
    </row>
    <row r="4329" spans="1:5" x14ac:dyDescent="0.2">
      <c r="A4329" s="24" t="s">
        <v>13917</v>
      </c>
      <c r="B4329" s="84" t="s">
        <v>23698</v>
      </c>
      <c r="C4329" s="119">
        <v>108.6</v>
      </c>
      <c r="D4329" s="120">
        <v>4327</v>
      </c>
      <c r="E4329" s="121">
        <f t="shared" si="72"/>
        <v>6</v>
      </c>
    </row>
    <row r="4330" spans="1:5" x14ac:dyDescent="0.2">
      <c r="A4330" s="24" t="s">
        <v>13912</v>
      </c>
      <c r="B4330" s="84" t="s">
        <v>23211</v>
      </c>
      <c r="C4330" s="119">
        <v>108.6</v>
      </c>
      <c r="D4330" s="120">
        <v>4328</v>
      </c>
      <c r="E4330" s="121">
        <f t="shared" si="72"/>
        <v>6</v>
      </c>
    </row>
    <row r="4331" spans="1:5" x14ac:dyDescent="0.2">
      <c r="A4331" s="24" t="s">
        <v>23255</v>
      </c>
      <c r="B4331" s="84" t="s">
        <v>23256</v>
      </c>
      <c r="C4331" s="119">
        <v>108.6</v>
      </c>
      <c r="D4331" s="120">
        <v>4329</v>
      </c>
      <c r="E4331" s="121">
        <f t="shared" si="72"/>
        <v>6</v>
      </c>
    </row>
    <row r="4332" spans="1:5" x14ac:dyDescent="0.2">
      <c r="A4332" s="24" t="s">
        <v>14394</v>
      </c>
      <c r="B4332" s="84" t="s">
        <v>23902</v>
      </c>
      <c r="C4332" s="119">
        <v>108.7</v>
      </c>
      <c r="D4332" s="120">
        <v>4330</v>
      </c>
      <c r="E4332" s="121">
        <f t="shared" si="72"/>
        <v>6</v>
      </c>
    </row>
    <row r="4333" spans="1:5" x14ac:dyDescent="0.2">
      <c r="A4333" s="24" t="s">
        <v>14232</v>
      </c>
      <c r="B4333" s="84" t="s">
        <v>23382</v>
      </c>
      <c r="C4333" s="119">
        <v>108.7</v>
      </c>
      <c r="D4333" s="120">
        <v>4331</v>
      </c>
      <c r="E4333" s="121">
        <f t="shared" si="72"/>
        <v>6</v>
      </c>
    </row>
    <row r="4334" spans="1:5" x14ac:dyDescent="0.2">
      <c r="A4334" s="24" t="s">
        <v>13891</v>
      </c>
      <c r="B4334" s="84" t="s">
        <v>24298</v>
      </c>
      <c r="C4334" s="119">
        <v>108.7</v>
      </c>
      <c r="D4334" s="120">
        <v>4332</v>
      </c>
      <c r="E4334" s="121">
        <f t="shared" si="72"/>
        <v>6</v>
      </c>
    </row>
    <row r="4335" spans="1:5" x14ac:dyDescent="0.2">
      <c r="A4335" s="24" t="s">
        <v>14194</v>
      </c>
      <c r="B4335" s="84" t="s">
        <v>23799</v>
      </c>
      <c r="C4335" s="119">
        <v>108.7</v>
      </c>
      <c r="D4335" s="120">
        <v>4333</v>
      </c>
      <c r="E4335" s="121">
        <f t="shared" si="72"/>
        <v>6</v>
      </c>
    </row>
    <row r="4336" spans="1:5" x14ac:dyDescent="0.2">
      <c r="A4336" s="24" t="s">
        <v>14712</v>
      </c>
      <c r="B4336" s="84" t="s">
        <v>23133</v>
      </c>
      <c r="C4336" s="119">
        <v>108.7</v>
      </c>
      <c r="D4336" s="120">
        <v>4334</v>
      </c>
      <c r="E4336" s="121">
        <f t="shared" si="72"/>
        <v>6</v>
      </c>
    </row>
    <row r="4337" spans="1:5" x14ac:dyDescent="0.2">
      <c r="A4337" s="24" t="s">
        <v>13795</v>
      </c>
      <c r="B4337" s="84" t="s">
        <v>23815</v>
      </c>
      <c r="C4337" s="119">
        <v>108.7</v>
      </c>
      <c r="D4337" s="120">
        <v>4335</v>
      </c>
      <c r="E4337" s="121">
        <f t="shared" si="72"/>
        <v>6</v>
      </c>
    </row>
    <row r="4338" spans="1:5" x14ac:dyDescent="0.2">
      <c r="A4338" s="24" t="s">
        <v>14059</v>
      </c>
      <c r="B4338" s="84" t="s">
        <v>24078</v>
      </c>
      <c r="C4338" s="119">
        <v>108.7</v>
      </c>
      <c r="D4338" s="120">
        <v>4336</v>
      </c>
      <c r="E4338" s="121">
        <f t="shared" si="72"/>
        <v>6</v>
      </c>
    </row>
    <row r="4339" spans="1:5" x14ac:dyDescent="0.2">
      <c r="A4339" s="24" t="s">
        <v>13188</v>
      </c>
      <c r="B4339" s="84" t="s">
        <v>24254</v>
      </c>
      <c r="C4339" s="119">
        <v>108.8</v>
      </c>
      <c r="D4339" s="120">
        <v>4337</v>
      </c>
      <c r="E4339" s="121">
        <f t="shared" si="72"/>
        <v>6</v>
      </c>
    </row>
    <row r="4340" spans="1:5" x14ac:dyDescent="0.2">
      <c r="A4340" s="24" t="s">
        <v>14209</v>
      </c>
      <c r="B4340" s="84" t="s">
        <v>23659</v>
      </c>
      <c r="C4340" s="119">
        <v>108.8</v>
      </c>
      <c r="D4340" s="120">
        <v>4338</v>
      </c>
      <c r="E4340" s="121">
        <f t="shared" si="72"/>
        <v>6</v>
      </c>
    </row>
    <row r="4341" spans="1:5" x14ac:dyDescent="0.2">
      <c r="A4341" s="24" t="s">
        <v>15139</v>
      </c>
      <c r="B4341" s="84" t="s">
        <v>23543</v>
      </c>
      <c r="C4341" s="119">
        <v>108.8</v>
      </c>
      <c r="D4341" s="120">
        <v>4339</v>
      </c>
      <c r="E4341" s="121">
        <f t="shared" si="72"/>
        <v>6</v>
      </c>
    </row>
    <row r="4342" spans="1:5" x14ac:dyDescent="0.2">
      <c r="A4342" s="24" t="s">
        <v>14910</v>
      </c>
      <c r="B4342" s="84" t="s">
        <v>23395</v>
      </c>
      <c r="C4342" s="119">
        <v>108.8</v>
      </c>
      <c r="D4342" s="120">
        <v>4340</v>
      </c>
      <c r="E4342" s="121">
        <f t="shared" si="72"/>
        <v>6</v>
      </c>
    </row>
    <row r="4343" spans="1:5" x14ac:dyDescent="0.2">
      <c r="A4343" s="24" t="s">
        <v>14557</v>
      </c>
      <c r="B4343" s="84" t="s">
        <v>23528</v>
      </c>
      <c r="C4343" s="119">
        <v>108.8</v>
      </c>
      <c r="D4343" s="120">
        <v>4341</v>
      </c>
      <c r="E4343" s="121">
        <f t="shared" si="72"/>
        <v>6</v>
      </c>
    </row>
    <row r="4344" spans="1:5" x14ac:dyDescent="0.2">
      <c r="A4344" s="24" t="s">
        <v>14327</v>
      </c>
      <c r="B4344" s="84" t="s">
        <v>23124</v>
      </c>
      <c r="C4344" s="119">
        <v>108.8</v>
      </c>
      <c r="D4344" s="120">
        <v>4342</v>
      </c>
      <c r="E4344" s="121">
        <f t="shared" si="72"/>
        <v>6</v>
      </c>
    </row>
    <row r="4345" spans="1:5" x14ac:dyDescent="0.2">
      <c r="A4345" s="24" t="s">
        <v>13696</v>
      </c>
      <c r="B4345" s="84" t="s">
        <v>23789</v>
      </c>
      <c r="C4345" s="119">
        <v>108.8</v>
      </c>
      <c r="D4345" s="120">
        <v>4343</v>
      </c>
      <c r="E4345" s="121">
        <f t="shared" si="72"/>
        <v>6</v>
      </c>
    </row>
    <row r="4346" spans="1:5" x14ac:dyDescent="0.2">
      <c r="A4346" s="24" t="s">
        <v>14578</v>
      </c>
      <c r="B4346" s="84" t="s">
        <v>23648</v>
      </c>
      <c r="C4346" s="119">
        <v>108.8</v>
      </c>
      <c r="D4346" s="120">
        <v>4344</v>
      </c>
      <c r="E4346" s="121">
        <f t="shared" si="72"/>
        <v>6</v>
      </c>
    </row>
    <row r="4347" spans="1:5" x14ac:dyDescent="0.2">
      <c r="A4347" s="24" t="s">
        <v>14036</v>
      </c>
      <c r="B4347" s="84" t="s">
        <v>23314</v>
      </c>
      <c r="C4347" s="119">
        <v>108.8</v>
      </c>
      <c r="D4347" s="120">
        <v>4345</v>
      </c>
      <c r="E4347" s="121">
        <f t="shared" si="72"/>
        <v>6</v>
      </c>
    </row>
    <row r="4348" spans="1:5" x14ac:dyDescent="0.2">
      <c r="A4348" s="24" t="s">
        <v>15894</v>
      </c>
      <c r="B4348" s="84" t="s">
        <v>23261</v>
      </c>
      <c r="C4348" s="119">
        <v>108.9</v>
      </c>
      <c r="D4348" s="120">
        <v>4346</v>
      </c>
      <c r="E4348" s="121">
        <f t="shared" si="72"/>
        <v>6</v>
      </c>
    </row>
    <row r="4349" spans="1:5" x14ac:dyDescent="0.2">
      <c r="A4349" s="24" t="s">
        <v>14353</v>
      </c>
      <c r="B4349" s="84" t="s">
        <v>24211</v>
      </c>
      <c r="C4349" s="119">
        <v>108.9</v>
      </c>
      <c r="D4349" s="120">
        <v>4347</v>
      </c>
      <c r="E4349" s="121">
        <f t="shared" si="72"/>
        <v>6</v>
      </c>
    </row>
    <row r="4350" spans="1:5" x14ac:dyDescent="0.2">
      <c r="A4350" s="24" t="s">
        <v>15409</v>
      </c>
      <c r="B4350" s="84" t="s">
        <v>23324</v>
      </c>
      <c r="C4350" s="119">
        <v>108.9</v>
      </c>
      <c r="D4350" s="120">
        <v>4348</v>
      </c>
      <c r="E4350" s="121">
        <f t="shared" si="72"/>
        <v>6</v>
      </c>
    </row>
    <row r="4351" spans="1:5" x14ac:dyDescent="0.2">
      <c r="A4351" s="24" t="s">
        <v>14821</v>
      </c>
      <c r="B4351" s="84" t="s">
        <v>23929</v>
      </c>
      <c r="C4351" s="119">
        <v>108.9</v>
      </c>
      <c r="D4351" s="120">
        <v>4349</v>
      </c>
      <c r="E4351" s="121">
        <f t="shared" si="72"/>
        <v>6</v>
      </c>
    </row>
    <row r="4352" spans="1:5" x14ac:dyDescent="0.2">
      <c r="A4352" s="24" t="s">
        <v>14752</v>
      </c>
      <c r="B4352" s="84" t="s">
        <v>23484</v>
      </c>
      <c r="C4352" s="119">
        <v>108.9</v>
      </c>
      <c r="D4352" s="120">
        <v>4350</v>
      </c>
      <c r="E4352" s="121">
        <f t="shared" si="72"/>
        <v>6</v>
      </c>
    </row>
    <row r="4353" spans="1:5" x14ac:dyDescent="0.2">
      <c r="A4353" s="24" t="s">
        <v>14488</v>
      </c>
      <c r="B4353" s="84" t="s">
        <v>23960</v>
      </c>
      <c r="C4353" s="119">
        <v>108.9</v>
      </c>
      <c r="D4353" s="120">
        <v>4351</v>
      </c>
      <c r="E4353" s="121">
        <f t="shared" si="72"/>
        <v>6</v>
      </c>
    </row>
    <row r="4354" spans="1:5" x14ac:dyDescent="0.2">
      <c r="A4354" s="24" t="s">
        <v>13445</v>
      </c>
      <c r="B4354" s="84" t="s">
        <v>23622</v>
      </c>
      <c r="C4354" s="119">
        <v>109</v>
      </c>
      <c r="D4354" s="120">
        <v>4352</v>
      </c>
      <c r="E4354" s="121">
        <f t="shared" si="72"/>
        <v>6</v>
      </c>
    </row>
    <row r="4355" spans="1:5" x14ac:dyDescent="0.2">
      <c r="A4355" s="24" t="s">
        <v>15220</v>
      </c>
      <c r="B4355" s="84" t="s">
        <v>23281</v>
      </c>
      <c r="C4355" s="119">
        <v>109</v>
      </c>
      <c r="D4355" s="120">
        <v>4353</v>
      </c>
      <c r="E4355" s="121">
        <f t="shared" si="72"/>
        <v>6</v>
      </c>
    </row>
    <row r="4356" spans="1:5" x14ac:dyDescent="0.2">
      <c r="A4356" s="24" t="s">
        <v>15517</v>
      </c>
      <c r="B4356" s="84" t="s">
        <v>22842</v>
      </c>
      <c r="C4356" s="119">
        <v>109</v>
      </c>
      <c r="D4356" s="120">
        <v>4354</v>
      </c>
      <c r="E4356" s="121">
        <f t="shared" ref="E4356:E4419" si="73">VLOOKUP(C4356,$I$3:$O$18,7, TRUE)</f>
        <v>6</v>
      </c>
    </row>
    <row r="4357" spans="1:5" x14ac:dyDescent="0.2">
      <c r="A4357" s="24" t="s">
        <v>14074</v>
      </c>
      <c r="B4357" s="84" t="s">
        <v>23859</v>
      </c>
      <c r="C4357" s="119">
        <v>109</v>
      </c>
      <c r="D4357" s="120">
        <v>4355</v>
      </c>
      <c r="E4357" s="121">
        <f t="shared" si="73"/>
        <v>6</v>
      </c>
    </row>
    <row r="4358" spans="1:5" x14ac:dyDescent="0.2">
      <c r="A4358" s="24" t="s">
        <v>15868</v>
      </c>
      <c r="B4358" s="84" t="s">
        <v>23092</v>
      </c>
      <c r="C4358" s="119">
        <v>109</v>
      </c>
      <c r="D4358" s="120">
        <v>4356</v>
      </c>
      <c r="E4358" s="121">
        <f t="shared" si="73"/>
        <v>6</v>
      </c>
    </row>
    <row r="4359" spans="1:5" x14ac:dyDescent="0.2">
      <c r="A4359" s="24" t="s">
        <v>15254</v>
      </c>
      <c r="B4359" s="84" t="s">
        <v>23504</v>
      </c>
      <c r="C4359" s="119">
        <v>109</v>
      </c>
      <c r="D4359" s="120">
        <v>4357</v>
      </c>
      <c r="E4359" s="121">
        <f t="shared" si="73"/>
        <v>6</v>
      </c>
    </row>
    <row r="4360" spans="1:5" x14ac:dyDescent="0.2">
      <c r="A4360" s="24" t="s">
        <v>15245</v>
      </c>
      <c r="B4360" s="84" t="s">
        <v>22761</v>
      </c>
      <c r="C4360" s="119">
        <v>109</v>
      </c>
      <c r="D4360" s="120">
        <v>4358</v>
      </c>
      <c r="E4360" s="121">
        <f t="shared" si="73"/>
        <v>6</v>
      </c>
    </row>
    <row r="4361" spans="1:5" x14ac:dyDescent="0.2">
      <c r="A4361" s="24" t="s">
        <v>13816</v>
      </c>
      <c r="B4361" s="84" t="s">
        <v>23039</v>
      </c>
      <c r="C4361" s="119">
        <v>109</v>
      </c>
      <c r="D4361" s="120">
        <v>4359</v>
      </c>
      <c r="E4361" s="121">
        <f t="shared" si="73"/>
        <v>6</v>
      </c>
    </row>
    <row r="4362" spans="1:5" x14ac:dyDescent="0.2">
      <c r="A4362" s="24" t="s">
        <v>13959</v>
      </c>
      <c r="B4362" s="84" t="s">
        <v>23541</v>
      </c>
      <c r="C4362" s="119">
        <v>109</v>
      </c>
      <c r="D4362" s="120">
        <v>4360</v>
      </c>
      <c r="E4362" s="121">
        <f t="shared" si="73"/>
        <v>6</v>
      </c>
    </row>
    <row r="4363" spans="1:5" x14ac:dyDescent="0.2">
      <c r="A4363" s="24" t="s">
        <v>14427</v>
      </c>
      <c r="B4363" s="84" t="s">
        <v>23362</v>
      </c>
      <c r="C4363" s="119">
        <v>109</v>
      </c>
      <c r="D4363" s="120">
        <v>4361</v>
      </c>
      <c r="E4363" s="121">
        <f t="shared" si="73"/>
        <v>6</v>
      </c>
    </row>
    <row r="4364" spans="1:5" x14ac:dyDescent="0.2">
      <c r="A4364" s="24" t="s">
        <v>15043</v>
      </c>
      <c r="B4364" s="84" t="s">
        <v>23187</v>
      </c>
      <c r="C4364" s="119">
        <v>109</v>
      </c>
      <c r="D4364" s="120">
        <v>4362</v>
      </c>
      <c r="E4364" s="121">
        <f t="shared" si="73"/>
        <v>6</v>
      </c>
    </row>
    <row r="4365" spans="1:5" x14ac:dyDescent="0.2">
      <c r="A4365" s="24" t="s">
        <v>14580</v>
      </c>
      <c r="B4365" s="84" t="s">
        <v>23807</v>
      </c>
      <c r="C4365" s="119">
        <v>109</v>
      </c>
      <c r="D4365" s="120">
        <v>4363</v>
      </c>
      <c r="E4365" s="121">
        <f t="shared" si="73"/>
        <v>6</v>
      </c>
    </row>
    <row r="4366" spans="1:5" x14ac:dyDescent="0.2">
      <c r="A4366" s="24" t="s">
        <v>13852</v>
      </c>
      <c r="B4366" s="84" t="s">
        <v>23989</v>
      </c>
      <c r="C4366" s="119">
        <v>109</v>
      </c>
      <c r="D4366" s="120">
        <v>4364</v>
      </c>
      <c r="E4366" s="121">
        <f t="shared" si="73"/>
        <v>6</v>
      </c>
    </row>
    <row r="4367" spans="1:5" x14ac:dyDescent="0.2">
      <c r="A4367" s="24" t="s">
        <v>14083</v>
      </c>
      <c r="B4367" s="84" t="s">
        <v>23451</v>
      </c>
      <c r="C4367" s="119">
        <v>109.1</v>
      </c>
      <c r="D4367" s="120">
        <v>4365</v>
      </c>
      <c r="E4367" s="121">
        <f t="shared" si="73"/>
        <v>6</v>
      </c>
    </row>
    <row r="4368" spans="1:5" x14ac:dyDescent="0.2">
      <c r="A4368" s="24" t="s">
        <v>14869</v>
      </c>
      <c r="B4368" s="84" t="s">
        <v>23079</v>
      </c>
      <c r="C4368" s="119">
        <v>109.1</v>
      </c>
      <c r="D4368" s="120">
        <v>4366</v>
      </c>
      <c r="E4368" s="121">
        <f t="shared" si="73"/>
        <v>6</v>
      </c>
    </row>
    <row r="4369" spans="1:5" x14ac:dyDescent="0.2">
      <c r="A4369" s="24" t="s">
        <v>14682</v>
      </c>
      <c r="B4369" s="84" t="s">
        <v>23898</v>
      </c>
      <c r="C4369" s="119">
        <v>109.1</v>
      </c>
      <c r="D4369" s="120">
        <v>4367</v>
      </c>
      <c r="E4369" s="121">
        <f t="shared" si="73"/>
        <v>6</v>
      </c>
    </row>
    <row r="4370" spans="1:5" x14ac:dyDescent="0.2">
      <c r="A4370" s="24" t="s">
        <v>14246</v>
      </c>
      <c r="B4370" s="84" t="s">
        <v>23973</v>
      </c>
      <c r="C4370" s="119">
        <v>109.2</v>
      </c>
      <c r="D4370" s="120">
        <v>4368</v>
      </c>
      <c r="E4370" s="121">
        <f t="shared" si="73"/>
        <v>6</v>
      </c>
    </row>
    <row r="4371" spans="1:5" x14ac:dyDescent="0.2">
      <c r="A4371" s="24" t="s">
        <v>15341</v>
      </c>
      <c r="B4371" s="84" t="s">
        <v>23436</v>
      </c>
      <c r="C4371" s="119">
        <v>109.2</v>
      </c>
      <c r="D4371" s="120">
        <v>4369</v>
      </c>
      <c r="E4371" s="121">
        <f t="shared" si="73"/>
        <v>6</v>
      </c>
    </row>
    <row r="4372" spans="1:5" x14ac:dyDescent="0.2">
      <c r="A4372" s="24" t="s">
        <v>15229</v>
      </c>
      <c r="B4372" s="84" t="s">
        <v>23071</v>
      </c>
      <c r="C4372" s="119">
        <v>109.2</v>
      </c>
      <c r="D4372" s="120">
        <v>4370</v>
      </c>
      <c r="E4372" s="121">
        <f t="shared" si="73"/>
        <v>6</v>
      </c>
    </row>
    <row r="4373" spans="1:5" x14ac:dyDescent="0.2">
      <c r="A4373" s="24" t="s">
        <v>14245</v>
      </c>
      <c r="B4373" s="84" t="s">
        <v>23408</v>
      </c>
      <c r="C4373" s="119">
        <v>109.3</v>
      </c>
      <c r="D4373" s="120">
        <v>4371</v>
      </c>
      <c r="E4373" s="121">
        <f t="shared" si="73"/>
        <v>6</v>
      </c>
    </row>
    <row r="4374" spans="1:5" x14ac:dyDescent="0.2">
      <c r="A4374" s="24" t="s">
        <v>14622</v>
      </c>
      <c r="B4374" s="84" t="s">
        <v>22771</v>
      </c>
      <c r="C4374" s="119">
        <v>109.3</v>
      </c>
      <c r="D4374" s="120">
        <v>4372</v>
      </c>
      <c r="E4374" s="121">
        <f t="shared" si="73"/>
        <v>6</v>
      </c>
    </row>
    <row r="4375" spans="1:5" x14ac:dyDescent="0.2">
      <c r="A4375" s="24" t="s">
        <v>13813</v>
      </c>
      <c r="B4375" s="84" t="s">
        <v>23795</v>
      </c>
      <c r="C4375" s="119">
        <v>109.3</v>
      </c>
      <c r="D4375" s="120">
        <v>4373</v>
      </c>
      <c r="E4375" s="121">
        <f t="shared" si="73"/>
        <v>6</v>
      </c>
    </row>
    <row r="4376" spans="1:5" x14ac:dyDescent="0.2">
      <c r="A4376" s="24" t="s">
        <v>14706</v>
      </c>
      <c r="B4376" s="84" t="s">
        <v>23130</v>
      </c>
      <c r="C4376" s="119">
        <v>109.3</v>
      </c>
      <c r="D4376" s="120">
        <v>4374</v>
      </c>
      <c r="E4376" s="121">
        <f t="shared" si="73"/>
        <v>6</v>
      </c>
    </row>
    <row r="4377" spans="1:5" x14ac:dyDescent="0.2">
      <c r="A4377" s="24" t="s">
        <v>23707</v>
      </c>
      <c r="B4377" s="84" t="s">
        <v>23708</v>
      </c>
      <c r="C4377" s="119">
        <v>109.3</v>
      </c>
      <c r="D4377" s="120">
        <v>4375</v>
      </c>
      <c r="E4377" s="121">
        <f t="shared" si="73"/>
        <v>6</v>
      </c>
    </row>
    <row r="4378" spans="1:5" x14ac:dyDescent="0.2">
      <c r="A4378" s="24" t="s">
        <v>13416</v>
      </c>
      <c r="B4378" s="84" t="s">
        <v>23259</v>
      </c>
      <c r="C4378" s="119">
        <v>109.4</v>
      </c>
      <c r="D4378" s="120">
        <v>4376</v>
      </c>
      <c r="E4378" s="121">
        <f t="shared" si="73"/>
        <v>6</v>
      </c>
    </row>
    <row r="4379" spans="1:5" x14ac:dyDescent="0.2">
      <c r="A4379" s="24" t="s">
        <v>15033</v>
      </c>
      <c r="B4379" s="84" t="s">
        <v>22974</v>
      </c>
      <c r="C4379" s="119">
        <v>109.4</v>
      </c>
      <c r="D4379" s="120">
        <v>4377</v>
      </c>
      <c r="E4379" s="121">
        <f t="shared" si="73"/>
        <v>6</v>
      </c>
    </row>
    <row r="4380" spans="1:5" x14ac:dyDescent="0.2">
      <c r="A4380" s="24" t="s">
        <v>14366</v>
      </c>
      <c r="B4380" s="84" t="s">
        <v>22867</v>
      </c>
      <c r="C4380" s="119">
        <v>109.4</v>
      </c>
      <c r="D4380" s="120">
        <v>4378</v>
      </c>
      <c r="E4380" s="121">
        <f t="shared" si="73"/>
        <v>6</v>
      </c>
    </row>
    <row r="4381" spans="1:5" x14ac:dyDescent="0.2">
      <c r="A4381" s="24" t="s">
        <v>13352</v>
      </c>
      <c r="B4381" s="84" t="s">
        <v>23828</v>
      </c>
      <c r="C4381" s="119">
        <v>109.4</v>
      </c>
      <c r="D4381" s="120">
        <v>4379</v>
      </c>
      <c r="E4381" s="121">
        <f t="shared" si="73"/>
        <v>6</v>
      </c>
    </row>
    <row r="4382" spans="1:5" x14ac:dyDescent="0.2">
      <c r="A4382" s="24" t="s">
        <v>14915</v>
      </c>
      <c r="B4382" s="84" t="s">
        <v>24002</v>
      </c>
      <c r="C4382" s="119">
        <v>109.4</v>
      </c>
      <c r="D4382" s="120">
        <v>4380</v>
      </c>
      <c r="E4382" s="121">
        <f t="shared" si="73"/>
        <v>6</v>
      </c>
    </row>
    <row r="4383" spans="1:5" x14ac:dyDescent="0.2">
      <c r="A4383" s="24" t="s">
        <v>23613</v>
      </c>
      <c r="B4383" s="84" t="s">
        <v>23614</v>
      </c>
      <c r="C4383" s="119">
        <v>109.4</v>
      </c>
      <c r="D4383" s="120">
        <v>4381</v>
      </c>
      <c r="E4383" s="121">
        <f t="shared" si="73"/>
        <v>6</v>
      </c>
    </row>
    <row r="4384" spans="1:5" x14ac:dyDescent="0.2">
      <c r="A4384" s="24" t="s">
        <v>14013</v>
      </c>
      <c r="B4384" s="84" t="s">
        <v>23682</v>
      </c>
      <c r="C4384" s="119">
        <v>109.5</v>
      </c>
      <c r="D4384" s="120">
        <v>4382</v>
      </c>
      <c r="E4384" s="121">
        <f t="shared" si="73"/>
        <v>6</v>
      </c>
    </row>
    <row r="4385" spans="1:5" x14ac:dyDescent="0.2">
      <c r="A4385" s="24" t="s">
        <v>14342</v>
      </c>
      <c r="B4385" s="84" t="s">
        <v>22796</v>
      </c>
      <c r="C4385" s="119">
        <v>109.5</v>
      </c>
      <c r="D4385" s="120">
        <v>4383</v>
      </c>
      <c r="E4385" s="121">
        <f t="shared" si="73"/>
        <v>6</v>
      </c>
    </row>
    <row r="4386" spans="1:5" x14ac:dyDescent="0.2">
      <c r="A4386" s="24" t="s">
        <v>15005</v>
      </c>
      <c r="B4386" s="84" t="s">
        <v>23223</v>
      </c>
      <c r="C4386" s="119">
        <v>109.5</v>
      </c>
      <c r="D4386" s="120">
        <v>4384</v>
      </c>
      <c r="E4386" s="121">
        <f t="shared" si="73"/>
        <v>6</v>
      </c>
    </row>
    <row r="4387" spans="1:5" x14ac:dyDescent="0.2">
      <c r="A4387" s="24" t="s">
        <v>13181</v>
      </c>
      <c r="B4387" s="84" t="s">
        <v>23425</v>
      </c>
      <c r="C4387" s="119">
        <v>109.5</v>
      </c>
      <c r="D4387" s="120">
        <v>4385</v>
      </c>
      <c r="E4387" s="121">
        <f t="shared" si="73"/>
        <v>6</v>
      </c>
    </row>
    <row r="4388" spans="1:5" x14ac:dyDescent="0.2">
      <c r="A4388" s="24" t="s">
        <v>14467</v>
      </c>
      <c r="B4388" s="84" t="s">
        <v>22940</v>
      </c>
      <c r="C4388" s="119">
        <v>109.6</v>
      </c>
      <c r="D4388" s="120">
        <v>4386</v>
      </c>
      <c r="E4388" s="121">
        <f t="shared" si="73"/>
        <v>6</v>
      </c>
    </row>
    <row r="4389" spans="1:5" x14ac:dyDescent="0.2">
      <c r="A4389" s="24" t="s">
        <v>13761</v>
      </c>
      <c r="B4389" s="84" t="s">
        <v>23692</v>
      </c>
      <c r="C4389" s="119">
        <v>109.6</v>
      </c>
      <c r="D4389" s="120">
        <v>4387</v>
      </c>
      <c r="E4389" s="121">
        <f t="shared" si="73"/>
        <v>6</v>
      </c>
    </row>
    <row r="4390" spans="1:5" x14ac:dyDescent="0.2">
      <c r="A4390" s="24" t="s">
        <v>14028</v>
      </c>
      <c r="B4390" s="84" t="s">
        <v>23462</v>
      </c>
      <c r="C4390" s="119">
        <v>109.6</v>
      </c>
      <c r="D4390" s="120">
        <v>4388</v>
      </c>
      <c r="E4390" s="121">
        <f t="shared" si="73"/>
        <v>6</v>
      </c>
    </row>
    <row r="4391" spans="1:5" x14ac:dyDescent="0.2">
      <c r="A4391" s="24" t="s">
        <v>14408</v>
      </c>
      <c r="B4391" s="84" t="s">
        <v>23861</v>
      </c>
      <c r="C4391" s="119">
        <v>109.6</v>
      </c>
      <c r="D4391" s="120">
        <v>4389</v>
      </c>
      <c r="E4391" s="121">
        <f t="shared" si="73"/>
        <v>6</v>
      </c>
    </row>
    <row r="4392" spans="1:5" x14ac:dyDescent="0.2">
      <c r="A4392" s="24" t="s">
        <v>15251</v>
      </c>
      <c r="B4392" s="84" t="s">
        <v>23765</v>
      </c>
      <c r="C4392" s="119">
        <v>109.6</v>
      </c>
      <c r="D4392" s="120">
        <v>4390</v>
      </c>
      <c r="E4392" s="121">
        <f t="shared" si="73"/>
        <v>6</v>
      </c>
    </row>
    <row r="4393" spans="1:5" x14ac:dyDescent="0.2">
      <c r="A4393" s="24" t="s">
        <v>14823</v>
      </c>
      <c r="B4393" s="84" t="s">
        <v>23670</v>
      </c>
      <c r="C4393" s="119">
        <v>109.6</v>
      </c>
      <c r="D4393" s="120">
        <v>4391</v>
      </c>
      <c r="E4393" s="121">
        <f t="shared" si="73"/>
        <v>6</v>
      </c>
    </row>
    <row r="4394" spans="1:5" x14ac:dyDescent="0.2">
      <c r="A4394" s="24" t="s">
        <v>15088</v>
      </c>
      <c r="B4394" s="84" t="s">
        <v>23035</v>
      </c>
      <c r="C4394" s="119">
        <v>109.7</v>
      </c>
      <c r="D4394" s="120">
        <v>4392</v>
      </c>
      <c r="E4394" s="121">
        <f t="shared" si="73"/>
        <v>6</v>
      </c>
    </row>
    <row r="4395" spans="1:5" x14ac:dyDescent="0.2">
      <c r="A4395" s="24" t="s">
        <v>15166</v>
      </c>
      <c r="B4395" s="84" t="s">
        <v>23116</v>
      </c>
      <c r="C4395" s="119">
        <v>109.7</v>
      </c>
      <c r="D4395" s="120">
        <v>4393</v>
      </c>
      <c r="E4395" s="121">
        <f t="shared" si="73"/>
        <v>6</v>
      </c>
    </row>
    <row r="4396" spans="1:5" x14ac:dyDescent="0.2">
      <c r="A4396" s="24" t="s">
        <v>13751</v>
      </c>
      <c r="B4396" s="84" t="s">
        <v>23396</v>
      </c>
      <c r="C4396" s="119">
        <v>109.7</v>
      </c>
      <c r="D4396" s="120">
        <v>4394</v>
      </c>
      <c r="E4396" s="121">
        <f t="shared" si="73"/>
        <v>6</v>
      </c>
    </row>
    <row r="4397" spans="1:5" x14ac:dyDescent="0.2">
      <c r="A4397" s="24" t="s">
        <v>14000</v>
      </c>
      <c r="B4397" s="84" t="s">
        <v>24123</v>
      </c>
      <c r="C4397" s="119">
        <v>109.8</v>
      </c>
      <c r="D4397" s="120">
        <v>4395</v>
      </c>
      <c r="E4397" s="121">
        <f t="shared" si="73"/>
        <v>6</v>
      </c>
    </row>
    <row r="4398" spans="1:5" x14ac:dyDescent="0.2">
      <c r="A4398" s="24" t="s">
        <v>14875</v>
      </c>
      <c r="B4398" s="84" t="s">
        <v>22778</v>
      </c>
      <c r="C4398" s="119">
        <v>109.8</v>
      </c>
      <c r="D4398" s="120">
        <v>4396</v>
      </c>
      <c r="E4398" s="121">
        <f t="shared" si="73"/>
        <v>6</v>
      </c>
    </row>
    <row r="4399" spans="1:5" x14ac:dyDescent="0.2">
      <c r="A4399" s="24" t="s">
        <v>13399</v>
      </c>
      <c r="B4399" s="84" t="s">
        <v>24351</v>
      </c>
      <c r="C4399" s="119">
        <v>109.8</v>
      </c>
      <c r="D4399" s="120">
        <v>4397</v>
      </c>
      <c r="E4399" s="121">
        <f t="shared" si="73"/>
        <v>6</v>
      </c>
    </row>
    <row r="4400" spans="1:5" x14ac:dyDescent="0.2">
      <c r="A4400" s="24" t="s">
        <v>14397</v>
      </c>
      <c r="B4400" s="84" t="s">
        <v>23379</v>
      </c>
      <c r="C4400" s="119">
        <v>109.8</v>
      </c>
      <c r="D4400" s="120">
        <v>4398</v>
      </c>
      <c r="E4400" s="121">
        <f t="shared" si="73"/>
        <v>6</v>
      </c>
    </row>
    <row r="4401" spans="1:5" x14ac:dyDescent="0.2">
      <c r="A4401" s="24" t="s">
        <v>13687</v>
      </c>
      <c r="B4401" s="84" t="s">
        <v>23942</v>
      </c>
      <c r="C4401" s="119">
        <v>109.9</v>
      </c>
      <c r="D4401" s="120">
        <v>4399</v>
      </c>
      <c r="E4401" s="121">
        <f t="shared" si="73"/>
        <v>6</v>
      </c>
    </row>
    <row r="4402" spans="1:5" x14ac:dyDescent="0.2">
      <c r="A4402" s="24" t="s">
        <v>14184</v>
      </c>
      <c r="B4402" s="84" t="s">
        <v>23516</v>
      </c>
      <c r="C4402" s="119">
        <v>109.9</v>
      </c>
      <c r="D4402" s="120">
        <v>4400</v>
      </c>
      <c r="E4402" s="121">
        <f t="shared" si="73"/>
        <v>6</v>
      </c>
    </row>
    <row r="4403" spans="1:5" x14ac:dyDescent="0.2">
      <c r="A4403" s="24" t="s">
        <v>14890</v>
      </c>
      <c r="B4403" s="84" t="s">
        <v>23081</v>
      </c>
      <c r="C4403" s="119">
        <v>109.9</v>
      </c>
      <c r="D4403" s="120">
        <v>4401</v>
      </c>
      <c r="E4403" s="121">
        <f t="shared" si="73"/>
        <v>6</v>
      </c>
    </row>
    <row r="4404" spans="1:5" x14ac:dyDescent="0.2">
      <c r="A4404" s="24" t="s">
        <v>14416</v>
      </c>
      <c r="B4404" s="84" t="s">
        <v>23573</v>
      </c>
      <c r="C4404" s="119">
        <v>109.9</v>
      </c>
      <c r="D4404" s="120">
        <v>4402</v>
      </c>
      <c r="E4404" s="121">
        <f t="shared" si="73"/>
        <v>6</v>
      </c>
    </row>
    <row r="4405" spans="1:5" x14ac:dyDescent="0.2">
      <c r="A4405" s="24" t="s">
        <v>14376</v>
      </c>
      <c r="B4405" s="84" t="s">
        <v>23689</v>
      </c>
      <c r="C4405" s="119">
        <v>109.9</v>
      </c>
      <c r="D4405" s="120">
        <v>4403</v>
      </c>
      <c r="E4405" s="121">
        <f t="shared" si="73"/>
        <v>6</v>
      </c>
    </row>
    <row r="4406" spans="1:5" x14ac:dyDescent="0.2">
      <c r="A4406" s="24" t="s">
        <v>14728</v>
      </c>
      <c r="B4406" s="84" t="s">
        <v>23690</v>
      </c>
      <c r="C4406" s="119">
        <v>109.9</v>
      </c>
      <c r="D4406" s="120">
        <v>4404</v>
      </c>
      <c r="E4406" s="121">
        <f t="shared" si="73"/>
        <v>6</v>
      </c>
    </row>
    <row r="4407" spans="1:5" x14ac:dyDescent="0.2">
      <c r="A4407" s="24" t="s">
        <v>14726</v>
      </c>
      <c r="B4407" s="84" t="s">
        <v>23961</v>
      </c>
      <c r="C4407" s="119">
        <v>110</v>
      </c>
      <c r="D4407" s="120">
        <v>4405</v>
      </c>
      <c r="E4407" s="121">
        <f t="shared" si="73"/>
        <v>6</v>
      </c>
    </row>
    <row r="4408" spans="1:5" x14ac:dyDescent="0.2">
      <c r="A4408" s="24" t="s">
        <v>14798</v>
      </c>
      <c r="B4408" s="84" t="s">
        <v>24187</v>
      </c>
      <c r="C4408" s="119">
        <v>110</v>
      </c>
      <c r="D4408" s="120">
        <v>4406</v>
      </c>
      <c r="E4408" s="121">
        <f t="shared" si="73"/>
        <v>6</v>
      </c>
    </row>
    <row r="4409" spans="1:5" x14ac:dyDescent="0.2">
      <c r="A4409" s="24" t="s">
        <v>14958</v>
      </c>
      <c r="B4409" s="84" t="s">
        <v>23684</v>
      </c>
      <c r="C4409" s="119">
        <v>110</v>
      </c>
      <c r="D4409" s="120">
        <v>4407</v>
      </c>
      <c r="E4409" s="121">
        <f t="shared" si="73"/>
        <v>6</v>
      </c>
    </row>
    <row r="4410" spans="1:5" x14ac:dyDescent="0.2">
      <c r="A4410" s="24" t="s">
        <v>15336</v>
      </c>
      <c r="B4410" s="84" t="s">
        <v>23361</v>
      </c>
      <c r="C4410" s="119">
        <v>110</v>
      </c>
      <c r="D4410" s="120">
        <v>4408</v>
      </c>
      <c r="E4410" s="121">
        <f t="shared" si="73"/>
        <v>6</v>
      </c>
    </row>
    <row r="4411" spans="1:5" x14ac:dyDescent="0.2">
      <c r="A4411" s="24" t="s">
        <v>15175</v>
      </c>
      <c r="B4411" s="84" t="s">
        <v>23206</v>
      </c>
      <c r="C4411" s="119">
        <v>110</v>
      </c>
      <c r="D4411" s="120">
        <v>4409</v>
      </c>
      <c r="E4411" s="121">
        <f t="shared" si="73"/>
        <v>6</v>
      </c>
    </row>
    <row r="4412" spans="1:5" x14ac:dyDescent="0.2">
      <c r="A4412" s="24" t="s">
        <v>14644</v>
      </c>
      <c r="B4412" s="84" t="s">
        <v>24026</v>
      </c>
      <c r="C4412" s="119">
        <v>110</v>
      </c>
      <c r="D4412" s="120">
        <v>4410</v>
      </c>
      <c r="E4412" s="121">
        <f t="shared" si="73"/>
        <v>6</v>
      </c>
    </row>
    <row r="4413" spans="1:5" x14ac:dyDescent="0.2">
      <c r="A4413" s="24" t="s">
        <v>15023</v>
      </c>
      <c r="B4413" s="84" t="s">
        <v>23227</v>
      </c>
      <c r="C4413" s="119">
        <v>110.1</v>
      </c>
      <c r="D4413" s="120">
        <v>4411</v>
      </c>
      <c r="E4413" s="121">
        <f t="shared" si="73"/>
        <v>6</v>
      </c>
    </row>
    <row r="4414" spans="1:5" x14ac:dyDescent="0.2">
      <c r="A4414" s="24" t="s">
        <v>14285</v>
      </c>
      <c r="B4414" s="84" t="s">
        <v>24231</v>
      </c>
      <c r="C4414" s="119">
        <v>110.1</v>
      </c>
      <c r="D4414" s="120">
        <v>4412</v>
      </c>
      <c r="E4414" s="121">
        <f t="shared" si="73"/>
        <v>6</v>
      </c>
    </row>
    <row r="4415" spans="1:5" x14ac:dyDescent="0.2">
      <c r="A4415" s="24" t="s">
        <v>14055</v>
      </c>
      <c r="B4415" s="84" t="s">
        <v>22588</v>
      </c>
      <c r="C4415" s="119">
        <v>110.1</v>
      </c>
      <c r="D4415" s="120">
        <v>4413</v>
      </c>
      <c r="E4415" s="121">
        <f t="shared" si="73"/>
        <v>6</v>
      </c>
    </row>
    <row r="4416" spans="1:5" x14ac:dyDescent="0.2">
      <c r="A4416" s="24" t="s">
        <v>15256</v>
      </c>
      <c r="B4416" s="84" t="s">
        <v>24196</v>
      </c>
      <c r="C4416" s="119">
        <v>110.2</v>
      </c>
      <c r="D4416" s="120">
        <v>4414</v>
      </c>
      <c r="E4416" s="121">
        <f t="shared" si="73"/>
        <v>6</v>
      </c>
    </row>
    <row r="4417" spans="1:5" x14ac:dyDescent="0.2">
      <c r="A4417" s="24" t="s">
        <v>14577</v>
      </c>
      <c r="B4417" s="84" t="s">
        <v>23407</v>
      </c>
      <c r="C4417" s="119">
        <v>110.2</v>
      </c>
      <c r="D4417" s="120">
        <v>4415</v>
      </c>
      <c r="E4417" s="121">
        <f t="shared" si="73"/>
        <v>6</v>
      </c>
    </row>
    <row r="4418" spans="1:5" x14ac:dyDescent="0.2">
      <c r="A4418" s="24" t="s">
        <v>14310</v>
      </c>
      <c r="B4418" s="84" t="s">
        <v>23075</v>
      </c>
      <c r="C4418" s="119">
        <v>110.2</v>
      </c>
      <c r="D4418" s="120">
        <v>4416</v>
      </c>
      <c r="E4418" s="121">
        <f t="shared" si="73"/>
        <v>6</v>
      </c>
    </row>
    <row r="4419" spans="1:5" x14ac:dyDescent="0.2">
      <c r="A4419" s="24" t="s">
        <v>14950</v>
      </c>
      <c r="B4419" s="84" t="s">
        <v>23478</v>
      </c>
      <c r="C4419" s="119">
        <v>110.2</v>
      </c>
      <c r="D4419" s="120">
        <v>4417</v>
      </c>
      <c r="E4419" s="121">
        <f t="shared" si="73"/>
        <v>6</v>
      </c>
    </row>
    <row r="4420" spans="1:5" x14ac:dyDescent="0.2">
      <c r="A4420" s="24" t="s">
        <v>14541</v>
      </c>
      <c r="B4420" s="84" t="s">
        <v>23778</v>
      </c>
      <c r="C4420" s="119">
        <v>110.2</v>
      </c>
      <c r="D4420" s="120">
        <v>4418</v>
      </c>
      <c r="E4420" s="121">
        <f t="shared" ref="E4420:E4483" si="74">VLOOKUP(C4420,$I$3:$O$18,7, TRUE)</f>
        <v>6</v>
      </c>
    </row>
    <row r="4421" spans="1:5" x14ac:dyDescent="0.2">
      <c r="A4421" s="24" t="s">
        <v>15555</v>
      </c>
      <c r="B4421" s="84" t="s">
        <v>24011</v>
      </c>
      <c r="C4421" s="119">
        <v>110.3</v>
      </c>
      <c r="D4421" s="120">
        <v>4419</v>
      </c>
      <c r="E4421" s="121">
        <f t="shared" si="74"/>
        <v>6</v>
      </c>
    </row>
    <row r="4422" spans="1:5" x14ac:dyDescent="0.2">
      <c r="A4422" s="24" t="s">
        <v>13849</v>
      </c>
      <c r="B4422" s="84" t="s">
        <v>23894</v>
      </c>
      <c r="C4422" s="119">
        <v>110.3</v>
      </c>
      <c r="D4422" s="120">
        <v>4420</v>
      </c>
      <c r="E4422" s="121">
        <f t="shared" si="74"/>
        <v>6</v>
      </c>
    </row>
    <row r="4423" spans="1:5" x14ac:dyDescent="0.2">
      <c r="A4423" s="24" t="s">
        <v>13348</v>
      </c>
      <c r="B4423" s="84" t="s">
        <v>23493</v>
      </c>
      <c r="C4423" s="119">
        <v>110.3</v>
      </c>
      <c r="D4423" s="120">
        <v>4421</v>
      </c>
      <c r="E4423" s="121">
        <f t="shared" si="74"/>
        <v>6</v>
      </c>
    </row>
    <row r="4424" spans="1:5" x14ac:dyDescent="0.2">
      <c r="A4424" s="24" t="s">
        <v>13969</v>
      </c>
      <c r="B4424" s="84" t="s">
        <v>23908</v>
      </c>
      <c r="C4424" s="119">
        <v>110.3</v>
      </c>
      <c r="D4424" s="120">
        <v>4422</v>
      </c>
      <c r="E4424" s="121">
        <f t="shared" si="74"/>
        <v>6</v>
      </c>
    </row>
    <row r="4425" spans="1:5" x14ac:dyDescent="0.2">
      <c r="A4425" s="24" t="s">
        <v>13715</v>
      </c>
      <c r="B4425" s="84" t="s">
        <v>23562</v>
      </c>
      <c r="C4425" s="119">
        <v>110.3</v>
      </c>
      <c r="D4425" s="120">
        <v>4423</v>
      </c>
      <c r="E4425" s="121">
        <f t="shared" si="74"/>
        <v>6</v>
      </c>
    </row>
    <row r="4426" spans="1:5" x14ac:dyDescent="0.2">
      <c r="A4426" s="24" t="s">
        <v>14839</v>
      </c>
      <c r="B4426" s="84" t="s">
        <v>23325</v>
      </c>
      <c r="C4426" s="119">
        <v>110.3</v>
      </c>
      <c r="D4426" s="120">
        <v>4424</v>
      </c>
      <c r="E4426" s="121">
        <f t="shared" si="74"/>
        <v>6</v>
      </c>
    </row>
    <row r="4427" spans="1:5" x14ac:dyDescent="0.2">
      <c r="A4427" s="24" t="s">
        <v>14069</v>
      </c>
      <c r="B4427" s="84" t="s">
        <v>23300</v>
      </c>
      <c r="C4427" s="119">
        <v>110.3</v>
      </c>
      <c r="D4427" s="120">
        <v>4425</v>
      </c>
      <c r="E4427" s="121">
        <f t="shared" si="74"/>
        <v>6</v>
      </c>
    </row>
    <row r="4428" spans="1:5" x14ac:dyDescent="0.2">
      <c r="A4428" s="24" t="s">
        <v>14972</v>
      </c>
      <c r="B4428" s="84" t="s">
        <v>23610</v>
      </c>
      <c r="C4428" s="119">
        <v>110.3</v>
      </c>
      <c r="D4428" s="120">
        <v>4426</v>
      </c>
      <c r="E4428" s="121">
        <f t="shared" si="74"/>
        <v>6</v>
      </c>
    </row>
    <row r="4429" spans="1:5" x14ac:dyDescent="0.2">
      <c r="A4429" s="24" t="s">
        <v>15068</v>
      </c>
      <c r="B4429" s="84" t="s">
        <v>23096</v>
      </c>
      <c r="C4429" s="119">
        <v>110.4</v>
      </c>
      <c r="D4429" s="120">
        <v>4427</v>
      </c>
      <c r="E4429" s="121">
        <f t="shared" si="74"/>
        <v>6</v>
      </c>
    </row>
    <row r="4430" spans="1:5" x14ac:dyDescent="0.2">
      <c r="A4430" s="24" t="s">
        <v>14924</v>
      </c>
      <c r="B4430" s="84" t="s">
        <v>23766</v>
      </c>
      <c r="C4430" s="119">
        <v>110.4</v>
      </c>
      <c r="D4430" s="120">
        <v>4428</v>
      </c>
      <c r="E4430" s="121">
        <f t="shared" si="74"/>
        <v>6</v>
      </c>
    </row>
    <row r="4431" spans="1:5" x14ac:dyDescent="0.2">
      <c r="A4431" s="24" t="s">
        <v>14806</v>
      </c>
      <c r="B4431" s="84" t="s">
        <v>22969</v>
      </c>
      <c r="C4431" s="119">
        <v>110.4</v>
      </c>
      <c r="D4431" s="120">
        <v>4429</v>
      </c>
      <c r="E4431" s="121">
        <f t="shared" si="74"/>
        <v>6</v>
      </c>
    </row>
    <row r="4432" spans="1:5" x14ac:dyDescent="0.2">
      <c r="A4432" s="24" t="s">
        <v>14067</v>
      </c>
      <c r="B4432" s="84" t="s">
        <v>22756</v>
      </c>
      <c r="C4432" s="119">
        <v>110.4</v>
      </c>
      <c r="D4432" s="120">
        <v>4430</v>
      </c>
      <c r="E4432" s="121">
        <f t="shared" si="74"/>
        <v>6</v>
      </c>
    </row>
    <row r="4433" spans="1:5" x14ac:dyDescent="0.2">
      <c r="A4433" s="24" t="s">
        <v>13820</v>
      </c>
      <c r="B4433" s="84" t="s">
        <v>23633</v>
      </c>
      <c r="C4433" s="119">
        <v>110.5</v>
      </c>
      <c r="D4433" s="120">
        <v>4431</v>
      </c>
      <c r="E4433" s="121">
        <f t="shared" si="74"/>
        <v>6</v>
      </c>
    </row>
    <row r="4434" spans="1:5" x14ac:dyDescent="0.2">
      <c r="A4434" s="24" t="s">
        <v>14352</v>
      </c>
      <c r="B4434" s="84" t="s">
        <v>24045</v>
      </c>
      <c r="C4434" s="119">
        <v>110.5</v>
      </c>
      <c r="D4434" s="120">
        <v>4432</v>
      </c>
      <c r="E4434" s="121">
        <f t="shared" si="74"/>
        <v>6</v>
      </c>
    </row>
    <row r="4435" spans="1:5" x14ac:dyDescent="0.2">
      <c r="A4435" s="24" t="s">
        <v>13787</v>
      </c>
      <c r="B4435" s="84" t="s">
        <v>23939</v>
      </c>
      <c r="C4435" s="119">
        <v>110.5</v>
      </c>
      <c r="D4435" s="120">
        <v>4433</v>
      </c>
      <c r="E4435" s="121">
        <f t="shared" si="74"/>
        <v>6</v>
      </c>
    </row>
    <row r="4436" spans="1:5" x14ac:dyDescent="0.2">
      <c r="A4436" s="24" t="s">
        <v>14466</v>
      </c>
      <c r="B4436" s="84" t="s">
        <v>24145</v>
      </c>
      <c r="C4436" s="119">
        <v>110.5</v>
      </c>
      <c r="D4436" s="120">
        <v>4434</v>
      </c>
      <c r="E4436" s="121">
        <f t="shared" si="74"/>
        <v>6</v>
      </c>
    </row>
    <row r="4437" spans="1:5" x14ac:dyDescent="0.2">
      <c r="A4437" s="24" t="s">
        <v>23531</v>
      </c>
      <c r="B4437" s="84" t="s">
        <v>23532</v>
      </c>
      <c r="C4437" s="119">
        <v>110.5</v>
      </c>
      <c r="D4437" s="120">
        <v>4435</v>
      </c>
      <c r="E4437" s="121">
        <f t="shared" si="74"/>
        <v>6</v>
      </c>
    </row>
    <row r="4438" spans="1:5" x14ac:dyDescent="0.2">
      <c r="A4438" s="24" t="s">
        <v>15846</v>
      </c>
      <c r="B4438" s="84" t="s">
        <v>22938</v>
      </c>
      <c r="C4438" s="119">
        <v>110.6</v>
      </c>
      <c r="D4438" s="120">
        <v>4436</v>
      </c>
      <c r="E4438" s="121">
        <f t="shared" si="74"/>
        <v>6</v>
      </c>
    </row>
    <row r="4439" spans="1:5" x14ac:dyDescent="0.2">
      <c r="A4439" s="24" t="s">
        <v>13952</v>
      </c>
      <c r="B4439" s="84" t="s">
        <v>24053</v>
      </c>
      <c r="C4439" s="119">
        <v>110.6</v>
      </c>
      <c r="D4439" s="120">
        <v>4437</v>
      </c>
      <c r="E4439" s="121">
        <f t="shared" si="74"/>
        <v>6</v>
      </c>
    </row>
    <row r="4440" spans="1:5" x14ac:dyDescent="0.2">
      <c r="A4440" s="24" t="s">
        <v>14433</v>
      </c>
      <c r="B4440" s="84" t="s">
        <v>24095</v>
      </c>
      <c r="C4440" s="119">
        <v>110.7</v>
      </c>
      <c r="D4440" s="120">
        <v>4438</v>
      </c>
      <c r="E4440" s="121">
        <f t="shared" si="74"/>
        <v>6</v>
      </c>
    </row>
    <row r="4441" spans="1:5" x14ac:dyDescent="0.2">
      <c r="A4441" s="24" t="s">
        <v>14736</v>
      </c>
      <c r="B4441" s="84" t="s">
        <v>23655</v>
      </c>
      <c r="C4441" s="119">
        <v>110.7</v>
      </c>
      <c r="D4441" s="120">
        <v>4439</v>
      </c>
      <c r="E4441" s="121">
        <f t="shared" si="74"/>
        <v>6</v>
      </c>
    </row>
    <row r="4442" spans="1:5" x14ac:dyDescent="0.2">
      <c r="A4442" s="24" t="s">
        <v>14483</v>
      </c>
      <c r="B4442" s="84" t="s">
        <v>24295</v>
      </c>
      <c r="C4442" s="119">
        <v>110.8</v>
      </c>
      <c r="D4442" s="120">
        <v>4440</v>
      </c>
      <c r="E4442" s="121">
        <f t="shared" si="74"/>
        <v>6</v>
      </c>
    </row>
    <row r="4443" spans="1:5" x14ac:dyDescent="0.2">
      <c r="A4443" s="24" t="s">
        <v>13792</v>
      </c>
      <c r="B4443" s="84" t="s">
        <v>24073</v>
      </c>
      <c r="C4443" s="119">
        <v>110.8</v>
      </c>
      <c r="D4443" s="120">
        <v>4441</v>
      </c>
      <c r="E4443" s="121">
        <f t="shared" si="74"/>
        <v>6</v>
      </c>
    </row>
    <row r="4444" spans="1:5" x14ac:dyDescent="0.2">
      <c r="A4444" s="24" t="s">
        <v>14759</v>
      </c>
      <c r="B4444" s="84" t="s">
        <v>23483</v>
      </c>
      <c r="C4444" s="119">
        <v>110.8</v>
      </c>
      <c r="D4444" s="120">
        <v>4442</v>
      </c>
      <c r="E4444" s="121">
        <f t="shared" si="74"/>
        <v>6</v>
      </c>
    </row>
    <row r="4445" spans="1:5" x14ac:dyDescent="0.2">
      <c r="A4445" s="24" t="s">
        <v>15293</v>
      </c>
      <c r="B4445" s="84" t="s">
        <v>23583</v>
      </c>
      <c r="C4445" s="119">
        <v>110.9</v>
      </c>
      <c r="D4445" s="120">
        <v>4443</v>
      </c>
      <c r="E4445" s="121">
        <f t="shared" si="74"/>
        <v>6</v>
      </c>
    </row>
    <row r="4446" spans="1:5" x14ac:dyDescent="0.2">
      <c r="A4446" s="24" t="s">
        <v>13034</v>
      </c>
      <c r="B4446" s="84" t="s">
        <v>23893</v>
      </c>
      <c r="C4446" s="119">
        <v>110.9</v>
      </c>
      <c r="D4446" s="120">
        <v>4444</v>
      </c>
      <c r="E4446" s="121">
        <f t="shared" si="74"/>
        <v>6</v>
      </c>
    </row>
    <row r="4447" spans="1:5" x14ac:dyDescent="0.2">
      <c r="A4447" s="24" t="s">
        <v>15482</v>
      </c>
      <c r="B4447" s="84" t="s">
        <v>23006</v>
      </c>
      <c r="C4447" s="119">
        <v>110.9</v>
      </c>
      <c r="D4447" s="120">
        <v>4445</v>
      </c>
      <c r="E4447" s="121">
        <f t="shared" si="74"/>
        <v>6</v>
      </c>
    </row>
    <row r="4448" spans="1:5" x14ac:dyDescent="0.2">
      <c r="A4448" s="24" t="s">
        <v>14686</v>
      </c>
      <c r="B4448" s="84" t="s">
        <v>23054</v>
      </c>
      <c r="C4448" s="119">
        <v>110.9</v>
      </c>
      <c r="D4448" s="120">
        <v>4446</v>
      </c>
      <c r="E4448" s="121">
        <f t="shared" si="74"/>
        <v>6</v>
      </c>
    </row>
    <row r="4449" spans="1:5" x14ac:dyDescent="0.2">
      <c r="A4449" s="24" t="s">
        <v>15388</v>
      </c>
      <c r="B4449" s="84" t="s">
        <v>23067</v>
      </c>
      <c r="C4449" s="119">
        <v>110.9</v>
      </c>
      <c r="D4449" s="120">
        <v>4447</v>
      </c>
      <c r="E4449" s="121">
        <f t="shared" si="74"/>
        <v>6</v>
      </c>
    </row>
    <row r="4450" spans="1:5" x14ac:dyDescent="0.2">
      <c r="A4450" s="24" t="s">
        <v>14130</v>
      </c>
      <c r="B4450" s="84" t="s">
        <v>22501</v>
      </c>
      <c r="C4450" s="119">
        <v>110.9</v>
      </c>
      <c r="D4450" s="120">
        <v>4448</v>
      </c>
      <c r="E4450" s="121">
        <f t="shared" si="74"/>
        <v>6</v>
      </c>
    </row>
    <row r="4451" spans="1:5" x14ac:dyDescent="0.2">
      <c r="A4451" s="24" t="s">
        <v>23497</v>
      </c>
      <c r="B4451" s="84" t="s">
        <v>23498</v>
      </c>
      <c r="C4451" s="119">
        <v>110.9</v>
      </c>
      <c r="D4451" s="120">
        <v>4449</v>
      </c>
      <c r="E4451" s="121">
        <f t="shared" si="74"/>
        <v>6</v>
      </c>
    </row>
    <row r="4452" spans="1:5" x14ac:dyDescent="0.2">
      <c r="A4452" s="24" t="s">
        <v>14437</v>
      </c>
      <c r="B4452" s="84" t="s">
        <v>23043</v>
      </c>
      <c r="C4452" s="119">
        <v>111</v>
      </c>
      <c r="D4452" s="120">
        <v>4450</v>
      </c>
      <c r="E4452" s="121">
        <f t="shared" si="74"/>
        <v>6</v>
      </c>
    </row>
    <row r="4453" spans="1:5" x14ac:dyDescent="0.2">
      <c r="A4453" s="24" t="s">
        <v>13100</v>
      </c>
      <c r="B4453" s="84" t="s">
        <v>24044</v>
      </c>
      <c r="C4453" s="119">
        <v>111</v>
      </c>
      <c r="D4453" s="120">
        <v>4451</v>
      </c>
      <c r="E4453" s="121">
        <f t="shared" si="74"/>
        <v>6</v>
      </c>
    </row>
    <row r="4454" spans="1:5" x14ac:dyDescent="0.2">
      <c r="A4454" s="24" t="s">
        <v>12677</v>
      </c>
      <c r="B4454" s="84" t="s">
        <v>24109</v>
      </c>
      <c r="C4454" s="119">
        <v>111</v>
      </c>
      <c r="D4454" s="120">
        <v>4452</v>
      </c>
      <c r="E4454" s="121">
        <f t="shared" si="74"/>
        <v>6</v>
      </c>
    </row>
    <row r="4455" spans="1:5" x14ac:dyDescent="0.2">
      <c r="A4455" s="24" t="s">
        <v>14570</v>
      </c>
      <c r="B4455" s="84" t="s">
        <v>23769</v>
      </c>
      <c r="C4455" s="119">
        <v>111</v>
      </c>
      <c r="D4455" s="120">
        <v>4453</v>
      </c>
      <c r="E4455" s="121">
        <f t="shared" si="74"/>
        <v>6</v>
      </c>
    </row>
    <row r="4456" spans="1:5" x14ac:dyDescent="0.2">
      <c r="A4456" s="24" t="s">
        <v>13973</v>
      </c>
      <c r="B4456" s="84" t="s">
        <v>23841</v>
      </c>
      <c r="C4456" s="119">
        <v>111.1</v>
      </c>
      <c r="D4456" s="120">
        <v>4454</v>
      </c>
      <c r="E4456" s="121">
        <f t="shared" si="74"/>
        <v>6</v>
      </c>
    </row>
    <row r="4457" spans="1:5" x14ac:dyDescent="0.2">
      <c r="A4457" s="24" t="s">
        <v>13290</v>
      </c>
      <c r="B4457" s="84" t="s">
        <v>23855</v>
      </c>
      <c r="C4457" s="119">
        <v>111.1</v>
      </c>
      <c r="D4457" s="120">
        <v>4455</v>
      </c>
      <c r="E4457" s="121">
        <f t="shared" si="74"/>
        <v>6</v>
      </c>
    </row>
    <row r="4458" spans="1:5" x14ac:dyDescent="0.2">
      <c r="A4458" s="24" t="s">
        <v>14763</v>
      </c>
      <c r="B4458" s="84" t="s">
        <v>23674</v>
      </c>
      <c r="C4458" s="119">
        <v>111.1</v>
      </c>
      <c r="D4458" s="120">
        <v>4456</v>
      </c>
      <c r="E4458" s="121">
        <f t="shared" si="74"/>
        <v>6</v>
      </c>
    </row>
    <row r="4459" spans="1:5" x14ac:dyDescent="0.2">
      <c r="A4459" s="24" t="s">
        <v>14021</v>
      </c>
      <c r="B4459" s="84" t="s">
        <v>23458</v>
      </c>
      <c r="C4459" s="119">
        <v>111.1</v>
      </c>
      <c r="D4459" s="120">
        <v>4457</v>
      </c>
      <c r="E4459" s="121">
        <f t="shared" si="74"/>
        <v>6</v>
      </c>
    </row>
    <row r="4460" spans="1:5" x14ac:dyDescent="0.2">
      <c r="A4460" s="24" t="s">
        <v>14954</v>
      </c>
      <c r="B4460" s="84" t="s">
        <v>23757</v>
      </c>
      <c r="C4460" s="119">
        <v>111.1</v>
      </c>
      <c r="D4460" s="120">
        <v>4458</v>
      </c>
      <c r="E4460" s="121">
        <f t="shared" si="74"/>
        <v>6</v>
      </c>
    </row>
    <row r="4461" spans="1:5" x14ac:dyDescent="0.2">
      <c r="A4461" s="24" t="s">
        <v>14507</v>
      </c>
      <c r="B4461" s="84" t="s">
        <v>23580</v>
      </c>
      <c r="C4461" s="119">
        <v>111.2</v>
      </c>
      <c r="D4461" s="120">
        <v>4459</v>
      </c>
      <c r="E4461" s="121">
        <f t="shared" si="74"/>
        <v>6</v>
      </c>
    </row>
    <row r="4462" spans="1:5" x14ac:dyDescent="0.2">
      <c r="A4462" s="24" t="s">
        <v>15104</v>
      </c>
      <c r="B4462" s="84" t="s">
        <v>23888</v>
      </c>
      <c r="C4462" s="119">
        <v>111.3</v>
      </c>
      <c r="D4462" s="120">
        <v>4460</v>
      </c>
      <c r="E4462" s="121">
        <f t="shared" si="74"/>
        <v>6</v>
      </c>
    </row>
    <row r="4463" spans="1:5" x14ac:dyDescent="0.2">
      <c r="A4463" s="24" t="s">
        <v>15596</v>
      </c>
      <c r="B4463" s="84" t="s">
        <v>23447</v>
      </c>
      <c r="C4463" s="119">
        <v>111.3</v>
      </c>
      <c r="D4463" s="120">
        <v>4461</v>
      </c>
      <c r="E4463" s="121">
        <f t="shared" si="74"/>
        <v>6</v>
      </c>
    </row>
    <row r="4464" spans="1:5" x14ac:dyDescent="0.2">
      <c r="A4464" s="24" t="s">
        <v>13772</v>
      </c>
      <c r="B4464" s="84" t="s">
        <v>23218</v>
      </c>
      <c r="C4464" s="119">
        <v>111.3</v>
      </c>
      <c r="D4464" s="120">
        <v>4462</v>
      </c>
      <c r="E4464" s="121">
        <f t="shared" si="74"/>
        <v>6</v>
      </c>
    </row>
    <row r="4465" spans="1:5" x14ac:dyDescent="0.2">
      <c r="A4465" s="24" t="s">
        <v>13859</v>
      </c>
      <c r="B4465" s="84" t="s">
        <v>23850</v>
      </c>
      <c r="C4465" s="119">
        <v>111.3</v>
      </c>
      <c r="D4465" s="120">
        <v>4463</v>
      </c>
      <c r="E4465" s="121">
        <f t="shared" si="74"/>
        <v>6</v>
      </c>
    </row>
    <row r="4466" spans="1:5" x14ac:dyDescent="0.2">
      <c r="A4466" s="24" t="s">
        <v>14591</v>
      </c>
      <c r="B4466" s="84" t="s">
        <v>22992</v>
      </c>
      <c r="C4466" s="119">
        <v>111.3</v>
      </c>
      <c r="D4466" s="120">
        <v>4464</v>
      </c>
      <c r="E4466" s="121">
        <f t="shared" si="74"/>
        <v>6</v>
      </c>
    </row>
    <row r="4467" spans="1:5" x14ac:dyDescent="0.2">
      <c r="A4467" s="24" t="s">
        <v>14015</v>
      </c>
      <c r="B4467" s="84" t="s">
        <v>23853</v>
      </c>
      <c r="C4467" s="119">
        <v>111.3</v>
      </c>
      <c r="D4467" s="120">
        <v>4465</v>
      </c>
      <c r="E4467" s="121">
        <f t="shared" si="74"/>
        <v>6</v>
      </c>
    </row>
    <row r="4468" spans="1:5" x14ac:dyDescent="0.2">
      <c r="A4468" s="24" t="s">
        <v>13178</v>
      </c>
      <c r="B4468" s="84" t="s">
        <v>24398</v>
      </c>
      <c r="C4468" s="119">
        <v>111.3</v>
      </c>
      <c r="D4468" s="120">
        <v>4466</v>
      </c>
      <c r="E4468" s="121">
        <f t="shared" si="74"/>
        <v>6</v>
      </c>
    </row>
    <row r="4469" spans="1:5" x14ac:dyDescent="0.2">
      <c r="A4469" s="24" t="s">
        <v>14609</v>
      </c>
      <c r="B4469" s="84" t="s">
        <v>23641</v>
      </c>
      <c r="C4469" s="119">
        <v>111.4</v>
      </c>
      <c r="D4469" s="120">
        <v>4467</v>
      </c>
      <c r="E4469" s="121">
        <f t="shared" si="74"/>
        <v>6</v>
      </c>
    </row>
    <row r="4470" spans="1:5" x14ac:dyDescent="0.2">
      <c r="A4470" s="24" t="s">
        <v>14732</v>
      </c>
      <c r="B4470" s="84" t="s">
        <v>23234</v>
      </c>
      <c r="C4470" s="119">
        <v>111.4</v>
      </c>
      <c r="D4470" s="120">
        <v>4468</v>
      </c>
      <c r="E4470" s="121">
        <f t="shared" si="74"/>
        <v>6</v>
      </c>
    </row>
    <row r="4471" spans="1:5" x14ac:dyDescent="0.2">
      <c r="A4471" s="24" t="s">
        <v>14683</v>
      </c>
      <c r="B4471" s="84" t="s">
        <v>23645</v>
      </c>
      <c r="C4471" s="119">
        <v>111.4</v>
      </c>
      <c r="D4471" s="120">
        <v>4469</v>
      </c>
      <c r="E4471" s="121">
        <f t="shared" si="74"/>
        <v>6</v>
      </c>
    </row>
    <row r="4472" spans="1:5" x14ac:dyDescent="0.2">
      <c r="A4472" s="24" t="s">
        <v>14345</v>
      </c>
      <c r="B4472" s="84" t="s">
        <v>23588</v>
      </c>
      <c r="C4472" s="119">
        <v>111.4</v>
      </c>
      <c r="D4472" s="120">
        <v>4470</v>
      </c>
      <c r="E4472" s="121">
        <f t="shared" si="74"/>
        <v>6</v>
      </c>
    </row>
    <row r="4473" spans="1:5" x14ac:dyDescent="0.2">
      <c r="A4473" s="24" t="s">
        <v>14383</v>
      </c>
      <c r="B4473" s="84" t="s">
        <v>24066</v>
      </c>
      <c r="C4473" s="119">
        <v>111.4</v>
      </c>
      <c r="D4473" s="120">
        <v>4471</v>
      </c>
      <c r="E4473" s="121">
        <f t="shared" si="74"/>
        <v>6</v>
      </c>
    </row>
    <row r="4474" spans="1:5" x14ac:dyDescent="0.2">
      <c r="A4474" s="24" t="s">
        <v>23567</v>
      </c>
      <c r="B4474" s="84" t="s">
        <v>23568</v>
      </c>
      <c r="C4474" s="119">
        <v>111.4</v>
      </c>
      <c r="D4474" s="120">
        <v>4472</v>
      </c>
      <c r="E4474" s="121">
        <f t="shared" si="74"/>
        <v>6</v>
      </c>
    </row>
    <row r="4475" spans="1:5" x14ac:dyDescent="0.2">
      <c r="A4475" s="24" t="s">
        <v>13934</v>
      </c>
      <c r="B4475" s="84" t="s">
        <v>23196</v>
      </c>
      <c r="C4475" s="119">
        <v>111.5</v>
      </c>
      <c r="D4475" s="120">
        <v>4473</v>
      </c>
      <c r="E4475" s="121">
        <f t="shared" si="74"/>
        <v>6</v>
      </c>
    </row>
    <row r="4476" spans="1:5" x14ac:dyDescent="0.2">
      <c r="A4476" s="24" t="s">
        <v>13722</v>
      </c>
      <c r="B4476" s="84" t="s">
        <v>23911</v>
      </c>
      <c r="C4476" s="119">
        <v>111.5</v>
      </c>
      <c r="D4476" s="120">
        <v>4474</v>
      </c>
      <c r="E4476" s="121">
        <f t="shared" si="74"/>
        <v>6</v>
      </c>
    </row>
    <row r="4477" spans="1:5" x14ac:dyDescent="0.2">
      <c r="A4477" s="24" t="s">
        <v>15186</v>
      </c>
      <c r="B4477" s="84" t="s">
        <v>22947</v>
      </c>
      <c r="C4477" s="119">
        <v>111.5</v>
      </c>
      <c r="D4477" s="120">
        <v>4475</v>
      </c>
      <c r="E4477" s="121">
        <f t="shared" si="74"/>
        <v>6</v>
      </c>
    </row>
    <row r="4478" spans="1:5" x14ac:dyDescent="0.2">
      <c r="A4478" s="24" t="s">
        <v>13025</v>
      </c>
      <c r="B4478" s="84" t="s">
        <v>23717</v>
      </c>
      <c r="C4478" s="119">
        <v>111.5</v>
      </c>
      <c r="D4478" s="120">
        <v>4476</v>
      </c>
      <c r="E4478" s="121">
        <f t="shared" si="74"/>
        <v>6</v>
      </c>
    </row>
    <row r="4479" spans="1:5" x14ac:dyDescent="0.2">
      <c r="A4479" s="24" t="s">
        <v>14764</v>
      </c>
      <c r="B4479" s="84" t="s">
        <v>23412</v>
      </c>
      <c r="C4479" s="119">
        <v>111.5</v>
      </c>
      <c r="D4479" s="120">
        <v>4477</v>
      </c>
      <c r="E4479" s="121">
        <f t="shared" si="74"/>
        <v>6</v>
      </c>
    </row>
    <row r="4480" spans="1:5" x14ac:dyDescent="0.2">
      <c r="A4480" s="24" t="s">
        <v>13072</v>
      </c>
      <c r="B4480" s="84" t="s">
        <v>24702</v>
      </c>
      <c r="C4480" s="119">
        <v>111.5</v>
      </c>
      <c r="D4480" s="120">
        <v>4478</v>
      </c>
      <c r="E4480" s="121">
        <f t="shared" si="74"/>
        <v>6</v>
      </c>
    </row>
    <row r="4481" spans="1:5" x14ac:dyDescent="0.2">
      <c r="A4481" s="24" t="s">
        <v>14617</v>
      </c>
      <c r="B4481" s="84" t="s">
        <v>23881</v>
      </c>
      <c r="C4481" s="119">
        <v>111.6</v>
      </c>
      <c r="D4481" s="120">
        <v>4479</v>
      </c>
      <c r="E4481" s="121">
        <f t="shared" si="74"/>
        <v>6</v>
      </c>
    </row>
    <row r="4482" spans="1:5" x14ac:dyDescent="0.2">
      <c r="A4482" s="24" t="s">
        <v>14804</v>
      </c>
      <c r="B4482" s="84" t="s">
        <v>23384</v>
      </c>
      <c r="C4482" s="119">
        <v>111.6</v>
      </c>
      <c r="D4482" s="120">
        <v>4480</v>
      </c>
      <c r="E4482" s="121">
        <f t="shared" si="74"/>
        <v>6</v>
      </c>
    </row>
    <row r="4483" spans="1:5" x14ac:dyDescent="0.2">
      <c r="A4483" s="24" t="s">
        <v>14655</v>
      </c>
      <c r="B4483" s="84" t="s">
        <v>23290</v>
      </c>
      <c r="C4483" s="119">
        <v>111.6</v>
      </c>
      <c r="D4483" s="120">
        <v>4481</v>
      </c>
      <c r="E4483" s="121">
        <f t="shared" si="74"/>
        <v>6</v>
      </c>
    </row>
    <row r="4484" spans="1:5" x14ac:dyDescent="0.2">
      <c r="A4484" s="24" t="s">
        <v>13550</v>
      </c>
      <c r="B4484" s="84" t="s">
        <v>24155</v>
      </c>
      <c r="C4484" s="119">
        <v>111.6</v>
      </c>
      <c r="D4484" s="120">
        <v>4482</v>
      </c>
      <c r="E4484" s="121">
        <f t="shared" ref="E4484:E4547" si="75">VLOOKUP(C4484,$I$3:$O$18,7, TRUE)</f>
        <v>6</v>
      </c>
    </row>
    <row r="4485" spans="1:5" x14ac:dyDescent="0.2">
      <c r="A4485" s="24" t="s">
        <v>12791</v>
      </c>
      <c r="B4485" s="84" t="s">
        <v>23599</v>
      </c>
      <c r="C4485" s="119">
        <v>111.6</v>
      </c>
      <c r="D4485" s="120">
        <v>4483</v>
      </c>
      <c r="E4485" s="121">
        <f t="shared" si="75"/>
        <v>6</v>
      </c>
    </row>
    <row r="4486" spans="1:5" x14ac:dyDescent="0.2">
      <c r="A4486" s="24" t="s">
        <v>13677</v>
      </c>
      <c r="B4486" s="84" t="s">
        <v>24069</v>
      </c>
      <c r="C4486" s="119">
        <v>111.6</v>
      </c>
      <c r="D4486" s="120">
        <v>4484</v>
      </c>
      <c r="E4486" s="121">
        <f t="shared" si="75"/>
        <v>6</v>
      </c>
    </row>
    <row r="4487" spans="1:5" x14ac:dyDescent="0.2">
      <c r="A4487" s="24" t="s">
        <v>15441</v>
      </c>
      <c r="B4487" s="84" t="s">
        <v>23199</v>
      </c>
      <c r="C4487" s="119">
        <v>111.6</v>
      </c>
      <c r="D4487" s="120">
        <v>4485</v>
      </c>
      <c r="E4487" s="121">
        <f t="shared" si="75"/>
        <v>6</v>
      </c>
    </row>
    <row r="4488" spans="1:5" x14ac:dyDescent="0.2">
      <c r="A4488" s="24" t="s">
        <v>23990</v>
      </c>
      <c r="B4488" s="84" t="s">
        <v>23991</v>
      </c>
      <c r="C4488" s="119">
        <v>111.6</v>
      </c>
      <c r="D4488" s="120">
        <v>4486</v>
      </c>
      <c r="E4488" s="121">
        <f t="shared" si="75"/>
        <v>6</v>
      </c>
    </row>
    <row r="4489" spans="1:5" x14ac:dyDescent="0.2">
      <c r="A4489" s="24" t="s">
        <v>15197</v>
      </c>
      <c r="B4489" s="84" t="s">
        <v>23574</v>
      </c>
      <c r="C4489" s="119">
        <v>111.7</v>
      </c>
      <c r="D4489" s="120">
        <v>4487</v>
      </c>
      <c r="E4489" s="121">
        <f t="shared" si="75"/>
        <v>6</v>
      </c>
    </row>
    <row r="4490" spans="1:5" x14ac:dyDescent="0.2">
      <c r="A4490" s="24" t="s">
        <v>13341</v>
      </c>
      <c r="B4490" s="84" t="s">
        <v>24197</v>
      </c>
      <c r="C4490" s="119">
        <v>111.7</v>
      </c>
      <c r="D4490" s="120">
        <v>4488</v>
      </c>
      <c r="E4490" s="121">
        <f t="shared" si="75"/>
        <v>6</v>
      </c>
    </row>
    <row r="4491" spans="1:5" x14ac:dyDescent="0.2">
      <c r="A4491" s="24" t="s">
        <v>14856</v>
      </c>
      <c r="B4491" s="84" t="s">
        <v>23927</v>
      </c>
      <c r="C4491" s="119">
        <v>111.7</v>
      </c>
      <c r="D4491" s="120">
        <v>4489</v>
      </c>
      <c r="E4491" s="121">
        <f t="shared" si="75"/>
        <v>6</v>
      </c>
    </row>
    <row r="4492" spans="1:5" x14ac:dyDescent="0.2">
      <c r="A4492" s="24" t="s">
        <v>14131</v>
      </c>
      <c r="B4492" s="84" t="s">
        <v>23654</v>
      </c>
      <c r="C4492" s="119">
        <v>111.7</v>
      </c>
      <c r="D4492" s="120">
        <v>4490</v>
      </c>
      <c r="E4492" s="121">
        <f t="shared" si="75"/>
        <v>6</v>
      </c>
    </row>
    <row r="4493" spans="1:5" x14ac:dyDescent="0.2">
      <c r="A4493" s="24" t="s">
        <v>13640</v>
      </c>
      <c r="B4493" s="84" t="s">
        <v>23918</v>
      </c>
      <c r="C4493" s="119">
        <v>111.7</v>
      </c>
      <c r="D4493" s="120">
        <v>4491</v>
      </c>
      <c r="E4493" s="121">
        <f t="shared" si="75"/>
        <v>6</v>
      </c>
    </row>
    <row r="4494" spans="1:5" x14ac:dyDescent="0.2">
      <c r="A4494" s="24" t="s">
        <v>14597</v>
      </c>
      <c r="B4494" s="84" t="s">
        <v>24281</v>
      </c>
      <c r="C4494" s="119">
        <v>111.8</v>
      </c>
      <c r="D4494" s="120">
        <v>4492</v>
      </c>
      <c r="E4494" s="121">
        <f t="shared" si="75"/>
        <v>6</v>
      </c>
    </row>
    <row r="4495" spans="1:5" x14ac:dyDescent="0.2">
      <c r="A4495" s="24" t="s">
        <v>15430</v>
      </c>
      <c r="B4495" s="84" t="s">
        <v>22922</v>
      </c>
      <c r="C4495" s="119">
        <v>111.8</v>
      </c>
      <c r="D4495" s="120">
        <v>4493</v>
      </c>
      <c r="E4495" s="121">
        <f t="shared" si="75"/>
        <v>6</v>
      </c>
    </row>
    <row r="4496" spans="1:5" x14ac:dyDescent="0.2">
      <c r="A4496" s="24" t="s">
        <v>14362</v>
      </c>
      <c r="B4496" s="84" t="s">
        <v>23231</v>
      </c>
      <c r="C4496" s="119">
        <v>111.8</v>
      </c>
      <c r="D4496" s="120">
        <v>4494</v>
      </c>
      <c r="E4496" s="121">
        <f t="shared" si="75"/>
        <v>6</v>
      </c>
    </row>
    <row r="4497" spans="1:5" x14ac:dyDescent="0.2">
      <c r="A4497" s="24" t="s">
        <v>14057</v>
      </c>
      <c r="B4497" s="84" t="s">
        <v>23437</v>
      </c>
      <c r="C4497" s="119">
        <v>111.8</v>
      </c>
      <c r="D4497" s="120">
        <v>4495</v>
      </c>
      <c r="E4497" s="121">
        <f t="shared" si="75"/>
        <v>6</v>
      </c>
    </row>
    <row r="4498" spans="1:5" x14ac:dyDescent="0.2">
      <c r="A4498" s="24" t="s">
        <v>14190</v>
      </c>
      <c r="B4498" s="84" t="s">
        <v>23278</v>
      </c>
      <c r="C4498" s="119">
        <v>111.8</v>
      </c>
      <c r="D4498" s="120">
        <v>4496</v>
      </c>
      <c r="E4498" s="121">
        <f t="shared" si="75"/>
        <v>6</v>
      </c>
    </row>
    <row r="4499" spans="1:5" x14ac:dyDescent="0.2">
      <c r="A4499" s="24" t="s">
        <v>12875</v>
      </c>
      <c r="B4499" s="84" t="s">
        <v>23476</v>
      </c>
      <c r="C4499" s="119">
        <v>111.9</v>
      </c>
      <c r="D4499" s="120">
        <v>4497</v>
      </c>
      <c r="E4499" s="121">
        <f t="shared" si="75"/>
        <v>6</v>
      </c>
    </row>
    <row r="4500" spans="1:5" x14ac:dyDescent="0.2">
      <c r="A4500" s="24" t="s">
        <v>14217</v>
      </c>
      <c r="B4500" s="84" t="s">
        <v>23957</v>
      </c>
      <c r="C4500" s="119">
        <v>111.9</v>
      </c>
      <c r="D4500" s="120">
        <v>4498</v>
      </c>
      <c r="E4500" s="121">
        <f t="shared" si="75"/>
        <v>6</v>
      </c>
    </row>
    <row r="4501" spans="1:5" x14ac:dyDescent="0.2">
      <c r="A4501" s="24" t="s">
        <v>14313</v>
      </c>
      <c r="B4501" s="84" t="s">
        <v>23793</v>
      </c>
      <c r="C4501" s="119">
        <v>111.9</v>
      </c>
      <c r="D4501" s="120">
        <v>4499</v>
      </c>
      <c r="E4501" s="121">
        <f t="shared" si="75"/>
        <v>6</v>
      </c>
    </row>
    <row r="4502" spans="1:5" x14ac:dyDescent="0.2">
      <c r="A4502" s="24" t="s">
        <v>14406</v>
      </c>
      <c r="B4502" s="84" t="s">
        <v>23736</v>
      </c>
      <c r="C4502" s="119">
        <v>111.9</v>
      </c>
      <c r="D4502" s="120">
        <v>4500</v>
      </c>
      <c r="E4502" s="121">
        <f t="shared" si="75"/>
        <v>6</v>
      </c>
    </row>
    <row r="4503" spans="1:5" x14ac:dyDescent="0.2">
      <c r="A4503" s="24" t="s">
        <v>13239</v>
      </c>
      <c r="B4503" s="84" t="s">
        <v>24103</v>
      </c>
      <c r="C4503" s="119">
        <v>111.9</v>
      </c>
      <c r="D4503" s="120">
        <v>4501</v>
      </c>
      <c r="E4503" s="121">
        <f t="shared" si="75"/>
        <v>6</v>
      </c>
    </row>
    <row r="4504" spans="1:5" x14ac:dyDescent="0.2">
      <c r="A4504" s="24" t="s">
        <v>13214</v>
      </c>
      <c r="B4504" s="84" t="s">
        <v>23370</v>
      </c>
      <c r="C4504" s="119">
        <v>112</v>
      </c>
      <c r="D4504" s="120">
        <v>4502</v>
      </c>
      <c r="E4504" s="121">
        <f t="shared" si="75"/>
        <v>6</v>
      </c>
    </row>
    <row r="4505" spans="1:5" x14ac:dyDescent="0.2">
      <c r="A4505" s="24" t="s">
        <v>13528</v>
      </c>
      <c r="B4505" s="84" t="s">
        <v>24160</v>
      </c>
      <c r="C4505" s="119">
        <v>112</v>
      </c>
      <c r="D4505" s="120">
        <v>4503</v>
      </c>
      <c r="E4505" s="121">
        <f t="shared" si="75"/>
        <v>6</v>
      </c>
    </row>
    <row r="4506" spans="1:5" x14ac:dyDescent="0.2">
      <c r="A4506" s="24" t="s">
        <v>13138</v>
      </c>
      <c r="B4506" s="84" t="s">
        <v>23535</v>
      </c>
      <c r="C4506" s="119">
        <v>112</v>
      </c>
      <c r="D4506" s="120">
        <v>4504</v>
      </c>
      <c r="E4506" s="121">
        <f t="shared" si="75"/>
        <v>6</v>
      </c>
    </row>
    <row r="4507" spans="1:5" x14ac:dyDescent="0.2">
      <c r="A4507" s="24" t="s">
        <v>14314</v>
      </c>
      <c r="B4507" s="84" t="s">
        <v>23620</v>
      </c>
      <c r="C4507" s="119">
        <v>112</v>
      </c>
      <c r="D4507" s="120">
        <v>4505</v>
      </c>
      <c r="E4507" s="121">
        <f t="shared" si="75"/>
        <v>6</v>
      </c>
    </row>
    <row r="4508" spans="1:5" x14ac:dyDescent="0.2">
      <c r="A4508" s="24" t="s">
        <v>24027</v>
      </c>
      <c r="B4508" s="84" t="s">
        <v>24028</v>
      </c>
      <c r="C4508" s="119">
        <v>112</v>
      </c>
      <c r="D4508" s="120">
        <v>4506</v>
      </c>
      <c r="E4508" s="121">
        <f t="shared" si="75"/>
        <v>6</v>
      </c>
    </row>
    <row r="4509" spans="1:5" x14ac:dyDescent="0.2">
      <c r="A4509" s="24" t="s">
        <v>14741</v>
      </c>
      <c r="B4509" s="84" t="s">
        <v>23107</v>
      </c>
      <c r="C4509" s="119">
        <v>112.1</v>
      </c>
      <c r="D4509" s="120">
        <v>4507</v>
      </c>
      <c r="E4509" s="121">
        <f t="shared" si="75"/>
        <v>6</v>
      </c>
    </row>
    <row r="4510" spans="1:5" x14ac:dyDescent="0.2">
      <c r="A4510" s="24" t="s">
        <v>14826</v>
      </c>
      <c r="B4510" s="84" t="s">
        <v>23630</v>
      </c>
      <c r="C4510" s="119">
        <v>112.1</v>
      </c>
      <c r="D4510" s="120">
        <v>4508</v>
      </c>
      <c r="E4510" s="121">
        <f t="shared" si="75"/>
        <v>6</v>
      </c>
    </row>
    <row r="4511" spans="1:5" x14ac:dyDescent="0.2">
      <c r="A4511" s="24" t="s">
        <v>15425</v>
      </c>
      <c r="B4511" s="84" t="s">
        <v>23457</v>
      </c>
      <c r="C4511" s="119">
        <v>112.1</v>
      </c>
      <c r="D4511" s="120">
        <v>4509</v>
      </c>
      <c r="E4511" s="121">
        <f t="shared" si="75"/>
        <v>6</v>
      </c>
    </row>
    <row r="4512" spans="1:5" x14ac:dyDescent="0.2">
      <c r="A4512" s="24" t="s">
        <v>13415</v>
      </c>
      <c r="B4512" s="84" t="s">
        <v>23181</v>
      </c>
      <c r="C4512" s="119">
        <v>112.1</v>
      </c>
      <c r="D4512" s="120">
        <v>4510</v>
      </c>
      <c r="E4512" s="121">
        <f t="shared" si="75"/>
        <v>6</v>
      </c>
    </row>
    <row r="4513" spans="1:5" x14ac:dyDescent="0.2">
      <c r="A4513" s="24" t="s">
        <v>14973</v>
      </c>
      <c r="B4513" s="84" t="s">
        <v>23175</v>
      </c>
      <c r="C4513" s="119">
        <v>112.1</v>
      </c>
      <c r="D4513" s="120">
        <v>4511</v>
      </c>
      <c r="E4513" s="121">
        <f t="shared" si="75"/>
        <v>6</v>
      </c>
    </row>
    <row r="4514" spans="1:5" x14ac:dyDescent="0.2">
      <c r="A4514" s="24" t="s">
        <v>14518</v>
      </c>
      <c r="B4514" s="84" t="s">
        <v>23241</v>
      </c>
      <c r="C4514" s="119">
        <v>112.1</v>
      </c>
      <c r="D4514" s="120">
        <v>4512</v>
      </c>
      <c r="E4514" s="121">
        <f t="shared" si="75"/>
        <v>6</v>
      </c>
    </row>
    <row r="4515" spans="1:5" x14ac:dyDescent="0.2">
      <c r="A4515" s="24" t="s">
        <v>14700</v>
      </c>
      <c r="B4515" s="84" t="s">
        <v>23550</v>
      </c>
      <c r="C4515" s="119">
        <v>112.1</v>
      </c>
      <c r="D4515" s="120">
        <v>4513</v>
      </c>
      <c r="E4515" s="121">
        <f t="shared" si="75"/>
        <v>6</v>
      </c>
    </row>
    <row r="4516" spans="1:5" x14ac:dyDescent="0.2">
      <c r="A4516" s="24" t="s">
        <v>13976</v>
      </c>
      <c r="B4516" s="84" t="s">
        <v>24394</v>
      </c>
      <c r="C4516" s="119">
        <v>112.1</v>
      </c>
      <c r="D4516" s="120">
        <v>4514</v>
      </c>
      <c r="E4516" s="121">
        <f t="shared" si="75"/>
        <v>6</v>
      </c>
    </row>
    <row r="4517" spans="1:5" x14ac:dyDescent="0.2">
      <c r="A4517" s="24" t="s">
        <v>14016</v>
      </c>
      <c r="B4517" s="84" t="s">
        <v>24127</v>
      </c>
      <c r="C4517" s="119">
        <v>112.1</v>
      </c>
      <c r="D4517" s="120">
        <v>4515</v>
      </c>
      <c r="E4517" s="121">
        <f t="shared" si="75"/>
        <v>6</v>
      </c>
    </row>
    <row r="4518" spans="1:5" x14ac:dyDescent="0.2">
      <c r="A4518" s="24" t="s">
        <v>13853</v>
      </c>
      <c r="B4518" s="84" t="s">
        <v>24302</v>
      </c>
      <c r="C4518" s="119">
        <v>112.2</v>
      </c>
      <c r="D4518" s="120">
        <v>4516</v>
      </c>
      <c r="E4518" s="121">
        <f t="shared" si="75"/>
        <v>6</v>
      </c>
    </row>
    <row r="4519" spans="1:5" x14ac:dyDescent="0.2">
      <c r="A4519" s="24" t="s">
        <v>16032</v>
      </c>
      <c r="B4519" s="84" t="s">
        <v>23018</v>
      </c>
      <c r="C4519" s="119">
        <v>112.2</v>
      </c>
      <c r="D4519" s="120">
        <v>4517</v>
      </c>
      <c r="E4519" s="121">
        <f t="shared" si="75"/>
        <v>6</v>
      </c>
    </row>
    <row r="4520" spans="1:5" x14ac:dyDescent="0.2">
      <c r="A4520" s="24" t="s">
        <v>13731</v>
      </c>
      <c r="B4520" s="84" t="s">
        <v>23808</v>
      </c>
      <c r="C4520" s="119">
        <v>112.2</v>
      </c>
      <c r="D4520" s="120">
        <v>4518</v>
      </c>
      <c r="E4520" s="121">
        <f t="shared" si="75"/>
        <v>6</v>
      </c>
    </row>
    <row r="4521" spans="1:5" x14ac:dyDescent="0.2">
      <c r="A4521" s="24" t="s">
        <v>15102</v>
      </c>
      <c r="B4521" s="84" t="s">
        <v>23266</v>
      </c>
      <c r="C4521" s="119">
        <v>112.2</v>
      </c>
      <c r="D4521" s="120">
        <v>4519</v>
      </c>
      <c r="E4521" s="121">
        <f t="shared" si="75"/>
        <v>6</v>
      </c>
    </row>
    <row r="4522" spans="1:5" x14ac:dyDescent="0.2">
      <c r="A4522" s="24" t="s">
        <v>14019</v>
      </c>
      <c r="B4522" s="84" t="s">
        <v>23751</v>
      </c>
      <c r="C4522" s="119">
        <v>112.2</v>
      </c>
      <c r="D4522" s="120">
        <v>4520</v>
      </c>
      <c r="E4522" s="121">
        <f t="shared" si="75"/>
        <v>6</v>
      </c>
    </row>
    <row r="4523" spans="1:5" x14ac:dyDescent="0.2">
      <c r="A4523" s="24" t="s">
        <v>15915</v>
      </c>
      <c r="B4523" s="84" t="s">
        <v>23275</v>
      </c>
      <c r="C4523" s="119">
        <v>112.3</v>
      </c>
      <c r="D4523" s="120">
        <v>4521</v>
      </c>
      <c r="E4523" s="121">
        <f t="shared" si="75"/>
        <v>6</v>
      </c>
    </row>
    <row r="4524" spans="1:5" x14ac:dyDescent="0.2">
      <c r="A4524" s="24" t="s">
        <v>14018</v>
      </c>
      <c r="B4524" s="84" t="s">
        <v>23917</v>
      </c>
      <c r="C4524" s="119">
        <v>112.3</v>
      </c>
      <c r="D4524" s="120">
        <v>4522</v>
      </c>
      <c r="E4524" s="121">
        <f t="shared" si="75"/>
        <v>6</v>
      </c>
    </row>
    <row r="4525" spans="1:5" x14ac:dyDescent="0.2">
      <c r="A4525" s="24" t="s">
        <v>13424</v>
      </c>
      <c r="B4525" s="84" t="s">
        <v>23494</v>
      </c>
      <c r="C4525" s="119">
        <v>112.3</v>
      </c>
      <c r="D4525" s="120">
        <v>4523</v>
      </c>
      <c r="E4525" s="121">
        <f t="shared" si="75"/>
        <v>6</v>
      </c>
    </row>
    <row r="4526" spans="1:5" x14ac:dyDescent="0.2">
      <c r="A4526" s="24" t="s">
        <v>15405</v>
      </c>
      <c r="B4526" s="84" t="s">
        <v>23011</v>
      </c>
      <c r="C4526" s="119">
        <v>112.3</v>
      </c>
      <c r="D4526" s="120">
        <v>4524</v>
      </c>
      <c r="E4526" s="121">
        <f t="shared" si="75"/>
        <v>6</v>
      </c>
    </row>
    <row r="4527" spans="1:5" x14ac:dyDescent="0.2">
      <c r="A4527" s="24" t="s">
        <v>14420</v>
      </c>
      <c r="B4527" s="84" t="s">
        <v>23523</v>
      </c>
      <c r="C4527" s="119">
        <v>112.3</v>
      </c>
      <c r="D4527" s="120">
        <v>4525</v>
      </c>
      <c r="E4527" s="121">
        <f t="shared" si="75"/>
        <v>6</v>
      </c>
    </row>
    <row r="4528" spans="1:5" x14ac:dyDescent="0.2">
      <c r="A4528" s="24" t="s">
        <v>13390</v>
      </c>
      <c r="B4528" s="84" t="s">
        <v>23650</v>
      </c>
      <c r="C4528" s="119">
        <v>112.3</v>
      </c>
      <c r="D4528" s="120">
        <v>4526</v>
      </c>
      <c r="E4528" s="121">
        <f t="shared" si="75"/>
        <v>6</v>
      </c>
    </row>
    <row r="4529" spans="1:5" x14ac:dyDescent="0.2">
      <c r="A4529" s="24" t="s">
        <v>14547</v>
      </c>
      <c r="B4529" s="84" t="s">
        <v>23885</v>
      </c>
      <c r="C4529" s="119">
        <v>112.4</v>
      </c>
      <c r="D4529" s="120">
        <v>4527</v>
      </c>
      <c r="E4529" s="121">
        <f t="shared" si="75"/>
        <v>6</v>
      </c>
    </row>
    <row r="4530" spans="1:5" x14ac:dyDescent="0.2">
      <c r="A4530" s="24" t="s">
        <v>13814</v>
      </c>
      <c r="B4530" s="84" t="s">
        <v>23837</v>
      </c>
      <c r="C4530" s="119">
        <v>112.4</v>
      </c>
      <c r="D4530" s="120">
        <v>4528</v>
      </c>
      <c r="E4530" s="121">
        <f t="shared" si="75"/>
        <v>6</v>
      </c>
    </row>
    <row r="4531" spans="1:5" x14ac:dyDescent="0.2">
      <c r="A4531" s="24" t="s">
        <v>14519</v>
      </c>
      <c r="B4531" s="84" t="s">
        <v>23662</v>
      </c>
      <c r="C4531" s="119">
        <v>112.4</v>
      </c>
      <c r="D4531" s="120">
        <v>4529</v>
      </c>
      <c r="E4531" s="121">
        <f t="shared" si="75"/>
        <v>6</v>
      </c>
    </row>
    <row r="4532" spans="1:5" x14ac:dyDescent="0.2">
      <c r="A4532" s="24" t="s">
        <v>15208</v>
      </c>
      <c r="B4532" s="84" t="s">
        <v>23746</v>
      </c>
      <c r="C4532" s="119">
        <v>112.4</v>
      </c>
      <c r="D4532" s="120">
        <v>4530</v>
      </c>
      <c r="E4532" s="121">
        <f t="shared" si="75"/>
        <v>6</v>
      </c>
    </row>
    <row r="4533" spans="1:5" x14ac:dyDescent="0.2">
      <c r="A4533" s="24" t="s">
        <v>14129</v>
      </c>
      <c r="B4533" s="84" t="s">
        <v>23846</v>
      </c>
      <c r="C4533" s="119">
        <v>112.4</v>
      </c>
      <c r="D4533" s="120">
        <v>4531</v>
      </c>
      <c r="E4533" s="121">
        <f t="shared" si="75"/>
        <v>6</v>
      </c>
    </row>
    <row r="4534" spans="1:5" x14ac:dyDescent="0.2">
      <c r="A4534" s="24" t="s">
        <v>15411</v>
      </c>
      <c r="B4534" s="84" t="s">
        <v>24616</v>
      </c>
      <c r="C4534" s="119">
        <v>112.4</v>
      </c>
      <c r="D4534" s="120">
        <v>4532</v>
      </c>
      <c r="E4534" s="121">
        <f t="shared" si="75"/>
        <v>6</v>
      </c>
    </row>
    <row r="4535" spans="1:5" x14ac:dyDescent="0.2">
      <c r="A4535" s="24" t="s">
        <v>14075</v>
      </c>
      <c r="B4535" s="84" t="s">
        <v>23430</v>
      </c>
      <c r="C4535" s="119">
        <v>112.5</v>
      </c>
      <c r="D4535" s="120">
        <v>4533</v>
      </c>
      <c r="E4535" s="121">
        <f t="shared" si="75"/>
        <v>6</v>
      </c>
    </row>
    <row r="4536" spans="1:5" x14ac:dyDescent="0.2">
      <c r="A4536" s="24" t="s">
        <v>13804</v>
      </c>
      <c r="B4536" s="84" t="s">
        <v>24267</v>
      </c>
      <c r="C4536" s="119">
        <v>112.5</v>
      </c>
      <c r="D4536" s="120">
        <v>4534</v>
      </c>
      <c r="E4536" s="121">
        <f t="shared" si="75"/>
        <v>6</v>
      </c>
    </row>
    <row r="4537" spans="1:5" x14ac:dyDescent="0.2">
      <c r="A4537" s="24" t="s">
        <v>15299</v>
      </c>
      <c r="B4537" s="84" t="s">
        <v>23560</v>
      </c>
      <c r="C4537" s="119">
        <v>112.5</v>
      </c>
      <c r="D4537" s="120">
        <v>4535</v>
      </c>
      <c r="E4537" s="121">
        <f t="shared" si="75"/>
        <v>6</v>
      </c>
    </row>
    <row r="4538" spans="1:5" x14ac:dyDescent="0.2">
      <c r="A4538" s="24" t="s">
        <v>14676</v>
      </c>
      <c r="B4538" s="84" t="s">
        <v>23401</v>
      </c>
      <c r="C4538" s="119">
        <v>112.5</v>
      </c>
      <c r="D4538" s="120">
        <v>4536</v>
      </c>
      <c r="E4538" s="121">
        <f t="shared" si="75"/>
        <v>6</v>
      </c>
    </row>
    <row r="4539" spans="1:5" x14ac:dyDescent="0.2">
      <c r="A4539" s="24" t="s">
        <v>14505</v>
      </c>
      <c r="B4539" s="84" t="s">
        <v>23060</v>
      </c>
      <c r="C4539" s="119">
        <v>112.5</v>
      </c>
      <c r="D4539" s="120">
        <v>4537</v>
      </c>
      <c r="E4539" s="121">
        <f t="shared" si="75"/>
        <v>6</v>
      </c>
    </row>
    <row r="4540" spans="1:5" x14ac:dyDescent="0.2">
      <c r="A4540" s="24" t="s">
        <v>15453</v>
      </c>
      <c r="B4540" s="84" t="s">
        <v>23913</v>
      </c>
      <c r="C4540" s="119">
        <v>112.6</v>
      </c>
      <c r="D4540" s="120">
        <v>4538</v>
      </c>
      <c r="E4540" s="121">
        <f t="shared" si="75"/>
        <v>6</v>
      </c>
    </row>
    <row r="4541" spans="1:5" x14ac:dyDescent="0.2">
      <c r="A4541" s="24" t="s">
        <v>14576</v>
      </c>
      <c r="B4541" s="84" t="s">
        <v>23440</v>
      </c>
      <c r="C4541" s="119">
        <v>112.6</v>
      </c>
      <c r="D4541" s="120">
        <v>4539</v>
      </c>
      <c r="E4541" s="121">
        <f t="shared" si="75"/>
        <v>6</v>
      </c>
    </row>
    <row r="4542" spans="1:5" x14ac:dyDescent="0.2">
      <c r="A4542" s="24" t="s">
        <v>13819</v>
      </c>
      <c r="B4542" s="84" t="s">
        <v>23283</v>
      </c>
      <c r="C4542" s="119">
        <v>112.6</v>
      </c>
      <c r="D4542" s="120">
        <v>4540</v>
      </c>
      <c r="E4542" s="121">
        <f t="shared" si="75"/>
        <v>6</v>
      </c>
    </row>
    <row r="4543" spans="1:5" x14ac:dyDescent="0.2">
      <c r="A4543" s="24" t="s">
        <v>13442</v>
      </c>
      <c r="B4543" s="84" t="s">
        <v>23565</v>
      </c>
      <c r="C4543" s="119">
        <v>112.6</v>
      </c>
      <c r="D4543" s="120">
        <v>4541</v>
      </c>
      <c r="E4543" s="121">
        <f t="shared" si="75"/>
        <v>6</v>
      </c>
    </row>
    <row r="4544" spans="1:5" x14ac:dyDescent="0.2">
      <c r="A4544" s="24" t="s">
        <v>15334</v>
      </c>
      <c r="B4544" s="84" t="s">
        <v>23363</v>
      </c>
      <c r="C4544" s="119">
        <v>112.6</v>
      </c>
      <c r="D4544" s="120">
        <v>4542</v>
      </c>
      <c r="E4544" s="121">
        <f t="shared" si="75"/>
        <v>6</v>
      </c>
    </row>
    <row r="4545" spans="1:5" x14ac:dyDescent="0.2">
      <c r="A4545" s="24" t="s">
        <v>14220</v>
      </c>
      <c r="B4545" s="84" t="s">
        <v>22877</v>
      </c>
      <c r="C4545" s="119">
        <v>112.6</v>
      </c>
      <c r="D4545" s="120">
        <v>4543</v>
      </c>
      <c r="E4545" s="121">
        <f t="shared" si="75"/>
        <v>6</v>
      </c>
    </row>
    <row r="4546" spans="1:5" x14ac:dyDescent="0.2">
      <c r="A4546" s="24" t="s">
        <v>14685</v>
      </c>
      <c r="B4546" s="84" t="s">
        <v>23877</v>
      </c>
      <c r="C4546" s="119">
        <v>112.7</v>
      </c>
      <c r="D4546" s="120">
        <v>4544</v>
      </c>
      <c r="E4546" s="121">
        <f t="shared" si="75"/>
        <v>6</v>
      </c>
    </row>
    <row r="4547" spans="1:5" x14ac:dyDescent="0.2">
      <c r="A4547" s="24" t="s">
        <v>13694</v>
      </c>
      <c r="B4547" s="84" t="s">
        <v>23924</v>
      </c>
      <c r="C4547" s="119">
        <v>112.7</v>
      </c>
      <c r="D4547" s="120">
        <v>4545</v>
      </c>
      <c r="E4547" s="121">
        <f t="shared" si="75"/>
        <v>6</v>
      </c>
    </row>
    <row r="4548" spans="1:5" x14ac:dyDescent="0.2">
      <c r="A4548" s="24" t="s">
        <v>13967</v>
      </c>
      <c r="B4548" s="84" t="s">
        <v>23823</v>
      </c>
      <c r="C4548" s="119">
        <v>112.7</v>
      </c>
      <c r="D4548" s="120">
        <v>4546</v>
      </c>
      <c r="E4548" s="121">
        <f t="shared" ref="E4548:E4611" si="76">VLOOKUP(C4548,$I$3:$O$18,7, TRUE)</f>
        <v>6</v>
      </c>
    </row>
    <row r="4549" spans="1:5" x14ac:dyDescent="0.2">
      <c r="A4549" s="24" t="s">
        <v>15959</v>
      </c>
      <c r="B4549" s="84" t="s">
        <v>23884</v>
      </c>
      <c r="C4549" s="119">
        <v>112.8</v>
      </c>
      <c r="D4549" s="120">
        <v>4547</v>
      </c>
      <c r="E4549" s="121">
        <f t="shared" si="76"/>
        <v>6</v>
      </c>
    </row>
    <row r="4550" spans="1:5" x14ac:dyDescent="0.2">
      <c r="A4550" s="24" t="s">
        <v>13513</v>
      </c>
      <c r="B4550" s="84" t="s">
        <v>23539</v>
      </c>
      <c r="C4550" s="119">
        <v>112.8</v>
      </c>
      <c r="D4550" s="120">
        <v>4548</v>
      </c>
      <c r="E4550" s="121">
        <f t="shared" si="76"/>
        <v>6</v>
      </c>
    </row>
    <row r="4551" spans="1:5" x14ac:dyDescent="0.2">
      <c r="A4551" s="24" t="s">
        <v>13625</v>
      </c>
      <c r="B4551" s="84" t="s">
        <v>24167</v>
      </c>
      <c r="C4551" s="119">
        <v>112.8</v>
      </c>
      <c r="D4551" s="120">
        <v>4549</v>
      </c>
      <c r="E4551" s="121">
        <f t="shared" si="76"/>
        <v>6</v>
      </c>
    </row>
    <row r="4552" spans="1:5" x14ac:dyDescent="0.2">
      <c r="A4552" s="24" t="s">
        <v>13695</v>
      </c>
      <c r="B4552" s="84" t="s">
        <v>24089</v>
      </c>
      <c r="C4552" s="119">
        <v>112.8</v>
      </c>
      <c r="D4552" s="120">
        <v>4550</v>
      </c>
      <c r="E4552" s="121">
        <f t="shared" si="76"/>
        <v>6</v>
      </c>
    </row>
    <row r="4553" spans="1:5" x14ac:dyDescent="0.2">
      <c r="A4553" s="24" t="s">
        <v>15464</v>
      </c>
      <c r="B4553" s="84" t="s">
        <v>23347</v>
      </c>
      <c r="C4553" s="119">
        <v>112.8</v>
      </c>
      <c r="D4553" s="120">
        <v>4551</v>
      </c>
      <c r="E4553" s="121">
        <f t="shared" si="76"/>
        <v>6</v>
      </c>
    </row>
    <row r="4554" spans="1:5" x14ac:dyDescent="0.2">
      <c r="A4554" s="24" t="s">
        <v>17288</v>
      </c>
      <c r="B4554" s="84" t="s">
        <v>23903</v>
      </c>
      <c r="C4554" s="119">
        <v>112.9</v>
      </c>
      <c r="D4554" s="120">
        <v>4552</v>
      </c>
      <c r="E4554" s="121">
        <f t="shared" si="76"/>
        <v>6</v>
      </c>
    </row>
    <row r="4555" spans="1:5" x14ac:dyDescent="0.2">
      <c r="A4555" s="24" t="s">
        <v>15492</v>
      </c>
      <c r="B4555" s="84" t="s">
        <v>23432</v>
      </c>
      <c r="C4555" s="119">
        <v>112.9</v>
      </c>
      <c r="D4555" s="120">
        <v>4553</v>
      </c>
      <c r="E4555" s="121">
        <f t="shared" si="76"/>
        <v>6</v>
      </c>
    </row>
    <row r="4556" spans="1:5" x14ac:dyDescent="0.2">
      <c r="A4556" s="24" t="s">
        <v>15051</v>
      </c>
      <c r="B4556" s="84" t="s">
        <v>23866</v>
      </c>
      <c r="C4556" s="119">
        <v>112.9</v>
      </c>
      <c r="D4556" s="120">
        <v>4554</v>
      </c>
      <c r="E4556" s="121">
        <f t="shared" si="76"/>
        <v>6</v>
      </c>
    </row>
    <row r="4557" spans="1:5" x14ac:dyDescent="0.2">
      <c r="A4557" s="24" t="s">
        <v>14462</v>
      </c>
      <c r="B4557" s="84" t="s">
        <v>24093</v>
      </c>
      <c r="C4557" s="119">
        <v>112.9</v>
      </c>
      <c r="D4557" s="120">
        <v>4555</v>
      </c>
      <c r="E4557" s="121">
        <f t="shared" si="76"/>
        <v>6</v>
      </c>
    </row>
    <row r="4558" spans="1:5" x14ac:dyDescent="0.2">
      <c r="A4558" s="24" t="s">
        <v>13362</v>
      </c>
      <c r="B4558" s="84" t="s">
        <v>24094</v>
      </c>
      <c r="C4558" s="119">
        <v>112.9</v>
      </c>
      <c r="D4558" s="120">
        <v>4556</v>
      </c>
      <c r="E4558" s="121">
        <f t="shared" si="76"/>
        <v>6</v>
      </c>
    </row>
    <row r="4559" spans="1:5" x14ac:dyDescent="0.2">
      <c r="A4559" s="24" t="s">
        <v>14253</v>
      </c>
      <c r="B4559" s="84" t="s">
        <v>23774</v>
      </c>
      <c r="C4559" s="119">
        <v>113</v>
      </c>
      <c r="D4559" s="120">
        <v>4557</v>
      </c>
      <c r="E4559" s="121">
        <f t="shared" si="76"/>
        <v>6</v>
      </c>
    </row>
    <row r="4560" spans="1:5" x14ac:dyDescent="0.2">
      <c r="A4560" s="24" t="s">
        <v>14288</v>
      </c>
      <c r="B4560" s="84" t="s">
        <v>23368</v>
      </c>
      <c r="C4560" s="119">
        <v>113</v>
      </c>
      <c r="D4560" s="120">
        <v>4558</v>
      </c>
      <c r="E4560" s="121">
        <f t="shared" si="76"/>
        <v>6</v>
      </c>
    </row>
    <row r="4561" spans="1:5" x14ac:dyDescent="0.2">
      <c r="A4561" s="24" t="s">
        <v>15363</v>
      </c>
      <c r="B4561" s="84" t="s">
        <v>22646</v>
      </c>
      <c r="C4561" s="119">
        <v>113</v>
      </c>
      <c r="D4561" s="120">
        <v>4559</v>
      </c>
      <c r="E4561" s="121">
        <f t="shared" si="76"/>
        <v>6</v>
      </c>
    </row>
    <row r="4562" spans="1:5" x14ac:dyDescent="0.2">
      <c r="A4562" s="24" t="s">
        <v>15985</v>
      </c>
      <c r="B4562" s="84" t="s">
        <v>23365</v>
      </c>
      <c r="C4562" s="119">
        <v>113</v>
      </c>
      <c r="D4562" s="120">
        <v>4560</v>
      </c>
      <c r="E4562" s="121">
        <f t="shared" si="76"/>
        <v>6</v>
      </c>
    </row>
    <row r="4563" spans="1:5" x14ac:dyDescent="0.2">
      <c r="A4563" s="24" t="s">
        <v>13261</v>
      </c>
      <c r="B4563" s="84" t="s">
        <v>24159</v>
      </c>
      <c r="C4563" s="119">
        <v>113</v>
      </c>
      <c r="D4563" s="120">
        <v>4561</v>
      </c>
      <c r="E4563" s="121">
        <f t="shared" si="76"/>
        <v>6</v>
      </c>
    </row>
    <row r="4564" spans="1:5" x14ac:dyDescent="0.2">
      <c r="A4564" s="24" t="s">
        <v>14251</v>
      </c>
      <c r="B4564" s="84" t="s">
        <v>23270</v>
      </c>
      <c r="C4564" s="119">
        <v>113.1</v>
      </c>
      <c r="D4564" s="120">
        <v>4562</v>
      </c>
      <c r="E4564" s="121">
        <f t="shared" si="76"/>
        <v>6</v>
      </c>
    </row>
    <row r="4565" spans="1:5" x14ac:dyDescent="0.2">
      <c r="A4565" s="24" t="s">
        <v>14079</v>
      </c>
      <c r="B4565" s="84" t="s">
        <v>23461</v>
      </c>
      <c r="C4565" s="119">
        <v>113.1</v>
      </c>
      <c r="D4565" s="120">
        <v>4563</v>
      </c>
      <c r="E4565" s="121">
        <f t="shared" si="76"/>
        <v>6</v>
      </c>
    </row>
    <row r="4566" spans="1:5" x14ac:dyDescent="0.2">
      <c r="A4566" s="24" t="s">
        <v>15128</v>
      </c>
      <c r="B4566" s="84" t="s">
        <v>23047</v>
      </c>
      <c r="C4566" s="119">
        <v>113.1</v>
      </c>
      <c r="D4566" s="120">
        <v>4564</v>
      </c>
      <c r="E4566" s="121">
        <f t="shared" si="76"/>
        <v>6</v>
      </c>
    </row>
    <row r="4567" spans="1:5" x14ac:dyDescent="0.2">
      <c r="A4567" s="24" t="s">
        <v>15413</v>
      </c>
      <c r="B4567" s="84" t="s">
        <v>23745</v>
      </c>
      <c r="C4567" s="119">
        <v>113.1</v>
      </c>
      <c r="D4567" s="120">
        <v>4565</v>
      </c>
      <c r="E4567" s="121">
        <f t="shared" si="76"/>
        <v>6</v>
      </c>
    </row>
    <row r="4568" spans="1:5" x14ac:dyDescent="0.2">
      <c r="A4568" s="24" t="s">
        <v>14175</v>
      </c>
      <c r="B4568" s="84" t="s">
        <v>23974</v>
      </c>
      <c r="C4568" s="119">
        <v>113.1</v>
      </c>
      <c r="D4568" s="120">
        <v>4566</v>
      </c>
      <c r="E4568" s="121">
        <f t="shared" si="76"/>
        <v>6</v>
      </c>
    </row>
    <row r="4569" spans="1:5" x14ac:dyDescent="0.2">
      <c r="A4569" s="24" t="s">
        <v>13707</v>
      </c>
      <c r="B4569" s="84" t="s">
        <v>23834</v>
      </c>
      <c r="C4569" s="119">
        <v>113.1</v>
      </c>
      <c r="D4569" s="120">
        <v>4567</v>
      </c>
      <c r="E4569" s="121">
        <f t="shared" si="76"/>
        <v>6</v>
      </c>
    </row>
    <row r="4570" spans="1:5" x14ac:dyDescent="0.2">
      <c r="A4570" s="24" t="s">
        <v>14709</v>
      </c>
      <c r="B4570" s="84" t="s">
        <v>23680</v>
      </c>
      <c r="C4570" s="119">
        <v>113.1</v>
      </c>
      <c r="D4570" s="120">
        <v>4568</v>
      </c>
      <c r="E4570" s="121">
        <f t="shared" si="76"/>
        <v>6</v>
      </c>
    </row>
    <row r="4571" spans="1:5" x14ac:dyDescent="0.2">
      <c r="A4571" s="24" t="s">
        <v>14098</v>
      </c>
      <c r="B4571" s="84" t="s">
        <v>24082</v>
      </c>
      <c r="C4571" s="119">
        <v>113.2</v>
      </c>
      <c r="D4571" s="120">
        <v>4569</v>
      </c>
      <c r="E4571" s="121">
        <f t="shared" si="76"/>
        <v>6</v>
      </c>
    </row>
    <row r="4572" spans="1:5" x14ac:dyDescent="0.2">
      <c r="A4572" s="24" t="s">
        <v>14451</v>
      </c>
      <c r="B4572" s="84" t="s">
        <v>23856</v>
      </c>
      <c r="C4572" s="119">
        <v>113.2</v>
      </c>
      <c r="D4572" s="120">
        <v>4570</v>
      </c>
      <c r="E4572" s="121">
        <f t="shared" si="76"/>
        <v>6</v>
      </c>
    </row>
    <row r="4573" spans="1:5" x14ac:dyDescent="0.2">
      <c r="A4573" s="24" t="s">
        <v>14192</v>
      </c>
      <c r="B4573" s="84" t="s">
        <v>24120</v>
      </c>
      <c r="C4573" s="119">
        <v>113.2</v>
      </c>
      <c r="D4573" s="120">
        <v>4571</v>
      </c>
      <c r="E4573" s="121">
        <f t="shared" si="76"/>
        <v>6</v>
      </c>
    </row>
    <row r="4574" spans="1:5" x14ac:dyDescent="0.2">
      <c r="A4574" s="24" t="s">
        <v>13514</v>
      </c>
      <c r="B4574" s="84" t="s">
        <v>23790</v>
      </c>
      <c r="C4574" s="119">
        <v>113.2</v>
      </c>
      <c r="D4574" s="120">
        <v>4572</v>
      </c>
      <c r="E4574" s="121">
        <f t="shared" si="76"/>
        <v>6</v>
      </c>
    </row>
    <row r="4575" spans="1:5" x14ac:dyDescent="0.2">
      <c r="A4575" s="24" t="s">
        <v>13160</v>
      </c>
      <c r="B4575" s="84" t="s">
        <v>23931</v>
      </c>
      <c r="C4575" s="119">
        <v>113.2</v>
      </c>
      <c r="D4575" s="120">
        <v>4573</v>
      </c>
      <c r="E4575" s="121">
        <f t="shared" si="76"/>
        <v>6</v>
      </c>
    </row>
    <row r="4576" spans="1:5" x14ac:dyDescent="0.2">
      <c r="A4576" s="24" t="s">
        <v>14296</v>
      </c>
      <c r="B4576" s="84" t="s">
        <v>22792</v>
      </c>
      <c r="C4576" s="119">
        <v>113.2</v>
      </c>
      <c r="D4576" s="120">
        <v>4574</v>
      </c>
      <c r="E4576" s="121">
        <f t="shared" si="76"/>
        <v>6</v>
      </c>
    </row>
    <row r="4577" spans="1:5" x14ac:dyDescent="0.2">
      <c r="A4577" s="24" t="s">
        <v>14742</v>
      </c>
      <c r="B4577" s="84" t="s">
        <v>23809</v>
      </c>
      <c r="C4577" s="119">
        <v>113.2</v>
      </c>
      <c r="D4577" s="120">
        <v>4575</v>
      </c>
      <c r="E4577" s="121">
        <f t="shared" si="76"/>
        <v>6</v>
      </c>
    </row>
    <row r="4578" spans="1:5" x14ac:dyDescent="0.2">
      <c r="A4578" s="24" t="s">
        <v>14248</v>
      </c>
      <c r="B4578" s="84" t="s">
        <v>23419</v>
      </c>
      <c r="C4578" s="119">
        <v>113.2</v>
      </c>
      <c r="D4578" s="120">
        <v>4576</v>
      </c>
      <c r="E4578" s="121">
        <f t="shared" si="76"/>
        <v>6</v>
      </c>
    </row>
    <row r="4579" spans="1:5" x14ac:dyDescent="0.2">
      <c r="A4579" s="24" t="s">
        <v>13355</v>
      </c>
      <c r="B4579" s="84" t="s">
        <v>23912</v>
      </c>
      <c r="C4579" s="119">
        <v>113.2</v>
      </c>
      <c r="D4579" s="120">
        <v>4577</v>
      </c>
      <c r="E4579" s="121">
        <f t="shared" si="76"/>
        <v>6</v>
      </c>
    </row>
    <row r="4580" spans="1:5" x14ac:dyDescent="0.2">
      <c r="A4580" s="24" t="s">
        <v>13650</v>
      </c>
      <c r="B4580" s="84" t="s">
        <v>24474</v>
      </c>
      <c r="C4580" s="119">
        <v>113.3</v>
      </c>
      <c r="D4580" s="120">
        <v>4578</v>
      </c>
      <c r="E4580" s="121">
        <f t="shared" si="76"/>
        <v>6</v>
      </c>
    </row>
    <row r="4581" spans="1:5" x14ac:dyDescent="0.2">
      <c r="A4581" s="24" t="s">
        <v>15309</v>
      </c>
      <c r="B4581" s="84" t="s">
        <v>24251</v>
      </c>
      <c r="C4581" s="119">
        <v>113.3</v>
      </c>
      <c r="D4581" s="120">
        <v>4579</v>
      </c>
      <c r="E4581" s="121">
        <f t="shared" si="76"/>
        <v>6</v>
      </c>
    </row>
    <row r="4582" spans="1:5" x14ac:dyDescent="0.2">
      <c r="A4582" s="24" t="s">
        <v>14111</v>
      </c>
      <c r="B4582" s="84" t="s">
        <v>23718</v>
      </c>
      <c r="C4582" s="119">
        <v>113.3</v>
      </c>
      <c r="D4582" s="120">
        <v>4580</v>
      </c>
      <c r="E4582" s="121">
        <f t="shared" si="76"/>
        <v>6</v>
      </c>
    </row>
    <row r="4583" spans="1:5" x14ac:dyDescent="0.2">
      <c r="A4583" s="24" t="s">
        <v>13549</v>
      </c>
      <c r="B4583" s="84" t="s">
        <v>24057</v>
      </c>
      <c r="C4583" s="119">
        <v>113.3</v>
      </c>
      <c r="D4583" s="120">
        <v>4581</v>
      </c>
      <c r="E4583" s="121">
        <f t="shared" si="76"/>
        <v>6</v>
      </c>
    </row>
    <row r="4584" spans="1:5" x14ac:dyDescent="0.2">
      <c r="A4584" s="24" t="s">
        <v>14968</v>
      </c>
      <c r="B4584" s="84" t="s">
        <v>23354</v>
      </c>
      <c r="C4584" s="119">
        <v>113.3</v>
      </c>
      <c r="D4584" s="120">
        <v>4582</v>
      </c>
      <c r="E4584" s="121">
        <f t="shared" si="76"/>
        <v>6</v>
      </c>
    </row>
    <row r="4585" spans="1:5" x14ac:dyDescent="0.2">
      <c r="A4585" s="24" t="s">
        <v>14152</v>
      </c>
      <c r="B4585" s="84" t="s">
        <v>23721</v>
      </c>
      <c r="C4585" s="119">
        <v>113.3</v>
      </c>
      <c r="D4585" s="120">
        <v>4583</v>
      </c>
      <c r="E4585" s="121">
        <f t="shared" si="76"/>
        <v>6</v>
      </c>
    </row>
    <row r="4586" spans="1:5" x14ac:dyDescent="0.2">
      <c r="A4586" s="24" t="s">
        <v>13456</v>
      </c>
      <c r="B4586" s="84" t="s">
        <v>24299</v>
      </c>
      <c r="C4586" s="119">
        <v>113.4</v>
      </c>
      <c r="D4586" s="120">
        <v>4584</v>
      </c>
      <c r="E4586" s="121">
        <f t="shared" si="76"/>
        <v>6</v>
      </c>
    </row>
    <row r="4587" spans="1:5" x14ac:dyDescent="0.2">
      <c r="A4587" s="24" t="s">
        <v>13302</v>
      </c>
      <c r="B4587" s="84" t="s">
        <v>23657</v>
      </c>
      <c r="C4587" s="119">
        <v>113.4</v>
      </c>
      <c r="D4587" s="120">
        <v>4585</v>
      </c>
      <c r="E4587" s="121">
        <f t="shared" si="76"/>
        <v>6</v>
      </c>
    </row>
    <row r="4588" spans="1:5" x14ac:dyDescent="0.2">
      <c r="A4588" s="24" t="s">
        <v>13350</v>
      </c>
      <c r="B4588" s="84" t="s">
        <v>23784</v>
      </c>
      <c r="C4588" s="119">
        <v>113.4</v>
      </c>
      <c r="D4588" s="120">
        <v>4586</v>
      </c>
      <c r="E4588" s="121">
        <f t="shared" si="76"/>
        <v>6</v>
      </c>
    </row>
    <row r="4589" spans="1:5" x14ac:dyDescent="0.2">
      <c r="A4589" s="24" t="s">
        <v>14749</v>
      </c>
      <c r="B4589" s="84" t="s">
        <v>23780</v>
      </c>
      <c r="C4589" s="119">
        <v>113.4</v>
      </c>
      <c r="D4589" s="120">
        <v>4587</v>
      </c>
      <c r="E4589" s="121">
        <f t="shared" si="76"/>
        <v>6</v>
      </c>
    </row>
    <row r="4590" spans="1:5" x14ac:dyDescent="0.2">
      <c r="A4590" s="24" t="s">
        <v>14864</v>
      </c>
      <c r="B4590" s="84" t="s">
        <v>23100</v>
      </c>
      <c r="C4590" s="119">
        <v>113.4</v>
      </c>
      <c r="D4590" s="120">
        <v>4588</v>
      </c>
      <c r="E4590" s="121">
        <f t="shared" si="76"/>
        <v>6</v>
      </c>
    </row>
    <row r="4591" spans="1:5" x14ac:dyDescent="0.2">
      <c r="A4591" s="24" t="s">
        <v>14272</v>
      </c>
      <c r="B4591" s="84" t="s">
        <v>24060</v>
      </c>
      <c r="C4591" s="119">
        <v>113.4</v>
      </c>
      <c r="D4591" s="120">
        <v>4589</v>
      </c>
      <c r="E4591" s="121">
        <f t="shared" si="76"/>
        <v>6</v>
      </c>
    </row>
    <row r="4592" spans="1:5" x14ac:dyDescent="0.2">
      <c r="A4592" s="24" t="s">
        <v>14107</v>
      </c>
      <c r="B4592" s="84" t="s">
        <v>24148</v>
      </c>
      <c r="C4592" s="119">
        <v>113.5</v>
      </c>
      <c r="D4592" s="120">
        <v>4590</v>
      </c>
      <c r="E4592" s="121">
        <f t="shared" si="76"/>
        <v>6</v>
      </c>
    </row>
    <row r="4593" spans="1:5" x14ac:dyDescent="0.2">
      <c r="A4593" s="24" t="s">
        <v>13030</v>
      </c>
      <c r="B4593" s="84" t="s">
        <v>24165</v>
      </c>
      <c r="C4593" s="119">
        <v>113.5</v>
      </c>
      <c r="D4593" s="120">
        <v>4591</v>
      </c>
      <c r="E4593" s="121">
        <f t="shared" si="76"/>
        <v>6</v>
      </c>
    </row>
    <row r="4594" spans="1:5" x14ac:dyDescent="0.2">
      <c r="A4594" s="24" t="s">
        <v>13995</v>
      </c>
      <c r="B4594" s="84" t="s">
        <v>23971</v>
      </c>
      <c r="C4594" s="119">
        <v>113.5</v>
      </c>
      <c r="D4594" s="120">
        <v>4592</v>
      </c>
      <c r="E4594" s="121">
        <f t="shared" si="76"/>
        <v>6</v>
      </c>
    </row>
    <row r="4595" spans="1:5" x14ac:dyDescent="0.2">
      <c r="A4595" s="24" t="s">
        <v>13794</v>
      </c>
      <c r="B4595" s="84" t="s">
        <v>23649</v>
      </c>
      <c r="C4595" s="119">
        <v>113.5</v>
      </c>
      <c r="D4595" s="120">
        <v>4593</v>
      </c>
      <c r="E4595" s="121">
        <f t="shared" si="76"/>
        <v>6</v>
      </c>
    </row>
    <row r="4596" spans="1:5" x14ac:dyDescent="0.2">
      <c r="A4596" s="24" t="s">
        <v>13671</v>
      </c>
      <c r="B4596" s="84" t="s">
        <v>23883</v>
      </c>
      <c r="C4596" s="119">
        <v>113.5</v>
      </c>
      <c r="D4596" s="120">
        <v>4594</v>
      </c>
      <c r="E4596" s="121">
        <f t="shared" si="76"/>
        <v>6</v>
      </c>
    </row>
    <row r="4597" spans="1:5" x14ac:dyDescent="0.2">
      <c r="A4597" s="24" t="s">
        <v>14234</v>
      </c>
      <c r="B4597" s="84" t="s">
        <v>23952</v>
      </c>
      <c r="C4597" s="119">
        <v>113.5</v>
      </c>
      <c r="D4597" s="120">
        <v>4595</v>
      </c>
      <c r="E4597" s="121">
        <f t="shared" si="76"/>
        <v>6</v>
      </c>
    </row>
    <row r="4598" spans="1:5" x14ac:dyDescent="0.2">
      <c r="A4598" s="24" t="s">
        <v>13319</v>
      </c>
      <c r="B4598" s="84" t="s">
        <v>24051</v>
      </c>
      <c r="C4598" s="119">
        <v>113.6</v>
      </c>
      <c r="D4598" s="120">
        <v>4596</v>
      </c>
      <c r="E4598" s="121">
        <f t="shared" si="76"/>
        <v>6</v>
      </c>
    </row>
    <row r="4599" spans="1:5" x14ac:dyDescent="0.2">
      <c r="A4599" s="24" t="s">
        <v>13933</v>
      </c>
      <c r="B4599" s="84" t="s">
        <v>23481</v>
      </c>
      <c r="C4599" s="119">
        <v>113.6</v>
      </c>
      <c r="D4599" s="120">
        <v>4597</v>
      </c>
      <c r="E4599" s="121">
        <f t="shared" si="76"/>
        <v>6</v>
      </c>
    </row>
    <row r="4600" spans="1:5" x14ac:dyDescent="0.2">
      <c r="A4600" s="24" t="s">
        <v>14612</v>
      </c>
      <c r="B4600" s="84" t="s">
        <v>23701</v>
      </c>
      <c r="C4600" s="119">
        <v>113.6</v>
      </c>
      <c r="D4600" s="120">
        <v>4598</v>
      </c>
      <c r="E4600" s="121">
        <f t="shared" si="76"/>
        <v>6</v>
      </c>
    </row>
    <row r="4601" spans="1:5" x14ac:dyDescent="0.2">
      <c r="A4601" s="24" t="s">
        <v>24244</v>
      </c>
      <c r="B4601" s="84" t="s">
        <v>24245</v>
      </c>
      <c r="C4601" s="119">
        <v>113.6</v>
      </c>
      <c r="D4601" s="120">
        <v>4599</v>
      </c>
      <c r="E4601" s="121">
        <f t="shared" si="76"/>
        <v>6</v>
      </c>
    </row>
    <row r="4602" spans="1:5" x14ac:dyDescent="0.2">
      <c r="A4602" s="24" t="s">
        <v>14084</v>
      </c>
      <c r="B4602" s="84" t="s">
        <v>23466</v>
      </c>
      <c r="C4602" s="119">
        <v>113.7</v>
      </c>
      <c r="D4602" s="120">
        <v>4600</v>
      </c>
      <c r="E4602" s="121">
        <f t="shared" si="76"/>
        <v>7</v>
      </c>
    </row>
    <row r="4603" spans="1:5" x14ac:dyDescent="0.2">
      <c r="A4603" s="24" t="s">
        <v>14762</v>
      </c>
      <c r="B4603" s="84" t="s">
        <v>23802</v>
      </c>
      <c r="C4603" s="119">
        <v>113.7</v>
      </c>
      <c r="D4603" s="120">
        <v>4601</v>
      </c>
      <c r="E4603" s="121">
        <f t="shared" si="76"/>
        <v>7</v>
      </c>
    </row>
    <row r="4604" spans="1:5" x14ac:dyDescent="0.2">
      <c r="A4604" s="24" t="s">
        <v>13888</v>
      </c>
      <c r="B4604" s="84" t="s">
        <v>23453</v>
      </c>
      <c r="C4604" s="119">
        <v>113.7</v>
      </c>
      <c r="D4604" s="120">
        <v>4602</v>
      </c>
      <c r="E4604" s="121">
        <f t="shared" si="76"/>
        <v>7</v>
      </c>
    </row>
    <row r="4605" spans="1:5" x14ac:dyDescent="0.2">
      <c r="A4605" s="24" t="s">
        <v>23839</v>
      </c>
      <c r="B4605" s="84" t="s">
        <v>23840</v>
      </c>
      <c r="C4605" s="119">
        <v>113.7</v>
      </c>
      <c r="D4605" s="120">
        <v>4603</v>
      </c>
      <c r="E4605" s="121">
        <f t="shared" si="76"/>
        <v>7</v>
      </c>
    </row>
    <row r="4606" spans="1:5" x14ac:dyDescent="0.2">
      <c r="A4606" s="24" t="s">
        <v>14601</v>
      </c>
      <c r="B4606" s="84" t="s">
        <v>23854</v>
      </c>
      <c r="C4606" s="119">
        <v>113.8</v>
      </c>
      <c r="D4606" s="120">
        <v>4604</v>
      </c>
      <c r="E4606" s="121">
        <f t="shared" si="76"/>
        <v>7</v>
      </c>
    </row>
    <row r="4607" spans="1:5" x14ac:dyDescent="0.2">
      <c r="A4607" s="24" t="s">
        <v>14064</v>
      </c>
      <c r="B4607" s="84" t="s">
        <v>23760</v>
      </c>
      <c r="C4607" s="119">
        <v>113.8</v>
      </c>
      <c r="D4607" s="120">
        <v>4605</v>
      </c>
      <c r="E4607" s="121">
        <f t="shared" si="76"/>
        <v>7</v>
      </c>
    </row>
    <row r="4608" spans="1:5" x14ac:dyDescent="0.2">
      <c r="A4608" s="24" t="s">
        <v>14087</v>
      </c>
      <c r="B4608" s="84" t="s">
        <v>24012</v>
      </c>
      <c r="C4608" s="119">
        <v>113.8</v>
      </c>
      <c r="D4608" s="120">
        <v>4606</v>
      </c>
      <c r="E4608" s="121">
        <f t="shared" si="76"/>
        <v>7</v>
      </c>
    </row>
    <row r="4609" spans="1:5" x14ac:dyDescent="0.2">
      <c r="A4609" s="24" t="s">
        <v>13758</v>
      </c>
      <c r="B4609" s="84" t="s">
        <v>24270</v>
      </c>
      <c r="C4609" s="119">
        <v>113.8</v>
      </c>
      <c r="D4609" s="120">
        <v>4607</v>
      </c>
      <c r="E4609" s="121">
        <f t="shared" si="76"/>
        <v>7</v>
      </c>
    </row>
    <row r="4610" spans="1:5" x14ac:dyDescent="0.2">
      <c r="A4610" s="24" t="s">
        <v>15039</v>
      </c>
      <c r="B4610" s="84" t="s">
        <v>23829</v>
      </c>
      <c r="C4610" s="119">
        <v>113.8</v>
      </c>
      <c r="D4610" s="120">
        <v>4608</v>
      </c>
      <c r="E4610" s="121">
        <f t="shared" si="76"/>
        <v>7</v>
      </c>
    </row>
    <row r="4611" spans="1:5" x14ac:dyDescent="0.2">
      <c r="A4611" s="24" t="s">
        <v>13714</v>
      </c>
      <c r="B4611" s="84" t="s">
        <v>23864</v>
      </c>
      <c r="C4611" s="119">
        <v>113.8</v>
      </c>
      <c r="D4611" s="120">
        <v>4609</v>
      </c>
      <c r="E4611" s="121">
        <f t="shared" si="76"/>
        <v>7</v>
      </c>
    </row>
    <row r="4612" spans="1:5" x14ac:dyDescent="0.2">
      <c r="A4612" s="24" t="s">
        <v>14545</v>
      </c>
      <c r="B4612" s="84" t="s">
        <v>23161</v>
      </c>
      <c r="C4612" s="119">
        <v>113.9</v>
      </c>
      <c r="D4612" s="120">
        <v>4610</v>
      </c>
      <c r="E4612" s="121">
        <f t="shared" ref="E4612:E4675" si="77">VLOOKUP(C4612,$I$3:$O$18,7, TRUE)</f>
        <v>7</v>
      </c>
    </row>
    <row r="4613" spans="1:5" x14ac:dyDescent="0.2">
      <c r="A4613" s="24" t="s">
        <v>13832</v>
      </c>
      <c r="B4613" s="84" t="s">
        <v>24248</v>
      </c>
      <c r="C4613" s="119">
        <v>113.9</v>
      </c>
      <c r="D4613" s="120">
        <v>4611</v>
      </c>
      <c r="E4613" s="121">
        <f t="shared" si="77"/>
        <v>7</v>
      </c>
    </row>
    <row r="4614" spans="1:5" x14ac:dyDescent="0.2">
      <c r="A4614" s="24" t="s">
        <v>15583</v>
      </c>
      <c r="B4614" s="84" t="s">
        <v>23585</v>
      </c>
      <c r="C4614" s="119">
        <v>113.9</v>
      </c>
      <c r="D4614" s="120">
        <v>4612</v>
      </c>
      <c r="E4614" s="121">
        <f t="shared" si="77"/>
        <v>7</v>
      </c>
    </row>
    <row r="4615" spans="1:5" x14ac:dyDescent="0.2">
      <c r="A4615" s="24" t="s">
        <v>13837</v>
      </c>
      <c r="B4615" s="84" t="s">
        <v>23997</v>
      </c>
      <c r="C4615" s="119">
        <v>113.9</v>
      </c>
      <c r="D4615" s="120">
        <v>4613</v>
      </c>
      <c r="E4615" s="121">
        <f t="shared" si="77"/>
        <v>7</v>
      </c>
    </row>
    <row r="4616" spans="1:5" x14ac:dyDescent="0.2">
      <c r="A4616" s="24" t="s">
        <v>15918</v>
      </c>
      <c r="B4616" s="84" t="s">
        <v>22951</v>
      </c>
      <c r="C4616" s="119">
        <v>114</v>
      </c>
      <c r="D4616" s="120">
        <v>4614</v>
      </c>
      <c r="E4616" s="121">
        <f t="shared" si="77"/>
        <v>7</v>
      </c>
    </row>
    <row r="4617" spans="1:5" x14ac:dyDescent="0.2">
      <c r="A4617" s="24" t="s">
        <v>14766</v>
      </c>
      <c r="B4617" s="84" t="s">
        <v>24029</v>
      </c>
      <c r="C4617" s="119">
        <v>114</v>
      </c>
      <c r="D4617" s="120">
        <v>4615</v>
      </c>
      <c r="E4617" s="121">
        <f t="shared" si="77"/>
        <v>7</v>
      </c>
    </row>
    <row r="4618" spans="1:5" x14ac:dyDescent="0.2">
      <c r="A4618" s="24" t="s">
        <v>13678</v>
      </c>
      <c r="B4618" s="84" t="s">
        <v>23728</v>
      </c>
      <c r="C4618" s="119">
        <v>114</v>
      </c>
      <c r="D4618" s="120">
        <v>4616</v>
      </c>
      <c r="E4618" s="121">
        <f t="shared" si="77"/>
        <v>7</v>
      </c>
    </row>
    <row r="4619" spans="1:5" x14ac:dyDescent="0.2">
      <c r="A4619" s="24" t="s">
        <v>13824</v>
      </c>
      <c r="B4619" s="84" t="s">
        <v>24201</v>
      </c>
      <c r="C4619" s="119">
        <v>114</v>
      </c>
      <c r="D4619" s="120">
        <v>4617</v>
      </c>
      <c r="E4619" s="121">
        <f t="shared" si="77"/>
        <v>7</v>
      </c>
    </row>
    <row r="4620" spans="1:5" x14ac:dyDescent="0.2">
      <c r="A4620" s="24" t="s">
        <v>14121</v>
      </c>
      <c r="B4620" s="84" t="s">
        <v>23624</v>
      </c>
      <c r="C4620" s="119">
        <v>114</v>
      </c>
      <c r="D4620" s="120">
        <v>4618</v>
      </c>
      <c r="E4620" s="121">
        <f t="shared" si="77"/>
        <v>7</v>
      </c>
    </row>
    <row r="4621" spans="1:5" x14ac:dyDescent="0.2">
      <c r="A4621" s="24" t="s">
        <v>14224</v>
      </c>
      <c r="B4621" s="84" t="s">
        <v>23945</v>
      </c>
      <c r="C4621" s="119">
        <v>114</v>
      </c>
      <c r="D4621" s="120">
        <v>4619</v>
      </c>
      <c r="E4621" s="121">
        <f t="shared" si="77"/>
        <v>7</v>
      </c>
    </row>
    <row r="4622" spans="1:5" x14ac:dyDescent="0.2">
      <c r="A4622" s="24" t="s">
        <v>14103</v>
      </c>
      <c r="B4622" s="84" t="s">
        <v>24059</v>
      </c>
      <c r="C4622" s="119">
        <v>114</v>
      </c>
      <c r="D4622" s="120">
        <v>4620</v>
      </c>
      <c r="E4622" s="121">
        <f t="shared" si="77"/>
        <v>7</v>
      </c>
    </row>
    <row r="4623" spans="1:5" x14ac:dyDescent="0.2">
      <c r="A4623" s="24" t="s">
        <v>14946</v>
      </c>
      <c r="B4623" s="84" t="s">
        <v>23214</v>
      </c>
      <c r="C4623" s="119">
        <v>114</v>
      </c>
      <c r="D4623" s="120">
        <v>4621</v>
      </c>
      <c r="E4623" s="121">
        <f t="shared" si="77"/>
        <v>7</v>
      </c>
    </row>
    <row r="4624" spans="1:5" x14ac:dyDescent="0.2">
      <c r="A4624" s="24" t="s">
        <v>13836</v>
      </c>
      <c r="B4624" s="84" t="s">
        <v>24340</v>
      </c>
      <c r="C4624" s="119">
        <v>114.1</v>
      </c>
      <c r="D4624" s="120">
        <v>4622</v>
      </c>
      <c r="E4624" s="121">
        <f t="shared" si="77"/>
        <v>7</v>
      </c>
    </row>
    <row r="4625" spans="1:5" x14ac:dyDescent="0.2">
      <c r="A4625" s="24" t="s">
        <v>14012</v>
      </c>
      <c r="B4625" s="84" t="s">
        <v>23397</v>
      </c>
      <c r="C4625" s="119">
        <v>114.1</v>
      </c>
      <c r="D4625" s="120">
        <v>4623</v>
      </c>
      <c r="E4625" s="121">
        <f t="shared" si="77"/>
        <v>7</v>
      </c>
    </row>
    <row r="4626" spans="1:5" x14ac:dyDescent="0.2">
      <c r="A4626" s="24" t="s">
        <v>14536</v>
      </c>
      <c r="B4626" s="84" t="s">
        <v>23819</v>
      </c>
      <c r="C4626" s="119">
        <v>114.1</v>
      </c>
      <c r="D4626" s="120">
        <v>4624</v>
      </c>
      <c r="E4626" s="121">
        <f t="shared" si="77"/>
        <v>7</v>
      </c>
    </row>
    <row r="4627" spans="1:5" x14ac:dyDescent="0.2">
      <c r="A4627" s="24" t="s">
        <v>14115</v>
      </c>
      <c r="B4627" s="84" t="s">
        <v>23762</v>
      </c>
      <c r="C4627" s="119">
        <v>114.1</v>
      </c>
      <c r="D4627" s="120">
        <v>4625</v>
      </c>
      <c r="E4627" s="121">
        <f t="shared" si="77"/>
        <v>7</v>
      </c>
    </row>
    <row r="4628" spans="1:5" x14ac:dyDescent="0.2">
      <c r="A4628" s="24" t="s">
        <v>13577</v>
      </c>
      <c r="B4628" s="84" t="s">
        <v>23959</v>
      </c>
      <c r="C4628" s="119">
        <v>114.1</v>
      </c>
      <c r="D4628" s="120">
        <v>4626</v>
      </c>
      <c r="E4628" s="121">
        <f t="shared" si="77"/>
        <v>7</v>
      </c>
    </row>
    <row r="4629" spans="1:5" x14ac:dyDescent="0.2">
      <c r="A4629" s="24" t="s">
        <v>15758</v>
      </c>
      <c r="B4629" s="84" t="s">
        <v>23496</v>
      </c>
      <c r="C4629" s="119">
        <v>114.1</v>
      </c>
      <c r="D4629" s="120">
        <v>4627</v>
      </c>
      <c r="E4629" s="121">
        <f t="shared" si="77"/>
        <v>7</v>
      </c>
    </row>
    <row r="4630" spans="1:5" x14ac:dyDescent="0.2">
      <c r="A4630" s="24" t="s">
        <v>13457</v>
      </c>
      <c r="B4630" s="84" t="s">
        <v>23739</v>
      </c>
      <c r="C4630" s="119">
        <v>114.1</v>
      </c>
      <c r="D4630" s="120">
        <v>4628</v>
      </c>
      <c r="E4630" s="121">
        <f t="shared" si="77"/>
        <v>7</v>
      </c>
    </row>
    <row r="4631" spans="1:5" x14ac:dyDescent="0.2">
      <c r="A4631" s="24" t="s">
        <v>13881</v>
      </c>
      <c r="B4631" s="84" t="s">
        <v>23557</v>
      </c>
      <c r="C4631" s="119">
        <v>114.1</v>
      </c>
      <c r="D4631" s="120">
        <v>4629</v>
      </c>
      <c r="E4631" s="121">
        <f t="shared" si="77"/>
        <v>7</v>
      </c>
    </row>
    <row r="4632" spans="1:5" x14ac:dyDescent="0.2">
      <c r="A4632" s="24" t="s">
        <v>13994</v>
      </c>
      <c r="B4632" s="84" t="s">
        <v>24138</v>
      </c>
      <c r="C4632" s="119">
        <v>114.1</v>
      </c>
      <c r="D4632" s="120">
        <v>4630</v>
      </c>
      <c r="E4632" s="121">
        <f t="shared" si="77"/>
        <v>7</v>
      </c>
    </row>
    <row r="4633" spans="1:5" x14ac:dyDescent="0.2">
      <c r="A4633" s="24" t="s">
        <v>13585</v>
      </c>
      <c r="B4633" s="84" t="s">
        <v>23954</v>
      </c>
      <c r="C4633" s="119">
        <v>114.1</v>
      </c>
      <c r="D4633" s="120">
        <v>4631</v>
      </c>
      <c r="E4633" s="121">
        <f t="shared" si="77"/>
        <v>7</v>
      </c>
    </row>
    <row r="4634" spans="1:5" x14ac:dyDescent="0.2">
      <c r="A4634" s="24" t="s">
        <v>13880</v>
      </c>
      <c r="B4634" s="84" t="s">
        <v>23940</v>
      </c>
      <c r="C4634" s="119">
        <v>114.2</v>
      </c>
      <c r="D4634" s="120">
        <v>4632</v>
      </c>
      <c r="E4634" s="121">
        <f t="shared" si="77"/>
        <v>7</v>
      </c>
    </row>
    <row r="4635" spans="1:5" x14ac:dyDescent="0.2">
      <c r="A4635" s="24" t="s">
        <v>13493</v>
      </c>
      <c r="B4635" s="84" t="s">
        <v>23635</v>
      </c>
      <c r="C4635" s="119">
        <v>114.2</v>
      </c>
      <c r="D4635" s="120">
        <v>4633</v>
      </c>
      <c r="E4635" s="121">
        <f t="shared" si="77"/>
        <v>7</v>
      </c>
    </row>
    <row r="4636" spans="1:5" x14ac:dyDescent="0.2">
      <c r="A4636" s="24" t="s">
        <v>13418</v>
      </c>
      <c r="B4636" s="84" t="s">
        <v>23282</v>
      </c>
      <c r="C4636" s="119">
        <v>114.2</v>
      </c>
      <c r="D4636" s="120">
        <v>4634</v>
      </c>
      <c r="E4636" s="121">
        <f t="shared" si="77"/>
        <v>7</v>
      </c>
    </row>
    <row r="4637" spans="1:5" x14ac:dyDescent="0.2">
      <c r="A4637" s="24" t="s">
        <v>13801</v>
      </c>
      <c r="B4637" s="84" t="s">
        <v>23665</v>
      </c>
      <c r="C4637" s="119">
        <v>114.2</v>
      </c>
      <c r="D4637" s="120">
        <v>4635</v>
      </c>
      <c r="E4637" s="121">
        <f t="shared" si="77"/>
        <v>7</v>
      </c>
    </row>
    <row r="4638" spans="1:5" x14ac:dyDescent="0.2">
      <c r="A4638" s="24" t="s">
        <v>14624</v>
      </c>
      <c r="B4638" s="84" t="s">
        <v>23986</v>
      </c>
      <c r="C4638" s="119">
        <v>114.2</v>
      </c>
      <c r="D4638" s="120">
        <v>4636</v>
      </c>
      <c r="E4638" s="121">
        <f t="shared" si="77"/>
        <v>7</v>
      </c>
    </row>
    <row r="4639" spans="1:5" x14ac:dyDescent="0.2">
      <c r="A4639" s="24" t="s">
        <v>13883</v>
      </c>
      <c r="B4639" s="84" t="s">
        <v>24004</v>
      </c>
      <c r="C4639" s="119">
        <v>114.2</v>
      </c>
      <c r="D4639" s="120">
        <v>4637</v>
      </c>
      <c r="E4639" s="121">
        <f t="shared" si="77"/>
        <v>7</v>
      </c>
    </row>
    <row r="4640" spans="1:5" x14ac:dyDescent="0.2">
      <c r="A4640" s="24" t="s">
        <v>15645</v>
      </c>
      <c r="B4640" s="84" t="s">
        <v>23377</v>
      </c>
      <c r="C4640" s="119">
        <v>114.2</v>
      </c>
      <c r="D4640" s="120">
        <v>4638</v>
      </c>
      <c r="E4640" s="121">
        <f t="shared" si="77"/>
        <v>7</v>
      </c>
    </row>
    <row r="4641" spans="1:5" x14ac:dyDescent="0.2">
      <c r="A4641" s="24" t="s">
        <v>14586</v>
      </c>
      <c r="B4641" s="84" t="s">
        <v>23600</v>
      </c>
      <c r="C4641" s="119">
        <v>114.2</v>
      </c>
      <c r="D4641" s="120">
        <v>4639</v>
      </c>
      <c r="E4641" s="121">
        <f t="shared" si="77"/>
        <v>7</v>
      </c>
    </row>
    <row r="4642" spans="1:5" x14ac:dyDescent="0.2">
      <c r="A4642" s="24" t="s">
        <v>14168</v>
      </c>
      <c r="B4642" s="84" t="s">
        <v>23679</v>
      </c>
      <c r="C4642" s="119">
        <v>114.2</v>
      </c>
      <c r="D4642" s="120">
        <v>4640</v>
      </c>
      <c r="E4642" s="121">
        <f t="shared" si="77"/>
        <v>7</v>
      </c>
    </row>
    <row r="4643" spans="1:5" x14ac:dyDescent="0.2">
      <c r="A4643" s="24" t="s">
        <v>13927</v>
      </c>
      <c r="B4643" s="84" t="s">
        <v>23474</v>
      </c>
      <c r="C4643" s="119">
        <v>114.3</v>
      </c>
      <c r="D4643" s="120">
        <v>4641</v>
      </c>
      <c r="E4643" s="121">
        <f t="shared" si="77"/>
        <v>7</v>
      </c>
    </row>
    <row r="4644" spans="1:5" x14ac:dyDescent="0.2">
      <c r="A4644" s="24" t="s">
        <v>15578</v>
      </c>
      <c r="B4644" s="84" t="s">
        <v>23998</v>
      </c>
      <c r="C4644" s="119">
        <v>114.4</v>
      </c>
      <c r="D4644" s="120">
        <v>4642</v>
      </c>
      <c r="E4644" s="121">
        <f t="shared" si="77"/>
        <v>7</v>
      </c>
    </row>
    <row r="4645" spans="1:5" x14ac:dyDescent="0.2">
      <c r="A4645" s="24" t="s">
        <v>14227</v>
      </c>
      <c r="B4645" s="84" t="s">
        <v>24146</v>
      </c>
      <c r="C4645" s="119">
        <v>114.4</v>
      </c>
      <c r="D4645" s="120">
        <v>4643</v>
      </c>
      <c r="E4645" s="121">
        <f t="shared" si="77"/>
        <v>7</v>
      </c>
    </row>
    <row r="4646" spans="1:5" x14ac:dyDescent="0.2">
      <c r="A4646" s="24" t="s">
        <v>14244</v>
      </c>
      <c r="B4646" s="84" t="s">
        <v>23785</v>
      </c>
      <c r="C4646" s="119">
        <v>114.4</v>
      </c>
      <c r="D4646" s="120">
        <v>4644</v>
      </c>
      <c r="E4646" s="121">
        <f t="shared" si="77"/>
        <v>7</v>
      </c>
    </row>
    <row r="4647" spans="1:5" x14ac:dyDescent="0.2">
      <c r="A4647" s="24" t="s">
        <v>13293</v>
      </c>
      <c r="B4647" s="84" t="s">
        <v>24618</v>
      </c>
      <c r="C4647" s="119">
        <v>114.4</v>
      </c>
      <c r="D4647" s="120">
        <v>4645</v>
      </c>
      <c r="E4647" s="121">
        <f t="shared" si="77"/>
        <v>7</v>
      </c>
    </row>
    <row r="4648" spans="1:5" x14ac:dyDescent="0.2">
      <c r="A4648" s="24" t="s">
        <v>14108</v>
      </c>
      <c r="B4648" s="84" t="s">
        <v>23752</v>
      </c>
      <c r="C4648" s="119">
        <v>114.5</v>
      </c>
      <c r="D4648" s="120">
        <v>4646</v>
      </c>
      <c r="E4648" s="121">
        <f t="shared" si="77"/>
        <v>7</v>
      </c>
    </row>
    <row r="4649" spans="1:5" x14ac:dyDescent="0.2">
      <c r="A4649" s="24" t="s">
        <v>14496</v>
      </c>
      <c r="B4649" s="84" t="s">
        <v>23844</v>
      </c>
      <c r="C4649" s="119">
        <v>114.5</v>
      </c>
      <c r="D4649" s="120">
        <v>4647</v>
      </c>
      <c r="E4649" s="121">
        <f t="shared" si="77"/>
        <v>7</v>
      </c>
    </row>
    <row r="4650" spans="1:5" x14ac:dyDescent="0.2">
      <c r="A4650" s="24" t="s">
        <v>14306</v>
      </c>
      <c r="B4650" s="84" t="s">
        <v>22983</v>
      </c>
      <c r="C4650" s="119">
        <v>114.5</v>
      </c>
      <c r="D4650" s="120">
        <v>4648</v>
      </c>
      <c r="E4650" s="121">
        <f t="shared" si="77"/>
        <v>7</v>
      </c>
    </row>
    <row r="4651" spans="1:5" x14ac:dyDescent="0.2">
      <c r="A4651" s="24" t="s">
        <v>13381</v>
      </c>
      <c r="B4651" s="84" t="s">
        <v>24381</v>
      </c>
      <c r="C4651" s="119">
        <v>114.5</v>
      </c>
      <c r="D4651" s="120">
        <v>4649</v>
      </c>
      <c r="E4651" s="121">
        <f t="shared" si="77"/>
        <v>7</v>
      </c>
    </row>
    <row r="4652" spans="1:5" x14ac:dyDescent="0.2">
      <c r="A4652" s="24" t="s">
        <v>13541</v>
      </c>
      <c r="B4652" s="84" t="s">
        <v>24360</v>
      </c>
      <c r="C4652" s="119">
        <v>114.6</v>
      </c>
      <c r="D4652" s="120">
        <v>4650</v>
      </c>
      <c r="E4652" s="121">
        <f t="shared" si="77"/>
        <v>7</v>
      </c>
    </row>
    <row r="4653" spans="1:5" x14ac:dyDescent="0.2">
      <c r="A4653" s="24" t="s">
        <v>13368</v>
      </c>
      <c r="B4653" s="84" t="s">
        <v>24284</v>
      </c>
      <c r="C4653" s="119">
        <v>114.7</v>
      </c>
      <c r="D4653" s="120">
        <v>4651</v>
      </c>
      <c r="E4653" s="121">
        <f t="shared" si="77"/>
        <v>7</v>
      </c>
    </row>
    <row r="4654" spans="1:5" x14ac:dyDescent="0.2">
      <c r="A4654" s="24" t="s">
        <v>15119</v>
      </c>
      <c r="B4654" s="84" t="s">
        <v>23356</v>
      </c>
      <c r="C4654" s="119">
        <v>114.7</v>
      </c>
      <c r="D4654" s="120">
        <v>4652</v>
      </c>
      <c r="E4654" s="121">
        <f t="shared" si="77"/>
        <v>7</v>
      </c>
    </row>
    <row r="4655" spans="1:5" x14ac:dyDescent="0.2">
      <c r="A4655" s="24" t="s">
        <v>13065</v>
      </c>
      <c r="B4655" s="84" t="s">
        <v>23889</v>
      </c>
      <c r="C4655" s="119">
        <v>114.7</v>
      </c>
      <c r="D4655" s="120">
        <v>4653</v>
      </c>
      <c r="E4655" s="121">
        <f t="shared" si="77"/>
        <v>7</v>
      </c>
    </row>
    <row r="4656" spans="1:5" x14ac:dyDescent="0.2">
      <c r="A4656" s="24" t="s">
        <v>13723</v>
      </c>
      <c r="B4656" s="84" t="s">
        <v>24014</v>
      </c>
      <c r="C4656" s="119">
        <v>114.7</v>
      </c>
      <c r="D4656" s="120">
        <v>4654</v>
      </c>
      <c r="E4656" s="121">
        <f t="shared" si="77"/>
        <v>7</v>
      </c>
    </row>
    <row r="4657" spans="1:5" x14ac:dyDescent="0.2">
      <c r="A4657" s="24" t="s">
        <v>14532</v>
      </c>
      <c r="B4657" s="84" t="s">
        <v>23625</v>
      </c>
      <c r="C4657" s="119">
        <v>114.7</v>
      </c>
      <c r="D4657" s="120">
        <v>4655</v>
      </c>
      <c r="E4657" s="121">
        <f t="shared" si="77"/>
        <v>7</v>
      </c>
    </row>
    <row r="4658" spans="1:5" x14ac:dyDescent="0.2">
      <c r="A4658" s="24" t="s">
        <v>14277</v>
      </c>
      <c r="B4658" s="84" t="s">
        <v>23953</v>
      </c>
      <c r="C4658" s="119">
        <v>114.7</v>
      </c>
      <c r="D4658" s="120">
        <v>4656</v>
      </c>
      <c r="E4658" s="121">
        <f t="shared" si="77"/>
        <v>7</v>
      </c>
    </row>
    <row r="4659" spans="1:5" x14ac:dyDescent="0.2">
      <c r="A4659" s="24" t="s">
        <v>14159</v>
      </c>
      <c r="B4659" s="84" t="s">
        <v>23055</v>
      </c>
      <c r="C4659" s="119">
        <v>114.8</v>
      </c>
      <c r="D4659" s="120">
        <v>4657</v>
      </c>
      <c r="E4659" s="121">
        <f t="shared" si="77"/>
        <v>7</v>
      </c>
    </row>
    <row r="4660" spans="1:5" x14ac:dyDescent="0.2">
      <c r="A4660" s="24" t="s">
        <v>14189</v>
      </c>
      <c r="B4660" s="84" t="s">
        <v>23759</v>
      </c>
      <c r="C4660" s="119">
        <v>114.8</v>
      </c>
      <c r="D4660" s="120">
        <v>4658</v>
      </c>
      <c r="E4660" s="121">
        <f t="shared" si="77"/>
        <v>7</v>
      </c>
    </row>
    <row r="4661" spans="1:5" x14ac:dyDescent="0.2">
      <c r="A4661" s="24" t="s">
        <v>14834</v>
      </c>
      <c r="B4661" s="84" t="s">
        <v>24112</v>
      </c>
      <c r="C4661" s="119">
        <v>114.9</v>
      </c>
      <c r="D4661" s="120">
        <v>4659</v>
      </c>
      <c r="E4661" s="121">
        <f t="shared" si="77"/>
        <v>7</v>
      </c>
    </row>
    <row r="4662" spans="1:5" x14ac:dyDescent="0.2">
      <c r="A4662" s="24" t="s">
        <v>13565</v>
      </c>
      <c r="B4662" s="84" t="s">
        <v>23800</v>
      </c>
      <c r="C4662" s="119">
        <v>114.9</v>
      </c>
      <c r="D4662" s="120">
        <v>4660</v>
      </c>
      <c r="E4662" s="121">
        <f t="shared" si="77"/>
        <v>7</v>
      </c>
    </row>
    <row r="4663" spans="1:5" x14ac:dyDescent="0.2">
      <c r="A4663" s="24" t="s">
        <v>15765</v>
      </c>
      <c r="B4663" s="84" t="s">
        <v>22798</v>
      </c>
      <c r="C4663" s="119">
        <v>114.9</v>
      </c>
      <c r="D4663" s="120">
        <v>4661</v>
      </c>
      <c r="E4663" s="121">
        <f t="shared" si="77"/>
        <v>7</v>
      </c>
    </row>
    <row r="4664" spans="1:5" x14ac:dyDescent="0.2">
      <c r="A4664" s="24" t="s">
        <v>14044</v>
      </c>
      <c r="B4664" s="84" t="s">
        <v>23257</v>
      </c>
      <c r="C4664" s="119">
        <v>115</v>
      </c>
      <c r="D4664" s="120">
        <v>4662</v>
      </c>
      <c r="E4664" s="121">
        <f t="shared" si="77"/>
        <v>7</v>
      </c>
    </row>
    <row r="4665" spans="1:5" x14ac:dyDescent="0.2">
      <c r="A4665" s="24" t="s">
        <v>14734</v>
      </c>
      <c r="B4665" s="84" t="s">
        <v>23779</v>
      </c>
      <c r="C4665" s="119">
        <v>115</v>
      </c>
      <c r="D4665" s="120">
        <v>4663</v>
      </c>
      <c r="E4665" s="121">
        <f t="shared" si="77"/>
        <v>7</v>
      </c>
    </row>
    <row r="4666" spans="1:5" x14ac:dyDescent="0.2">
      <c r="A4666" s="24" t="s">
        <v>14705</v>
      </c>
      <c r="B4666" s="84" t="s">
        <v>23590</v>
      </c>
      <c r="C4666" s="119">
        <v>115</v>
      </c>
      <c r="D4666" s="120">
        <v>4664</v>
      </c>
      <c r="E4666" s="121">
        <f t="shared" si="77"/>
        <v>7</v>
      </c>
    </row>
    <row r="4667" spans="1:5" x14ac:dyDescent="0.2">
      <c r="A4667" s="24" t="s">
        <v>15146</v>
      </c>
      <c r="B4667" s="84" t="s">
        <v>23860</v>
      </c>
      <c r="C4667" s="119">
        <v>115.1</v>
      </c>
      <c r="D4667" s="120">
        <v>4665</v>
      </c>
      <c r="E4667" s="121">
        <f t="shared" si="77"/>
        <v>7</v>
      </c>
    </row>
    <row r="4668" spans="1:5" x14ac:dyDescent="0.2">
      <c r="A4668" s="24" t="s">
        <v>13545</v>
      </c>
      <c r="B4668" s="84" t="s">
        <v>24036</v>
      </c>
      <c r="C4668" s="119">
        <v>115.1</v>
      </c>
      <c r="D4668" s="120">
        <v>4666</v>
      </c>
      <c r="E4668" s="121">
        <f t="shared" si="77"/>
        <v>7</v>
      </c>
    </row>
    <row r="4669" spans="1:5" x14ac:dyDescent="0.2">
      <c r="A4669" s="24" t="s">
        <v>14787</v>
      </c>
      <c r="B4669" s="84" t="s">
        <v>24219</v>
      </c>
      <c r="C4669" s="119">
        <v>115.1</v>
      </c>
      <c r="D4669" s="120">
        <v>4667</v>
      </c>
      <c r="E4669" s="121">
        <f t="shared" si="77"/>
        <v>7</v>
      </c>
    </row>
    <row r="4670" spans="1:5" x14ac:dyDescent="0.2">
      <c r="A4670" s="24" t="s">
        <v>14552</v>
      </c>
      <c r="B4670" s="84" t="s">
        <v>23594</v>
      </c>
      <c r="C4670" s="119">
        <v>115.2</v>
      </c>
      <c r="D4670" s="120">
        <v>4668</v>
      </c>
      <c r="E4670" s="121">
        <f t="shared" si="77"/>
        <v>7</v>
      </c>
    </row>
    <row r="4671" spans="1:5" x14ac:dyDescent="0.2">
      <c r="A4671" s="24" t="s">
        <v>14117</v>
      </c>
      <c r="B4671" s="84" t="s">
        <v>23963</v>
      </c>
      <c r="C4671" s="119">
        <v>115.2</v>
      </c>
      <c r="D4671" s="120">
        <v>4669</v>
      </c>
      <c r="E4671" s="121">
        <f t="shared" si="77"/>
        <v>7</v>
      </c>
    </row>
    <row r="4672" spans="1:5" x14ac:dyDescent="0.2">
      <c r="A4672" s="24" t="s">
        <v>14033</v>
      </c>
      <c r="B4672" s="84" t="s">
        <v>24131</v>
      </c>
      <c r="C4672" s="119">
        <v>115.2</v>
      </c>
      <c r="D4672" s="120">
        <v>4670</v>
      </c>
      <c r="E4672" s="121">
        <f t="shared" si="77"/>
        <v>7</v>
      </c>
    </row>
    <row r="4673" spans="1:5" x14ac:dyDescent="0.2">
      <c r="A4673" s="24" t="s">
        <v>14568</v>
      </c>
      <c r="B4673" s="84" t="s">
        <v>23581</v>
      </c>
      <c r="C4673" s="119">
        <v>115.2</v>
      </c>
      <c r="D4673" s="120">
        <v>4671</v>
      </c>
      <c r="E4673" s="121">
        <f t="shared" si="77"/>
        <v>7</v>
      </c>
    </row>
    <row r="4674" spans="1:5" x14ac:dyDescent="0.2">
      <c r="A4674" s="24" t="s">
        <v>14708</v>
      </c>
      <c r="B4674" s="84" t="s">
        <v>23720</v>
      </c>
      <c r="C4674" s="119">
        <v>115.2</v>
      </c>
      <c r="D4674" s="120">
        <v>4672</v>
      </c>
      <c r="E4674" s="121">
        <f t="shared" si="77"/>
        <v>7</v>
      </c>
    </row>
    <row r="4675" spans="1:5" x14ac:dyDescent="0.2">
      <c r="A4675" s="24" t="s">
        <v>14120</v>
      </c>
      <c r="B4675" s="84" t="s">
        <v>23712</v>
      </c>
      <c r="C4675" s="119">
        <v>115.2</v>
      </c>
      <c r="D4675" s="120">
        <v>4673</v>
      </c>
      <c r="E4675" s="121">
        <f t="shared" si="77"/>
        <v>7</v>
      </c>
    </row>
    <row r="4676" spans="1:5" x14ac:dyDescent="0.2">
      <c r="A4676" s="24" t="s">
        <v>13361</v>
      </c>
      <c r="B4676" s="84" t="s">
        <v>24532</v>
      </c>
      <c r="C4676" s="119">
        <v>115.2</v>
      </c>
      <c r="D4676" s="120">
        <v>4674</v>
      </c>
      <c r="E4676" s="121">
        <f t="shared" ref="E4676:E4739" si="78">VLOOKUP(C4676,$I$3:$O$18,7, TRUE)</f>
        <v>7</v>
      </c>
    </row>
    <row r="4677" spans="1:5" x14ac:dyDescent="0.2">
      <c r="A4677" s="24" t="s">
        <v>13665</v>
      </c>
      <c r="B4677" s="84" t="s">
        <v>24126</v>
      </c>
      <c r="C4677" s="119">
        <v>115.2</v>
      </c>
      <c r="D4677" s="120">
        <v>4675</v>
      </c>
      <c r="E4677" s="121">
        <f t="shared" si="78"/>
        <v>7</v>
      </c>
    </row>
    <row r="4678" spans="1:5" x14ac:dyDescent="0.2">
      <c r="A4678" s="24" t="s">
        <v>14355</v>
      </c>
      <c r="B4678" s="84" t="s">
        <v>23812</v>
      </c>
      <c r="C4678" s="119">
        <v>115.3</v>
      </c>
      <c r="D4678" s="120">
        <v>4676</v>
      </c>
      <c r="E4678" s="121">
        <f t="shared" si="78"/>
        <v>7</v>
      </c>
    </row>
    <row r="4679" spans="1:5" x14ac:dyDescent="0.2">
      <c r="A4679" s="24" t="s">
        <v>13403</v>
      </c>
      <c r="B4679" s="84" t="s">
        <v>24622</v>
      </c>
      <c r="C4679" s="119">
        <v>115.3</v>
      </c>
      <c r="D4679" s="120">
        <v>4677</v>
      </c>
      <c r="E4679" s="121">
        <f t="shared" si="78"/>
        <v>7</v>
      </c>
    </row>
    <row r="4680" spans="1:5" x14ac:dyDescent="0.2">
      <c r="A4680" s="24" t="s">
        <v>14740</v>
      </c>
      <c r="B4680" s="84" t="s">
        <v>23575</v>
      </c>
      <c r="C4680" s="119">
        <v>115.3</v>
      </c>
      <c r="D4680" s="120">
        <v>4678</v>
      </c>
      <c r="E4680" s="121">
        <f t="shared" si="78"/>
        <v>7</v>
      </c>
    </row>
    <row r="4681" spans="1:5" x14ac:dyDescent="0.2">
      <c r="A4681" s="24" t="s">
        <v>13634</v>
      </c>
      <c r="B4681" s="84" t="s">
        <v>23875</v>
      </c>
      <c r="C4681" s="119">
        <v>115.3</v>
      </c>
      <c r="D4681" s="120">
        <v>4679</v>
      </c>
      <c r="E4681" s="121">
        <f t="shared" si="78"/>
        <v>7</v>
      </c>
    </row>
    <row r="4682" spans="1:5" x14ac:dyDescent="0.2">
      <c r="A4682" s="24" t="s">
        <v>13310</v>
      </c>
      <c r="B4682" s="84" t="s">
        <v>24023</v>
      </c>
      <c r="C4682" s="119">
        <v>115.3</v>
      </c>
      <c r="D4682" s="120">
        <v>4680</v>
      </c>
      <c r="E4682" s="121">
        <f t="shared" si="78"/>
        <v>7</v>
      </c>
    </row>
    <row r="4683" spans="1:5" x14ac:dyDescent="0.2">
      <c r="A4683" s="24" t="s">
        <v>13743</v>
      </c>
      <c r="B4683" s="84" t="s">
        <v>23915</v>
      </c>
      <c r="C4683" s="119">
        <v>115.3</v>
      </c>
      <c r="D4683" s="120">
        <v>4681</v>
      </c>
      <c r="E4683" s="121">
        <f t="shared" si="78"/>
        <v>7</v>
      </c>
    </row>
    <row r="4684" spans="1:5" x14ac:dyDescent="0.2">
      <c r="A4684" s="24" t="s">
        <v>14860</v>
      </c>
      <c r="B4684" s="84" t="s">
        <v>22338</v>
      </c>
      <c r="C4684" s="119">
        <v>115.3</v>
      </c>
      <c r="D4684" s="120">
        <v>4682</v>
      </c>
      <c r="E4684" s="121">
        <f t="shared" si="78"/>
        <v>7</v>
      </c>
    </row>
    <row r="4685" spans="1:5" x14ac:dyDescent="0.2">
      <c r="A4685" s="24" t="s">
        <v>14805</v>
      </c>
      <c r="B4685" s="84" t="s">
        <v>23976</v>
      </c>
      <c r="C4685" s="119">
        <v>115.3</v>
      </c>
      <c r="D4685" s="120">
        <v>4683</v>
      </c>
      <c r="E4685" s="121">
        <f t="shared" si="78"/>
        <v>7</v>
      </c>
    </row>
    <row r="4686" spans="1:5" x14ac:dyDescent="0.2">
      <c r="A4686" s="24" t="s">
        <v>15153</v>
      </c>
      <c r="B4686" s="84" t="s">
        <v>22870</v>
      </c>
      <c r="C4686" s="119">
        <v>115.4</v>
      </c>
      <c r="D4686" s="120">
        <v>4684</v>
      </c>
      <c r="E4686" s="121">
        <f t="shared" si="78"/>
        <v>7</v>
      </c>
    </row>
    <row r="4687" spans="1:5" x14ac:dyDescent="0.2">
      <c r="A4687" s="24" t="s">
        <v>14458</v>
      </c>
      <c r="B4687" s="84" t="s">
        <v>23726</v>
      </c>
      <c r="C4687" s="119">
        <v>115.4</v>
      </c>
      <c r="D4687" s="120">
        <v>4685</v>
      </c>
      <c r="E4687" s="121">
        <f t="shared" si="78"/>
        <v>7</v>
      </c>
    </row>
    <row r="4688" spans="1:5" x14ac:dyDescent="0.2">
      <c r="A4688" s="24" t="s">
        <v>13481</v>
      </c>
      <c r="B4688" s="84" t="s">
        <v>23966</v>
      </c>
      <c r="C4688" s="119">
        <v>115.4</v>
      </c>
      <c r="D4688" s="120">
        <v>4686</v>
      </c>
      <c r="E4688" s="121">
        <f t="shared" si="78"/>
        <v>7</v>
      </c>
    </row>
    <row r="4689" spans="1:5" x14ac:dyDescent="0.2">
      <c r="A4689" s="24" t="s">
        <v>15065</v>
      </c>
      <c r="B4689" s="84" t="s">
        <v>23335</v>
      </c>
      <c r="C4689" s="119">
        <v>115.4</v>
      </c>
      <c r="D4689" s="120">
        <v>4687</v>
      </c>
      <c r="E4689" s="121">
        <f t="shared" si="78"/>
        <v>7</v>
      </c>
    </row>
    <row r="4690" spans="1:5" x14ac:dyDescent="0.2">
      <c r="A4690" s="24" t="s">
        <v>14439</v>
      </c>
      <c r="B4690" s="84" t="s">
        <v>23552</v>
      </c>
      <c r="C4690" s="119">
        <v>115.5</v>
      </c>
      <c r="D4690" s="120">
        <v>4688</v>
      </c>
      <c r="E4690" s="121">
        <f t="shared" si="78"/>
        <v>7</v>
      </c>
    </row>
    <row r="4691" spans="1:5" x14ac:dyDescent="0.2">
      <c r="A4691" s="24" t="s">
        <v>14094</v>
      </c>
      <c r="B4691" s="84" t="s">
        <v>24339</v>
      </c>
      <c r="C4691" s="119">
        <v>115.5</v>
      </c>
      <c r="D4691" s="120">
        <v>4689</v>
      </c>
      <c r="E4691" s="121">
        <f t="shared" si="78"/>
        <v>7</v>
      </c>
    </row>
    <row r="4692" spans="1:5" x14ac:dyDescent="0.2">
      <c r="A4692" s="24" t="s">
        <v>13867</v>
      </c>
      <c r="B4692" s="84" t="s">
        <v>24039</v>
      </c>
      <c r="C4692" s="119">
        <v>115.5</v>
      </c>
      <c r="D4692" s="120">
        <v>4690</v>
      </c>
      <c r="E4692" s="121">
        <f t="shared" si="78"/>
        <v>7</v>
      </c>
    </row>
    <row r="4693" spans="1:5" x14ac:dyDescent="0.2">
      <c r="A4693" s="24" t="s">
        <v>16887</v>
      </c>
      <c r="B4693" s="84" t="s">
        <v>23643</v>
      </c>
      <c r="C4693" s="119">
        <v>115.6</v>
      </c>
      <c r="D4693" s="120">
        <v>4691</v>
      </c>
      <c r="E4693" s="121">
        <f t="shared" si="78"/>
        <v>7</v>
      </c>
    </row>
    <row r="4694" spans="1:5" x14ac:dyDescent="0.2">
      <c r="A4694" s="24" t="s">
        <v>14620</v>
      </c>
      <c r="B4694" s="84" t="s">
        <v>23468</v>
      </c>
      <c r="C4694" s="119">
        <v>115.6</v>
      </c>
      <c r="D4694" s="120">
        <v>4692</v>
      </c>
      <c r="E4694" s="121">
        <f t="shared" si="78"/>
        <v>7</v>
      </c>
    </row>
    <row r="4695" spans="1:5" x14ac:dyDescent="0.2">
      <c r="A4695" s="24" t="s">
        <v>13259</v>
      </c>
      <c r="B4695" s="84" t="s">
        <v>24217</v>
      </c>
      <c r="C4695" s="119">
        <v>115.6</v>
      </c>
      <c r="D4695" s="120">
        <v>4693</v>
      </c>
      <c r="E4695" s="121">
        <f t="shared" si="78"/>
        <v>7</v>
      </c>
    </row>
    <row r="4696" spans="1:5" x14ac:dyDescent="0.2">
      <c r="A4696" s="24" t="s">
        <v>14838</v>
      </c>
      <c r="B4696" s="84" t="s">
        <v>23796</v>
      </c>
      <c r="C4696" s="119">
        <v>115.6</v>
      </c>
      <c r="D4696" s="120">
        <v>4694</v>
      </c>
      <c r="E4696" s="121">
        <f t="shared" si="78"/>
        <v>7</v>
      </c>
    </row>
    <row r="4697" spans="1:5" x14ac:dyDescent="0.2">
      <c r="A4697" s="24" t="s">
        <v>13648</v>
      </c>
      <c r="B4697" s="84" t="s">
        <v>23623</v>
      </c>
      <c r="C4697" s="119">
        <v>115.7</v>
      </c>
      <c r="D4697" s="120">
        <v>4695</v>
      </c>
      <c r="E4697" s="121">
        <f t="shared" si="78"/>
        <v>7</v>
      </c>
    </row>
    <row r="4698" spans="1:5" x14ac:dyDescent="0.2">
      <c r="A4698" s="24" t="s">
        <v>15118</v>
      </c>
      <c r="B4698" s="84" t="s">
        <v>23442</v>
      </c>
      <c r="C4698" s="119">
        <v>115.7</v>
      </c>
      <c r="D4698" s="120">
        <v>4696</v>
      </c>
      <c r="E4698" s="121">
        <f t="shared" si="78"/>
        <v>7</v>
      </c>
    </row>
    <row r="4699" spans="1:5" x14ac:dyDescent="0.2">
      <c r="A4699" s="24" t="s">
        <v>14623</v>
      </c>
      <c r="B4699" s="84" t="s">
        <v>23615</v>
      </c>
      <c r="C4699" s="119">
        <v>115.7</v>
      </c>
      <c r="D4699" s="120">
        <v>4697</v>
      </c>
      <c r="E4699" s="121">
        <f t="shared" si="78"/>
        <v>7</v>
      </c>
    </row>
    <row r="4700" spans="1:5" x14ac:dyDescent="0.2">
      <c r="A4700" s="24" t="s">
        <v>13777</v>
      </c>
      <c r="B4700" s="84" t="s">
        <v>23758</v>
      </c>
      <c r="C4700" s="119">
        <v>115.7</v>
      </c>
      <c r="D4700" s="120">
        <v>4698</v>
      </c>
      <c r="E4700" s="121">
        <f t="shared" si="78"/>
        <v>7</v>
      </c>
    </row>
    <row r="4701" spans="1:5" x14ac:dyDescent="0.2">
      <c r="A4701" s="24" t="s">
        <v>15160</v>
      </c>
      <c r="B4701" s="84" t="s">
        <v>23775</v>
      </c>
      <c r="C4701" s="119">
        <v>115.8</v>
      </c>
      <c r="D4701" s="120">
        <v>4699</v>
      </c>
      <c r="E4701" s="121">
        <f t="shared" si="78"/>
        <v>7</v>
      </c>
    </row>
    <row r="4702" spans="1:5" x14ac:dyDescent="0.2">
      <c r="A4702" s="24" t="s">
        <v>14484</v>
      </c>
      <c r="B4702" s="84" t="s">
        <v>24342</v>
      </c>
      <c r="C4702" s="119">
        <v>115.8</v>
      </c>
      <c r="D4702" s="120">
        <v>4700</v>
      </c>
      <c r="E4702" s="121">
        <f t="shared" si="78"/>
        <v>7</v>
      </c>
    </row>
    <row r="4703" spans="1:5" x14ac:dyDescent="0.2">
      <c r="A4703" s="24" t="s">
        <v>15159</v>
      </c>
      <c r="B4703" s="84" t="s">
        <v>23847</v>
      </c>
      <c r="C4703" s="119">
        <v>115.8</v>
      </c>
      <c r="D4703" s="120">
        <v>4701</v>
      </c>
      <c r="E4703" s="121">
        <f t="shared" si="78"/>
        <v>7</v>
      </c>
    </row>
    <row r="4704" spans="1:5" x14ac:dyDescent="0.2">
      <c r="A4704" s="24" t="s">
        <v>14918</v>
      </c>
      <c r="B4704" s="84" t="s">
        <v>23480</v>
      </c>
      <c r="C4704" s="119">
        <v>115.8</v>
      </c>
      <c r="D4704" s="120">
        <v>4702</v>
      </c>
      <c r="E4704" s="121">
        <f t="shared" si="78"/>
        <v>7</v>
      </c>
    </row>
    <row r="4705" spans="1:5" x14ac:dyDescent="0.2">
      <c r="A4705" s="24" t="s">
        <v>15718</v>
      </c>
      <c r="B4705" s="84" t="s">
        <v>23656</v>
      </c>
      <c r="C4705" s="119">
        <v>115.8</v>
      </c>
      <c r="D4705" s="120">
        <v>4703</v>
      </c>
      <c r="E4705" s="121">
        <f t="shared" si="78"/>
        <v>7</v>
      </c>
    </row>
    <row r="4706" spans="1:5" x14ac:dyDescent="0.2">
      <c r="A4706" s="24" t="s">
        <v>13872</v>
      </c>
      <c r="B4706" s="84" t="s">
        <v>24276</v>
      </c>
      <c r="C4706" s="119">
        <v>115.9</v>
      </c>
      <c r="D4706" s="120">
        <v>4704</v>
      </c>
      <c r="E4706" s="121">
        <f t="shared" si="78"/>
        <v>7</v>
      </c>
    </row>
    <row r="4707" spans="1:5" x14ac:dyDescent="0.2">
      <c r="A4707" s="24" t="s">
        <v>13780</v>
      </c>
      <c r="B4707" s="84" t="s">
        <v>24168</v>
      </c>
      <c r="C4707" s="119">
        <v>115.9</v>
      </c>
      <c r="D4707" s="120">
        <v>4705</v>
      </c>
      <c r="E4707" s="121">
        <f t="shared" si="78"/>
        <v>7</v>
      </c>
    </row>
    <row r="4708" spans="1:5" x14ac:dyDescent="0.2">
      <c r="A4708" s="24" t="s">
        <v>15376</v>
      </c>
      <c r="B4708" s="84" t="s">
        <v>23879</v>
      </c>
      <c r="C4708" s="119">
        <v>115.9</v>
      </c>
      <c r="D4708" s="120">
        <v>4706</v>
      </c>
      <c r="E4708" s="121">
        <f t="shared" si="78"/>
        <v>7</v>
      </c>
    </row>
    <row r="4709" spans="1:5" x14ac:dyDescent="0.2">
      <c r="A4709" s="24" t="s">
        <v>13659</v>
      </c>
      <c r="B4709" s="84" t="s">
        <v>24134</v>
      </c>
      <c r="C4709" s="119">
        <v>116</v>
      </c>
      <c r="D4709" s="120">
        <v>4707</v>
      </c>
      <c r="E4709" s="121">
        <f t="shared" si="78"/>
        <v>7</v>
      </c>
    </row>
    <row r="4710" spans="1:5" x14ac:dyDescent="0.2">
      <c r="A4710" s="24" t="s">
        <v>14316</v>
      </c>
      <c r="B4710" s="84" t="s">
        <v>23644</v>
      </c>
      <c r="C4710" s="119">
        <v>116</v>
      </c>
      <c r="D4710" s="120">
        <v>4708</v>
      </c>
      <c r="E4710" s="121">
        <f t="shared" si="78"/>
        <v>7</v>
      </c>
    </row>
    <row r="4711" spans="1:5" x14ac:dyDescent="0.2">
      <c r="A4711" s="24" t="s">
        <v>13953</v>
      </c>
      <c r="B4711" s="84" t="s">
        <v>24441</v>
      </c>
      <c r="C4711" s="119">
        <v>116</v>
      </c>
      <c r="D4711" s="120">
        <v>4709</v>
      </c>
      <c r="E4711" s="121">
        <f t="shared" si="78"/>
        <v>7</v>
      </c>
    </row>
    <row r="4712" spans="1:5" x14ac:dyDescent="0.2">
      <c r="A4712" s="24" t="s">
        <v>13860</v>
      </c>
      <c r="B4712" s="84" t="s">
        <v>24372</v>
      </c>
      <c r="C4712" s="119">
        <v>116</v>
      </c>
      <c r="D4712" s="120">
        <v>4710</v>
      </c>
      <c r="E4712" s="121">
        <f t="shared" si="78"/>
        <v>7</v>
      </c>
    </row>
    <row r="4713" spans="1:5" x14ac:dyDescent="0.2">
      <c r="A4713" s="24" t="s">
        <v>14304</v>
      </c>
      <c r="B4713" s="84" t="s">
        <v>23755</v>
      </c>
      <c r="C4713" s="119">
        <v>116</v>
      </c>
      <c r="D4713" s="120">
        <v>4711</v>
      </c>
      <c r="E4713" s="121">
        <f t="shared" si="78"/>
        <v>7</v>
      </c>
    </row>
    <row r="4714" spans="1:5" x14ac:dyDescent="0.2">
      <c r="A4714" s="24" t="s">
        <v>13304</v>
      </c>
      <c r="B4714" s="84" t="s">
        <v>23734</v>
      </c>
      <c r="C4714" s="119">
        <v>116.1</v>
      </c>
      <c r="D4714" s="120">
        <v>4712</v>
      </c>
      <c r="E4714" s="121">
        <f t="shared" si="78"/>
        <v>7</v>
      </c>
    </row>
    <row r="4715" spans="1:5" x14ac:dyDescent="0.2">
      <c r="A4715" s="24" t="s">
        <v>14167</v>
      </c>
      <c r="B4715" s="84" t="s">
        <v>24354</v>
      </c>
      <c r="C4715" s="119">
        <v>116.1</v>
      </c>
      <c r="D4715" s="120">
        <v>4713</v>
      </c>
      <c r="E4715" s="121">
        <f t="shared" si="78"/>
        <v>7</v>
      </c>
    </row>
    <row r="4716" spans="1:5" x14ac:dyDescent="0.2">
      <c r="A4716" s="24" t="s">
        <v>14134</v>
      </c>
      <c r="B4716" s="84" t="s">
        <v>23904</v>
      </c>
      <c r="C4716" s="119">
        <v>116.2</v>
      </c>
      <c r="D4716" s="120">
        <v>4714</v>
      </c>
      <c r="E4716" s="121">
        <f t="shared" si="78"/>
        <v>7</v>
      </c>
    </row>
    <row r="4717" spans="1:5" x14ac:dyDescent="0.2">
      <c r="A4717" s="24" t="s">
        <v>14199</v>
      </c>
      <c r="B4717" s="84" t="s">
        <v>24158</v>
      </c>
      <c r="C4717" s="119">
        <v>116.2</v>
      </c>
      <c r="D4717" s="120">
        <v>4715</v>
      </c>
      <c r="E4717" s="121">
        <f t="shared" si="78"/>
        <v>7</v>
      </c>
    </row>
    <row r="4718" spans="1:5" x14ac:dyDescent="0.2">
      <c r="A4718" s="24" t="s">
        <v>15389</v>
      </c>
      <c r="B4718" s="84" t="s">
        <v>23591</v>
      </c>
      <c r="C4718" s="119">
        <v>116.2</v>
      </c>
      <c r="D4718" s="120">
        <v>4716</v>
      </c>
      <c r="E4718" s="121">
        <f t="shared" si="78"/>
        <v>7</v>
      </c>
    </row>
    <row r="4719" spans="1:5" x14ac:dyDescent="0.2">
      <c r="A4719" s="24" t="s">
        <v>14358</v>
      </c>
      <c r="B4719" s="84" t="s">
        <v>23719</v>
      </c>
      <c r="C4719" s="119">
        <v>116.2</v>
      </c>
      <c r="D4719" s="120">
        <v>4717</v>
      </c>
      <c r="E4719" s="121">
        <f t="shared" si="78"/>
        <v>7</v>
      </c>
    </row>
    <row r="4720" spans="1:5" x14ac:dyDescent="0.2">
      <c r="A4720" s="24" t="s">
        <v>14573</v>
      </c>
      <c r="B4720" s="84" t="s">
        <v>24074</v>
      </c>
      <c r="C4720" s="119">
        <v>116.2</v>
      </c>
      <c r="D4720" s="120">
        <v>4718</v>
      </c>
      <c r="E4720" s="121">
        <f t="shared" si="78"/>
        <v>7</v>
      </c>
    </row>
    <row r="4721" spans="1:5" x14ac:dyDescent="0.2">
      <c r="A4721" s="24" t="s">
        <v>14643</v>
      </c>
      <c r="B4721" s="84" t="s">
        <v>23671</v>
      </c>
      <c r="C4721" s="119">
        <v>116.2</v>
      </c>
      <c r="D4721" s="120">
        <v>4719</v>
      </c>
      <c r="E4721" s="121">
        <f t="shared" si="78"/>
        <v>7</v>
      </c>
    </row>
    <row r="4722" spans="1:5" x14ac:dyDescent="0.2">
      <c r="A4722" s="24" t="s">
        <v>13094</v>
      </c>
      <c r="B4722" s="84" t="s">
        <v>23830</v>
      </c>
      <c r="C4722" s="119">
        <v>116.2</v>
      </c>
      <c r="D4722" s="120">
        <v>4720</v>
      </c>
      <c r="E4722" s="121">
        <f t="shared" si="78"/>
        <v>7</v>
      </c>
    </row>
    <row r="4723" spans="1:5" x14ac:dyDescent="0.2">
      <c r="A4723" s="24" t="s">
        <v>13173</v>
      </c>
      <c r="B4723" s="84" t="s">
        <v>23910</v>
      </c>
      <c r="C4723" s="119">
        <v>116.3</v>
      </c>
      <c r="D4723" s="120">
        <v>4721</v>
      </c>
      <c r="E4723" s="121">
        <f t="shared" si="78"/>
        <v>7</v>
      </c>
    </row>
    <row r="4724" spans="1:5" x14ac:dyDescent="0.2">
      <c r="A4724" s="24" t="s">
        <v>14503</v>
      </c>
      <c r="B4724" s="84" t="s">
        <v>23584</v>
      </c>
      <c r="C4724" s="119">
        <v>116.3</v>
      </c>
      <c r="D4724" s="120">
        <v>4722</v>
      </c>
      <c r="E4724" s="121">
        <f t="shared" si="78"/>
        <v>7</v>
      </c>
    </row>
    <row r="4725" spans="1:5" x14ac:dyDescent="0.2">
      <c r="A4725" s="24" t="s">
        <v>14911</v>
      </c>
      <c r="B4725" s="84" t="s">
        <v>23417</v>
      </c>
      <c r="C4725" s="119">
        <v>116.3</v>
      </c>
      <c r="D4725" s="120">
        <v>4723</v>
      </c>
      <c r="E4725" s="121">
        <f t="shared" si="78"/>
        <v>7</v>
      </c>
    </row>
    <row r="4726" spans="1:5" x14ac:dyDescent="0.2">
      <c r="A4726" s="24" t="s">
        <v>13631</v>
      </c>
      <c r="B4726" s="84" t="s">
        <v>23949</v>
      </c>
      <c r="C4726" s="119">
        <v>116.3</v>
      </c>
      <c r="D4726" s="120">
        <v>4724</v>
      </c>
      <c r="E4726" s="121">
        <f t="shared" si="78"/>
        <v>7</v>
      </c>
    </row>
    <row r="4727" spans="1:5" x14ac:dyDescent="0.2">
      <c r="A4727" s="24" t="s">
        <v>14367</v>
      </c>
      <c r="B4727" s="84" t="s">
        <v>24007</v>
      </c>
      <c r="C4727" s="119">
        <v>116.3</v>
      </c>
      <c r="D4727" s="120">
        <v>4725</v>
      </c>
      <c r="E4727" s="121">
        <f t="shared" si="78"/>
        <v>7</v>
      </c>
    </row>
    <row r="4728" spans="1:5" x14ac:dyDescent="0.2">
      <c r="A4728" s="24" t="s">
        <v>14041</v>
      </c>
      <c r="B4728" s="84" t="s">
        <v>24008</v>
      </c>
      <c r="C4728" s="119">
        <v>116.3</v>
      </c>
      <c r="D4728" s="120">
        <v>4726</v>
      </c>
      <c r="E4728" s="121">
        <f t="shared" si="78"/>
        <v>7</v>
      </c>
    </row>
    <row r="4729" spans="1:5" x14ac:dyDescent="0.2">
      <c r="A4729" s="24" t="s">
        <v>14589</v>
      </c>
      <c r="B4729" s="84" t="s">
        <v>24212</v>
      </c>
      <c r="C4729" s="119">
        <v>116.4</v>
      </c>
      <c r="D4729" s="120">
        <v>4727</v>
      </c>
      <c r="E4729" s="121">
        <f t="shared" si="78"/>
        <v>7</v>
      </c>
    </row>
    <row r="4730" spans="1:5" x14ac:dyDescent="0.2">
      <c r="A4730" s="24" t="s">
        <v>14226</v>
      </c>
      <c r="B4730" s="84" t="s">
        <v>24116</v>
      </c>
      <c r="C4730" s="119">
        <v>116.4</v>
      </c>
      <c r="D4730" s="120">
        <v>4728</v>
      </c>
      <c r="E4730" s="121">
        <f t="shared" si="78"/>
        <v>7</v>
      </c>
    </row>
    <row r="4731" spans="1:5" x14ac:dyDescent="0.2">
      <c r="A4731" s="24" t="s">
        <v>15346</v>
      </c>
      <c r="B4731" s="84" t="s">
        <v>23754</v>
      </c>
      <c r="C4731" s="119">
        <v>116.5</v>
      </c>
      <c r="D4731" s="120">
        <v>4729</v>
      </c>
      <c r="E4731" s="121">
        <f t="shared" si="78"/>
        <v>7</v>
      </c>
    </row>
    <row r="4732" spans="1:5" x14ac:dyDescent="0.2">
      <c r="A4732" s="24" t="s">
        <v>13329</v>
      </c>
      <c r="B4732" s="84" t="s">
        <v>24328</v>
      </c>
      <c r="C4732" s="119">
        <v>116.5</v>
      </c>
      <c r="D4732" s="120">
        <v>4730</v>
      </c>
      <c r="E4732" s="121">
        <f t="shared" si="78"/>
        <v>7</v>
      </c>
    </row>
    <row r="4733" spans="1:5" x14ac:dyDescent="0.2">
      <c r="A4733" s="24" t="s">
        <v>13062</v>
      </c>
      <c r="B4733" s="84" t="s">
        <v>24308</v>
      </c>
      <c r="C4733" s="119">
        <v>116.5</v>
      </c>
      <c r="D4733" s="120">
        <v>4731</v>
      </c>
      <c r="E4733" s="121">
        <f t="shared" si="78"/>
        <v>7</v>
      </c>
    </row>
    <row r="4734" spans="1:5" x14ac:dyDescent="0.2">
      <c r="A4734" s="24" t="s">
        <v>14374</v>
      </c>
      <c r="B4734" s="84" t="s">
        <v>23691</v>
      </c>
      <c r="C4734" s="119">
        <v>116.6</v>
      </c>
      <c r="D4734" s="120">
        <v>4732</v>
      </c>
      <c r="E4734" s="121">
        <f t="shared" si="78"/>
        <v>7</v>
      </c>
    </row>
    <row r="4735" spans="1:5" x14ac:dyDescent="0.2">
      <c r="A4735" s="24" t="s">
        <v>14101</v>
      </c>
      <c r="B4735" s="84" t="s">
        <v>24303</v>
      </c>
      <c r="C4735" s="119">
        <v>116.6</v>
      </c>
      <c r="D4735" s="120">
        <v>4733</v>
      </c>
      <c r="E4735" s="121">
        <f t="shared" si="78"/>
        <v>7</v>
      </c>
    </row>
    <row r="4736" spans="1:5" x14ac:dyDescent="0.2">
      <c r="A4736" s="24" t="s">
        <v>13920</v>
      </c>
      <c r="B4736" s="84" t="s">
        <v>23814</v>
      </c>
      <c r="C4736" s="119">
        <v>116.6</v>
      </c>
      <c r="D4736" s="120">
        <v>4734</v>
      </c>
      <c r="E4736" s="121">
        <f t="shared" si="78"/>
        <v>7</v>
      </c>
    </row>
    <row r="4737" spans="1:5" x14ac:dyDescent="0.2">
      <c r="A4737" s="24" t="s">
        <v>12690</v>
      </c>
      <c r="B4737" s="84" t="s">
        <v>24345</v>
      </c>
      <c r="C4737" s="119">
        <v>116.6</v>
      </c>
      <c r="D4737" s="120">
        <v>4735</v>
      </c>
      <c r="E4737" s="121">
        <f t="shared" si="78"/>
        <v>7</v>
      </c>
    </row>
    <row r="4738" spans="1:5" x14ac:dyDescent="0.2">
      <c r="A4738" s="24" t="s">
        <v>14490</v>
      </c>
      <c r="B4738" s="84" t="s">
        <v>23507</v>
      </c>
      <c r="C4738" s="119">
        <v>116.6</v>
      </c>
      <c r="D4738" s="120">
        <v>4736</v>
      </c>
      <c r="E4738" s="121">
        <f t="shared" si="78"/>
        <v>7</v>
      </c>
    </row>
    <row r="4739" spans="1:5" x14ac:dyDescent="0.2">
      <c r="A4739" s="24" t="s">
        <v>13615</v>
      </c>
      <c r="B4739" s="84" t="s">
        <v>23791</v>
      </c>
      <c r="C4739" s="119">
        <v>116.7</v>
      </c>
      <c r="D4739" s="120">
        <v>4737</v>
      </c>
      <c r="E4739" s="121">
        <f t="shared" si="78"/>
        <v>7</v>
      </c>
    </row>
    <row r="4740" spans="1:5" x14ac:dyDescent="0.2">
      <c r="A4740" s="24" t="s">
        <v>13977</v>
      </c>
      <c r="B4740" s="84" t="s">
        <v>23418</v>
      </c>
      <c r="C4740" s="119">
        <v>116.7</v>
      </c>
      <c r="D4740" s="120">
        <v>4738</v>
      </c>
      <c r="E4740" s="121">
        <f t="shared" ref="E4740:E4803" si="79">VLOOKUP(C4740,$I$3:$O$18,7, TRUE)</f>
        <v>7</v>
      </c>
    </row>
    <row r="4741" spans="1:5" x14ac:dyDescent="0.2">
      <c r="A4741" s="24" t="s">
        <v>13970</v>
      </c>
      <c r="B4741" s="84" t="s">
        <v>24143</v>
      </c>
      <c r="C4741" s="119">
        <v>116.7</v>
      </c>
      <c r="D4741" s="120">
        <v>4739</v>
      </c>
      <c r="E4741" s="121">
        <f t="shared" si="79"/>
        <v>7</v>
      </c>
    </row>
    <row r="4742" spans="1:5" x14ac:dyDescent="0.2">
      <c r="A4742" s="24" t="s">
        <v>13179</v>
      </c>
      <c r="B4742" s="84" t="s">
        <v>24049</v>
      </c>
      <c r="C4742" s="119">
        <v>116.7</v>
      </c>
      <c r="D4742" s="120">
        <v>4740</v>
      </c>
      <c r="E4742" s="121">
        <f t="shared" si="79"/>
        <v>7</v>
      </c>
    </row>
    <row r="4743" spans="1:5" x14ac:dyDescent="0.2">
      <c r="A4743" s="24" t="s">
        <v>13622</v>
      </c>
      <c r="B4743" s="84" t="s">
        <v>24030</v>
      </c>
      <c r="C4743" s="119">
        <v>116.7</v>
      </c>
      <c r="D4743" s="120">
        <v>4741</v>
      </c>
      <c r="E4743" s="121">
        <f t="shared" si="79"/>
        <v>7</v>
      </c>
    </row>
    <row r="4744" spans="1:5" x14ac:dyDescent="0.2">
      <c r="A4744" s="24" t="s">
        <v>14162</v>
      </c>
      <c r="B4744" s="84" t="s">
        <v>23589</v>
      </c>
      <c r="C4744" s="119">
        <v>116.8</v>
      </c>
      <c r="D4744" s="120">
        <v>4742</v>
      </c>
      <c r="E4744" s="121">
        <f t="shared" si="79"/>
        <v>7</v>
      </c>
    </row>
    <row r="4745" spans="1:5" x14ac:dyDescent="0.2">
      <c r="A4745" s="24" t="s">
        <v>14372</v>
      </c>
      <c r="B4745" s="84" t="s">
        <v>24188</v>
      </c>
      <c r="C4745" s="119">
        <v>116.8</v>
      </c>
      <c r="D4745" s="120">
        <v>4743</v>
      </c>
      <c r="E4745" s="121">
        <f t="shared" si="79"/>
        <v>7</v>
      </c>
    </row>
    <row r="4746" spans="1:5" x14ac:dyDescent="0.2">
      <c r="A4746" s="24" t="s">
        <v>14526</v>
      </c>
      <c r="B4746" s="84" t="s">
        <v>23938</v>
      </c>
      <c r="C4746" s="119">
        <v>116.8</v>
      </c>
      <c r="D4746" s="120">
        <v>4744</v>
      </c>
      <c r="E4746" s="121">
        <f t="shared" si="79"/>
        <v>7</v>
      </c>
    </row>
    <row r="4747" spans="1:5" x14ac:dyDescent="0.2">
      <c r="A4747" s="24" t="s">
        <v>14786</v>
      </c>
      <c r="B4747" s="84" t="s">
        <v>23444</v>
      </c>
      <c r="C4747" s="119">
        <v>116.8</v>
      </c>
      <c r="D4747" s="120">
        <v>4745</v>
      </c>
      <c r="E4747" s="121">
        <f t="shared" si="79"/>
        <v>7</v>
      </c>
    </row>
    <row r="4748" spans="1:5" x14ac:dyDescent="0.2">
      <c r="A4748" s="24" t="s">
        <v>13620</v>
      </c>
      <c r="B4748" s="84" t="s">
        <v>24762</v>
      </c>
      <c r="C4748" s="119">
        <v>116.9</v>
      </c>
      <c r="D4748" s="120">
        <v>4746</v>
      </c>
      <c r="E4748" s="121">
        <f t="shared" si="79"/>
        <v>7</v>
      </c>
    </row>
    <row r="4749" spans="1:5" x14ac:dyDescent="0.2">
      <c r="A4749" s="24" t="s">
        <v>13727</v>
      </c>
      <c r="B4749" s="84" t="s">
        <v>24149</v>
      </c>
      <c r="C4749" s="119">
        <v>116.9</v>
      </c>
      <c r="D4749" s="120">
        <v>4747</v>
      </c>
      <c r="E4749" s="121">
        <f t="shared" si="79"/>
        <v>7</v>
      </c>
    </row>
    <row r="4750" spans="1:5" x14ac:dyDescent="0.2">
      <c r="A4750" s="24" t="s">
        <v>14138</v>
      </c>
      <c r="B4750" s="84" t="s">
        <v>23609</v>
      </c>
      <c r="C4750" s="119">
        <v>116.9</v>
      </c>
      <c r="D4750" s="120">
        <v>4748</v>
      </c>
      <c r="E4750" s="121">
        <f t="shared" si="79"/>
        <v>7</v>
      </c>
    </row>
    <row r="4751" spans="1:5" x14ac:dyDescent="0.2">
      <c r="A4751" s="24" t="s">
        <v>13562</v>
      </c>
      <c r="B4751" s="84" t="s">
        <v>23965</v>
      </c>
      <c r="C4751" s="119">
        <v>116.9</v>
      </c>
      <c r="D4751" s="120">
        <v>4749</v>
      </c>
      <c r="E4751" s="121">
        <f t="shared" si="79"/>
        <v>7</v>
      </c>
    </row>
    <row r="4752" spans="1:5" x14ac:dyDescent="0.2">
      <c r="A4752" s="24" t="s">
        <v>14934</v>
      </c>
      <c r="B4752" s="84" t="s">
        <v>23570</v>
      </c>
      <c r="C4752" s="119">
        <v>117</v>
      </c>
      <c r="D4752" s="120">
        <v>4750</v>
      </c>
      <c r="E4752" s="121">
        <f t="shared" si="79"/>
        <v>7</v>
      </c>
    </row>
    <row r="4753" spans="1:5" x14ac:dyDescent="0.2">
      <c r="A4753" s="24" t="s">
        <v>13812</v>
      </c>
      <c r="B4753" s="84" t="s">
        <v>24096</v>
      </c>
      <c r="C4753" s="119">
        <v>117</v>
      </c>
      <c r="D4753" s="120">
        <v>4751</v>
      </c>
      <c r="E4753" s="121">
        <f t="shared" si="79"/>
        <v>7</v>
      </c>
    </row>
    <row r="4754" spans="1:5" x14ac:dyDescent="0.2">
      <c r="A4754" s="24" t="s">
        <v>14096</v>
      </c>
      <c r="B4754" s="84" t="s">
        <v>23983</v>
      </c>
      <c r="C4754" s="119">
        <v>117</v>
      </c>
      <c r="D4754" s="120">
        <v>4752</v>
      </c>
      <c r="E4754" s="121">
        <f t="shared" si="79"/>
        <v>7</v>
      </c>
    </row>
    <row r="4755" spans="1:5" x14ac:dyDescent="0.2">
      <c r="A4755" s="24" t="s">
        <v>13485</v>
      </c>
      <c r="B4755" s="84" t="s">
        <v>24540</v>
      </c>
      <c r="C4755" s="119">
        <v>117</v>
      </c>
      <c r="D4755" s="120">
        <v>4753</v>
      </c>
      <c r="E4755" s="121">
        <f t="shared" si="79"/>
        <v>7</v>
      </c>
    </row>
    <row r="4756" spans="1:5" x14ac:dyDescent="0.2">
      <c r="A4756" s="24" t="s">
        <v>13283</v>
      </c>
      <c r="B4756" s="84" t="s">
        <v>23632</v>
      </c>
      <c r="C4756" s="119">
        <v>117</v>
      </c>
      <c r="D4756" s="120">
        <v>4754</v>
      </c>
      <c r="E4756" s="121">
        <f t="shared" si="79"/>
        <v>7</v>
      </c>
    </row>
    <row r="4757" spans="1:5" x14ac:dyDescent="0.2">
      <c r="A4757" s="24" t="s">
        <v>13085</v>
      </c>
      <c r="B4757" s="84" t="s">
        <v>24457</v>
      </c>
      <c r="C4757" s="119">
        <v>117.1</v>
      </c>
      <c r="D4757" s="120">
        <v>4755</v>
      </c>
      <c r="E4757" s="121">
        <f t="shared" si="79"/>
        <v>7</v>
      </c>
    </row>
    <row r="4758" spans="1:5" x14ac:dyDescent="0.2">
      <c r="A4758" s="24" t="s">
        <v>13460</v>
      </c>
      <c r="B4758" s="84" t="s">
        <v>23693</v>
      </c>
      <c r="C4758" s="119">
        <v>117.1</v>
      </c>
      <c r="D4758" s="120">
        <v>4756</v>
      </c>
      <c r="E4758" s="121">
        <f t="shared" si="79"/>
        <v>7</v>
      </c>
    </row>
    <row r="4759" spans="1:5" x14ac:dyDescent="0.2">
      <c r="A4759" s="24" t="s">
        <v>14054</v>
      </c>
      <c r="B4759" s="84" t="s">
        <v>24013</v>
      </c>
      <c r="C4759" s="119">
        <v>117.1</v>
      </c>
      <c r="D4759" s="120">
        <v>4757</v>
      </c>
      <c r="E4759" s="121">
        <f t="shared" si="79"/>
        <v>7</v>
      </c>
    </row>
    <row r="4760" spans="1:5" x14ac:dyDescent="0.2">
      <c r="A4760" s="24" t="s">
        <v>14794</v>
      </c>
      <c r="B4760" s="84" t="s">
        <v>24038</v>
      </c>
      <c r="C4760" s="119">
        <v>117.1</v>
      </c>
      <c r="D4760" s="120">
        <v>4758</v>
      </c>
      <c r="E4760" s="121">
        <f t="shared" si="79"/>
        <v>7</v>
      </c>
    </row>
    <row r="4761" spans="1:5" x14ac:dyDescent="0.2">
      <c r="A4761" s="24" t="s">
        <v>13246</v>
      </c>
      <c r="B4761" s="84" t="s">
        <v>24309</v>
      </c>
      <c r="C4761" s="119">
        <v>117.1</v>
      </c>
      <c r="D4761" s="120">
        <v>4759</v>
      </c>
      <c r="E4761" s="121">
        <f t="shared" si="79"/>
        <v>7</v>
      </c>
    </row>
    <row r="4762" spans="1:5" x14ac:dyDescent="0.2">
      <c r="A4762" s="24" t="s">
        <v>14751</v>
      </c>
      <c r="B4762" s="84" t="s">
        <v>24015</v>
      </c>
      <c r="C4762" s="119">
        <v>117.1</v>
      </c>
      <c r="D4762" s="120">
        <v>4760</v>
      </c>
      <c r="E4762" s="121">
        <f t="shared" si="79"/>
        <v>7</v>
      </c>
    </row>
    <row r="4763" spans="1:5" x14ac:dyDescent="0.2">
      <c r="A4763" s="24" t="s">
        <v>13643</v>
      </c>
      <c r="B4763" s="84" t="s">
        <v>23445</v>
      </c>
      <c r="C4763" s="119">
        <v>117.1</v>
      </c>
      <c r="D4763" s="120">
        <v>4761</v>
      </c>
      <c r="E4763" s="121">
        <f t="shared" si="79"/>
        <v>7</v>
      </c>
    </row>
    <row r="4764" spans="1:5" x14ac:dyDescent="0.2">
      <c r="A4764" s="24" t="s">
        <v>23992</v>
      </c>
      <c r="B4764" s="84" t="s">
        <v>23993</v>
      </c>
      <c r="C4764" s="119">
        <v>117.1</v>
      </c>
      <c r="D4764" s="120">
        <v>4762</v>
      </c>
      <c r="E4764" s="121">
        <f t="shared" si="79"/>
        <v>7</v>
      </c>
    </row>
    <row r="4765" spans="1:5" x14ac:dyDescent="0.2">
      <c r="A4765" s="24" t="s">
        <v>14616</v>
      </c>
      <c r="B4765" s="84" t="s">
        <v>23958</v>
      </c>
      <c r="C4765" s="119">
        <v>117.2</v>
      </c>
      <c r="D4765" s="120">
        <v>4763</v>
      </c>
      <c r="E4765" s="121">
        <f t="shared" si="79"/>
        <v>7</v>
      </c>
    </row>
    <row r="4766" spans="1:5" x14ac:dyDescent="0.2">
      <c r="A4766" s="24" t="s">
        <v>14564</v>
      </c>
      <c r="B4766" s="84" t="s">
        <v>23148</v>
      </c>
      <c r="C4766" s="119">
        <v>117.2</v>
      </c>
      <c r="D4766" s="120">
        <v>4764</v>
      </c>
      <c r="E4766" s="121">
        <f t="shared" si="79"/>
        <v>7</v>
      </c>
    </row>
    <row r="4767" spans="1:5" x14ac:dyDescent="0.2">
      <c r="A4767" s="24" t="s">
        <v>13800</v>
      </c>
      <c r="B4767" s="84" t="s">
        <v>24035</v>
      </c>
      <c r="C4767" s="119">
        <v>117.2</v>
      </c>
      <c r="D4767" s="120">
        <v>4765</v>
      </c>
      <c r="E4767" s="121">
        <f t="shared" si="79"/>
        <v>7</v>
      </c>
    </row>
    <row r="4768" spans="1:5" x14ac:dyDescent="0.2">
      <c r="A4768" s="24" t="s">
        <v>13844</v>
      </c>
      <c r="B4768" s="84" t="s">
        <v>24185</v>
      </c>
      <c r="C4768" s="119">
        <v>117.2</v>
      </c>
      <c r="D4768" s="120">
        <v>4766</v>
      </c>
      <c r="E4768" s="121">
        <f t="shared" si="79"/>
        <v>7</v>
      </c>
    </row>
    <row r="4769" spans="1:5" x14ac:dyDescent="0.2">
      <c r="A4769" s="24" t="s">
        <v>14587</v>
      </c>
      <c r="B4769" s="84" t="s">
        <v>23434</v>
      </c>
      <c r="C4769" s="119">
        <v>117.2</v>
      </c>
      <c r="D4769" s="120">
        <v>4767</v>
      </c>
      <c r="E4769" s="121">
        <f t="shared" si="79"/>
        <v>7</v>
      </c>
    </row>
    <row r="4770" spans="1:5" x14ac:dyDescent="0.2">
      <c r="A4770" s="24" t="s">
        <v>14113</v>
      </c>
      <c r="B4770" s="84" t="s">
        <v>24233</v>
      </c>
      <c r="C4770" s="119">
        <v>117.2</v>
      </c>
      <c r="D4770" s="120">
        <v>4768</v>
      </c>
      <c r="E4770" s="121">
        <f t="shared" si="79"/>
        <v>7</v>
      </c>
    </row>
    <row r="4771" spans="1:5" x14ac:dyDescent="0.2">
      <c r="A4771" s="24" t="s">
        <v>14221</v>
      </c>
      <c r="B4771" s="84" t="s">
        <v>24214</v>
      </c>
      <c r="C4771" s="119">
        <v>117.2</v>
      </c>
      <c r="D4771" s="120">
        <v>4769</v>
      </c>
      <c r="E4771" s="121">
        <f t="shared" si="79"/>
        <v>7</v>
      </c>
    </row>
    <row r="4772" spans="1:5" x14ac:dyDescent="0.2">
      <c r="A4772" s="24" t="s">
        <v>14744</v>
      </c>
      <c r="B4772" s="84" t="s">
        <v>24100</v>
      </c>
      <c r="C4772" s="119">
        <v>117.2</v>
      </c>
      <c r="D4772" s="120">
        <v>4770</v>
      </c>
      <c r="E4772" s="121">
        <f t="shared" si="79"/>
        <v>7</v>
      </c>
    </row>
    <row r="4773" spans="1:5" x14ac:dyDescent="0.2">
      <c r="A4773" s="24" t="s">
        <v>14319</v>
      </c>
      <c r="B4773" s="84" t="s">
        <v>23697</v>
      </c>
      <c r="C4773" s="119">
        <v>117.2</v>
      </c>
      <c r="D4773" s="120">
        <v>4771</v>
      </c>
      <c r="E4773" s="121">
        <f t="shared" si="79"/>
        <v>7</v>
      </c>
    </row>
    <row r="4774" spans="1:5" x14ac:dyDescent="0.2">
      <c r="A4774" s="24" t="s">
        <v>13926</v>
      </c>
      <c r="B4774" s="84" t="s">
        <v>23970</v>
      </c>
      <c r="C4774" s="119">
        <v>117.3</v>
      </c>
      <c r="D4774" s="120">
        <v>4772</v>
      </c>
      <c r="E4774" s="121">
        <f t="shared" si="79"/>
        <v>7</v>
      </c>
    </row>
    <row r="4775" spans="1:5" x14ac:dyDescent="0.2">
      <c r="A4775" s="24" t="s">
        <v>12762</v>
      </c>
      <c r="B4775" s="84" t="s">
        <v>24085</v>
      </c>
      <c r="C4775" s="119">
        <v>117.3</v>
      </c>
      <c r="D4775" s="120">
        <v>4773</v>
      </c>
      <c r="E4775" s="121">
        <f t="shared" si="79"/>
        <v>7</v>
      </c>
    </row>
    <row r="4776" spans="1:5" x14ac:dyDescent="0.2">
      <c r="A4776" s="24" t="s">
        <v>13046</v>
      </c>
      <c r="B4776" s="84" t="s">
        <v>24964</v>
      </c>
      <c r="C4776" s="119">
        <v>117.3</v>
      </c>
      <c r="D4776" s="120">
        <v>4774</v>
      </c>
      <c r="E4776" s="121">
        <f t="shared" si="79"/>
        <v>7</v>
      </c>
    </row>
    <row r="4777" spans="1:5" x14ac:dyDescent="0.2">
      <c r="A4777" s="24" t="s">
        <v>13652</v>
      </c>
      <c r="B4777" s="84" t="s">
        <v>24404</v>
      </c>
      <c r="C4777" s="119">
        <v>117.3</v>
      </c>
      <c r="D4777" s="120">
        <v>4775</v>
      </c>
      <c r="E4777" s="121">
        <f t="shared" si="79"/>
        <v>7</v>
      </c>
    </row>
    <row r="4778" spans="1:5" x14ac:dyDescent="0.2">
      <c r="A4778" s="24" t="s">
        <v>17523</v>
      </c>
      <c r="B4778" s="84" t="s">
        <v>24772</v>
      </c>
      <c r="C4778" s="119">
        <v>117.3</v>
      </c>
      <c r="D4778" s="120">
        <v>4776</v>
      </c>
      <c r="E4778" s="121">
        <f t="shared" si="79"/>
        <v>7</v>
      </c>
    </row>
    <row r="4779" spans="1:5" x14ac:dyDescent="0.2">
      <c r="A4779" s="24" t="s">
        <v>13607</v>
      </c>
      <c r="B4779" s="84" t="s">
        <v>24603</v>
      </c>
      <c r="C4779" s="119">
        <v>117.4</v>
      </c>
      <c r="D4779" s="120">
        <v>4777</v>
      </c>
      <c r="E4779" s="121">
        <f t="shared" si="79"/>
        <v>7</v>
      </c>
    </row>
    <row r="4780" spans="1:5" x14ac:dyDescent="0.2">
      <c r="A4780" s="24" t="s">
        <v>13789</v>
      </c>
      <c r="B4780" s="84" t="s">
        <v>24461</v>
      </c>
      <c r="C4780" s="119">
        <v>117.4</v>
      </c>
      <c r="D4780" s="120">
        <v>4778</v>
      </c>
      <c r="E4780" s="121">
        <f t="shared" si="79"/>
        <v>7</v>
      </c>
    </row>
    <row r="4781" spans="1:5" x14ac:dyDescent="0.2">
      <c r="A4781" s="24" t="s">
        <v>15241</v>
      </c>
      <c r="B4781" s="84" t="s">
        <v>23117</v>
      </c>
      <c r="C4781" s="119">
        <v>117.4</v>
      </c>
      <c r="D4781" s="120">
        <v>4779</v>
      </c>
      <c r="E4781" s="121">
        <f t="shared" si="79"/>
        <v>7</v>
      </c>
    </row>
    <row r="4782" spans="1:5" x14ac:dyDescent="0.2">
      <c r="A4782" s="24" t="s">
        <v>14077</v>
      </c>
      <c r="B4782" s="84" t="s">
        <v>23794</v>
      </c>
      <c r="C4782" s="119">
        <v>117.4</v>
      </c>
      <c r="D4782" s="120">
        <v>4780</v>
      </c>
      <c r="E4782" s="121">
        <f t="shared" si="79"/>
        <v>7</v>
      </c>
    </row>
    <row r="4783" spans="1:5" x14ac:dyDescent="0.2">
      <c r="A4783" s="24" t="s">
        <v>13773</v>
      </c>
      <c r="B4783" s="84" t="s">
        <v>24424</v>
      </c>
      <c r="C4783" s="119">
        <v>117.4</v>
      </c>
      <c r="D4783" s="120">
        <v>4781</v>
      </c>
      <c r="E4783" s="121">
        <f t="shared" si="79"/>
        <v>7</v>
      </c>
    </row>
    <row r="4784" spans="1:5" x14ac:dyDescent="0.2">
      <c r="A4784" s="24" t="s">
        <v>13510</v>
      </c>
      <c r="B4784" s="84" t="s">
        <v>24255</v>
      </c>
      <c r="C4784" s="119">
        <v>117.5</v>
      </c>
      <c r="D4784" s="120">
        <v>4782</v>
      </c>
      <c r="E4784" s="121">
        <f t="shared" si="79"/>
        <v>7</v>
      </c>
    </row>
    <row r="4785" spans="1:5" x14ac:dyDescent="0.2">
      <c r="A4785" s="24" t="s">
        <v>14068</v>
      </c>
      <c r="B4785" s="84" t="s">
        <v>23587</v>
      </c>
      <c r="C4785" s="119">
        <v>117.5</v>
      </c>
      <c r="D4785" s="120">
        <v>4783</v>
      </c>
      <c r="E4785" s="121">
        <f t="shared" si="79"/>
        <v>7</v>
      </c>
    </row>
    <row r="4786" spans="1:5" x14ac:dyDescent="0.2">
      <c r="A4786" s="24" t="s">
        <v>14242</v>
      </c>
      <c r="B4786" s="84" t="s">
        <v>23845</v>
      </c>
      <c r="C4786" s="119">
        <v>117.6</v>
      </c>
      <c r="D4786" s="120">
        <v>4784</v>
      </c>
      <c r="E4786" s="121">
        <f t="shared" si="79"/>
        <v>7</v>
      </c>
    </row>
    <row r="4787" spans="1:5" x14ac:dyDescent="0.2">
      <c r="A4787" s="24" t="s">
        <v>13864</v>
      </c>
      <c r="B4787" s="84" t="s">
        <v>23740</v>
      </c>
      <c r="C4787" s="119">
        <v>117.6</v>
      </c>
      <c r="D4787" s="120">
        <v>4785</v>
      </c>
      <c r="E4787" s="121">
        <f t="shared" si="79"/>
        <v>7</v>
      </c>
    </row>
    <row r="4788" spans="1:5" x14ac:dyDescent="0.2">
      <c r="A4788" s="24" t="s">
        <v>14047</v>
      </c>
      <c r="B4788" s="84" t="s">
        <v>23968</v>
      </c>
      <c r="C4788" s="119">
        <v>117.6</v>
      </c>
      <c r="D4788" s="120">
        <v>4786</v>
      </c>
      <c r="E4788" s="121">
        <f t="shared" si="79"/>
        <v>7</v>
      </c>
    </row>
    <row r="4789" spans="1:5" x14ac:dyDescent="0.2">
      <c r="A4789" s="24" t="s">
        <v>14755</v>
      </c>
      <c r="B4789" s="84" t="s">
        <v>23675</v>
      </c>
      <c r="C4789" s="119">
        <v>117.7</v>
      </c>
      <c r="D4789" s="120">
        <v>4787</v>
      </c>
      <c r="E4789" s="121">
        <f t="shared" si="79"/>
        <v>7</v>
      </c>
    </row>
    <row r="4790" spans="1:5" x14ac:dyDescent="0.2">
      <c r="A4790" s="24" t="s">
        <v>14110</v>
      </c>
      <c r="B4790" s="84" t="s">
        <v>23706</v>
      </c>
      <c r="C4790" s="119">
        <v>117.7</v>
      </c>
      <c r="D4790" s="120">
        <v>4788</v>
      </c>
      <c r="E4790" s="121">
        <f t="shared" si="79"/>
        <v>7</v>
      </c>
    </row>
    <row r="4791" spans="1:5" x14ac:dyDescent="0.2">
      <c r="A4791" s="24" t="s">
        <v>15089</v>
      </c>
      <c r="B4791" s="84" t="s">
        <v>23337</v>
      </c>
      <c r="C4791" s="119">
        <v>117.7</v>
      </c>
      <c r="D4791" s="120">
        <v>4789</v>
      </c>
      <c r="E4791" s="121">
        <f t="shared" si="79"/>
        <v>7</v>
      </c>
    </row>
    <row r="4792" spans="1:5" x14ac:dyDescent="0.2">
      <c r="A4792" s="24" t="s">
        <v>14202</v>
      </c>
      <c r="B4792" s="84" t="s">
        <v>23980</v>
      </c>
      <c r="C4792" s="119">
        <v>117.8</v>
      </c>
      <c r="D4792" s="120">
        <v>4790</v>
      </c>
      <c r="E4792" s="121">
        <f t="shared" si="79"/>
        <v>7</v>
      </c>
    </row>
    <row r="4793" spans="1:5" x14ac:dyDescent="0.2">
      <c r="A4793" s="24" t="s">
        <v>13372</v>
      </c>
      <c r="B4793" s="84" t="s">
        <v>24316</v>
      </c>
      <c r="C4793" s="119">
        <v>117.8</v>
      </c>
      <c r="D4793" s="120">
        <v>4791</v>
      </c>
      <c r="E4793" s="121">
        <f t="shared" si="79"/>
        <v>7</v>
      </c>
    </row>
    <row r="4794" spans="1:5" x14ac:dyDescent="0.2">
      <c r="A4794" s="24" t="s">
        <v>13906</v>
      </c>
      <c r="B4794" s="84" t="s">
        <v>24608</v>
      </c>
      <c r="C4794" s="119">
        <v>117.8</v>
      </c>
      <c r="D4794" s="120">
        <v>4792</v>
      </c>
      <c r="E4794" s="121">
        <f t="shared" si="79"/>
        <v>7</v>
      </c>
    </row>
    <row r="4795" spans="1:5" x14ac:dyDescent="0.2">
      <c r="A4795" s="24" t="s">
        <v>13645</v>
      </c>
      <c r="B4795" s="84" t="s">
        <v>24288</v>
      </c>
      <c r="C4795" s="119">
        <v>117.8</v>
      </c>
      <c r="D4795" s="120">
        <v>4793</v>
      </c>
      <c r="E4795" s="121">
        <f t="shared" si="79"/>
        <v>7</v>
      </c>
    </row>
    <row r="4796" spans="1:5" x14ac:dyDescent="0.2">
      <c r="A4796" s="24" t="s">
        <v>12953</v>
      </c>
      <c r="B4796" s="84" t="s">
        <v>24415</v>
      </c>
      <c r="C4796" s="119">
        <v>117.8</v>
      </c>
      <c r="D4796" s="120">
        <v>4794</v>
      </c>
      <c r="E4796" s="121">
        <f t="shared" si="79"/>
        <v>7</v>
      </c>
    </row>
    <row r="4797" spans="1:5" x14ac:dyDescent="0.2">
      <c r="A4797" s="24" t="s">
        <v>15081</v>
      </c>
      <c r="B4797" s="84" t="s">
        <v>23933</v>
      </c>
      <c r="C4797" s="119">
        <v>117.8</v>
      </c>
      <c r="D4797" s="120">
        <v>4795</v>
      </c>
      <c r="E4797" s="121">
        <f t="shared" si="79"/>
        <v>7</v>
      </c>
    </row>
    <row r="4798" spans="1:5" x14ac:dyDescent="0.2">
      <c r="A4798" s="24" t="s">
        <v>13862</v>
      </c>
      <c r="B4798" s="84" t="s">
        <v>24583</v>
      </c>
      <c r="C4798" s="119">
        <v>117.9</v>
      </c>
      <c r="D4798" s="120">
        <v>4796</v>
      </c>
      <c r="E4798" s="121">
        <f t="shared" si="79"/>
        <v>7</v>
      </c>
    </row>
    <row r="4799" spans="1:5" x14ac:dyDescent="0.2">
      <c r="A4799" s="24" t="s">
        <v>15144</v>
      </c>
      <c r="B4799" s="84" t="s">
        <v>23714</v>
      </c>
      <c r="C4799" s="119">
        <v>117.9</v>
      </c>
      <c r="D4799" s="120">
        <v>4797</v>
      </c>
      <c r="E4799" s="121">
        <f t="shared" si="79"/>
        <v>7</v>
      </c>
    </row>
    <row r="4800" spans="1:5" x14ac:dyDescent="0.2">
      <c r="A4800" s="24" t="s">
        <v>14287</v>
      </c>
      <c r="B4800" s="84" t="s">
        <v>23833</v>
      </c>
      <c r="C4800" s="119">
        <v>117.9</v>
      </c>
      <c r="D4800" s="120">
        <v>4798</v>
      </c>
      <c r="E4800" s="121">
        <f t="shared" si="79"/>
        <v>7</v>
      </c>
    </row>
    <row r="4801" spans="1:5" x14ac:dyDescent="0.2">
      <c r="A4801" s="24" t="s">
        <v>14492</v>
      </c>
      <c r="B4801" s="84" t="s">
        <v>23511</v>
      </c>
      <c r="C4801" s="119">
        <v>117.9</v>
      </c>
      <c r="D4801" s="120">
        <v>4799</v>
      </c>
      <c r="E4801" s="121">
        <f t="shared" si="79"/>
        <v>7</v>
      </c>
    </row>
    <row r="4802" spans="1:5" x14ac:dyDescent="0.2">
      <c r="A4802" s="24" t="s">
        <v>14344</v>
      </c>
      <c r="B4802" s="84" t="s">
        <v>24698</v>
      </c>
      <c r="C4802" s="119">
        <v>118</v>
      </c>
      <c r="D4802" s="120">
        <v>4800</v>
      </c>
      <c r="E4802" s="121">
        <f t="shared" si="79"/>
        <v>7</v>
      </c>
    </row>
    <row r="4803" spans="1:5" x14ac:dyDescent="0.2">
      <c r="A4803" s="24" t="s">
        <v>13474</v>
      </c>
      <c r="B4803" s="84" t="s">
        <v>24176</v>
      </c>
      <c r="C4803" s="119">
        <v>118</v>
      </c>
      <c r="D4803" s="120">
        <v>4801</v>
      </c>
      <c r="E4803" s="121">
        <f t="shared" si="79"/>
        <v>7</v>
      </c>
    </row>
    <row r="4804" spans="1:5" x14ac:dyDescent="0.2">
      <c r="A4804" s="24" t="s">
        <v>14438</v>
      </c>
      <c r="B4804" s="84" t="s">
        <v>24488</v>
      </c>
      <c r="C4804" s="119">
        <v>118</v>
      </c>
      <c r="D4804" s="120">
        <v>4802</v>
      </c>
      <c r="E4804" s="121">
        <f t="shared" ref="E4804:E4867" si="80">VLOOKUP(C4804,$I$3:$O$18,7, TRUE)</f>
        <v>7</v>
      </c>
    </row>
    <row r="4805" spans="1:5" x14ac:dyDescent="0.2">
      <c r="A4805" s="24" t="s">
        <v>15556</v>
      </c>
      <c r="B4805" s="84" t="s">
        <v>24246</v>
      </c>
      <c r="C4805" s="119">
        <v>118.1</v>
      </c>
      <c r="D4805" s="120">
        <v>4803</v>
      </c>
      <c r="E4805" s="121">
        <f t="shared" si="80"/>
        <v>7</v>
      </c>
    </row>
    <row r="4806" spans="1:5" x14ac:dyDescent="0.2">
      <c r="A4806" s="24" t="s">
        <v>13238</v>
      </c>
      <c r="B4806" s="84" t="s">
        <v>24500</v>
      </c>
      <c r="C4806" s="119">
        <v>118.1</v>
      </c>
      <c r="D4806" s="120">
        <v>4804</v>
      </c>
      <c r="E4806" s="121">
        <f t="shared" si="80"/>
        <v>7</v>
      </c>
    </row>
    <row r="4807" spans="1:5" x14ac:dyDescent="0.2">
      <c r="A4807" s="24" t="s">
        <v>14403</v>
      </c>
      <c r="B4807" s="84" t="s">
        <v>24172</v>
      </c>
      <c r="C4807" s="119">
        <v>118.1</v>
      </c>
      <c r="D4807" s="120">
        <v>4805</v>
      </c>
      <c r="E4807" s="121">
        <f t="shared" si="80"/>
        <v>7</v>
      </c>
    </row>
    <row r="4808" spans="1:5" x14ac:dyDescent="0.2">
      <c r="A4808" s="24" t="s">
        <v>14440</v>
      </c>
      <c r="B4808" s="84" t="s">
        <v>23627</v>
      </c>
      <c r="C4808" s="119">
        <v>118.1</v>
      </c>
      <c r="D4808" s="120">
        <v>4806</v>
      </c>
      <c r="E4808" s="121">
        <f t="shared" si="80"/>
        <v>7</v>
      </c>
    </row>
    <row r="4809" spans="1:5" x14ac:dyDescent="0.2">
      <c r="A4809" s="24" t="s">
        <v>13635</v>
      </c>
      <c r="B4809" s="84" t="s">
        <v>24179</v>
      </c>
      <c r="C4809" s="119">
        <v>118.1</v>
      </c>
      <c r="D4809" s="120">
        <v>4807</v>
      </c>
      <c r="E4809" s="121">
        <f t="shared" si="80"/>
        <v>7</v>
      </c>
    </row>
    <row r="4810" spans="1:5" x14ac:dyDescent="0.2">
      <c r="A4810" s="24" t="s">
        <v>23810</v>
      </c>
      <c r="B4810" s="84" t="s">
        <v>23811</v>
      </c>
      <c r="C4810" s="119">
        <v>118.1</v>
      </c>
      <c r="D4810" s="120">
        <v>4808</v>
      </c>
      <c r="E4810" s="121">
        <f t="shared" si="80"/>
        <v>7</v>
      </c>
    </row>
    <row r="4811" spans="1:5" x14ac:dyDescent="0.2">
      <c r="A4811" s="24" t="s">
        <v>14501</v>
      </c>
      <c r="B4811" s="84" t="s">
        <v>24115</v>
      </c>
      <c r="C4811" s="119">
        <v>118.3</v>
      </c>
      <c r="D4811" s="120">
        <v>4809</v>
      </c>
      <c r="E4811" s="121">
        <f t="shared" si="80"/>
        <v>7</v>
      </c>
    </row>
    <row r="4812" spans="1:5" x14ac:dyDescent="0.2">
      <c r="A4812" s="24" t="s">
        <v>14093</v>
      </c>
      <c r="B4812" s="84" t="s">
        <v>23676</v>
      </c>
      <c r="C4812" s="119">
        <v>118.3</v>
      </c>
      <c r="D4812" s="120">
        <v>4810</v>
      </c>
      <c r="E4812" s="121">
        <f t="shared" si="80"/>
        <v>7</v>
      </c>
    </row>
    <row r="4813" spans="1:5" x14ac:dyDescent="0.2">
      <c r="A4813" s="24" t="s">
        <v>13632</v>
      </c>
      <c r="B4813" s="84" t="s">
        <v>24324</v>
      </c>
      <c r="C4813" s="119">
        <v>118.3</v>
      </c>
      <c r="D4813" s="120">
        <v>4811</v>
      </c>
      <c r="E4813" s="121">
        <f t="shared" si="80"/>
        <v>7</v>
      </c>
    </row>
    <row r="4814" spans="1:5" x14ac:dyDescent="0.2">
      <c r="A4814" s="24" t="s">
        <v>14198</v>
      </c>
      <c r="B4814" s="84" t="s">
        <v>23813</v>
      </c>
      <c r="C4814" s="119">
        <v>118.3</v>
      </c>
      <c r="D4814" s="120">
        <v>4812</v>
      </c>
      <c r="E4814" s="121">
        <f t="shared" si="80"/>
        <v>7</v>
      </c>
    </row>
    <row r="4815" spans="1:5" x14ac:dyDescent="0.2">
      <c r="A4815" s="24" t="s">
        <v>13865</v>
      </c>
      <c r="B4815" s="84" t="s">
        <v>23319</v>
      </c>
      <c r="C4815" s="119">
        <v>118.3</v>
      </c>
      <c r="D4815" s="120">
        <v>4813</v>
      </c>
      <c r="E4815" s="121">
        <f t="shared" si="80"/>
        <v>7</v>
      </c>
    </row>
    <row r="4816" spans="1:5" x14ac:dyDescent="0.2">
      <c r="A4816" s="24" t="s">
        <v>13422</v>
      </c>
      <c r="B4816" s="84" t="s">
        <v>23869</v>
      </c>
      <c r="C4816" s="119">
        <v>118.3</v>
      </c>
      <c r="D4816" s="120">
        <v>4814</v>
      </c>
      <c r="E4816" s="121">
        <f t="shared" si="80"/>
        <v>7</v>
      </c>
    </row>
    <row r="4817" spans="1:5" x14ac:dyDescent="0.2">
      <c r="A4817" s="24" t="s">
        <v>12960</v>
      </c>
      <c r="B4817" s="84" t="s">
        <v>23750</v>
      </c>
      <c r="C4817" s="119">
        <v>118.4</v>
      </c>
      <c r="D4817" s="120">
        <v>4815</v>
      </c>
      <c r="E4817" s="121">
        <f t="shared" si="80"/>
        <v>7</v>
      </c>
    </row>
    <row r="4818" spans="1:5" x14ac:dyDescent="0.2">
      <c r="A4818" s="24" t="s">
        <v>14413</v>
      </c>
      <c r="B4818" s="84" t="s">
        <v>23984</v>
      </c>
      <c r="C4818" s="119">
        <v>118.4</v>
      </c>
      <c r="D4818" s="120">
        <v>4816</v>
      </c>
      <c r="E4818" s="121">
        <f t="shared" si="80"/>
        <v>7</v>
      </c>
    </row>
    <row r="4819" spans="1:5" x14ac:dyDescent="0.2">
      <c r="A4819" s="24" t="s">
        <v>13530</v>
      </c>
      <c r="B4819" s="84" t="s">
        <v>23849</v>
      </c>
      <c r="C4819" s="119">
        <v>118.4</v>
      </c>
      <c r="D4819" s="120">
        <v>4817</v>
      </c>
      <c r="E4819" s="121">
        <f t="shared" si="80"/>
        <v>7</v>
      </c>
    </row>
    <row r="4820" spans="1:5" x14ac:dyDescent="0.2">
      <c r="A4820" s="24" t="s">
        <v>14596</v>
      </c>
      <c r="B4820" s="84" t="s">
        <v>24086</v>
      </c>
      <c r="C4820" s="119">
        <v>118.4</v>
      </c>
      <c r="D4820" s="120">
        <v>4818</v>
      </c>
      <c r="E4820" s="121">
        <f t="shared" si="80"/>
        <v>7</v>
      </c>
    </row>
    <row r="4821" spans="1:5" x14ac:dyDescent="0.2">
      <c r="A4821" s="24" t="s">
        <v>13700</v>
      </c>
      <c r="B4821" s="84" t="s">
        <v>24041</v>
      </c>
      <c r="C4821" s="119">
        <v>118.4</v>
      </c>
      <c r="D4821" s="120">
        <v>4819</v>
      </c>
      <c r="E4821" s="121">
        <f t="shared" si="80"/>
        <v>7</v>
      </c>
    </row>
    <row r="4822" spans="1:5" x14ac:dyDescent="0.2">
      <c r="A4822" s="24" t="s">
        <v>13589</v>
      </c>
      <c r="B4822" s="84" t="s">
        <v>24490</v>
      </c>
      <c r="C4822" s="119">
        <v>118.5</v>
      </c>
      <c r="D4822" s="120">
        <v>4820</v>
      </c>
      <c r="E4822" s="121">
        <f t="shared" si="80"/>
        <v>7</v>
      </c>
    </row>
    <row r="4823" spans="1:5" x14ac:dyDescent="0.2">
      <c r="A4823" s="24" t="s">
        <v>13871</v>
      </c>
      <c r="B4823" s="84" t="s">
        <v>23876</v>
      </c>
      <c r="C4823" s="119">
        <v>118.5</v>
      </c>
      <c r="D4823" s="120">
        <v>4821</v>
      </c>
      <c r="E4823" s="121">
        <f t="shared" si="80"/>
        <v>7</v>
      </c>
    </row>
    <row r="4824" spans="1:5" x14ac:dyDescent="0.2">
      <c r="A4824" s="24" t="s">
        <v>14260</v>
      </c>
      <c r="B4824" s="84" t="s">
        <v>23948</v>
      </c>
      <c r="C4824" s="119">
        <v>118.6</v>
      </c>
      <c r="D4824" s="120">
        <v>4822</v>
      </c>
      <c r="E4824" s="121">
        <f t="shared" si="80"/>
        <v>7</v>
      </c>
    </row>
    <row r="4825" spans="1:5" x14ac:dyDescent="0.2">
      <c r="A4825" s="24" t="s">
        <v>13518</v>
      </c>
      <c r="B4825" s="84" t="s">
        <v>24306</v>
      </c>
      <c r="C4825" s="119">
        <v>118.6</v>
      </c>
      <c r="D4825" s="120">
        <v>4823</v>
      </c>
      <c r="E4825" s="121">
        <f t="shared" si="80"/>
        <v>7</v>
      </c>
    </row>
    <row r="4826" spans="1:5" x14ac:dyDescent="0.2">
      <c r="A4826" s="24" t="s">
        <v>15032</v>
      </c>
      <c r="B4826" s="84" t="s">
        <v>24006</v>
      </c>
      <c r="C4826" s="119">
        <v>118.6</v>
      </c>
      <c r="D4826" s="120">
        <v>4824</v>
      </c>
      <c r="E4826" s="121">
        <f t="shared" si="80"/>
        <v>7</v>
      </c>
    </row>
    <row r="4827" spans="1:5" x14ac:dyDescent="0.2">
      <c r="A4827" s="24" t="s">
        <v>14448</v>
      </c>
      <c r="B4827" s="84" t="s">
        <v>23735</v>
      </c>
      <c r="C4827" s="119">
        <v>118.6</v>
      </c>
      <c r="D4827" s="120">
        <v>4825</v>
      </c>
      <c r="E4827" s="121">
        <f t="shared" si="80"/>
        <v>7</v>
      </c>
    </row>
    <row r="4828" spans="1:5" x14ac:dyDescent="0.2">
      <c r="A4828" s="24" t="s">
        <v>13431</v>
      </c>
      <c r="B4828" s="84" t="s">
        <v>24216</v>
      </c>
      <c r="C4828" s="119">
        <v>118.6</v>
      </c>
      <c r="D4828" s="120">
        <v>4826</v>
      </c>
      <c r="E4828" s="121">
        <f t="shared" si="80"/>
        <v>7</v>
      </c>
    </row>
    <row r="4829" spans="1:5" x14ac:dyDescent="0.2">
      <c r="A4829" s="24" t="s">
        <v>14857</v>
      </c>
      <c r="B4829" s="84" t="s">
        <v>24081</v>
      </c>
      <c r="C4829" s="119">
        <v>118.7</v>
      </c>
      <c r="D4829" s="120">
        <v>4827</v>
      </c>
      <c r="E4829" s="121">
        <f t="shared" si="80"/>
        <v>7</v>
      </c>
    </row>
    <row r="4830" spans="1:5" x14ac:dyDescent="0.2">
      <c r="A4830" s="24" t="s">
        <v>13642</v>
      </c>
      <c r="B4830" s="84" t="s">
        <v>24811</v>
      </c>
      <c r="C4830" s="119">
        <v>118.7</v>
      </c>
      <c r="D4830" s="120">
        <v>4828</v>
      </c>
      <c r="E4830" s="121">
        <f t="shared" si="80"/>
        <v>7</v>
      </c>
    </row>
    <row r="4831" spans="1:5" x14ac:dyDescent="0.2">
      <c r="A4831" s="24" t="s">
        <v>16053</v>
      </c>
      <c r="B4831" s="84" t="s">
        <v>24198</v>
      </c>
      <c r="C4831" s="119">
        <v>118.7</v>
      </c>
      <c r="D4831" s="120">
        <v>4829</v>
      </c>
      <c r="E4831" s="121">
        <f t="shared" si="80"/>
        <v>7</v>
      </c>
    </row>
    <row r="4832" spans="1:5" x14ac:dyDescent="0.2">
      <c r="A4832" s="24" t="s">
        <v>13770</v>
      </c>
      <c r="B4832" s="84" t="s">
        <v>24114</v>
      </c>
      <c r="C4832" s="119">
        <v>118.7</v>
      </c>
      <c r="D4832" s="120">
        <v>4830</v>
      </c>
      <c r="E4832" s="121">
        <f t="shared" si="80"/>
        <v>7</v>
      </c>
    </row>
    <row r="4833" spans="1:5" x14ac:dyDescent="0.2">
      <c r="A4833" s="24" t="s">
        <v>13664</v>
      </c>
      <c r="B4833" s="84" t="s">
        <v>24348</v>
      </c>
      <c r="C4833" s="119">
        <v>118.8</v>
      </c>
      <c r="D4833" s="120">
        <v>4831</v>
      </c>
      <c r="E4833" s="121">
        <f t="shared" si="80"/>
        <v>7</v>
      </c>
    </row>
    <row r="4834" spans="1:5" x14ac:dyDescent="0.2">
      <c r="A4834" s="24" t="s">
        <v>13437</v>
      </c>
      <c r="B4834" s="84" t="s">
        <v>23727</v>
      </c>
      <c r="C4834" s="119">
        <v>118.8</v>
      </c>
      <c r="D4834" s="120">
        <v>4832</v>
      </c>
      <c r="E4834" s="121">
        <f t="shared" si="80"/>
        <v>7</v>
      </c>
    </row>
    <row r="4835" spans="1:5" x14ac:dyDescent="0.2">
      <c r="A4835" s="24" t="s">
        <v>13774</v>
      </c>
      <c r="B4835" s="84" t="s">
        <v>24268</v>
      </c>
      <c r="C4835" s="119">
        <v>118.8</v>
      </c>
      <c r="D4835" s="120">
        <v>4833</v>
      </c>
      <c r="E4835" s="121">
        <f t="shared" si="80"/>
        <v>7</v>
      </c>
    </row>
    <row r="4836" spans="1:5" x14ac:dyDescent="0.2">
      <c r="A4836" s="24" t="s">
        <v>13363</v>
      </c>
      <c r="B4836" s="84" t="s">
        <v>24338</v>
      </c>
      <c r="C4836" s="119">
        <v>118.8</v>
      </c>
      <c r="D4836" s="120">
        <v>4834</v>
      </c>
      <c r="E4836" s="121">
        <f t="shared" si="80"/>
        <v>7</v>
      </c>
    </row>
    <row r="4837" spans="1:5" x14ac:dyDescent="0.2">
      <c r="A4837" s="24" t="s">
        <v>14363</v>
      </c>
      <c r="B4837" s="84" t="s">
        <v>23646</v>
      </c>
      <c r="C4837" s="119">
        <v>118.8</v>
      </c>
      <c r="D4837" s="120">
        <v>4835</v>
      </c>
      <c r="E4837" s="121">
        <f t="shared" si="80"/>
        <v>7</v>
      </c>
    </row>
    <row r="4838" spans="1:5" x14ac:dyDescent="0.2">
      <c r="A4838" s="24" t="s">
        <v>12915</v>
      </c>
      <c r="B4838" s="84" t="s">
        <v>24208</v>
      </c>
      <c r="C4838" s="119">
        <v>118.8</v>
      </c>
      <c r="D4838" s="120">
        <v>4836</v>
      </c>
      <c r="E4838" s="121">
        <f t="shared" si="80"/>
        <v>7</v>
      </c>
    </row>
    <row r="4839" spans="1:5" x14ac:dyDescent="0.2">
      <c r="A4839" s="24" t="s">
        <v>13570</v>
      </c>
      <c r="B4839" s="84" t="s">
        <v>24286</v>
      </c>
      <c r="C4839" s="119">
        <v>118.8</v>
      </c>
      <c r="D4839" s="120">
        <v>4837</v>
      </c>
      <c r="E4839" s="121">
        <f t="shared" si="80"/>
        <v>7</v>
      </c>
    </row>
    <row r="4840" spans="1:5" x14ac:dyDescent="0.2">
      <c r="A4840" s="24" t="s">
        <v>15644</v>
      </c>
      <c r="B4840" s="84" t="s">
        <v>23421</v>
      </c>
      <c r="C4840" s="119">
        <v>118.9</v>
      </c>
      <c r="D4840" s="120">
        <v>4838</v>
      </c>
      <c r="E4840" s="121">
        <f t="shared" si="80"/>
        <v>7</v>
      </c>
    </row>
    <row r="4841" spans="1:5" x14ac:dyDescent="0.2">
      <c r="A4841" s="24" t="s">
        <v>12554</v>
      </c>
      <c r="B4841" s="84" t="s">
        <v>24829</v>
      </c>
      <c r="C4841" s="119">
        <v>118.9</v>
      </c>
      <c r="D4841" s="120">
        <v>4839</v>
      </c>
      <c r="E4841" s="121">
        <f t="shared" si="80"/>
        <v>7</v>
      </c>
    </row>
    <row r="4842" spans="1:5" x14ac:dyDescent="0.2">
      <c r="A4842" s="24" t="s">
        <v>13939</v>
      </c>
      <c r="B4842" s="84" t="s">
        <v>24034</v>
      </c>
      <c r="C4842" s="119">
        <v>118.9</v>
      </c>
      <c r="D4842" s="120">
        <v>4840</v>
      </c>
      <c r="E4842" s="121">
        <f t="shared" si="80"/>
        <v>7</v>
      </c>
    </row>
    <row r="4843" spans="1:5" x14ac:dyDescent="0.2">
      <c r="A4843" s="24" t="s">
        <v>13498</v>
      </c>
      <c r="B4843" s="84" t="s">
        <v>24003</v>
      </c>
      <c r="C4843" s="119">
        <v>118.9</v>
      </c>
      <c r="D4843" s="120">
        <v>4841</v>
      </c>
      <c r="E4843" s="121">
        <f t="shared" si="80"/>
        <v>7</v>
      </c>
    </row>
    <row r="4844" spans="1:5" x14ac:dyDescent="0.2">
      <c r="A4844" s="24" t="s">
        <v>13117</v>
      </c>
      <c r="B4844" s="84" t="s">
        <v>24671</v>
      </c>
      <c r="C4844" s="119">
        <v>118.9</v>
      </c>
      <c r="D4844" s="120">
        <v>4842</v>
      </c>
      <c r="E4844" s="121">
        <f t="shared" si="80"/>
        <v>7</v>
      </c>
    </row>
    <row r="4845" spans="1:5" x14ac:dyDescent="0.2">
      <c r="A4845" s="24" t="s">
        <v>15751</v>
      </c>
      <c r="B4845" s="84" t="s">
        <v>23299</v>
      </c>
      <c r="C4845" s="119">
        <v>118.9</v>
      </c>
      <c r="D4845" s="120">
        <v>4843</v>
      </c>
      <c r="E4845" s="121">
        <f t="shared" si="80"/>
        <v>7</v>
      </c>
    </row>
    <row r="4846" spans="1:5" x14ac:dyDescent="0.2">
      <c r="A4846" s="24" t="s">
        <v>13131</v>
      </c>
      <c r="B4846" s="84" t="s">
        <v>24171</v>
      </c>
      <c r="C4846" s="119">
        <v>119</v>
      </c>
      <c r="D4846" s="120">
        <v>4844</v>
      </c>
      <c r="E4846" s="121">
        <f t="shared" si="80"/>
        <v>7</v>
      </c>
    </row>
    <row r="4847" spans="1:5" x14ac:dyDescent="0.2">
      <c r="A4847" s="24" t="s">
        <v>14141</v>
      </c>
      <c r="B4847" s="84" t="s">
        <v>24063</v>
      </c>
      <c r="C4847" s="119">
        <v>119</v>
      </c>
      <c r="D4847" s="120">
        <v>4845</v>
      </c>
      <c r="E4847" s="121">
        <f t="shared" si="80"/>
        <v>7</v>
      </c>
    </row>
    <row r="4848" spans="1:5" x14ac:dyDescent="0.2">
      <c r="A4848" s="24" t="s">
        <v>13096</v>
      </c>
      <c r="B4848" s="84" t="s">
        <v>24475</v>
      </c>
      <c r="C4848" s="119">
        <v>119</v>
      </c>
      <c r="D4848" s="120">
        <v>4846</v>
      </c>
      <c r="E4848" s="121">
        <f t="shared" si="80"/>
        <v>7</v>
      </c>
    </row>
    <row r="4849" spans="1:5" x14ac:dyDescent="0.2">
      <c r="A4849" s="24" t="s">
        <v>13307</v>
      </c>
      <c r="B4849" s="84" t="s">
        <v>23636</v>
      </c>
      <c r="C4849" s="119">
        <v>119</v>
      </c>
      <c r="D4849" s="120">
        <v>4847</v>
      </c>
      <c r="E4849" s="121">
        <f t="shared" si="80"/>
        <v>7</v>
      </c>
    </row>
    <row r="4850" spans="1:5" x14ac:dyDescent="0.2">
      <c r="A4850" s="24" t="s">
        <v>12818</v>
      </c>
      <c r="B4850" s="84" t="s">
        <v>24713</v>
      </c>
      <c r="C4850" s="119">
        <v>119</v>
      </c>
      <c r="D4850" s="120">
        <v>4848</v>
      </c>
      <c r="E4850" s="121">
        <f t="shared" si="80"/>
        <v>7</v>
      </c>
    </row>
    <row r="4851" spans="1:5" x14ac:dyDescent="0.2">
      <c r="A4851" s="24" t="s">
        <v>12983</v>
      </c>
      <c r="B4851" s="84" t="s">
        <v>24305</v>
      </c>
      <c r="C4851" s="119">
        <v>119</v>
      </c>
      <c r="D4851" s="120">
        <v>4849</v>
      </c>
      <c r="E4851" s="121">
        <f t="shared" si="80"/>
        <v>7</v>
      </c>
    </row>
    <row r="4852" spans="1:5" x14ac:dyDescent="0.2">
      <c r="A4852" s="24" t="s">
        <v>14614</v>
      </c>
      <c r="B4852" s="84" t="s">
        <v>23862</v>
      </c>
      <c r="C4852" s="119">
        <v>119</v>
      </c>
      <c r="D4852" s="120">
        <v>4850</v>
      </c>
      <c r="E4852" s="121">
        <f t="shared" si="80"/>
        <v>7</v>
      </c>
    </row>
    <row r="4853" spans="1:5" x14ac:dyDescent="0.2">
      <c r="A4853" s="24" t="s">
        <v>24630</v>
      </c>
      <c r="B4853" s="84" t="s">
        <v>24631</v>
      </c>
      <c r="C4853" s="119">
        <v>119</v>
      </c>
      <c r="D4853" s="120">
        <v>4851</v>
      </c>
      <c r="E4853" s="121">
        <f t="shared" si="80"/>
        <v>7</v>
      </c>
    </row>
    <row r="4854" spans="1:5" x14ac:dyDescent="0.2">
      <c r="A4854" s="24" t="s">
        <v>24042</v>
      </c>
      <c r="B4854" s="84" t="s">
        <v>24043</v>
      </c>
      <c r="C4854" s="119">
        <v>119.1</v>
      </c>
      <c r="D4854" s="120">
        <v>4852</v>
      </c>
      <c r="E4854" s="121">
        <f t="shared" si="80"/>
        <v>7</v>
      </c>
    </row>
    <row r="4855" spans="1:5" x14ac:dyDescent="0.2">
      <c r="A4855" s="24" t="s">
        <v>13477</v>
      </c>
      <c r="B4855" s="84" t="s">
        <v>24528</v>
      </c>
      <c r="C4855" s="119">
        <v>119.2</v>
      </c>
      <c r="D4855" s="120">
        <v>4853</v>
      </c>
      <c r="E4855" s="121">
        <f t="shared" si="80"/>
        <v>7</v>
      </c>
    </row>
    <row r="4856" spans="1:5" x14ac:dyDescent="0.2">
      <c r="A4856" s="24" t="s">
        <v>13280</v>
      </c>
      <c r="B4856" s="84" t="s">
        <v>24192</v>
      </c>
      <c r="C4856" s="119">
        <v>119.2</v>
      </c>
      <c r="D4856" s="120">
        <v>4854</v>
      </c>
      <c r="E4856" s="121">
        <f t="shared" si="80"/>
        <v>7</v>
      </c>
    </row>
    <row r="4857" spans="1:5" x14ac:dyDescent="0.2">
      <c r="A4857" s="24" t="s">
        <v>14510</v>
      </c>
      <c r="B4857" s="84" t="s">
        <v>23806</v>
      </c>
      <c r="C4857" s="119">
        <v>119.2</v>
      </c>
      <c r="D4857" s="120">
        <v>4855</v>
      </c>
      <c r="E4857" s="121">
        <f t="shared" si="80"/>
        <v>7</v>
      </c>
    </row>
    <row r="4858" spans="1:5" x14ac:dyDescent="0.2">
      <c r="A4858" s="24" t="s">
        <v>13047</v>
      </c>
      <c r="B4858" s="84" t="s">
        <v>24627</v>
      </c>
      <c r="C4858" s="119">
        <v>119.2</v>
      </c>
      <c r="D4858" s="120">
        <v>4856</v>
      </c>
      <c r="E4858" s="121">
        <f t="shared" si="80"/>
        <v>7</v>
      </c>
    </row>
    <row r="4859" spans="1:5" x14ac:dyDescent="0.2">
      <c r="A4859" s="24" t="s">
        <v>13073</v>
      </c>
      <c r="B4859" s="84" t="s">
        <v>24050</v>
      </c>
      <c r="C4859" s="119">
        <v>119.2</v>
      </c>
      <c r="D4859" s="120">
        <v>4857</v>
      </c>
      <c r="E4859" s="121">
        <f t="shared" si="80"/>
        <v>7</v>
      </c>
    </row>
    <row r="4860" spans="1:5" x14ac:dyDescent="0.2">
      <c r="A4860" s="24" t="s">
        <v>13908</v>
      </c>
      <c r="B4860" s="84" t="s">
        <v>23564</v>
      </c>
      <c r="C4860" s="119">
        <v>119.2</v>
      </c>
      <c r="D4860" s="120">
        <v>4858</v>
      </c>
      <c r="E4860" s="121">
        <f t="shared" si="80"/>
        <v>7</v>
      </c>
    </row>
    <row r="4861" spans="1:5" x14ac:dyDescent="0.2">
      <c r="A4861" s="24" t="s">
        <v>14957</v>
      </c>
      <c r="B4861" s="84" t="s">
        <v>24046</v>
      </c>
      <c r="C4861" s="119">
        <v>119.3</v>
      </c>
      <c r="D4861" s="120">
        <v>4859</v>
      </c>
      <c r="E4861" s="121">
        <f t="shared" si="80"/>
        <v>7</v>
      </c>
    </row>
    <row r="4862" spans="1:5" x14ac:dyDescent="0.2">
      <c r="A4862" s="24" t="s">
        <v>13401</v>
      </c>
      <c r="B4862" s="84" t="s">
        <v>24553</v>
      </c>
      <c r="C4862" s="119">
        <v>119.3</v>
      </c>
      <c r="D4862" s="120">
        <v>4860</v>
      </c>
      <c r="E4862" s="121">
        <f t="shared" si="80"/>
        <v>7</v>
      </c>
    </row>
    <row r="4863" spans="1:5" x14ac:dyDescent="0.2">
      <c r="A4863" s="24" t="s">
        <v>13321</v>
      </c>
      <c r="B4863" s="84" t="s">
        <v>23803</v>
      </c>
      <c r="C4863" s="119">
        <v>119.3</v>
      </c>
      <c r="D4863" s="120">
        <v>4861</v>
      </c>
      <c r="E4863" s="121">
        <f t="shared" si="80"/>
        <v>7</v>
      </c>
    </row>
    <row r="4864" spans="1:5" x14ac:dyDescent="0.2">
      <c r="A4864" s="24" t="s">
        <v>13145</v>
      </c>
      <c r="B4864" s="84" t="s">
        <v>24662</v>
      </c>
      <c r="C4864" s="119">
        <v>119.3</v>
      </c>
      <c r="D4864" s="120">
        <v>4862</v>
      </c>
      <c r="E4864" s="121">
        <f t="shared" si="80"/>
        <v>7</v>
      </c>
    </row>
    <row r="4865" spans="1:5" x14ac:dyDescent="0.2">
      <c r="A4865" s="24" t="s">
        <v>13229</v>
      </c>
      <c r="B4865" s="84" t="s">
        <v>24643</v>
      </c>
      <c r="C4865" s="119">
        <v>119.3</v>
      </c>
      <c r="D4865" s="120">
        <v>4863</v>
      </c>
      <c r="E4865" s="121">
        <f t="shared" si="80"/>
        <v>7</v>
      </c>
    </row>
    <row r="4866" spans="1:5" x14ac:dyDescent="0.2">
      <c r="A4866" s="24" t="s">
        <v>24079</v>
      </c>
      <c r="B4866" s="84" t="s">
        <v>24080</v>
      </c>
      <c r="C4866" s="119">
        <v>119.3</v>
      </c>
      <c r="D4866" s="120">
        <v>4864</v>
      </c>
      <c r="E4866" s="121">
        <f t="shared" si="80"/>
        <v>7</v>
      </c>
    </row>
    <row r="4867" spans="1:5" x14ac:dyDescent="0.2">
      <c r="A4867" s="24" t="s">
        <v>13559</v>
      </c>
      <c r="B4867" s="84" t="s">
        <v>24529</v>
      </c>
      <c r="C4867" s="119">
        <v>119.4</v>
      </c>
      <c r="D4867" s="120">
        <v>4865</v>
      </c>
      <c r="E4867" s="121">
        <f t="shared" si="80"/>
        <v>7</v>
      </c>
    </row>
    <row r="4868" spans="1:5" x14ac:dyDescent="0.2">
      <c r="A4868" s="24" t="s">
        <v>12613</v>
      </c>
      <c r="B4868" s="84" t="s">
        <v>24516</v>
      </c>
      <c r="C4868" s="119">
        <v>119.4</v>
      </c>
      <c r="D4868" s="120">
        <v>4866</v>
      </c>
      <c r="E4868" s="121">
        <f t="shared" ref="E4868:E4931" si="81">VLOOKUP(C4868,$I$3:$O$18,7, TRUE)</f>
        <v>7</v>
      </c>
    </row>
    <row r="4869" spans="1:5" x14ac:dyDescent="0.2">
      <c r="A4869" s="24" t="s">
        <v>14071</v>
      </c>
      <c r="B4869" s="84" t="s">
        <v>23896</v>
      </c>
      <c r="C4869" s="119">
        <v>119.4</v>
      </c>
      <c r="D4869" s="120">
        <v>4867</v>
      </c>
      <c r="E4869" s="121">
        <f t="shared" si="81"/>
        <v>7</v>
      </c>
    </row>
    <row r="4870" spans="1:5" x14ac:dyDescent="0.2">
      <c r="A4870" s="24" t="s">
        <v>14790</v>
      </c>
      <c r="B4870" s="84" t="s">
        <v>24097</v>
      </c>
      <c r="C4870" s="119">
        <v>119.5</v>
      </c>
      <c r="D4870" s="120">
        <v>4868</v>
      </c>
      <c r="E4870" s="121">
        <f t="shared" si="81"/>
        <v>7</v>
      </c>
    </row>
    <row r="4871" spans="1:5" x14ac:dyDescent="0.2">
      <c r="A4871" s="24" t="s">
        <v>14249</v>
      </c>
      <c r="B4871" s="84" t="s">
        <v>23921</v>
      </c>
      <c r="C4871" s="119">
        <v>119.5</v>
      </c>
      <c r="D4871" s="120">
        <v>4869</v>
      </c>
      <c r="E4871" s="121">
        <f t="shared" si="81"/>
        <v>7</v>
      </c>
    </row>
    <row r="4872" spans="1:5" x14ac:dyDescent="0.2">
      <c r="A4872" s="24" t="s">
        <v>13497</v>
      </c>
      <c r="B4872" s="84" t="s">
        <v>24264</v>
      </c>
      <c r="C4872" s="119">
        <v>119.5</v>
      </c>
      <c r="D4872" s="120">
        <v>4870</v>
      </c>
      <c r="E4872" s="121">
        <f t="shared" si="81"/>
        <v>7</v>
      </c>
    </row>
    <row r="4873" spans="1:5" x14ac:dyDescent="0.2">
      <c r="A4873" s="24" t="s">
        <v>13467</v>
      </c>
      <c r="B4873" s="84" t="s">
        <v>24533</v>
      </c>
      <c r="C4873" s="119">
        <v>119.5</v>
      </c>
      <c r="D4873" s="120">
        <v>4871</v>
      </c>
      <c r="E4873" s="121">
        <f t="shared" si="81"/>
        <v>7</v>
      </c>
    </row>
    <row r="4874" spans="1:5" x14ac:dyDescent="0.2">
      <c r="A4874" s="24" t="s">
        <v>13346</v>
      </c>
      <c r="B4874" s="84" t="s">
        <v>24235</v>
      </c>
      <c r="C4874" s="119">
        <v>119.6</v>
      </c>
      <c r="D4874" s="120">
        <v>4872</v>
      </c>
      <c r="E4874" s="121">
        <f t="shared" si="81"/>
        <v>7</v>
      </c>
    </row>
    <row r="4875" spans="1:5" x14ac:dyDescent="0.2">
      <c r="A4875" s="24" t="s">
        <v>13647</v>
      </c>
      <c r="B4875" s="84" t="s">
        <v>24617</v>
      </c>
      <c r="C4875" s="119">
        <v>119.6</v>
      </c>
      <c r="D4875" s="120">
        <v>4873</v>
      </c>
      <c r="E4875" s="121">
        <f t="shared" si="81"/>
        <v>7</v>
      </c>
    </row>
    <row r="4876" spans="1:5" x14ac:dyDescent="0.2">
      <c r="A4876" s="24" t="s">
        <v>13884</v>
      </c>
      <c r="B4876" s="84" t="s">
        <v>23619</v>
      </c>
      <c r="C4876" s="119">
        <v>119.6</v>
      </c>
      <c r="D4876" s="120">
        <v>4874</v>
      </c>
      <c r="E4876" s="121">
        <f t="shared" si="81"/>
        <v>7</v>
      </c>
    </row>
    <row r="4877" spans="1:5" x14ac:dyDescent="0.2">
      <c r="A4877" s="24" t="s">
        <v>12859</v>
      </c>
      <c r="B4877" s="84" t="s">
        <v>24135</v>
      </c>
      <c r="C4877" s="119">
        <v>119.6</v>
      </c>
      <c r="D4877" s="120">
        <v>4875</v>
      </c>
      <c r="E4877" s="121">
        <f t="shared" si="81"/>
        <v>7</v>
      </c>
    </row>
    <row r="4878" spans="1:5" x14ac:dyDescent="0.2">
      <c r="A4878" s="24" t="s">
        <v>14236</v>
      </c>
      <c r="B4878" s="84" t="s">
        <v>24223</v>
      </c>
      <c r="C4878" s="119">
        <v>119.6</v>
      </c>
      <c r="D4878" s="120">
        <v>4876</v>
      </c>
      <c r="E4878" s="121">
        <f t="shared" si="81"/>
        <v>7</v>
      </c>
    </row>
    <row r="4879" spans="1:5" x14ac:dyDescent="0.2">
      <c r="A4879" s="24" t="s">
        <v>13479</v>
      </c>
      <c r="B4879" s="84" t="s">
        <v>24162</v>
      </c>
      <c r="C4879" s="119">
        <v>119.6</v>
      </c>
      <c r="D4879" s="120">
        <v>4877</v>
      </c>
      <c r="E4879" s="121">
        <f t="shared" si="81"/>
        <v>7</v>
      </c>
    </row>
    <row r="4880" spans="1:5" x14ac:dyDescent="0.2">
      <c r="A4880" s="24" t="s">
        <v>14380</v>
      </c>
      <c r="B4880" s="84" t="s">
        <v>24090</v>
      </c>
      <c r="C4880" s="119">
        <v>119.7</v>
      </c>
      <c r="D4880" s="120">
        <v>4878</v>
      </c>
      <c r="E4880" s="121">
        <f t="shared" si="81"/>
        <v>7</v>
      </c>
    </row>
    <row r="4881" spans="1:5" x14ac:dyDescent="0.2">
      <c r="A4881" s="24" t="s">
        <v>13937</v>
      </c>
      <c r="B4881" s="84" t="s">
        <v>24397</v>
      </c>
      <c r="C4881" s="119">
        <v>119.7</v>
      </c>
      <c r="D4881" s="120">
        <v>4879</v>
      </c>
      <c r="E4881" s="121">
        <f t="shared" si="81"/>
        <v>7</v>
      </c>
    </row>
    <row r="4882" spans="1:5" x14ac:dyDescent="0.2">
      <c r="A4882" s="24" t="s">
        <v>14300</v>
      </c>
      <c r="B4882" s="84" t="s">
        <v>24180</v>
      </c>
      <c r="C4882" s="119">
        <v>119.8</v>
      </c>
      <c r="D4882" s="120">
        <v>4880</v>
      </c>
      <c r="E4882" s="121">
        <f t="shared" si="81"/>
        <v>7</v>
      </c>
    </row>
    <row r="4883" spans="1:5" x14ac:dyDescent="0.2">
      <c r="A4883" s="24" t="s">
        <v>13749</v>
      </c>
      <c r="B4883" s="84" t="s">
        <v>24157</v>
      </c>
      <c r="C4883" s="119">
        <v>119.8</v>
      </c>
      <c r="D4883" s="120">
        <v>4881</v>
      </c>
      <c r="E4883" s="121">
        <f t="shared" si="81"/>
        <v>7</v>
      </c>
    </row>
    <row r="4884" spans="1:5" x14ac:dyDescent="0.2">
      <c r="A4884" s="24" t="s">
        <v>14140</v>
      </c>
      <c r="B4884" s="84" t="s">
        <v>24189</v>
      </c>
      <c r="C4884" s="119">
        <v>119.8</v>
      </c>
      <c r="D4884" s="120">
        <v>4882</v>
      </c>
      <c r="E4884" s="121">
        <f t="shared" si="81"/>
        <v>7</v>
      </c>
    </row>
    <row r="4885" spans="1:5" x14ac:dyDescent="0.2">
      <c r="A4885" s="24" t="s">
        <v>13500</v>
      </c>
      <c r="B4885" s="84" t="s">
        <v>24597</v>
      </c>
      <c r="C4885" s="119">
        <v>119.8</v>
      </c>
      <c r="D4885" s="120">
        <v>4883</v>
      </c>
      <c r="E4885" s="121">
        <f t="shared" si="81"/>
        <v>7</v>
      </c>
    </row>
    <row r="4886" spans="1:5" x14ac:dyDescent="0.2">
      <c r="A4886" s="24" t="s">
        <v>13197</v>
      </c>
      <c r="B4886" s="84" t="s">
        <v>24418</v>
      </c>
      <c r="C4886" s="119">
        <v>119.9</v>
      </c>
      <c r="D4886" s="120">
        <v>4884</v>
      </c>
      <c r="E4886" s="121">
        <f t="shared" si="81"/>
        <v>7</v>
      </c>
    </row>
    <row r="4887" spans="1:5" x14ac:dyDescent="0.2">
      <c r="A4887" s="24" t="s">
        <v>14739</v>
      </c>
      <c r="B4887" s="84" t="s">
        <v>24164</v>
      </c>
      <c r="C4887" s="119">
        <v>119.9</v>
      </c>
      <c r="D4887" s="120">
        <v>4885</v>
      </c>
      <c r="E4887" s="121">
        <f t="shared" si="81"/>
        <v>7</v>
      </c>
    </row>
    <row r="4888" spans="1:5" x14ac:dyDescent="0.2">
      <c r="A4888" s="24" t="s">
        <v>13300</v>
      </c>
      <c r="B4888" s="84" t="s">
        <v>24279</v>
      </c>
      <c r="C4888" s="119">
        <v>119.9</v>
      </c>
      <c r="D4888" s="120">
        <v>4886</v>
      </c>
      <c r="E4888" s="121">
        <f t="shared" si="81"/>
        <v>7</v>
      </c>
    </row>
    <row r="4889" spans="1:5" x14ac:dyDescent="0.2">
      <c r="A4889" s="24" t="s">
        <v>14816</v>
      </c>
      <c r="B4889" s="84" t="s">
        <v>23336</v>
      </c>
      <c r="C4889" s="119">
        <v>119.9</v>
      </c>
      <c r="D4889" s="120">
        <v>4887</v>
      </c>
      <c r="E4889" s="121">
        <f t="shared" si="81"/>
        <v>7</v>
      </c>
    </row>
    <row r="4890" spans="1:5" x14ac:dyDescent="0.2">
      <c r="A4890" s="24" t="s">
        <v>13360</v>
      </c>
      <c r="B4890" s="84" t="s">
        <v>24084</v>
      </c>
      <c r="C4890" s="119">
        <v>119.9</v>
      </c>
      <c r="D4890" s="120">
        <v>4888</v>
      </c>
      <c r="E4890" s="121">
        <f t="shared" si="81"/>
        <v>7</v>
      </c>
    </row>
    <row r="4891" spans="1:5" x14ac:dyDescent="0.2">
      <c r="A4891" s="24" t="s">
        <v>13750</v>
      </c>
      <c r="B4891" s="84" t="s">
        <v>24104</v>
      </c>
      <c r="C4891" s="119">
        <v>120</v>
      </c>
      <c r="D4891" s="120">
        <v>4889</v>
      </c>
      <c r="E4891" s="121">
        <f t="shared" si="81"/>
        <v>7</v>
      </c>
    </row>
    <row r="4892" spans="1:5" x14ac:dyDescent="0.2">
      <c r="A4892" s="24" t="s">
        <v>13038</v>
      </c>
      <c r="B4892" s="84" t="s">
        <v>24054</v>
      </c>
      <c r="C4892" s="119">
        <v>120</v>
      </c>
      <c r="D4892" s="120">
        <v>4890</v>
      </c>
      <c r="E4892" s="121">
        <f t="shared" si="81"/>
        <v>7</v>
      </c>
    </row>
    <row r="4893" spans="1:5" x14ac:dyDescent="0.2">
      <c r="A4893" s="24" t="s">
        <v>14150</v>
      </c>
      <c r="B4893" s="84" t="s">
        <v>24291</v>
      </c>
      <c r="C4893" s="119">
        <v>120</v>
      </c>
      <c r="D4893" s="120">
        <v>4891</v>
      </c>
      <c r="E4893" s="121">
        <f t="shared" si="81"/>
        <v>7</v>
      </c>
    </row>
    <row r="4894" spans="1:5" x14ac:dyDescent="0.2">
      <c r="A4894" s="24" t="s">
        <v>14011</v>
      </c>
      <c r="B4894" s="84" t="s">
        <v>24098</v>
      </c>
      <c r="C4894" s="119">
        <v>120</v>
      </c>
      <c r="D4894" s="120">
        <v>4892</v>
      </c>
      <c r="E4894" s="121">
        <f t="shared" si="81"/>
        <v>7</v>
      </c>
    </row>
    <row r="4895" spans="1:5" x14ac:dyDescent="0.2">
      <c r="A4895" s="24" t="s">
        <v>13823</v>
      </c>
      <c r="B4895" s="84" t="s">
        <v>23863</v>
      </c>
      <c r="C4895" s="119">
        <v>120</v>
      </c>
      <c r="D4895" s="120">
        <v>4893</v>
      </c>
      <c r="E4895" s="121">
        <f t="shared" si="81"/>
        <v>7</v>
      </c>
    </row>
    <row r="4896" spans="1:5" x14ac:dyDescent="0.2">
      <c r="A4896" s="24" t="s">
        <v>14967</v>
      </c>
      <c r="B4896" s="84" t="s">
        <v>24125</v>
      </c>
      <c r="C4896" s="119">
        <v>120</v>
      </c>
      <c r="D4896" s="120">
        <v>4894</v>
      </c>
      <c r="E4896" s="121">
        <f t="shared" si="81"/>
        <v>7</v>
      </c>
    </row>
    <row r="4897" spans="1:5" x14ac:dyDescent="0.2">
      <c r="A4897" s="24" t="s">
        <v>13946</v>
      </c>
      <c r="B4897" s="84" t="s">
        <v>23761</v>
      </c>
      <c r="C4897" s="119">
        <v>120.1</v>
      </c>
      <c r="D4897" s="120">
        <v>4895</v>
      </c>
      <c r="E4897" s="121">
        <f t="shared" si="81"/>
        <v>7</v>
      </c>
    </row>
    <row r="4898" spans="1:5" x14ac:dyDescent="0.2">
      <c r="A4898" s="24" t="s">
        <v>13916</v>
      </c>
      <c r="B4898" s="84" t="s">
        <v>23666</v>
      </c>
      <c r="C4898" s="119">
        <v>120.1</v>
      </c>
      <c r="D4898" s="120">
        <v>4896</v>
      </c>
      <c r="E4898" s="121">
        <f t="shared" si="81"/>
        <v>7</v>
      </c>
    </row>
    <row r="4899" spans="1:5" x14ac:dyDescent="0.2">
      <c r="A4899" s="24" t="s">
        <v>13441</v>
      </c>
      <c r="B4899" s="84" t="s">
        <v>24193</v>
      </c>
      <c r="C4899" s="119">
        <v>120.1</v>
      </c>
      <c r="D4899" s="120">
        <v>4897</v>
      </c>
      <c r="E4899" s="121">
        <f t="shared" si="81"/>
        <v>7</v>
      </c>
    </row>
    <row r="4900" spans="1:5" x14ac:dyDescent="0.2">
      <c r="A4900" s="24" t="s">
        <v>14207</v>
      </c>
      <c r="B4900" s="84" t="s">
        <v>23907</v>
      </c>
      <c r="C4900" s="119">
        <v>120.1</v>
      </c>
      <c r="D4900" s="120">
        <v>4898</v>
      </c>
      <c r="E4900" s="121">
        <f t="shared" si="81"/>
        <v>7</v>
      </c>
    </row>
    <row r="4901" spans="1:5" x14ac:dyDescent="0.2">
      <c r="A4901" s="24" t="s">
        <v>14183</v>
      </c>
      <c r="B4901" s="84" t="s">
        <v>24564</v>
      </c>
      <c r="C4901" s="119">
        <v>120.1</v>
      </c>
      <c r="D4901" s="120">
        <v>4899</v>
      </c>
      <c r="E4901" s="121">
        <f t="shared" si="81"/>
        <v>7</v>
      </c>
    </row>
    <row r="4902" spans="1:5" x14ac:dyDescent="0.2">
      <c r="A4902" s="24" t="s">
        <v>15267</v>
      </c>
      <c r="B4902" s="84" t="s">
        <v>23512</v>
      </c>
      <c r="C4902" s="119">
        <v>120.1</v>
      </c>
      <c r="D4902" s="120">
        <v>4900</v>
      </c>
      <c r="E4902" s="121">
        <f t="shared" si="81"/>
        <v>7</v>
      </c>
    </row>
    <row r="4903" spans="1:5" x14ac:dyDescent="0.2">
      <c r="A4903" s="24" t="s">
        <v>13778</v>
      </c>
      <c r="B4903" s="84" t="s">
        <v>23663</v>
      </c>
      <c r="C4903" s="119">
        <v>120.2</v>
      </c>
      <c r="D4903" s="120">
        <v>4901</v>
      </c>
      <c r="E4903" s="121">
        <f t="shared" si="81"/>
        <v>7</v>
      </c>
    </row>
    <row r="4904" spans="1:5" x14ac:dyDescent="0.2">
      <c r="A4904" s="24" t="s">
        <v>24209</v>
      </c>
      <c r="B4904" s="84" t="s">
        <v>24210</v>
      </c>
      <c r="C4904" s="119">
        <v>120.2</v>
      </c>
      <c r="D4904" s="120">
        <v>4902</v>
      </c>
      <c r="E4904" s="121">
        <f t="shared" si="81"/>
        <v>7</v>
      </c>
    </row>
    <row r="4905" spans="1:5" x14ac:dyDescent="0.2">
      <c r="A4905" s="24" t="s">
        <v>14350</v>
      </c>
      <c r="B4905" s="84" t="s">
        <v>24961</v>
      </c>
      <c r="C4905" s="119">
        <v>120.3</v>
      </c>
      <c r="D4905" s="120">
        <v>4903</v>
      </c>
      <c r="E4905" s="121">
        <f t="shared" si="81"/>
        <v>7</v>
      </c>
    </row>
    <row r="4906" spans="1:5" x14ac:dyDescent="0.2">
      <c r="A4906" s="24" t="s">
        <v>13556</v>
      </c>
      <c r="B4906" s="84" t="s">
        <v>24800</v>
      </c>
      <c r="C4906" s="119">
        <v>120.3</v>
      </c>
      <c r="D4906" s="120">
        <v>4904</v>
      </c>
      <c r="E4906" s="121">
        <f t="shared" si="81"/>
        <v>7</v>
      </c>
    </row>
    <row r="4907" spans="1:5" x14ac:dyDescent="0.2">
      <c r="A4907" s="24" t="s">
        <v>13843</v>
      </c>
      <c r="B4907" s="84" t="s">
        <v>24118</v>
      </c>
      <c r="C4907" s="119">
        <v>120.3</v>
      </c>
      <c r="D4907" s="120">
        <v>4905</v>
      </c>
      <c r="E4907" s="121">
        <f t="shared" si="81"/>
        <v>7</v>
      </c>
    </row>
    <row r="4908" spans="1:5" x14ac:dyDescent="0.2">
      <c r="A4908" s="24" t="s">
        <v>13827</v>
      </c>
      <c r="B4908" s="84" t="s">
        <v>23559</v>
      </c>
      <c r="C4908" s="119">
        <v>120.3</v>
      </c>
      <c r="D4908" s="120">
        <v>4906</v>
      </c>
      <c r="E4908" s="121">
        <f t="shared" si="81"/>
        <v>7</v>
      </c>
    </row>
    <row r="4909" spans="1:5" x14ac:dyDescent="0.2">
      <c r="A4909" s="24" t="s">
        <v>13308</v>
      </c>
      <c r="B4909" s="84" t="s">
        <v>24129</v>
      </c>
      <c r="C4909" s="119">
        <v>120.4</v>
      </c>
      <c r="D4909" s="120">
        <v>4907</v>
      </c>
      <c r="E4909" s="121">
        <f t="shared" si="81"/>
        <v>7</v>
      </c>
    </row>
    <row r="4910" spans="1:5" x14ac:dyDescent="0.2">
      <c r="A4910" s="24" t="s">
        <v>12975</v>
      </c>
      <c r="B4910" s="84" t="s">
        <v>24544</v>
      </c>
      <c r="C4910" s="119">
        <v>120.4</v>
      </c>
      <c r="D4910" s="120">
        <v>4908</v>
      </c>
      <c r="E4910" s="121">
        <f t="shared" si="81"/>
        <v>7</v>
      </c>
    </row>
    <row r="4911" spans="1:5" x14ac:dyDescent="0.2">
      <c r="A4911" s="24" t="s">
        <v>14720</v>
      </c>
      <c r="B4911" s="84" t="s">
        <v>23771</v>
      </c>
      <c r="C4911" s="119">
        <v>120.4</v>
      </c>
      <c r="D4911" s="120">
        <v>4909</v>
      </c>
      <c r="E4911" s="121">
        <f t="shared" si="81"/>
        <v>7</v>
      </c>
    </row>
    <row r="4912" spans="1:5" x14ac:dyDescent="0.2">
      <c r="A4912" s="24" t="s">
        <v>12645</v>
      </c>
      <c r="B4912" s="84" t="s">
        <v>24285</v>
      </c>
      <c r="C4912" s="119">
        <v>120.4</v>
      </c>
      <c r="D4912" s="120">
        <v>4910</v>
      </c>
      <c r="E4912" s="121">
        <f t="shared" si="81"/>
        <v>7</v>
      </c>
    </row>
    <row r="4913" spans="1:5" x14ac:dyDescent="0.2">
      <c r="A4913" s="24" t="s">
        <v>14384</v>
      </c>
      <c r="B4913" s="84" t="s">
        <v>23977</v>
      </c>
      <c r="C4913" s="119">
        <v>120.4</v>
      </c>
      <c r="D4913" s="120">
        <v>4911</v>
      </c>
      <c r="E4913" s="121">
        <f t="shared" si="81"/>
        <v>7</v>
      </c>
    </row>
    <row r="4914" spans="1:5" x14ac:dyDescent="0.2">
      <c r="A4914" s="24" t="s">
        <v>15641</v>
      </c>
      <c r="B4914" s="84" t="s">
        <v>23410</v>
      </c>
      <c r="C4914" s="119">
        <v>120.5</v>
      </c>
      <c r="D4914" s="120">
        <v>4912</v>
      </c>
      <c r="E4914" s="121">
        <f t="shared" si="81"/>
        <v>7</v>
      </c>
    </row>
    <row r="4915" spans="1:5" x14ac:dyDescent="0.2">
      <c r="A4915" s="24" t="s">
        <v>13248</v>
      </c>
      <c r="B4915" s="84" t="s">
        <v>24137</v>
      </c>
      <c r="C4915" s="119">
        <v>120.5</v>
      </c>
      <c r="D4915" s="120">
        <v>4913</v>
      </c>
      <c r="E4915" s="121">
        <f t="shared" si="81"/>
        <v>7</v>
      </c>
    </row>
    <row r="4916" spans="1:5" x14ac:dyDescent="0.2">
      <c r="A4916" s="24" t="s">
        <v>13782</v>
      </c>
      <c r="B4916" s="84" t="s">
        <v>23899</v>
      </c>
      <c r="C4916" s="119">
        <v>120.5</v>
      </c>
      <c r="D4916" s="120">
        <v>4914</v>
      </c>
      <c r="E4916" s="121">
        <f t="shared" si="81"/>
        <v>7</v>
      </c>
    </row>
    <row r="4917" spans="1:5" x14ac:dyDescent="0.2">
      <c r="A4917" s="24" t="s">
        <v>14888</v>
      </c>
      <c r="B4917" s="84" t="s">
        <v>24133</v>
      </c>
      <c r="C4917" s="119">
        <v>120.5</v>
      </c>
      <c r="D4917" s="120">
        <v>4915</v>
      </c>
      <c r="E4917" s="121">
        <f t="shared" si="81"/>
        <v>7</v>
      </c>
    </row>
    <row r="4918" spans="1:5" x14ac:dyDescent="0.2">
      <c r="A4918" s="24" t="s">
        <v>13762</v>
      </c>
      <c r="B4918" s="84" t="s">
        <v>24056</v>
      </c>
      <c r="C4918" s="119">
        <v>120.6</v>
      </c>
      <c r="D4918" s="120">
        <v>4916</v>
      </c>
      <c r="E4918" s="121">
        <f t="shared" si="81"/>
        <v>7</v>
      </c>
    </row>
    <row r="4919" spans="1:5" x14ac:dyDescent="0.2">
      <c r="A4919" s="24" t="s">
        <v>13272</v>
      </c>
      <c r="B4919" s="84" t="s">
        <v>24227</v>
      </c>
      <c r="C4919" s="119">
        <v>120.6</v>
      </c>
      <c r="D4919" s="120">
        <v>4917</v>
      </c>
      <c r="E4919" s="121">
        <f t="shared" si="81"/>
        <v>7</v>
      </c>
    </row>
    <row r="4920" spans="1:5" x14ac:dyDescent="0.2">
      <c r="A4920" s="24" t="s">
        <v>14205</v>
      </c>
      <c r="B4920" s="84" t="s">
        <v>24194</v>
      </c>
      <c r="C4920" s="119">
        <v>120.6</v>
      </c>
      <c r="D4920" s="120">
        <v>4918</v>
      </c>
      <c r="E4920" s="121">
        <f t="shared" si="81"/>
        <v>7</v>
      </c>
    </row>
    <row r="4921" spans="1:5" x14ac:dyDescent="0.2">
      <c r="A4921" s="24" t="s">
        <v>13923</v>
      </c>
      <c r="B4921" s="84" t="s">
        <v>23972</v>
      </c>
      <c r="C4921" s="119">
        <v>120.6</v>
      </c>
      <c r="D4921" s="120">
        <v>4919</v>
      </c>
      <c r="E4921" s="121">
        <f t="shared" si="81"/>
        <v>7</v>
      </c>
    </row>
    <row r="4922" spans="1:5" x14ac:dyDescent="0.2">
      <c r="A4922" s="24" t="s">
        <v>14048</v>
      </c>
      <c r="B4922" s="84" t="s">
        <v>24061</v>
      </c>
      <c r="C4922" s="119">
        <v>120.6</v>
      </c>
      <c r="D4922" s="120">
        <v>4920</v>
      </c>
      <c r="E4922" s="121">
        <f t="shared" si="81"/>
        <v>7</v>
      </c>
    </row>
    <row r="4923" spans="1:5" x14ac:dyDescent="0.2">
      <c r="A4923" s="24" t="s">
        <v>14602</v>
      </c>
      <c r="B4923" s="84" t="s">
        <v>24156</v>
      </c>
      <c r="C4923" s="119">
        <v>120.7</v>
      </c>
      <c r="D4923" s="120">
        <v>4921</v>
      </c>
      <c r="E4923" s="121">
        <f t="shared" si="81"/>
        <v>7</v>
      </c>
    </row>
    <row r="4924" spans="1:5" x14ac:dyDescent="0.2">
      <c r="A4924" s="24" t="s">
        <v>13097</v>
      </c>
      <c r="B4924" s="84" t="s">
        <v>24670</v>
      </c>
      <c r="C4924" s="119">
        <v>120.7</v>
      </c>
      <c r="D4924" s="120">
        <v>4922</v>
      </c>
      <c r="E4924" s="121">
        <f t="shared" si="81"/>
        <v>7</v>
      </c>
    </row>
    <row r="4925" spans="1:5" x14ac:dyDescent="0.2">
      <c r="A4925" s="24" t="s">
        <v>13603</v>
      </c>
      <c r="B4925" s="84" t="s">
        <v>24523</v>
      </c>
      <c r="C4925" s="119">
        <v>120.7</v>
      </c>
      <c r="D4925" s="120">
        <v>4923</v>
      </c>
      <c r="E4925" s="121">
        <f t="shared" si="81"/>
        <v>7</v>
      </c>
    </row>
    <row r="4926" spans="1:5" x14ac:dyDescent="0.2">
      <c r="A4926" s="24" t="s">
        <v>13668</v>
      </c>
      <c r="B4926" s="84" t="s">
        <v>24205</v>
      </c>
      <c r="C4926" s="119">
        <v>120.7</v>
      </c>
      <c r="D4926" s="120">
        <v>4924</v>
      </c>
      <c r="E4926" s="121">
        <f t="shared" si="81"/>
        <v>7</v>
      </c>
    </row>
    <row r="4927" spans="1:5" x14ac:dyDescent="0.2">
      <c r="A4927" s="24" t="s">
        <v>13564</v>
      </c>
      <c r="B4927" s="84" t="s">
        <v>24439</v>
      </c>
      <c r="C4927" s="119">
        <v>120.7</v>
      </c>
      <c r="D4927" s="120">
        <v>4925</v>
      </c>
      <c r="E4927" s="121">
        <f t="shared" si="81"/>
        <v>7</v>
      </c>
    </row>
    <row r="4928" spans="1:5" x14ac:dyDescent="0.2">
      <c r="A4928" s="24" t="s">
        <v>15499</v>
      </c>
      <c r="B4928" s="84" t="s">
        <v>23510</v>
      </c>
      <c r="C4928" s="119">
        <v>120.7</v>
      </c>
      <c r="D4928" s="120">
        <v>4926</v>
      </c>
      <c r="E4928" s="121">
        <f t="shared" si="81"/>
        <v>7</v>
      </c>
    </row>
    <row r="4929" spans="1:5" x14ac:dyDescent="0.2">
      <c r="A4929" s="24" t="s">
        <v>14122</v>
      </c>
      <c r="B4929" s="84" t="s">
        <v>24183</v>
      </c>
      <c r="C4929" s="119">
        <v>120.7</v>
      </c>
      <c r="D4929" s="120">
        <v>4927</v>
      </c>
      <c r="E4929" s="121">
        <f t="shared" si="81"/>
        <v>7</v>
      </c>
    </row>
    <row r="4930" spans="1:5" x14ac:dyDescent="0.2">
      <c r="A4930" s="24" t="s">
        <v>14315</v>
      </c>
      <c r="B4930" s="84" t="s">
        <v>23710</v>
      </c>
      <c r="C4930" s="119">
        <v>120.7</v>
      </c>
      <c r="D4930" s="120">
        <v>4928</v>
      </c>
      <c r="E4930" s="121">
        <f t="shared" si="81"/>
        <v>7</v>
      </c>
    </row>
    <row r="4931" spans="1:5" x14ac:dyDescent="0.2">
      <c r="A4931" s="24" t="s">
        <v>14188</v>
      </c>
      <c r="B4931" s="84" t="s">
        <v>24620</v>
      </c>
      <c r="C4931" s="119">
        <v>120.7</v>
      </c>
      <c r="D4931" s="120">
        <v>4929</v>
      </c>
      <c r="E4931" s="121">
        <f t="shared" si="81"/>
        <v>7</v>
      </c>
    </row>
    <row r="4932" spans="1:5" x14ac:dyDescent="0.2">
      <c r="A4932" s="24" t="s">
        <v>23870</v>
      </c>
      <c r="B4932" s="84" t="s">
        <v>23871</v>
      </c>
      <c r="C4932" s="119">
        <v>120.7</v>
      </c>
      <c r="D4932" s="120">
        <v>4930</v>
      </c>
      <c r="E4932" s="121">
        <f t="shared" ref="E4932:E4995" si="82">VLOOKUP(C4932,$I$3:$O$18,7, TRUE)</f>
        <v>7</v>
      </c>
    </row>
    <row r="4933" spans="1:5" x14ac:dyDescent="0.2">
      <c r="A4933" s="24" t="s">
        <v>13122</v>
      </c>
      <c r="B4933" s="84" t="s">
        <v>24304</v>
      </c>
      <c r="C4933" s="119">
        <v>120.8</v>
      </c>
      <c r="D4933" s="120">
        <v>4931</v>
      </c>
      <c r="E4933" s="121">
        <f t="shared" si="82"/>
        <v>7</v>
      </c>
    </row>
    <row r="4934" spans="1:5" x14ac:dyDescent="0.2">
      <c r="A4934" s="24" t="s">
        <v>13630</v>
      </c>
      <c r="B4934" s="84" t="s">
        <v>24349</v>
      </c>
      <c r="C4934" s="119">
        <v>120.8</v>
      </c>
      <c r="D4934" s="120">
        <v>4932</v>
      </c>
      <c r="E4934" s="121">
        <f t="shared" si="82"/>
        <v>7</v>
      </c>
    </row>
    <row r="4935" spans="1:5" x14ac:dyDescent="0.2">
      <c r="A4935" s="24" t="s">
        <v>13759</v>
      </c>
      <c r="B4935" s="84" t="s">
        <v>24577</v>
      </c>
      <c r="C4935" s="119">
        <v>120.8</v>
      </c>
      <c r="D4935" s="120">
        <v>4933</v>
      </c>
      <c r="E4935" s="121">
        <f t="shared" si="82"/>
        <v>7</v>
      </c>
    </row>
    <row r="4936" spans="1:5" x14ac:dyDescent="0.2">
      <c r="A4936" s="24" t="s">
        <v>14351</v>
      </c>
      <c r="B4936" s="84" t="s">
        <v>24077</v>
      </c>
      <c r="C4936" s="119">
        <v>120.8</v>
      </c>
      <c r="D4936" s="120">
        <v>4934</v>
      </c>
      <c r="E4936" s="121">
        <f t="shared" si="82"/>
        <v>7</v>
      </c>
    </row>
    <row r="4937" spans="1:5" x14ac:dyDescent="0.2">
      <c r="A4937" s="24" t="s">
        <v>12871</v>
      </c>
      <c r="B4937" s="84" t="s">
        <v>24545</v>
      </c>
      <c r="C4937" s="119">
        <v>120.8</v>
      </c>
      <c r="D4937" s="120">
        <v>4935</v>
      </c>
      <c r="E4937" s="121">
        <f t="shared" si="82"/>
        <v>7</v>
      </c>
    </row>
    <row r="4938" spans="1:5" x14ac:dyDescent="0.2">
      <c r="A4938" s="24" t="s">
        <v>15007</v>
      </c>
      <c r="B4938" s="84" t="s">
        <v>23909</v>
      </c>
      <c r="C4938" s="119">
        <v>120.8</v>
      </c>
      <c r="D4938" s="120">
        <v>4936</v>
      </c>
      <c r="E4938" s="121">
        <f t="shared" si="82"/>
        <v>7</v>
      </c>
    </row>
    <row r="4939" spans="1:5" x14ac:dyDescent="0.2">
      <c r="A4939" s="24" t="s">
        <v>14336</v>
      </c>
      <c r="B4939" s="84" t="s">
        <v>24052</v>
      </c>
      <c r="C4939" s="119">
        <v>120.9</v>
      </c>
      <c r="D4939" s="120">
        <v>4937</v>
      </c>
      <c r="E4939" s="121">
        <f t="shared" si="82"/>
        <v>7</v>
      </c>
    </row>
    <row r="4940" spans="1:5" x14ac:dyDescent="0.2">
      <c r="A4940" s="24" t="s">
        <v>13343</v>
      </c>
      <c r="B4940" s="84" t="s">
        <v>24147</v>
      </c>
      <c r="C4940" s="119">
        <v>121</v>
      </c>
      <c r="D4940" s="120">
        <v>4938</v>
      </c>
      <c r="E4940" s="121">
        <f t="shared" si="82"/>
        <v>7</v>
      </c>
    </row>
    <row r="4941" spans="1:5" x14ac:dyDescent="0.2">
      <c r="A4941" s="24" t="s">
        <v>13311</v>
      </c>
      <c r="B4941" s="84" t="s">
        <v>24727</v>
      </c>
      <c r="C4941" s="119">
        <v>121</v>
      </c>
      <c r="D4941" s="120">
        <v>4939</v>
      </c>
      <c r="E4941" s="121">
        <f t="shared" si="82"/>
        <v>7</v>
      </c>
    </row>
    <row r="4942" spans="1:5" x14ac:dyDescent="0.2">
      <c r="A4942" s="24" t="s">
        <v>13882</v>
      </c>
      <c r="B4942" s="84" t="s">
        <v>24423</v>
      </c>
      <c r="C4942" s="119">
        <v>121</v>
      </c>
      <c r="D4942" s="120">
        <v>4940</v>
      </c>
      <c r="E4942" s="121">
        <f t="shared" si="82"/>
        <v>7</v>
      </c>
    </row>
    <row r="4943" spans="1:5" x14ac:dyDescent="0.2">
      <c r="A4943" s="24" t="s">
        <v>13710</v>
      </c>
      <c r="B4943" s="84" t="s">
        <v>24497</v>
      </c>
      <c r="C4943" s="119">
        <v>121</v>
      </c>
      <c r="D4943" s="120">
        <v>4941</v>
      </c>
      <c r="E4943" s="121">
        <f t="shared" si="82"/>
        <v>7</v>
      </c>
    </row>
    <row r="4944" spans="1:5" x14ac:dyDescent="0.2">
      <c r="A4944" s="24" t="s">
        <v>13533</v>
      </c>
      <c r="B4944" s="84" t="s">
        <v>24175</v>
      </c>
      <c r="C4944" s="119">
        <v>121</v>
      </c>
      <c r="D4944" s="120">
        <v>4942</v>
      </c>
      <c r="E4944" s="121">
        <f t="shared" si="82"/>
        <v>7</v>
      </c>
    </row>
    <row r="4945" spans="1:5" x14ac:dyDescent="0.2">
      <c r="A4945" s="24" t="s">
        <v>13712</v>
      </c>
      <c r="B4945" s="84" t="s">
        <v>23919</v>
      </c>
      <c r="C4945" s="119">
        <v>121</v>
      </c>
      <c r="D4945" s="120">
        <v>4943</v>
      </c>
      <c r="E4945" s="121">
        <f t="shared" si="82"/>
        <v>7</v>
      </c>
    </row>
    <row r="4946" spans="1:5" x14ac:dyDescent="0.2">
      <c r="A4946" s="24" t="s">
        <v>13691</v>
      </c>
      <c r="B4946" s="84" t="s">
        <v>23724</v>
      </c>
      <c r="C4946" s="119">
        <v>121.1</v>
      </c>
      <c r="D4946" s="120">
        <v>4944</v>
      </c>
      <c r="E4946" s="121">
        <f t="shared" si="82"/>
        <v>7</v>
      </c>
    </row>
    <row r="4947" spans="1:5" x14ac:dyDescent="0.2">
      <c r="A4947" s="24" t="s">
        <v>14123</v>
      </c>
      <c r="B4947" s="84" t="s">
        <v>23318</v>
      </c>
      <c r="C4947" s="119">
        <v>121.1</v>
      </c>
      <c r="D4947" s="120">
        <v>4945</v>
      </c>
      <c r="E4947" s="121">
        <f t="shared" si="82"/>
        <v>7</v>
      </c>
    </row>
    <row r="4948" spans="1:5" x14ac:dyDescent="0.2">
      <c r="A4948" s="24" t="s">
        <v>13656</v>
      </c>
      <c r="B4948" s="84" t="s">
        <v>23985</v>
      </c>
      <c r="C4948" s="119">
        <v>121.1</v>
      </c>
      <c r="D4948" s="120">
        <v>4946</v>
      </c>
      <c r="E4948" s="121">
        <f t="shared" si="82"/>
        <v>7</v>
      </c>
    </row>
    <row r="4949" spans="1:5" x14ac:dyDescent="0.2">
      <c r="A4949" s="24" t="s">
        <v>15182</v>
      </c>
      <c r="B4949" s="84" t="s">
        <v>23189</v>
      </c>
      <c r="C4949" s="119">
        <v>121.1</v>
      </c>
      <c r="D4949" s="120">
        <v>4947</v>
      </c>
      <c r="E4949" s="121">
        <f t="shared" si="82"/>
        <v>7</v>
      </c>
    </row>
    <row r="4950" spans="1:5" x14ac:dyDescent="0.2">
      <c r="A4950" s="24" t="s">
        <v>13335</v>
      </c>
      <c r="B4950" s="84" t="s">
        <v>24615</v>
      </c>
      <c r="C4950" s="119">
        <v>121.1</v>
      </c>
      <c r="D4950" s="120">
        <v>4948</v>
      </c>
      <c r="E4950" s="121">
        <f t="shared" si="82"/>
        <v>7</v>
      </c>
    </row>
    <row r="4951" spans="1:5" x14ac:dyDescent="0.2">
      <c r="A4951" s="24" t="s">
        <v>14308</v>
      </c>
      <c r="B4951" s="84" t="s">
        <v>24047</v>
      </c>
      <c r="C4951" s="119">
        <v>121.2</v>
      </c>
      <c r="D4951" s="120">
        <v>4949</v>
      </c>
      <c r="E4951" s="121">
        <f t="shared" si="82"/>
        <v>7</v>
      </c>
    </row>
    <row r="4952" spans="1:5" x14ac:dyDescent="0.2">
      <c r="A4952" s="24" t="s">
        <v>12652</v>
      </c>
      <c r="B4952" s="84" t="s">
        <v>24140</v>
      </c>
      <c r="C4952" s="119">
        <v>121.2</v>
      </c>
      <c r="D4952" s="120">
        <v>4950</v>
      </c>
      <c r="E4952" s="121">
        <f t="shared" si="82"/>
        <v>7</v>
      </c>
    </row>
    <row r="4953" spans="1:5" x14ac:dyDescent="0.2">
      <c r="A4953" s="24" t="s">
        <v>14441</v>
      </c>
      <c r="B4953" s="84" t="s">
        <v>24136</v>
      </c>
      <c r="C4953" s="119">
        <v>121.2</v>
      </c>
      <c r="D4953" s="120">
        <v>4951</v>
      </c>
      <c r="E4953" s="121">
        <f t="shared" si="82"/>
        <v>7</v>
      </c>
    </row>
    <row r="4954" spans="1:5" x14ac:dyDescent="0.2">
      <c r="A4954" s="24" t="s">
        <v>13423</v>
      </c>
      <c r="B4954" s="84" t="s">
        <v>24236</v>
      </c>
      <c r="C4954" s="119">
        <v>121.2</v>
      </c>
      <c r="D4954" s="120">
        <v>4952</v>
      </c>
      <c r="E4954" s="121">
        <f t="shared" si="82"/>
        <v>7</v>
      </c>
    </row>
    <row r="4955" spans="1:5" x14ac:dyDescent="0.2">
      <c r="A4955" s="24" t="s">
        <v>14265</v>
      </c>
      <c r="B4955" s="84" t="s">
        <v>24220</v>
      </c>
      <c r="C4955" s="119">
        <v>121.2</v>
      </c>
      <c r="D4955" s="120">
        <v>4953</v>
      </c>
      <c r="E4955" s="121">
        <f t="shared" si="82"/>
        <v>7</v>
      </c>
    </row>
    <row r="4956" spans="1:5" x14ac:dyDescent="0.2">
      <c r="A4956" s="24" t="s">
        <v>13168</v>
      </c>
      <c r="B4956" s="84" t="s">
        <v>24237</v>
      </c>
      <c r="C4956" s="119">
        <v>121.2</v>
      </c>
      <c r="D4956" s="120">
        <v>4954</v>
      </c>
      <c r="E4956" s="121">
        <f t="shared" si="82"/>
        <v>7</v>
      </c>
    </row>
    <row r="4957" spans="1:5" x14ac:dyDescent="0.2">
      <c r="A4957" s="24" t="s">
        <v>13538</v>
      </c>
      <c r="B4957" s="84" t="s">
        <v>24228</v>
      </c>
      <c r="C4957" s="119">
        <v>121.2</v>
      </c>
      <c r="D4957" s="120">
        <v>4955</v>
      </c>
      <c r="E4957" s="121">
        <f t="shared" si="82"/>
        <v>7</v>
      </c>
    </row>
    <row r="4958" spans="1:5" x14ac:dyDescent="0.2">
      <c r="A4958" s="24" t="s">
        <v>14387</v>
      </c>
      <c r="B4958" s="84" t="s">
        <v>24065</v>
      </c>
      <c r="C4958" s="119">
        <v>121.2</v>
      </c>
      <c r="D4958" s="120">
        <v>4956</v>
      </c>
      <c r="E4958" s="121">
        <f t="shared" si="82"/>
        <v>7</v>
      </c>
    </row>
    <row r="4959" spans="1:5" x14ac:dyDescent="0.2">
      <c r="A4959" s="24" t="s">
        <v>14600</v>
      </c>
      <c r="B4959" s="84" t="s">
        <v>24794</v>
      </c>
      <c r="C4959" s="119">
        <v>121.3</v>
      </c>
      <c r="D4959" s="120">
        <v>4957</v>
      </c>
      <c r="E4959" s="121">
        <f t="shared" si="82"/>
        <v>7</v>
      </c>
    </row>
    <row r="4960" spans="1:5" x14ac:dyDescent="0.2">
      <c r="A4960" s="24" t="s">
        <v>13315</v>
      </c>
      <c r="B4960" s="84" t="s">
        <v>23768</v>
      </c>
      <c r="C4960" s="119">
        <v>121.3</v>
      </c>
      <c r="D4960" s="120">
        <v>4958</v>
      </c>
      <c r="E4960" s="121">
        <f t="shared" si="82"/>
        <v>7</v>
      </c>
    </row>
    <row r="4961" spans="1:5" x14ac:dyDescent="0.2">
      <c r="A4961" s="24" t="s">
        <v>13617</v>
      </c>
      <c r="B4961" s="84" t="s">
        <v>23596</v>
      </c>
      <c r="C4961" s="119">
        <v>121.3</v>
      </c>
      <c r="D4961" s="120">
        <v>4959</v>
      </c>
      <c r="E4961" s="121">
        <f t="shared" si="82"/>
        <v>7</v>
      </c>
    </row>
    <row r="4962" spans="1:5" x14ac:dyDescent="0.2">
      <c r="A4962" s="24" t="s">
        <v>14215</v>
      </c>
      <c r="B4962" s="84" t="s">
        <v>24107</v>
      </c>
      <c r="C4962" s="119">
        <v>121.3</v>
      </c>
      <c r="D4962" s="120">
        <v>4960</v>
      </c>
      <c r="E4962" s="121">
        <f t="shared" si="82"/>
        <v>7</v>
      </c>
    </row>
    <row r="4963" spans="1:5" x14ac:dyDescent="0.2">
      <c r="A4963" s="24" t="s">
        <v>14542</v>
      </c>
      <c r="B4963" s="84" t="s">
        <v>24379</v>
      </c>
      <c r="C4963" s="119">
        <v>121.3</v>
      </c>
      <c r="D4963" s="120">
        <v>4961</v>
      </c>
      <c r="E4963" s="121">
        <f t="shared" si="82"/>
        <v>7</v>
      </c>
    </row>
    <row r="4964" spans="1:5" x14ac:dyDescent="0.2">
      <c r="A4964" s="24" t="s">
        <v>13626</v>
      </c>
      <c r="B4964" s="84" t="s">
        <v>23781</v>
      </c>
      <c r="C4964" s="119">
        <v>121.4</v>
      </c>
      <c r="D4964" s="120">
        <v>4962</v>
      </c>
      <c r="E4964" s="121">
        <f t="shared" si="82"/>
        <v>7</v>
      </c>
    </row>
    <row r="4965" spans="1:5" x14ac:dyDescent="0.2">
      <c r="A4965" s="24" t="s">
        <v>13566</v>
      </c>
      <c r="B4965" s="84" t="s">
        <v>24091</v>
      </c>
      <c r="C4965" s="119">
        <v>121.4</v>
      </c>
      <c r="D4965" s="120">
        <v>4963</v>
      </c>
      <c r="E4965" s="121">
        <f t="shared" si="82"/>
        <v>7</v>
      </c>
    </row>
    <row r="4966" spans="1:5" x14ac:dyDescent="0.2">
      <c r="A4966" s="24" t="s">
        <v>13945</v>
      </c>
      <c r="B4966" s="84" t="s">
        <v>24552</v>
      </c>
      <c r="C4966" s="119">
        <v>121.4</v>
      </c>
      <c r="D4966" s="120">
        <v>4964</v>
      </c>
      <c r="E4966" s="121">
        <f t="shared" si="82"/>
        <v>7</v>
      </c>
    </row>
    <row r="4967" spans="1:5" x14ac:dyDescent="0.2">
      <c r="A4967" s="24" t="s">
        <v>14181</v>
      </c>
      <c r="B4967" s="84" t="s">
        <v>24173</v>
      </c>
      <c r="C4967" s="119">
        <v>121.4</v>
      </c>
      <c r="D4967" s="120">
        <v>4965</v>
      </c>
      <c r="E4967" s="121">
        <f t="shared" si="82"/>
        <v>7</v>
      </c>
    </row>
    <row r="4968" spans="1:5" x14ac:dyDescent="0.2">
      <c r="A4968" s="24" t="s">
        <v>14305</v>
      </c>
      <c r="B4968" s="84" t="s">
        <v>23608</v>
      </c>
      <c r="C4968" s="119">
        <v>121.4</v>
      </c>
      <c r="D4968" s="120">
        <v>4966</v>
      </c>
      <c r="E4968" s="121">
        <f t="shared" si="82"/>
        <v>7</v>
      </c>
    </row>
    <row r="4969" spans="1:5" x14ac:dyDescent="0.2">
      <c r="A4969" s="24" t="s">
        <v>14337</v>
      </c>
      <c r="B4969" s="84" t="s">
        <v>23469</v>
      </c>
      <c r="C4969" s="119">
        <v>121.4</v>
      </c>
      <c r="D4969" s="120">
        <v>4967</v>
      </c>
      <c r="E4969" s="121">
        <f t="shared" si="82"/>
        <v>7</v>
      </c>
    </row>
    <row r="4970" spans="1:5" x14ac:dyDescent="0.2">
      <c r="A4970" s="24" t="s">
        <v>13621</v>
      </c>
      <c r="B4970" s="84" t="s">
        <v>24263</v>
      </c>
      <c r="C4970" s="119">
        <v>121.4</v>
      </c>
      <c r="D4970" s="120">
        <v>4968</v>
      </c>
      <c r="E4970" s="121">
        <f t="shared" si="82"/>
        <v>7</v>
      </c>
    </row>
    <row r="4971" spans="1:5" x14ac:dyDescent="0.2">
      <c r="A4971" s="24" t="s">
        <v>13313</v>
      </c>
      <c r="B4971" s="84" t="s">
        <v>24357</v>
      </c>
      <c r="C4971" s="119">
        <v>121.5</v>
      </c>
      <c r="D4971" s="120">
        <v>4969</v>
      </c>
      <c r="E4971" s="121">
        <f t="shared" si="82"/>
        <v>7</v>
      </c>
    </row>
    <row r="4972" spans="1:5" x14ac:dyDescent="0.2">
      <c r="A4972" s="24" t="s">
        <v>16931</v>
      </c>
      <c r="B4972" s="84" t="s">
        <v>23317</v>
      </c>
      <c r="C4972" s="119">
        <v>121.5</v>
      </c>
      <c r="D4972" s="120">
        <v>4970</v>
      </c>
      <c r="E4972" s="121">
        <f t="shared" si="82"/>
        <v>7</v>
      </c>
    </row>
    <row r="4973" spans="1:5" x14ac:dyDescent="0.2">
      <c r="A4973" s="24" t="s">
        <v>12905</v>
      </c>
      <c r="B4973" s="84" t="s">
        <v>24419</v>
      </c>
      <c r="C4973" s="119">
        <v>121.5</v>
      </c>
      <c r="D4973" s="120">
        <v>4971</v>
      </c>
      <c r="E4973" s="121">
        <f t="shared" si="82"/>
        <v>7</v>
      </c>
    </row>
    <row r="4974" spans="1:5" x14ac:dyDescent="0.2">
      <c r="A4974" s="24" t="s">
        <v>13496</v>
      </c>
      <c r="B4974" s="84" t="s">
        <v>23890</v>
      </c>
      <c r="C4974" s="119">
        <v>121.5</v>
      </c>
      <c r="D4974" s="120">
        <v>4972</v>
      </c>
      <c r="E4974" s="121">
        <f t="shared" si="82"/>
        <v>7</v>
      </c>
    </row>
    <row r="4975" spans="1:5" x14ac:dyDescent="0.2">
      <c r="A4975" s="24" t="s">
        <v>24239</v>
      </c>
      <c r="B4975" s="84" t="s">
        <v>24240</v>
      </c>
      <c r="C4975" s="119">
        <v>121.5</v>
      </c>
      <c r="D4975" s="120">
        <v>4973</v>
      </c>
      <c r="E4975" s="121">
        <f t="shared" si="82"/>
        <v>7</v>
      </c>
    </row>
    <row r="4976" spans="1:5" x14ac:dyDescent="0.2">
      <c r="A4976" s="24" t="s">
        <v>13039</v>
      </c>
      <c r="B4976" s="84" t="s">
        <v>24547</v>
      </c>
      <c r="C4976" s="119">
        <v>121.6</v>
      </c>
      <c r="D4976" s="120">
        <v>4974</v>
      </c>
      <c r="E4976" s="121">
        <f t="shared" si="82"/>
        <v>7</v>
      </c>
    </row>
    <row r="4977" spans="1:5" x14ac:dyDescent="0.2">
      <c r="A4977" s="24" t="s">
        <v>13948</v>
      </c>
      <c r="B4977" s="84" t="s">
        <v>24234</v>
      </c>
      <c r="C4977" s="119">
        <v>121.6</v>
      </c>
      <c r="D4977" s="120">
        <v>4975</v>
      </c>
      <c r="E4977" s="121">
        <f t="shared" si="82"/>
        <v>7</v>
      </c>
    </row>
    <row r="4978" spans="1:5" x14ac:dyDescent="0.2">
      <c r="A4978" s="24" t="s">
        <v>13914</v>
      </c>
      <c r="B4978" s="84" t="s">
        <v>24121</v>
      </c>
      <c r="C4978" s="119">
        <v>121.6</v>
      </c>
      <c r="D4978" s="120">
        <v>4976</v>
      </c>
      <c r="E4978" s="121">
        <f t="shared" si="82"/>
        <v>7</v>
      </c>
    </row>
    <row r="4979" spans="1:5" x14ac:dyDescent="0.2">
      <c r="A4979" s="24" t="s">
        <v>13680</v>
      </c>
      <c r="B4979" s="84" t="s">
        <v>24466</v>
      </c>
      <c r="C4979" s="119">
        <v>121.6</v>
      </c>
      <c r="D4979" s="120">
        <v>4977</v>
      </c>
      <c r="E4979" s="121">
        <f t="shared" si="82"/>
        <v>7</v>
      </c>
    </row>
    <row r="4980" spans="1:5" x14ac:dyDescent="0.2">
      <c r="A4980" s="24" t="s">
        <v>14010</v>
      </c>
      <c r="B4980" s="84" t="s">
        <v>23820</v>
      </c>
      <c r="C4980" s="119">
        <v>121.6</v>
      </c>
      <c r="D4980" s="120">
        <v>4978</v>
      </c>
      <c r="E4980" s="121">
        <f t="shared" si="82"/>
        <v>7</v>
      </c>
    </row>
    <row r="4981" spans="1:5" x14ac:dyDescent="0.2">
      <c r="A4981" s="24" t="s">
        <v>14424</v>
      </c>
      <c r="B4981" s="84" t="s">
        <v>23932</v>
      </c>
      <c r="C4981" s="119">
        <v>121.6</v>
      </c>
      <c r="D4981" s="120">
        <v>4979</v>
      </c>
      <c r="E4981" s="121">
        <f t="shared" si="82"/>
        <v>7</v>
      </c>
    </row>
    <row r="4982" spans="1:5" x14ac:dyDescent="0.2">
      <c r="A4982" s="24" t="s">
        <v>15017</v>
      </c>
      <c r="B4982" s="84" t="s">
        <v>23273</v>
      </c>
      <c r="C4982" s="119">
        <v>121.6</v>
      </c>
      <c r="D4982" s="120">
        <v>4980</v>
      </c>
      <c r="E4982" s="121">
        <f t="shared" si="82"/>
        <v>7</v>
      </c>
    </row>
    <row r="4983" spans="1:5" x14ac:dyDescent="0.2">
      <c r="A4983" s="24" t="s">
        <v>15189</v>
      </c>
      <c r="B4983" s="84" t="s">
        <v>23393</v>
      </c>
      <c r="C4983" s="119">
        <v>121.7</v>
      </c>
      <c r="D4983" s="120">
        <v>4981</v>
      </c>
      <c r="E4983" s="121">
        <f t="shared" si="82"/>
        <v>7</v>
      </c>
    </row>
    <row r="4984" spans="1:5" x14ac:dyDescent="0.2">
      <c r="A4984" s="24" t="s">
        <v>14309</v>
      </c>
      <c r="B4984" s="84" t="s">
        <v>23667</v>
      </c>
      <c r="C4984" s="119">
        <v>121.7</v>
      </c>
      <c r="D4984" s="120">
        <v>4982</v>
      </c>
      <c r="E4984" s="121">
        <f t="shared" si="82"/>
        <v>7</v>
      </c>
    </row>
    <row r="4985" spans="1:5" x14ac:dyDescent="0.2">
      <c r="A4985" s="24" t="s">
        <v>13815</v>
      </c>
      <c r="B4985" s="84" t="s">
        <v>24483</v>
      </c>
      <c r="C4985" s="119">
        <v>121.7</v>
      </c>
      <c r="D4985" s="120">
        <v>4983</v>
      </c>
      <c r="E4985" s="121">
        <f t="shared" si="82"/>
        <v>7</v>
      </c>
    </row>
    <row r="4986" spans="1:5" x14ac:dyDescent="0.2">
      <c r="A4986" s="24" t="s">
        <v>13842</v>
      </c>
      <c r="B4986" s="84" t="s">
        <v>24560</v>
      </c>
      <c r="C4986" s="119">
        <v>121.7</v>
      </c>
      <c r="D4986" s="120">
        <v>4984</v>
      </c>
      <c r="E4986" s="121">
        <f t="shared" si="82"/>
        <v>7</v>
      </c>
    </row>
    <row r="4987" spans="1:5" x14ac:dyDescent="0.2">
      <c r="A4987" s="24" t="s">
        <v>13618</v>
      </c>
      <c r="B4987" s="84" t="s">
        <v>24009</v>
      </c>
      <c r="C4987" s="119">
        <v>121.7</v>
      </c>
      <c r="D4987" s="120">
        <v>4985</v>
      </c>
      <c r="E4987" s="121">
        <f t="shared" si="82"/>
        <v>7</v>
      </c>
    </row>
    <row r="4988" spans="1:5" x14ac:dyDescent="0.2">
      <c r="A4988" s="24" t="s">
        <v>14116</v>
      </c>
      <c r="B4988" s="84" t="s">
        <v>24315</v>
      </c>
      <c r="C4988" s="119">
        <v>121.8</v>
      </c>
      <c r="D4988" s="120">
        <v>4986</v>
      </c>
      <c r="E4988" s="121">
        <f t="shared" si="82"/>
        <v>7</v>
      </c>
    </row>
    <row r="4989" spans="1:5" x14ac:dyDescent="0.2">
      <c r="A4989" s="24" t="s">
        <v>14765</v>
      </c>
      <c r="B4989" s="84" t="s">
        <v>23696</v>
      </c>
      <c r="C4989" s="119">
        <v>121.8</v>
      </c>
      <c r="D4989" s="120">
        <v>4987</v>
      </c>
      <c r="E4989" s="121">
        <f t="shared" si="82"/>
        <v>7</v>
      </c>
    </row>
    <row r="4990" spans="1:5" x14ac:dyDescent="0.2">
      <c r="A4990" s="24" t="s">
        <v>14001</v>
      </c>
      <c r="B4990" s="84" t="s">
        <v>23950</v>
      </c>
      <c r="C4990" s="119">
        <v>121.8</v>
      </c>
      <c r="D4990" s="120">
        <v>4988</v>
      </c>
      <c r="E4990" s="121">
        <f t="shared" si="82"/>
        <v>7</v>
      </c>
    </row>
    <row r="4991" spans="1:5" x14ac:dyDescent="0.2">
      <c r="A4991" s="24" t="s">
        <v>14858</v>
      </c>
      <c r="B4991" s="84" t="s">
        <v>23946</v>
      </c>
      <c r="C4991" s="119">
        <v>121.8</v>
      </c>
      <c r="D4991" s="120">
        <v>4989</v>
      </c>
      <c r="E4991" s="121">
        <f t="shared" si="82"/>
        <v>7</v>
      </c>
    </row>
    <row r="4992" spans="1:5" x14ac:dyDescent="0.2">
      <c r="A4992" s="24" t="s">
        <v>13740</v>
      </c>
      <c r="B4992" s="84" t="s">
        <v>24506</v>
      </c>
      <c r="C4992" s="119">
        <v>121.9</v>
      </c>
      <c r="D4992" s="120">
        <v>4990</v>
      </c>
      <c r="E4992" s="121">
        <f t="shared" si="82"/>
        <v>7</v>
      </c>
    </row>
    <row r="4993" spans="1:5" x14ac:dyDescent="0.2">
      <c r="A4993" s="24" t="s">
        <v>14065</v>
      </c>
      <c r="B4993" s="84" t="s">
        <v>24745</v>
      </c>
      <c r="C4993" s="119">
        <v>122</v>
      </c>
      <c r="D4993" s="120">
        <v>4991</v>
      </c>
      <c r="E4993" s="121">
        <f t="shared" si="82"/>
        <v>7</v>
      </c>
    </row>
    <row r="4994" spans="1:5" x14ac:dyDescent="0.2">
      <c r="A4994" s="24" t="s">
        <v>14791</v>
      </c>
      <c r="B4994" s="84" t="s">
        <v>23941</v>
      </c>
      <c r="C4994" s="119">
        <v>122</v>
      </c>
      <c r="D4994" s="120">
        <v>4992</v>
      </c>
      <c r="E4994" s="121">
        <f t="shared" si="82"/>
        <v>7</v>
      </c>
    </row>
    <row r="4995" spans="1:5" x14ac:dyDescent="0.2">
      <c r="A4995" s="24" t="s">
        <v>13986</v>
      </c>
      <c r="B4995" s="84" t="s">
        <v>24385</v>
      </c>
      <c r="C4995" s="119">
        <v>122</v>
      </c>
      <c r="D4995" s="120">
        <v>4993</v>
      </c>
      <c r="E4995" s="121">
        <f t="shared" si="82"/>
        <v>7</v>
      </c>
    </row>
    <row r="4996" spans="1:5" x14ac:dyDescent="0.2">
      <c r="A4996" s="24" t="s">
        <v>13546</v>
      </c>
      <c r="B4996" s="84" t="s">
        <v>24686</v>
      </c>
      <c r="C4996" s="119">
        <v>122</v>
      </c>
      <c r="D4996" s="120">
        <v>4994</v>
      </c>
      <c r="E4996" s="121">
        <f t="shared" ref="E4996:E5059" si="83">VLOOKUP(C4996,$I$3:$O$18,7, TRUE)</f>
        <v>7</v>
      </c>
    </row>
    <row r="4997" spans="1:5" x14ac:dyDescent="0.2">
      <c r="A4997" s="24" t="s">
        <v>14105</v>
      </c>
      <c r="B4997" s="84" t="s">
        <v>23577</v>
      </c>
      <c r="C4997" s="119">
        <v>122</v>
      </c>
      <c r="D4997" s="120">
        <v>4995</v>
      </c>
      <c r="E4997" s="121">
        <f t="shared" si="83"/>
        <v>7</v>
      </c>
    </row>
    <row r="4998" spans="1:5" x14ac:dyDescent="0.2">
      <c r="A4998" s="24" t="s">
        <v>12794</v>
      </c>
      <c r="B4998" s="84" t="s">
        <v>24318</v>
      </c>
      <c r="C4998" s="119">
        <v>122</v>
      </c>
      <c r="D4998" s="120">
        <v>4996</v>
      </c>
      <c r="E4998" s="121">
        <f t="shared" si="83"/>
        <v>7</v>
      </c>
    </row>
    <row r="4999" spans="1:5" x14ac:dyDescent="0.2">
      <c r="A4999" s="24" t="s">
        <v>13326</v>
      </c>
      <c r="B4999" s="84" t="s">
        <v>24487</v>
      </c>
      <c r="C4999" s="119">
        <v>122</v>
      </c>
      <c r="D4999" s="120">
        <v>4997</v>
      </c>
      <c r="E4999" s="121">
        <f t="shared" si="83"/>
        <v>7</v>
      </c>
    </row>
    <row r="5000" spans="1:5" x14ac:dyDescent="0.2">
      <c r="A5000" s="24" t="s">
        <v>14574</v>
      </c>
      <c r="B5000" s="84" t="s">
        <v>24018</v>
      </c>
      <c r="C5000" s="119">
        <v>122.1</v>
      </c>
      <c r="D5000" s="120">
        <v>4998</v>
      </c>
      <c r="E5000" s="121">
        <f t="shared" si="83"/>
        <v>7</v>
      </c>
    </row>
    <row r="5001" spans="1:5" x14ac:dyDescent="0.2">
      <c r="A5001" s="24" t="s">
        <v>13250</v>
      </c>
      <c r="B5001" s="84" t="s">
        <v>24580</v>
      </c>
      <c r="C5001" s="119">
        <v>122.2</v>
      </c>
      <c r="D5001" s="120">
        <v>4999</v>
      </c>
      <c r="E5001" s="121">
        <f t="shared" si="83"/>
        <v>7</v>
      </c>
    </row>
    <row r="5002" spans="1:5" x14ac:dyDescent="0.2">
      <c r="A5002" s="24" t="s">
        <v>13499</v>
      </c>
      <c r="B5002" s="84" t="s">
        <v>24613</v>
      </c>
      <c r="C5002" s="119">
        <v>122.2</v>
      </c>
      <c r="D5002" s="120">
        <v>5000</v>
      </c>
      <c r="E5002" s="121">
        <f t="shared" si="83"/>
        <v>7</v>
      </c>
    </row>
    <row r="5003" spans="1:5" x14ac:dyDescent="0.2">
      <c r="A5003" s="24" t="s">
        <v>15721</v>
      </c>
      <c r="B5003" s="84" t="s">
        <v>24452</v>
      </c>
      <c r="C5003" s="119">
        <v>122.2</v>
      </c>
      <c r="D5003" s="120">
        <v>5001</v>
      </c>
      <c r="E5003" s="121">
        <f t="shared" si="83"/>
        <v>7</v>
      </c>
    </row>
    <row r="5004" spans="1:5" x14ac:dyDescent="0.2">
      <c r="A5004" s="24" t="s">
        <v>13439</v>
      </c>
      <c r="B5004" s="84" t="s">
        <v>24332</v>
      </c>
      <c r="C5004" s="119">
        <v>122.2</v>
      </c>
      <c r="D5004" s="120">
        <v>5002</v>
      </c>
      <c r="E5004" s="121">
        <f t="shared" si="83"/>
        <v>7</v>
      </c>
    </row>
    <row r="5005" spans="1:5" x14ac:dyDescent="0.2">
      <c r="A5005" s="24" t="s">
        <v>13177</v>
      </c>
      <c r="B5005" s="84" t="s">
        <v>25029</v>
      </c>
      <c r="C5005" s="119">
        <v>122.2</v>
      </c>
      <c r="D5005" s="120">
        <v>5003</v>
      </c>
      <c r="E5005" s="121">
        <f t="shared" si="83"/>
        <v>7</v>
      </c>
    </row>
    <row r="5006" spans="1:5" x14ac:dyDescent="0.2">
      <c r="A5006" s="24" t="s">
        <v>14086</v>
      </c>
      <c r="B5006" s="84" t="s">
        <v>24374</v>
      </c>
      <c r="C5006" s="119">
        <v>122.2</v>
      </c>
      <c r="D5006" s="120">
        <v>5004</v>
      </c>
      <c r="E5006" s="121">
        <f t="shared" si="83"/>
        <v>7</v>
      </c>
    </row>
    <row r="5007" spans="1:5" x14ac:dyDescent="0.2">
      <c r="A5007" s="24" t="s">
        <v>14213</v>
      </c>
      <c r="B5007" s="84" t="s">
        <v>24314</v>
      </c>
      <c r="C5007" s="119">
        <v>122.2</v>
      </c>
      <c r="D5007" s="120">
        <v>5005</v>
      </c>
      <c r="E5007" s="121">
        <f t="shared" si="83"/>
        <v>7</v>
      </c>
    </row>
    <row r="5008" spans="1:5" x14ac:dyDescent="0.2">
      <c r="A5008" s="24" t="s">
        <v>13255</v>
      </c>
      <c r="B5008" s="84" t="s">
        <v>23947</v>
      </c>
      <c r="C5008" s="119">
        <v>122.3</v>
      </c>
      <c r="D5008" s="120">
        <v>5006</v>
      </c>
      <c r="E5008" s="121">
        <f t="shared" si="83"/>
        <v>7</v>
      </c>
    </row>
    <row r="5009" spans="1:5" x14ac:dyDescent="0.2">
      <c r="A5009" s="24" t="s">
        <v>14571</v>
      </c>
      <c r="B5009" s="84" t="s">
        <v>23925</v>
      </c>
      <c r="C5009" s="119">
        <v>122.3</v>
      </c>
      <c r="D5009" s="120">
        <v>5007</v>
      </c>
      <c r="E5009" s="121">
        <f t="shared" si="83"/>
        <v>7</v>
      </c>
    </row>
    <row r="5010" spans="1:5" x14ac:dyDescent="0.2">
      <c r="A5010" s="24" t="s">
        <v>13301</v>
      </c>
      <c r="B5010" s="84" t="s">
        <v>24277</v>
      </c>
      <c r="C5010" s="119">
        <v>122.3</v>
      </c>
      <c r="D5010" s="120">
        <v>5008</v>
      </c>
      <c r="E5010" s="121">
        <f t="shared" si="83"/>
        <v>7</v>
      </c>
    </row>
    <row r="5011" spans="1:5" x14ac:dyDescent="0.2">
      <c r="A5011" s="24" t="s">
        <v>15683</v>
      </c>
      <c r="B5011" s="84" t="s">
        <v>23472</v>
      </c>
      <c r="C5011" s="119">
        <v>122.3</v>
      </c>
      <c r="D5011" s="120">
        <v>5009</v>
      </c>
      <c r="E5011" s="121">
        <f t="shared" si="83"/>
        <v>7</v>
      </c>
    </row>
    <row r="5012" spans="1:5" x14ac:dyDescent="0.2">
      <c r="A5012" s="24" t="s">
        <v>13365</v>
      </c>
      <c r="B5012" s="84" t="s">
        <v>23897</v>
      </c>
      <c r="C5012" s="119">
        <v>122.3</v>
      </c>
      <c r="D5012" s="120">
        <v>5010</v>
      </c>
      <c r="E5012" s="121">
        <f t="shared" si="83"/>
        <v>7</v>
      </c>
    </row>
    <row r="5013" spans="1:5" x14ac:dyDescent="0.2">
      <c r="A5013" s="24" t="s">
        <v>12583</v>
      </c>
      <c r="B5013" s="84" t="s">
        <v>24623</v>
      </c>
      <c r="C5013" s="119">
        <v>122.3</v>
      </c>
      <c r="D5013" s="120">
        <v>5011</v>
      </c>
      <c r="E5013" s="121">
        <f t="shared" si="83"/>
        <v>7</v>
      </c>
    </row>
    <row r="5014" spans="1:5" x14ac:dyDescent="0.2">
      <c r="A5014" s="24" t="s">
        <v>12728</v>
      </c>
      <c r="B5014" s="84" t="s">
        <v>24562</v>
      </c>
      <c r="C5014" s="119">
        <v>122.3</v>
      </c>
      <c r="D5014" s="120">
        <v>5012</v>
      </c>
      <c r="E5014" s="121">
        <f t="shared" si="83"/>
        <v>7</v>
      </c>
    </row>
    <row r="5015" spans="1:5" x14ac:dyDescent="0.2">
      <c r="A5015" s="24" t="s">
        <v>13822</v>
      </c>
      <c r="B5015" s="84" t="s">
        <v>24521</v>
      </c>
      <c r="C5015" s="119">
        <v>122.3</v>
      </c>
      <c r="D5015" s="120">
        <v>5013</v>
      </c>
      <c r="E5015" s="121">
        <f t="shared" si="83"/>
        <v>7</v>
      </c>
    </row>
    <row r="5016" spans="1:5" x14ac:dyDescent="0.2">
      <c r="A5016" s="24" t="s">
        <v>14385</v>
      </c>
      <c r="B5016" s="84" t="s">
        <v>23767</v>
      </c>
      <c r="C5016" s="119">
        <v>122.3</v>
      </c>
      <c r="D5016" s="120">
        <v>5014</v>
      </c>
      <c r="E5016" s="121">
        <f t="shared" si="83"/>
        <v>7</v>
      </c>
    </row>
    <row r="5017" spans="1:5" x14ac:dyDescent="0.2">
      <c r="A5017" s="24" t="s">
        <v>13228</v>
      </c>
      <c r="B5017" s="84" t="s">
        <v>24556</v>
      </c>
      <c r="C5017" s="119">
        <v>122.4</v>
      </c>
      <c r="D5017" s="120">
        <v>5015</v>
      </c>
      <c r="E5017" s="121">
        <f t="shared" si="83"/>
        <v>7</v>
      </c>
    </row>
    <row r="5018" spans="1:5" x14ac:dyDescent="0.2">
      <c r="A5018" s="24" t="s">
        <v>14621</v>
      </c>
      <c r="B5018" s="84" t="s">
        <v>23694</v>
      </c>
      <c r="C5018" s="119">
        <v>122.4</v>
      </c>
      <c r="D5018" s="120">
        <v>5016</v>
      </c>
      <c r="E5018" s="121">
        <f t="shared" si="83"/>
        <v>7</v>
      </c>
    </row>
    <row r="5019" spans="1:5" x14ac:dyDescent="0.2">
      <c r="A5019" s="24" t="s">
        <v>14017</v>
      </c>
      <c r="B5019" s="84" t="s">
        <v>24020</v>
      </c>
      <c r="C5019" s="119">
        <v>122.4</v>
      </c>
      <c r="D5019" s="120">
        <v>5017</v>
      </c>
      <c r="E5019" s="121">
        <f t="shared" si="83"/>
        <v>7</v>
      </c>
    </row>
    <row r="5020" spans="1:5" x14ac:dyDescent="0.2">
      <c r="A5020" s="24" t="s">
        <v>13950</v>
      </c>
      <c r="B5020" s="84" t="s">
        <v>24301</v>
      </c>
      <c r="C5020" s="119">
        <v>122.4</v>
      </c>
      <c r="D5020" s="120">
        <v>5018</v>
      </c>
      <c r="E5020" s="121">
        <f t="shared" si="83"/>
        <v>7</v>
      </c>
    </row>
    <row r="5021" spans="1:5" x14ac:dyDescent="0.2">
      <c r="A5021" s="24" t="s">
        <v>13484</v>
      </c>
      <c r="B5021" s="84" t="s">
        <v>24163</v>
      </c>
      <c r="C5021" s="119">
        <v>122.4</v>
      </c>
      <c r="D5021" s="120">
        <v>5019</v>
      </c>
      <c r="E5021" s="121">
        <f t="shared" si="83"/>
        <v>7</v>
      </c>
    </row>
    <row r="5022" spans="1:5" x14ac:dyDescent="0.2">
      <c r="A5022" s="24" t="s">
        <v>13468</v>
      </c>
      <c r="B5022" s="84" t="s">
        <v>24600</v>
      </c>
      <c r="C5022" s="119">
        <v>122.5</v>
      </c>
      <c r="D5022" s="120">
        <v>5020</v>
      </c>
      <c r="E5022" s="121">
        <f t="shared" si="83"/>
        <v>7</v>
      </c>
    </row>
    <row r="5023" spans="1:5" x14ac:dyDescent="0.2">
      <c r="A5023" s="24" t="s">
        <v>13779</v>
      </c>
      <c r="B5023" s="84" t="s">
        <v>23836</v>
      </c>
      <c r="C5023" s="119">
        <v>122.5</v>
      </c>
      <c r="D5023" s="120">
        <v>5021</v>
      </c>
      <c r="E5023" s="121">
        <f t="shared" si="83"/>
        <v>7</v>
      </c>
    </row>
    <row r="5024" spans="1:5" x14ac:dyDescent="0.2">
      <c r="A5024" s="24" t="s">
        <v>14002</v>
      </c>
      <c r="B5024" s="84" t="s">
        <v>24293</v>
      </c>
      <c r="C5024" s="119">
        <v>122.5</v>
      </c>
      <c r="D5024" s="120">
        <v>5022</v>
      </c>
      <c r="E5024" s="121">
        <f t="shared" si="83"/>
        <v>7</v>
      </c>
    </row>
    <row r="5025" spans="1:5" x14ac:dyDescent="0.2">
      <c r="A5025" s="24" t="s">
        <v>13242</v>
      </c>
      <c r="B5025" s="84" t="s">
        <v>23895</v>
      </c>
      <c r="C5025" s="119">
        <v>122.5</v>
      </c>
      <c r="D5025" s="120">
        <v>5023</v>
      </c>
      <c r="E5025" s="121">
        <f t="shared" si="83"/>
        <v>7</v>
      </c>
    </row>
    <row r="5026" spans="1:5" x14ac:dyDescent="0.2">
      <c r="A5026" s="24" t="s">
        <v>13582</v>
      </c>
      <c r="B5026" s="84" t="s">
        <v>24325</v>
      </c>
      <c r="C5026" s="119">
        <v>122.5</v>
      </c>
      <c r="D5026" s="120">
        <v>5024</v>
      </c>
      <c r="E5026" s="121">
        <f t="shared" si="83"/>
        <v>7</v>
      </c>
    </row>
    <row r="5027" spans="1:5" x14ac:dyDescent="0.2">
      <c r="A5027" s="24" t="s">
        <v>13627</v>
      </c>
      <c r="B5027" s="84" t="s">
        <v>24442</v>
      </c>
      <c r="C5027" s="119">
        <v>122.5</v>
      </c>
      <c r="D5027" s="120">
        <v>5025</v>
      </c>
      <c r="E5027" s="121">
        <f t="shared" si="83"/>
        <v>7</v>
      </c>
    </row>
    <row r="5028" spans="1:5" x14ac:dyDescent="0.2">
      <c r="A5028" s="24" t="s">
        <v>13728</v>
      </c>
      <c r="B5028" s="84" t="s">
        <v>23702</v>
      </c>
      <c r="C5028" s="119">
        <v>122.5</v>
      </c>
      <c r="D5028" s="120">
        <v>5026</v>
      </c>
      <c r="E5028" s="121">
        <f t="shared" si="83"/>
        <v>7</v>
      </c>
    </row>
    <row r="5029" spans="1:5" x14ac:dyDescent="0.2">
      <c r="A5029" s="24" t="s">
        <v>14100</v>
      </c>
      <c r="B5029" s="84" t="s">
        <v>24170</v>
      </c>
      <c r="C5029" s="119">
        <v>122.5</v>
      </c>
      <c r="D5029" s="120">
        <v>5027</v>
      </c>
      <c r="E5029" s="121">
        <f t="shared" si="83"/>
        <v>7</v>
      </c>
    </row>
    <row r="5030" spans="1:5" x14ac:dyDescent="0.2">
      <c r="A5030" s="24" t="s">
        <v>13244</v>
      </c>
      <c r="B5030" s="84" t="s">
        <v>24144</v>
      </c>
      <c r="C5030" s="119">
        <v>122.6</v>
      </c>
      <c r="D5030" s="120">
        <v>5028</v>
      </c>
      <c r="E5030" s="121">
        <f t="shared" si="83"/>
        <v>7</v>
      </c>
    </row>
    <row r="5031" spans="1:5" x14ac:dyDescent="0.2">
      <c r="A5031" s="24" t="s">
        <v>13655</v>
      </c>
      <c r="B5031" s="84" t="s">
        <v>24075</v>
      </c>
      <c r="C5031" s="119">
        <v>122.6</v>
      </c>
      <c r="D5031" s="120">
        <v>5029</v>
      </c>
      <c r="E5031" s="121">
        <f t="shared" si="83"/>
        <v>7</v>
      </c>
    </row>
    <row r="5032" spans="1:5" x14ac:dyDescent="0.2">
      <c r="A5032" s="24" t="s">
        <v>13781</v>
      </c>
      <c r="B5032" s="84" t="s">
        <v>24068</v>
      </c>
      <c r="C5032" s="119">
        <v>122.7</v>
      </c>
      <c r="D5032" s="120">
        <v>5030</v>
      </c>
      <c r="E5032" s="121">
        <f t="shared" si="83"/>
        <v>7</v>
      </c>
    </row>
    <row r="5033" spans="1:5" x14ac:dyDescent="0.2">
      <c r="A5033" s="24" t="s">
        <v>14145</v>
      </c>
      <c r="B5033" s="84" t="s">
        <v>23788</v>
      </c>
      <c r="C5033" s="119">
        <v>122.7</v>
      </c>
      <c r="D5033" s="120">
        <v>5031</v>
      </c>
      <c r="E5033" s="121">
        <f t="shared" si="83"/>
        <v>7</v>
      </c>
    </row>
    <row r="5034" spans="1:5" x14ac:dyDescent="0.2">
      <c r="A5034" s="24" t="s">
        <v>13885</v>
      </c>
      <c r="B5034" s="84" t="s">
        <v>24391</v>
      </c>
      <c r="C5034" s="119">
        <v>122.7</v>
      </c>
      <c r="D5034" s="120">
        <v>5032</v>
      </c>
      <c r="E5034" s="121">
        <f t="shared" si="83"/>
        <v>7</v>
      </c>
    </row>
    <row r="5035" spans="1:5" x14ac:dyDescent="0.2">
      <c r="A5035" s="24" t="s">
        <v>14697</v>
      </c>
      <c r="B5035" s="84" t="s">
        <v>24370</v>
      </c>
      <c r="C5035" s="119">
        <v>122.7</v>
      </c>
      <c r="D5035" s="120">
        <v>5033</v>
      </c>
      <c r="E5035" s="121">
        <f t="shared" si="83"/>
        <v>7</v>
      </c>
    </row>
    <row r="5036" spans="1:5" x14ac:dyDescent="0.2">
      <c r="A5036" s="24" t="s">
        <v>13452</v>
      </c>
      <c r="B5036" s="84" t="s">
        <v>24992</v>
      </c>
      <c r="C5036" s="119">
        <v>122.8</v>
      </c>
      <c r="D5036" s="120">
        <v>5034</v>
      </c>
      <c r="E5036" s="121">
        <f t="shared" si="83"/>
        <v>7</v>
      </c>
    </row>
    <row r="5037" spans="1:5" x14ac:dyDescent="0.2">
      <c r="A5037" s="24" t="s">
        <v>13690</v>
      </c>
      <c r="B5037" s="84" t="s">
        <v>23982</v>
      </c>
      <c r="C5037" s="119">
        <v>122.8</v>
      </c>
      <c r="D5037" s="120">
        <v>5035</v>
      </c>
      <c r="E5037" s="121">
        <f t="shared" si="83"/>
        <v>7</v>
      </c>
    </row>
    <row r="5038" spans="1:5" x14ac:dyDescent="0.2">
      <c r="A5038" s="24" t="s">
        <v>13202</v>
      </c>
      <c r="B5038" s="84" t="s">
        <v>24706</v>
      </c>
      <c r="C5038" s="119">
        <v>122.8</v>
      </c>
      <c r="D5038" s="120">
        <v>5036</v>
      </c>
      <c r="E5038" s="121">
        <f t="shared" si="83"/>
        <v>7</v>
      </c>
    </row>
    <row r="5039" spans="1:5" x14ac:dyDescent="0.2">
      <c r="A5039" s="24" t="s">
        <v>13965</v>
      </c>
      <c r="B5039" s="84" t="s">
        <v>23664</v>
      </c>
      <c r="C5039" s="119">
        <v>122.8</v>
      </c>
      <c r="D5039" s="120">
        <v>5037</v>
      </c>
      <c r="E5039" s="121">
        <f t="shared" si="83"/>
        <v>7</v>
      </c>
    </row>
    <row r="5040" spans="1:5" x14ac:dyDescent="0.2">
      <c r="A5040" s="24" t="s">
        <v>14370</v>
      </c>
      <c r="B5040" s="84" t="s">
        <v>24329</v>
      </c>
      <c r="C5040" s="119">
        <v>122.8</v>
      </c>
      <c r="D5040" s="120">
        <v>5038</v>
      </c>
      <c r="E5040" s="121">
        <f t="shared" si="83"/>
        <v>7</v>
      </c>
    </row>
    <row r="5041" spans="1:5" x14ac:dyDescent="0.2">
      <c r="A5041" s="24" t="s">
        <v>14665</v>
      </c>
      <c r="B5041" s="84" t="s">
        <v>24064</v>
      </c>
      <c r="C5041" s="119">
        <v>122.8</v>
      </c>
      <c r="D5041" s="120">
        <v>5039</v>
      </c>
      <c r="E5041" s="121">
        <f t="shared" si="83"/>
        <v>7</v>
      </c>
    </row>
    <row r="5042" spans="1:5" x14ac:dyDescent="0.2">
      <c r="A5042" s="24" t="s">
        <v>13254</v>
      </c>
      <c r="B5042" s="84" t="s">
        <v>24639</v>
      </c>
      <c r="C5042" s="119">
        <v>122.9</v>
      </c>
      <c r="D5042" s="120">
        <v>5040</v>
      </c>
      <c r="E5042" s="121">
        <f t="shared" si="83"/>
        <v>7</v>
      </c>
    </row>
    <row r="5043" spans="1:5" x14ac:dyDescent="0.2">
      <c r="A5043" s="24" t="s">
        <v>13385</v>
      </c>
      <c r="B5043" s="84" t="s">
        <v>23994</v>
      </c>
      <c r="C5043" s="119">
        <v>122.9</v>
      </c>
      <c r="D5043" s="120">
        <v>5041</v>
      </c>
      <c r="E5043" s="121">
        <f t="shared" si="83"/>
        <v>7</v>
      </c>
    </row>
    <row r="5044" spans="1:5" x14ac:dyDescent="0.2">
      <c r="A5044" s="24" t="s">
        <v>13590</v>
      </c>
      <c r="B5044" s="84" t="s">
        <v>23490</v>
      </c>
      <c r="C5044" s="119">
        <v>122.9</v>
      </c>
      <c r="D5044" s="120">
        <v>5042</v>
      </c>
      <c r="E5044" s="121">
        <f t="shared" si="83"/>
        <v>7</v>
      </c>
    </row>
    <row r="5045" spans="1:5" x14ac:dyDescent="0.2">
      <c r="A5045" s="24" t="s">
        <v>24259</v>
      </c>
      <c r="B5045" s="84" t="s">
        <v>24260</v>
      </c>
      <c r="C5045" s="119">
        <v>122.9</v>
      </c>
      <c r="D5045" s="120">
        <v>5043</v>
      </c>
      <c r="E5045" s="121">
        <f t="shared" si="83"/>
        <v>7</v>
      </c>
    </row>
    <row r="5046" spans="1:5" x14ac:dyDescent="0.2">
      <c r="A5046" s="24" t="s">
        <v>13266</v>
      </c>
      <c r="B5046" s="84" t="s">
        <v>24182</v>
      </c>
      <c r="C5046" s="119">
        <v>123</v>
      </c>
      <c r="D5046" s="120">
        <v>5044</v>
      </c>
      <c r="E5046" s="121">
        <f t="shared" si="83"/>
        <v>7</v>
      </c>
    </row>
    <row r="5047" spans="1:5" x14ac:dyDescent="0.2">
      <c r="A5047" s="24" t="s">
        <v>13763</v>
      </c>
      <c r="B5047" s="84" t="s">
        <v>24668</v>
      </c>
      <c r="C5047" s="119">
        <v>123</v>
      </c>
      <c r="D5047" s="120">
        <v>5045</v>
      </c>
      <c r="E5047" s="121">
        <f t="shared" si="83"/>
        <v>7</v>
      </c>
    </row>
    <row r="5048" spans="1:5" x14ac:dyDescent="0.2">
      <c r="A5048" s="24" t="s">
        <v>13152</v>
      </c>
      <c r="B5048" s="84" t="s">
        <v>24541</v>
      </c>
      <c r="C5048" s="119">
        <v>123</v>
      </c>
      <c r="D5048" s="120">
        <v>5046</v>
      </c>
      <c r="E5048" s="121">
        <f t="shared" si="83"/>
        <v>7</v>
      </c>
    </row>
    <row r="5049" spans="1:5" x14ac:dyDescent="0.2">
      <c r="A5049" s="24" t="s">
        <v>14400</v>
      </c>
      <c r="B5049" s="84" t="s">
        <v>23668</v>
      </c>
      <c r="C5049" s="119">
        <v>123</v>
      </c>
      <c r="D5049" s="120">
        <v>5047</v>
      </c>
      <c r="E5049" s="121">
        <f t="shared" si="83"/>
        <v>7</v>
      </c>
    </row>
    <row r="5050" spans="1:5" x14ac:dyDescent="0.2">
      <c r="A5050" s="24" t="s">
        <v>14855</v>
      </c>
      <c r="B5050" s="84" t="s">
        <v>24062</v>
      </c>
      <c r="C5050" s="119">
        <v>123</v>
      </c>
      <c r="D5050" s="120">
        <v>5048</v>
      </c>
      <c r="E5050" s="121">
        <f t="shared" si="83"/>
        <v>7</v>
      </c>
    </row>
    <row r="5051" spans="1:5" x14ac:dyDescent="0.2">
      <c r="A5051" s="24" t="s">
        <v>14163</v>
      </c>
      <c r="B5051" s="84" t="s">
        <v>23969</v>
      </c>
      <c r="C5051" s="119">
        <v>123</v>
      </c>
      <c r="D5051" s="120">
        <v>5049</v>
      </c>
      <c r="E5051" s="121">
        <f t="shared" si="83"/>
        <v>7</v>
      </c>
    </row>
    <row r="5052" spans="1:5" x14ac:dyDescent="0.2">
      <c r="A5052" s="24" t="s">
        <v>14499</v>
      </c>
      <c r="B5052" s="84" t="s">
        <v>24459</v>
      </c>
      <c r="C5052" s="119">
        <v>123.1</v>
      </c>
      <c r="D5052" s="120">
        <v>5050</v>
      </c>
      <c r="E5052" s="121">
        <f t="shared" si="83"/>
        <v>7</v>
      </c>
    </row>
    <row r="5053" spans="1:5" x14ac:dyDescent="0.2">
      <c r="A5053" s="24" t="s">
        <v>13351</v>
      </c>
      <c r="B5053" s="84" t="s">
        <v>24517</v>
      </c>
      <c r="C5053" s="119">
        <v>123.1</v>
      </c>
      <c r="D5053" s="120">
        <v>5051</v>
      </c>
      <c r="E5053" s="121">
        <f t="shared" si="83"/>
        <v>7</v>
      </c>
    </row>
    <row r="5054" spans="1:5" x14ac:dyDescent="0.2">
      <c r="A5054" s="24" t="s">
        <v>23872</v>
      </c>
      <c r="B5054" s="84" t="s">
        <v>23873</v>
      </c>
      <c r="C5054" s="119">
        <v>123.1</v>
      </c>
      <c r="D5054" s="120">
        <v>5052</v>
      </c>
      <c r="E5054" s="121">
        <f t="shared" si="83"/>
        <v>7</v>
      </c>
    </row>
    <row r="5055" spans="1:5" x14ac:dyDescent="0.2">
      <c r="A5055" s="24" t="s">
        <v>13947</v>
      </c>
      <c r="B5055" s="84" t="s">
        <v>24703</v>
      </c>
      <c r="C5055" s="119">
        <v>123.2</v>
      </c>
      <c r="D5055" s="120">
        <v>5053</v>
      </c>
      <c r="E5055" s="121">
        <f t="shared" si="83"/>
        <v>7</v>
      </c>
    </row>
    <row r="5056" spans="1:5" x14ac:dyDescent="0.2">
      <c r="A5056" s="24" t="s">
        <v>13686</v>
      </c>
      <c r="B5056" s="84" t="s">
        <v>24481</v>
      </c>
      <c r="C5056" s="119">
        <v>123.2</v>
      </c>
      <c r="D5056" s="120">
        <v>5054</v>
      </c>
      <c r="E5056" s="121">
        <f t="shared" si="83"/>
        <v>7</v>
      </c>
    </row>
    <row r="5057" spans="1:5" x14ac:dyDescent="0.2">
      <c r="A5057" s="24" t="s">
        <v>14333</v>
      </c>
      <c r="B5057" s="84" t="s">
        <v>24021</v>
      </c>
      <c r="C5057" s="119">
        <v>123.2</v>
      </c>
      <c r="D5057" s="120">
        <v>5055</v>
      </c>
      <c r="E5057" s="121">
        <f t="shared" si="83"/>
        <v>7</v>
      </c>
    </row>
    <row r="5058" spans="1:5" x14ac:dyDescent="0.2">
      <c r="A5058" s="24" t="s">
        <v>23934</v>
      </c>
      <c r="B5058" s="84" t="s">
        <v>23935</v>
      </c>
      <c r="C5058" s="119">
        <v>123.2</v>
      </c>
      <c r="D5058" s="120">
        <v>5056</v>
      </c>
      <c r="E5058" s="121">
        <f t="shared" si="83"/>
        <v>7</v>
      </c>
    </row>
    <row r="5059" spans="1:5" x14ac:dyDescent="0.2">
      <c r="A5059" s="24" t="s">
        <v>13263</v>
      </c>
      <c r="B5059" s="84" t="s">
        <v>24443</v>
      </c>
      <c r="C5059" s="119">
        <v>123.3</v>
      </c>
      <c r="D5059" s="120">
        <v>5057</v>
      </c>
      <c r="E5059" s="121">
        <f t="shared" si="83"/>
        <v>7</v>
      </c>
    </row>
    <row r="5060" spans="1:5" x14ac:dyDescent="0.2">
      <c r="A5060" s="24" t="s">
        <v>13153</v>
      </c>
      <c r="B5060" s="84" t="s">
        <v>24323</v>
      </c>
      <c r="C5060" s="119">
        <v>123.4</v>
      </c>
      <c r="D5060" s="120">
        <v>5058</v>
      </c>
      <c r="E5060" s="121">
        <f t="shared" ref="E5060:E5123" si="84">VLOOKUP(C5060,$I$3:$O$18,7, TRUE)</f>
        <v>7</v>
      </c>
    </row>
    <row r="5061" spans="1:5" x14ac:dyDescent="0.2">
      <c r="A5061" s="24" t="s">
        <v>14715</v>
      </c>
      <c r="B5061" s="84" t="s">
        <v>23678</v>
      </c>
      <c r="C5061" s="119">
        <v>123.4</v>
      </c>
      <c r="D5061" s="120">
        <v>5059</v>
      </c>
      <c r="E5061" s="121">
        <f t="shared" si="84"/>
        <v>7</v>
      </c>
    </row>
    <row r="5062" spans="1:5" x14ac:dyDescent="0.2">
      <c r="A5062" s="24" t="s">
        <v>13929</v>
      </c>
      <c r="B5062" s="84" t="s">
        <v>24453</v>
      </c>
      <c r="C5062" s="119">
        <v>123.4</v>
      </c>
      <c r="D5062" s="120">
        <v>5060</v>
      </c>
      <c r="E5062" s="121">
        <f t="shared" si="84"/>
        <v>7</v>
      </c>
    </row>
    <row r="5063" spans="1:5" x14ac:dyDescent="0.2">
      <c r="A5063" s="24" t="s">
        <v>13444</v>
      </c>
      <c r="B5063" s="84" t="s">
        <v>24578</v>
      </c>
      <c r="C5063" s="119">
        <v>123.4</v>
      </c>
      <c r="D5063" s="120">
        <v>5061</v>
      </c>
      <c r="E5063" s="121">
        <f t="shared" si="84"/>
        <v>7</v>
      </c>
    </row>
    <row r="5064" spans="1:5" x14ac:dyDescent="0.2">
      <c r="A5064" s="24" t="s">
        <v>13826</v>
      </c>
      <c r="B5064" s="84" t="s">
        <v>24222</v>
      </c>
      <c r="C5064" s="119">
        <v>123.4</v>
      </c>
      <c r="D5064" s="120">
        <v>5062</v>
      </c>
      <c r="E5064" s="121">
        <f t="shared" si="84"/>
        <v>7</v>
      </c>
    </row>
    <row r="5065" spans="1:5" x14ac:dyDescent="0.2">
      <c r="A5065" s="24" t="s">
        <v>13775</v>
      </c>
      <c r="B5065" s="84" t="s">
        <v>24422</v>
      </c>
      <c r="C5065" s="119">
        <v>123.5</v>
      </c>
      <c r="D5065" s="120">
        <v>5063</v>
      </c>
      <c r="E5065" s="121">
        <f t="shared" si="84"/>
        <v>7</v>
      </c>
    </row>
    <row r="5066" spans="1:5" x14ac:dyDescent="0.2">
      <c r="A5066" s="24" t="s">
        <v>13639</v>
      </c>
      <c r="B5066" s="84" t="s">
        <v>23628</v>
      </c>
      <c r="C5066" s="119">
        <v>123.5</v>
      </c>
      <c r="D5066" s="120">
        <v>5064</v>
      </c>
      <c r="E5066" s="121">
        <f t="shared" si="84"/>
        <v>7</v>
      </c>
    </row>
    <row r="5067" spans="1:5" x14ac:dyDescent="0.2">
      <c r="A5067" s="24" t="s">
        <v>14282</v>
      </c>
      <c r="B5067" s="84" t="s">
        <v>24186</v>
      </c>
      <c r="C5067" s="119">
        <v>123.5</v>
      </c>
      <c r="D5067" s="120">
        <v>5065</v>
      </c>
      <c r="E5067" s="121">
        <f t="shared" si="84"/>
        <v>7</v>
      </c>
    </row>
    <row r="5068" spans="1:5" x14ac:dyDescent="0.2">
      <c r="A5068" s="24" t="s">
        <v>13446</v>
      </c>
      <c r="B5068" s="84" t="s">
        <v>24456</v>
      </c>
      <c r="C5068" s="119">
        <v>123.5</v>
      </c>
      <c r="D5068" s="120">
        <v>5066</v>
      </c>
      <c r="E5068" s="121">
        <f t="shared" si="84"/>
        <v>7</v>
      </c>
    </row>
    <row r="5069" spans="1:5" x14ac:dyDescent="0.2">
      <c r="A5069" s="24" t="s">
        <v>14276</v>
      </c>
      <c r="B5069" s="84" t="s">
        <v>24278</v>
      </c>
      <c r="C5069" s="119">
        <v>123.5</v>
      </c>
      <c r="D5069" s="120">
        <v>5067</v>
      </c>
      <c r="E5069" s="121">
        <f t="shared" si="84"/>
        <v>7</v>
      </c>
    </row>
    <row r="5070" spans="1:5" x14ac:dyDescent="0.2">
      <c r="A5070" s="24" t="s">
        <v>14063</v>
      </c>
      <c r="B5070" s="84" t="s">
        <v>24266</v>
      </c>
      <c r="C5070" s="119">
        <v>123.6</v>
      </c>
      <c r="D5070" s="120">
        <v>5068</v>
      </c>
      <c r="E5070" s="121">
        <f t="shared" si="84"/>
        <v>7</v>
      </c>
    </row>
    <row r="5071" spans="1:5" x14ac:dyDescent="0.2">
      <c r="A5071" s="24" t="s">
        <v>13575</v>
      </c>
      <c r="B5071" s="84" t="s">
        <v>23956</v>
      </c>
      <c r="C5071" s="119">
        <v>123.6</v>
      </c>
      <c r="D5071" s="120">
        <v>5069</v>
      </c>
      <c r="E5071" s="121">
        <f t="shared" si="84"/>
        <v>7</v>
      </c>
    </row>
    <row r="5072" spans="1:5" x14ac:dyDescent="0.2">
      <c r="A5072" s="24" t="s">
        <v>14216</v>
      </c>
      <c r="B5072" s="84" t="s">
        <v>23914</v>
      </c>
      <c r="C5072" s="119">
        <v>123.6</v>
      </c>
      <c r="D5072" s="120">
        <v>5070</v>
      </c>
      <c r="E5072" s="121">
        <f t="shared" si="84"/>
        <v>7</v>
      </c>
    </row>
    <row r="5073" spans="1:5" x14ac:dyDescent="0.2">
      <c r="A5073" s="24" t="s">
        <v>13855</v>
      </c>
      <c r="B5073" s="84" t="s">
        <v>23916</v>
      </c>
      <c r="C5073" s="119">
        <v>123.6</v>
      </c>
      <c r="D5073" s="120">
        <v>5071</v>
      </c>
      <c r="E5073" s="121">
        <f t="shared" si="84"/>
        <v>7</v>
      </c>
    </row>
    <row r="5074" spans="1:5" x14ac:dyDescent="0.2">
      <c r="A5074" s="24" t="s">
        <v>13629</v>
      </c>
      <c r="B5074" s="84" t="s">
        <v>24184</v>
      </c>
      <c r="C5074" s="119">
        <v>123.6</v>
      </c>
      <c r="D5074" s="120">
        <v>5072</v>
      </c>
      <c r="E5074" s="121">
        <f t="shared" si="84"/>
        <v>7</v>
      </c>
    </row>
    <row r="5075" spans="1:5" x14ac:dyDescent="0.2">
      <c r="A5075" s="24" t="s">
        <v>13146</v>
      </c>
      <c r="B5075" s="84" t="s">
        <v>24200</v>
      </c>
      <c r="C5075" s="119">
        <v>123.6</v>
      </c>
      <c r="D5075" s="120">
        <v>5073</v>
      </c>
      <c r="E5075" s="121">
        <f t="shared" si="84"/>
        <v>7</v>
      </c>
    </row>
    <row r="5076" spans="1:5" x14ac:dyDescent="0.2">
      <c r="A5076" s="24" t="s">
        <v>13382</v>
      </c>
      <c r="B5076" s="84" t="s">
        <v>24000</v>
      </c>
      <c r="C5076" s="119">
        <v>123.6</v>
      </c>
      <c r="D5076" s="120">
        <v>5074</v>
      </c>
      <c r="E5076" s="121">
        <f t="shared" si="84"/>
        <v>7</v>
      </c>
    </row>
    <row r="5077" spans="1:5" x14ac:dyDescent="0.2">
      <c r="A5077" s="24" t="s">
        <v>13521</v>
      </c>
      <c r="B5077" s="84" t="s">
        <v>24711</v>
      </c>
      <c r="C5077" s="119">
        <v>123.6</v>
      </c>
      <c r="D5077" s="120">
        <v>5075</v>
      </c>
      <c r="E5077" s="121">
        <f t="shared" si="84"/>
        <v>7</v>
      </c>
    </row>
    <row r="5078" spans="1:5" x14ac:dyDescent="0.2">
      <c r="A5078" s="24" t="s">
        <v>14092</v>
      </c>
      <c r="B5078" s="84" t="s">
        <v>24117</v>
      </c>
      <c r="C5078" s="119">
        <v>123.7</v>
      </c>
      <c r="D5078" s="120">
        <v>5076</v>
      </c>
      <c r="E5078" s="121">
        <f t="shared" si="84"/>
        <v>7</v>
      </c>
    </row>
    <row r="5079" spans="1:5" x14ac:dyDescent="0.2">
      <c r="A5079" s="24" t="s">
        <v>13151</v>
      </c>
      <c r="B5079" s="84" t="s">
        <v>24464</v>
      </c>
      <c r="C5079" s="119">
        <v>123.7</v>
      </c>
      <c r="D5079" s="120">
        <v>5077</v>
      </c>
      <c r="E5079" s="121">
        <f t="shared" si="84"/>
        <v>7</v>
      </c>
    </row>
    <row r="5080" spans="1:5" x14ac:dyDescent="0.2">
      <c r="A5080" s="24" t="s">
        <v>14095</v>
      </c>
      <c r="B5080" s="84" t="s">
        <v>24257</v>
      </c>
      <c r="C5080" s="119">
        <v>123.7</v>
      </c>
      <c r="D5080" s="120">
        <v>5078</v>
      </c>
      <c r="E5080" s="121">
        <f t="shared" si="84"/>
        <v>7</v>
      </c>
    </row>
    <row r="5081" spans="1:5" x14ac:dyDescent="0.2">
      <c r="A5081" s="24" t="s">
        <v>14848</v>
      </c>
      <c r="B5081" s="84" t="s">
        <v>23831</v>
      </c>
      <c r="C5081" s="119">
        <v>123.8</v>
      </c>
      <c r="D5081" s="120">
        <v>5079</v>
      </c>
      <c r="E5081" s="121">
        <f t="shared" si="84"/>
        <v>7</v>
      </c>
    </row>
    <row r="5082" spans="1:5" x14ac:dyDescent="0.2">
      <c r="A5082" s="24" t="s">
        <v>13490</v>
      </c>
      <c r="B5082" s="84" t="s">
        <v>24410</v>
      </c>
      <c r="C5082" s="119">
        <v>123.8</v>
      </c>
      <c r="D5082" s="120">
        <v>5080</v>
      </c>
      <c r="E5082" s="121">
        <f t="shared" si="84"/>
        <v>7</v>
      </c>
    </row>
    <row r="5083" spans="1:5" x14ac:dyDescent="0.2">
      <c r="A5083" s="24" t="s">
        <v>14178</v>
      </c>
      <c r="B5083" s="84" t="s">
        <v>24476</v>
      </c>
      <c r="C5083" s="119">
        <v>123.9</v>
      </c>
      <c r="D5083" s="120">
        <v>5081</v>
      </c>
      <c r="E5083" s="121">
        <f t="shared" si="84"/>
        <v>7</v>
      </c>
    </row>
    <row r="5084" spans="1:5" x14ac:dyDescent="0.2">
      <c r="A5084" s="24" t="s">
        <v>13870</v>
      </c>
      <c r="B5084" s="84" t="s">
        <v>23936</v>
      </c>
      <c r="C5084" s="119">
        <v>123.9</v>
      </c>
      <c r="D5084" s="120">
        <v>5082</v>
      </c>
      <c r="E5084" s="121">
        <f t="shared" si="84"/>
        <v>7</v>
      </c>
    </row>
    <row r="5085" spans="1:5" x14ac:dyDescent="0.2">
      <c r="A5085" s="24" t="s">
        <v>13616</v>
      </c>
      <c r="B5085" s="84" t="s">
        <v>24387</v>
      </c>
      <c r="C5085" s="119">
        <v>123.9</v>
      </c>
      <c r="D5085" s="120">
        <v>5083</v>
      </c>
      <c r="E5085" s="121">
        <f t="shared" si="84"/>
        <v>7</v>
      </c>
    </row>
    <row r="5086" spans="1:5" x14ac:dyDescent="0.2">
      <c r="A5086" s="24" t="s">
        <v>13610</v>
      </c>
      <c r="B5086" s="84" t="s">
        <v>23713</v>
      </c>
      <c r="C5086" s="119">
        <v>123.9</v>
      </c>
      <c r="D5086" s="120">
        <v>5084</v>
      </c>
      <c r="E5086" s="121">
        <f t="shared" si="84"/>
        <v>7</v>
      </c>
    </row>
    <row r="5087" spans="1:5" x14ac:dyDescent="0.2">
      <c r="A5087" s="24" t="s">
        <v>12882</v>
      </c>
      <c r="B5087" s="84" t="s">
        <v>24508</v>
      </c>
      <c r="C5087" s="119">
        <v>123.9</v>
      </c>
      <c r="D5087" s="120">
        <v>5085</v>
      </c>
      <c r="E5087" s="121">
        <f t="shared" si="84"/>
        <v>7</v>
      </c>
    </row>
    <row r="5088" spans="1:5" x14ac:dyDescent="0.2">
      <c r="A5088" s="24" t="s">
        <v>13911</v>
      </c>
      <c r="B5088" s="84" t="s">
        <v>23955</v>
      </c>
      <c r="C5088" s="119">
        <v>124</v>
      </c>
      <c r="D5088" s="120">
        <v>5086</v>
      </c>
      <c r="E5088" s="121">
        <f t="shared" si="84"/>
        <v>7</v>
      </c>
    </row>
    <row r="5089" spans="1:5" x14ac:dyDescent="0.2">
      <c r="A5089" s="24" t="s">
        <v>13328</v>
      </c>
      <c r="B5089" s="84" t="s">
        <v>24218</v>
      </c>
      <c r="C5089" s="119">
        <v>124</v>
      </c>
      <c r="D5089" s="120">
        <v>5087</v>
      </c>
      <c r="E5089" s="121">
        <f t="shared" si="84"/>
        <v>7</v>
      </c>
    </row>
    <row r="5090" spans="1:5" x14ac:dyDescent="0.2">
      <c r="A5090" s="24" t="s">
        <v>13383</v>
      </c>
      <c r="B5090" s="84" t="s">
        <v>24568</v>
      </c>
      <c r="C5090" s="119">
        <v>124.1</v>
      </c>
      <c r="D5090" s="120">
        <v>5088</v>
      </c>
      <c r="E5090" s="121">
        <f t="shared" si="84"/>
        <v>7</v>
      </c>
    </row>
    <row r="5091" spans="1:5" x14ac:dyDescent="0.2">
      <c r="A5091" s="24" t="s">
        <v>13797</v>
      </c>
      <c r="B5091" s="84" t="s">
        <v>23996</v>
      </c>
      <c r="C5091" s="119">
        <v>124.1</v>
      </c>
      <c r="D5091" s="120">
        <v>5089</v>
      </c>
      <c r="E5091" s="121">
        <f t="shared" si="84"/>
        <v>7</v>
      </c>
    </row>
    <row r="5092" spans="1:5" x14ac:dyDescent="0.2">
      <c r="A5092" s="24" t="s">
        <v>12462</v>
      </c>
      <c r="B5092" s="84" t="s">
        <v>24634</v>
      </c>
      <c r="C5092" s="119">
        <v>124.2</v>
      </c>
      <c r="D5092" s="120">
        <v>5090</v>
      </c>
      <c r="E5092" s="121">
        <f t="shared" si="84"/>
        <v>7</v>
      </c>
    </row>
    <row r="5093" spans="1:5" x14ac:dyDescent="0.2">
      <c r="A5093" s="24" t="s">
        <v>13149</v>
      </c>
      <c r="B5093" s="84" t="s">
        <v>25018</v>
      </c>
      <c r="C5093" s="119">
        <v>124.2</v>
      </c>
      <c r="D5093" s="120">
        <v>5091</v>
      </c>
      <c r="E5093" s="121">
        <f t="shared" si="84"/>
        <v>7</v>
      </c>
    </row>
    <row r="5094" spans="1:5" x14ac:dyDescent="0.2">
      <c r="A5094" s="24" t="s">
        <v>14531</v>
      </c>
      <c r="B5094" s="84" t="s">
        <v>24438</v>
      </c>
      <c r="C5094" s="119">
        <v>124.3</v>
      </c>
      <c r="D5094" s="120">
        <v>5092</v>
      </c>
      <c r="E5094" s="121">
        <f t="shared" si="84"/>
        <v>7</v>
      </c>
    </row>
    <row r="5095" spans="1:5" x14ac:dyDescent="0.2">
      <c r="A5095" s="24" t="s">
        <v>14295</v>
      </c>
      <c r="B5095" s="84" t="s">
        <v>24010</v>
      </c>
      <c r="C5095" s="119">
        <v>124.3</v>
      </c>
      <c r="D5095" s="120">
        <v>5093</v>
      </c>
      <c r="E5095" s="121">
        <f t="shared" si="84"/>
        <v>7</v>
      </c>
    </row>
    <row r="5096" spans="1:5" x14ac:dyDescent="0.2">
      <c r="A5096" s="24" t="s">
        <v>14651</v>
      </c>
      <c r="B5096" s="84" t="s">
        <v>23749</v>
      </c>
      <c r="C5096" s="119">
        <v>124.3</v>
      </c>
      <c r="D5096" s="120">
        <v>5094</v>
      </c>
      <c r="E5096" s="121">
        <f t="shared" si="84"/>
        <v>7</v>
      </c>
    </row>
    <row r="5097" spans="1:5" x14ac:dyDescent="0.2">
      <c r="A5097" s="24" t="s">
        <v>13482</v>
      </c>
      <c r="B5097" s="84" t="s">
        <v>24024</v>
      </c>
      <c r="C5097" s="119">
        <v>124.3</v>
      </c>
      <c r="D5097" s="120">
        <v>5095</v>
      </c>
      <c r="E5097" s="121">
        <f t="shared" si="84"/>
        <v>7</v>
      </c>
    </row>
    <row r="5098" spans="1:5" x14ac:dyDescent="0.2">
      <c r="A5098" s="24" t="s">
        <v>13578</v>
      </c>
      <c r="B5098" s="84" t="s">
        <v>24256</v>
      </c>
      <c r="C5098" s="119">
        <v>124.4</v>
      </c>
      <c r="D5098" s="120">
        <v>5096</v>
      </c>
      <c r="E5098" s="121">
        <f t="shared" si="84"/>
        <v>7</v>
      </c>
    </row>
    <row r="5099" spans="1:5" x14ac:dyDescent="0.2">
      <c r="A5099" s="24" t="s">
        <v>14185</v>
      </c>
      <c r="B5099" s="84" t="s">
        <v>24119</v>
      </c>
      <c r="C5099" s="119">
        <v>124.4</v>
      </c>
      <c r="D5099" s="120">
        <v>5097</v>
      </c>
      <c r="E5099" s="121">
        <f t="shared" si="84"/>
        <v>7</v>
      </c>
    </row>
    <row r="5100" spans="1:5" x14ac:dyDescent="0.2">
      <c r="A5100" s="24" t="s">
        <v>13125</v>
      </c>
      <c r="B5100" s="84" t="s">
        <v>24530</v>
      </c>
      <c r="C5100" s="119">
        <v>124.5</v>
      </c>
      <c r="D5100" s="120">
        <v>5098</v>
      </c>
      <c r="E5100" s="121">
        <f t="shared" si="84"/>
        <v>7</v>
      </c>
    </row>
    <row r="5101" spans="1:5" x14ac:dyDescent="0.2">
      <c r="A5101" s="24" t="s">
        <v>13962</v>
      </c>
      <c r="B5101" s="84" t="s">
        <v>24070</v>
      </c>
      <c r="C5101" s="119">
        <v>124.5</v>
      </c>
      <c r="D5101" s="120">
        <v>5099</v>
      </c>
      <c r="E5101" s="121">
        <f t="shared" si="84"/>
        <v>7</v>
      </c>
    </row>
    <row r="5102" spans="1:5" x14ac:dyDescent="0.2">
      <c r="A5102" s="24" t="s">
        <v>12568</v>
      </c>
      <c r="B5102" s="84" t="s">
        <v>24501</v>
      </c>
      <c r="C5102" s="119">
        <v>124.6</v>
      </c>
      <c r="D5102" s="120">
        <v>5100</v>
      </c>
      <c r="E5102" s="121">
        <f t="shared" si="84"/>
        <v>7</v>
      </c>
    </row>
    <row r="5103" spans="1:5" x14ac:dyDescent="0.2">
      <c r="A5103" s="24" t="s">
        <v>13316</v>
      </c>
      <c r="B5103" s="84" t="s">
        <v>24076</v>
      </c>
      <c r="C5103" s="119">
        <v>124.6</v>
      </c>
      <c r="D5103" s="120">
        <v>5101</v>
      </c>
      <c r="E5103" s="121">
        <f t="shared" si="84"/>
        <v>7</v>
      </c>
    </row>
    <row r="5104" spans="1:5" x14ac:dyDescent="0.2">
      <c r="A5104" s="24" t="s">
        <v>14090</v>
      </c>
      <c r="B5104" s="84" t="s">
        <v>24161</v>
      </c>
      <c r="C5104" s="119">
        <v>124.6</v>
      </c>
      <c r="D5104" s="120">
        <v>5102</v>
      </c>
      <c r="E5104" s="121">
        <f t="shared" si="84"/>
        <v>7</v>
      </c>
    </row>
    <row r="5105" spans="1:5" x14ac:dyDescent="0.2">
      <c r="A5105" s="24" t="s">
        <v>13724</v>
      </c>
      <c r="B5105" s="84" t="s">
        <v>24141</v>
      </c>
      <c r="C5105" s="119">
        <v>124.6</v>
      </c>
      <c r="D5105" s="120">
        <v>5103</v>
      </c>
      <c r="E5105" s="121">
        <f t="shared" si="84"/>
        <v>7</v>
      </c>
    </row>
    <row r="5106" spans="1:5" x14ac:dyDescent="0.2">
      <c r="A5106" s="24" t="s">
        <v>13224</v>
      </c>
      <c r="B5106" s="84" t="s">
        <v>24241</v>
      </c>
      <c r="C5106" s="119">
        <v>124.7</v>
      </c>
      <c r="D5106" s="120">
        <v>5104</v>
      </c>
      <c r="E5106" s="121">
        <f t="shared" si="84"/>
        <v>7</v>
      </c>
    </row>
    <row r="5107" spans="1:5" x14ac:dyDescent="0.2">
      <c r="A5107" s="24" t="s">
        <v>14551</v>
      </c>
      <c r="B5107" s="84" t="s">
        <v>24446</v>
      </c>
      <c r="C5107" s="119">
        <v>124.7</v>
      </c>
      <c r="D5107" s="120">
        <v>5105</v>
      </c>
      <c r="E5107" s="121">
        <f t="shared" si="84"/>
        <v>7</v>
      </c>
    </row>
    <row r="5108" spans="1:5" x14ac:dyDescent="0.2">
      <c r="A5108" s="24" t="s">
        <v>13114</v>
      </c>
      <c r="B5108" s="84" t="s">
        <v>23928</v>
      </c>
      <c r="C5108" s="119">
        <v>124.7</v>
      </c>
      <c r="D5108" s="120">
        <v>5106</v>
      </c>
      <c r="E5108" s="121">
        <f t="shared" si="84"/>
        <v>7</v>
      </c>
    </row>
    <row r="5109" spans="1:5" x14ac:dyDescent="0.2">
      <c r="A5109" s="24" t="s">
        <v>13833</v>
      </c>
      <c r="B5109" s="84" t="s">
        <v>24492</v>
      </c>
      <c r="C5109" s="119">
        <v>124.7</v>
      </c>
      <c r="D5109" s="120">
        <v>5107</v>
      </c>
      <c r="E5109" s="121">
        <f t="shared" si="84"/>
        <v>7</v>
      </c>
    </row>
    <row r="5110" spans="1:5" x14ac:dyDescent="0.2">
      <c r="A5110" s="24" t="s">
        <v>13666</v>
      </c>
      <c r="B5110" s="84" t="s">
        <v>24132</v>
      </c>
      <c r="C5110" s="119">
        <v>124.7</v>
      </c>
      <c r="D5110" s="120">
        <v>5108</v>
      </c>
      <c r="E5110" s="121">
        <f t="shared" si="84"/>
        <v>7</v>
      </c>
    </row>
    <row r="5111" spans="1:5" x14ac:dyDescent="0.2">
      <c r="A5111" s="24" t="s">
        <v>13489</v>
      </c>
      <c r="B5111" s="84" t="s">
        <v>24599</v>
      </c>
      <c r="C5111" s="119">
        <v>124.7</v>
      </c>
      <c r="D5111" s="120">
        <v>5109</v>
      </c>
      <c r="E5111" s="121">
        <f t="shared" si="84"/>
        <v>7</v>
      </c>
    </row>
    <row r="5112" spans="1:5" x14ac:dyDescent="0.2">
      <c r="A5112" s="24" t="s">
        <v>24589</v>
      </c>
      <c r="B5112" s="84" t="s">
        <v>24590</v>
      </c>
      <c r="C5112" s="119">
        <v>124.7</v>
      </c>
      <c r="D5112" s="120">
        <v>5110</v>
      </c>
      <c r="E5112" s="121">
        <f t="shared" si="84"/>
        <v>7</v>
      </c>
    </row>
    <row r="5113" spans="1:5" x14ac:dyDescent="0.2">
      <c r="A5113" s="24" t="s">
        <v>13312</v>
      </c>
      <c r="B5113" s="84" t="s">
        <v>24624</v>
      </c>
      <c r="C5113" s="119">
        <v>124.8</v>
      </c>
      <c r="D5113" s="120">
        <v>5111</v>
      </c>
      <c r="E5113" s="121">
        <f t="shared" si="84"/>
        <v>7</v>
      </c>
    </row>
    <row r="5114" spans="1:5" x14ac:dyDescent="0.2">
      <c r="A5114" s="24" t="s">
        <v>15126</v>
      </c>
      <c r="B5114" s="84" t="s">
        <v>24058</v>
      </c>
      <c r="C5114" s="119">
        <v>124.8</v>
      </c>
      <c r="D5114" s="120">
        <v>5112</v>
      </c>
      <c r="E5114" s="121">
        <f t="shared" si="84"/>
        <v>7</v>
      </c>
    </row>
    <row r="5115" spans="1:5" x14ac:dyDescent="0.2">
      <c r="A5115" s="24" t="s">
        <v>13129</v>
      </c>
      <c r="B5115" s="84" t="s">
        <v>25063</v>
      </c>
      <c r="C5115" s="119">
        <v>124.9</v>
      </c>
      <c r="D5115" s="120">
        <v>5113</v>
      </c>
      <c r="E5115" s="121">
        <f t="shared" si="84"/>
        <v>7</v>
      </c>
    </row>
    <row r="5116" spans="1:5" x14ac:dyDescent="0.2">
      <c r="A5116" s="24" t="s">
        <v>13669</v>
      </c>
      <c r="B5116" s="84" t="s">
        <v>24105</v>
      </c>
      <c r="C5116" s="119">
        <v>124.9</v>
      </c>
      <c r="D5116" s="120">
        <v>5114</v>
      </c>
      <c r="E5116" s="121">
        <f t="shared" si="84"/>
        <v>7</v>
      </c>
    </row>
    <row r="5117" spans="1:5" x14ac:dyDescent="0.2">
      <c r="A5117" s="24" t="s">
        <v>13524</v>
      </c>
      <c r="B5117" s="84" t="s">
        <v>24405</v>
      </c>
      <c r="C5117" s="119">
        <v>124.9</v>
      </c>
      <c r="D5117" s="120">
        <v>5115</v>
      </c>
      <c r="E5117" s="121">
        <f t="shared" si="84"/>
        <v>7</v>
      </c>
    </row>
    <row r="5118" spans="1:5" x14ac:dyDescent="0.2">
      <c r="A5118" s="24" t="s">
        <v>15093</v>
      </c>
      <c r="B5118" s="84" t="s">
        <v>23926</v>
      </c>
      <c r="C5118" s="119">
        <v>124.9</v>
      </c>
      <c r="D5118" s="120">
        <v>5116</v>
      </c>
      <c r="E5118" s="121">
        <f t="shared" si="84"/>
        <v>7</v>
      </c>
    </row>
    <row r="5119" spans="1:5" x14ac:dyDescent="0.2">
      <c r="A5119" s="24" t="s">
        <v>12967</v>
      </c>
      <c r="B5119" s="84" t="s">
        <v>24911</v>
      </c>
      <c r="C5119" s="119">
        <v>124.9</v>
      </c>
      <c r="D5119" s="120">
        <v>5117</v>
      </c>
      <c r="E5119" s="121">
        <f t="shared" si="84"/>
        <v>7</v>
      </c>
    </row>
    <row r="5120" spans="1:5" x14ac:dyDescent="0.2">
      <c r="A5120" s="24" t="s">
        <v>14280</v>
      </c>
      <c r="B5120" s="84" t="s">
        <v>24130</v>
      </c>
      <c r="C5120" s="119">
        <v>125</v>
      </c>
      <c r="D5120" s="120">
        <v>5118</v>
      </c>
      <c r="E5120" s="121">
        <f t="shared" si="84"/>
        <v>7</v>
      </c>
    </row>
    <row r="5121" spans="1:5" x14ac:dyDescent="0.2">
      <c r="A5121" s="24" t="s">
        <v>13400</v>
      </c>
      <c r="B5121" s="84" t="s">
        <v>23607</v>
      </c>
      <c r="C5121" s="119">
        <v>125</v>
      </c>
      <c r="D5121" s="120">
        <v>5119</v>
      </c>
      <c r="E5121" s="121">
        <f t="shared" si="84"/>
        <v>7</v>
      </c>
    </row>
    <row r="5122" spans="1:5" x14ac:dyDescent="0.2">
      <c r="A5122" s="24" t="s">
        <v>13522</v>
      </c>
      <c r="B5122" s="84" t="s">
        <v>24396</v>
      </c>
      <c r="C5122" s="119">
        <v>125</v>
      </c>
      <c r="D5122" s="120">
        <v>5120</v>
      </c>
      <c r="E5122" s="121">
        <f t="shared" si="84"/>
        <v>7</v>
      </c>
    </row>
    <row r="5123" spans="1:5" x14ac:dyDescent="0.2">
      <c r="A5123" s="24" t="s">
        <v>13035</v>
      </c>
      <c r="B5123" s="84" t="s">
        <v>24494</v>
      </c>
      <c r="C5123" s="119">
        <v>125</v>
      </c>
      <c r="D5123" s="120">
        <v>5121</v>
      </c>
      <c r="E5123" s="121">
        <f t="shared" si="84"/>
        <v>7</v>
      </c>
    </row>
    <row r="5124" spans="1:5" x14ac:dyDescent="0.2">
      <c r="A5124" s="24" t="s">
        <v>12887</v>
      </c>
      <c r="B5124" s="84" t="s">
        <v>24790</v>
      </c>
      <c r="C5124" s="119">
        <v>125.1</v>
      </c>
      <c r="D5124" s="120">
        <v>5122</v>
      </c>
      <c r="E5124" s="121">
        <f t="shared" ref="E5124:E5187" si="85">VLOOKUP(C5124,$I$3:$O$18,7, TRUE)</f>
        <v>7</v>
      </c>
    </row>
    <row r="5125" spans="1:5" x14ac:dyDescent="0.2">
      <c r="A5125" s="24" t="s">
        <v>13998</v>
      </c>
      <c r="B5125" s="84" t="s">
        <v>24017</v>
      </c>
      <c r="C5125" s="119">
        <v>125.1</v>
      </c>
      <c r="D5125" s="120">
        <v>5123</v>
      </c>
      <c r="E5125" s="121">
        <f t="shared" si="85"/>
        <v>7</v>
      </c>
    </row>
    <row r="5126" spans="1:5" x14ac:dyDescent="0.2">
      <c r="A5126" s="24" t="s">
        <v>13116</v>
      </c>
      <c r="B5126" s="84" t="s">
        <v>24824</v>
      </c>
      <c r="C5126" s="119">
        <v>125.1</v>
      </c>
      <c r="D5126" s="120">
        <v>5124</v>
      </c>
      <c r="E5126" s="121">
        <f t="shared" si="85"/>
        <v>7</v>
      </c>
    </row>
    <row r="5127" spans="1:5" x14ac:dyDescent="0.2">
      <c r="A5127" s="24" t="s">
        <v>14497</v>
      </c>
      <c r="B5127" s="84" t="s">
        <v>24232</v>
      </c>
      <c r="C5127" s="119">
        <v>125.1</v>
      </c>
      <c r="D5127" s="120">
        <v>5125</v>
      </c>
      <c r="E5127" s="121">
        <f t="shared" si="85"/>
        <v>7</v>
      </c>
    </row>
    <row r="5128" spans="1:5" x14ac:dyDescent="0.2">
      <c r="A5128" s="24" t="s">
        <v>14338</v>
      </c>
      <c r="B5128" s="84" t="s">
        <v>24108</v>
      </c>
      <c r="C5128" s="119">
        <v>125.1</v>
      </c>
      <c r="D5128" s="120">
        <v>5126</v>
      </c>
      <c r="E5128" s="121">
        <f t="shared" si="85"/>
        <v>7</v>
      </c>
    </row>
    <row r="5129" spans="1:5" x14ac:dyDescent="0.2">
      <c r="A5129" s="24" t="s">
        <v>14540</v>
      </c>
      <c r="B5129" s="84" t="s">
        <v>24102</v>
      </c>
      <c r="C5129" s="119">
        <v>125.1</v>
      </c>
      <c r="D5129" s="120">
        <v>5127</v>
      </c>
      <c r="E5129" s="121">
        <f t="shared" si="85"/>
        <v>7</v>
      </c>
    </row>
    <row r="5130" spans="1:5" x14ac:dyDescent="0.2">
      <c r="A5130" s="24" t="s">
        <v>14346</v>
      </c>
      <c r="B5130" s="84" t="s">
        <v>24382</v>
      </c>
      <c r="C5130" s="119">
        <v>125.1</v>
      </c>
      <c r="D5130" s="120">
        <v>5128</v>
      </c>
      <c r="E5130" s="121">
        <f t="shared" si="85"/>
        <v>7</v>
      </c>
    </row>
    <row r="5131" spans="1:5" x14ac:dyDescent="0.2">
      <c r="A5131" s="24" t="s">
        <v>13295</v>
      </c>
      <c r="B5131" s="84" t="s">
        <v>24033</v>
      </c>
      <c r="C5131" s="119">
        <v>125.3</v>
      </c>
      <c r="D5131" s="120">
        <v>5129</v>
      </c>
      <c r="E5131" s="121">
        <f t="shared" si="85"/>
        <v>7</v>
      </c>
    </row>
    <row r="5132" spans="1:5" x14ac:dyDescent="0.2">
      <c r="A5132" s="24" t="s">
        <v>13306</v>
      </c>
      <c r="B5132" s="84" t="s">
        <v>24280</v>
      </c>
      <c r="C5132" s="119">
        <v>125.3</v>
      </c>
      <c r="D5132" s="120">
        <v>5130</v>
      </c>
      <c r="E5132" s="121">
        <f t="shared" si="85"/>
        <v>7</v>
      </c>
    </row>
    <row r="5133" spans="1:5" x14ac:dyDescent="0.2">
      <c r="A5133" s="24" t="s">
        <v>14452</v>
      </c>
      <c r="B5133" s="84" t="s">
        <v>23316</v>
      </c>
      <c r="C5133" s="119">
        <v>125.4</v>
      </c>
      <c r="D5133" s="120">
        <v>5131</v>
      </c>
      <c r="E5133" s="121">
        <f t="shared" si="85"/>
        <v>7</v>
      </c>
    </row>
    <row r="5134" spans="1:5" x14ac:dyDescent="0.2">
      <c r="A5134" s="24" t="s">
        <v>13591</v>
      </c>
      <c r="B5134" s="84" t="s">
        <v>24601</v>
      </c>
      <c r="C5134" s="119">
        <v>125.4</v>
      </c>
      <c r="D5134" s="120">
        <v>5132</v>
      </c>
      <c r="E5134" s="121">
        <f t="shared" si="85"/>
        <v>7</v>
      </c>
    </row>
    <row r="5135" spans="1:5" x14ac:dyDescent="0.2">
      <c r="A5135" s="24" t="s">
        <v>13784</v>
      </c>
      <c r="B5135" s="84" t="s">
        <v>23858</v>
      </c>
      <c r="C5135" s="119">
        <v>125.5</v>
      </c>
      <c r="D5135" s="120">
        <v>5133</v>
      </c>
      <c r="E5135" s="121">
        <f t="shared" si="85"/>
        <v>7</v>
      </c>
    </row>
    <row r="5136" spans="1:5" x14ac:dyDescent="0.2">
      <c r="A5136" s="24" t="s">
        <v>12799</v>
      </c>
      <c r="B5136" s="84" t="s">
        <v>25294</v>
      </c>
      <c r="C5136" s="119">
        <v>125.5</v>
      </c>
      <c r="D5136" s="120">
        <v>5134</v>
      </c>
      <c r="E5136" s="121">
        <f t="shared" si="85"/>
        <v>7</v>
      </c>
    </row>
    <row r="5137" spans="1:5" x14ac:dyDescent="0.2">
      <c r="A5137" s="24" t="s">
        <v>14630</v>
      </c>
      <c r="B5137" s="84" t="s">
        <v>24249</v>
      </c>
      <c r="C5137" s="119">
        <v>125.5</v>
      </c>
      <c r="D5137" s="120">
        <v>5135</v>
      </c>
      <c r="E5137" s="121">
        <f t="shared" si="85"/>
        <v>7</v>
      </c>
    </row>
    <row r="5138" spans="1:5" x14ac:dyDescent="0.2">
      <c r="A5138" s="24" t="s">
        <v>13942</v>
      </c>
      <c r="B5138" s="84" t="s">
        <v>24346</v>
      </c>
      <c r="C5138" s="119">
        <v>125.6</v>
      </c>
      <c r="D5138" s="120">
        <v>5136</v>
      </c>
      <c r="E5138" s="121">
        <f t="shared" si="85"/>
        <v>7</v>
      </c>
    </row>
    <row r="5139" spans="1:5" x14ac:dyDescent="0.2">
      <c r="A5139" s="24" t="s">
        <v>14434</v>
      </c>
      <c r="B5139" s="84" t="s">
        <v>24792</v>
      </c>
      <c r="C5139" s="119">
        <v>125.6</v>
      </c>
      <c r="D5139" s="120">
        <v>5137</v>
      </c>
      <c r="E5139" s="121">
        <f t="shared" si="85"/>
        <v>7</v>
      </c>
    </row>
    <row r="5140" spans="1:5" x14ac:dyDescent="0.2">
      <c r="A5140" s="24" t="s">
        <v>13760</v>
      </c>
      <c r="B5140" s="84" t="s">
        <v>24689</v>
      </c>
      <c r="C5140" s="119">
        <v>125.6</v>
      </c>
      <c r="D5140" s="120">
        <v>5138</v>
      </c>
      <c r="E5140" s="121">
        <f t="shared" si="85"/>
        <v>7</v>
      </c>
    </row>
    <row r="5141" spans="1:5" x14ac:dyDescent="0.2">
      <c r="A5141" s="24" t="s">
        <v>13409</v>
      </c>
      <c r="B5141" s="84" t="s">
        <v>24512</v>
      </c>
      <c r="C5141" s="119">
        <v>125.6</v>
      </c>
      <c r="D5141" s="120">
        <v>5139</v>
      </c>
      <c r="E5141" s="121">
        <f t="shared" si="85"/>
        <v>7</v>
      </c>
    </row>
    <row r="5142" spans="1:5" x14ac:dyDescent="0.2">
      <c r="A5142" s="24" t="s">
        <v>13395</v>
      </c>
      <c r="B5142" s="84" t="s">
        <v>24726</v>
      </c>
      <c r="C5142" s="119">
        <v>125.6</v>
      </c>
      <c r="D5142" s="120">
        <v>5140</v>
      </c>
      <c r="E5142" s="121">
        <f t="shared" si="85"/>
        <v>7</v>
      </c>
    </row>
    <row r="5143" spans="1:5" x14ac:dyDescent="0.2">
      <c r="A5143" s="24" t="s">
        <v>13394</v>
      </c>
      <c r="B5143" s="84" t="s">
        <v>24178</v>
      </c>
      <c r="C5143" s="119">
        <v>125.6</v>
      </c>
      <c r="D5143" s="120">
        <v>5141</v>
      </c>
      <c r="E5143" s="121">
        <f t="shared" si="85"/>
        <v>7</v>
      </c>
    </row>
    <row r="5144" spans="1:5" x14ac:dyDescent="0.2">
      <c r="A5144" s="24" t="s">
        <v>14156</v>
      </c>
      <c r="B5144" s="84" t="s">
        <v>24416</v>
      </c>
      <c r="C5144" s="119">
        <v>125.6</v>
      </c>
      <c r="D5144" s="120">
        <v>5142</v>
      </c>
      <c r="E5144" s="121">
        <f t="shared" si="85"/>
        <v>7</v>
      </c>
    </row>
    <row r="5145" spans="1:5" x14ac:dyDescent="0.2">
      <c r="A5145" s="24" t="s">
        <v>13560</v>
      </c>
      <c r="B5145" s="84" t="s">
        <v>24040</v>
      </c>
      <c r="C5145" s="119">
        <v>125.6</v>
      </c>
      <c r="D5145" s="120">
        <v>5143</v>
      </c>
      <c r="E5145" s="121">
        <f t="shared" si="85"/>
        <v>7</v>
      </c>
    </row>
    <row r="5146" spans="1:5" x14ac:dyDescent="0.2">
      <c r="A5146" s="24" t="s">
        <v>14228</v>
      </c>
      <c r="B5146" s="84" t="s">
        <v>24087</v>
      </c>
      <c r="C5146" s="119">
        <v>125.7</v>
      </c>
      <c r="D5146" s="120">
        <v>5144</v>
      </c>
      <c r="E5146" s="121">
        <f t="shared" si="85"/>
        <v>7</v>
      </c>
    </row>
    <row r="5147" spans="1:5" x14ac:dyDescent="0.2">
      <c r="A5147" s="24" t="s">
        <v>14670</v>
      </c>
      <c r="B5147" s="84" t="s">
        <v>23616</v>
      </c>
      <c r="C5147" s="119">
        <v>125.7</v>
      </c>
      <c r="D5147" s="120">
        <v>5145</v>
      </c>
      <c r="E5147" s="121">
        <f t="shared" si="85"/>
        <v>7</v>
      </c>
    </row>
    <row r="5148" spans="1:5" x14ac:dyDescent="0.2">
      <c r="A5148" s="24" t="s">
        <v>13494</v>
      </c>
      <c r="B5148" s="84" t="s">
        <v>24177</v>
      </c>
      <c r="C5148" s="119">
        <v>125.7</v>
      </c>
      <c r="D5148" s="120">
        <v>5146</v>
      </c>
      <c r="E5148" s="121">
        <f t="shared" si="85"/>
        <v>7</v>
      </c>
    </row>
    <row r="5149" spans="1:5" x14ac:dyDescent="0.2">
      <c r="A5149" s="24" t="s">
        <v>14240</v>
      </c>
      <c r="B5149" s="84" t="s">
        <v>24659</v>
      </c>
      <c r="C5149" s="119">
        <v>125.8</v>
      </c>
      <c r="D5149" s="120">
        <v>5147</v>
      </c>
      <c r="E5149" s="121">
        <f t="shared" si="85"/>
        <v>7</v>
      </c>
    </row>
    <row r="5150" spans="1:5" x14ac:dyDescent="0.2">
      <c r="A5150" s="24" t="s">
        <v>15034</v>
      </c>
      <c r="B5150" s="84" t="s">
        <v>23786</v>
      </c>
      <c r="C5150" s="119">
        <v>125.8</v>
      </c>
      <c r="D5150" s="120">
        <v>5148</v>
      </c>
      <c r="E5150" s="121">
        <f t="shared" si="85"/>
        <v>7</v>
      </c>
    </row>
    <row r="5151" spans="1:5" x14ac:dyDescent="0.2">
      <c r="A5151" s="24" t="s">
        <v>14267</v>
      </c>
      <c r="B5151" s="84" t="s">
        <v>23634</v>
      </c>
      <c r="C5151" s="119">
        <v>125.8</v>
      </c>
      <c r="D5151" s="120">
        <v>5149</v>
      </c>
      <c r="E5151" s="121">
        <f t="shared" si="85"/>
        <v>7</v>
      </c>
    </row>
    <row r="5152" spans="1:5" x14ac:dyDescent="0.2">
      <c r="A5152" s="24" t="s">
        <v>13520</v>
      </c>
      <c r="B5152" s="84" t="s">
        <v>24224</v>
      </c>
      <c r="C5152" s="119">
        <v>125.8</v>
      </c>
      <c r="D5152" s="120">
        <v>5150</v>
      </c>
      <c r="E5152" s="121">
        <f t="shared" si="85"/>
        <v>7</v>
      </c>
    </row>
    <row r="5153" spans="1:5" x14ac:dyDescent="0.2">
      <c r="A5153" s="24" t="s">
        <v>13886</v>
      </c>
      <c r="B5153" s="84" t="s">
        <v>23967</v>
      </c>
      <c r="C5153" s="119">
        <v>125.9</v>
      </c>
      <c r="D5153" s="120">
        <v>5151</v>
      </c>
      <c r="E5153" s="121">
        <f t="shared" si="85"/>
        <v>7</v>
      </c>
    </row>
    <row r="5154" spans="1:5" x14ac:dyDescent="0.2">
      <c r="A5154" s="24" t="s">
        <v>13612</v>
      </c>
      <c r="B5154" s="84" t="s">
        <v>24025</v>
      </c>
      <c r="C5154" s="119">
        <v>125.9</v>
      </c>
      <c r="D5154" s="120">
        <v>5152</v>
      </c>
      <c r="E5154" s="121">
        <f t="shared" si="85"/>
        <v>7</v>
      </c>
    </row>
    <row r="5155" spans="1:5" x14ac:dyDescent="0.2">
      <c r="A5155" s="24" t="s">
        <v>13432</v>
      </c>
      <c r="B5155" s="84" t="s">
        <v>24661</v>
      </c>
      <c r="C5155" s="119">
        <v>125.9</v>
      </c>
      <c r="D5155" s="120">
        <v>5153</v>
      </c>
      <c r="E5155" s="121">
        <f t="shared" si="85"/>
        <v>7</v>
      </c>
    </row>
    <row r="5156" spans="1:5" x14ac:dyDescent="0.2">
      <c r="A5156" s="24" t="s">
        <v>13249</v>
      </c>
      <c r="B5156" s="84" t="s">
        <v>23886</v>
      </c>
      <c r="C5156" s="119">
        <v>125.9</v>
      </c>
      <c r="D5156" s="120">
        <v>5154</v>
      </c>
      <c r="E5156" s="121">
        <f t="shared" si="85"/>
        <v>7</v>
      </c>
    </row>
    <row r="5157" spans="1:5" x14ac:dyDescent="0.2">
      <c r="A5157" s="24" t="s">
        <v>12921</v>
      </c>
      <c r="B5157" s="84" t="s">
        <v>24101</v>
      </c>
      <c r="C5157" s="119">
        <v>126</v>
      </c>
      <c r="D5157" s="120">
        <v>5155</v>
      </c>
      <c r="E5157" s="121">
        <f t="shared" si="85"/>
        <v>7</v>
      </c>
    </row>
    <row r="5158" spans="1:5" x14ac:dyDescent="0.2">
      <c r="A5158" s="24" t="s">
        <v>13142</v>
      </c>
      <c r="B5158" s="84" t="s">
        <v>24472</v>
      </c>
      <c r="C5158" s="119">
        <v>126</v>
      </c>
      <c r="D5158" s="120">
        <v>5156</v>
      </c>
      <c r="E5158" s="121">
        <f t="shared" si="85"/>
        <v>7</v>
      </c>
    </row>
    <row r="5159" spans="1:5" x14ac:dyDescent="0.2">
      <c r="A5159" s="24" t="s">
        <v>12809</v>
      </c>
      <c r="B5159" s="84" t="s">
        <v>24142</v>
      </c>
      <c r="C5159" s="119">
        <v>126.1</v>
      </c>
      <c r="D5159" s="120">
        <v>5157</v>
      </c>
      <c r="E5159" s="121">
        <f t="shared" si="85"/>
        <v>7</v>
      </c>
    </row>
    <row r="5160" spans="1:5" x14ac:dyDescent="0.2">
      <c r="A5160" s="24" t="s">
        <v>13803</v>
      </c>
      <c r="B5160" s="84" t="s">
        <v>24331</v>
      </c>
      <c r="C5160" s="119">
        <v>126.1</v>
      </c>
      <c r="D5160" s="120">
        <v>5158</v>
      </c>
      <c r="E5160" s="121">
        <f t="shared" si="85"/>
        <v>7</v>
      </c>
    </row>
    <row r="5161" spans="1:5" x14ac:dyDescent="0.2">
      <c r="A5161" s="24" t="s">
        <v>12849</v>
      </c>
      <c r="B5161" s="84" t="s">
        <v>24806</v>
      </c>
      <c r="C5161" s="119">
        <v>126.1</v>
      </c>
      <c r="D5161" s="120">
        <v>5159</v>
      </c>
      <c r="E5161" s="121">
        <f t="shared" si="85"/>
        <v>7</v>
      </c>
    </row>
    <row r="5162" spans="1:5" x14ac:dyDescent="0.2">
      <c r="A5162" s="24" t="s">
        <v>13508</v>
      </c>
      <c r="B5162" s="84" t="s">
        <v>24604</v>
      </c>
      <c r="C5162" s="119">
        <v>126.1</v>
      </c>
      <c r="D5162" s="120">
        <v>5160</v>
      </c>
      <c r="E5162" s="121">
        <f t="shared" si="85"/>
        <v>7</v>
      </c>
    </row>
    <row r="5163" spans="1:5" x14ac:dyDescent="0.2">
      <c r="A5163" s="24" t="s">
        <v>14435</v>
      </c>
      <c r="B5163" s="84" t="s">
        <v>24485</v>
      </c>
      <c r="C5163" s="119">
        <v>126.1</v>
      </c>
      <c r="D5163" s="120">
        <v>5161</v>
      </c>
      <c r="E5163" s="121">
        <f t="shared" si="85"/>
        <v>7</v>
      </c>
    </row>
    <row r="5164" spans="1:5" x14ac:dyDescent="0.2">
      <c r="A5164" s="24" t="s">
        <v>13397</v>
      </c>
      <c r="B5164" s="84" t="s">
        <v>23730</v>
      </c>
      <c r="C5164" s="119">
        <v>126.1</v>
      </c>
      <c r="D5164" s="120">
        <v>5162</v>
      </c>
      <c r="E5164" s="121">
        <f t="shared" si="85"/>
        <v>7</v>
      </c>
    </row>
    <row r="5165" spans="1:5" x14ac:dyDescent="0.2">
      <c r="A5165" s="24" t="s">
        <v>13941</v>
      </c>
      <c r="B5165" s="84" t="s">
        <v>24484</v>
      </c>
      <c r="C5165" s="119">
        <v>126.2</v>
      </c>
      <c r="D5165" s="120">
        <v>5163</v>
      </c>
      <c r="E5165" s="121">
        <f t="shared" si="85"/>
        <v>7</v>
      </c>
    </row>
    <row r="5166" spans="1:5" x14ac:dyDescent="0.2">
      <c r="A5166" s="24" t="s">
        <v>13785</v>
      </c>
      <c r="B5166" s="84" t="s">
        <v>24647</v>
      </c>
      <c r="C5166" s="119">
        <v>126.2</v>
      </c>
      <c r="D5166" s="120">
        <v>5164</v>
      </c>
      <c r="E5166" s="121">
        <f t="shared" si="85"/>
        <v>7</v>
      </c>
    </row>
    <row r="5167" spans="1:5" x14ac:dyDescent="0.2">
      <c r="A5167" s="24" t="s">
        <v>13979</v>
      </c>
      <c r="B5167" s="84" t="s">
        <v>24625</v>
      </c>
      <c r="C5167" s="119">
        <v>126.3</v>
      </c>
      <c r="D5167" s="120">
        <v>5165</v>
      </c>
      <c r="E5167" s="121">
        <f t="shared" si="85"/>
        <v>7</v>
      </c>
    </row>
    <row r="5168" spans="1:5" x14ac:dyDescent="0.2">
      <c r="A5168" s="24" t="s">
        <v>13221</v>
      </c>
      <c r="B5168" s="84" t="s">
        <v>24341</v>
      </c>
      <c r="C5168" s="119">
        <v>126.3</v>
      </c>
      <c r="D5168" s="120">
        <v>5166</v>
      </c>
      <c r="E5168" s="121">
        <f t="shared" si="85"/>
        <v>7</v>
      </c>
    </row>
    <row r="5169" spans="1:5" x14ac:dyDescent="0.2">
      <c r="A5169" s="24" t="s">
        <v>13889</v>
      </c>
      <c r="B5169" s="84" t="s">
        <v>24099</v>
      </c>
      <c r="C5169" s="119">
        <v>126.4</v>
      </c>
      <c r="D5169" s="120">
        <v>5167</v>
      </c>
      <c r="E5169" s="121">
        <f t="shared" si="85"/>
        <v>7</v>
      </c>
    </row>
    <row r="5170" spans="1:5" x14ac:dyDescent="0.2">
      <c r="A5170" s="24" t="s">
        <v>13876</v>
      </c>
      <c r="B5170" s="84" t="s">
        <v>24691</v>
      </c>
      <c r="C5170" s="119">
        <v>126.4</v>
      </c>
      <c r="D5170" s="120">
        <v>5168</v>
      </c>
      <c r="E5170" s="121">
        <f t="shared" si="85"/>
        <v>7</v>
      </c>
    </row>
    <row r="5171" spans="1:5" x14ac:dyDescent="0.2">
      <c r="A5171" s="24" t="s">
        <v>15318</v>
      </c>
      <c r="B5171" s="84" t="s">
        <v>23722</v>
      </c>
      <c r="C5171" s="119">
        <v>126.4</v>
      </c>
      <c r="D5171" s="120">
        <v>5169</v>
      </c>
      <c r="E5171" s="121">
        <f t="shared" si="85"/>
        <v>7</v>
      </c>
    </row>
    <row r="5172" spans="1:5" x14ac:dyDescent="0.2">
      <c r="A5172" s="24" t="s">
        <v>14632</v>
      </c>
      <c r="B5172" s="84" t="s">
        <v>24247</v>
      </c>
      <c r="C5172" s="119">
        <v>126.5</v>
      </c>
      <c r="D5172" s="120">
        <v>5170</v>
      </c>
      <c r="E5172" s="121">
        <f t="shared" si="85"/>
        <v>7</v>
      </c>
    </row>
    <row r="5173" spans="1:5" x14ac:dyDescent="0.2">
      <c r="A5173" s="24" t="s">
        <v>13404</v>
      </c>
      <c r="B5173" s="84" t="s">
        <v>24573</v>
      </c>
      <c r="C5173" s="119">
        <v>126.5</v>
      </c>
      <c r="D5173" s="120">
        <v>5171</v>
      </c>
      <c r="E5173" s="121">
        <f t="shared" si="85"/>
        <v>7</v>
      </c>
    </row>
    <row r="5174" spans="1:5" x14ac:dyDescent="0.2">
      <c r="A5174" s="24" t="s">
        <v>13651</v>
      </c>
      <c r="B5174" s="84" t="s">
        <v>24355</v>
      </c>
      <c r="C5174" s="119">
        <v>126.5</v>
      </c>
      <c r="D5174" s="120">
        <v>5172</v>
      </c>
      <c r="E5174" s="121">
        <f t="shared" si="85"/>
        <v>7</v>
      </c>
    </row>
    <row r="5175" spans="1:5" x14ac:dyDescent="0.2">
      <c r="A5175" s="24" t="s">
        <v>13534</v>
      </c>
      <c r="B5175" s="84" t="s">
        <v>24393</v>
      </c>
      <c r="C5175" s="119">
        <v>126.6</v>
      </c>
      <c r="D5175" s="120">
        <v>5173</v>
      </c>
      <c r="E5175" s="121">
        <f t="shared" si="85"/>
        <v>7</v>
      </c>
    </row>
    <row r="5176" spans="1:5" x14ac:dyDescent="0.2">
      <c r="A5176" s="24" t="s">
        <v>12889</v>
      </c>
      <c r="B5176" s="84" t="s">
        <v>24894</v>
      </c>
      <c r="C5176" s="119">
        <v>126.6</v>
      </c>
      <c r="D5176" s="120">
        <v>5174</v>
      </c>
      <c r="E5176" s="121">
        <f t="shared" si="85"/>
        <v>7</v>
      </c>
    </row>
    <row r="5177" spans="1:5" x14ac:dyDescent="0.2">
      <c r="A5177" s="24" t="s">
        <v>13679</v>
      </c>
      <c r="B5177" s="84" t="s">
        <v>24361</v>
      </c>
      <c r="C5177" s="119">
        <v>126.7</v>
      </c>
      <c r="D5177" s="120">
        <v>5175</v>
      </c>
      <c r="E5177" s="121">
        <f t="shared" si="85"/>
        <v>7</v>
      </c>
    </row>
    <row r="5178" spans="1:5" x14ac:dyDescent="0.2">
      <c r="A5178" s="24" t="s">
        <v>13084</v>
      </c>
      <c r="B5178" s="84" t="s">
        <v>24150</v>
      </c>
      <c r="C5178" s="119">
        <v>126.7</v>
      </c>
      <c r="D5178" s="120">
        <v>5176</v>
      </c>
      <c r="E5178" s="121">
        <f t="shared" si="85"/>
        <v>7</v>
      </c>
    </row>
    <row r="5179" spans="1:5" x14ac:dyDescent="0.2">
      <c r="A5179" s="24" t="s">
        <v>13000</v>
      </c>
      <c r="B5179" s="84" t="s">
        <v>24688</v>
      </c>
      <c r="C5179" s="119">
        <v>126.7</v>
      </c>
      <c r="D5179" s="120">
        <v>5177</v>
      </c>
      <c r="E5179" s="121">
        <f t="shared" si="85"/>
        <v>7</v>
      </c>
    </row>
    <row r="5180" spans="1:5" x14ac:dyDescent="0.2">
      <c r="A5180" s="24" t="s">
        <v>12707</v>
      </c>
      <c r="B5180" s="84" t="s">
        <v>24995</v>
      </c>
      <c r="C5180" s="119">
        <v>126.7</v>
      </c>
      <c r="D5180" s="120">
        <v>5178</v>
      </c>
      <c r="E5180" s="121">
        <f t="shared" si="85"/>
        <v>7</v>
      </c>
    </row>
    <row r="5181" spans="1:5" x14ac:dyDescent="0.2">
      <c r="A5181" s="24" t="s">
        <v>14491</v>
      </c>
      <c r="B5181" s="84" t="s">
        <v>24646</v>
      </c>
      <c r="C5181" s="119">
        <v>126.7</v>
      </c>
      <c r="D5181" s="120">
        <v>5179</v>
      </c>
      <c r="E5181" s="121">
        <f t="shared" si="85"/>
        <v>7</v>
      </c>
    </row>
    <row r="5182" spans="1:5" x14ac:dyDescent="0.2">
      <c r="A5182" s="24" t="s">
        <v>12561</v>
      </c>
      <c r="B5182" s="84" t="s">
        <v>24968</v>
      </c>
      <c r="C5182" s="119">
        <v>126.7</v>
      </c>
      <c r="D5182" s="120">
        <v>5180</v>
      </c>
      <c r="E5182" s="121">
        <f t="shared" si="85"/>
        <v>7</v>
      </c>
    </row>
    <row r="5183" spans="1:5" x14ac:dyDescent="0.2">
      <c r="A5183" s="24" t="s">
        <v>15142</v>
      </c>
      <c r="B5183" s="84" t="s">
        <v>23865</v>
      </c>
      <c r="C5183" s="119">
        <v>126.7</v>
      </c>
      <c r="D5183" s="120">
        <v>5181</v>
      </c>
      <c r="E5183" s="121">
        <f t="shared" si="85"/>
        <v>7</v>
      </c>
    </row>
    <row r="5184" spans="1:5" x14ac:dyDescent="0.2">
      <c r="A5184" s="24" t="s">
        <v>24814</v>
      </c>
      <c r="B5184" s="84" t="s">
        <v>24815</v>
      </c>
      <c r="C5184" s="119">
        <v>126.7</v>
      </c>
      <c r="D5184" s="120">
        <v>5182</v>
      </c>
      <c r="E5184" s="121">
        <f t="shared" si="85"/>
        <v>7</v>
      </c>
    </row>
    <row r="5185" spans="1:5" x14ac:dyDescent="0.2">
      <c r="A5185" s="24" t="s">
        <v>14473</v>
      </c>
      <c r="B5185" s="84" t="s">
        <v>23905</v>
      </c>
      <c r="C5185" s="119">
        <v>126.8</v>
      </c>
      <c r="D5185" s="120">
        <v>5183</v>
      </c>
      <c r="E5185" s="121">
        <f t="shared" si="85"/>
        <v>7</v>
      </c>
    </row>
    <row r="5186" spans="1:5" x14ac:dyDescent="0.2">
      <c r="A5186" s="24" t="s">
        <v>13127</v>
      </c>
      <c r="B5186" s="84" t="s">
        <v>24692</v>
      </c>
      <c r="C5186" s="119">
        <v>126.8</v>
      </c>
      <c r="D5186" s="120">
        <v>5184</v>
      </c>
      <c r="E5186" s="121">
        <f t="shared" si="85"/>
        <v>7</v>
      </c>
    </row>
    <row r="5187" spans="1:5" x14ac:dyDescent="0.2">
      <c r="A5187" s="24" t="s">
        <v>13983</v>
      </c>
      <c r="B5187" s="84" t="s">
        <v>23964</v>
      </c>
      <c r="C5187" s="119">
        <v>126.8</v>
      </c>
      <c r="D5187" s="120">
        <v>5185</v>
      </c>
      <c r="E5187" s="121">
        <f t="shared" si="85"/>
        <v>7</v>
      </c>
    </row>
    <row r="5188" spans="1:5" x14ac:dyDescent="0.2">
      <c r="A5188" s="24" t="s">
        <v>13495</v>
      </c>
      <c r="B5188" s="84" t="s">
        <v>24174</v>
      </c>
      <c r="C5188" s="119">
        <v>126.8</v>
      </c>
      <c r="D5188" s="120">
        <v>5186</v>
      </c>
      <c r="E5188" s="121">
        <f t="shared" ref="E5188:E5251" si="86">VLOOKUP(C5188,$I$3:$O$18,7, TRUE)</f>
        <v>7</v>
      </c>
    </row>
    <row r="5189" spans="1:5" x14ac:dyDescent="0.2">
      <c r="A5189" s="24" t="s">
        <v>13924</v>
      </c>
      <c r="B5189" s="84" t="s">
        <v>24534</v>
      </c>
      <c r="C5189" s="119">
        <v>126.8</v>
      </c>
      <c r="D5189" s="120">
        <v>5187</v>
      </c>
      <c r="E5189" s="121">
        <f t="shared" si="86"/>
        <v>7</v>
      </c>
    </row>
    <row r="5190" spans="1:5" x14ac:dyDescent="0.2">
      <c r="A5190" s="24" t="s">
        <v>13366</v>
      </c>
      <c r="B5190" s="84" t="s">
        <v>24467</v>
      </c>
      <c r="C5190" s="119">
        <v>126.8</v>
      </c>
      <c r="D5190" s="120">
        <v>5188</v>
      </c>
      <c r="E5190" s="121">
        <f t="shared" si="86"/>
        <v>7</v>
      </c>
    </row>
    <row r="5191" spans="1:5" x14ac:dyDescent="0.2">
      <c r="A5191" s="24" t="s">
        <v>13748</v>
      </c>
      <c r="B5191" s="84" t="s">
        <v>23891</v>
      </c>
      <c r="C5191" s="119">
        <v>126.9</v>
      </c>
      <c r="D5191" s="120">
        <v>5189</v>
      </c>
      <c r="E5191" s="121">
        <f t="shared" si="86"/>
        <v>7</v>
      </c>
    </row>
    <row r="5192" spans="1:5" x14ac:dyDescent="0.2">
      <c r="A5192" s="24" t="s">
        <v>24365</v>
      </c>
      <c r="B5192" s="84" t="s">
        <v>24366</v>
      </c>
      <c r="C5192" s="119">
        <v>126.9</v>
      </c>
      <c r="D5192" s="120">
        <v>5190</v>
      </c>
      <c r="E5192" s="121">
        <f t="shared" si="86"/>
        <v>7</v>
      </c>
    </row>
    <row r="5193" spans="1:5" x14ac:dyDescent="0.2">
      <c r="A5193" s="24" t="s">
        <v>13107</v>
      </c>
      <c r="B5193" s="84" t="s">
        <v>24948</v>
      </c>
      <c r="C5193" s="119">
        <v>127</v>
      </c>
      <c r="D5193" s="120">
        <v>5191</v>
      </c>
      <c r="E5193" s="121">
        <f t="shared" si="86"/>
        <v>7</v>
      </c>
    </row>
    <row r="5194" spans="1:5" x14ac:dyDescent="0.2">
      <c r="A5194" s="24" t="s">
        <v>13002</v>
      </c>
      <c r="B5194" s="84" t="s">
        <v>24928</v>
      </c>
      <c r="C5194" s="119">
        <v>127</v>
      </c>
      <c r="D5194" s="120">
        <v>5192</v>
      </c>
      <c r="E5194" s="121">
        <f t="shared" si="86"/>
        <v>7</v>
      </c>
    </row>
    <row r="5195" spans="1:5" x14ac:dyDescent="0.2">
      <c r="A5195" s="24" t="s">
        <v>13157</v>
      </c>
      <c r="B5195" s="84" t="s">
        <v>24048</v>
      </c>
      <c r="C5195" s="119">
        <v>127</v>
      </c>
      <c r="D5195" s="120">
        <v>5193</v>
      </c>
      <c r="E5195" s="121">
        <f t="shared" si="86"/>
        <v>7</v>
      </c>
    </row>
    <row r="5196" spans="1:5" x14ac:dyDescent="0.2">
      <c r="A5196" s="24" t="s">
        <v>14058</v>
      </c>
      <c r="B5196" s="84" t="s">
        <v>24031</v>
      </c>
      <c r="C5196" s="119">
        <v>127</v>
      </c>
      <c r="D5196" s="120">
        <v>5194</v>
      </c>
      <c r="E5196" s="121">
        <f t="shared" si="86"/>
        <v>7</v>
      </c>
    </row>
    <row r="5197" spans="1:5" x14ac:dyDescent="0.2">
      <c r="A5197" s="24" t="s">
        <v>13893</v>
      </c>
      <c r="B5197" s="84" t="s">
        <v>24548</v>
      </c>
      <c r="C5197" s="119">
        <v>127.1</v>
      </c>
      <c r="D5197" s="120">
        <v>5195</v>
      </c>
      <c r="E5197" s="121">
        <f t="shared" si="86"/>
        <v>7</v>
      </c>
    </row>
    <row r="5198" spans="1:5" x14ac:dyDescent="0.2">
      <c r="A5198" s="24" t="s">
        <v>13323</v>
      </c>
      <c r="B5198" s="84" t="s">
        <v>24775</v>
      </c>
      <c r="C5198" s="119">
        <v>127.1</v>
      </c>
      <c r="D5198" s="120">
        <v>5196</v>
      </c>
      <c r="E5198" s="121">
        <f t="shared" si="86"/>
        <v>7</v>
      </c>
    </row>
    <row r="5199" spans="1:5" x14ac:dyDescent="0.2">
      <c r="A5199" s="24" t="s">
        <v>13502</v>
      </c>
      <c r="B5199" s="84" t="s">
        <v>24462</v>
      </c>
      <c r="C5199" s="119">
        <v>127.1</v>
      </c>
      <c r="D5199" s="120">
        <v>5197</v>
      </c>
      <c r="E5199" s="121">
        <f t="shared" si="86"/>
        <v>7</v>
      </c>
    </row>
    <row r="5200" spans="1:5" x14ac:dyDescent="0.2">
      <c r="A5200" s="24" t="s">
        <v>14429</v>
      </c>
      <c r="B5200" s="84" t="s">
        <v>24292</v>
      </c>
      <c r="C5200" s="119">
        <v>127.1</v>
      </c>
      <c r="D5200" s="120">
        <v>5198</v>
      </c>
      <c r="E5200" s="121">
        <f t="shared" si="86"/>
        <v>7</v>
      </c>
    </row>
    <row r="5201" spans="1:5" x14ac:dyDescent="0.2">
      <c r="A5201" s="24" t="s">
        <v>13022</v>
      </c>
      <c r="B5201" s="84" t="s">
        <v>24213</v>
      </c>
      <c r="C5201" s="119">
        <v>127.1</v>
      </c>
      <c r="D5201" s="120">
        <v>5199</v>
      </c>
      <c r="E5201" s="121">
        <f t="shared" si="86"/>
        <v>7</v>
      </c>
    </row>
    <row r="5202" spans="1:5" x14ac:dyDescent="0.2">
      <c r="A5202" s="24" t="s">
        <v>12973</v>
      </c>
      <c r="B5202" s="84" t="s">
        <v>24250</v>
      </c>
      <c r="C5202" s="119">
        <v>127.1</v>
      </c>
      <c r="D5202" s="120">
        <v>5200</v>
      </c>
      <c r="E5202" s="121">
        <f t="shared" si="86"/>
        <v>7</v>
      </c>
    </row>
    <row r="5203" spans="1:5" x14ac:dyDescent="0.2">
      <c r="A5203" s="24" t="s">
        <v>13159</v>
      </c>
      <c r="B5203" s="84" t="s">
        <v>24602</v>
      </c>
      <c r="C5203" s="119">
        <v>127.1</v>
      </c>
      <c r="D5203" s="120">
        <v>5201</v>
      </c>
      <c r="E5203" s="121">
        <f t="shared" si="86"/>
        <v>7</v>
      </c>
    </row>
    <row r="5204" spans="1:5" x14ac:dyDescent="0.2">
      <c r="A5204" s="24" t="s">
        <v>13713</v>
      </c>
      <c r="B5204" s="84" t="s">
        <v>24032</v>
      </c>
      <c r="C5204" s="119">
        <v>127.1</v>
      </c>
      <c r="D5204" s="120">
        <v>5202</v>
      </c>
      <c r="E5204" s="121">
        <f t="shared" si="86"/>
        <v>7</v>
      </c>
    </row>
    <row r="5205" spans="1:5" x14ac:dyDescent="0.2">
      <c r="A5205" s="24" t="s">
        <v>13115</v>
      </c>
      <c r="B5205" s="84" t="s">
        <v>24734</v>
      </c>
      <c r="C5205" s="119">
        <v>127.2</v>
      </c>
      <c r="D5205" s="120">
        <v>5203</v>
      </c>
      <c r="E5205" s="121">
        <f t="shared" si="86"/>
        <v>7</v>
      </c>
    </row>
    <row r="5206" spans="1:5" x14ac:dyDescent="0.2">
      <c r="A5206" s="24" t="s">
        <v>13411</v>
      </c>
      <c r="B5206" s="84" t="s">
        <v>24297</v>
      </c>
      <c r="C5206" s="119">
        <v>127.2</v>
      </c>
      <c r="D5206" s="120">
        <v>5204</v>
      </c>
      <c r="E5206" s="121">
        <f t="shared" si="86"/>
        <v>7</v>
      </c>
    </row>
    <row r="5207" spans="1:5" x14ac:dyDescent="0.2">
      <c r="A5207" s="24" t="s">
        <v>13277</v>
      </c>
      <c r="B5207" s="84" t="s">
        <v>24514</v>
      </c>
      <c r="C5207" s="119">
        <v>127.2</v>
      </c>
      <c r="D5207" s="120">
        <v>5205</v>
      </c>
      <c r="E5207" s="121">
        <f t="shared" si="86"/>
        <v>7</v>
      </c>
    </row>
    <row r="5208" spans="1:5" x14ac:dyDescent="0.2">
      <c r="A5208" s="24" t="s">
        <v>13369</v>
      </c>
      <c r="B5208" s="84" t="s">
        <v>24447</v>
      </c>
      <c r="C5208" s="119">
        <v>127.2</v>
      </c>
      <c r="D5208" s="120">
        <v>5206</v>
      </c>
      <c r="E5208" s="121">
        <f t="shared" si="86"/>
        <v>7</v>
      </c>
    </row>
    <row r="5209" spans="1:5" x14ac:dyDescent="0.2">
      <c r="A5209" s="24" t="s">
        <v>13984</v>
      </c>
      <c r="B5209" s="84" t="s">
        <v>24333</v>
      </c>
      <c r="C5209" s="119">
        <v>127.2</v>
      </c>
      <c r="D5209" s="120">
        <v>5207</v>
      </c>
      <c r="E5209" s="121">
        <f t="shared" si="86"/>
        <v>7</v>
      </c>
    </row>
    <row r="5210" spans="1:5" x14ac:dyDescent="0.2">
      <c r="A5210" s="24" t="s">
        <v>14543</v>
      </c>
      <c r="B5210" s="84" t="s">
        <v>24262</v>
      </c>
      <c r="C5210" s="119">
        <v>127.2</v>
      </c>
      <c r="D5210" s="120">
        <v>5208</v>
      </c>
      <c r="E5210" s="121">
        <f t="shared" si="86"/>
        <v>7</v>
      </c>
    </row>
    <row r="5211" spans="1:5" x14ac:dyDescent="0.2">
      <c r="A5211" s="24" t="s">
        <v>13999</v>
      </c>
      <c r="B5211" s="84" t="s">
        <v>24364</v>
      </c>
      <c r="C5211" s="119">
        <v>127.2</v>
      </c>
      <c r="D5211" s="120">
        <v>5209</v>
      </c>
      <c r="E5211" s="121">
        <f t="shared" si="86"/>
        <v>7</v>
      </c>
    </row>
    <row r="5212" spans="1:5" x14ac:dyDescent="0.2">
      <c r="A5212" s="24" t="s">
        <v>13966</v>
      </c>
      <c r="B5212" s="84" t="s">
        <v>25075</v>
      </c>
      <c r="C5212" s="119">
        <v>127.3</v>
      </c>
      <c r="D5212" s="120">
        <v>5210</v>
      </c>
      <c r="E5212" s="121">
        <f t="shared" si="86"/>
        <v>7</v>
      </c>
    </row>
    <row r="5213" spans="1:5" x14ac:dyDescent="0.2">
      <c r="A5213" s="24" t="s">
        <v>14952</v>
      </c>
      <c r="B5213" s="84" t="s">
        <v>24592</v>
      </c>
      <c r="C5213" s="119">
        <v>127.3</v>
      </c>
      <c r="D5213" s="120">
        <v>5211</v>
      </c>
      <c r="E5213" s="121">
        <f t="shared" si="86"/>
        <v>7</v>
      </c>
    </row>
    <row r="5214" spans="1:5" x14ac:dyDescent="0.2">
      <c r="A5214" s="24" t="s">
        <v>12765</v>
      </c>
      <c r="B5214" s="84" t="s">
        <v>24974</v>
      </c>
      <c r="C5214" s="119">
        <v>127.3</v>
      </c>
      <c r="D5214" s="120">
        <v>5212</v>
      </c>
      <c r="E5214" s="121">
        <f t="shared" si="86"/>
        <v>7</v>
      </c>
    </row>
    <row r="5215" spans="1:5" x14ac:dyDescent="0.2">
      <c r="A5215" s="24" t="s">
        <v>13183</v>
      </c>
      <c r="B5215" s="84" t="s">
        <v>24350</v>
      </c>
      <c r="C5215" s="119">
        <v>127.3</v>
      </c>
      <c r="D5215" s="120">
        <v>5213</v>
      </c>
      <c r="E5215" s="121">
        <f t="shared" si="86"/>
        <v>7</v>
      </c>
    </row>
    <row r="5216" spans="1:5" x14ac:dyDescent="0.2">
      <c r="A5216" s="24" t="s">
        <v>13799</v>
      </c>
      <c r="B5216" s="84" t="s">
        <v>24169</v>
      </c>
      <c r="C5216" s="119">
        <v>127.3</v>
      </c>
      <c r="D5216" s="120">
        <v>5214</v>
      </c>
      <c r="E5216" s="121">
        <f t="shared" si="86"/>
        <v>7</v>
      </c>
    </row>
    <row r="5217" spans="1:5" x14ac:dyDescent="0.2">
      <c r="A5217" s="24" t="s">
        <v>13709</v>
      </c>
      <c r="B5217" s="84" t="s">
        <v>24001</v>
      </c>
      <c r="C5217" s="119">
        <v>127.3</v>
      </c>
      <c r="D5217" s="120">
        <v>5215</v>
      </c>
      <c r="E5217" s="121">
        <f t="shared" si="86"/>
        <v>7</v>
      </c>
    </row>
    <row r="5218" spans="1:5" x14ac:dyDescent="0.2">
      <c r="A5218" s="24" t="s">
        <v>13247</v>
      </c>
      <c r="B5218" s="84" t="s">
        <v>23951</v>
      </c>
      <c r="C5218" s="119">
        <v>127.3</v>
      </c>
      <c r="D5218" s="120">
        <v>5216</v>
      </c>
      <c r="E5218" s="121">
        <f t="shared" si="86"/>
        <v>7</v>
      </c>
    </row>
    <row r="5219" spans="1:5" x14ac:dyDescent="0.2">
      <c r="A5219" s="24" t="s">
        <v>13274</v>
      </c>
      <c r="B5219" s="84" t="s">
        <v>24426</v>
      </c>
      <c r="C5219" s="119">
        <v>127.3</v>
      </c>
      <c r="D5219" s="120">
        <v>5217</v>
      </c>
      <c r="E5219" s="121">
        <f t="shared" si="86"/>
        <v>7</v>
      </c>
    </row>
    <row r="5220" spans="1:5" x14ac:dyDescent="0.2">
      <c r="A5220" s="24" t="s">
        <v>13951</v>
      </c>
      <c r="B5220" s="84" t="s">
        <v>24122</v>
      </c>
      <c r="C5220" s="119">
        <v>127.4</v>
      </c>
      <c r="D5220" s="120">
        <v>5218</v>
      </c>
      <c r="E5220" s="121">
        <f t="shared" si="86"/>
        <v>7</v>
      </c>
    </row>
    <row r="5221" spans="1:5" x14ac:dyDescent="0.2">
      <c r="A5221" s="24" t="s">
        <v>14326</v>
      </c>
      <c r="B5221" s="84" t="s">
        <v>24037</v>
      </c>
      <c r="C5221" s="119">
        <v>127.4</v>
      </c>
      <c r="D5221" s="120">
        <v>5219</v>
      </c>
      <c r="E5221" s="121">
        <f t="shared" si="86"/>
        <v>7</v>
      </c>
    </row>
    <row r="5222" spans="1:5" x14ac:dyDescent="0.2">
      <c r="A5222" s="24" t="s">
        <v>12599</v>
      </c>
      <c r="B5222" s="84" t="s">
        <v>24959</v>
      </c>
      <c r="C5222" s="119">
        <v>127.5</v>
      </c>
      <c r="D5222" s="120">
        <v>5220</v>
      </c>
      <c r="E5222" s="121">
        <f t="shared" si="86"/>
        <v>7</v>
      </c>
    </row>
    <row r="5223" spans="1:5" x14ac:dyDescent="0.2">
      <c r="A5223" s="24" t="s">
        <v>14235</v>
      </c>
      <c r="B5223" s="84" t="s">
        <v>24425</v>
      </c>
      <c r="C5223" s="119">
        <v>127.5</v>
      </c>
      <c r="D5223" s="120">
        <v>5221</v>
      </c>
      <c r="E5223" s="121">
        <f t="shared" si="86"/>
        <v>7</v>
      </c>
    </row>
    <row r="5224" spans="1:5" x14ac:dyDescent="0.2">
      <c r="A5224" s="24" t="s">
        <v>12757</v>
      </c>
      <c r="B5224" s="84" t="s">
        <v>25324</v>
      </c>
      <c r="C5224" s="119">
        <v>127.5</v>
      </c>
      <c r="D5224" s="120">
        <v>5222</v>
      </c>
      <c r="E5224" s="121">
        <f t="shared" si="86"/>
        <v>7</v>
      </c>
    </row>
    <row r="5225" spans="1:5" x14ac:dyDescent="0.2">
      <c r="A5225" s="24" t="s">
        <v>14029</v>
      </c>
      <c r="B5225" s="84" t="s">
        <v>24468</v>
      </c>
      <c r="C5225" s="119">
        <v>127.5</v>
      </c>
      <c r="D5225" s="120">
        <v>5223</v>
      </c>
      <c r="E5225" s="121">
        <f t="shared" si="86"/>
        <v>7</v>
      </c>
    </row>
    <row r="5226" spans="1:5" x14ac:dyDescent="0.2">
      <c r="A5226" s="24" t="s">
        <v>14369</v>
      </c>
      <c r="B5226" s="84" t="s">
        <v>24527</v>
      </c>
      <c r="C5226" s="119">
        <v>127.6</v>
      </c>
      <c r="D5226" s="120">
        <v>5224</v>
      </c>
      <c r="E5226" s="121">
        <f t="shared" si="86"/>
        <v>7</v>
      </c>
    </row>
    <row r="5227" spans="1:5" x14ac:dyDescent="0.2">
      <c r="A5227" s="24" t="s">
        <v>13459</v>
      </c>
      <c r="B5227" s="84" t="s">
        <v>24740</v>
      </c>
      <c r="C5227" s="119">
        <v>127.6</v>
      </c>
      <c r="D5227" s="120">
        <v>5225</v>
      </c>
      <c r="E5227" s="121">
        <f t="shared" si="86"/>
        <v>7</v>
      </c>
    </row>
    <row r="5228" spans="1:5" x14ac:dyDescent="0.2">
      <c r="A5228" s="24" t="s">
        <v>13858</v>
      </c>
      <c r="B5228" s="84" t="s">
        <v>24243</v>
      </c>
      <c r="C5228" s="119">
        <v>127.6</v>
      </c>
      <c r="D5228" s="120">
        <v>5226</v>
      </c>
      <c r="E5228" s="121">
        <f t="shared" si="86"/>
        <v>7</v>
      </c>
    </row>
    <row r="5229" spans="1:5" x14ac:dyDescent="0.2">
      <c r="A5229" s="24" t="s">
        <v>14256</v>
      </c>
      <c r="B5229" s="84" t="s">
        <v>23804</v>
      </c>
      <c r="C5229" s="119">
        <v>127.6</v>
      </c>
      <c r="D5229" s="120">
        <v>5227</v>
      </c>
      <c r="E5229" s="121">
        <f t="shared" si="86"/>
        <v>7</v>
      </c>
    </row>
    <row r="5230" spans="1:5" x14ac:dyDescent="0.2">
      <c r="A5230" s="24" t="s">
        <v>14913</v>
      </c>
      <c r="B5230" s="84" t="s">
        <v>24321</v>
      </c>
      <c r="C5230" s="119">
        <v>127.7</v>
      </c>
      <c r="D5230" s="120">
        <v>5228</v>
      </c>
      <c r="E5230" s="121">
        <f t="shared" si="86"/>
        <v>7</v>
      </c>
    </row>
    <row r="5231" spans="1:5" x14ac:dyDescent="0.2">
      <c r="A5231" s="24" t="s">
        <v>12797</v>
      </c>
      <c r="B5231" s="84" t="s">
        <v>24310</v>
      </c>
      <c r="C5231" s="119">
        <v>127.7</v>
      </c>
      <c r="D5231" s="120">
        <v>5229</v>
      </c>
      <c r="E5231" s="121">
        <f t="shared" si="86"/>
        <v>7</v>
      </c>
    </row>
    <row r="5232" spans="1:5" x14ac:dyDescent="0.2">
      <c r="A5232" s="24" t="s">
        <v>13267</v>
      </c>
      <c r="B5232" s="84" t="s">
        <v>24335</v>
      </c>
      <c r="C5232" s="119">
        <v>127.7</v>
      </c>
      <c r="D5232" s="120">
        <v>5230</v>
      </c>
      <c r="E5232" s="121">
        <f t="shared" si="86"/>
        <v>7</v>
      </c>
    </row>
    <row r="5233" spans="1:5" x14ac:dyDescent="0.2">
      <c r="A5233" s="24" t="s">
        <v>13374</v>
      </c>
      <c r="B5233" s="84" t="s">
        <v>24390</v>
      </c>
      <c r="C5233" s="119">
        <v>127.8</v>
      </c>
      <c r="D5233" s="120">
        <v>5231</v>
      </c>
      <c r="E5233" s="121">
        <f t="shared" si="86"/>
        <v>8</v>
      </c>
    </row>
    <row r="5234" spans="1:5" x14ac:dyDescent="0.2">
      <c r="A5234" s="24" t="s">
        <v>14003</v>
      </c>
      <c r="B5234" s="84" t="s">
        <v>24505</v>
      </c>
      <c r="C5234" s="119">
        <v>127.8</v>
      </c>
      <c r="D5234" s="120">
        <v>5232</v>
      </c>
      <c r="E5234" s="121">
        <f t="shared" si="86"/>
        <v>8</v>
      </c>
    </row>
    <row r="5235" spans="1:5" x14ac:dyDescent="0.2">
      <c r="A5235" s="24" t="s">
        <v>13169</v>
      </c>
      <c r="B5235" s="84" t="s">
        <v>24449</v>
      </c>
      <c r="C5235" s="119">
        <v>127.8</v>
      </c>
      <c r="D5235" s="120">
        <v>5233</v>
      </c>
      <c r="E5235" s="121">
        <f t="shared" si="86"/>
        <v>8</v>
      </c>
    </row>
    <row r="5236" spans="1:5" x14ac:dyDescent="0.2">
      <c r="A5236" s="24" t="s">
        <v>24873</v>
      </c>
      <c r="B5236" s="84" t="s">
        <v>24874</v>
      </c>
      <c r="C5236" s="119">
        <v>127.8</v>
      </c>
      <c r="D5236" s="120">
        <v>5234</v>
      </c>
      <c r="E5236" s="121">
        <f t="shared" si="86"/>
        <v>8</v>
      </c>
    </row>
    <row r="5237" spans="1:5" x14ac:dyDescent="0.2">
      <c r="A5237" s="24" t="s">
        <v>14318</v>
      </c>
      <c r="B5237" s="84" t="s">
        <v>24458</v>
      </c>
      <c r="C5237" s="119">
        <v>127.9</v>
      </c>
      <c r="D5237" s="120">
        <v>5235</v>
      </c>
      <c r="E5237" s="121">
        <f t="shared" si="86"/>
        <v>8</v>
      </c>
    </row>
    <row r="5238" spans="1:5" x14ac:dyDescent="0.2">
      <c r="A5238" s="24" t="s">
        <v>14899</v>
      </c>
      <c r="B5238" s="84" t="s">
        <v>24320</v>
      </c>
      <c r="C5238" s="119">
        <v>127.9</v>
      </c>
      <c r="D5238" s="120">
        <v>5236</v>
      </c>
      <c r="E5238" s="121">
        <f t="shared" si="86"/>
        <v>8</v>
      </c>
    </row>
    <row r="5239" spans="1:5" x14ac:dyDescent="0.2">
      <c r="A5239" s="24" t="s">
        <v>12867</v>
      </c>
      <c r="B5239" s="84" t="s">
        <v>24679</v>
      </c>
      <c r="C5239" s="119">
        <v>127.9</v>
      </c>
      <c r="D5239" s="120">
        <v>5237</v>
      </c>
      <c r="E5239" s="121">
        <f t="shared" si="86"/>
        <v>8</v>
      </c>
    </row>
    <row r="5240" spans="1:5" x14ac:dyDescent="0.2">
      <c r="A5240" s="24" t="s">
        <v>13586</v>
      </c>
      <c r="B5240" s="84" t="s">
        <v>24731</v>
      </c>
      <c r="C5240" s="119">
        <v>127.9</v>
      </c>
      <c r="D5240" s="120">
        <v>5238</v>
      </c>
      <c r="E5240" s="121">
        <f t="shared" si="86"/>
        <v>8</v>
      </c>
    </row>
    <row r="5241" spans="1:5" x14ac:dyDescent="0.2">
      <c r="A5241" s="24" t="s">
        <v>13190</v>
      </c>
      <c r="B5241" s="84" t="s">
        <v>24499</v>
      </c>
      <c r="C5241" s="119">
        <v>128</v>
      </c>
      <c r="D5241" s="120">
        <v>5239</v>
      </c>
      <c r="E5241" s="121">
        <f t="shared" si="86"/>
        <v>8</v>
      </c>
    </row>
    <row r="5242" spans="1:5" x14ac:dyDescent="0.2">
      <c r="A5242" s="24" t="s">
        <v>14231</v>
      </c>
      <c r="B5242" s="84" t="s">
        <v>24435</v>
      </c>
      <c r="C5242" s="119">
        <v>128</v>
      </c>
      <c r="D5242" s="120">
        <v>5240</v>
      </c>
      <c r="E5242" s="121">
        <f t="shared" si="86"/>
        <v>8</v>
      </c>
    </row>
    <row r="5243" spans="1:5" x14ac:dyDescent="0.2">
      <c r="A5243" s="24" t="s">
        <v>13633</v>
      </c>
      <c r="B5243" s="84" t="s">
        <v>24290</v>
      </c>
      <c r="C5243" s="119">
        <v>128</v>
      </c>
      <c r="D5243" s="120">
        <v>5241</v>
      </c>
      <c r="E5243" s="121">
        <f t="shared" si="86"/>
        <v>8</v>
      </c>
    </row>
    <row r="5244" spans="1:5" x14ac:dyDescent="0.2">
      <c r="A5244" s="24" t="s">
        <v>13090</v>
      </c>
      <c r="B5244" s="84" t="s">
        <v>24763</v>
      </c>
      <c r="C5244" s="119">
        <v>128</v>
      </c>
      <c r="D5244" s="120">
        <v>5242</v>
      </c>
      <c r="E5244" s="121">
        <f t="shared" si="86"/>
        <v>8</v>
      </c>
    </row>
    <row r="5245" spans="1:5" x14ac:dyDescent="0.2">
      <c r="A5245" s="24" t="s">
        <v>13132</v>
      </c>
      <c r="B5245" s="84" t="s">
        <v>25016</v>
      </c>
      <c r="C5245" s="119">
        <v>128</v>
      </c>
      <c r="D5245" s="120">
        <v>5243</v>
      </c>
      <c r="E5245" s="121">
        <f t="shared" si="86"/>
        <v>8</v>
      </c>
    </row>
    <row r="5246" spans="1:5" x14ac:dyDescent="0.2">
      <c r="A5246" s="24" t="s">
        <v>12840</v>
      </c>
      <c r="B5246" s="84" t="s">
        <v>23868</v>
      </c>
      <c r="C5246" s="119">
        <v>128</v>
      </c>
      <c r="D5246" s="120">
        <v>5244</v>
      </c>
      <c r="E5246" s="121">
        <f t="shared" si="86"/>
        <v>8</v>
      </c>
    </row>
    <row r="5247" spans="1:5" x14ac:dyDescent="0.2">
      <c r="A5247" s="24" t="s">
        <v>13739</v>
      </c>
      <c r="B5247" s="84" t="s">
        <v>24690</v>
      </c>
      <c r="C5247" s="119">
        <v>128</v>
      </c>
      <c r="D5247" s="120">
        <v>5245</v>
      </c>
      <c r="E5247" s="121">
        <f t="shared" si="86"/>
        <v>8</v>
      </c>
    </row>
    <row r="5248" spans="1:5" x14ac:dyDescent="0.2">
      <c r="A5248" s="24" t="s">
        <v>14014</v>
      </c>
      <c r="B5248" s="84" t="s">
        <v>24744</v>
      </c>
      <c r="C5248" s="119">
        <v>128.1</v>
      </c>
      <c r="D5248" s="120">
        <v>5246</v>
      </c>
      <c r="E5248" s="121">
        <f t="shared" si="86"/>
        <v>8</v>
      </c>
    </row>
    <row r="5249" spans="1:5" x14ac:dyDescent="0.2">
      <c r="A5249" s="24" t="s">
        <v>13480</v>
      </c>
      <c r="B5249" s="84" t="s">
        <v>24242</v>
      </c>
      <c r="C5249" s="119">
        <v>128.1</v>
      </c>
      <c r="D5249" s="120">
        <v>5247</v>
      </c>
      <c r="E5249" s="121">
        <f t="shared" si="86"/>
        <v>8</v>
      </c>
    </row>
    <row r="5250" spans="1:5" x14ac:dyDescent="0.2">
      <c r="A5250" s="24" t="s">
        <v>15207</v>
      </c>
      <c r="B5250" s="84" t="s">
        <v>24005</v>
      </c>
      <c r="C5250" s="119">
        <v>128.1</v>
      </c>
      <c r="D5250" s="120">
        <v>5248</v>
      </c>
      <c r="E5250" s="121">
        <f t="shared" si="86"/>
        <v>8</v>
      </c>
    </row>
    <row r="5251" spans="1:5" x14ac:dyDescent="0.2">
      <c r="A5251" s="24" t="s">
        <v>12985</v>
      </c>
      <c r="B5251" s="84" t="s">
        <v>24557</v>
      </c>
      <c r="C5251" s="119">
        <v>128.19999999999999</v>
      </c>
      <c r="D5251" s="120">
        <v>5249</v>
      </c>
      <c r="E5251" s="121">
        <f t="shared" si="86"/>
        <v>8</v>
      </c>
    </row>
    <row r="5252" spans="1:5" x14ac:dyDescent="0.2">
      <c r="A5252" s="24" t="s">
        <v>13089</v>
      </c>
      <c r="B5252" s="84" t="s">
        <v>24825</v>
      </c>
      <c r="C5252" s="119">
        <v>128.19999999999999</v>
      </c>
      <c r="D5252" s="120">
        <v>5250</v>
      </c>
      <c r="E5252" s="121">
        <f t="shared" ref="E5252:E5315" si="87">VLOOKUP(C5252,$I$3:$O$18,7, TRUE)</f>
        <v>8</v>
      </c>
    </row>
    <row r="5253" spans="1:5" x14ac:dyDescent="0.2">
      <c r="A5253" s="24" t="s">
        <v>13373</v>
      </c>
      <c r="B5253" s="84" t="s">
        <v>24535</v>
      </c>
      <c r="C5253" s="119">
        <v>128.19999999999999</v>
      </c>
      <c r="D5253" s="120">
        <v>5251</v>
      </c>
      <c r="E5253" s="121">
        <f t="shared" si="87"/>
        <v>8</v>
      </c>
    </row>
    <row r="5254" spans="1:5" x14ac:dyDescent="0.2">
      <c r="A5254" s="24" t="s">
        <v>13281</v>
      </c>
      <c r="B5254" s="84" t="s">
        <v>24704</v>
      </c>
      <c r="C5254" s="119">
        <v>128.30000000000001</v>
      </c>
      <c r="D5254" s="120">
        <v>5252</v>
      </c>
      <c r="E5254" s="121">
        <f t="shared" si="87"/>
        <v>8</v>
      </c>
    </row>
    <row r="5255" spans="1:5" x14ac:dyDescent="0.2">
      <c r="A5255" s="24" t="s">
        <v>12992</v>
      </c>
      <c r="B5255" s="84" t="s">
        <v>24253</v>
      </c>
      <c r="C5255" s="119">
        <v>128.30000000000001</v>
      </c>
      <c r="D5255" s="120">
        <v>5253</v>
      </c>
      <c r="E5255" s="121">
        <f t="shared" si="87"/>
        <v>8</v>
      </c>
    </row>
    <row r="5256" spans="1:5" x14ac:dyDescent="0.2">
      <c r="A5256" s="24" t="s">
        <v>14489</v>
      </c>
      <c r="B5256" s="84" t="s">
        <v>24776</v>
      </c>
      <c r="C5256" s="119">
        <v>128.30000000000001</v>
      </c>
      <c r="D5256" s="120">
        <v>5254</v>
      </c>
      <c r="E5256" s="121">
        <f t="shared" si="87"/>
        <v>8</v>
      </c>
    </row>
    <row r="5257" spans="1:5" x14ac:dyDescent="0.2">
      <c r="A5257" s="24" t="s">
        <v>14679</v>
      </c>
      <c r="B5257" s="84" t="s">
        <v>24407</v>
      </c>
      <c r="C5257" s="119">
        <v>128.30000000000001</v>
      </c>
      <c r="D5257" s="120">
        <v>5255</v>
      </c>
      <c r="E5257" s="121">
        <f t="shared" si="87"/>
        <v>8</v>
      </c>
    </row>
    <row r="5258" spans="1:5" x14ac:dyDescent="0.2">
      <c r="A5258" s="24" t="s">
        <v>14177</v>
      </c>
      <c r="B5258" s="84" t="s">
        <v>24480</v>
      </c>
      <c r="C5258" s="119">
        <v>128.30000000000001</v>
      </c>
      <c r="D5258" s="120">
        <v>5256</v>
      </c>
      <c r="E5258" s="121">
        <f t="shared" si="87"/>
        <v>8</v>
      </c>
    </row>
    <row r="5259" spans="1:5" x14ac:dyDescent="0.2">
      <c r="A5259" s="24" t="s">
        <v>13658</v>
      </c>
      <c r="B5259" s="84" t="s">
        <v>24832</v>
      </c>
      <c r="C5259" s="119">
        <v>128.4</v>
      </c>
      <c r="D5259" s="120">
        <v>5257</v>
      </c>
      <c r="E5259" s="121">
        <f t="shared" si="87"/>
        <v>8</v>
      </c>
    </row>
    <row r="5260" spans="1:5" x14ac:dyDescent="0.2">
      <c r="A5260" s="24" t="s">
        <v>12883</v>
      </c>
      <c r="B5260" s="84" t="s">
        <v>24566</v>
      </c>
      <c r="C5260" s="119">
        <v>128.4</v>
      </c>
      <c r="D5260" s="120">
        <v>5258</v>
      </c>
      <c r="E5260" s="121">
        <f t="shared" si="87"/>
        <v>8</v>
      </c>
    </row>
    <row r="5261" spans="1:5" x14ac:dyDescent="0.2">
      <c r="A5261" s="24" t="s">
        <v>14169</v>
      </c>
      <c r="B5261" s="84" t="s">
        <v>24221</v>
      </c>
      <c r="C5261" s="119">
        <v>128.4</v>
      </c>
      <c r="D5261" s="120">
        <v>5259</v>
      </c>
      <c r="E5261" s="121">
        <f t="shared" si="87"/>
        <v>8</v>
      </c>
    </row>
    <row r="5262" spans="1:5" x14ac:dyDescent="0.2">
      <c r="A5262" s="24" t="s">
        <v>12727</v>
      </c>
      <c r="B5262" s="84" t="s">
        <v>24473</v>
      </c>
      <c r="C5262" s="119">
        <v>128.4</v>
      </c>
      <c r="D5262" s="120">
        <v>5260</v>
      </c>
      <c r="E5262" s="121">
        <f t="shared" si="87"/>
        <v>8</v>
      </c>
    </row>
    <row r="5263" spans="1:5" x14ac:dyDescent="0.2">
      <c r="A5263" s="24" t="s">
        <v>14783</v>
      </c>
      <c r="B5263" s="84" t="s">
        <v>24225</v>
      </c>
      <c r="C5263" s="119">
        <v>128.5</v>
      </c>
      <c r="D5263" s="120">
        <v>5261</v>
      </c>
      <c r="E5263" s="121">
        <f t="shared" si="87"/>
        <v>8</v>
      </c>
    </row>
    <row r="5264" spans="1:5" x14ac:dyDescent="0.2">
      <c r="A5264" s="24" t="s">
        <v>13071</v>
      </c>
      <c r="B5264" s="84" t="s">
        <v>24716</v>
      </c>
      <c r="C5264" s="119">
        <v>128.5</v>
      </c>
      <c r="D5264" s="120">
        <v>5262</v>
      </c>
      <c r="E5264" s="121">
        <f t="shared" si="87"/>
        <v>8</v>
      </c>
    </row>
    <row r="5265" spans="1:5" x14ac:dyDescent="0.2">
      <c r="A5265" s="24" t="s">
        <v>13233</v>
      </c>
      <c r="B5265" s="84" t="s">
        <v>24330</v>
      </c>
      <c r="C5265" s="119">
        <v>128.5</v>
      </c>
      <c r="D5265" s="120">
        <v>5263</v>
      </c>
      <c r="E5265" s="121">
        <f t="shared" si="87"/>
        <v>8</v>
      </c>
    </row>
    <row r="5266" spans="1:5" x14ac:dyDescent="0.2">
      <c r="A5266" s="24" t="s">
        <v>13975</v>
      </c>
      <c r="B5266" s="84" t="s">
        <v>24296</v>
      </c>
      <c r="C5266" s="119">
        <v>128.5</v>
      </c>
      <c r="D5266" s="120">
        <v>5264</v>
      </c>
      <c r="E5266" s="121">
        <f t="shared" si="87"/>
        <v>8</v>
      </c>
    </row>
    <row r="5267" spans="1:5" x14ac:dyDescent="0.2">
      <c r="A5267" s="24" t="s">
        <v>14386</v>
      </c>
      <c r="B5267" s="84" t="s">
        <v>23747</v>
      </c>
      <c r="C5267" s="119">
        <v>128.5</v>
      </c>
      <c r="D5267" s="120">
        <v>5265</v>
      </c>
      <c r="E5267" s="121">
        <f t="shared" si="87"/>
        <v>8</v>
      </c>
    </row>
    <row r="5268" spans="1:5" x14ac:dyDescent="0.2">
      <c r="A5268" s="24" t="s">
        <v>12051</v>
      </c>
      <c r="B5268" s="84" t="s">
        <v>24667</v>
      </c>
      <c r="C5268" s="119">
        <v>128.6</v>
      </c>
      <c r="D5268" s="120">
        <v>5266</v>
      </c>
      <c r="E5268" s="121">
        <f t="shared" si="87"/>
        <v>8</v>
      </c>
    </row>
    <row r="5269" spans="1:5" x14ac:dyDescent="0.2">
      <c r="A5269" s="24" t="s">
        <v>13414</v>
      </c>
      <c r="B5269" s="84" t="s">
        <v>24191</v>
      </c>
      <c r="C5269" s="119">
        <v>128.6</v>
      </c>
      <c r="D5269" s="120">
        <v>5267</v>
      </c>
      <c r="E5269" s="121">
        <f t="shared" si="87"/>
        <v>8</v>
      </c>
    </row>
    <row r="5270" spans="1:5" x14ac:dyDescent="0.2">
      <c r="A5270" s="24" t="s">
        <v>12965</v>
      </c>
      <c r="B5270" s="84" t="s">
        <v>24801</v>
      </c>
      <c r="C5270" s="119">
        <v>128.6</v>
      </c>
      <c r="D5270" s="120">
        <v>5268</v>
      </c>
      <c r="E5270" s="121">
        <f t="shared" si="87"/>
        <v>8</v>
      </c>
    </row>
    <row r="5271" spans="1:5" x14ac:dyDescent="0.2">
      <c r="A5271" s="24" t="s">
        <v>13915</v>
      </c>
      <c r="B5271" s="84" t="s">
        <v>24152</v>
      </c>
      <c r="C5271" s="119">
        <v>128.6</v>
      </c>
      <c r="D5271" s="120">
        <v>5269</v>
      </c>
      <c r="E5271" s="121">
        <f t="shared" si="87"/>
        <v>8</v>
      </c>
    </row>
    <row r="5272" spans="1:5" x14ac:dyDescent="0.2">
      <c r="A5272" s="24" t="s">
        <v>14418</v>
      </c>
      <c r="B5272" s="84" t="s">
        <v>24300</v>
      </c>
      <c r="C5272" s="119">
        <v>128.6</v>
      </c>
      <c r="D5272" s="120">
        <v>5270</v>
      </c>
      <c r="E5272" s="121">
        <f t="shared" si="87"/>
        <v>8</v>
      </c>
    </row>
    <row r="5273" spans="1:5" x14ac:dyDescent="0.2">
      <c r="A5273" s="24" t="s">
        <v>13737</v>
      </c>
      <c r="B5273" s="84" t="s">
        <v>24551</v>
      </c>
      <c r="C5273" s="119">
        <v>128.69999999999999</v>
      </c>
      <c r="D5273" s="120">
        <v>5271</v>
      </c>
      <c r="E5273" s="121">
        <f t="shared" si="87"/>
        <v>8</v>
      </c>
    </row>
    <row r="5274" spans="1:5" x14ac:dyDescent="0.2">
      <c r="A5274" s="24" t="s">
        <v>13371</v>
      </c>
      <c r="B5274" s="84" t="s">
        <v>24582</v>
      </c>
      <c r="C5274" s="119">
        <v>128.69999999999999</v>
      </c>
      <c r="D5274" s="120">
        <v>5272</v>
      </c>
      <c r="E5274" s="121">
        <f t="shared" si="87"/>
        <v>8</v>
      </c>
    </row>
    <row r="5275" spans="1:5" x14ac:dyDescent="0.2">
      <c r="A5275" s="24" t="s">
        <v>13685</v>
      </c>
      <c r="B5275" s="84" t="s">
        <v>24507</v>
      </c>
      <c r="C5275" s="119">
        <v>128.69999999999999</v>
      </c>
      <c r="D5275" s="120">
        <v>5273</v>
      </c>
      <c r="E5275" s="121">
        <f t="shared" si="87"/>
        <v>8</v>
      </c>
    </row>
    <row r="5276" spans="1:5" x14ac:dyDescent="0.2">
      <c r="A5276" s="24" t="s">
        <v>13754</v>
      </c>
      <c r="B5276" s="84" t="s">
        <v>24503</v>
      </c>
      <c r="C5276" s="119">
        <v>128.80000000000001</v>
      </c>
      <c r="D5276" s="120">
        <v>5274</v>
      </c>
      <c r="E5276" s="121">
        <f t="shared" si="87"/>
        <v>8</v>
      </c>
    </row>
    <row r="5277" spans="1:5" x14ac:dyDescent="0.2">
      <c r="A5277" s="24" t="s">
        <v>13359</v>
      </c>
      <c r="B5277" s="84" t="s">
        <v>24687</v>
      </c>
      <c r="C5277" s="119">
        <v>128.80000000000001</v>
      </c>
      <c r="D5277" s="120">
        <v>5275</v>
      </c>
      <c r="E5277" s="121">
        <f t="shared" si="87"/>
        <v>8</v>
      </c>
    </row>
    <row r="5278" spans="1:5" x14ac:dyDescent="0.2">
      <c r="A5278" s="24" t="s">
        <v>13918</v>
      </c>
      <c r="B5278" s="84" t="s">
        <v>23857</v>
      </c>
      <c r="C5278" s="119">
        <v>128.9</v>
      </c>
      <c r="D5278" s="120">
        <v>5276</v>
      </c>
      <c r="E5278" s="121">
        <f t="shared" si="87"/>
        <v>8</v>
      </c>
    </row>
    <row r="5279" spans="1:5" x14ac:dyDescent="0.2">
      <c r="A5279" s="24" t="s">
        <v>14091</v>
      </c>
      <c r="B5279" s="84" t="s">
        <v>24465</v>
      </c>
      <c r="C5279" s="119">
        <v>128.9</v>
      </c>
      <c r="D5279" s="120">
        <v>5277</v>
      </c>
      <c r="E5279" s="121">
        <f t="shared" si="87"/>
        <v>8</v>
      </c>
    </row>
    <row r="5280" spans="1:5" x14ac:dyDescent="0.2">
      <c r="A5280" s="24" t="s">
        <v>13654</v>
      </c>
      <c r="B5280" s="84" t="s">
        <v>24748</v>
      </c>
      <c r="C5280" s="119">
        <v>128.9</v>
      </c>
      <c r="D5280" s="120">
        <v>5278</v>
      </c>
      <c r="E5280" s="121">
        <f t="shared" si="87"/>
        <v>8</v>
      </c>
    </row>
    <row r="5281" spans="1:5" x14ac:dyDescent="0.2">
      <c r="A5281" s="24" t="s">
        <v>13624</v>
      </c>
      <c r="B5281" s="84" t="s">
        <v>24432</v>
      </c>
      <c r="C5281" s="119">
        <v>128.9</v>
      </c>
      <c r="D5281" s="120">
        <v>5279</v>
      </c>
      <c r="E5281" s="121">
        <f t="shared" si="87"/>
        <v>8</v>
      </c>
    </row>
    <row r="5282" spans="1:5" x14ac:dyDescent="0.2">
      <c r="A5282" s="24" t="s">
        <v>13227</v>
      </c>
      <c r="B5282" s="84" t="s">
        <v>24770</v>
      </c>
      <c r="C5282" s="119">
        <v>128.9</v>
      </c>
      <c r="D5282" s="120">
        <v>5280</v>
      </c>
      <c r="E5282" s="121">
        <f t="shared" si="87"/>
        <v>8</v>
      </c>
    </row>
    <row r="5283" spans="1:5" x14ac:dyDescent="0.2">
      <c r="A5283" s="24" t="s">
        <v>14377</v>
      </c>
      <c r="B5283" s="84" t="s">
        <v>24124</v>
      </c>
      <c r="C5283" s="119">
        <v>129</v>
      </c>
      <c r="D5283" s="120">
        <v>5281</v>
      </c>
      <c r="E5283" s="121">
        <f t="shared" si="87"/>
        <v>8</v>
      </c>
    </row>
    <row r="5284" spans="1:5" x14ac:dyDescent="0.2">
      <c r="A5284" s="24" t="s">
        <v>13213</v>
      </c>
      <c r="B5284" s="84" t="s">
        <v>24629</v>
      </c>
      <c r="C5284" s="119">
        <v>129.1</v>
      </c>
      <c r="D5284" s="120">
        <v>5282</v>
      </c>
      <c r="E5284" s="121">
        <f t="shared" si="87"/>
        <v>8</v>
      </c>
    </row>
    <row r="5285" spans="1:5" x14ac:dyDescent="0.2">
      <c r="A5285" s="24" t="s">
        <v>14970</v>
      </c>
      <c r="B5285" s="84" t="s">
        <v>24780</v>
      </c>
      <c r="C5285" s="119">
        <v>129.1</v>
      </c>
      <c r="D5285" s="120">
        <v>5283</v>
      </c>
      <c r="E5285" s="121">
        <f t="shared" si="87"/>
        <v>8</v>
      </c>
    </row>
    <row r="5286" spans="1:5" x14ac:dyDescent="0.2">
      <c r="A5286" s="24" t="s">
        <v>13692</v>
      </c>
      <c r="B5286" s="84" t="s">
        <v>24274</v>
      </c>
      <c r="C5286" s="119">
        <v>129.1</v>
      </c>
      <c r="D5286" s="120">
        <v>5284</v>
      </c>
      <c r="E5286" s="121">
        <f t="shared" si="87"/>
        <v>8</v>
      </c>
    </row>
    <row r="5287" spans="1:5" x14ac:dyDescent="0.2">
      <c r="A5287" s="24" t="s">
        <v>14066</v>
      </c>
      <c r="B5287" s="84" t="s">
        <v>24789</v>
      </c>
      <c r="C5287" s="119">
        <v>129.1</v>
      </c>
      <c r="D5287" s="120">
        <v>5285</v>
      </c>
      <c r="E5287" s="121">
        <f t="shared" si="87"/>
        <v>8</v>
      </c>
    </row>
    <row r="5288" spans="1:5" x14ac:dyDescent="0.2">
      <c r="A5288" s="24" t="s">
        <v>14239</v>
      </c>
      <c r="B5288" s="84" t="s">
        <v>24083</v>
      </c>
      <c r="C5288" s="119">
        <v>129.19999999999999</v>
      </c>
      <c r="D5288" s="120">
        <v>5286</v>
      </c>
      <c r="E5288" s="121">
        <f t="shared" si="87"/>
        <v>8</v>
      </c>
    </row>
    <row r="5289" spans="1:5" x14ac:dyDescent="0.2">
      <c r="A5289" s="24" t="s">
        <v>14485</v>
      </c>
      <c r="B5289" s="84" t="s">
        <v>23782</v>
      </c>
      <c r="C5289" s="119">
        <v>129.19999999999999</v>
      </c>
      <c r="D5289" s="120">
        <v>5287</v>
      </c>
      <c r="E5289" s="121">
        <f t="shared" si="87"/>
        <v>8</v>
      </c>
    </row>
    <row r="5290" spans="1:5" x14ac:dyDescent="0.2">
      <c r="A5290" s="24" t="s">
        <v>13597</v>
      </c>
      <c r="B5290" s="84" t="s">
        <v>23920</v>
      </c>
      <c r="C5290" s="119">
        <v>129.19999999999999</v>
      </c>
      <c r="D5290" s="120">
        <v>5288</v>
      </c>
      <c r="E5290" s="121">
        <f t="shared" si="87"/>
        <v>8</v>
      </c>
    </row>
    <row r="5291" spans="1:5" x14ac:dyDescent="0.2">
      <c r="A5291" s="24" t="s">
        <v>15219</v>
      </c>
      <c r="B5291" s="84" t="s">
        <v>24337</v>
      </c>
      <c r="C5291" s="119">
        <v>129.19999999999999</v>
      </c>
      <c r="D5291" s="120">
        <v>5289</v>
      </c>
      <c r="E5291" s="121">
        <f t="shared" si="87"/>
        <v>8</v>
      </c>
    </row>
    <row r="5292" spans="1:5" x14ac:dyDescent="0.2">
      <c r="A5292" s="24" t="s">
        <v>13909</v>
      </c>
      <c r="B5292" s="84" t="s">
        <v>24202</v>
      </c>
      <c r="C5292" s="119">
        <v>129.19999999999999</v>
      </c>
      <c r="D5292" s="120">
        <v>5290</v>
      </c>
      <c r="E5292" s="121">
        <f t="shared" si="87"/>
        <v>8</v>
      </c>
    </row>
    <row r="5293" spans="1:5" x14ac:dyDescent="0.2">
      <c r="A5293" s="24" t="s">
        <v>13551</v>
      </c>
      <c r="B5293" s="84" t="s">
        <v>23979</v>
      </c>
      <c r="C5293" s="119">
        <v>129.30000000000001</v>
      </c>
      <c r="D5293" s="120">
        <v>5291</v>
      </c>
      <c r="E5293" s="121">
        <f t="shared" si="87"/>
        <v>8</v>
      </c>
    </row>
    <row r="5294" spans="1:5" x14ac:dyDescent="0.2">
      <c r="A5294" s="24" t="s">
        <v>12808</v>
      </c>
      <c r="B5294" s="84" t="s">
        <v>25151</v>
      </c>
      <c r="C5294" s="119">
        <v>129.30000000000001</v>
      </c>
      <c r="D5294" s="120">
        <v>5292</v>
      </c>
      <c r="E5294" s="121">
        <f t="shared" si="87"/>
        <v>8</v>
      </c>
    </row>
    <row r="5295" spans="1:5" x14ac:dyDescent="0.2">
      <c r="A5295" s="24" t="s">
        <v>12912</v>
      </c>
      <c r="B5295" s="84" t="s">
        <v>23640</v>
      </c>
      <c r="C5295" s="119">
        <v>129.30000000000001</v>
      </c>
      <c r="D5295" s="120">
        <v>5293</v>
      </c>
      <c r="E5295" s="121">
        <f t="shared" si="87"/>
        <v>8</v>
      </c>
    </row>
    <row r="5296" spans="1:5" x14ac:dyDescent="0.2">
      <c r="A5296" s="24" t="s">
        <v>14031</v>
      </c>
      <c r="B5296" s="84" t="s">
        <v>24334</v>
      </c>
      <c r="C5296" s="119">
        <v>129.30000000000001</v>
      </c>
      <c r="D5296" s="120">
        <v>5294</v>
      </c>
      <c r="E5296" s="121">
        <f t="shared" si="87"/>
        <v>8</v>
      </c>
    </row>
    <row r="5297" spans="1:5" x14ac:dyDescent="0.2">
      <c r="A5297" s="24" t="s">
        <v>13990</v>
      </c>
      <c r="B5297" s="84" t="s">
        <v>23944</v>
      </c>
      <c r="C5297" s="119">
        <v>129.30000000000001</v>
      </c>
      <c r="D5297" s="120">
        <v>5295</v>
      </c>
      <c r="E5297" s="121">
        <f t="shared" si="87"/>
        <v>8</v>
      </c>
    </row>
    <row r="5298" spans="1:5" x14ac:dyDescent="0.2">
      <c r="A5298" s="24" t="s">
        <v>13282</v>
      </c>
      <c r="B5298" s="84" t="s">
        <v>24877</v>
      </c>
      <c r="C5298" s="119">
        <v>129.30000000000001</v>
      </c>
      <c r="D5298" s="120">
        <v>5296</v>
      </c>
      <c r="E5298" s="121">
        <f t="shared" si="87"/>
        <v>8</v>
      </c>
    </row>
    <row r="5299" spans="1:5" x14ac:dyDescent="0.2">
      <c r="A5299" s="24" t="s">
        <v>13243</v>
      </c>
      <c r="B5299" s="84" t="s">
        <v>25048</v>
      </c>
      <c r="C5299" s="119">
        <v>129.4</v>
      </c>
      <c r="D5299" s="120">
        <v>5297</v>
      </c>
      <c r="E5299" s="121">
        <f t="shared" si="87"/>
        <v>8</v>
      </c>
    </row>
    <row r="5300" spans="1:5" x14ac:dyDescent="0.2">
      <c r="A5300" s="24" t="s">
        <v>14133</v>
      </c>
      <c r="B5300" s="84" t="s">
        <v>24230</v>
      </c>
      <c r="C5300" s="119">
        <v>129.4</v>
      </c>
      <c r="D5300" s="120">
        <v>5298</v>
      </c>
      <c r="E5300" s="121">
        <f t="shared" si="87"/>
        <v>8</v>
      </c>
    </row>
    <row r="5301" spans="1:5" x14ac:dyDescent="0.2">
      <c r="A5301" s="24" t="s">
        <v>13299</v>
      </c>
      <c r="B5301" s="84" t="s">
        <v>24768</v>
      </c>
      <c r="C5301" s="119">
        <v>129.4</v>
      </c>
      <c r="D5301" s="120">
        <v>5299</v>
      </c>
      <c r="E5301" s="121">
        <f t="shared" si="87"/>
        <v>8</v>
      </c>
    </row>
    <row r="5302" spans="1:5" x14ac:dyDescent="0.2">
      <c r="A5302" s="24" t="s">
        <v>12717</v>
      </c>
      <c r="B5302" s="84" t="s">
        <v>24823</v>
      </c>
      <c r="C5302" s="119">
        <v>129.4</v>
      </c>
      <c r="D5302" s="120">
        <v>5300</v>
      </c>
      <c r="E5302" s="121">
        <f t="shared" si="87"/>
        <v>8</v>
      </c>
    </row>
    <row r="5303" spans="1:5" x14ac:dyDescent="0.2">
      <c r="A5303" s="24" t="s">
        <v>13790</v>
      </c>
      <c r="B5303" s="84" t="s">
        <v>24638</v>
      </c>
      <c r="C5303" s="119">
        <v>129.4</v>
      </c>
      <c r="D5303" s="120">
        <v>5301</v>
      </c>
      <c r="E5303" s="121">
        <f t="shared" si="87"/>
        <v>8</v>
      </c>
    </row>
    <row r="5304" spans="1:5" x14ac:dyDescent="0.2">
      <c r="A5304" s="24" t="s">
        <v>14674</v>
      </c>
      <c r="B5304" s="84" t="s">
        <v>24460</v>
      </c>
      <c r="C5304" s="119">
        <v>129.5</v>
      </c>
      <c r="D5304" s="120">
        <v>5302</v>
      </c>
      <c r="E5304" s="121">
        <f t="shared" si="87"/>
        <v>8</v>
      </c>
    </row>
    <row r="5305" spans="1:5" x14ac:dyDescent="0.2">
      <c r="A5305" s="24" t="s">
        <v>13806</v>
      </c>
      <c r="B5305" s="84" t="s">
        <v>24571</v>
      </c>
      <c r="C5305" s="119">
        <v>129.5</v>
      </c>
      <c r="D5305" s="120">
        <v>5303</v>
      </c>
      <c r="E5305" s="121">
        <f t="shared" si="87"/>
        <v>8</v>
      </c>
    </row>
    <row r="5306" spans="1:5" x14ac:dyDescent="0.2">
      <c r="A5306" s="24" t="s">
        <v>12990</v>
      </c>
      <c r="B5306" s="84" t="s">
        <v>24782</v>
      </c>
      <c r="C5306" s="119">
        <v>129.5</v>
      </c>
      <c r="D5306" s="120">
        <v>5304</v>
      </c>
      <c r="E5306" s="121">
        <f t="shared" si="87"/>
        <v>8</v>
      </c>
    </row>
    <row r="5307" spans="1:5" x14ac:dyDescent="0.2">
      <c r="A5307" s="24" t="s">
        <v>13567</v>
      </c>
      <c r="B5307" s="84" t="s">
        <v>24384</v>
      </c>
      <c r="C5307" s="119">
        <v>129.5</v>
      </c>
      <c r="D5307" s="120">
        <v>5305</v>
      </c>
      <c r="E5307" s="121">
        <f t="shared" si="87"/>
        <v>8</v>
      </c>
    </row>
    <row r="5308" spans="1:5" x14ac:dyDescent="0.2">
      <c r="A5308" s="24" t="s">
        <v>13340</v>
      </c>
      <c r="B5308" s="84" t="s">
        <v>24421</v>
      </c>
      <c r="C5308" s="119">
        <v>129.5</v>
      </c>
      <c r="D5308" s="120">
        <v>5306</v>
      </c>
      <c r="E5308" s="121">
        <f t="shared" si="87"/>
        <v>8</v>
      </c>
    </row>
    <row r="5309" spans="1:5" x14ac:dyDescent="0.2">
      <c r="A5309" s="24" t="s">
        <v>14258</v>
      </c>
      <c r="B5309" s="84" t="s">
        <v>24019</v>
      </c>
      <c r="C5309" s="119">
        <v>129.5</v>
      </c>
      <c r="D5309" s="120">
        <v>5307</v>
      </c>
      <c r="E5309" s="121">
        <f t="shared" si="87"/>
        <v>8</v>
      </c>
    </row>
    <row r="5310" spans="1:5" x14ac:dyDescent="0.2">
      <c r="A5310" s="24" t="s">
        <v>14274</v>
      </c>
      <c r="B5310" s="84" t="s">
        <v>24287</v>
      </c>
      <c r="C5310" s="119">
        <v>129.6</v>
      </c>
      <c r="D5310" s="120">
        <v>5308</v>
      </c>
      <c r="E5310" s="121">
        <f t="shared" si="87"/>
        <v>8</v>
      </c>
    </row>
    <row r="5311" spans="1:5" x14ac:dyDescent="0.2">
      <c r="A5311" s="24" t="s">
        <v>13866</v>
      </c>
      <c r="B5311" s="84" t="s">
        <v>24878</v>
      </c>
      <c r="C5311" s="119">
        <v>129.6</v>
      </c>
      <c r="D5311" s="120">
        <v>5309</v>
      </c>
      <c r="E5311" s="121">
        <f t="shared" si="87"/>
        <v>8</v>
      </c>
    </row>
    <row r="5312" spans="1:5" x14ac:dyDescent="0.2">
      <c r="A5312" s="24" t="s">
        <v>13600</v>
      </c>
      <c r="B5312" s="84" t="s">
        <v>24312</v>
      </c>
      <c r="C5312" s="119">
        <v>129.6</v>
      </c>
      <c r="D5312" s="120">
        <v>5310</v>
      </c>
      <c r="E5312" s="121">
        <f t="shared" si="87"/>
        <v>8</v>
      </c>
    </row>
    <row r="5313" spans="1:5" x14ac:dyDescent="0.2">
      <c r="A5313" s="24" t="s">
        <v>14292</v>
      </c>
      <c r="B5313" s="84" t="s">
        <v>24737</v>
      </c>
      <c r="C5313" s="119">
        <v>129.6</v>
      </c>
      <c r="D5313" s="120">
        <v>5311</v>
      </c>
      <c r="E5313" s="121">
        <f t="shared" si="87"/>
        <v>8</v>
      </c>
    </row>
    <row r="5314" spans="1:5" x14ac:dyDescent="0.2">
      <c r="A5314" s="24" t="s">
        <v>13689</v>
      </c>
      <c r="B5314" s="84" t="s">
        <v>24181</v>
      </c>
      <c r="C5314" s="119">
        <v>129.69999999999999</v>
      </c>
      <c r="D5314" s="120">
        <v>5312</v>
      </c>
      <c r="E5314" s="121">
        <f t="shared" si="87"/>
        <v>8</v>
      </c>
    </row>
    <row r="5315" spans="1:5" x14ac:dyDescent="0.2">
      <c r="A5315" s="24" t="s">
        <v>14525</v>
      </c>
      <c r="B5315" s="84" t="s">
        <v>23981</v>
      </c>
      <c r="C5315" s="119">
        <v>129.69999999999999</v>
      </c>
      <c r="D5315" s="120">
        <v>5313</v>
      </c>
      <c r="E5315" s="121">
        <f t="shared" si="87"/>
        <v>8</v>
      </c>
    </row>
    <row r="5316" spans="1:5" x14ac:dyDescent="0.2">
      <c r="A5316" s="24" t="s">
        <v>14474</v>
      </c>
      <c r="B5316" s="84" t="s">
        <v>24113</v>
      </c>
      <c r="C5316" s="119">
        <v>129.69999999999999</v>
      </c>
      <c r="D5316" s="120">
        <v>5314</v>
      </c>
      <c r="E5316" s="121">
        <f t="shared" ref="E5316:E5379" si="88">VLOOKUP(C5316,$I$3:$O$18,7, TRUE)</f>
        <v>8</v>
      </c>
    </row>
    <row r="5317" spans="1:5" x14ac:dyDescent="0.2">
      <c r="A5317" s="24" t="s">
        <v>12855</v>
      </c>
      <c r="B5317" s="84" t="s">
        <v>24710</v>
      </c>
      <c r="C5317" s="119">
        <v>129.69999999999999</v>
      </c>
      <c r="D5317" s="120">
        <v>5315</v>
      </c>
      <c r="E5317" s="121">
        <f t="shared" si="88"/>
        <v>8</v>
      </c>
    </row>
    <row r="5318" spans="1:5" x14ac:dyDescent="0.2">
      <c r="A5318" s="24" t="s">
        <v>13175</v>
      </c>
      <c r="B5318" s="84" t="s">
        <v>24649</v>
      </c>
      <c r="C5318" s="119">
        <v>129.69999999999999</v>
      </c>
      <c r="D5318" s="120">
        <v>5316</v>
      </c>
      <c r="E5318" s="121">
        <f t="shared" si="88"/>
        <v>8</v>
      </c>
    </row>
    <row r="5319" spans="1:5" x14ac:dyDescent="0.2">
      <c r="A5319" s="24" t="s">
        <v>14317</v>
      </c>
      <c r="B5319" s="84" t="s">
        <v>23526</v>
      </c>
      <c r="C5319" s="119">
        <v>129.69999999999999</v>
      </c>
      <c r="D5319" s="120">
        <v>5317</v>
      </c>
      <c r="E5319" s="121">
        <f t="shared" si="88"/>
        <v>8</v>
      </c>
    </row>
    <row r="5320" spans="1:5" x14ac:dyDescent="0.2">
      <c r="A5320" s="24" t="s">
        <v>14359</v>
      </c>
      <c r="B5320" s="84" t="s">
        <v>23787</v>
      </c>
      <c r="C5320" s="119">
        <v>129.69999999999999</v>
      </c>
      <c r="D5320" s="120">
        <v>5318</v>
      </c>
      <c r="E5320" s="121">
        <f t="shared" si="88"/>
        <v>8</v>
      </c>
    </row>
    <row r="5321" spans="1:5" x14ac:dyDescent="0.2">
      <c r="A5321" s="24" t="s">
        <v>12999</v>
      </c>
      <c r="B5321" s="84" t="s">
        <v>24788</v>
      </c>
      <c r="C5321" s="119">
        <v>129.69999999999999</v>
      </c>
      <c r="D5321" s="120">
        <v>5319</v>
      </c>
      <c r="E5321" s="121">
        <f t="shared" si="88"/>
        <v>8</v>
      </c>
    </row>
    <row r="5322" spans="1:5" x14ac:dyDescent="0.2">
      <c r="A5322" s="24" t="s">
        <v>14487</v>
      </c>
      <c r="B5322" s="84" t="s">
        <v>24367</v>
      </c>
      <c r="C5322" s="119">
        <v>129.80000000000001</v>
      </c>
      <c r="D5322" s="120">
        <v>5320</v>
      </c>
      <c r="E5322" s="121">
        <f t="shared" si="88"/>
        <v>8</v>
      </c>
    </row>
    <row r="5323" spans="1:5" x14ac:dyDescent="0.2">
      <c r="A5323" s="24" t="s">
        <v>14537</v>
      </c>
      <c r="B5323" s="84" t="s">
        <v>24226</v>
      </c>
      <c r="C5323" s="119">
        <v>129.80000000000001</v>
      </c>
      <c r="D5323" s="120">
        <v>5321</v>
      </c>
      <c r="E5323" s="121">
        <f t="shared" si="88"/>
        <v>8</v>
      </c>
    </row>
    <row r="5324" spans="1:5" x14ac:dyDescent="0.2">
      <c r="A5324" s="24" t="s">
        <v>13492</v>
      </c>
      <c r="B5324" s="84" t="s">
        <v>23677</v>
      </c>
      <c r="C5324" s="119">
        <v>129.80000000000001</v>
      </c>
      <c r="D5324" s="120">
        <v>5322</v>
      </c>
      <c r="E5324" s="121">
        <f t="shared" si="88"/>
        <v>8</v>
      </c>
    </row>
    <row r="5325" spans="1:5" x14ac:dyDescent="0.2">
      <c r="A5325" s="24" t="s">
        <v>13216</v>
      </c>
      <c r="B5325" s="84" t="s">
        <v>24371</v>
      </c>
      <c r="C5325" s="119">
        <v>129.80000000000001</v>
      </c>
      <c r="D5325" s="120">
        <v>5323</v>
      </c>
      <c r="E5325" s="121">
        <f t="shared" si="88"/>
        <v>8</v>
      </c>
    </row>
    <row r="5326" spans="1:5" x14ac:dyDescent="0.2">
      <c r="A5326" s="24" t="s">
        <v>14425</v>
      </c>
      <c r="B5326" s="84" t="s">
        <v>24513</v>
      </c>
      <c r="C5326" s="119">
        <v>129.80000000000001</v>
      </c>
      <c r="D5326" s="120">
        <v>5324</v>
      </c>
      <c r="E5326" s="121">
        <f t="shared" si="88"/>
        <v>8</v>
      </c>
    </row>
    <row r="5327" spans="1:5" x14ac:dyDescent="0.2">
      <c r="A5327" s="24" t="s">
        <v>13830</v>
      </c>
      <c r="B5327" s="84" t="s">
        <v>24471</v>
      </c>
      <c r="C5327" s="119">
        <v>129.80000000000001</v>
      </c>
      <c r="D5327" s="120">
        <v>5325</v>
      </c>
      <c r="E5327" s="121">
        <f t="shared" si="88"/>
        <v>8</v>
      </c>
    </row>
    <row r="5328" spans="1:5" x14ac:dyDescent="0.2">
      <c r="A5328" s="24" t="s">
        <v>14480</v>
      </c>
      <c r="B5328" s="84" t="s">
        <v>24445</v>
      </c>
      <c r="C5328" s="119">
        <v>129.9</v>
      </c>
      <c r="D5328" s="120">
        <v>5326</v>
      </c>
      <c r="E5328" s="121">
        <f t="shared" si="88"/>
        <v>8</v>
      </c>
    </row>
    <row r="5329" spans="1:5" x14ac:dyDescent="0.2">
      <c r="A5329" s="24" t="s">
        <v>13576</v>
      </c>
      <c r="B5329" s="84" t="s">
        <v>24665</v>
      </c>
      <c r="C5329" s="119">
        <v>129.9</v>
      </c>
      <c r="D5329" s="120">
        <v>5327</v>
      </c>
      <c r="E5329" s="121">
        <f t="shared" si="88"/>
        <v>8</v>
      </c>
    </row>
    <row r="5330" spans="1:5" x14ac:dyDescent="0.2">
      <c r="A5330" s="24" t="s">
        <v>13596</v>
      </c>
      <c r="B5330" s="84" t="s">
        <v>24655</v>
      </c>
      <c r="C5330" s="119">
        <v>129.9</v>
      </c>
      <c r="D5330" s="120">
        <v>5328</v>
      </c>
      <c r="E5330" s="121">
        <f t="shared" si="88"/>
        <v>8</v>
      </c>
    </row>
    <row r="5331" spans="1:5" x14ac:dyDescent="0.2">
      <c r="A5331" s="24" t="s">
        <v>12920</v>
      </c>
      <c r="B5331" s="84" t="s">
        <v>24575</v>
      </c>
      <c r="C5331" s="119">
        <v>129.9</v>
      </c>
      <c r="D5331" s="120">
        <v>5329</v>
      </c>
      <c r="E5331" s="121">
        <f t="shared" si="88"/>
        <v>8</v>
      </c>
    </row>
    <row r="5332" spans="1:5" x14ac:dyDescent="0.2">
      <c r="A5332" s="24" t="s">
        <v>12839</v>
      </c>
      <c r="B5332" s="84" t="s">
        <v>24072</v>
      </c>
      <c r="C5332" s="119">
        <v>129.9</v>
      </c>
      <c r="D5332" s="120">
        <v>5330</v>
      </c>
      <c r="E5332" s="121">
        <f t="shared" si="88"/>
        <v>8</v>
      </c>
    </row>
    <row r="5333" spans="1:5" x14ac:dyDescent="0.2">
      <c r="A5333" s="24" t="s">
        <v>14038</v>
      </c>
      <c r="B5333" s="84" t="s">
        <v>24559</v>
      </c>
      <c r="C5333" s="119">
        <v>129.9</v>
      </c>
      <c r="D5333" s="120">
        <v>5331</v>
      </c>
      <c r="E5333" s="121">
        <f t="shared" si="88"/>
        <v>8</v>
      </c>
    </row>
    <row r="5334" spans="1:5" x14ac:dyDescent="0.2">
      <c r="A5334" s="24" t="s">
        <v>13628</v>
      </c>
      <c r="B5334" s="84" t="s">
        <v>24750</v>
      </c>
      <c r="C5334" s="119">
        <v>129.9</v>
      </c>
      <c r="D5334" s="120">
        <v>5332</v>
      </c>
      <c r="E5334" s="121">
        <f t="shared" si="88"/>
        <v>8</v>
      </c>
    </row>
    <row r="5335" spans="1:5" x14ac:dyDescent="0.2">
      <c r="A5335" s="24" t="s">
        <v>13406</v>
      </c>
      <c r="B5335" s="84" t="s">
        <v>24433</v>
      </c>
      <c r="C5335" s="119">
        <v>129.9</v>
      </c>
      <c r="D5335" s="120">
        <v>5333</v>
      </c>
      <c r="E5335" s="121">
        <f t="shared" si="88"/>
        <v>8</v>
      </c>
    </row>
    <row r="5336" spans="1:5" x14ac:dyDescent="0.2">
      <c r="A5336" s="24" t="s">
        <v>13443</v>
      </c>
      <c r="B5336" s="84" t="s">
        <v>24375</v>
      </c>
      <c r="C5336" s="119">
        <v>130</v>
      </c>
      <c r="D5336" s="120">
        <v>5334</v>
      </c>
      <c r="E5336" s="121">
        <f t="shared" si="88"/>
        <v>8</v>
      </c>
    </row>
    <row r="5337" spans="1:5" x14ac:dyDescent="0.2">
      <c r="A5337" s="24" t="s">
        <v>13061</v>
      </c>
      <c r="B5337" s="84" t="s">
        <v>25037</v>
      </c>
      <c r="C5337" s="119">
        <v>130</v>
      </c>
      <c r="D5337" s="120">
        <v>5335</v>
      </c>
      <c r="E5337" s="121">
        <f t="shared" si="88"/>
        <v>8</v>
      </c>
    </row>
    <row r="5338" spans="1:5" x14ac:dyDescent="0.2">
      <c r="A5338" s="24" t="s">
        <v>13130</v>
      </c>
      <c r="B5338" s="84" t="s">
        <v>24569</v>
      </c>
      <c r="C5338" s="119">
        <v>130.1</v>
      </c>
      <c r="D5338" s="120">
        <v>5336</v>
      </c>
      <c r="E5338" s="121">
        <f t="shared" si="88"/>
        <v>8</v>
      </c>
    </row>
    <row r="5339" spans="1:5" x14ac:dyDescent="0.2">
      <c r="A5339" s="24" t="s">
        <v>14588</v>
      </c>
      <c r="B5339" s="84" t="s">
        <v>24660</v>
      </c>
      <c r="C5339" s="119">
        <v>130.1</v>
      </c>
      <c r="D5339" s="120">
        <v>5337</v>
      </c>
      <c r="E5339" s="121">
        <f t="shared" si="88"/>
        <v>8</v>
      </c>
    </row>
    <row r="5340" spans="1:5" x14ac:dyDescent="0.2">
      <c r="A5340" s="24" t="s">
        <v>13753</v>
      </c>
      <c r="B5340" s="84" t="s">
        <v>24092</v>
      </c>
      <c r="C5340" s="119">
        <v>130.1</v>
      </c>
      <c r="D5340" s="120">
        <v>5338</v>
      </c>
      <c r="E5340" s="121">
        <f t="shared" si="88"/>
        <v>8</v>
      </c>
    </row>
    <row r="5341" spans="1:5" x14ac:dyDescent="0.2">
      <c r="A5341" s="24" t="s">
        <v>12919</v>
      </c>
      <c r="B5341" s="84" t="s">
        <v>25127</v>
      </c>
      <c r="C5341" s="119">
        <v>130.1</v>
      </c>
      <c r="D5341" s="120">
        <v>5339</v>
      </c>
      <c r="E5341" s="121">
        <f t="shared" si="88"/>
        <v>8</v>
      </c>
    </row>
    <row r="5342" spans="1:5" x14ac:dyDescent="0.2">
      <c r="A5342" s="24" t="s">
        <v>14506</v>
      </c>
      <c r="B5342" s="84" t="s">
        <v>23987</v>
      </c>
      <c r="C5342" s="119">
        <v>130.1</v>
      </c>
      <c r="D5342" s="120">
        <v>5340</v>
      </c>
      <c r="E5342" s="121">
        <f t="shared" si="88"/>
        <v>8</v>
      </c>
    </row>
    <row r="5343" spans="1:5" x14ac:dyDescent="0.2">
      <c r="A5343" s="24" t="s">
        <v>13972</v>
      </c>
      <c r="B5343" s="84" t="s">
        <v>24572</v>
      </c>
      <c r="C5343" s="119">
        <v>130.19999999999999</v>
      </c>
      <c r="D5343" s="120">
        <v>5341</v>
      </c>
      <c r="E5343" s="121">
        <f t="shared" si="88"/>
        <v>8</v>
      </c>
    </row>
    <row r="5344" spans="1:5" x14ac:dyDescent="0.2">
      <c r="A5344" s="24" t="s">
        <v>12310</v>
      </c>
      <c r="B5344" s="84" t="s">
        <v>24965</v>
      </c>
      <c r="C5344" s="119">
        <v>130.19999999999999</v>
      </c>
      <c r="D5344" s="120">
        <v>5342</v>
      </c>
      <c r="E5344" s="121">
        <f t="shared" si="88"/>
        <v>8</v>
      </c>
    </row>
    <row r="5345" spans="1:5" x14ac:dyDescent="0.2">
      <c r="A5345" s="24" t="s">
        <v>14789</v>
      </c>
      <c r="B5345" s="84" t="s">
        <v>23783</v>
      </c>
      <c r="C5345" s="119">
        <v>130.19999999999999</v>
      </c>
      <c r="D5345" s="120">
        <v>5343</v>
      </c>
      <c r="E5345" s="121">
        <f t="shared" si="88"/>
        <v>8</v>
      </c>
    </row>
    <row r="5346" spans="1:5" x14ac:dyDescent="0.2">
      <c r="A5346" s="24" t="s">
        <v>12738</v>
      </c>
      <c r="B5346" s="84" t="s">
        <v>24808</v>
      </c>
      <c r="C5346" s="119">
        <v>130.19999999999999</v>
      </c>
      <c r="D5346" s="120">
        <v>5344</v>
      </c>
      <c r="E5346" s="121">
        <f t="shared" si="88"/>
        <v>8</v>
      </c>
    </row>
    <row r="5347" spans="1:5" x14ac:dyDescent="0.2">
      <c r="A5347" s="24" t="s">
        <v>13539</v>
      </c>
      <c r="B5347" s="84" t="s">
        <v>24880</v>
      </c>
      <c r="C5347" s="119">
        <v>130.19999999999999</v>
      </c>
      <c r="D5347" s="120">
        <v>5345</v>
      </c>
      <c r="E5347" s="121">
        <f t="shared" si="88"/>
        <v>8</v>
      </c>
    </row>
    <row r="5348" spans="1:5" x14ac:dyDescent="0.2">
      <c r="A5348" s="24" t="s">
        <v>13791</v>
      </c>
      <c r="B5348" s="84" t="s">
        <v>24751</v>
      </c>
      <c r="C5348" s="119">
        <v>130.19999999999999</v>
      </c>
      <c r="D5348" s="120">
        <v>5346</v>
      </c>
      <c r="E5348" s="121">
        <f t="shared" si="88"/>
        <v>8</v>
      </c>
    </row>
    <row r="5349" spans="1:5" x14ac:dyDescent="0.2">
      <c r="A5349" s="24" t="s">
        <v>13473</v>
      </c>
      <c r="B5349" s="84" t="s">
        <v>24016</v>
      </c>
      <c r="C5349" s="119">
        <v>130.19999999999999</v>
      </c>
      <c r="D5349" s="120">
        <v>5347</v>
      </c>
      <c r="E5349" s="121">
        <f t="shared" si="88"/>
        <v>8</v>
      </c>
    </row>
    <row r="5350" spans="1:5" x14ac:dyDescent="0.2">
      <c r="A5350" s="24" t="s">
        <v>14343</v>
      </c>
      <c r="B5350" s="84" t="s">
        <v>24428</v>
      </c>
      <c r="C5350" s="119">
        <v>130.30000000000001</v>
      </c>
      <c r="D5350" s="120">
        <v>5348</v>
      </c>
      <c r="E5350" s="121">
        <f t="shared" si="88"/>
        <v>8</v>
      </c>
    </row>
    <row r="5351" spans="1:5" x14ac:dyDescent="0.2">
      <c r="A5351" s="24" t="s">
        <v>13535</v>
      </c>
      <c r="B5351" s="84" t="s">
        <v>24448</v>
      </c>
      <c r="C5351" s="119">
        <v>130.30000000000001</v>
      </c>
      <c r="D5351" s="120">
        <v>5349</v>
      </c>
      <c r="E5351" s="121">
        <f t="shared" si="88"/>
        <v>8</v>
      </c>
    </row>
    <row r="5352" spans="1:5" x14ac:dyDescent="0.2">
      <c r="A5352" s="24" t="s">
        <v>13788</v>
      </c>
      <c r="B5352" s="84" t="s">
        <v>24151</v>
      </c>
      <c r="C5352" s="119">
        <v>130.30000000000001</v>
      </c>
      <c r="D5352" s="120">
        <v>5350</v>
      </c>
      <c r="E5352" s="121">
        <f t="shared" si="88"/>
        <v>8</v>
      </c>
    </row>
    <row r="5353" spans="1:5" x14ac:dyDescent="0.2">
      <c r="A5353" s="24" t="s">
        <v>14219</v>
      </c>
      <c r="B5353" s="84" t="s">
        <v>24493</v>
      </c>
      <c r="C5353" s="119">
        <v>130.30000000000001</v>
      </c>
      <c r="D5353" s="120">
        <v>5351</v>
      </c>
      <c r="E5353" s="121">
        <f t="shared" si="88"/>
        <v>8</v>
      </c>
    </row>
    <row r="5354" spans="1:5" x14ac:dyDescent="0.2">
      <c r="A5354" s="24" t="s">
        <v>13638</v>
      </c>
      <c r="B5354" s="84" t="s">
        <v>24709</v>
      </c>
      <c r="C5354" s="119">
        <v>130.4</v>
      </c>
      <c r="D5354" s="120">
        <v>5352</v>
      </c>
      <c r="E5354" s="121">
        <f t="shared" si="88"/>
        <v>8</v>
      </c>
    </row>
    <row r="5355" spans="1:5" x14ac:dyDescent="0.2">
      <c r="A5355" s="24" t="s">
        <v>13018</v>
      </c>
      <c r="B5355" s="84" t="s">
        <v>24952</v>
      </c>
      <c r="C5355" s="119">
        <v>130.4</v>
      </c>
      <c r="D5355" s="120">
        <v>5353</v>
      </c>
      <c r="E5355" s="121">
        <f t="shared" si="88"/>
        <v>8</v>
      </c>
    </row>
    <row r="5356" spans="1:5" x14ac:dyDescent="0.2">
      <c r="A5356" s="24" t="s">
        <v>12904</v>
      </c>
      <c r="B5356" s="84" t="s">
        <v>24729</v>
      </c>
      <c r="C5356" s="119">
        <v>130.4</v>
      </c>
      <c r="D5356" s="120">
        <v>5354</v>
      </c>
      <c r="E5356" s="121">
        <f t="shared" si="88"/>
        <v>8</v>
      </c>
    </row>
    <row r="5357" spans="1:5" x14ac:dyDescent="0.2">
      <c r="A5357" s="24" t="s">
        <v>12961</v>
      </c>
      <c r="B5357" s="84" t="s">
        <v>24913</v>
      </c>
      <c r="C5357" s="119">
        <v>130.4</v>
      </c>
      <c r="D5357" s="120">
        <v>5355</v>
      </c>
      <c r="E5357" s="121">
        <f t="shared" si="88"/>
        <v>8</v>
      </c>
    </row>
    <row r="5358" spans="1:5" x14ac:dyDescent="0.2">
      <c r="A5358" s="24" t="s">
        <v>13644</v>
      </c>
      <c r="B5358" s="84" t="s">
        <v>24598</v>
      </c>
      <c r="C5358" s="119">
        <v>130.4</v>
      </c>
      <c r="D5358" s="120">
        <v>5356</v>
      </c>
      <c r="E5358" s="121">
        <f t="shared" si="88"/>
        <v>8</v>
      </c>
    </row>
    <row r="5359" spans="1:5" x14ac:dyDescent="0.2">
      <c r="A5359" s="24" t="s">
        <v>12753</v>
      </c>
      <c r="B5359" s="84" t="s">
        <v>24781</v>
      </c>
      <c r="C5359" s="119">
        <v>130.5</v>
      </c>
      <c r="D5359" s="120">
        <v>5357</v>
      </c>
      <c r="E5359" s="121">
        <f t="shared" si="88"/>
        <v>8</v>
      </c>
    </row>
    <row r="5360" spans="1:5" x14ac:dyDescent="0.2">
      <c r="A5360" s="24" t="s">
        <v>13154</v>
      </c>
      <c r="B5360" s="84" t="s">
        <v>24570</v>
      </c>
      <c r="C5360" s="119">
        <v>130.5</v>
      </c>
      <c r="D5360" s="120">
        <v>5358</v>
      </c>
      <c r="E5360" s="121">
        <f t="shared" si="88"/>
        <v>8</v>
      </c>
    </row>
    <row r="5361" spans="1:5" x14ac:dyDescent="0.2">
      <c r="A5361" s="24" t="s">
        <v>14302</v>
      </c>
      <c r="B5361" s="84" t="s">
        <v>24153</v>
      </c>
      <c r="C5361" s="119">
        <v>130.5</v>
      </c>
      <c r="D5361" s="120">
        <v>5359</v>
      </c>
      <c r="E5361" s="121">
        <f t="shared" si="88"/>
        <v>8</v>
      </c>
    </row>
    <row r="5362" spans="1:5" x14ac:dyDescent="0.2">
      <c r="A5362" s="24" t="s">
        <v>12620</v>
      </c>
      <c r="B5362" s="84" t="s">
        <v>24837</v>
      </c>
      <c r="C5362" s="119">
        <v>130.5</v>
      </c>
      <c r="D5362" s="120">
        <v>5360</v>
      </c>
      <c r="E5362" s="121">
        <f t="shared" si="88"/>
        <v>8</v>
      </c>
    </row>
    <row r="5363" spans="1:5" x14ac:dyDescent="0.2">
      <c r="A5363" s="24" t="s">
        <v>15190</v>
      </c>
      <c r="B5363" s="84" t="s">
        <v>24429</v>
      </c>
      <c r="C5363" s="119">
        <v>130.6</v>
      </c>
      <c r="D5363" s="120">
        <v>5361</v>
      </c>
      <c r="E5363" s="121">
        <f t="shared" si="88"/>
        <v>8</v>
      </c>
    </row>
    <row r="5364" spans="1:5" x14ac:dyDescent="0.2">
      <c r="A5364" s="24" t="s">
        <v>13402</v>
      </c>
      <c r="B5364" s="84" t="s">
        <v>24869</v>
      </c>
      <c r="C5364" s="119">
        <v>130.6</v>
      </c>
      <c r="D5364" s="120">
        <v>5362</v>
      </c>
      <c r="E5364" s="121">
        <f t="shared" si="88"/>
        <v>8</v>
      </c>
    </row>
    <row r="5365" spans="1:5" x14ac:dyDescent="0.2">
      <c r="A5365" s="24" t="s">
        <v>13166</v>
      </c>
      <c r="B5365" s="84" t="s">
        <v>24463</v>
      </c>
      <c r="C5365" s="119">
        <v>130.6</v>
      </c>
      <c r="D5365" s="120">
        <v>5363</v>
      </c>
      <c r="E5365" s="121">
        <f t="shared" si="88"/>
        <v>8</v>
      </c>
    </row>
    <row r="5366" spans="1:5" x14ac:dyDescent="0.2">
      <c r="A5366" s="24" t="s">
        <v>13930</v>
      </c>
      <c r="B5366" s="84" t="s">
        <v>24576</v>
      </c>
      <c r="C5366" s="119">
        <v>130.6</v>
      </c>
      <c r="D5366" s="120">
        <v>5364</v>
      </c>
      <c r="E5366" s="121">
        <f t="shared" si="88"/>
        <v>8</v>
      </c>
    </row>
    <row r="5367" spans="1:5" x14ac:dyDescent="0.2">
      <c r="A5367" s="24" t="s">
        <v>13109</v>
      </c>
      <c r="B5367" s="84" t="s">
        <v>24554</v>
      </c>
      <c r="C5367" s="119">
        <v>130.6</v>
      </c>
      <c r="D5367" s="120">
        <v>5365</v>
      </c>
      <c r="E5367" s="121">
        <f t="shared" si="88"/>
        <v>8</v>
      </c>
    </row>
    <row r="5368" spans="1:5" x14ac:dyDescent="0.2">
      <c r="A5368" s="24" t="s">
        <v>24413</v>
      </c>
      <c r="B5368" s="84" t="s">
        <v>24414</v>
      </c>
      <c r="C5368" s="119">
        <v>130.6</v>
      </c>
      <c r="D5368" s="120">
        <v>5366</v>
      </c>
      <c r="E5368" s="121">
        <f t="shared" si="88"/>
        <v>8</v>
      </c>
    </row>
    <row r="5369" spans="1:5" x14ac:dyDescent="0.2">
      <c r="A5369" s="24" t="s">
        <v>24651</v>
      </c>
      <c r="B5369" s="84" t="s">
        <v>24652</v>
      </c>
      <c r="C5369" s="119">
        <v>130.6</v>
      </c>
      <c r="D5369" s="120">
        <v>5367</v>
      </c>
      <c r="E5369" s="121">
        <f t="shared" si="88"/>
        <v>8</v>
      </c>
    </row>
    <row r="5370" spans="1:5" x14ac:dyDescent="0.2">
      <c r="A5370" s="24" t="s">
        <v>13200</v>
      </c>
      <c r="B5370" s="84" t="s">
        <v>24718</v>
      </c>
      <c r="C5370" s="119">
        <v>130.69999999999999</v>
      </c>
      <c r="D5370" s="120">
        <v>5368</v>
      </c>
      <c r="E5370" s="121">
        <f t="shared" si="88"/>
        <v>8</v>
      </c>
    </row>
    <row r="5371" spans="1:5" x14ac:dyDescent="0.2">
      <c r="A5371" s="24" t="s">
        <v>14391</v>
      </c>
      <c r="B5371" s="84" t="s">
        <v>24510</v>
      </c>
      <c r="C5371" s="119">
        <v>130.69999999999999</v>
      </c>
      <c r="D5371" s="120">
        <v>5369</v>
      </c>
      <c r="E5371" s="121">
        <f t="shared" si="88"/>
        <v>8</v>
      </c>
    </row>
    <row r="5372" spans="1:5" x14ac:dyDescent="0.2">
      <c r="A5372" s="24" t="s">
        <v>13454</v>
      </c>
      <c r="B5372" s="84" t="s">
        <v>24742</v>
      </c>
      <c r="C5372" s="119">
        <v>130.69999999999999</v>
      </c>
      <c r="D5372" s="120">
        <v>5370</v>
      </c>
      <c r="E5372" s="121">
        <f t="shared" si="88"/>
        <v>8</v>
      </c>
    </row>
    <row r="5373" spans="1:5" x14ac:dyDescent="0.2">
      <c r="A5373" s="24" t="s">
        <v>13531</v>
      </c>
      <c r="B5373" s="84" t="s">
        <v>24758</v>
      </c>
      <c r="C5373" s="119">
        <v>130.69999999999999</v>
      </c>
      <c r="D5373" s="120">
        <v>5371</v>
      </c>
      <c r="E5373" s="121">
        <f t="shared" si="88"/>
        <v>8</v>
      </c>
    </row>
    <row r="5374" spans="1:5" x14ac:dyDescent="0.2">
      <c r="A5374" s="24" t="s">
        <v>13752</v>
      </c>
      <c r="B5374" s="84" t="s">
        <v>23661</v>
      </c>
      <c r="C5374" s="119">
        <v>130.69999999999999</v>
      </c>
      <c r="D5374" s="120">
        <v>5372</v>
      </c>
      <c r="E5374" s="121">
        <f t="shared" si="88"/>
        <v>8</v>
      </c>
    </row>
    <row r="5375" spans="1:5" x14ac:dyDescent="0.2">
      <c r="A5375" s="24" t="s">
        <v>12862</v>
      </c>
      <c r="B5375" s="84" t="s">
        <v>25128</v>
      </c>
      <c r="C5375" s="119">
        <v>130.69999999999999</v>
      </c>
      <c r="D5375" s="120">
        <v>5373</v>
      </c>
      <c r="E5375" s="121">
        <f t="shared" si="88"/>
        <v>8</v>
      </c>
    </row>
    <row r="5376" spans="1:5" x14ac:dyDescent="0.2">
      <c r="A5376" s="24" t="s">
        <v>14125</v>
      </c>
      <c r="B5376" s="84" t="s">
        <v>24269</v>
      </c>
      <c r="C5376" s="119">
        <v>130.69999999999999</v>
      </c>
      <c r="D5376" s="120">
        <v>5374</v>
      </c>
      <c r="E5376" s="121">
        <f t="shared" si="88"/>
        <v>8</v>
      </c>
    </row>
    <row r="5377" spans="1:5" x14ac:dyDescent="0.2">
      <c r="A5377" s="24" t="s">
        <v>13623</v>
      </c>
      <c r="B5377" s="84" t="s">
        <v>24663</v>
      </c>
      <c r="C5377" s="119">
        <v>130.69999999999999</v>
      </c>
      <c r="D5377" s="120">
        <v>5375</v>
      </c>
      <c r="E5377" s="121">
        <f t="shared" si="88"/>
        <v>8</v>
      </c>
    </row>
    <row r="5378" spans="1:5" x14ac:dyDescent="0.2">
      <c r="A5378" s="24" t="s">
        <v>13356</v>
      </c>
      <c r="B5378" s="84" t="s">
        <v>24715</v>
      </c>
      <c r="C5378" s="119">
        <v>130.69999999999999</v>
      </c>
      <c r="D5378" s="120">
        <v>5376</v>
      </c>
      <c r="E5378" s="121">
        <f t="shared" si="88"/>
        <v>8</v>
      </c>
    </row>
    <row r="5379" spans="1:5" x14ac:dyDescent="0.2">
      <c r="A5379" s="24" t="s">
        <v>13536</v>
      </c>
      <c r="B5379" s="84" t="s">
        <v>24593</v>
      </c>
      <c r="C5379" s="119">
        <v>130.80000000000001</v>
      </c>
      <c r="D5379" s="120">
        <v>5377</v>
      </c>
      <c r="E5379" s="121">
        <f t="shared" si="88"/>
        <v>8</v>
      </c>
    </row>
    <row r="5380" spans="1:5" x14ac:dyDescent="0.2">
      <c r="A5380" s="24" t="s">
        <v>13637</v>
      </c>
      <c r="B5380" s="84" t="s">
        <v>24581</v>
      </c>
      <c r="C5380" s="119">
        <v>130.80000000000001</v>
      </c>
      <c r="D5380" s="120">
        <v>5378</v>
      </c>
      <c r="E5380" s="121">
        <f t="shared" ref="E5380:E5443" si="89">VLOOKUP(C5380,$I$3:$O$18,7, TRUE)</f>
        <v>8</v>
      </c>
    </row>
    <row r="5381" spans="1:5" x14ac:dyDescent="0.2">
      <c r="A5381" s="24" t="s">
        <v>13345</v>
      </c>
      <c r="B5381" s="84" t="s">
        <v>24491</v>
      </c>
      <c r="C5381" s="119">
        <v>130.80000000000001</v>
      </c>
      <c r="D5381" s="120">
        <v>5379</v>
      </c>
      <c r="E5381" s="121">
        <f t="shared" si="89"/>
        <v>8</v>
      </c>
    </row>
    <row r="5382" spans="1:5" x14ac:dyDescent="0.2">
      <c r="A5382" s="24" t="s">
        <v>14608</v>
      </c>
      <c r="B5382" s="84" t="s">
        <v>24479</v>
      </c>
      <c r="C5382" s="119">
        <v>130.9</v>
      </c>
      <c r="D5382" s="120">
        <v>5380</v>
      </c>
      <c r="E5382" s="121">
        <f t="shared" si="89"/>
        <v>8</v>
      </c>
    </row>
    <row r="5383" spans="1:5" x14ac:dyDescent="0.2">
      <c r="A5383" s="24" t="s">
        <v>12946</v>
      </c>
      <c r="B5383" s="84" t="s">
        <v>24735</v>
      </c>
      <c r="C5383" s="119">
        <v>130.9</v>
      </c>
      <c r="D5383" s="120">
        <v>5381</v>
      </c>
      <c r="E5383" s="121">
        <f t="shared" si="89"/>
        <v>8</v>
      </c>
    </row>
    <row r="5384" spans="1:5" x14ac:dyDescent="0.2">
      <c r="A5384" s="24" t="s">
        <v>14043</v>
      </c>
      <c r="B5384" s="84" t="s">
        <v>24190</v>
      </c>
      <c r="C5384" s="119">
        <v>130.9</v>
      </c>
      <c r="D5384" s="120">
        <v>5382</v>
      </c>
      <c r="E5384" s="121">
        <f t="shared" si="89"/>
        <v>8</v>
      </c>
    </row>
    <row r="5385" spans="1:5" x14ac:dyDescent="0.2">
      <c r="A5385" s="24" t="s">
        <v>13896</v>
      </c>
      <c r="B5385" s="84" t="s">
        <v>24294</v>
      </c>
      <c r="C5385" s="119">
        <v>130.9</v>
      </c>
      <c r="D5385" s="120">
        <v>5383</v>
      </c>
      <c r="E5385" s="121">
        <f t="shared" si="89"/>
        <v>8</v>
      </c>
    </row>
    <row r="5386" spans="1:5" x14ac:dyDescent="0.2">
      <c r="A5386" s="24" t="s">
        <v>13384</v>
      </c>
      <c r="B5386" s="84" t="s">
        <v>24531</v>
      </c>
      <c r="C5386" s="119">
        <v>130.9</v>
      </c>
      <c r="D5386" s="120">
        <v>5384</v>
      </c>
      <c r="E5386" s="121">
        <f t="shared" si="89"/>
        <v>8</v>
      </c>
    </row>
    <row r="5387" spans="1:5" x14ac:dyDescent="0.2">
      <c r="A5387" s="24" t="s">
        <v>13599</v>
      </c>
      <c r="B5387" s="84" t="s">
        <v>24450</v>
      </c>
      <c r="C5387" s="119">
        <v>130.9</v>
      </c>
      <c r="D5387" s="120">
        <v>5385</v>
      </c>
      <c r="E5387" s="121">
        <f t="shared" si="89"/>
        <v>8</v>
      </c>
    </row>
    <row r="5388" spans="1:5" x14ac:dyDescent="0.2">
      <c r="A5388" s="24" t="s">
        <v>14619</v>
      </c>
      <c r="B5388" s="84" t="s">
        <v>24195</v>
      </c>
      <c r="C5388" s="119">
        <v>130.9</v>
      </c>
      <c r="D5388" s="120">
        <v>5386</v>
      </c>
      <c r="E5388" s="121">
        <f t="shared" si="89"/>
        <v>8</v>
      </c>
    </row>
    <row r="5389" spans="1:5" x14ac:dyDescent="0.2">
      <c r="A5389" s="24" t="s">
        <v>13555</v>
      </c>
      <c r="B5389" s="84" t="s">
        <v>24395</v>
      </c>
      <c r="C5389" s="119">
        <v>130.9</v>
      </c>
      <c r="D5389" s="120">
        <v>5387</v>
      </c>
      <c r="E5389" s="121">
        <f t="shared" si="89"/>
        <v>8</v>
      </c>
    </row>
    <row r="5390" spans="1:5" x14ac:dyDescent="0.2">
      <c r="A5390" s="24" t="s">
        <v>14195</v>
      </c>
      <c r="B5390" s="84" t="s">
        <v>24542</v>
      </c>
      <c r="C5390" s="119">
        <v>131</v>
      </c>
      <c r="D5390" s="120">
        <v>5388</v>
      </c>
      <c r="E5390" s="121">
        <f t="shared" si="89"/>
        <v>8</v>
      </c>
    </row>
    <row r="5391" spans="1:5" x14ac:dyDescent="0.2">
      <c r="A5391" s="24" t="s">
        <v>12996</v>
      </c>
      <c r="B5391" s="84" t="s">
        <v>24673</v>
      </c>
      <c r="C5391" s="119">
        <v>131.1</v>
      </c>
      <c r="D5391" s="120">
        <v>5389</v>
      </c>
      <c r="E5391" s="121">
        <f t="shared" si="89"/>
        <v>8</v>
      </c>
    </row>
    <row r="5392" spans="1:5" x14ac:dyDescent="0.2">
      <c r="A5392" s="24" t="s">
        <v>14778</v>
      </c>
      <c r="B5392" s="84" t="s">
        <v>24482</v>
      </c>
      <c r="C5392" s="119">
        <v>131.1</v>
      </c>
      <c r="D5392" s="120">
        <v>5390</v>
      </c>
      <c r="E5392" s="121">
        <f t="shared" si="89"/>
        <v>8</v>
      </c>
    </row>
    <row r="5393" spans="1:5" x14ac:dyDescent="0.2">
      <c r="A5393" s="24" t="s">
        <v>13093</v>
      </c>
      <c r="B5393" s="84" t="s">
        <v>24676</v>
      </c>
      <c r="C5393" s="119">
        <v>131.1</v>
      </c>
      <c r="D5393" s="120">
        <v>5391</v>
      </c>
      <c r="E5393" s="121">
        <f t="shared" si="89"/>
        <v>8</v>
      </c>
    </row>
    <row r="5394" spans="1:5" x14ac:dyDescent="0.2">
      <c r="A5394" s="24" t="s">
        <v>13848</v>
      </c>
      <c r="B5394" s="84" t="s">
        <v>24154</v>
      </c>
      <c r="C5394" s="119">
        <v>131.1</v>
      </c>
      <c r="D5394" s="120">
        <v>5392</v>
      </c>
      <c r="E5394" s="121">
        <f t="shared" si="89"/>
        <v>8</v>
      </c>
    </row>
    <row r="5395" spans="1:5" x14ac:dyDescent="0.2">
      <c r="A5395" s="24" t="s">
        <v>13611</v>
      </c>
      <c r="B5395" s="84" t="s">
        <v>24307</v>
      </c>
      <c r="C5395" s="119">
        <v>131.1</v>
      </c>
      <c r="D5395" s="120">
        <v>5393</v>
      </c>
      <c r="E5395" s="121">
        <f t="shared" si="89"/>
        <v>8</v>
      </c>
    </row>
    <row r="5396" spans="1:5" x14ac:dyDescent="0.2">
      <c r="A5396" s="24" t="s">
        <v>14299</v>
      </c>
      <c r="B5396" s="84" t="s">
        <v>23764</v>
      </c>
      <c r="C5396" s="119">
        <v>131.1</v>
      </c>
      <c r="D5396" s="120">
        <v>5394</v>
      </c>
      <c r="E5396" s="121">
        <f t="shared" si="89"/>
        <v>8</v>
      </c>
    </row>
    <row r="5397" spans="1:5" x14ac:dyDescent="0.2">
      <c r="A5397" s="24" t="s">
        <v>13730</v>
      </c>
      <c r="B5397" s="84" t="s">
        <v>24619</v>
      </c>
      <c r="C5397" s="119">
        <v>131.1</v>
      </c>
      <c r="D5397" s="120">
        <v>5395</v>
      </c>
      <c r="E5397" s="121">
        <f t="shared" si="89"/>
        <v>8</v>
      </c>
    </row>
    <row r="5398" spans="1:5" x14ac:dyDescent="0.2">
      <c r="A5398" s="24" t="s">
        <v>12949</v>
      </c>
      <c r="B5398" s="84" t="s">
        <v>24791</v>
      </c>
      <c r="C5398" s="119">
        <v>131.19999999999999</v>
      </c>
      <c r="D5398" s="120">
        <v>5396</v>
      </c>
      <c r="E5398" s="121">
        <f t="shared" si="89"/>
        <v>8</v>
      </c>
    </row>
    <row r="5399" spans="1:5" x14ac:dyDescent="0.2">
      <c r="A5399" s="24" t="s">
        <v>13288</v>
      </c>
      <c r="B5399" s="84" t="s">
        <v>24705</v>
      </c>
      <c r="C5399" s="119">
        <v>131.19999999999999</v>
      </c>
      <c r="D5399" s="120">
        <v>5397</v>
      </c>
      <c r="E5399" s="121">
        <f t="shared" si="89"/>
        <v>8</v>
      </c>
    </row>
    <row r="5400" spans="1:5" x14ac:dyDescent="0.2">
      <c r="A5400" s="24" t="s">
        <v>13232</v>
      </c>
      <c r="B5400" s="84" t="s">
        <v>24728</v>
      </c>
      <c r="C5400" s="119">
        <v>131.19999999999999</v>
      </c>
      <c r="D5400" s="120">
        <v>5398</v>
      </c>
      <c r="E5400" s="121">
        <f t="shared" si="89"/>
        <v>8</v>
      </c>
    </row>
    <row r="5401" spans="1:5" x14ac:dyDescent="0.2">
      <c r="A5401" s="24" t="s">
        <v>12721</v>
      </c>
      <c r="B5401" s="84" t="s">
        <v>24827</v>
      </c>
      <c r="C5401" s="119">
        <v>131.19999999999999</v>
      </c>
      <c r="D5401" s="120">
        <v>5399</v>
      </c>
      <c r="E5401" s="121">
        <f t="shared" si="89"/>
        <v>8</v>
      </c>
    </row>
    <row r="5402" spans="1:5" x14ac:dyDescent="0.2">
      <c r="A5402" s="24" t="s">
        <v>13957</v>
      </c>
      <c r="B5402" s="84" t="s">
        <v>24469</v>
      </c>
      <c r="C5402" s="119">
        <v>131.30000000000001</v>
      </c>
      <c r="D5402" s="120">
        <v>5400</v>
      </c>
      <c r="E5402" s="121">
        <f t="shared" si="89"/>
        <v>8</v>
      </c>
    </row>
    <row r="5403" spans="1:5" x14ac:dyDescent="0.2">
      <c r="A5403" s="24" t="s">
        <v>13033</v>
      </c>
      <c r="B5403" s="84" t="s">
        <v>24821</v>
      </c>
      <c r="C5403" s="119">
        <v>131.30000000000001</v>
      </c>
      <c r="D5403" s="120">
        <v>5401</v>
      </c>
      <c r="E5403" s="121">
        <f t="shared" si="89"/>
        <v>8</v>
      </c>
    </row>
    <row r="5404" spans="1:5" x14ac:dyDescent="0.2">
      <c r="A5404" s="24" t="s">
        <v>13580</v>
      </c>
      <c r="B5404" s="84" t="s">
        <v>24344</v>
      </c>
      <c r="C5404" s="119">
        <v>131.30000000000001</v>
      </c>
      <c r="D5404" s="120">
        <v>5402</v>
      </c>
      <c r="E5404" s="121">
        <f t="shared" si="89"/>
        <v>8</v>
      </c>
    </row>
    <row r="5405" spans="1:5" x14ac:dyDescent="0.2">
      <c r="A5405" s="24" t="s">
        <v>12901</v>
      </c>
      <c r="B5405" s="84" t="s">
        <v>24852</v>
      </c>
      <c r="C5405" s="119">
        <v>131.4</v>
      </c>
      <c r="D5405" s="120">
        <v>5403</v>
      </c>
      <c r="E5405" s="121">
        <f t="shared" si="89"/>
        <v>8</v>
      </c>
    </row>
    <row r="5406" spans="1:5" x14ac:dyDescent="0.2">
      <c r="A5406" s="24" t="s">
        <v>12991</v>
      </c>
      <c r="B5406" s="84" t="s">
        <v>25012</v>
      </c>
      <c r="C5406" s="119">
        <v>131.4</v>
      </c>
      <c r="D5406" s="120">
        <v>5404</v>
      </c>
      <c r="E5406" s="121">
        <f t="shared" si="89"/>
        <v>8</v>
      </c>
    </row>
    <row r="5407" spans="1:5" x14ac:dyDescent="0.2">
      <c r="A5407" s="24" t="s">
        <v>13768</v>
      </c>
      <c r="B5407" s="84" t="s">
        <v>24525</v>
      </c>
      <c r="C5407" s="119">
        <v>131.4</v>
      </c>
      <c r="D5407" s="120">
        <v>5405</v>
      </c>
      <c r="E5407" s="121">
        <f t="shared" si="89"/>
        <v>8</v>
      </c>
    </row>
    <row r="5408" spans="1:5" x14ac:dyDescent="0.2">
      <c r="A5408" s="24" t="s">
        <v>14371</v>
      </c>
      <c r="B5408" s="84" t="s">
        <v>24206</v>
      </c>
      <c r="C5408" s="119">
        <v>131.4</v>
      </c>
      <c r="D5408" s="120">
        <v>5406</v>
      </c>
      <c r="E5408" s="121">
        <f t="shared" si="89"/>
        <v>8</v>
      </c>
    </row>
    <row r="5409" spans="1:5" x14ac:dyDescent="0.2">
      <c r="A5409" s="24" t="s">
        <v>13839</v>
      </c>
      <c r="B5409" s="84" t="s">
        <v>24797</v>
      </c>
      <c r="C5409" s="119">
        <v>131.4</v>
      </c>
      <c r="D5409" s="120">
        <v>5407</v>
      </c>
      <c r="E5409" s="121">
        <f t="shared" si="89"/>
        <v>8</v>
      </c>
    </row>
    <row r="5410" spans="1:5" x14ac:dyDescent="0.2">
      <c r="A5410" s="24" t="s">
        <v>14024</v>
      </c>
      <c r="B5410" s="84" t="s">
        <v>24327</v>
      </c>
      <c r="C5410" s="119">
        <v>131.4</v>
      </c>
      <c r="D5410" s="120">
        <v>5408</v>
      </c>
      <c r="E5410" s="121">
        <f t="shared" si="89"/>
        <v>8</v>
      </c>
    </row>
    <row r="5411" spans="1:5" x14ac:dyDescent="0.2">
      <c r="A5411" s="24" t="s">
        <v>13765</v>
      </c>
      <c r="B5411" s="84" t="s">
        <v>24804</v>
      </c>
      <c r="C5411" s="119">
        <v>131.4</v>
      </c>
      <c r="D5411" s="120">
        <v>5409</v>
      </c>
      <c r="E5411" s="121">
        <f t="shared" si="89"/>
        <v>8</v>
      </c>
    </row>
    <row r="5412" spans="1:5" x14ac:dyDescent="0.2">
      <c r="A5412" s="24" t="s">
        <v>13681</v>
      </c>
      <c r="B5412" s="84" t="s">
        <v>24380</v>
      </c>
      <c r="C5412" s="119">
        <v>131.5</v>
      </c>
      <c r="D5412" s="120">
        <v>5410</v>
      </c>
      <c r="E5412" s="121">
        <f t="shared" si="89"/>
        <v>8</v>
      </c>
    </row>
    <row r="5413" spans="1:5" x14ac:dyDescent="0.2">
      <c r="A5413" s="24" t="s">
        <v>13769</v>
      </c>
      <c r="B5413" s="84" t="s">
        <v>24451</v>
      </c>
      <c r="C5413" s="119">
        <v>131.5</v>
      </c>
      <c r="D5413" s="120">
        <v>5411</v>
      </c>
      <c r="E5413" s="121">
        <f t="shared" si="89"/>
        <v>8</v>
      </c>
    </row>
    <row r="5414" spans="1:5" x14ac:dyDescent="0.2">
      <c r="A5414" s="24" t="s">
        <v>13905</v>
      </c>
      <c r="B5414" s="84" t="s">
        <v>24411</v>
      </c>
      <c r="C5414" s="119">
        <v>131.5</v>
      </c>
      <c r="D5414" s="120">
        <v>5412</v>
      </c>
      <c r="E5414" s="121">
        <f t="shared" si="89"/>
        <v>8</v>
      </c>
    </row>
    <row r="5415" spans="1:5" x14ac:dyDescent="0.2">
      <c r="A5415" s="24" t="s">
        <v>14187</v>
      </c>
      <c r="B5415" s="84" t="s">
        <v>24664</v>
      </c>
      <c r="C5415" s="119">
        <v>131.6</v>
      </c>
      <c r="D5415" s="120">
        <v>5413</v>
      </c>
      <c r="E5415" s="121">
        <f t="shared" si="89"/>
        <v>8</v>
      </c>
    </row>
    <row r="5416" spans="1:5" x14ac:dyDescent="0.2">
      <c r="A5416" s="24" t="s">
        <v>12846</v>
      </c>
      <c r="B5416" s="84" t="s">
        <v>24954</v>
      </c>
      <c r="C5416" s="119">
        <v>131.6</v>
      </c>
      <c r="D5416" s="120">
        <v>5414</v>
      </c>
      <c r="E5416" s="121">
        <f t="shared" si="89"/>
        <v>8</v>
      </c>
    </row>
    <row r="5417" spans="1:5" x14ac:dyDescent="0.2">
      <c r="A5417" s="24" t="s">
        <v>13503</v>
      </c>
      <c r="B5417" s="84" t="s">
        <v>24258</v>
      </c>
      <c r="C5417" s="119">
        <v>131.6</v>
      </c>
      <c r="D5417" s="120">
        <v>5415</v>
      </c>
      <c r="E5417" s="121">
        <f t="shared" si="89"/>
        <v>8</v>
      </c>
    </row>
    <row r="5418" spans="1:5" x14ac:dyDescent="0.2">
      <c r="A5418" s="24" t="s">
        <v>14007</v>
      </c>
      <c r="B5418" s="84" t="s">
        <v>24282</v>
      </c>
      <c r="C5418" s="119">
        <v>131.6</v>
      </c>
      <c r="D5418" s="120">
        <v>5416</v>
      </c>
      <c r="E5418" s="121">
        <f t="shared" si="89"/>
        <v>8</v>
      </c>
    </row>
    <row r="5419" spans="1:5" x14ac:dyDescent="0.2">
      <c r="A5419" s="24" t="s">
        <v>13336</v>
      </c>
      <c r="B5419" s="84" t="s">
        <v>24786</v>
      </c>
      <c r="C5419" s="119">
        <v>131.6</v>
      </c>
      <c r="D5419" s="120">
        <v>5417</v>
      </c>
      <c r="E5419" s="121">
        <f t="shared" si="89"/>
        <v>8</v>
      </c>
    </row>
    <row r="5420" spans="1:5" x14ac:dyDescent="0.2">
      <c r="A5420" s="24" t="s">
        <v>13931</v>
      </c>
      <c r="B5420" s="84" t="s">
        <v>24199</v>
      </c>
      <c r="C5420" s="119">
        <v>131.69999999999999</v>
      </c>
      <c r="D5420" s="120">
        <v>5418</v>
      </c>
      <c r="E5420" s="121">
        <f t="shared" si="89"/>
        <v>8</v>
      </c>
    </row>
    <row r="5421" spans="1:5" x14ac:dyDescent="0.2">
      <c r="A5421" s="24" t="s">
        <v>14208</v>
      </c>
      <c r="B5421" s="84" t="s">
        <v>24376</v>
      </c>
      <c r="C5421" s="119">
        <v>131.69999999999999</v>
      </c>
      <c r="D5421" s="120">
        <v>5419</v>
      </c>
      <c r="E5421" s="121">
        <f t="shared" si="89"/>
        <v>8</v>
      </c>
    </row>
    <row r="5422" spans="1:5" x14ac:dyDescent="0.2">
      <c r="A5422" s="24" t="s">
        <v>13991</v>
      </c>
      <c r="B5422" s="84" t="s">
        <v>24918</v>
      </c>
      <c r="C5422" s="119">
        <v>131.69999999999999</v>
      </c>
      <c r="D5422" s="120">
        <v>5420</v>
      </c>
      <c r="E5422" s="121">
        <f t="shared" si="89"/>
        <v>8</v>
      </c>
    </row>
    <row r="5423" spans="1:5" x14ac:dyDescent="0.2">
      <c r="A5423" s="24" t="s">
        <v>13805</v>
      </c>
      <c r="B5423" s="84" t="s">
        <v>24855</v>
      </c>
      <c r="C5423" s="119">
        <v>131.80000000000001</v>
      </c>
      <c r="D5423" s="120">
        <v>5421</v>
      </c>
      <c r="E5423" s="121">
        <f t="shared" si="89"/>
        <v>8</v>
      </c>
    </row>
    <row r="5424" spans="1:5" x14ac:dyDescent="0.2">
      <c r="A5424" s="24" t="s">
        <v>13554</v>
      </c>
      <c r="B5424" s="84" t="s">
        <v>24431</v>
      </c>
      <c r="C5424" s="119">
        <v>131.80000000000001</v>
      </c>
      <c r="D5424" s="120">
        <v>5422</v>
      </c>
      <c r="E5424" s="121">
        <f t="shared" si="89"/>
        <v>8</v>
      </c>
    </row>
    <row r="5425" spans="1:5" x14ac:dyDescent="0.2">
      <c r="A5425" s="24" t="s">
        <v>14056</v>
      </c>
      <c r="B5425" s="84" t="s">
        <v>24632</v>
      </c>
      <c r="C5425" s="119">
        <v>131.9</v>
      </c>
      <c r="D5425" s="120">
        <v>5423</v>
      </c>
      <c r="E5425" s="121">
        <f t="shared" si="89"/>
        <v>8</v>
      </c>
    </row>
    <row r="5426" spans="1:5" x14ac:dyDescent="0.2">
      <c r="A5426" s="24" t="s">
        <v>13563</v>
      </c>
      <c r="B5426" s="84" t="s">
        <v>24409</v>
      </c>
      <c r="C5426" s="119">
        <v>131.9</v>
      </c>
      <c r="D5426" s="120">
        <v>5424</v>
      </c>
      <c r="E5426" s="121">
        <f t="shared" si="89"/>
        <v>8</v>
      </c>
    </row>
    <row r="5427" spans="1:5" x14ac:dyDescent="0.2">
      <c r="A5427" s="24" t="s">
        <v>15826</v>
      </c>
      <c r="B5427" s="84" t="s">
        <v>24071</v>
      </c>
      <c r="C5427" s="119">
        <v>132</v>
      </c>
      <c r="D5427" s="120">
        <v>5425</v>
      </c>
      <c r="E5427" s="121">
        <f t="shared" si="89"/>
        <v>8</v>
      </c>
    </row>
    <row r="5428" spans="1:5" x14ac:dyDescent="0.2">
      <c r="A5428" s="24" t="s">
        <v>13448</v>
      </c>
      <c r="B5428" s="84" t="s">
        <v>24389</v>
      </c>
      <c r="C5428" s="119">
        <v>132</v>
      </c>
      <c r="D5428" s="120">
        <v>5426</v>
      </c>
      <c r="E5428" s="121">
        <f t="shared" si="89"/>
        <v>8</v>
      </c>
    </row>
    <row r="5429" spans="1:5" x14ac:dyDescent="0.2">
      <c r="A5429" s="24" t="s">
        <v>14417</v>
      </c>
      <c r="B5429" s="84" t="s">
        <v>24561</v>
      </c>
      <c r="C5429" s="119">
        <v>132</v>
      </c>
      <c r="D5429" s="120">
        <v>5427</v>
      </c>
      <c r="E5429" s="121">
        <f t="shared" si="89"/>
        <v>8</v>
      </c>
    </row>
    <row r="5430" spans="1:5" x14ac:dyDescent="0.2">
      <c r="A5430" s="24" t="s">
        <v>13196</v>
      </c>
      <c r="B5430" s="84" t="s">
        <v>24368</v>
      </c>
      <c r="C5430" s="119">
        <v>132.1</v>
      </c>
      <c r="D5430" s="120">
        <v>5428</v>
      </c>
      <c r="E5430" s="121">
        <f t="shared" si="89"/>
        <v>8</v>
      </c>
    </row>
    <row r="5431" spans="1:5" x14ac:dyDescent="0.2">
      <c r="A5431" s="24" t="s">
        <v>13447</v>
      </c>
      <c r="B5431" s="84" t="s">
        <v>24633</v>
      </c>
      <c r="C5431" s="119">
        <v>132.1</v>
      </c>
      <c r="D5431" s="120">
        <v>5429</v>
      </c>
      <c r="E5431" s="121">
        <f t="shared" si="89"/>
        <v>8</v>
      </c>
    </row>
    <row r="5432" spans="1:5" x14ac:dyDescent="0.2">
      <c r="A5432" s="24" t="s">
        <v>12978</v>
      </c>
      <c r="B5432" s="84" t="s">
        <v>24783</v>
      </c>
      <c r="C5432" s="119">
        <v>132.1</v>
      </c>
      <c r="D5432" s="120">
        <v>5430</v>
      </c>
      <c r="E5432" s="121">
        <f t="shared" si="89"/>
        <v>8</v>
      </c>
    </row>
    <row r="5433" spans="1:5" x14ac:dyDescent="0.2">
      <c r="A5433" s="24" t="s">
        <v>12692</v>
      </c>
      <c r="B5433" s="84" t="s">
        <v>24771</v>
      </c>
      <c r="C5433" s="119">
        <v>132.1</v>
      </c>
      <c r="D5433" s="120">
        <v>5431</v>
      </c>
      <c r="E5433" s="121">
        <f t="shared" si="89"/>
        <v>8</v>
      </c>
    </row>
    <row r="5434" spans="1:5" x14ac:dyDescent="0.2">
      <c r="A5434" s="24" t="s">
        <v>13894</v>
      </c>
      <c r="B5434" s="84" t="s">
        <v>24088</v>
      </c>
      <c r="C5434" s="119">
        <v>132.19999999999999</v>
      </c>
      <c r="D5434" s="120">
        <v>5432</v>
      </c>
      <c r="E5434" s="121">
        <f t="shared" si="89"/>
        <v>8</v>
      </c>
    </row>
    <row r="5435" spans="1:5" x14ac:dyDescent="0.2">
      <c r="A5435" s="24" t="s">
        <v>13225</v>
      </c>
      <c r="B5435" s="84" t="s">
        <v>24842</v>
      </c>
      <c r="C5435" s="119">
        <v>132.19999999999999</v>
      </c>
      <c r="D5435" s="120">
        <v>5433</v>
      </c>
      <c r="E5435" s="121">
        <f t="shared" si="89"/>
        <v>8</v>
      </c>
    </row>
    <row r="5436" spans="1:5" x14ac:dyDescent="0.2">
      <c r="A5436" s="24" t="s">
        <v>13150</v>
      </c>
      <c r="B5436" s="84" t="s">
        <v>24759</v>
      </c>
      <c r="C5436" s="119">
        <v>132.30000000000001</v>
      </c>
      <c r="D5436" s="120">
        <v>5434</v>
      </c>
      <c r="E5436" s="121">
        <f t="shared" si="89"/>
        <v>8</v>
      </c>
    </row>
    <row r="5437" spans="1:5" x14ac:dyDescent="0.2">
      <c r="A5437" s="24" t="s">
        <v>24773</v>
      </c>
      <c r="B5437" s="84" t="s">
        <v>24774</v>
      </c>
      <c r="C5437" s="119">
        <v>132.30000000000001</v>
      </c>
      <c r="D5437" s="120">
        <v>5435</v>
      </c>
      <c r="E5437" s="121">
        <f t="shared" si="89"/>
        <v>8</v>
      </c>
    </row>
    <row r="5438" spans="1:5" x14ac:dyDescent="0.2">
      <c r="A5438" s="24" t="s">
        <v>13614</v>
      </c>
      <c r="B5438" s="84" t="s">
        <v>24252</v>
      </c>
      <c r="C5438" s="119">
        <v>132.4</v>
      </c>
      <c r="D5438" s="120">
        <v>5436</v>
      </c>
      <c r="E5438" s="121">
        <f t="shared" si="89"/>
        <v>8</v>
      </c>
    </row>
    <row r="5439" spans="1:5" x14ac:dyDescent="0.2">
      <c r="A5439" s="24" t="s">
        <v>13163</v>
      </c>
      <c r="B5439" s="84" t="s">
        <v>24840</v>
      </c>
      <c r="C5439" s="119">
        <v>132.4</v>
      </c>
      <c r="D5439" s="120">
        <v>5437</v>
      </c>
      <c r="E5439" s="121">
        <f t="shared" si="89"/>
        <v>8</v>
      </c>
    </row>
    <row r="5440" spans="1:5" x14ac:dyDescent="0.2">
      <c r="A5440" s="24" t="s">
        <v>13156</v>
      </c>
      <c r="B5440" s="84" t="s">
        <v>24950</v>
      </c>
      <c r="C5440" s="119">
        <v>132.4</v>
      </c>
      <c r="D5440" s="120">
        <v>5438</v>
      </c>
      <c r="E5440" s="121">
        <f t="shared" si="89"/>
        <v>8</v>
      </c>
    </row>
    <row r="5441" spans="1:5" x14ac:dyDescent="0.2">
      <c r="A5441" s="24" t="s">
        <v>13330</v>
      </c>
      <c r="B5441" s="84" t="s">
        <v>24550</v>
      </c>
      <c r="C5441" s="119">
        <v>132.5</v>
      </c>
      <c r="D5441" s="120">
        <v>5439</v>
      </c>
      <c r="E5441" s="121">
        <f t="shared" si="89"/>
        <v>8</v>
      </c>
    </row>
    <row r="5442" spans="1:5" x14ac:dyDescent="0.2">
      <c r="A5442" s="24" t="s">
        <v>14714</v>
      </c>
      <c r="B5442" s="84" t="s">
        <v>24363</v>
      </c>
      <c r="C5442" s="119">
        <v>132.5</v>
      </c>
      <c r="D5442" s="120">
        <v>5440</v>
      </c>
      <c r="E5442" s="121">
        <f t="shared" si="89"/>
        <v>8</v>
      </c>
    </row>
    <row r="5443" spans="1:5" x14ac:dyDescent="0.2">
      <c r="A5443" s="24" t="s">
        <v>13027</v>
      </c>
      <c r="B5443" s="84" t="s">
        <v>25017</v>
      </c>
      <c r="C5443" s="119">
        <v>132.5</v>
      </c>
      <c r="D5443" s="120">
        <v>5441</v>
      </c>
      <c r="E5443" s="121">
        <f t="shared" si="89"/>
        <v>8</v>
      </c>
    </row>
    <row r="5444" spans="1:5" x14ac:dyDescent="0.2">
      <c r="A5444" s="24" t="s">
        <v>13660</v>
      </c>
      <c r="B5444" s="84" t="s">
        <v>24356</v>
      </c>
      <c r="C5444" s="119">
        <v>132.6</v>
      </c>
      <c r="D5444" s="120">
        <v>5442</v>
      </c>
      <c r="E5444" s="121">
        <f t="shared" ref="E5444:E5507" si="90">VLOOKUP(C5444,$I$3:$O$18,7, TRUE)</f>
        <v>8</v>
      </c>
    </row>
    <row r="5445" spans="1:5" x14ac:dyDescent="0.2">
      <c r="A5445" s="24" t="s">
        <v>13802</v>
      </c>
      <c r="B5445" s="84" t="s">
        <v>24752</v>
      </c>
      <c r="C5445" s="119">
        <v>132.6</v>
      </c>
      <c r="D5445" s="120">
        <v>5443</v>
      </c>
      <c r="E5445" s="121">
        <f t="shared" si="90"/>
        <v>8</v>
      </c>
    </row>
    <row r="5446" spans="1:5" x14ac:dyDescent="0.2">
      <c r="A5446" s="24" t="s">
        <v>12636</v>
      </c>
      <c r="B5446" s="84" t="s">
        <v>25307</v>
      </c>
      <c r="C5446" s="119">
        <v>132.6</v>
      </c>
      <c r="D5446" s="120">
        <v>5444</v>
      </c>
      <c r="E5446" s="121">
        <f t="shared" si="90"/>
        <v>8</v>
      </c>
    </row>
    <row r="5447" spans="1:5" x14ac:dyDescent="0.2">
      <c r="A5447" s="24" t="s">
        <v>13716</v>
      </c>
      <c r="B5447" s="84" t="s">
        <v>24813</v>
      </c>
      <c r="C5447" s="119">
        <v>132.6</v>
      </c>
      <c r="D5447" s="120">
        <v>5445</v>
      </c>
      <c r="E5447" s="121">
        <f t="shared" si="90"/>
        <v>8</v>
      </c>
    </row>
    <row r="5448" spans="1:5" x14ac:dyDescent="0.2">
      <c r="A5448" s="24" t="s">
        <v>13219</v>
      </c>
      <c r="B5448" s="84" t="s">
        <v>24486</v>
      </c>
      <c r="C5448" s="119">
        <v>132.6</v>
      </c>
      <c r="D5448" s="120">
        <v>5446</v>
      </c>
      <c r="E5448" s="121">
        <f t="shared" si="90"/>
        <v>8</v>
      </c>
    </row>
    <row r="5449" spans="1:5" x14ac:dyDescent="0.2">
      <c r="A5449" s="24" t="s">
        <v>12865</v>
      </c>
      <c r="B5449" s="84" t="s">
        <v>24892</v>
      </c>
      <c r="C5449" s="119">
        <v>132.6</v>
      </c>
      <c r="D5449" s="120">
        <v>5447</v>
      </c>
      <c r="E5449" s="121">
        <f t="shared" si="90"/>
        <v>8</v>
      </c>
    </row>
    <row r="5450" spans="1:5" x14ac:dyDescent="0.2">
      <c r="A5450" s="24" t="s">
        <v>13466</v>
      </c>
      <c r="B5450" s="84" t="s">
        <v>24674</v>
      </c>
      <c r="C5450" s="119">
        <v>132.80000000000001</v>
      </c>
      <c r="D5450" s="120">
        <v>5448</v>
      </c>
      <c r="E5450" s="121">
        <f t="shared" si="90"/>
        <v>8</v>
      </c>
    </row>
    <row r="5451" spans="1:5" x14ac:dyDescent="0.2">
      <c r="A5451" s="24" t="s">
        <v>13688</v>
      </c>
      <c r="B5451" s="84" t="s">
        <v>24400</v>
      </c>
      <c r="C5451" s="119">
        <v>132.80000000000001</v>
      </c>
      <c r="D5451" s="120">
        <v>5449</v>
      </c>
      <c r="E5451" s="121">
        <f t="shared" si="90"/>
        <v>8</v>
      </c>
    </row>
    <row r="5452" spans="1:5" x14ac:dyDescent="0.2">
      <c r="A5452" s="24" t="s">
        <v>13928</v>
      </c>
      <c r="B5452" s="84" t="s">
        <v>24215</v>
      </c>
      <c r="C5452" s="119">
        <v>132.80000000000001</v>
      </c>
      <c r="D5452" s="120">
        <v>5450</v>
      </c>
      <c r="E5452" s="121">
        <f t="shared" si="90"/>
        <v>8</v>
      </c>
    </row>
    <row r="5453" spans="1:5" x14ac:dyDescent="0.2">
      <c r="A5453" s="24" t="s">
        <v>13198</v>
      </c>
      <c r="B5453" s="84" t="s">
        <v>24843</v>
      </c>
      <c r="C5453" s="119">
        <v>132.80000000000001</v>
      </c>
      <c r="D5453" s="120">
        <v>5451</v>
      </c>
      <c r="E5453" s="121">
        <f t="shared" si="90"/>
        <v>8</v>
      </c>
    </row>
    <row r="5454" spans="1:5" x14ac:dyDescent="0.2">
      <c r="A5454" s="24" t="s">
        <v>13167</v>
      </c>
      <c r="B5454" s="84" t="s">
        <v>24810</v>
      </c>
      <c r="C5454" s="119">
        <v>132.80000000000001</v>
      </c>
      <c r="D5454" s="120">
        <v>5452</v>
      </c>
      <c r="E5454" s="121">
        <f t="shared" si="90"/>
        <v>8</v>
      </c>
    </row>
    <row r="5455" spans="1:5" x14ac:dyDescent="0.2">
      <c r="A5455" s="24" t="s">
        <v>12899</v>
      </c>
      <c r="B5455" s="84" t="s">
        <v>24805</v>
      </c>
      <c r="C5455" s="119">
        <v>132.9</v>
      </c>
      <c r="D5455" s="120">
        <v>5453</v>
      </c>
      <c r="E5455" s="121">
        <f t="shared" si="90"/>
        <v>8</v>
      </c>
    </row>
    <row r="5456" spans="1:5" x14ac:dyDescent="0.2">
      <c r="A5456" s="24" t="s">
        <v>16105</v>
      </c>
      <c r="B5456" s="84" t="s">
        <v>24383</v>
      </c>
      <c r="C5456" s="119">
        <v>132.9</v>
      </c>
      <c r="D5456" s="120">
        <v>5454</v>
      </c>
      <c r="E5456" s="121">
        <f t="shared" si="90"/>
        <v>8</v>
      </c>
    </row>
    <row r="5457" spans="1:5" x14ac:dyDescent="0.2">
      <c r="A5457" s="24" t="s">
        <v>13237</v>
      </c>
      <c r="B5457" s="84" t="s">
        <v>24496</v>
      </c>
      <c r="C5457" s="119">
        <v>132.9</v>
      </c>
      <c r="D5457" s="120">
        <v>5455</v>
      </c>
      <c r="E5457" s="121">
        <f t="shared" si="90"/>
        <v>8</v>
      </c>
    </row>
    <row r="5458" spans="1:5" x14ac:dyDescent="0.2">
      <c r="A5458" s="24" t="s">
        <v>14396</v>
      </c>
      <c r="B5458" s="84" t="s">
        <v>24694</v>
      </c>
      <c r="C5458" s="119">
        <v>133</v>
      </c>
      <c r="D5458" s="120">
        <v>5456</v>
      </c>
      <c r="E5458" s="121">
        <f t="shared" si="90"/>
        <v>8</v>
      </c>
    </row>
    <row r="5459" spans="1:5" x14ac:dyDescent="0.2">
      <c r="A5459" s="24" t="s">
        <v>14603</v>
      </c>
      <c r="B5459" s="84" t="s">
        <v>24914</v>
      </c>
      <c r="C5459" s="119">
        <v>133</v>
      </c>
      <c r="D5459" s="120">
        <v>5457</v>
      </c>
      <c r="E5459" s="121">
        <f t="shared" si="90"/>
        <v>8</v>
      </c>
    </row>
    <row r="5460" spans="1:5" x14ac:dyDescent="0.2">
      <c r="A5460" s="24" t="s">
        <v>12948</v>
      </c>
      <c r="B5460" s="84" t="s">
        <v>24635</v>
      </c>
      <c r="C5460" s="119">
        <v>133.1</v>
      </c>
      <c r="D5460" s="120">
        <v>5458</v>
      </c>
      <c r="E5460" s="121">
        <f t="shared" si="90"/>
        <v>8</v>
      </c>
    </row>
    <row r="5461" spans="1:5" x14ac:dyDescent="0.2">
      <c r="A5461" s="24" t="s">
        <v>13438</v>
      </c>
      <c r="B5461" s="84" t="s">
        <v>24645</v>
      </c>
      <c r="C5461" s="119">
        <v>133.1</v>
      </c>
      <c r="D5461" s="120">
        <v>5459</v>
      </c>
      <c r="E5461" s="121">
        <f t="shared" si="90"/>
        <v>8</v>
      </c>
    </row>
    <row r="5462" spans="1:5" x14ac:dyDescent="0.2">
      <c r="A5462" s="24" t="s">
        <v>13464</v>
      </c>
      <c r="B5462" s="84" t="s">
        <v>24110</v>
      </c>
      <c r="C5462" s="119">
        <v>133.19999999999999</v>
      </c>
      <c r="D5462" s="120">
        <v>5460</v>
      </c>
      <c r="E5462" s="121">
        <f t="shared" si="90"/>
        <v>8</v>
      </c>
    </row>
    <row r="5463" spans="1:5" x14ac:dyDescent="0.2">
      <c r="A5463" s="24" t="s">
        <v>12893</v>
      </c>
      <c r="B5463" s="84" t="s">
        <v>25210</v>
      </c>
      <c r="C5463" s="119">
        <v>133.19999999999999</v>
      </c>
      <c r="D5463" s="120">
        <v>5461</v>
      </c>
      <c r="E5463" s="121">
        <f t="shared" si="90"/>
        <v>8</v>
      </c>
    </row>
    <row r="5464" spans="1:5" x14ac:dyDescent="0.2">
      <c r="A5464" s="24" t="s">
        <v>12989</v>
      </c>
      <c r="B5464" s="84" t="s">
        <v>24721</v>
      </c>
      <c r="C5464" s="119">
        <v>133.19999999999999</v>
      </c>
      <c r="D5464" s="120">
        <v>5462</v>
      </c>
      <c r="E5464" s="121">
        <f t="shared" si="90"/>
        <v>8</v>
      </c>
    </row>
    <row r="5465" spans="1:5" x14ac:dyDescent="0.2">
      <c r="A5465" s="24" t="s">
        <v>13581</v>
      </c>
      <c r="B5465" s="84" t="s">
        <v>24326</v>
      </c>
      <c r="C5465" s="119">
        <v>133.19999999999999</v>
      </c>
      <c r="D5465" s="120">
        <v>5463</v>
      </c>
      <c r="E5465" s="121">
        <f t="shared" si="90"/>
        <v>8</v>
      </c>
    </row>
    <row r="5466" spans="1:5" x14ac:dyDescent="0.2">
      <c r="A5466" s="24" t="s">
        <v>14155</v>
      </c>
      <c r="B5466" s="84" t="s">
        <v>24204</v>
      </c>
      <c r="C5466" s="119">
        <v>133.30000000000001</v>
      </c>
      <c r="D5466" s="120">
        <v>5464</v>
      </c>
      <c r="E5466" s="121">
        <f t="shared" si="90"/>
        <v>8</v>
      </c>
    </row>
    <row r="5467" spans="1:5" x14ac:dyDescent="0.2">
      <c r="A5467" s="24" t="s">
        <v>13349</v>
      </c>
      <c r="B5467" s="84" t="s">
        <v>24835</v>
      </c>
      <c r="C5467" s="119">
        <v>133.30000000000001</v>
      </c>
      <c r="D5467" s="120">
        <v>5465</v>
      </c>
      <c r="E5467" s="121">
        <f t="shared" si="90"/>
        <v>8</v>
      </c>
    </row>
    <row r="5468" spans="1:5" x14ac:dyDescent="0.2">
      <c r="A5468" s="24" t="s">
        <v>13553</v>
      </c>
      <c r="B5468" s="84" t="s">
        <v>24408</v>
      </c>
      <c r="C5468" s="119">
        <v>133.30000000000001</v>
      </c>
      <c r="D5468" s="120">
        <v>5466</v>
      </c>
      <c r="E5468" s="121">
        <f t="shared" si="90"/>
        <v>8</v>
      </c>
    </row>
    <row r="5469" spans="1:5" x14ac:dyDescent="0.2">
      <c r="A5469" s="24" t="s">
        <v>12824</v>
      </c>
      <c r="B5469" s="84" t="s">
        <v>24891</v>
      </c>
      <c r="C5469" s="119">
        <v>133.30000000000001</v>
      </c>
      <c r="D5469" s="120">
        <v>5467</v>
      </c>
      <c r="E5469" s="121">
        <f t="shared" si="90"/>
        <v>8</v>
      </c>
    </row>
    <row r="5470" spans="1:5" x14ac:dyDescent="0.2">
      <c r="A5470" s="24" t="s">
        <v>13904</v>
      </c>
      <c r="B5470" s="84" t="s">
        <v>24546</v>
      </c>
      <c r="C5470" s="119">
        <v>133.30000000000001</v>
      </c>
      <c r="D5470" s="120">
        <v>5468</v>
      </c>
      <c r="E5470" s="121">
        <f t="shared" si="90"/>
        <v>8</v>
      </c>
    </row>
    <row r="5471" spans="1:5" x14ac:dyDescent="0.2">
      <c r="A5471" s="24" t="s">
        <v>25295</v>
      </c>
      <c r="B5471" s="84" t="s">
        <v>25296</v>
      </c>
      <c r="C5471" s="119">
        <v>133.30000000000001</v>
      </c>
      <c r="D5471" s="120">
        <v>5469</v>
      </c>
      <c r="E5471" s="121">
        <f t="shared" si="90"/>
        <v>8</v>
      </c>
    </row>
    <row r="5472" spans="1:5" x14ac:dyDescent="0.2">
      <c r="A5472" s="24" t="s">
        <v>13996</v>
      </c>
      <c r="B5472" s="84" t="s">
        <v>24319</v>
      </c>
      <c r="C5472" s="119">
        <v>133.4</v>
      </c>
      <c r="D5472" s="120">
        <v>5470</v>
      </c>
      <c r="E5472" s="121">
        <f t="shared" si="90"/>
        <v>8</v>
      </c>
    </row>
    <row r="5473" spans="1:5" x14ac:dyDescent="0.2">
      <c r="A5473" s="24" t="s">
        <v>13380</v>
      </c>
      <c r="B5473" s="84" t="s">
        <v>24515</v>
      </c>
      <c r="C5473" s="119">
        <v>133.4</v>
      </c>
      <c r="D5473" s="120">
        <v>5471</v>
      </c>
      <c r="E5473" s="121">
        <f t="shared" si="90"/>
        <v>8</v>
      </c>
    </row>
    <row r="5474" spans="1:5" x14ac:dyDescent="0.2">
      <c r="A5474" s="24" t="s">
        <v>13353</v>
      </c>
      <c r="B5474" s="84" t="s">
        <v>24555</v>
      </c>
      <c r="C5474" s="119">
        <v>133.4</v>
      </c>
      <c r="D5474" s="120">
        <v>5472</v>
      </c>
      <c r="E5474" s="121">
        <f t="shared" si="90"/>
        <v>8</v>
      </c>
    </row>
    <row r="5475" spans="1:5" x14ac:dyDescent="0.2">
      <c r="A5475" s="24" t="s">
        <v>13641</v>
      </c>
      <c r="B5475" s="84" t="s">
        <v>24642</v>
      </c>
      <c r="C5475" s="119">
        <v>133.5</v>
      </c>
      <c r="D5475" s="120">
        <v>5473</v>
      </c>
      <c r="E5475" s="121">
        <f t="shared" si="90"/>
        <v>8</v>
      </c>
    </row>
    <row r="5476" spans="1:5" x14ac:dyDescent="0.2">
      <c r="A5476" s="24" t="s">
        <v>13204</v>
      </c>
      <c r="B5476" s="84" t="s">
        <v>24401</v>
      </c>
      <c r="C5476" s="119">
        <v>133.5</v>
      </c>
      <c r="D5476" s="120">
        <v>5474</v>
      </c>
      <c r="E5476" s="121">
        <f t="shared" si="90"/>
        <v>8</v>
      </c>
    </row>
    <row r="5477" spans="1:5" x14ac:dyDescent="0.2">
      <c r="A5477" s="24" t="s">
        <v>13220</v>
      </c>
      <c r="B5477" s="84" t="s">
        <v>24987</v>
      </c>
      <c r="C5477" s="119">
        <v>133.5</v>
      </c>
      <c r="D5477" s="120">
        <v>5475</v>
      </c>
      <c r="E5477" s="121">
        <f t="shared" si="90"/>
        <v>8</v>
      </c>
    </row>
    <row r="5478" spans="1:5" x14ac:dyDescent="0.2">
      <c r="A5478" s="24" t="s">
        <v>14339</v>
      </c>
      <c r="B5478" s="84" t="s">
        <v>24207</v>
      </c>
      <c r="C5478" s="119">
        <v>133.6</v>
      </c>
      <c r="D5478" s="120">
        <v>5476</v>
      </c>
      <c r="E5478" s="121">
        <f t="shared" si="90"/>
        <v>8</v>
      </c>
    </row>
    <row r="5479" spans="1:5" x14ac:dyDescent="0.2">
      <c r="A5479" s="24" t="s">
        <v>13240</v>
      </c>
      <c r="B5479" s="84" t="s">
        <v>24907</v>
      </c>
      <c r="C5479" s="119">
        <v>133.6</v>
      </c>
      <c r="D5479" s="120">
        <v>5477</v>
      </c>
      <c r="E5479" s="121">
        <f t="shared" si="90"/>
        <v>8</v>
      </c>
    </row>
    <row r="5480" spans="1:5" x14ac:dyDescent="0.2">
      <c r="A5480" s="24" t="s">
        <v>13472</v>
      </c>
      <c r="B5480" s="84" t="s">
        <v>24322</v>
      </c>
      <c r="C5480" s="119">
        <v>133.69999999999999</v>
      </c>
      <c r="D5480" s="120">
        <v>5478</v>
      </c>
      <c r="E5480" s="121">
        <f t="shared" si="90"/>
        <v>8</v>
      </c>
    </row>
    <row r="5481" spans="1:5" x14ac:dyDescent="0.2">
      <c r="A5481" s="24" t="s">
        <v>13347</v>
      </c>
      <c r="B5481" s="84" t="s">
        <v>24454</v>
      </c>
      <c r="C5481" s="119">
        <v>133.69999999999999</v>
      </c>
      <c r="D5481" s="120">
        <v>5479</v>
      </c>
      <c r="E5481" s="121">
        <f t="shared" si="90"/>
        <v>8</v>
      </c>
    </row>
    <row r="5482" spans="1:5" x14ac:dyDescent="0.2">
      <c r="A5482" s="24" t="s">
        <v>13041</v>
      </c>
      <c r="B5482" s="84" t="s">
        <v>25082</v>
      </c>
      <c r="C5482" s="119">
        <v>133.69999999999999</v>
      </c>
      <c r="D5482" s="120">
        <v>5480</v>
      </c>
      <c r="E5482" s="121">
        <f t="shared" si="90"/>
        <v>8</v>
      </c>
    </row>
    <row r="5483" spans="1:5" x14ac:dyDescent="0.2">
      <c r="A5483" s="24" t="s">
        <v>14196</v>
      </c>
      <c r="B5483" s="84" t="s">
        <v>24672</v>
      </c>
      <c r="C5483" s="119">
        <v>133.69999999999999</v>
      </c>
      <c r="D5483" s="120">
        <v>5481</v>
      </c>
      <c r="E5483" s="121">
        <f t="shared" si="90"/>
        <v>8</v>
      </c>
    </row>
    <row r="5484" spans="1:5" x14ac:dyDescent="0.2">
      <c r="A5484" s="24" t="s">
        <v>24518</v>
      </c>
      <c r="B5484" s="84" t="s">
        <v>24519</v>
      </c>
      <c r="C5484" s="119">
        <v>133.69999999999999</v>
      </c>
      <c r="D5484" s="120">
        <v>5482</v>
      </c>
      <c r="E5484" s="121">
        <f t="shared" si="90"/>
        <v>8</v>
      </c>
    </row>
    <row r="5485" spans="1:5" x14ac:dyDescent="0.2">
      <c r="A5485" s="24" t="s">
        <v>13420</v>
      </c>
      <c r="B5485" s="84" t="s">
        <v>24879</v>
      </c>
      <c r="C5485" s="119">
        <v>133.80000000000001</v>
      </c>
      <c r="D5485" s="120">
        <v>5483</v>
      </c>
      <c r="E5485" s="121">
        <f t="shared" si="90"/>
        <v>8</v>
      </c>
    </row>
    <row r="5486" spans="1:5" x14ac:dyDescent="0.2">
      <c r="A5486" s="24" t="s">
        <v>13834</v>
      </c>
      <c r="B5486" s="84" t="s">
        <v>24678</v>
      </c>
      <c r="C5486" s="119">
        <v>133.80000000000001</v>
      </c>
      <c r="D5486" s="120">
        <v>5484</v>
      </c>
      <c r="E5486" s="121">
        <f t="shared" si="90"/>
        <v>8</v>
      </c>
    </row>
    <row r="5487" spans="1:5" x14ac:dyDescent="0.2">
      <c r="A5487" s="24" t="s">
        <v>13235</v>
      </c>
      <c r="B5487" s="84" t="s">
        <v>24585</v>
      </c>
      <c r="C5487" s="119">
        <v>133.80000000000001</v>
      </c>
      <c r="D5487" s="120">
        <v>5485</v>
      </c>
      <c r="E5487" s="121">
        <f t="shared" si="90"/>
        <v>8</v>
      </c>
    </row>
    <row r="5488" spans="1:5" x14ac:dyDescent="0.2">
      <c r="A5488" s="24" t="s">
        <v>13408</v>
      </c>
      <c r="B5488" s="84" t="s">
        <v>24957</v>
      </c>
      <c r="C5488" s="119">
        <v>133.80000000000001</v>
      </c>
      <c r="D5488" s="120">
        <v>5486</v>
      </c>
      <c r="E5488" s="121">
        <f t="shared" si="90"/>
        <v>8</v>
      </c>
    </row>
    <row r="5489" spans="1:5" x14ac:dyDescent="0.2">
      <c r="A5489" s="24" t="s">
        <v>12296</v>
      </c>
      <c r="B5489" s="84" t="s">
        <v>25403</v>
      </c>
      <c r="C5489" s="119">
        <v>133.9</v>
      </c>
      <c r="D5489" s="120">
        <v>5487</v>
      </c>
      <c r="E5489" s="121">
        <f t="shared" si="90"/>
        <v>8</v>
      </c>
    </row>
    <row r="5490" spans="1:5" x14ac:dyDescent="0.2">
      <c r="A5490" s="24" t="s">
        <v>13433</v>
      </c>
      <c r="B5490" s="84" t="s">
        <v>24732</v>
      </c>
      <c r="C5490" s="119">
        <v>133.9</v>
      </c>
      <c r="D5490" s="120">
        <v>5488</v>
      </c>
      <c r="E5490" s="121">
        <f t="shared" si="90"/>
        <v>8</v>
      </c>
    </row>
    <row r="5491" spans="1:5" x14ac:dyDescent="0.2">
      <c r="A5491" s="24" t="s">
        <v>13646</v>
      </c>
      <c r="B5491" s="84" t="s">
        <v>24812</v>
      </c>
      <c r="C5491" s="119">
        <v>133.9</v>
      </c>
      <c r="D5491" s="120">
        <v>5489</v>
      </c>
      <c r="E5491" s="121">
        <f t="shared" si="90"/>
        <v>8</v>
      </c>
    </row>
    <row r="5492" spans="1:5" x14ac:dyDescent="0.2">
      <c r="A5492" s="24" t="s">
        <v>14148</v>
      </c>
      <c r="B5492" s="84" t="s">
        <v>24594</v>
      </c>
      <c r="C5492" s="119">
        <v>133.9</v>
      </c>
      <c r="D5492" s="120">
        <v>5490</v>
      </c>
      <c r="E5492" s="121">
        <f t="shared" si="90"/>
        <v>8</v>
      </c>
    </row>
    <row r="5493" spans="1:5" x14ac:dyDescent="0.2">
      <c r="A5493" s="24" t="s">
        <v>13083</v>
      </c>
      <c r="B5493" s="84" t="s">
        <v>24558</v>
      </c>
      <c r="C5493" s="119">
        <v>133.9</v>
      </c>
      <c r="D5493" s="120">
        <v>5491</v>
      </c>
      <c r="E5493" s="121">
        <f t="shared" si="90"/>
        <v>8</v>
      </c>
    </row>
    <row r="5494" spans="1:5" x14ac:dyDescent="0.2">
      <c r="A5494" s="24" t="s">
        <v>13989</v>
      </c>
      <c r="B5494" s="84" t="s">
        <v>24817</v>
      </c>
      <c r="C5494" s="119">
        <v>133.9</v>
      </c>
      <c r="D5494" s="120">
        <v>5492</v>
      </c>
      <c r="E5494" s="121">
        <f t="shared" si="90"/>
        <v>8</v>
      </c>
    </row>
    <row r="5495" spans="1:5" x14ac:dyDescent="0.2">
      <c r="A5495" s="24" t="s">
        <v>13257</v>
      </c>
      <c r="B5495" s="84" t="s">
        <v>24838</v>
      </c>
      <c r="C5495" s="119">
        <v>133.9</v>
      </c>
      <c r="D5495" s="120">
        <v>5493</v>
      </c>
      <c r="E5495" s="121">
        <f t="shared" si="90"/>
        <v>8</v>
      </c>
    </row>
    <row r="5496" spans="1:5" x14ac:dyDescent="0.2">
      <c r="A5496" s="24" t="s">
        <v>13332</v>
      </c>
      <c r="B5496" s="84" t="s">
        <v>24275</v>
      </c>
      <c r="C5496" s="119">
        <v>133.9</v>
      </c>
      <c r="D5496" s="120">
        <v>5494</v>
      </c>
      <c r="E5496" s="121">
        <f t="shared" si="90"/>
        <v>8</v>
      </c>
    </row>
    <row r="5497" spans="1:5" x14ac:dyDescent="0.2">
      <c r="A5497" s="24" t="s">
        <v>12769</v>
      </c>
      <c r="B5497" s="84" t="s">
        <v>24923</v>
      </c>
      <c r="C5497" s="119">
        <v>134</v>
      </c>
      <c r="D5497" s="120">
        <v>5495</v>
      </c>
      <c r="E5497" s="121">
        <f t="shared" si="90"/>
        <v>8</v>
      </c>
    </row>
    <row r="5498" spans="1:5" x14ac:dyDescent="0.2">
      <c r="A5498" s="24" t="s">
        <v>14154</v>
      </c>
      <c r="B5498" s="84" t="s">
        <v>24399</v>
      </c>
      <c r="C5498" s="119">
        <v>134</v>
      </c>
      <c r="D5498" s="120">
        <v>5496</v>
      </c>
      <c r="E5498" s="121">
        <f t="shared" si="90"/>
        <v>8</v>
      </c>
    </row>
    <row r="5499" spans="1:5" x14ac:dyDescent="0.2">
      <c r="A5499" s="24" t="s">
        <v>12565</v>
      </c>
      <c r="B5499" s="84" t="s">
        <v>24747</v>
      </c>
      <c r="C5499" s="119">
        <v>134</v>
      </c>
      <c r="D5499" s="120">
        <v>5497</v>
      </c>
      <c r="E5499" s="121">
        <f t="shared" si="90"/>
        <v>8</v>
      </c>
    </row>
    <row r="5500" spans="1:5" x14ac:dyDescent="0.2">
      <c r="A5500" s="24" t="s">
        <v>13387</v>
      </c>
      <c r="B5500" s="84" t="s">
        <v>24998</v>
      </c>
      <c r="C5500" s="119">
        <v>134.1</v>
      </c>
      <c r="D5500" s="120">
        <v>5498</v>
      </c>
      <c r="E5500" s="121">
        <f t="shared" si="90"/>
        <v>8</v>
      </c>
    </row>
    <row r="5501" spans="1:5" x14ac:dyDescent="0.2">
      <c r="A5501" s="24" t="s">
        <v>13426</v>
      </c>
      <c r="B5501" s="84" t="s">
        <v>25187</v>
      </c>
      <c r="C5501" s="119">
        <v>134.1</v>
      </c>
      <c r="D5501" s="120">
        <v>5499</v>
      </c>
      <c r="E5501" s="121">
        <f t="shared" si="90"/>
        <v>8</v>
      </c>
    </row>
    <row r="5502" spans="1:5" x14ac:dyDescent="0.2">
      <c r="A5502" s="24" t="s">
        <v>12894</v>
      </c>
      <c r="B5502" s="84" t="s">
        <v>24746</v>
      </c>
      <c r="C5502" s="119">
        <v>134.1</v>
      </c>
      <c r="D5502" s="120">
        <v>5500</v>
      </c>
      <c r="E5502" s="121">
        <f t="shared" si="90"/>
        <v>8</v>
      </c>
    </row>
    <row r="5503" spans="1:5" x14ac:dyDescent="0.2">
      <c r="A5503" s="24" t="s">
        <v>13879</v>
      </c>
      <c r="B5503" s="84" t="s">
        <v>24650</v>
      </c>
      <c r="C5503" s="119">
        <v>134.1</v>
      </c>
      <c r="D5503" s="120">
        <v>5501</v>
      </c>
      <c r="E5503" s="121">
        <f t="shared" si="90"/>
        <v>8</v>
      </c>
    </row>
    <row r="5504" spans="1:5" x14ac:dyDescent="0.2">
      <c r="A5504" s="24" t="s">
        <v>13001</v>
      </c>
      <c r="B5504" s="84" t="s">
        <v>24636</v>
      </c>
      <c r="C5504" s="119">
        <v>134.1</v>
      </c>
      <c r="D5504" s="120">
        <v>5502</v>
      </c>
      <c r="E5504" s="121">
        <f t="shared" si="90"/>
        <v>8</v>
      </c>
    </row>
    <row r="5505" spans="1:5" x14ac:dyDescent="0.2">
      <c r="A5505" s="24" t="s">
        <v>13320</v>
      </c>
      <c r="B5505" s="84" t="s">
        <v>24978</v>
      </c>
      <c r="C5505" s="119">
        <v>134.1</v>
      </c>
      <c r="D5505" s="120">
        <v>5503</v>
      </c>
      <c r="E5505" s="121">
        <f t="shared" si="90"/>
        <v>8</v>
      </c>
    </row>
    <row r="5506" spans="1:5" x14ac:dyDescent="0.2">
      <c r="A5506" s="24" t="s">
        <v>13164</v>
      </c>
      <c r="B5506" s="84" t="s">
        <v>24881</v>
      </c>
      <c r="C5506" s="119">
        <v>134.1</v>
      </c>
      <c r="D5506" s="120">
        <v>5504</v>
      </c>
      <c r="E5506" s="121">
        <f t="shared" si="90"/>
        <v>8</v>
      </c>
    </row>
    <row r="5507" spans="1:5" x14ac:dyDescent="0.2">
      <c r="A5507" s="24" t="s">
        <v>14214</v>
      </c>
      <c r="B5507" s="84" t="s">
        <v>24755</v>
      </c>
      <c r="C5507" s="119">
        <v>134.19999999999999</v>
      </c>
      <c r="D5507" s="120">
        <v>5505</v>
      </c>
      <c r="E5507" s="121">
        <f t="shared" si="90"/>
        <v>8</v>
      </c>
    </row>
    <row r="5508" spans="1:5" x14ac:dyDescent="0.2">
      <c r="A5508" s="24" t="s">
        <v>13588</v>
      </c>
      <c r="B5508" s="84" t="s">
        <v>24336</v>
      </c>
      <c r="C5508" s="119">
        <v>134.30000000000001</v>
      </c>
      <c r="D5508" s="120">
        <v>5506</v>
      </c>
      <c r="E5508" s="121">
        <f t="shared" ref="E5508:E5571" si="91">VLOOKUP(C5508,$I$3:$O$18,7, TRUE)</f>
        <v>8</v>
      </c>
    </row>
    <row r="5509" spans="1:5" x14ac:dyDescent="0.2">
      <c r="A5509" s="24" t="s">
        <v>13910</v>
      </c>
      <c r="B5509" s="84" t="s">
        <v>24536</v>
      </c>
      <c r="C5509" s="119">
        <v>134.30000000000001</v>
      </c>
      <c r="D5509" s="120">
        <v>5507</v>
      </c>
      <c r="E5509" s="121">
        <f t="shared" si="91"/>
        <v>8</v>
      </c>
    </row>
    <row r="5510" spans="1:5" x14ac:dyDescent="0.2">
      <c r="A5510" s="24" t="s">
        <v>14042</v>
      </c>
      <c r="B5510" s="84" t="s">
        <v>24477</v>
      </c>
      <c r="C5510" s="119">
        <v>134.30000000000001</v>
      </c>
      <c r="D5510" s="120">
        <v>5508</v>
      </c>
      <c r="E5510" s="121">
        <f t="shared" si="91"/>
        <v>8</v>
      </c>
    </row>
    <row r="5511" spans="1:5" x14ac:dyDescent="0.2">
      <c r="A5511" s="24" t="s">
        <v>13435</v>
      </c>
      <c r="B5511" s="84" t="s">
        <v>25023</v>
      </c>
      <c r="C5511" s="119">
        <v>134.30000000000001</v>
      </c>
      <c r="D5511" s="120">
        <v>5509</v>
      </c>
      <c r="E5511" s="121">
        <f t="shared" si="91"/>
        <v>8</v>
      </c>
    </row>
    <row r="5512" spans="1:5" x14ac:dyDescent="0.2">
      <c r="A5512" s="24" t="s">
        <v>25174</v>
      </c>
      <c r="B5512" s="84" t="s">
        <v>25175</v>
      </c>
      <c r="C5512" s="119">
        <v>134.30000000000001</v>
      </c>
      <c r="D5512" s="120">
        <v>5510</v>
      </c>
      <c r="E5512" s="121">
        <f t="shared" si="91"/>
        <v>8</v>
      </c>
    </row>
    <row r="5513" spans="1:5" x14ac:dyDescent="0.2">
      <c r="A5513" s="24" t="s">
        <v>13608</v>
      </c>
      <c r="B5513" s="84" t="s">
        <v>24498</v>
      </c>
      <c r="C5513" s="119">
        <v>134.4</v>
      </c>
      <c r="D5513" s="120">
        <v>5511</v>
      </c>
      <c r="E5513" s="121">
        <f t="shared" si="91"/>
        <v>8</v>
      </c>
    </row>
    <row r="5514" spans="1:5" x14ac:dyDescent="0.2">
      <c r="A5514" s="24" t="s">
        <v>13519</v>
      </c>
      <c r="B5514" s="84" t="s">
        <v>24352</v>
      </c>
      <c r="C5514" s="119">
        <v>134.4</v>
      </c>
      <c r="D5514" s="120">
        <v>5512</v>
      </c>
      <c r="E5514" s="121">
        <f t="shared" si="91"/>
        <v>8</v>
      </c>
    </row>
    <row r="5515" spans="1:5" x14ac:dyDescent="0.2">
      <c r="A5515" s="24" t="s">
        <v>14511</v>
      </c>
      <c r="B5515" s="84" t="s">
        <v>24358</v>
      </c>
      <c r="C5515" s="119">
        <v>134.4</v>
      </c>
      <c r="D5515" s="120">
        <v>5513</v>
      </c>
      <c r="E5515" s="121">
        <f t="shared" si="91"/>
        <v>8</v>
      </c>
    </row>
    <row r="5516" spans="1:5" x14ac:dyDescent="0.2">
      <c r="A5516" s="24" t="s">
        <v>14193</v>
      </c>
      <c r="B5516" s="84" t="s">
        <v>24700</v>
      </c>
      <c r="C5516" s="119">
        <v>134.4</v>
      </c>
      <c r="D5516" s="120">
        <v>5514</v>
      </c>
      <c r="E5516" s="121">
        <f t="shared" si="91"/>
        <v>8</v>
      </c>
    </row>
    <row r="5517" spans="1:5" x14ac:dyDescent="0.2">
      <c r="A5517" s="24" t="s">
        <v>13120</v>
      </c>
      <c r="B5517" s="84" t="s">
        <v>24524</v>
      </c>
      <c r="C5517" s="119">
        <v>134.4</v>
      </c>
      <c r="D5517" s="120">
        <v>5515</v>
      </c>
      <c r="E5517" s="121">
        <f t="shared" si="91"/>
        <v>8</v>
      </c>
    </row>
    <row r="5518" spans="1:5" x14ac:dyDescent="0.2">
      <c r="A5518" s="24" t="s">
        <v>25575</v>
      </c>
      <c r="B5518" s="84" t="s">
        <v>25576</v>
      </c>
      <c r="C5518" s="119">
        <v>134.4</v>
      </c>
      <c r="D5518" s="120">
        <v>5516</v>
      </c>
      <c r="E5518" s="121">
        <f t="shared" si="91"/>
        <v>8</v>
      </c>
    </row>
    <row r="5519" spans="1:5" x14ac:dyDescent="0.2">
      <c r="A5519" s="24" t="s">
        <v>13231</v>
      </c>
      <c r="B5519" s="84" t="s">
        <v>24640</v>
      </c>
      <c r="C5519" s="119">
        <v>134.6</v>
      </c>
      <c r="D5519" s="120">
        <v>5517</v>
      </c>
      <c r="E5519" s="121">
        <f t="shared" si="91"/>
        <v>8</v>
      </c>
    </row>
    <row r="5520" spans="1:5" x14ac:dyDescent="0.2">
      <c r="A5520" s="24" t="s">
        <v>13938</v>
      </c>
      <c r="B5520" s="84" t="s">
        <v>24609</v>
      </c>
      <c r="C5520" s="119">
        <v>134.6</v>
      </c>
      <c r="D5520" s="120">
        <v>5518</v>
      </c>
      <c r="E5520" s="121">
        <f t="shared" si="91"/>
        <v>8</v>
      </c>
    </row>
    <row r="5521" spans="1:5" x14ac:dyDescent="0.2">
      <c r="A5521" s="24" t="s">
        <v>12964</v>
      </c>
      <c r="B5521" s="84" t="s">
        <v>24538</v>
      </c>
      <c r="C5521" s="119">
        <v>134.6</v>
      </c>
      <c r="D5521" s="120">
        <v>5519</v>
      </c>
      <c r="E5521" s="121">
        <f t="shared" si="91"/>
        <v>8</v>
      </c>
    </row>
    <row r="5522" spans="1:5" x14ac:dyDescent="0.2">
      <c r="A5522" s="24" t="s">
        <v>13024</v>
      </c>
      <c r="B5522" s="84" t="s">
        <v>24867</v>
      </c>
      <c r="C5522" s="119">
        <v>134.6</v>
      </c>
      <c r="D5522" s="120">
        <v>5520</v>
      </c>
      <c r="E5522" s="121">
        <f t="shared" si="91"/>
        <v>8</v>
      </c>
    </row>
    <row r="5523" spans="1:5" x14ac:dyDescent="0.2">
      <c r="A5523" s="24" t="s">
        <v>13981</v>
      </c>
      <c r="B5523" s="84" t="s">
        <v>24579</v>
      </c>
      <c r="C5523" s="119">
        <v>134.6</v>
      </c>
      <c r="D5523" s="120">
        <v>5521</v>
      </c>
      <c r="E5523" s="121">
        <f t="shared" si="91"/>
        <v>8</v>
      </c>
    </row>
    <row r="5524" spans="1:5" x14ac:dyDescent="0.2">
      <c r="A5524" s="24" t="s">
        <v>14567</v>
      </c>
      <c r="B5524" s="84" t="s">
        <v>24596</v>
      </c>
      <c r="C5524" s="119">
        <v>134.69999999999999</v>
      </c>
      <c r="D5524" s="120">
        <v>5522</v>
      </c>
      <c r="E5524" s="121">
        <f t="shared" si="91"/>
        <v>8</v>
      </c>
    </row>
    <row r="5525" spans="1:5" x14ac:dyDescent="0.2">
      <c r="A5525" s="24" t="s">
        <v>13407</v>
      </c>
      <c r="B5525" s="84" t="s">
        <v>24994</v>
      </c>
      <c r="C5525" s="119">
        <v>134.69999999999999</v>
      </c>
      <c r="D5525" s="120">
        <v>5523</v>
      </c>
      <c r="E5525" s="121">
        <f t="shared" si="91"/>
        <v>8</v>
      </c>
    </row>
    <row r="5526" spans="1:5" x14ac:dyDescent="0.2">
      <c r="A5526" s="24" t="s">
        <v>15006</v>
      </c>
      <c r="B5526" s="84" t="s">
        <v>24611</v>
      </c>
      <c r="C5526" s="119">
        <v>134.80000000000001</v>
      </c>
      <c r="D5526" s="120">
        <v>5524</v>
      </c>
      <c r="E5526" s="121">
        <f t="shared" si="91"/>
        <v>8</v>
      </c>
    </row>
    <row r="5527" spans="1:5" x14ac:dyDescent="0.2">
      <c r="A5527" s="24" t="s">
        <v>13305</v>
      </c>
      <c r="B5527" s="84" t="s">
        <v>24378</v>
      </c>
      <c r="C5527" s="119">
        <v>134.80000000000001</v>
      </c>
      <c r="D5527" s="120">
        <v>5525</v>
      </c>
      <c r="E5527" s="121">
        <f t="shared" si="91"/>
        <v>8</v>
      </c>
    </row>
    <row r="5528" spans="1:5" x14ac:dyDescent="0.2">
      <c r="A5528" s="24" t="s">
        <v>13379</v>
      </c>
      <c r="B5528" s="84" t="s">
        <v>24966</v>
      </c>
      <c r="C5528" s="119">
        <v>134.80000000000001</v>
      </c>
      <c r="D5528" s="120">
        <v>5526</v>
      </c>
      <c r="E5528" s="121">
        <f t="shared" si="91"/>
        <v>8</v>
      </c>
    </row>
    <row r="5529" spans="1:5" x14ac:dyDescent="0.2">
      <c r="A5529" s="24" t="s">
        <v>12820</v>
      </c>
      <c r="B5529" s="84" t="s">
        <v>24884</v>
      </c>
      <c r="C5529" s="119">
        <v>134.80000000000001</v>
      </c>
      <c r="D5529" s="120">
        <v>5527</v>
      </c>
      <c r="E5529" s="121">
        <f t="shared" si="91"/>
        <v>8</v>
      </c>
    </row>
    <row r="5530" spans="1:5" x14ac:dyDescent="0.2">
      <c r="A5530" s="24" t="s">
        <v>12365</v>
      </c>
      <c r="B5530" s="84" t="s">
        <v>24945</v>
      </c>
      <c r="C5530" s="119">
        <v>134.80000000000001</v>
      </c>
      <c r="D5530" s="120">
        <v>5528</v>
      </c>
      <c r="E5530" s="121">
        <f t="shared" si="91"/>
        <v>8</v>
      </c>
    </row>
    <row r="5531" spans="1:5" x14ac:dyDescent="0.2">
      <c r="A5531" s="24" t="s">
        <v>13747</v>
      </c>
      <c r="B5531" s="84" t="s">
        <v>25079</v>
      </c>
      <c r="C5531" s="119">
        <v>134.80000000000001</v>
      </c>
      <c r="D5531" s="120">
        <v>5529</v>
      </c>
      <c r="E5531" s="121">
        <f t="shared" si="91"/>
        <v>8</v>
      </c>
    </row>
    <row r="5532" spans="1:5" x14ac:dyDescent="0.2">
      <c r="A5532" s="24" t="s">
        <v>13561</v>
      </c>
      <c r="B5532" s="84" t="s">
        <v>24607</v>
      </c>
      <c r="C5532" s="119">
        <v>134.80000000000001</v>
      </c>
      <c r="D5532" s="120">
        <v>5530</v>
      </c>
      <c r="E5532" s="121">
        <f t="shared" si="91"/>
        <v>8</v>
      </c>
    </row>
    <row r="5533" spans="1:5" x14ac:dyDescent="0.2">
      <c r="A5533" s="24" t="s">
        <v>13099</v>
      </c>
      <c r="B5533" s="84" t="s">
        <v>24864</v>
      </c>
      <c r="C5533" s="119">
        <v>134.9</v>
      </c>
      <c r="D5533" s="120">
        <v>5531</v>
      </c>
      <c r="E5533" s="121">
        <f t="shared" si="91"/>
        <v>8</v>
      </c>
    </row>
    <row r="5534" spans="1:5" x14ac:dyDescent="0.2">
      <c r="A5534" s="24" t="s">
        <v>12890</v>
      </c>
      <c r="B5534" s="84" t="s">
        <v>25076</v>
      </c>
      <c r="C5534" s="119">
        <v>134.9</v>
      </c>
      <c r="D5534" s="120">
        <v>5532</v>
      </c>
      <c r="E5534" s="121">
        <f t="shared" si="91"/>
        <v>8</v>
      </c>
    </row>
    <row r="5535" spans="1:5" x14ac:dyDescent="0.2">
      <c r="A5535" s="24" t="s">
        <v>13128</v>
      </c>
      <c r="B5535" s="84" t="s">
        <v>25130</v>
      </c>
      <c r="C5535" s="119">
        <v>134.9</v>
      </c>
      <c r="D5535" s="120">
        <v>5533</v>
      </c>
      <c r="E5535" s="121">
        <f t="shared" si="91"/>
        <v>8</v>
      </c>
    </row>
    <row r="5536" spans="1:5" x14ac:dyDescent="0.2">
      <c r="A5536" s="24" t="s">
        <v>13080</v>
      </c>
      <c r="B5536" s="84" t="s">
        <v>24754</v>
      </c>
      <c r="C5536" s="119">
        <v>134.9</v>
      </c>
      <c r="D5536" s="120">
        <v>5534</v>
      </c>
      <c r="E5536" s="121">
        <f t="shared" si="91"/>
        <v>8</v>
      </c>
    </row>
    <row r="5537" spans="1:5" x14ac:dyDescent="0.2">
      <c r="A5537" s="24" t="s">
        <v>13940</v>
      </c>
      <c r="B5537" s="84" t="s">
        <v>24904</v>
      </c>
      <c r="C5537" s="119">
        <v>135</v>
      </c>
      <c r="D5537" s="120">
        <v>5535</v>
      </c>
      <c r="E5537" s="121">
        <f t="shared" si="91"/>
        <v>8</v>
      </c>
    </row>
    <row r="5538" spans="1:5" x14ac:dyDescent="0.2">
      <c r="A5538" s="24" t="s">
        <v>13194</v>
      </c>
      <c r="B5538" s="84" t="s">
        <v>24719</v>
      </c>
      <c r="C5538" s="119">
        <v>135</v>
      </c>
      <c r="D5538" s="120">
        <v>5536</v>
      </c>
      <c r="E5538" s="121">
        <f t="shared" si="91"/>
        <v>8</v>
      </c>
    </row>
    <row r="5539" spans="1:5" x14ac:dyDescent="0.2">
      <c r="A5539" s="24" t="s">
        <v>13087</v>
      </c>
      <c r="B5539" s="84" t="s">
        <v>24588</v>
      </c>
      <c r="C5539" s="119">
        <v>135.1</v>
      </c>
      <c r="D5539" s="120">
        <v>5537</v>
      </c>
      <c r="E5539" s="121">
        <f t="shared" si="91"/>
        <v>8</v>
      </c>
    </row>
    <row r="5540" spans="1:5" x14ac:dyDescent="0.2">
      <c r="A5540" s="24" t="s">
        <v>13568</v>
      </c>
      <c r="B5540" s="84" t="s">
        <v>24403</v>
      </c>
      <c r="C5540" s="119">
        <v>135.19999999999999</v>
      </c>
      <c r="D5540" s="120">
        <v>5538</v>
      </c>
      <c r="E5540" s="121">
        <f t="shared" si="91"/>
        <v>8</v>
      </c>
    </row>
    <row r="5541" spans="1:5" x14ac:dyDescent="0.2">
      <c r="A5541" s="24" t="s">
        <v>13104</v>
      </c>
      <c r="B5541" s="84" t="s">
        <v>24549</v>
      </c>
      <c r="C5541" s="119">
        <v>135.19999999999999</v>
      </c>
      <c r="D5541" s="120">
        <v>5539</v>
      </c>
      <c r="E5541" s="121">
        <f t="shared" si="91"/>
        <v>8</v>
      </c>
    </row>
    <row r="5542" spans="1:5" x14ac:dyDescent="0.2">
      <c r="A5542" s="24" t="s">
        <v>12998</v>
      </c>
      <c r="B5542" s="84" t="s">
        <v>24743</v>
      </c>
      <c r="C5542" s="119">
        <v>135.19999999999999</v>
      </c>
      <c r="D5542" s="120">
        <v>5540</v>
      </c>
      <c r="E5542" s="121">
        <f t="shared" si="91"/>
        <v>8</v>
      </c>
    </row>
    <row r="5543" spans="1:5" x14ac:dyDescent="0.2">
      <c r="A5543" s="24" t="s">
        <v>14389</v>
      </c>
      <c r="B5543" s="84" t="s">
        <v>24353</v>
      </c>
      <c r="C5543" s="119">
        <v>135.19999999999999</v>
      </c>
      <c r="D5543" s="120">
        <v>5541</v>
      </c>
      <c r="E5543" s="121">
        <f t="shared" si="91"/>
        <v>8</v>
      </c>
    </row>
    <row r="5544" spans="1:5" x14ac:dyDescent="0.2">
      <c r="A5544" s="24" t="s">
        <v>13063</v>
      </c>
      <c r="B5544" s="84" t="s">
        <v>24798</v>
      </c>
      <c r="C5544" s="119">
        <v>135.19999999999999</v>
      </c>
      <c r="D5544" s="120">
        <v>5542</v>
      </c>
      <c r="E5544" s="121">
        <f t="shared" si="91"/>
        <v>8</v>
      </c>
    </row>
    <row r="5545" spans="1:5" x14ac:dyDescent="0.2">
      <c r="A5545" s="24" t="s">
        <v>14502</v>
      </c>
      <c r="B5545" s="84" t="s">
        <v>24313</v>
      </c>
      <c r="C5545" s="119">
        <v>135.19999999999999</v>
      </c>
      <c r="D5545" s="120">
        <v>5543</v>
      </c>
      <c r="E5545" s="121">
        <f t="shared" si="91"/>
        <v>8</v>
      </c>
    </row>
    <row r="5546" spans="1:5" x14ac:dyDescent="0.2">
      <c r="A5546" s="24" t="s">
        <v>13428</v>
      </c>
      <c r="B5546" s="84" t="s">
        <v>24495</v>
      </c>
      <c r="C5546" s="119">
        <v>135.30000000000001</v>
      </c>
      <c r="D5546" s="120">
        <v>5544</v>
      </c>
      <c r="E5546" s="121">
        <f t="shared" si="91"/>
        <v>8</v>
      </c>
    </row>
    <row r="5547" spans="1:5" x14ac:dyDescent="0.2">
      <c r="A5547" s="24" t="s">
        <v>14020</v>
      </c>
      <c r="B5547" s="84" t="s">
        <v>24846</v>
      </c>
      <c r="C5547" s="119">
        <v>135.30000000000001</v>
      </c>
      <c r="D5547" s="120">
        <v>5545</v>
      </c>
      <c r="E5547" s="121">
        <f t="shared" si="91"/>
        <v>8</v>
      </c>
    </row>
    <row r="5548" spans="1:5" x14ac:dyDescent="0.2">
      <c r="A5548" s="24" t="s">
        <v>13172</v>
      </c>
      <c r="B5548" s="84" t="s">
        <v>24311</v>
      </c>
      <c r="C5548" s="119">
        <v>135.30000000000001</v>
      </c>
      <c r="D5548" s="120">
        <v>5546</v>
      </c>
      <c r="E5548" s="121">
        <f t="shared" si="91"/>
        <v>8</v>
      </c>
    </row>
    <row r="5549" spans="1:5" x14ac:dyDescent="0.2">
      <c r="A5549" s="24" t="s">
        <v>13653</v>
      </c>
      <c r="B5549" s="84" t="s">
        <v>23930</v>
      </c>
      <c r="C5549" s="119">
        <v>135.30000000000001</v>
      </c>
      <c r="D5549" s="120">
        <v>5547</v>
      </c>
      <c r="E5549" s="121">
        <f t="shared" si="91"/>
        <v>8</v>
      </c>
    </row>
    <row r="5550" spans="1:5" x14ac:dyDescent="0.2">
      <c r="A5550" s="24" t="s">
        <v>12740</v>
      </c>
      <c r="B5550" s="84" t="s">
        <v>25190</v>
      </c>
      <c r="C5550" s="119">
        <v>135.30000000000001</v>
      </c>
      <c r="D5550" s="120">
        <v>5548</v>
      </c>
      <c r="E5550" s="121">
        <f t="shared" si="91"/>
        <v>8</v>
      </c>
    </row>
    <row r="5551" spans="1:5" x14ac:dyDescent="0.2">
      <c r="A5551" s="24" t="s">
        <v>13101</v>
      </c>
      <c r="B5551" s="84" t="s">
        <v>24693</v>
      </c>
      <c r="C5551" s="119">
        <v>135.30000000000001</v>
      </c>
      <c r="D5551" s="120">
        <v>5549</v>
      </c>
      <c r="E5551" s="121">
        <f t="shared" si="91"/>
        <v>8</v>
      </c>
    </row>
    <row r="5552" spans="1:5" x14ac:dyDescent="0.2">
      <c r="A5552" s="24" t="s">
        <v>13375</v>
      </c>
      <c r="B5552" s="84" t="s">
        <v>24644</v>
      </c>
      <c r="C5552" s="119">
        <v>135.4</v>
      </c>
      <c r="D5552" s="120">
        <v>5550</v>
      </c>
      <c r="E5552" s="121">
        <f t="shared" si="91"/>
        <v>8</v>
      </c>
    </row>
    <row r="5553" spans="1:5" x14ac:dyDescent="0.2">
      <c r="A5553" s="24" t="s">
        <v>25183</v>
      </c>
      <c r="B5553" s="84" t="s">
        <v>25184</v>
      </c>
      <c r="C5553" s="119">
        <v>135.4</v>
      </c>
      <c r="D5553" s="120">
        <v>5551</v>
      </c>
      <c r="E5553" s="121">
        <f t="shared" si="91"/>
        <v>8</v>
      </c>
    </row>
    <row r="5554" spans="1:5" x14ac:dyDescent="0.2">
      <c r="A5554" s="24" t="s">
        <v>14099</v>
      </c>
      <c r="B5554" s="84" t="s">
        <v>24489</v>
      </c>
      <c r="C5554" s="119">
        <v>135.5</v>
      </c>
      <c r="D5554" s="120">
        <v>5552</v>
      </c>
      <c r="E5554" s="121">
        <f t="shared" si="91"/>
        <v>8</v>
      </c>
    </row>
    <row r="5555" spans="1:5" x14ac:dyDescent="0.2">
      <c r="A5555" s="24" t="s">
        <v>13755</v>
      </c>
      <c r="B5555" s="84" t="s">
        <v>24666</v>
      </c>
      <c r="C5555" s="119">
        <v>135.5</v>
      </c>
      <c r="D5555" s="120">
        <v>5553</v>
      </c>
      <c r="E5555" s="121">
        <f t="shared" si="91"/>
        <v>8</v>
      </c>
    </row>
    <row r="5556" spans="1:5" x14ac:dyDescent="0.2">
      <c r="A5556" s="24" t="s">
        <v>13526</v>
      </c>
      <c r="B5556" s="84" t="s">
        <v>25009</v>
      </c>
      <c r="C5556" s="119">
        <v>135.5</v>
      </c>
      <c r="D5556" s="120">
        <v>5554</v>
      </c>
      <c r="E5556" s="121">
        <f t="shared" si="91"/>
        <v>8</v>
      </c>
    </row>
    <row r="5557" spans="1:5" x14ac:dyDescent="0.2">
      <c r="A5557" s="24" t="s">
        <v>13697</v>
      </c>
      <c r="B5557" s="84" t="s">
        <v>24377</v>
      </c>
      <c r="C5557" s="119">
        <v>135.5</v>
      </c>
      <c r="D5557" s="120">
        <v>5555</v>
      </c>
      <c r="E5557" s="121">
        <f t="shared" si="91"/>
        <v>8</v>
      </c>
    </row>
    <row r="5558" spans="1:5" x14ac:dyDescent="0.2">
      <c r="A5558" s="24" t="s">
        <v>12678</v>
      </c>
      <c r="B5558" s="84" t="s">
        <v>24683</v>
      </c>
      <c r="C5558" s="119">
        <v>135.5</v>
      </c>
      <c r="D5558" s="120">
        <v>5556</v>
      </c>
      <c r="E5558" s="121">
        <f t="shared" si="91"/>
        <v>8</v>
      </c>
    </row>
    <row r="5559" spans="1:5" x14ac:dyDescent="0.2">
      <c r="A5559" s="24" t="s">
        <v>14022</v>
      </c>
      <c r="B5559" s="84" t="s">
        <v>24229</v>
      </c>
      <c r="C5559" s="119">
        <v>135.6</v>
      </c>
      <c r="D5559" s="120">
        <v>5557</v>
      </c>
      <c r="E5559" s="121">
        <f t="shared" si="91"/>
        <v>8</v>
      </c>
    </row>
    <row r="5560" spans="1:5" x14ac:dyDescent="0.2">
      <c r="A5560" s="24" t="s">
        <v>13364</v>
      </c>
      <c r="B5560" s="84" t="s">
        <v>24537</v>
      </c>
      <c r="C5560" s="119">
        <v>135.6</v>
      </c>
      <c r="D5560" s="120">
        <v>5558</v>
      </c>
      <c r="E5560" s="121">
        <f t="shared" si="91"/>
        <v>8</v>
      </c>
    </row>
    <row r="5561" spans="1:5" x14ac:dyDescent="0.2">
      <c r="A5561" s="24" t="s">
        <v>13798</v>
      </c>
      <c r="B5561" s="84" t="s">
        <v>24402</v>
      </c>
      <c r="C5561" s="119">
        <v>135.6</v>
      </c>
      <c r="D5561" s="120">
        <v>5559</v>
      </c>
      <c r="E5561" s="121">
        <f t="shared" si="91"/>
        <v>8</v>
      </c>
    </row>
    <row r="5562" spans="1:5" x14ac:dyDescent="0.2">
      <c r="A5562" s="24" t="s">
        <v>12934</v>
      </c>
      <c r="B5562" s="84" t="s">
        <v>24779</v>
      </c>
      <c r="C5562" s="119">
        <v>135.69999999999999</v>
      </c>
      <c r="D5562" s="120">
        <v>5560</v>
      </c>
      <c r="E5562" s="121">
        <f t="shared" si="91"/>
        <v>8</v>
      </c>
    </row>
    <row r="5563" spans="1:5" x14ac:dyDescent="0.2">
      <c r="A5563" s="24" t="s">
        <v>12773</v>
      </c>
      <c r="B5563" s="84" t="s">
        <v>24976</v>
      </c>
      <c r="C5563" s="119">
        <v>135.69999999999999</v>
      </c>
      <c r="D5563" s="120">
        <v>5561</v>
      </c>
      <c r="E5563" s="121">
        <f t="shared" si="91"/>
        <v>8</v>
      </c>
    </row>
    <row r="5564" spans="1:5" x14ac:dyDescent="0.2">
      <c r="A5564" s="24" t="s">
        <v>14238</v>
      </c>
      <c r="B5564" s="84" t="s">
        <v>24502</v>
      </c>
      <c r="C5564" s="119">
        <v>135.80000000000001</v>
      </c>
      <c r="D5564" s="120">
        <v>5562</v>
      </c>
      <c r="E5564" s="121">
        <f t="shared" si="91"/>
        <v>8</v>
      </c>
    </row>
    <row r="5565" spans="1:5" x14ac:dyDescent="0.2">
      <c r="A5565" s="24" t="s">
        <v>13529</v>
      </c>
      <c r="B5565" s="84" t="s">
        <v>24610</v>
      </c>
      <c r="C5565" s="119">
        <v>135.9</v>
      </c>
      <c r="D5565" s="120">
        <v>5563</v>
      </c>
      <c r="E5565" s="121">
        <f t="shared" si="91"/>
        <v>8</v>
      </c>
    </row>
    <row r="5566" spans="1:5" x14ac:dyDescent="0.2">
      <c r="A5566" s="24" t="s">
        <v>13331</v>
      </c>
      <c r="B5566" s="84" t="s">
        <v>24504</v>
      </c>
      <c r="C5566" s="119">
        <v>136</v>
      </c>
      <c r="D5566" s="120">
        <v>5564</v>
      </c>
      <c r="E5566" s="121">
        <f t="shared" si="91"/>
        <v>8</v>
      </c>
    </row>
    <row r="5567" spans="1:5" x14ac:dyDescent="0.2">
      <c r="A5567" s="24" t="s">
        <v>13949</v>
      </c>
      <c r="B5567" s="84" t="s">
        <v>24908</v>
      </c>
      <c r="C5567" s="119">
        <v>136</v>
      </c>
      <c r="D5567" s="120">
        <v>5565</v>
      </c>
      <c r="E5567" s="121">
        <f t="shared" si="91"/>
        <v>8</v>
      </c>
    </row>
    <row r="5568" spans="1:5" x14ac:dyDescent="0.2">
      <c r="A5568" s="24" t="s">
        <v>13512</v>
      </c>
      <c r="B5568" s="84" t="s">
        <v>24434</v>
      </c>
      <c r="C5568" s="119">
        <v>136.1</v>
      </c>
      <c r="D5568" s="120">
        <v>5566</v>
      </c>
      <c r="E5568" s="121">
        <f t="shared" si="91"/>
        <v>8</v>
      </c>
    </row>
    <row r="5569" spans="1:5" x14ac:dyDescent="0.2">
      <c r="A5569" s="24" t="s">
        <v>13162</v>
      </c>
      <c r="B5569" s="84" t="s">
        <v>25010</v>
      </c>
      <c r="C5569" s="119">
        <v>136.1</v>
      </c>
      <c r="D5569" s="120">
        <v>5567</v>
      </c>
      <c r="E5569" s="121">
        <f t="shared" si="91"/>
        <v>8</v>
      </c>
    </row>
    <row r="5570" spans="1:5" x14ac:dyDescent="0.2">
      <c r="A5570" s="24" t="s">
        <v>12550</v>
      </c>
      <c r="B5570" s="84" t="s">
        <v>24612</v>
      </c>
      <c r="C5570" s="119">
        <v>136.19999999999999</v>
      </c>
      <c r="D5570" s="120">
        <v>5568</v>
      </c>
      <c r="E5570" s="121">
        <f t="shared" si="91"/>
        <v>8</v>
      </c>
    </row>
    <row r="5571" spans="1:5" x14ac:dyDescent="0.2">
      <c r="A5571" s="24" t="s">
        <v>13124</v>
      </c>
      <c r="B5571" s="84" t="s">
        <v>24749</v>
      </c>
      <c r="C5571" s="119">
        <v>136.19999999999999</v>
      </c>
      <c r="D5571" s="120">
        <v>5569</v>
      </c>
      <c r="E5571" s="121">
        <f t="shared" si="91"/>
        <v>8</v>
      </c>
    </row>
    <row r="5572" spans="1:5" x14ac:dyDescent="0.2">
      <c r="A5572" s="24" t="s">
        <v>13137</v>
      </c>
      <c r="B5572" s="84" t="s">
        <v>24563</v>
      </c>
      <c r="C5572" s="119">
        <v>136.30000000000001</v>
      </c>
      <c r="D5572" s="120">
        <v>5570</v>
      </c>
      <c r="E5572" s="121">
        <f t="shared" ref="E5572:E5635" si="92">VLOOKUP(C5572,$I$3:$O$18,7, TRUE)</f>
        <v>8</v>
      </c>
    </row>
    <row r="5573" spans="1:5" x14ac:dyDescent="0.2">
      <c r="A5573" s="24" t="s">
        <v>13544</v>
      </c>
      <c r="B5573" s="84" t="s">
        <v>24606</v>
      </c>
      <c r="C5573" s="119">
        <v>136.30000000000001</v>
      </c>
      <c r="D5573" s="120">
        <v>5571</v>
      </c>
      <c r="E5573" s="121">
        <f t="shared" si="92"/>
        <v>8</v>
      </c>
    </row>
    <row r="5574" spans="1:5" x14ac:dyDescent="0.2">
      <c r="A5574" s="24" t="s">
        <v>13734</v>
      </c>
      <c r="B5574" s="84" t="s">
        <v>24359</v>
      </c>
      <c r="C5574" s="119">
        <v>136.4</v>
      </c>
      <c r="D5574" s="120">
        <v>5572</v>
      </c>
      <c r="E5574" s="121">
        <f t="shared" si="92"/>
        <v>8</v>
      </c>
    </row>
    <row r="5575" spans="1:5" x14ac:dyDescent="0.2">
      <c r="A5575" s="24" t="s">
        <v>12900</v>
      </c>
      <c r="B5575" s="84" t="s">
        <v>24708</v>
      </c>
      <c r="C5575" s="119">
        <v>136.4</v>
      </c>
      <c r="D5575" s="120">
        <v>5573</v>
      </c>
      <c r="E5575" s="121">
        <f t="shared" si="92"/>
        <v>8</v>
      </c>
    </row>
    <row r="5576" spans="1:5" x14ac:dyDescent="0.2">
      <c r="A5576" s="24" t="s">
        <v>12977</v>
      </c>
      <c r="B5576" s="84" t="s">
        <v>24427</v>
      </c>
      <c r="C5576" s="119">
        <v>136.4</v>
      </c>
      <c r="D5576" s="120">
        <v>5574</v>
      </c>
      <c r="E5576" s="121">
        <f t="shared" si="92"/>
        <v>8</v>
      </c>
    </row>
    <row r="5577" spans="1:5" x14ac:dyDescent="0.2">
      <c r="A5577" s="24" t="s">
        <v>14851</v>
      </c>
      <c r="B5577" s="84" t="s">
        <v>25258</v>
      </c>
      <c r="C5577" s="119">
        <v>136.5</v>
      </c>
      <c r="D5577" s="120">
        <v>5575</v>
      </c>
      <c r="E5577" s="121">
        <f t="shared" si="92"/>
        <v>8</v>
      </c>
    </row>
    <row r="5578" spans="1:5" x14ac:dyDescent="0.2">
      <c r="A5578" s="24" t="s">
        <v>14128</v>
      </c>
      <c r="B5578" s="84" t="s">
        <v>24373</v>
      </c>
      <c r="C5578" s="119">
        <v>136.5</v>
      </c>
      <c r="D5578" s="120">
        <v>5576</v>
      </c>
      <c r="E5578" s="121">
        <f t="shared" si="92"/>
        <v>8</v>
      </c>
    </row>
    <row r="5579" spans="1:5" x14ac:dyDescent="0.2">
      <c r="A5579" s="24" t="s">
        <v>13031</v>
      </c>
      <c r="B5579" s="84" t="s">
        <v>24648</v>
      </c>
      <c r="C5579" s="119">
        <v>136.6</v>
      </c>
      <c r="D5579" s="120">
        <v>5577</v>
      </c>
      <c r="E5579" s="121">
        <f t="shared" si="92"/>
        <v>8</v>
      </c>
    </row>
    <row r="5580" spans="1:5" x14ac:dyDescent="0.2">
      <c r="A5580" s="24" t="s">
        <v>13491</v>
      </c>
      <c r="B5580" s="84" t="s">
        <v>24809</v>
      </c>
      <c r="C5580" s="119">
        <v>136.6</v>
      </c>
      <c r="D5580" s="120">
        <v>5578</v>
      </c>
      <c r="E5580" s="121">
        <f t="shared" si="92"/>
        <v>8</v>
      </c>
    </row>
    <row r="5581" spans="1:5" x14ac:dyDescent="0.2">
      <c r="A5581" s="24" t="s">
        <v>14052</v>
      </c>
      <c r="B5581" s="84" t="s">
        <v>24753</v>
      </c>
      <c r="C5581" s="119">
        <v>136.69999999999999</v>
      </c>
      <c r="D5581" s="120">
        <v>5579</v>
      </c>
      <c r="E5581" s="121">
        <f t="shared" si="92"/>
        <v>8</v>
      </c>
    </row>
    <row r="5582" spans="1:5" x14ac:dyDescent="0.2">
      <c r="A5582" s="24" t="s">
        <v>13592</v>
      </c>
      <c r="B5582" s="84" t="s">
        <v>24787</v>
      </c>
      <c r="C5582" s="119">
        <v>136.80000000000001</v>
      </c>
      <c r="D5582" s="120">
        <v>5580</v>
      </c>
      <c r="E5582" s="121">
        <f t="shared" si="92"/>
        <v>8</v>
      </c>
    </row>
    <row r="5583" spans="1:5" x14ac:dyDescent="0.2">
      <c r="A5583" s="24" t="s">
        <v>14459</v>
      </c>
      <c r="B5583" s="84" t="s">
        <v>24677</v>
      </c>
      <c r="C5583" s="119">
        <v>136.80000000000001</v>
      </c>
      <c r="D5583" s="120">
        <v>5581</v>
      </c>
      <c r="E5583" s="121">
        <f t="shared" si="92"/>
        <v>8</v>
      </c>
    </row>
    <row r="5584" spans="1:5" x14ac:dyDescent="0.2">
      <c r="A5584" s="24" t="s">
        <v>13450</v>
      </c>
      <c r="B5584" s="84" t="s">
        <v>24509</v>
      </c>
      <c r="C5584" s="119">
        <v>136.80000000000001</v>
      </c>
      <c r="D5584" s="120">
        <v>5582</v>
      </c>
      <c r="E5584" s="121">
        <f t="shared" si="92"/>
        <v>8</v>
      </c>
    </row>
    <row r="5585" spans="1:5" x14ac:dyDescent="0.2">
      <c r="A5585" s="24" t="s">
        <v>13601</v>
      </c>
      <c r="B5585" s="84" t="s">
        <v>24641</v>
      </c>
      <c r="C5585" s="119">
        <v>136.80000000000001</v>
      </c>
      <c r="D5585" s="120">
        <v>5583</v>
      </c>
      <c r="E5585" s="121">
        <f t="shared" si="92"/>
        <v>8</v>
      </c>
    </row>
    <row r="5586" spans="1:5" x14ac:dyDescent="0.2">
      <c r="A5586" s="24" t="s">
        <v>13430</v>
      </c>
      <c r="B5586" s="84" t="s">
        <v>25203</v>
      </c>
      <c r="C5586" s="119">
        <v>136.80000000000001</v>
      </c>
      <c r="D5586" s="120">
        <v>5584</v>
      </c>
      <c r="E5586" s="121">
        <f t="shared" si="92"/>
        <v>8</v>
      </c>
    </row>
    <row r="5587" spans="1:5" x14ac:dyDescent="0.2">
      <c r="A5587" s="24" t="s">
        <v>13676</v>
      </c>
      <c r="B5587" s="84" t="s">
        <v>24658</v>
      </c>
      <c r="C5587" s="119">
        <v>136.80000000000001</v>
      </c>
      <c r="D5587" s="120">
        <v>5585</v>
      </c>
      <c r="E5587" s="121">
        <f t="shared" si="92"/>
        <v>8</v>
      </c>
    </row>
    <row r="5588" spans="1:5" x14ac:dyDescent="0.2">
      <c r="A5588" s="24" t="s">
        <v>24680</v>
      </c>
      <c r="B5588" s="84" t="s">
        <v>24681</v>
      </c>
      <c r="C5588" s="119">
        <v>136.80000000000001</v>
      </c>
      <c r="D5588" s="120">
        <v>5586</v>
      </c>
      <c r="E5588" s="121">
        <f t="shared" si="92"/>
        <v>8</v>
      </c>
    </row>
    <row r="5589" spans="1:5" x14ac:dyDescent="0.2">
      <c r="A5589" s="24" t="s">
        <v>13573</v>
      </c>
      <c r="B5589" s="84" t="s">
        <v>24937</v>
      </c>
      <c r="C5589" s="119">
        <v>136.9</v>
      </c>
      <c r="D5589" s="120">
        <v>5587</v>
      </c>
      <c r="E5589" s="121">
        <f t="shared" si="92"/>
        <v>8</v>
      </c>
    </row>
    <row r="5590" spans="1:5" x14ac:dyDescent="0.2">
      <c r="A5590" s="24" t="s">
        <v>12714</v>
      </c>
      <c r="B5590" s="84" t="s">
        <v>25182</v>
      </c>
      <c r="C5590" s="119">
        <v>136.9</v>
      </c>
      <c r="D5590" s="120">
        <v>5588</v>
      </c>
      <c r="E5590" s="121">
        <f t="shared" si="92"/>
        <v>8</v>
      </c>
    </row>
    <row r="5591" spans="1:5" x14ac:dyDescent="0.2">
      <c r="A5591" s="24" t="s">
        <v>13900</v>
      </c>
      <c r="B5591" s="84" t="s">
        <v>24730</v>
      </c>
      <c r="C5591" s="119">
        <v>136.9</v>
      </c>
      <c r="D5591" s="120">
        <v>5589</v>
      </c>
      <c r="E5591" s="121">
        <f t="shared" si="92"/>
        <v>8</v>
      </c>
    </row>
    <row r="5592" spans="1:5" x14ac:dyDescent="0.2">
      <c r="A5592" s="24" t="s">
        <v>13333</v>
      </c>
      <c r="B5592" s="84" t="s">
        <v>24714</v>
      </c>
      <c r="C5592" s="119">
        <v>137</v>
      </c>
      <c r="D5592" s="120">
        <v>5590</v>
      </c>
      <c r="E5592" s="121">
        <f t="shared" si="92"/>
        <v>8</v>
      </c>
    </row>
    <row r="5593" spans="1:5" x14ac:dyDescent="0.2">
      <c r="A5593" s="24" t="s">
        <v>13594</v>
      </c>
      <c r="B5593" s="84" t="s">
        <v>24539</v>
      </c>
      <c r="C5593" s="119">
        <v>137</v>
      </c>
      <c r="D5593" s="120">
        <v>5591</v>
      </c>
      <c r="E5593" s="121">
        <f t="shared" si="92"/>
        <v>8</v>
      </c>
    </row>
    <row r="5594" spans="1:5" x14ac:dyDescent="0.2">
      <c r="A5594" s="24" t="s">
        <v>13440</v>
      </c>
      <c r="B5594" s="84" t="s">
        <v>24567</v>
      </c>
      <c r="C5594" s="119">
        <v>137</v>
      </c>
      <c r="D5594" s="120">
        <v>5592</v>
      </c>
      <c r="E5594" s="121">
        <f t="shared" si="92"/>
        <v>8</v>
      </c>
    </row>
    <row r="5595" spans="1:5" x14ac:dyDescent="0.2">
      <c r="A5595" s="24" t="s">
        <v>13078</v>
      </c>
      <c r="B5595" s="84" t="s">
        <v>25104</v>
      </c>
      <c r="C5595" s="119">
        <v>137.1</v>
      </c>
      <c r="D5595" s="120">
        <v>5593</v>
      </c>
      <c r="E5595" s="121">
        <f t="shared" si="92"/>
        <v>8</v>
      </c>
    </row>
    <row r="5596" spans="1:5" x14ac:dyDescent="0.2">
      <c r="A5596" s="24" t="s">
        <v>13552</v>
      </c>
      <c r="B5596" s="84" t="s">
        <v>24605</v>
      </c>
      <c r="C5596" s="119">
        <v>137.1</v>
      </c>
      <c r="D5596" s="120">
        <v>5594</v>
      </c>
      <c r="E5596" s="121">
        <f t="shared" si="92"/>
        <v>8</v>
      </c>
    </row>
    <row r="5597" spans="1:5" x14ac:dyDescent="0.2">
      <c r="A5597" s="24" t="s">
        <v>13434</v>
      </c>
      <c r="B5597" s="84" t="s">
        <v>24990</v>
      </c>
      <c r="C5597" s="119">
        <v>137.1</v>
      </c>
      <c r="D5597" s="120">
        <v>5595</v>
      </c>
      <c r="E5597" s="121">
        <f t="shared" si="92"/>
        <v>8</v>
      </c>
    </row>
    <row r="5598" spans="1:5" x14ac:dyDescent="0.2">
      <c r="A5598" s="24" t="s">
        <v>12835</v>
      </c>
      <c r="B5598" s="84" t="s">
        <v>24887</v>
      </c>
      <c r="C5598" s="119">
        <v>137.19999999999999</v>
      </c>
      <c r="D5598" s="120">
        <v>5596</v>
      </c>
      <c r="E5598" s="121">
        <f t="shared" si="92"/>
        <v>8</v>
      </c>
    </row>
    <row r="5599" spans="1:5" x14ac:dyDescent="0.2">
      <c r="A5599" s="24" t="s">
        <v>13391</v>
      </c>
      <c r="B5599" s="84" t="s">
        <v>24587</v>
      </c>
      <c r="C5599" s="119">
        <v>137.19999999999999</v>
      </c>
      <c r="D5599" s="120">
        <v>5597</v>
      </c>
      <c r="E5599" s="121">
        <f t="shared" si="92"/>
        <v>8</v>
      </c>
    </row>
    <row r="5600" spans="1:5" x14ac:dyDescent="0.2">
      <c r="A5600" s="24" t="s">
        <v>12519</v>
      </c>
      <c r="B5600" s="84" t="s">
        <v>24969</v>
      </c>
      <c r="C5600" s="119">
        <v>137.30000000000001</v>
      </c>
      <c r="D5600" s="120">
        <v>5598</v>
      </c>
      <c r="E5600" s="121">
        <f t="shared" si="92"/>
        <v>8</v>
      </c>
    </row>
    <row r="5601" spans="1:5" x14ac:dyDescent="0.2">
      <c r="A5601" s="24" t="s">
        <v>13890</v>
      </c>
      <c r="B5601" s="84" t="s">
        <v>24733</v>
      </c>
      <c r="C5601" s="119">
        <v>137.30000000000001</v>
      </c>
      <c r="D5601" s="120">
        <v>5599</v>
      </c>
      <c r="E5601" s="121">
        <f t="shared" si="92"/>
        <v>8</v>
      </c>
    </row>
    <row r="5602" spans="1:5" x14ac:dyDescent="0.2">
      <c r="A5602" s="24" t="s">
        <v>13344</v>
      </c>
      <c r="B5602" s="84" t="s">
        <v>24778</v>
      </c>
      <c r="C5602" s="119">
        <v>137.30000000000001</v>
      </c>
      <c r="D5602" s="120">
        <v>5600</v>
      </c>
      <c r="E5602" s="121">
        <f t="shared" si="92"/>
        <v>8</v>
      </c>
    </row>
    <row r="5603" spans="1:5" x14ac:dyDescent="0.2">
      <c r="A5603" s="24" t="s">
        <v>14737</v>
      </c>
      <c r="B5603" s="84" t="s">
        <v>24343</v>
      </c>
      <c r="C5603" s="119">
        <v>137.30000000000001</v>
      </c>
      <c r="D5603" s="120">
        <v>5601</v>
      </c>
      <c r="E5603" s="121">
        <f t="shared" si="92"/>
        <v>8</v>
      </c>
    </row>
    <row r="5604" spans="1:5" x14ac:dyDescent="0.2">
      <c r="A5604" s="24" t="s">
        <v>12951</v>
      </c>
      <c r="B5604" s="84" t="s">
        <v>24858</v>
      </c>
      <c r="C5604" s="119">
        <v>137.30000000000001</v>
      </c>
      <c r="D5604" s="120">
        <v>5602</v>
      </c>
      <c r="E5604" s="121">
        <f t="shared" si="92"/>
        <v>8</v>
      </c>
    </row>
    <row r="5605" spans="1:5" x14ac:dyDescent="0.2">
      <c r="A5605" s="24" t="s">
        <v>13161</v>
      </c>
      <c r="B5605" s="84" t="s">
        <v>25042</v>
      </c>
      <c r="C5605" s="119">
        <v>137.4</v>
      </c>
      <c r="D5605" s="120">
        <v>5603</v>
      </c>
      <c r="E5605" s="121">
        <f t="shared" si="92"/>
        <v>8</v>
      </c>
    </row>
    <row r="5606" spans="1:5" x14ac:dyDescent="0.2">
      <c r="A5606" s="24" t="s">
        <v>12795</v>
      </c>
      <c r="B5606" s="84" t="s">
        <v>24985</v>
      </c>
      <c r="C5606" s="119">
        <v>137.4</v>
      </c>
      <c r="D5606" s="120">
        <v>5604</v>
      </c>
      <c r="E5606" s="121">
        <f t="shared" si="92"/>
        <v>8</v>
      </c>
    </row>
    <row r="5607" spans="1:5" x14ac:dyDescent="0.2">
      <c r="A5607" s="24" t="s">
        <v>12941</v>
      </c>
      <c r="B5607" s="84" t="s">
        <v>24722</v>
      </c>
      <c r="C5607" s="119">
        <v>137.4</v>
      </c>
      <c r="D5607" s="120">
        <v>5605</v>
      </c>
      <c r="E5607" s="121">
        <f t="shared" si="92"/>
        <v>8</v>
      </c>
    </row>
    <row r="5608" spans="1:5" x14ac:dyDescent="0.2">
      <c r="A5608" s="24" t="s">
        <v>13818</v>
      </c>
      <c r="B5608" s="84" t="s">
        <v>24406</v>
      </c>
      <c r="C5608" s="119">
        <v>137.5</v>
      </c>
      <c r="D5608" s="120">
        <v>5606</v>
      </c>
      <c r="E5608" s="121">
        <f t="shared" si="92"/>
        <v>8</v>
      </c>
    </row>
    <row r="5609" spans="1:5" x14ac:dyDescent="0.2">
      <c r="A5609" s="24" t="s">
        <v>12555</v>
      </c>
      <c r="B5609" s="84" t="s">
        <v>25064</v>
      </c>
      <c r="C5609" s="119">
        <v>137.5</v>
      </c>
      <c r="D5609" s="120">
        <v>5607</v>
      </c>
      <c r="E5609" s="121">
        <f t="shared" si="92"/>
        <v>8</v>
      </c>
    </row>
    <row r="5610" spans="1:5" x14ac:dyDescent="0.2">
      <c r="A5610" s="24" t="s">
        <v>13405</v>
      </c>
      <c r="B5610" s="84" t="s">
        <v>24238</v>
      </c>
      <c r="C5610" s="119">
        <v>137.5</v>
      </c>
      <c r="D5610" s="120">
        <v>5608</v>
      </c>
      <c r="E5610" s="121">
        <f t="shared" si="92"/>
        <v>8</v>
      </c>
    </row>
    <row r="5611" spans="1:5" x14ac:dyDescent="0.2">
      <c r="A5611" s="24" t="s">
        <v>24272</v>
      </c>
      <c r="B5611" s="84" t="s">
        <v>24273</v>
      </c>
      <c r="C5611" s="119">
        <v>137.5</v>
      </c>
      <c r="D5611" s="120">
        <v>5609</v>
      </c>
      <c r="E5611" s="121">
        <f t="shared" si="92"/>
        <v>8</v>
      </c>
    </row>
    <row r="5612" spans="1:5" x14ac:dyDescent="0.2">
      <c r="A5612" s="24" t="s">
        <v>13557</v>
      </c>
      <c r="B5612" s="84" t="s">
        <v>24819</v>
      </c>
      <c r="C5612" s="119">
        <v>137.6</v>
      </c>
      <c r="D5612" s="120">
        <v>5610</v>
      </c>
      <c r="E5612" s="121">
        <f t="shared" si="92"/>
        <v>8</v>
      </c>
    </row>
    <row r="5613" spans="1:5" x14ac:dyDescent="0.2">
      <c r="A5613" s="24" t="s">
        <v>13487</v>
      </c>
      <c r="B5613" s="84" t="s">
        <v>24912</v>
      </c>
      <c r="C5613" s="119">
        <v>137.6</v>
      </c>
      <c r="D5613" s="120">
        <v>5611</v>
      </c>
      <c r="E5613" s="121">
        <f t="shared" si="92"/>
        <v>8</v>
      </c>
    </row>
    <row r="5614" spans="1:5" x14ac:dyDescent="0.2">
      <c r="A5614" s="24" t="s">
        <v>13766</v>
      </c>
      <c r="B5614" s="84" t="s">
        <v>24760</v>
      </c>
      <c r="C5614" s="119">
        <v>137.6</v>
      </c>
      <c r="D5614" s="120">
        <v>5612</v>
      </c>
      <c r="E5614" s="121">
        <f t="shared" si="92"/>
        <v>8</v>
      </c>
    </row>
    <row r="5615" spans="1:5" x14ac:dyDescent="0.2">
      <c r="A5615" s="24" t="s">
        <v>13064</v>
      </c>
      <c r="B5615" s="84" t="s">
        <v>24865</v>
      </c>
      <c r="C5615" s="119">
        <v>137.69999999999999</v>
      </c>
      <c r="D5615" s="120">
        <v>5613</v>
      </c>
      <c r="E5615" s="121">
        <f t="shared" si="92"/>
        <v>8</v>
      </c>
    </row>
    <row r="5616" spans="1:5" x14ac:dyDescent="0.2">
      <c r="A5616" s="24" t="s">
        <v>12994</v>
      </c>
      <c r="B5616" s="84" t="s">
        <v>24741</v>
      </c>
      <c r="C5616" s="119">
        <v>137.69999999999999</v>
      </c>
      <c r="D5616" s="120">
        <v>5614</v>
      </c>
      <c r="E5616" s="121">
        <f t="shared" si="92"/>
        <v>8</v>
      </c>
    </row>
    <row r="5617" spans="1:5" x14ac:dyDescent="0.2">
      <c r="A5617" s="24" t="s">
        <v>14809</v>
      </c>
      <c r="B5617" s="84" t="s">
        <v>24595</v>
      </c>
      <c r="C5617" s="119">
        <v>137.69999999999999</v>
      </c>
      <c r="D5617" s="120">
        <v>5615</v>
      </c>
      <c r="E5617" s="121">
        <f t="shared" si="92"/>
        <v>8</v>
      </c>
    </row>
    <row r="5618" spans="1:5" x14ac:dyDescent="0.2">
      <c r="A5618" s="24" t="s">
        <v>13874</v>
      </c>
      <c r="B5618" s="84" t="s">
        <v>24436</v>
      </c>
      <c r="C5618" s="119">
        <v>137.69999999999999</v>
      </c>
      <c r="D5618" s="120">
        <v>5616</v>
      </c>
      <c r="E5618" s="121">
        <f t="shared" si="92"/>
        <v>8</v>
      </c>
    </row>
    <row r="5619" spans="1:5" x14ac:dyDescent="0.2">
      <c r="A5619" s="24" t="s">
        <v>13980</v>
      </c>
      <c r="B5619" s="84" t="s">
        <v>24271</v>
      </c>
      <c r="C5619" s="119">
        <v>137.69999999999999</v>
      </c>
      <c r="D5619" s="120">
        <v>5617</v>
      </c>
      <c r="E5619" s="121">
        <f t="shared" si="92"/>
        <v>8</v>
      </c>
    </row>
    <row r="5620" spans="1:5" x14ac:dyDescent="0.2">
      <c r="A5620" s="24" t="s">
        <v>13974</v>
      </c>
      <c r="B5620" s="84" t="s">
        <v>25038</v>
      </c>
      <c r="C5620" s="119">
        <v>137.80000000000001</v>
      </c>
      <c r="D5620" s="120">
        <v>5618</v>
      </c>
      <c r="E5620" s="121">
        <f t="shared" si="92"/>
        <v>8</v>
      </c>
    </row>
    <row r="5621" spans="1:5" x14ac:dyDescent="0.2">
      <c r="A5621" s="24" t="s">
        <v>13208</v>
      </c>
      <c r="B5621" s="84" t="s">
        <v>25002</v>
      </c>
      <c r="C5621" s="119">
        <v>137.80000000000001</v>
      </c>
      <c r="D5621" s="120">
        <v>5619</v>
      </c>
      <c r="E5621" s="121">
        <f t="shared" si="92"/>
        <v>8</v>
      </c>
    </row>
    <row r="5622" spans="1:5" x14ac:dyDescent="0.2">
      <c r="A5622" s="24" t="s">
        <v>14906</v>
      </c>
      <c r="B5622" s="84" t="s">
        <v>24412</v>
      </c>
      <c r="C5622" s="119">
        <v>137.80000000000001</v>
      </c>
      <c r="D5622" s="120">
        <v>5620</v>
      </c>
      <c r="E5622" s="121">
        <f t="shared" si="92"/>
        <v>8</v>
      </c>
    </row>
    <row r="5623" spans="1:5" x14ac:dyDescent="0.2">
      <c r="A5623" s="24" t="s">
        <v>25396</v>
      </c>
      <c r="B5623" s="84" t="s">
        <v>25397</v>
      </c>
      <c r="C5623" s="119">
        <v>137.80000000000001</v>
      </c>
      <c r="D5623" s="120">
        <v>5621</v>
      </c>
      <c r="E5623" s="121">
        <f t="shared" si="92"/>
        <v>8</v>
      </c>
    </row>
    <row r="5624" spans="1:5" x14ac:dyDescent="0.2">
      <c r="A5624" s="24" t="s">
        <v>12924</v>
      </c>
      <c r="B5624" s="84" t="s">
        <v>25006</v>
      </c>
      <c r="C5624" s="119">
        <v>137.9</v>
      </c>
      <c r="D5624" s="120">
        <v>5622</v>
      </c>
      <c r="E5624" s="121">
        <f t="shared" si="92"/>
        <v>8</v>
      </c>
    </row>
    <row r="5625" spans="1:5" x14ac:dyDescent="0.2">
      <c r="A5625" s="24" t="s">
        <v>13429</v>
      </c>
      <c r="B5625" s="84" t="s">
        <v>24828</v>
      </c>
      <c r="C5625" s="119">
        <v>137.9</v>
      </c>
      <c r="D5625" s="120">
        <v>5623</v>
      </c>
      <c r="E5625" s="121">
        <f t="shared" si="92"/>
        <v>8</v>
      </c>
    </row>
    <row r="5626" spans="1:5" x14ac:dyDescent="0.2">
      <c r="A5626" s="24" t="s">
        <v>12897</v>
      </c>
      <c r="B5626" s="84" t="s">
        <v>24860</v>
      </c>
      <c r="C5626" s="119">
        <v>138</v>
      </c>
      <c r="D5626" s="120">
        <v>5624</v>
      </c>
      <c r="E5626" s="121">
        <f t="shared" si="92"/>
        <v>8</v>
      </c>
    </row>
    <row r="5627" spans="1:5" x14ac:dyDescent="0.2">
      <c r="A5627" s="24" t="s">
        <v>12922</v>
      </c>
      <c r="B5627" s="84" t="s">
        <v>24981</v>
      </c>
      <c r="C5627" s="119">
        <v>138</v>
      </c>
      <c r="D5627" s="120">
        <v>5625</v>
      </c>
      <c r="E5627" s="121">
        <f t="shared" si="92"/>
        <v>8</v>
      </c>
    </row>
    <row r="5628" spans="1:5" x14ac:dyDescent="0.2">
      <c r="A5628" s="24" t="s">
        <v>12260</v>
      </c>
      <c r="B5628" s="84" t="s">
        <v>25200</v>
      </c>
      <c r="C5628" s="119">
        <v>138</v>
      </c>
      <c r="D5628" s="120">
        <v>5626</v>
      </c>
      <c r="E5628" s="121">
        <f t="shared" si="92"/>
        <v>8</v>
      </c>
    </row>
    <row r="5629" spans="1:5" x14ac:dyDescent="0.2">
      <c r="A5629" s="24" t="s">
        <v>14303</v>
      </c>
      <c r="B5629" s="84" t="s">
        <v>24591</v>
      </c>
      <c r="C5629" s="119">
        <v>138</v>
      </c>
      <c r="D5629" s="120">
        <v>5627</v>
      </c>
      <c r="E5629" s="121">
        <f t="shared" si="92"/>
        <v>8</v>
      </c>
    </row>
    <row r="5630" spans="1:5" x14ac:dyDescent="0.2">
      <c r="A5630" s="24" t="s">
        <v>13486</v>
      </c>
      <c r="B5630" s="84" t="s">
        <v>24653</v>
      </c>
      <c r="C5630" s="119">
        <v>138.1</v>
      </c>
      <c r="D5630" s="120">
        <v>5628</v>
      </c>
      <c r="E5630" s="121">
        <f t="shared" si="92"/>
        <v>8</v>
      </c>
    </row>
    <row r="5631" spans="1:5" x14ac:dyDescent="0.2">
      <c r="A5631" s="24" t="s">
        <v>13954</v>
      </c>
      <c r="B5631" s="84" t="s">
        <v>24511</v>
      </c>
      <c r="C5631" s="119">
        <v>138.1</v>
      </c>
      <c r="D5631" s="120">
        <v>5629</v>
      </c>
      <c r="E5631" s="121">
        <f t="shared" si="92"/>
        <v>8</v>
      </c>
    </row>
    <row r="5632" spans="1:5" x14ac:dyDescent="0.2">
      <c r="A5632" s="24" t="s">
        <v>12396</v>
      </c>
      <c r="B5632" s="84" t="s">
        <v>25351</v>
      </c>
      <c r="C5632" s="119">
        <v>138.1</v>
      </c>
      <c r="D5632" s="120">
        <v>5630</v>
      </c>
      <c r="E5632" s="121">
        <f t="shared" si="92"/>
        <v>8</v>
      </c>
    </row>
    <row r="5633" spans="1:5" x14ac:dyDescent="0.2">
      <c r="A5633" s="24" t="s">
        <v>12761</v>
      </c>
      <c r="B5633" s="84" t="s">
        <v>24833</v>
      </c>
      <c r="C5633" s="119">
        <v>138.1</v>
      </c>
      <c r="D5633" s="120">
        <v>5631</v>
      </c>
      <c r="E5633" s="121">
        <f t="shared" si="92"/>
        <v>8</v>
      </c>
    </row>
    <row r="5634" spans="1:5" x14ac:dyDescent="0.2">
      <c r="A5634" s="24" t="s">
        <v>13285</v>
      </c>
      <c r="B5634" s="84" t="s">
        <v>24701</v>
      </c>
      <c r="C5634" s="119">
        <v>138.1</v>
      </c>
      <c r="D5634" s="120">
        <v>5632</v>
      </c>
      <c r="E5634" s="121">
        <f t="shared" si="92"/>
        <v>8</v>
      </c>
    </row>
    <row r="5635" spans="1:5" x14ac:dyDescent="0.2">
      <c r="A5635" s="24" t="s">
        <v>12534</v>
      </c>
      <c r="B5635" s="84" t="s">
        <v>24657</v>
      </c>
      <c r="C5635" s="119">
        <v>138.1</v>
      </c>
      <c r="D5635" s="120">
        <v>5633</v>
      </c>
      <c r="E5635" s="121">
        <f t="shared" si="92"/>
        <v>8</v>
      </c>
    </row>
    <row r="5636" spans="1:5" x14ac:dyDescent="0.2">
      <c r="A5636" s="24" t="s">
        <v>13850</v>
      </c>
      <c r="B5636" s="84" t="s">
        <v>24712</v>
      </c>
      <c r="C5636" s="119">
        <v>138.19999999999999</v>
      </c>
      <c r="D5636" s="120">
        <v>5634</v>
      </c>
      <c r="E5636" s="121">
        <f t="shared" ref="E5636:E5699" si="93">VLOOKUP(C5636,$I$3:$O$18,7, TRUE)</f>
        <v>8</v>
      </c>
    </row>
    <row r="5637" spans="1:5" x14ac:dyDescent="0.2">
      <c r="A5637" s="24" t="s">
        <v>13215</v>
      </c>
      <c r="B5637" s="84" t="s">
        <v>24849</v>
      </c>
      <c r="C5637" s="119">
        <v>138.19999999999999</v>
      </c>
      <c r="D5637" s="120">
        <v>5635</v>
      </c>
      <c r="E5637" s="121">
        <f t="shared" si="93"/>
        <v>8</v>
      </c>
    </row>
    <row r="5638" spans="1:5" x14ac:dyDescent="0.2">
      <c r="A5638" s="24" t="s">
        <v>13256</v>
      </c>
      <c r="B5638" s="84" t="s">
        <v>24669</v>
      </c>
      <c r="C5638" s="119">
        <v>138.19999999999999</v>
      </c>
      <c r="D5638" s="120">
        <v>5636</v>
      </c>
      <c r="E5638" s="121">
        <f t="shared" si="93"/>
        <v>8</v>
      </c>
    </row>
    <row r="5639" spans="1:5" x14ac:dyDescent="0.2">
      <c r="A5639" s="24" t="s">
        <v>14139</v>
      </c>
      <c r="B5639" s="84" t="s">
        <v>24440</v>
      </c>
      <c r="C5639" s="119">
        <v>138.30000000000001</v>
      </c>
      <c r="D5639" s="120">
        <v>5637</v>
      </c>
      <c r="E5639" s="121">
        <f t="shared" si="93"/>
        <v>8</v>
      </c>
    </row>
    <row r="5640" spans="1:5" x14ac:dyDescent="0.2">
      <c r="A5640" s="24" t="s">
        <v>13270</v>
      </c>
      <c r="B5640" s="84" t="s">
        <v>24707</v>
      </c>
      <c r="C5640" s="119">
        <v>138.30000000000001</v>
      </c>
      <c r="D5640" s="120">
        <v>5638</v>
      </c>
      <c r="E5640" s="121">
        <f t="shared" si="93"/>
        <v>8</v>
      </c>
    </row>
    <row r="5641" spans="1:5" x14ac:dyDescent="0.2">
      <c r="A5641" s="24" t="s">
        <v>13042</v>
      </c>
      <c r="B5641" s="84" t="s">
        <v>24724</v>
      </c>
      <c r="C5641" s="119">
        <v>138.30000000000001</v>
      </c>
      <c r="D5641" s="120">
        <v>5639</v>
      </c>
      <c r="E5641" s="121">
        <f t="shared" si="93"/>
        <v>8</v>
      </c>
    </row>
    <row r="5642" spans="1:5" x14ac:dyDescent="0.2">
      <c r="A5642" s="24" t="s">
        <v>13020</v>
      </c>
      <c r="B5642" s="84" t="s">
        <v>25068</v>
      </c>
      <c r="C5642" s="119">
        <v>138.30000000000001</v>
      </c>
      <c r="D5642" s="120">
        <v>5640</v>
      </c>
      <c r="E5642" s="121">
        <f t="shared" si="93"/>
        <v>8</v>
      </c>
    </row>
    <row r="5643" spans="1:5" x14ac:dyDescent="0.2">
      <c r="A5643" s="24" t="s">
        <v>12902</v>
      </c>
      <c r="B5643" s="84" t="s">
        <v>25051</v>
      </c>
      <c r="C5643" s="119">
        <v>138.30000000000001</v>
      </c>
      <c r="D5643" s="120">
        <v>5641</v>
      </c>
      <c r="E5643" s="121">
        <f t="shared" si="93"/>
        <v>8</v>
      </c>
    </row>
    <row r="5644" spans="1:5" x14ac:dyDescent="0.2">
      <c r="A5644" s="24" t="s">
        <v>15123</v>
      </c>
      <c r="B5644" s="84" t="s">
        <v>24455</v>
      </c>
      <c r="C5644" s="119">
        <v>138.30000000000001</v>
      </c>
      <c r="D5644" s="120">
        <v>5642</v>
      </c>
      <c r="E5644" s="121">
        <f t="shared" si="93"/>
        <v>8</v>
      </c>
    </row>
    <row r="5645" spans="1:5" x14ac:dyDescent="0.2">
      <c r="A5645" s="24" t="s">
        <v>13209</v>
      </c>
      <c r="B5645" s="84" t="s">
        <v>24909</v>
      </c>
      <c r="C5645" s="119">
        <v>138.4</v>
      </c>
      <c r="D5645" s="120">
        <v>5643</v>
      </c>
      <c r="E5645" s="121">
        <f t="shared" si="93"/>
        <v>8</v>
      </c>
    </row>
    <row r="5646" spans="1:5" x14ac:dyDescent="0.2">
      <c r="A5646" s="24" t="s">
        <v>12972</v>
      </c>
      <c r="B5646" s="84" t="s">
        <v>24854</v>
      </c>
      <c r="C5646" s="119">
        <v>138.5</v>
      </c>
      <c r="D5646" s="120">
        <v>5644</v>
      </c>
      <c r="E5646" s="121">
        <f t="shared" si="93"/>
        <v>8</v>
      </c>
    </row>
    <row r="5647" spans="1:5" x14ac:dyDescent="0.2">
      <c r="A5647" s="24" t="s">
        <v>12564</v>
      </c>
      <c r="B5647" s="84" t="s">
        <v>25071</v>
      </c>
      <c r="C5647" s="119">
        <v>138.5</v>
      </c>
      <c r="D5647" s="120">
        <v>5645</v>
      </c>
      <c r="E5647" s="121">
        <f t="shared" si="93"/>
        <v>8</v>
      </c>
    </row>
    <row r="5648" spans="1:5" x14ac:dyDescent="0.2">
      <c r="A5648" s="24" t="s">
        <v>12623</v>
      </c>
      <c r="B5648" s="84" t="s">
        <v>25014</v>
      </c>
      <c r="C5648" s="119">
        <v>138.6</v>
      </c>
      <c r="D5648" s="120">
        <v>5646</v>
      </c>
      <c r="E5648" s="121">
        <f t="shared" si="93"/>
        <v>8</v>
      </c>
    </row>
    <row r="5649" spans="1:5" x14ac:dyDescent="0.2">
      <c r="A5649" s="24" t="s">
        <v>14460</v>
      </c>
      <c r="B5649" s="84" t="s">
        <v>24802</v>
      </c>
      <c r="C5649" s="119">
        <v>138.6</v>
      </c>
      <c r="D5649" s="120">
        <v>5647</v>
      </c>
      <c r="E5649" s="121">
        <f t="shared" si="93"/>
        <v>8</v>
      </c>
    </row>
    <row r="5650" spans="1:5" x14ac:dyDescent="0.2">
      <c r="A5650" s="24" t="s">
        <v>12945</v>
      </c>
      <c r="B5650" s="84" t="s">
        <v>25040</v>
      </c>
      <c r="C5650" s="119">
        <v>138.69999999999999</v>
      </c>
      <c r="D5650" s="120">
        <v>5648</v>
      </c>
      <c r="E5650" s="121">
        <f t="shared" si="93"/>
        <v>8</v>
      </c>
    </row>
    <row r="5651" spans="1:5" x14ac:dyDescent="0.2">
      <c r="A5651" s="24" t="s">
        <v>13211</v>
      </c>
      <c r="B5651" s="84" t="s">
        <v>24822</v>
      </c>
      <c r="C5651" s="119">
        <v>138.69999999999999</v>
      </c>
      <c r="D5651" s="120">
        <v>5649</v>
      </c>
      <c r="E5651" s="121">
        <f t="shared" si="93"/>
        <v>8</v>
      </c>
    </row>
    <row r="5652" spans="1:5" x14ac:dyDescent="0.2">
      <c r="A5652" s="24" t="s">
        <v>13176</v>
      </c>
      <c r="B5652" s="84" t="s">
        <v>24938</v>
      </c>
      <c r="C5652" s="119">
        <v>138.69999999999999</v>
      </c>
      <c r="D5652" s="120">
        <v>5650</v>
      </c>
      <c r="E5652" s="121">
        <f t="shared" si="93"/>
        <v>8</v>
      </c>
    </row>
    <row r="5653" spans="1:5" x14ac:dyDescent="0.2">
      <c r="A5653" s="24" t="s">
        <v>12826</v>
      </c>
      <c r="B5653" s="84" t="s">
        <v>24939</v>
      </c>
      <c r="C5653" s="119">
        <v>138.80000000000001</v>
      </c>
      <c r="D5653" s="120">
        <v>5651</v>
      </c>
      <c r="E5653" s="121">
        <f t="shared" si="93"/>
        <v>8</v>
      </c>
    </row>
    <row r="5654" spans="1:5" x14ac:dyDescent="0.2">
      <c r="A5654" s="24" t="s">
        <v>12984</v>
      </c>
      <c r="B5654" s="84" t="s">
        <v>24958</v>
      </c>
      <c r="C5654" s="119">
        <v>138.80000000000001</v>
      </c>
      <c r="D5654" s="120">
        <v>5652</v>
      </c>
      <c r="E5654" s="121">
        <f t="shared" si="93"/>
        <v>8</v>
      </c>
    </row>
    <row r="5655" spans="1:5" x14ac:dyDescent="0.2">
      <c r="A5655" s="24" t="s">
        <v>13964</v>
      </c>
      <c r="B5655" s="84" t="s">
        <v>24756</v>
      </c>
      <c r="C5655" s="119">
        <v>138.80000000000001</v>
      </c>
      <c r="D5655" s="120">
        <v>5653</v>
      </c>
      <c r="E5655" s="121">
        <f t="shared" si="93"/>
        <v>8</v>
      </c>
    </row>
    <row r="5656" spans="1:5" x14ac:dyDescent="0.2">
      <c r="A5656" s="24" t="s">
        <v>12520</v>
      </c>
      <c r="B5656" s="84" t="s">
        <v>25185</v>
      </c>
      <c r="C5656" s="119">
        <v>138.80000000000001</v>
      </c>
      <c r="D5656" s="120">
        <v>5654</v>
      </c>
      <c r="E5656" s="121">
        <f t="shared" si="93"/>
        <v>8</v>
      </c>
    </row>
    <row r="5657" spans="1:5" x14ac:dyDescent="0.2">
      <c r="A5657" s="24" t="s">
        <v>12987</v>
      </c>
      <c r="B5657" s="84" t="s">
        <v>25202</v>
      </c>
      <c r="C5657" s="119">
        <v>138.80000000000001</v>
      </c>
      <c r="D5657" s="120">
        <v>5655</v>
      </c>
      <c r="E5657" s="121">
        <f t="shared" si="93"/>
        <v>8</v>
      </c>
    </row>
    <row r="5658" spans="1:5" x14ac:dyDescent="0.2">
      <c r="A5658" s="24" t="s">
        <v>13043</v>
      </c>
      <c r="B5658" s="84" t="s">
        <v>24935</v>
      </c>
      <c r="C5658" s="119">
        <v>138.80000000000001</v>
      </c>
      <c r="D5658" s="120">
        <v>5656</v>
      </c>
      <c r="E5658" s="121">
        <f t="shared" si="93"/>
        <v>8</v>
      </c>
    </row>
    <row r="5659" spans="1:5" x14ac:dyDescent="0.2">
      <c r="A5659" s="24" t="s">
        <v>15112</v>
      </c>
      <c r="B5659" s="84" t="s">
        <v>24839</v>
      </c>
      <c r="C5659" s="119">
        <v>138.9</v>
      </c>
      <c r="D5659" s="120">
        <v>5657</v>
      </c>
      <c r="E5659" s="121">
        <f t="shared" si="93"/>
        <v>8</v>
      </c>
    </row>
    <row r="5660" spans="1:5" x14ac:dyDescent="0.2">
      <c r="A5660" s="24" t="s">
        <v>12798</v>
      </c>
      <c r="B5660" s="84" t="s">
        <v>24796</v>
      </c>
      <c r="C5660" s="119">
        <v>139</v>
      </c>
      <c r="D5660" s="120">
        <v>5658</v>
      </c>
      <c r="E5660" s="121">
        <f t="shared" si="93"/>
        <v>8</v>
      </c>
    </row>
    <row r="5661" spans="1:5" x14ac:dyDescent="0.2">
      <c r="A5661" s="24" t="s">
        <v>13023</v>
      </c>
      <c r="B5661" s="84" t="s">
        <v>24930</v>
      </c>
      <c r="C5661" s="119">
        <v>139</v>
      </c>
      <c r="D5661" s="120">
        <v>5659</v>
      </c>
      <c r="E5661" s="121">
        <f t="shared" si="93"/>
        <v>8</v>
      </c>
    </row>
    <row r="5662" spans="1:5" x14ac:dyDescent="0.2">
      <c r="A5662" s="24" t="s">
        <v>13265</v>
      </c>
      <c r="B5662" s="84" t="s">
        <v>24654</v>
      </c>
      <c r="C5662" s="119">
        <v>139</v>
      </c>
      <c r="D5662" s="120">
        <v>5660</v>
      </c>
      <c r="E5662" s="121">
        <f t="shared" si="93"/>
        <v>8</v>
      </c>
    </row>
    <row r="5663" spans="1:5" x14ac:dyDescent="0.2">
      <c r="A5663" s="24" t="s">
        <v>14112</v>
      </c>
      <c r="B5663" s="84" t="s">
        <v>24697</v>
      </c>
      <c r="C5663" s="119">
        <v>139</v>
      </c>
      <c r="D5663" s="120">
        <v>5661</v>
      </c>
      <c r="E5663" s="121">
        <f t="shared" si="93"/>
        <v>8</v>
      </c>
    </row>
    <row r="5664" spans="1:5" x14ac:dyDescent="0.2">
      <c r="A5664" s="24" t="s">
        <v>13003</v>
      </c>
      <c r="B5664" s="84" t="s">
        <v>24831</v>
      </c>
      <c r="C5664" s="119">
        <v>139.1</v>
      </c>
      <c r="D5664" s="120">
        <v>5662</v>
      </c>
      <c r="E5664" s="121">
        <f t="shared" si="93"/>
        <v>8</v>
      </c>
    </row>
    <row r="5665" spans="1:5" x14ac:dyDescent="0.2">
      <c r="A5665" s="24" t="s">
        <v>14364</v>
      </c>
      <c r="B5665" s="84" t="s">
        <v>24682</v>
      </c>
      <c r="C5665" s="119">
        <v>139.1</v>
      </c>
      <c r="D5665" s="120">
        <v>5663</v>
      </c>
      <c r="E5665" s="121">
        <f t="shared" si="93"/>
        <v>8</v>
      </c>
    </row>
    <row r="5666" spans="1:5" x14ac:dyDescent="0.2">
      <c r="A5666" s="24" t="s">
        <v>12847</v>
      </c>
      <c r="B5666" s="84" t="s">
        <v>25066</v>
      </c>
      <c r="C5666" s="119">
        <v>139.1</v>
      </c>
      <c r="D5666" s="120">
        <v>5664</v>
      </c>
      <c r="E5666" s="121">
        <f t="shared" si="93"/>
        <v>8</v>
      </c>
    </row>
    <row r="5667" spans="1:5" x14ac:dyDescent="0.2">
      <c r="A5667" s="24" t="s">
        <v>13199</v>
      </c>
      <c r="B5667" s="84" t="s">
        <v>24986</v>
      </c>
      <c r="C5667" s="119">
        <v>139.30000000000001</v>
      </c>
      <c r="D5667" s="120">
        <v>5665</v>
      </c>
      <c r="E5667" s="121">
        <f t="shared" si="93"/>
        <v>8</v>
      </c>
    </row>
    <row r="5668" spans="1:5" x14ac:dyDescent="0.2">
      <c r="A5668" s="24" t="s">
        <v>12950</v>
      </c>
      <c r="B5668" s="84" t="s">
        <v>25196</v>
      </c>
      <c r="C5668" s="119">
        <v>139.30000000000001</v>
      </c>
      <c r="D5668" s="120">
        <v>5666</v>
      </c>
      <c r="E5668" s="121">
        <f t="shared" si="93"/>
        <v>8</v>
      </c>
    </row>
    <row r="5669" spans="1:5" x14ac:dyDescent="0.2">
      <c r="A5669" s="24" t="s">
        <v>13478</v>
      </c>
      <c r="B5669" s="84" t="s">
        <v>25056</v>
      </c>
      <c r="C5669" s="119">
        <v>139.30000000000001</v>
      </c>
      <c r="D5669" s="120">
        <v>5667</v>
      </c>
      <c r="E5669" s="121">
        <f t="shared" si="93"/>
        <v>8</v>
      </c>
    </row>
    <row r="5670" spans="1:5" x14ac:dyDescent="0.2">
      <c r="A5670" s="24" t="s">
        <v>13619</v>
      </c>
      <c r="B5670" s="84" t="s">
        <v>24369</v>
      </c>
      <c r="C5670" s="119">
        <v>139.5</v>
      </c>
      <c r="D5670" s="120">
        <v>5668</v>
      </c>
      <c r="E5670" s="121">
        <f t="shared" si="93"/>
        <v>8</v>
      </c>
    </row>
    <row r="5671" spans="1:5" x14ac:dyDescent="0.2">
      <c r="A5671" s="24" t="s">
        <v>12982</v>
      </c>
      <c r="B5671" s="84" t="s">
        <v>25089</v>
      </c>
      <c r="C5671" s="119">
        <v>139.6</v>
      </c>
      <c r="D5671" s="120">
        <v>5669</v>
      </c>
      <c r="E5671" s="121">
        <f t="shared" si="93"/>
        <v>8</v>
      </c>
    </row>
    <row r="5672" spans="1:5" x14ac:dyDescent="0.2">
      <c r="A5672" s="24" t="s">
        <v>13367</v>
      </c>
      <c r="B5672" s="84" t="s">
        <v>24656</v>
      </c>
      <c r="C5672" s="119">
        <v>139.6</v>
      </c>
      <c r="D5672" s="120">
        <v>5670</v>
      </c>
      <c r="E5672" s="121">
        <f t="shared" si="93"/>
        <v>8</v>
      </c>
    </row>
    <row r="5673" spans="1:5" x14ac:dyDescent="0.2">
      <c r="A5673" s="24" t="s">
        <v>13807</v>
      </c>
      <c r="B5673" s="84" t="s">
        <v>24628</v>
      </c>
      <c r="C5673" s="119">
        <v>139.6</v>
      </c>
      <c r="D5673" s="120">
        <v>5671</v>
      </c>
      <c r="E5673" s="121">
        <f t="shared" si="93"/>
        <v>8</v>
      </c>
    </row>
    <row r="5674" spans="1:5" x14ac:dyDescent="0.2">
      <c r="A5674" s="24" t="s">
        <v>24882</v>
      </c>
      <c r="B5674" s="84" t="s">
        <v>24883</v>
      </c>
      <c r="C5674" s="119">
        <v>139.6</v>
      </c>
      <c r="D5674" s="120">
        <v>5672</v>
      </c>
      <c r="E5674" s="121">
        <f t="shared" si="93"/>
        <v>8</v>
      </c>
    </row>
    <row r="5675" spans="1:5" x14ac:dyDescent="0.2">
      <c r="A5675" s="24" t="s">
        <v>13005</v>
      </c>
      <c r="B5675" s="84" t="s">
        <v>24795</v>
      </c>
      <c r="C5675" s="119">
        <v>139.69999999999999</v>
      </c>
      <c r="D5675" s="120">
        <v>5673</v>
      </c>
      <c r="E5675" s="121">
        <f t="shared" si="93"/>
        <v>8</v>
      </c>
    </row>
    <row r="5676" spans="1:5" x14ac:dyDescent="0.2">
      <c r="A5676" s="24" t="s">
        <v>12395</v>
      </c>
      <c r="B5676" s="84" t="s">
        <v>24926</v>
      </c>
      <c r="C5676" s="119">
        <v>139.69999999999999</v>
      </c>
      <c r="D5676" s="120">
        <v>5674</v>
      </c>
      <c r="E5676" s="121">
        <f t="shared" si="93"/>
        <v>8</v>
      </c>
    </row>
    <row r="5677" spans="1:5" x14ac:dyDescent="0.2">
      <c r="A5677" s="24" t="s">
        <v>13182</v>
      </c>
      <c r="B5677" s="84" t="s">
        <v>25026</v>
      </c>
      <c r="C5677" s="119">
        <v>139.69999999999999</v>
      </c>
      <c r="D5677" s="120">
        <v>5675</v>
      </c>
      <c r="E5677" s="121">
        <f t="shared" si="93"/>
        <v>8</v>
      </c>
    </row>
    <row r="5678" spans="1:5" x14ac:dyDescent="0.2">
      <c r="A5678" s="24" t="s">
        <v>13279</v>
      </c>
      <c r="B5678" s="84" t="s">
        <v>24921</v>
      </c>
      <c r="C5678" s="119">
        <v>139.69999999999999</v>
      </c>
      <c r="D5678" s="120">
        <v>5676</v>
      </c>
      <c r="E5678" s="121">
        <f t="shared" si="93"/>
        <v>8</v>
      </c>
    </row>
    <row r="5679" spans="1:5" x14ac:dyDescent="0.2">
      <c r="A5679" s="24" t="s">
        <v>13010</v>
      </c>
      <c r="B5679" s="84" t="s">
        <v>25055</v>
      </c>
      <c r="C5679" s="119">
        <v>139.80000000000001</v>
      </c>
      <c r="D5679" s="120">
        <v>5677</v>
      </c>
      <c r="E5679" s="121">
        <f t="shared" si="93"/>
        <v>8</v>
      </c>
    </row>
    <row r="5680" spans="1:5" x14ac:dyDescent="0.2">
      <c r="A5680" s="24" t="s">
        <v>13286</v>
      </c>
      <c r="B5680" s="84" t="s">
        <v>24910</v>
      </c>
      <c r="C5680" s="119">
        <v>139.80000000000001</v>
      </c>
      <c r="D5680" s="120">
        <v>5678</v>
      </c>
      <c r="E5680" s="121">
        <f t="shared" si="93"/>
        <v>8</v>
      </c>
    </row>
    <row r="5681" spans="1:5" x14ac:dyDescent="0.2">
      <c r="A5681" s="24" t="s">
        <v>12947</v>
      </c>
      <c r="B5681" s="84" t="s">
        <v>24417</v>
      </c>
      <c r="C5681" s="119">
        <v>139.9</v>
      </c>
      <c r="D5681" s="120">
        <v>5679</v>
      </c>
      <c r="E5681" s="121">
        <f t="shared" si="93"/>
        <v>8</v>
      </c>
    </row>
    <row r="5682" spans="1:5" x14ac:dyDescent="0.2">
      <c r="A5682" s="24" t="s">
        <v>13455</v>
      </c>
      <c r="B5682" s="84" t="s">
        <v>24317</v>
      </c>
      <c r="C5682" s="119">
        <v>140</v>
      </c>
      <c r="D5682" s="120">
        <v>5680</v>
      </c>
      <c r="E5682" s="121">
        <f t="shared" si="93"/>
        <v>8</v>
      </c>
    </row>
    <row r="5683" spans="1:5" x14ac:dyDescent="0.2">
      <c r="A5683" s="24" t="s">
        <v>12988</v>
      </c>
      <c r="B5683" s="84" t="s">
        <v>24844</v>
      </c>
      <c r="C5683" s="119">
        <v>140</v>
      </c>
      <c r="D5683" s="120">
        <v>5681</v>
      </c>
      <c r="E5683" s="121">
        <f t="shared" si="93"/>
        <v>8</v>
      </c>
    </row>
    <row r="5684" spans="1:5" x14ac:dyDescent="0.2">
      <c r="A5684" s="24" t="s">
        <v>24915</v>
      </c>
      <c r="B5684" s="84" t="s">
        <v>24916</v>
      </c>
      <c r="C5684" s="119">
        <v>140</v>
      </c>
      <c r="D5684" s="120">
        <v>5682</v>
      </c>
      <c r="E5684" s="121">
        <f t="shared" si="93"/>
        <v>8</v>
      </c>
    </row>
    <row r="5685" spans="1:5" x14ac:dyDescent="0.2">
      <c r="A5685" s="24" t="s">
        <v>13764</v>
      </c>
      <c r="B5685" s="84" t="s">
        <v>24989</v>
      </c>
      <c r="C5685" s="119">
        <v>140.1</v>
      </c>
      <c r="D5685" s="120">
        <v>5683</v>
      </c>
      <c r="E5685" s="121">
        <f t="shared" si="93"/>
        <v>8</v>
      </c>
    </row>
    <row r="5686" spans="1:5" x14ac:dyDescent="0.2">
      <c r="A5686" s="24" t="s">
        <v>13205</v>
      </c>
      <c r="B5686" s="84" t="s">
        <v>24980</v>
      </c>
      <c r="C5686" s="119">
        <v>140.1</v>
      </c>
      <c r="D5686" s="120">
        <v>5684</v>
      </c>
      <c r="E5686" s="121">
        <f t="shared" si="93"/>
        <v>8</v>
      </c>
    </row>
    <row r="5687" spans="1:5" x14ac:dyDescent="0.2">
      <c r="A5687" s="24" t="s">
        <v>13810</v>
      </c>
      <c r="B5687" s="84" t="s">
        <v>24386</v>
      </c>
      <c r="C5687" s="119">
        <v>140.1</v>
      </c>
      <c r="D5687" s="120">
        <v>5685</v>
      </c>
      <c r="E5687" s="121">
        <f t="shared" si="93"/>
        <v>8</v>
      </c>
    </row>
    <row r="5688" spans="1:5" x14ac:dyDescent="0.2">
      <c r="A5688" s="24" t="s">
        <v>13189</v>
      </c>
      <c r="B5688" s="84" t="s">
        <v>24816</v>
      </c>
      <c r="C5688" s="119">
        <v>140.19999999999999</v>
      </c>
      <c r="D5688" s="120">
        <v>5686</v>
      </c>
      <c r="E5688" s="121">
        <f t="shared" si="93"/>
        <v>8</v>
      </c>
    </row>
    <row r="5689" spans="1:5" x14ac:dyDescent="0.2">
      <c r="A5689" s="24" t="s">
        <v>13693</v>
      </c>
      <c r="B5689" s="84" t="s">
        <v>24388</v>
      </c>
      <c r="C5689" s="119">
        <v>140.19999999999999</v>
      </c>
      <c r="D5689" s="120">
        <v>5687</v>
      </c>
      <c r="E5689" s="121">
        <f t="shared" si="93"/>
        <v>8</v>
      </c>
    </row>
    <row r="5690" spans="1:5" x14ac:dyDescent="0.2">
      <c r="A5690" s="24" t="s">
        <v>13112</v>
      </c>
      <c r="B5690" s="84" t="s">
        <v>24736</v>
      </c>
      <c r="C5690" s="119">
        <v>140.19999999999999</v>
      </c>
      <c r="D5690" s="120">
        <v>5688</v>
      </c>
      <c r="E5690" s="121">
        <f t="shared" si="93"/>
        <v>8</v>
      </c>
    </row>
    <row r="5691" spans="1:5" x14ac:dyDescent="0.2">
      <c r="A5691" s="24" t="s">
        <v>13144</v>
      </c>
      <c r="B5691" s="84" t="s">
        <v>24761</v>
      </c>
      <c r="C5691" s="119">
        <v>140.19999999999999</v>
      </c>
      <c r="D5691" s="120">
        <v>5689</v>
      </c>
      <c r="E5691" s="121">
        <f t="shared" si="93"/>
        <v>8</v>
      </c>
    </row>
    <row r="5692" spans="1:5" x14ac:dyDescent="0.2">
      <c r="A5692" s="24" t="s">
        <v>12748</v>
      </c>
      <c r="B5692" s="84" t="s">
        <v>25115</v>
      </c>
      <c r="C5692" s="119">
        <v>140.19999999999999</v>
      </c>
      <c r="D5692" s="120">
        <v>5690</v>
      </c>
      <c r="E5692" s="121">
        <f t="shared" si="93"/>
        <v>8</v>
      </c>
    </row>
    <row r="5693" spans="1:5" x14ac:dyDescent="0.2">
      <c r="A5693" s="24" t="s">
        <v>13113</v>
      </c>
      <c r="B5693" s="84" t="s">
        <v>24739</v>
      </c>
      <c r="C5693" s="119">
        <v>140.30000000000001</v>
      </c>
      <c r="D5693" s="120">
        <v>5691</v>
      </c>
      <c r="E5693" s="121">
        <f t="shared" si="93"/>
        <v>8</v>
      </c>
    </row>
    <row r="5694" spans="1:5" x14ac:dyDescent="0.2">
      <c r="A5694" s="24" t="s">
        <v>12801</v>
      </c>
      <c r="B5694" s="84" t="s">
        <v>25043</v>
      </c>
      <c r="C5694" s="119">
        <v>140.30000000000001</v>
      </c>
      <c r="D5694" s="120">
        <v>5692</v>
      </c>
      <c r="E5694" s="121">
        <f t="shared" si="93"/>
        <v>8</v>
      </c>
    </row>
    <row r="5695" spans="1:5" x14ac:dyDescent="0.2">
      <c r="A5695" s="24" t="s">
        <v>13960</v>
      </c>
      <c r="B5695" s="84" t="s">
        <v>25053</v>
      </c>
      <c r="C5695" s="119">
        <v>140.4</v>
      </c>
      <c r="D5695" s="120">
        <v>5693</v>
      </c>
      <c r="E5695" s="121">
        <f t="shared" si="93"/>
        <v>8</v>
      </c>
    </row>
    <row r="5696" spans="1:5" x14ac:dyDescent="0.2">
      <c r="A5696" s="24" t="s">
        <v>13470</v>
      </c>
      <c r="B5696" s="84" t="s">
        <v>25111</v>
      </c>
      <c r="C5696" s="119">
        <v>140.4</v>
      </c>
      <c r="D5696" s="120">
        <v>5694</v>
      </c>
      <c r="E5696" s="121">
        <f t="shared" si="93"/>
        <v>8</v>
      </c>
    </row>
    <row r="5697" spans="1:5" x14ac:dyDescent="0.2">
      <c r="A5697" s="24" t="s">
        <v>12845</v>
      </c>
      <c r="B5697" s="84" t="s">
        <v>25091</v>
      </c>
      <c r="C5697" s="119">
        <v>140.4</v>
      </c>
      <c r="D5697" s="120">
        <v>5695</v>
      </c>
      <c r="E5697" s="121">
        <f t="shared" si="93"/>
        <v>8</v>
      </c>
    </row>
    <row r="5698" spans="1:5" x14ac:dyDescent="0.2">
      <c r="A5698" s="24" t="s">
        <v>13469</v>
      </c>
      <c r="B5698" s="84" t="s">
        <v>24895</v>
      </c>
      <c r="C5698" s="119">
        <v>140.5</v>
      </c>
      <c r="D5698" s="120">
        <v>5696</v>
      </c>
      <c r="E5698" s="121">
        <f t="shared" si="93"/>
        <v>8</v>
      </c>
    </row>
    <row r="5699" spans="1:5" x14ac:dyDescent="0.2">
      <c r="A5699" s="24" t="s">
        <v>13217</v>
      </c>
      <c r="B5699" s="84" t="s">
        <v>25142</v>
      </c>
      <c r="C5699" s="119">
        <v>140.6</v>
      </c>
      <c r="D5699" s="120">
        <v>5697</v>
      </c>
      <c r="E5699" s="121">
        <f t="shared" si="93"/>
        <v>8</v>
      </c>
    </row>
    <row r="5700" spans="1:5" x14ac:dyDescent="0.2">
      <c r="A5700" s="24" t="s">
        <v>13701</v>
      </c>
      <c r="B5700" s="84" t="s">
        <v>24522</v>
      </c>
      <c r="C5700" s="119">
        <v>140.6</v>
      </c>
      <c r="D5700" s="120">
        <v>5698</v>
      </c>
      <c r="E5700" s="121">
        <f t="shared" ref="E5700:E5763" si="94">VLOOKUP(C5700,$I$3:$O$18,7, TRUE)</f>
        <v>8</v>
      </c>
    </row>
    <row r="5701" spans="1:5" x14ac:dyDescent="0.2">
      <c r="A5701" s="24" t="s">
        <v>12706</v>
      </c>
      <c r="B5701" s="84" t="s">
        <v>25137</v>
      </c>
      <c r="C5701" s="119">
        <v>140.6</v>
      </c>
      <c r="D5701" s="120">
        <v>5699</v>
      </c>
      <c r="E5701" s="121">
        <f t="shared" si="94"/>
        <v>8</v>
      </c>
    </row>
    <row r="5702" spans="1:5" x14ac:dyDescent="0.2">
      <c r="A5702" s="24" t="s">
        <v>13598</v>
      </c>
      <c r="B5702" s="84" t="s">
        <v>24675</v>
      </c>
      <c r="C5702" s="119">
        <v>140.69999999999999</v>
      </c>
      <c r="D5702" s="120">
        <v>5700</v>
      </c>
      <c r="E5702" s="121">
        <f t="shared" si="94"/>
        <v>8</v>
      </c>
    </row>
    <row r="5703" spans="1:5" x14ac:dyDescent="0.2">
      <c r="A5703" s="24" t="s">
        <v>12670</v>
      </c>
      <c r="B5703" s="84" t="s">
        <v>24905</v>
      </c>
      <c r="C5703" s="119">
        <v>140.80000000000001</v>
      </c>
      <c r="D5703" s="120">
        <v>5701</v>
      </c>
      <c r="E5703" s="121">
        <f t="shared" si="94"/>
        <v>8</v>
      </c>
    </row>
    <row r="5704" spans="1:5" x14ac:dyDescent="0.2">
      <c r="A5704" s="24" t="s">
        <v>12803</v>
      </c>
      <c r="B5704" s="84" t="s">
        <v>25083</v>
      </c>
      <c r="C5704" s="119">
        <v>140.80000000000001</v>
      </c>
      <c r="D5704" s="120">
        <v>5702</v>
      </c>
      <c r="E5704" s="121">
        <f t="shared" si="94"/>
        <v>8</v>
      </c>
    </row>
    <row r="5705" spans="1:5" x14ac:dyDescent="0.2">
      <c r="A5705" s="24" t="s">
        <v>13504</v>
      </c>
      <c r="B5705" s="84" t="s">
        <v>24626</v>
      </c>
      <c r="C5705" s="119">
        <v>140.80000000000001</v>
      </c>
      <c r="D5705" s="120">
        <v>5703</v>
      </c>
      <c r="E5705" s="121">
        <f t="shared" si="94"/>
        <v>8</v>
      </c>
    </row>
    <row r="5706" spans="1:5" x14ac:dyDescent="0.2">
      <c r="A5706" s="24" t="s">
        <v>13378</v>
      </c>
      <c r="B5706" s="84" t="s">
        <v>24725</v>
      </c>
      <c r="C5706" s="119">
        <v>140.80000000000001</v>
      </c>
      <c r="D5706" s="120">
        <v>5704</v>
      </c>
      <c r="E5706" s="121">
        <f t="shared" si="94"/>
        <v>8</v>
      </c>
    </row>
    <row r="5707" spans="1:5" x14ac:dyDescent="0.2">
      <c r="A5707" s="24" t="s">
        <v>12836</v>
      </c>
      <c r="B5707" s="84" t="s">
        <v>25000</v>
      </c>
      <c r="C5707" s="119">
        <v>140.9</v>
      </c>
      <c r="D5707" s="120">
        <v>5705</v>
      </c>
      <c r="E5707" s="121">
        <f t="shared" si="94"/>
        <v>8</v>
      </c>
    </row>
    <row r="5708" spans="1:5" x14ac:dyDescent="0.2">
      <c r="A5708" s="24" t="s">
        <v>12337</v>
      </c>
      <c r="B5708" s="84" t="s">
        <v>25267</v>
      </c>
      <c r="C5708" s="119">
        <v>140.9</v>
      </c>
      <c r="D5708" s="120">
        <v>5706</v>
      </c>
      <c r="E5708" s="121">
        <f t="shared" si="94"/>
        <v>8</v>
      </c>
    </row>
    <row r="5709" spans="1:5" x14ac:dyDescent="0.2">
      <c r="A5709" s="24" t="s">
        <v>13509</v>
      </c>
      <c r="B5709" s="84" t="s">
        <v>24621</v>
      </c>
      <c r="C5709" s="119">
        <v>140.9</v>
      </c>
      <c r="D5709" s="120">
        <v>5707</v>
      </c>
      <c r="E5709" s="121">
        <f t="shared" si="94"/>
        <v>8</v>
      </c>
    </row>
    <row r="5710" spans="1:5" x14ac:dyDescent="0.2">
      <c r="A5710" s="24" t="s">
        <v>12937</v>
      </c>
      <c r="B5710" s="84" t="s">
        <v>24920</v>
      </c>
      <c r="C5710" s="119">
        <v>140.9</v>
      </c>
      <c r="D5710" s="120">
        <v>5708</v>
      </c>
      <c r="E5710" s="121">
        <f t="shared" si="94"/>
        <v>8</v>
      </c>
    </row>
    <row r="5711" spans="1:5" x14ac:dyDescent="0.2">
      <c r="A5711" s="24" t="s">
        <v>13185</v>
      </c>
      <c r="B5711" s="84" t="s">
        <v>24362</v>
      </c>
      <c r="C5711" s="119">
        <v>141</v>
      </c>
      <c r="D5711" s="120">
        <v>5709</v>
      </c>
      <c r="E5711" s="121">
        <f t="shared" si="94"/>
        <v>8</v>
      </c>
    </row>
    <row r="5712" spans="1:5" x14ac:dyDescent="0.2">
      <c r="A5712" s="24" t="s">
        <v>13245</v>
      </c>
      <c r="B5712" s="84" t="s">
        <v>24885</v>
      </c>
      <c r="C5712" s="119">
        <v>141</v>
      </c>
      <c r="D5712" s="120">
        <v>5710</v>
      </c>
      <c r="E5712" s="121">
        <f t="shared" si="94"/>
        <v>8</v>
      </c>
    </row>
    <row r="5713" spans="1:5" x14ac:dyDescent="0.2">
      <c r="A5713" s="24" t="s">
        <v>13110</v>
      </c>
      <c r="B5713" s="84" t="s">
        <v>25021</v>
      </c>
      <c r="C5713" s="119">
        <v>141.1</v>
      </c>
      <c r="D5713" s="120">
        <v>5711</v>
      </c>
      <c r="E5713" s="121">
        <f t="shared" si="94"/>
        <v>8</v>
      </c>
    </row>
    <row r="5714" spans="1:5" x14ac:dyDescent="0.2">
      <c r="A5714" s="24" t="s">
        <v>13081</v>
      </c>
      <c r="B5714" s="84" t="s">
        <v>24936</v>
      </c>
      <c r="C5714" s="119">
        <v>141.19999999999999</v>
      </c>
      <c r="D5714" s="120">
        <v>5712</v>
      </c>
      <c r="E5714" s="121">
        <f t="shared" si="94"/>
        <v>8</v>
      </c>
    </row>
    <row r="5715" spans="1:5" x14ac:dyDescent="0.2">
      <c r="A5715" s="24" t="s">
        <v>13139</v>
      </c>
      <c r="B5715" s="84" t="s">
        <v>24765</v>
      </c>
      <c r="C5715" s="119">
        <v>141.19999999999999</v>
      </c>
      <c r="D5715" s="120">
        <v>5713</v>
      </c>
      <c r="E5715" s="121">
        <f t="shared" si="94"/>
        <v>8</v>
      </c>
    </row>
    <row r="5716" spans="1:5" x14ac:dyDescent="0.2">
      <c r="A5716" s="24" t="s">
        <v>12821</v>
      </c>
      <c r="B5716" s="84" t="s">
        <v>25245</v>
      </c>
      <c r="C5716" s="119">
        <v>141.19999999999999</v>
      </c>
      <c r="D5716" s="120">
        <v>5714</v>
      </c>
      <c r="E5716" s="121">
        <f t="shared" si="94"/>
        <v>8</v>
      </c>
    </row>
    <row r="5717" spans="1:5" x14ac:dyDescent="0.2">
      <c r="A5717" s="24" t="s">
        <v>13682</v>
      </c>
      <c r="B5717" s="84" t="s">
        <v>24934</v>
      </c>
      <c r="C5717" s="119">
        <v>141.19999999999999</v>
      </c>
      <c r="D5717" s="120">
        <v>5715</v>
      </c>
      <c r="E5717" s="121">
        <f t="shared" si="94"/>
        <v>8</v>
      </c>
    </row>
    <row r="5718" spans="1:5" x14ac:dyDescent="0.2">
      <c r="A5718" s="24" t="s">
        <v>13436</v>
      </c>
      <c r="B5718" s="84" t="s">
        <v>25050</v>
      </c>
      <c r="C5718" s="119">
        <v>141.19999999999999</v>
      </c>
      <c r="D5718" s="120">
        <v>5716</v>
      </c>
      <c r="E5718" s="121">
        <f t="shared" si="94"/>
        <v>8</v>
      </c>
    </row>
    <row r="5719" spans="1:5" x14ac:dyDescent="0.2">
      <c r="A5719" s="24" t="s">
        <v>12530</v>
      </c>
      <c r="B5719" s="84" t="s">
        <v>25224</v>
      </c>
      <c r="C5719" s="119">
        <v>141.19999999999999</v>
      </c>
      <c r="D5719" s="120">
        <v>5717</v>
      </c>
      <c r="E5719" s="121">
        <f t="shared" si="94"/>
        <v>8</v>
      </c>
    </row>
    <row r="5720" spans="1:5" x14ac:dyDescent="0.2">
      <c r="A5720" s="24" t="s">
        <v>12394</v>
      </c>
      <c r="B5720" s="84" t="s">
        <v>25032</v>
      </c>
      <c r="C5720" s="119">
        <v>141.19999999999999</v>
      </c>
      <c r="D5720" s="120">
        <v>5718</v>
      </c>
      <c r="E5720" s="121">
        <f t="shared" si="94"/>
        <v>8</v>
      </c>
    </row>
    <row r="5721" spans="1:5" x14ac:dyDescent="0.2">
      <c r="A5721" s="24" t="s">
        <v>14255</v>
      </c>
      <c r="B5721" s="84" t="s">
        <v>24526</v>
      </c>
      <c r="C5721" s="119">
        <v>141.30000000000001</v>
      </c>
      <c r="D5721" s="120">
        <v>5719</v>
      </c>
      <c r="E5721" s="121">
        <f t="shared" si="94"/>
        <v>8</v>
      </c>
    </row>
    <row r="5722" spans="1:5" x14ac:dyDescent="0.2">
      <c r="A5722" s="24" t="s">
        <v>12976</v>
      </c>
      <c r="B5722" s="84" t="s">
        <v>24929</v>
      </c>
      <c r="C5722" s="119">
        <v>141.4</v>
      </c>
      <c r="D5722" s="120">
        <v>5720</v>
      </c>
      <c r="E5722" s="121">
        <f t="shared" si="94"/>
        <v>8</v>
      </c>
    </row>
    <row r="5723" spans="1:5" x14ac:dyDescent="0.2">
      <c r="A5723" s="24" t="s">
        <v>12828</v>
      </c>
      <c r="B5723" s="84" t="s">
        <v>24962</v>
      </c>
      <c r="C5723" s="119">
        <v>141.4</v>
      </c>
      <c r="D5723" s="120">
        <v>5721</v>
      </c>
      <c r="E5723" s="121">
        <f t="shared" si="94"/>
        <v>8</v>
      </c>
    </row>
    <row r="5724" spans="1:5" x14ac:dyDescent="0.2">
      <c r="A5724" s="24" t="s">
        <v>12607</v>
      </c>
      <c r="B5724" s="84" t="s">
        <v>25236</v>
      </c>
      <c r="C5724" s="119">
        <v>141.4</v>
      </c>
      <c r="D5724" s="120">
        <v>5722</v>
      </c>
      <c r="E5724" s="121">
        <f t="shared" si="94"/>
        <v>8</v>
      </c>
    </row>
    <row r="5725" spans="1:5" x14ac:dyDescent="0.2">
      <c r="A5725" s="24" t="s">
        <v>12750</v>
      </c>
      <c r="B5725" s="84" t="s">
        <v>25376</v>
      </c>
      <c r="C5725" s="119">
        <v>141.4</v>
      </c>
      <c r="D5725" s="120">
        <v>5723</v>
      </c>
      <c r="E5725" s="121">
        <f t="shared" si="94"/>
        <v>8</v>
      </c>
    </row>
    <row r="5726" spans="1:5" x14ac:dyDescent="0.2">
      <c r="A5726" s="24" t="s">
        <v>12518</v>
      </c>
      <c r="B5726" s="84" t="s">
        <v>25097</v>
      </c>
      <c r="C5726" s="119">
        <v>141.5</v>
      </c>
      <c r="D5726" s="120">
        <v>5724</v>
      </c>
      <c r="E5726" s="121">
        <f t="shared" si="94"/>
        <v>8</v>
      </c>
    </row>
    <row r="5727" spans="1:5" x14ac:dyDescent="0.2">
      <c r="A5727" s="24" t="s">
        <v>12402</v>
      </c>
      <c r="B5727" s="84" t="s">
        <v>25319</v>
      </c>
      <c r="C5727" s="119">
        <v>141.5</v>
      </c>
      <c r="D5727" s="120">
        <v>5725</v>
      </c>
      <c r="E5727" s="121">
        <f t="shared" si="94"/>
        <v>8</v>
      </c>
    </row>
    <row r="5728" spans="1:5" x14ac:dyDescent="0.2">
      <c r="A5728" s="24" t="s">
        <v>12447</v>
      </c>
      <c r="B5728" s="84" t="s">
        <v>24785</v>
      </c>
      <c r="C5728" s="119">
        <v>141.5</v>
      </c>
      <c r="D5728" s="120">
        <v>5726</v>
      </c>
      <c r="E5728" s="121">
        <f t="shared" si="94"/>
        <v>8</v>
      </c>
    </row>
    <row r="5729" spans="1:5" x14ac:dyDescent="0.2">
      <c r="A5729" s="24" t="s">
        <v>12700</v>
      </c>
      <c r="B5729" s="84" t="s">
        <v>24856</v>
      </c>
      <c r="C5729" s="119">
        <v>141.5</v>
      </c>
      <c r="D5729" s="120">
        <v>5727</v>
      </c>
      <c r="E5729" s="121">
        <f t="shared" si="94"/>
        <v>8</v>
      </c>
    </row>
    <row r="5730" spans="1:5" x14ac:dyDescent="0.2">
      <c r="A5730" s="24" t="s">
        <v>12787</v>
      </c>
      <c r="B5730" s="84" t="s">
        <v>25400</v>
      </c>
      <c r="C5730" s="119">
        <v>141.5</v>
      </c>
      <c r="D5730" s="120">
        <v>5728</v>
      </c>
      <c r="E5730" s="121">
        <f t="shared" si="94"/>
        <v>8</v>
      </c>
    </row>
    <row r="5731" spans="1:5" x14ac:dyDescent="0.2">
      <c r="A5731" s="24" t="s">
        <v>13040</v>
      </c>
      <c r="B5731" s="84" t="s">
        <v>24972</v>
      </c>
      <c r="C5731" s="119">
        <v>141.5</v>
      </c>
      <c r="D5731" s="120">
        <v>5729</v>
      </c>
      <c r="E5731" s="121">
        <f t="shared" si="94"/>
        <v>8</v>
      </c>
    </row>
    <row r="5732" spans="1:5" x14ac:dyDescent="0.2">
      <c r="A5732" s="24" t="s">
        <v>14290</v>
      </c>
      <c r="B5732" s="84" t="s">
        <v>24685</v>
      </c>
      <c r="C5732" s="119">
        <v>141.5</v>
      </c>
      <c r="D5732" s="120">
        <v>5730</v>
      </c>
      <c r="E5732" s="121">
        <f t="shared" si="94"/>
        <v>8</v>
      </c>
    </row>
    <row r="5733" spans="1:5" x14ac:dyDescent="0.2">
      <c r="A5733" s="24" t="s">
        <v>12772</v>
      </c>
      <c r="B5733" s="84" t="s">
        <v>25065</v>
      </c>
      <c r="C5733" s="119">
        <v>141.6</v>
      </c>
      <c r="D5733" s="120">
        <v>5731</v>
      </c>
      <c r="E5733" s="121">
        <f t="shared" si="94"/>
        <v>8</v>
      </c>
    </row>
    <row r="5734" spans="1:5" x14ac:dyDescent="0.2">
      <c r="A5734" s="24" t="s">
        <v>12885</v>
      </c>
      <c r="B5734" s="84" t="s">
        <v>24927</v>
      </c>
      <c r="C5734" s="119">
        <v>141.69999999999999</v>
      </c>
      <c r="D5734" s="120">
        <v>5732</v>
      </c>
      <c r="E5734" s="121">
        <f t="shared" si="94"/>
        <v>8</v>
      </c>
    </row>
    <row r="5735" spans="1:5" x14ac:dyDescent="0.2">
      <c r="A5735" s="24" t="s">
        <v>12939</v>
      </c>
      <c r="B5735" s="84" t="s">
        <v>24963</v>
      </c>
      <c r="C5735" s="119">
        <v>141.69999999999999</v>
      </c>
      <c r="D5735" s="120">
        <v>5733</v>
      </c>
      <c r="E5735" s="121">
        <f t="shared" si="94"/>
        <v>8</v>
      </c>
    </row>
    <row r="5736" spans="1:5" x14ac:dyDescent="0.2">
      <c r="A5736" s="24" t="s">
        <v>12691</v>
      </c>
      <c r="B5736" s="84" t="s">
        <v>25008</v>
      </c>
      <c r="C5736" s="119">
        <v>141.80000000000001</v>
      </c>
      <c r="D5736" s="120">
        <v>5734</v>
      </c>
      <c r="E5736" s="121">
        <f t="shared" si="94"/>
        <v>8</v>
      </c>
    </row>
    <row r="5737" spans="1:5" x14ac:dyDescent="0.2">
      <c r="A5737" s="24" t="s">
        <v>12954</v>
      </c>
      <c r="B5737" s="84" t="s">
        <v>25034</v>
      </c>
      <c r="C5737" s="119">
        <v>141.80000000000001</v>
      </c>
      <c r="D5737" s="120">
        <v>5735</v>
      </c>
      <c r="E5737" s="121">
        <f t="shared" si="94"/>
        <v>8</v>
      </c>
    </row>
    <row r="5738" spans="1:5" x14ac:dyDescent="0.2">
      <c r="A5738" s="24" t="s">
        <v>12635</v>
      </c>
      <c r="B5738" s="84" t="s">
        <v>24866</v>
      </c>
      <c r="C5738" s="119">
        <v>141.80000000000001</v>
      </c>
      <c r="D5738" s="120">
        <v>5736</v>
      </c>
      <c r="E5738" s="121">
        <f t="shared" si="94"/>
        <v>8</v>
      </c>
    </row>
    <row r="5739" spans="1:5" x14ac:dyDescent="0.2">
      <c r="A5739" s="24" t="s">
        <v>12969</v>
      </c>
      <c r="B5739" s="84" t="s">
        <v>24851</v>
      </c>
      <c r="C5739" s="119">
        <v>141.9</v>
      </c>
      <c r="D5739" s="120">
        <v>5737</v>
      </c>
      <c r="E5739" s="121">
        <f t="shared" si="94"/>
        <v>9</v>
      </c>
    </row>
    <row r="5740" spans="1:5" x14ac:dyDescent="0.2">
      <c r="A5740" s="24" t="s">
        <v>12569</v>
      </c>
      <c r="B5740" s="84" t="s">
        <v>25148</v>
      </c>
      <c r="C5740" s="119">
        <v>142</v>
      </c>
      <c r="D5740" s="120">
        <v>5738</v>
      </c>
      <c r="E5740" s="121">
        <f t="shared" si="94"/>
        <v>9</v>
      </c>
    </row>
    <row r="5741" spans="1:5" x14ac:dyDescent="0.2">
      <c r="A5741" s="24" t="s">
        <v>12643</v>
      </c>
      <c r="B5741" s="84" t="s">
        <v>25290</v>
      </c>
      <c r="C5741" s="119">
        <v>142</v>
      </c>
      <c r="D5741" s="120">
        <v>5739</v>
      </c>
      <c r="E5741" s="121">
        <f t="shared" si="94"/>
        <v>9</v>
      </c>
    </row>
    <row r="5742" spans="1:5" x14ac:dyDescent="0.2">
      <c r="A5742" s="24" t="s">
        <v>13465</v>
      </c>
      <c r="B5742" s="84" t="s">
        <v>24853</v>
      </c>
      <c r="C5742" s="119">
        <v>142.1</v>
      </c>
      <c r="D5742" s="120">
        <v>5740</v>
      </c>
      <c r="E5742" s="121">
        <f t="shared" si="94"/>
        <v>9</v>
      </c>
    </row>
    <row r="5743" spans="1:5" x14ac:dyDescent="0.2">
      <c r="A5743" s="24" t="s">
        <v>13009</v>
      </c>
      <c r="B5743" s="84" t="s">
        <v>25072</v>
      </c>
      <c r="C5743" s="119">
        <v>142.1</v>
      </c>
      <c r="D5743" s="120">
        <v>5741</v>
      </c>
      <c r="E5743" s="121">
        <f t="shared" si="94"/>
        <v>9</v>
      </c>
    </row>
    <row r="5744" spans="1:5" x14ac:dyDescent="0.2">
      <c r="A5744" s="24" t="s">
        <v>12266</v>
      </c>
      <c r="B5744" s="84" t="s">
        <v>25134</v>
      </c>
      <c r="C5744" s="119">
        <v>142.1</v>
      </c>
      <c r="D5744" s="120">
        <v>5742</v>
      </c>
      <c r="E5744" s="121">
        <f t="shared" si="94"/>
        <v>9</v>
      </c>
    </row>
    <row r="5745" spans="1:5" x14ac:dyDescent="0.2">
      <c r="A5745" s="24" t="s">
        <v>13044</v>
      </c>
      <c r="B5745" s="84" t="s">
        <v>24870</v>
      </c>
      <c r="C5745" s="119">
        <v>142.1</v>
      </c>
      <c r="D5745" s="120">
        <v>5743</v>
      </c>
      <c r="E5745" s="121">
        <f t="shared" si="94"/>
        <v>9</v>
      </c>
    </row>
    <row r="5746" spans="1:5" x14ac:dyDescent="0.2">
      <c r="A5746" s="24" t="s">
        <v>15480</v>
      </c>
      <c r="B5746" s="84" t="s">
        <v>24584</v>
      </c>
      <c r="C5746" s="119">
        <v>142.19999999999999</v>
      </c>
      <c r="D5746" s="120">
        <v>5744</v>
      </c>
      <c r="E5746" s="121">
        <f t="shared" si="94"/>
        <v>9</v>
      </c>
    </row>
    <row r="5747" spans="1:5" x14ac:dyDescent="0.2">
      <c r="A5747" s="24" t="s">
        <v>13719</v>
      </c>
      <c r="B5747" s="84" t="s">
        <v>24997</v>
      </c>
      <c r="C5747" s="119">
        <v>142.19999999999999</v>
      </c>
      <c r="D5747" s="120">
        <v>5745</v>
      </c>
      <c r="E5747" s="121">
        <f t="shared" si="94"/>
        <v>9</v>
      </c>
    </row>
    <row r="5748" spans="1:5" x14ac:dyDescent="0.2">
      <c r="A5748" s="24" t="s">
        <v>13088</v>
      </c>
      <c r="B5748" s="84" t="s">
        <v>24942</v>
      </c>
      <c r="C5748" s="119">
        <v>142.19999999999999</v>
      </c>
      <c r="D5748" s="120">
        <v>5746</v>
      </c>
      <c r="E5748" s="121">
        <f t="shared" si="94"/>
        <v>9</v>
      </c>
    </row>
    <row r="5749" spans="1:5" x14ac:dyDescent="0.2">
      <c r="A5749" s="24" t="s">
        <v>13547</v>
      </c>
      <c r="B5749" s="84" t="s">
        <v>24933</v>
      </c>
      <c r="C5749" s="119">
        <v>142.30000000000001</v>
      </c>
      <c r="D5749" s="120">
        <v>5747</v>
      </c>
      <c r="E5749" s="121">
        <f t="shared" si="94"/>
        <v>9</v>
      </c>
    </row>
    <row r="5750" spans="1:5" x14ac:dyDescent="0.2">
      <c r="A5750" s="24" t="s">
        <v>13463</v>
      </c>
      <c r="B5750" s="84" t="s">
        <v>24574</v>
      </c>
      <c r="C5750" s="119">
        <v>142.30000000000001</v>
      </c>
      <c r="D5750" s="120">
        <v>5748</v>
      </c>
      <c r="E5750" s="121">
        <f t="shared" si="94"/>
        <v>9</v>
      </c>
    </row>
    <row r="5751" spans="1:5" x14ac:dyDescent="0.2">
      <c r="A5751" s="24" t="s">
        <v>13661</v>
      </c>
      <c r="B5751" s="84" t="s">
        <v>24265</v>
      </c>
      <c r="C5751" s="119">
        <v>142.30000000000001</v>
      </c>
      <c r="D5751" s="120">
        <v>5749</v>
      </c>
      <c r="E5751" s="121">
        <f t="shared" si="94"/>
        <v>9</v>
      </c>
    </row>
    <row r="5752" spans="1:5" x14ac:dyDescent="0.2">
      <c r="A5752" s="24" t="s">
        <v>13718</v>
      </c>
      <c r="B5752" s="84" t="s">
        <v>25047</v>
      </c>
      <c r="C5752" s="119">
        <v>142.4</v>
      </c>
      <c r="D5752" s="120">
        <v>5750</v>
      </c>
      <c r="E5752" s="121">
        <f t="shared" si="94"/>
        <v>9</v>
      </c>
    </row>
    <row r="5753" spans="1:5" x14ac:dyDescent="0.2">
      <c r="A5753" s="24" t="s">
        <v>13276</v>
      </c>
      <c r="B5753" s="84" t="s">
        <v>24944</v>
      </c>
      <c r="C5753" s="119">
        <v>142.4</v>
      </c>
      <c r="D5753" s="120">
        <v>5751</v>
      </c>
      <c r="E5753" s="121">
        <f t="shared" si="94"/>
        <v>9</v>
      </c>
    </row>
    <row r="5754" spans="1:5" x14ac:dyDescent="0.2">
      <c r="A5754" s="24" t="s">
        <v>13212</v>
      </c>
      <c r="B5754" s="84" t="s">
        <v>24684</v>
      </c>
      <c r="C5754" s="119">
        <v>142.4</v>
      </c>
      <c r="D5754" s="120">
        <v>5752</v>
      </c>
      <c r="E5754" s="121">
        <f t="shared" si="94"/>
        <v>9</v>
      </c>
    </row>
    <row r="5755" spans="1:5" x14ac:dyDescent="0.2">
      <c r="A5755" s="24" t="s">
        <v>12602</v>
      </c>
      <c r="B5755" s="84" t="s">
        <v>24444</v>
      </c>
      <c r="C5755" s="119">
        <v>142.4</v>
      </c>
      <c r="D5755" s="120">
        <v>5753</v>
      </c>
      <c r="E5755" s="121">
        <f t="shared" si="94"/>
        <v>9</v>
      </c>
    </row>
    <row r="5756" spans="1:5" x14ac:dyDescent="0.2">
      <c r="A5756" s="24" t="s">
        <v>13817</v>
      </c>
      <c r="B5756" s="84" t="s">
        <v>24896</v>
      </c>
      <c r="C5756" s="119">
        <v>142.6</v>
      </c>
      <c r="D5756" s="120">
        <v>5754</v>
      </c>
      <c r="E5756" s="121">
        <f t="shared" si="94"/>
        <v>9</v>
      </c>
    </row>
    <row r="5757" spans="1:5" x14ac:dyDescent="0.2">
      <c r="A5757" s="24" t="s">
        <v>13845</v>
      </c>
      <c r="B5757" s="84" t="s">
        <v>24857</v>
      </c>
      <c r="C5757" s="119">
        <v>142.6</v>
      </c>
      <c r="D5757" s="120">
        <v>5755</v>
      </c>
      <c r="E5757" s="121">
        <f t="shared" si="94"/>
        <v>9</v>
      </c>
    </row>
    <row r="5758" spans="1:5" x14ac:dyDescent="0.2">
      <c r="A5758" s="24" t="s">
        <v>12911</v>
      </c>
      <c r="B5758" s="84" t="s">
        <v>24614</v>
      </c>
      <c r="C5758" s="119">
        <v>142.69999999999999</v>
      </c>
      <c r="D5758" s="120">
        <v>5756</v>
      </c>
      <c r="E5758" s="121">
        <f t="shared" si="94"/>
        <v>9</v>
      </c>
    </row>
    <row r="5759" spans="1:5" x14ac:dyDescent="0.2">
      <c r="A5759" s="24" t="s">
        <v>12815</v>
      </c>
      <c r="B5759" s="84" t="s">
        <v>24520</v>
      </c>
      <c r="C5759" s="119">
        <v>142.69999999999999</v>
      </c>
      <c r="D5759" s="120">
        <v>5757</v>
      </c>
      <c r="E5759" s="121">
        <f t="shared" si="94"/>
        <v>9</v>
      </c>
    </row>
    <row r="5760" spans="1:5" x14ac:dyDescent="0.2">
      <c r="A5760" s="24" t="s">
        <v>13287</v>
      </c>
      <c r="B5760" s="84" t="s">
        <v>25020</v>
      </c>
      <c r="C5760" s="119">
        <v>142.69999999999999</v>
      </c>
      <c r="D5760" s="120">
        <v>5758</v>
      </c>
      <c r="E5760" s="121">
        <f t="shared" si="94"/>
        <v>9</v>
      </c>
    </row>
    <row r="5761" spans="1:5" x14ac:dyDescent="0.2">
      <c r="A5761" s="24" t="s">
        <v>12639</v>
      </c>
      <c r="B5761" s="84" t="s">
        <v>24953</v>
      </c>
      <c r="C5761" s="119">
        <v>142.80000000000001</v>
      </c>
      <c r="D5761" s="120">
        <v>5759</v>
      </c>
      <c r="E5761" s="121">
        <f t="shared" si="94"/>
        <v>9</v>
      </c>
    </row>
    <row r="5762" spans="1:5" x14ac:dyDescent="0.2">
      <c r="A5762" s="24" t="s">
        <v>12404</v>
      </c>
      <c r="B5762" s="84" t="s">
        <v>25332</v>
      </c>
      <c r="C5762" s="119">
        <v>142.80000000000001</v>
      </c>
      <c r="D5762" s="120">
        <v>5760</v>
      </c>
      <c r="E5762" s="121">
        <f t="shared" si="94"/>
        <v>9</v>
      </c>
    </row>
    <row r="5763" spans="1:5" x14ac:dyDescent="0.2">
      <c r="A5763" s="24" t="s">
        <v>12499</v>
      </c>
      <c r="B5763" s="84" t="s">
        <v>25136</v>
      </c>
      <c r="C5763" s="119">
        <v>142.80000000000001</v>
      </c>
      <c r="D5763" s="120">
        <v>5761</v>
      </c>
      <c r="E5763" s="121">
        <f t="shared" si="94"/>
        <v>9</v>
      </c>
    </row>
    <row r="5764" spans="1:5" x14ac:dyDescent="0.2">
      <c r="A5764" s="24" t="s">
        <v>13309</v>
      </c>
      <c r="B5764" s="84" t="s">
        <v>24863</v>
      </c>
      <c r="C5764" s="119">
        <v>142.80000000000001</v>
      </c>
      <c r="D5764" s="120">
        <v>5762</v>
      </c>
      <c r="E5764" s="121">
        <f t="shared" ref="E5764:E5827" si="95">VLOOKUP(C5764,$I$3:$O$18,7, TRUE)</f>
        <v>9</v>
      </c>
    </row>
    <row r="5765" spans="1:5" x14ac:dyDescent="0.2">
      <c r="A5765" s="24" t="s">
        <v>12943</v>
      </c>
      <c r="B5765" s="84" t="s">
        <v>24803</v>
      </c>
      <c r="C5765" s="119">
        <v>142.9</v>
      </c>
      <c r="D5765" s="120">
        <v>5763</v>
      </c>
      <c r="E5765" s="121">
        <f t="shared" si="95"/>
        <v>9</v>
      </c>
    </row>
    <row r="5766" spans="1:5" x14ac:dyDescent="0.2">
      <c r="A5766" s="24" t="s">
        <v>13672</v>
      </c>
      <c r="B5766" s="84" t="s">
        <v>24392</v>
      </c>
      <c r="C5766" s="119">
        <v>143</v>
      </c>
      <c r="D5766" s="120">
        <v>5764</v>
      </c>
      <c r="E5766" s="121">
        <f t="shared" si="95"/>
        <v>9</v>
      </c>
    </row>
    <row r="5767" spans="1:5" x14ac:dyDescent="0.2">
      <c r="A5767" s="24" t="s">
        <v>13511</v>
      </c>
      <c r="B5767" s="84" t="s">
        <v>24924</v>
      </c>
      <c r="C5767" s="119">
        <v>143.19999999999999</v>
      </c>
      <c r="D5767" s="120">
        <v>5765</v>
      </c>
      <c r="E5767" s="121">
        <f t="shared" si="95"/>
        <v>9</v>
      </c>
    </row>
    <row r="5768" spans="1:5" x14ac:dyDescent="0.2">
      <c r="A5768" s="24" t="s">
        <v>13253</v>
      </c>
      <c r="B5768" s="84" t="s">
        <v>25297</v>
      </c>
      <c r="C5768" s="119">
        <v>143.19999999999999</v>
      </c>
      <c r="D5768" s="120">
        <v>5766</v>
      </c>
      <c r="E5768" s="121">
        <f t="shared" si="95"/>
        <v>9</v>
      </c>
    </row>
    <row r="5769" spans="1:5" x14ac:dyDescent="0.2">
      <c r="A5769" s="24" t="s">
        <v>12674</v>
      </c>
      <c r="B5769" s="84" t="s">
        <v>25292</v>
      </c>
      <c r="C5769" s="119">
        <v>143.19999999999999</v>
      </c>
      <c r="D5769" s="120">
        <v>5767</v>
      </c>
      <c r="E5769" s="121">
        <f t="shared" si="95"/>
        <v>9</v>
      </c>
    </row>
    <row r="5770" spans="1:5" x14ac:dyDescent="0.2">
      <c r="A5770" s="24" t="s">
        <v>12963</v>
      </c>
      <c r="B5770" s="84" t="s">
        <v>24766</v>
      </c>
      <c r="C5770" s="119">
        <v>143.30000000000001</v>
      </c>
      <c r="D5770" s="120">
        <v>5768</v>
      </c>
      <c r="E5770" s="121">
        <f t="shared" si="95"/>
        <v>9</v>
      </c>
    </row>
    <row r="5771" spans="1:5" x14ac:dyDescent="0.2">
      <c r="A5771" s="24" t="s">
        <v>13082</v>
      </c>
      <c r="B5771" s="84" t="s">
        <v>25180</v>
      </c>
      <c r="C5771" s="119">
        <v>143.4</v>
      </c>
      <c r="D5771" s="120">
        <v>5769</v>
      </c>
      <c r="E5771" s="121">
        <f t="shared" si="95"/>
        <v>9</v>
      </c>
    </row>
    <row r="5772" spans="1:5" x14ac:dyDescent="0.2">
      <c r="A5772" s="24" t="s">
        <v>13133</v>
      </c>
      <c r="B5772" s="84" t="s">
        <v>25340</v>
      </c>
      <c r="C5772" s="119">
        <v>143.4</v>
      </c>
      <c r="D5772" s="120">
        <v>5770</v>
      </c>
      <c r="E5772" s="121">
        <f t="shared" si="95"/>
        <v>9</v>
      </c>
    </row>
    <row r="5773" spans="1:5" x14ac:dyDescent="0.2">
      <c r="A5773" s="24" t="s">
        <v>12339</v>
      </c>
      <c r="B5773" s="84" t="s">
        <v>25329</v>
      </c>
      <c r="C5773" s="119">
        <v>143.5</v>
      </c>
      <c r="D5773" s="120">
        <v>5771</v>
      </c>
      <c r="E5773" s="121">
        <f t="shared" si="95"/>
        <v>9</v>
      </c>
    </row>
    <row r="5774" spans="1:5" x14ac:dyDescent="0.2">
      <c r="A5774" s="24" t="s">
        <v>13236</v>
      </c>
      <c r="B5774" s="84" t="s">
        <v>25077</v>
      </c>
      <c r="C5774" s="119">
        <v>143.5</v>
      </c>
      <c r="D5774" s="120">
        <v>5772</v>
      </c>
      <c r="E5774" s="121">
        <f t="shared" si="95"/>
        <v>9</v>
      </c>
    </row>
    <row r="5775" spans="1:5" x14ac:dyDescent="0.2">
      <c r="A5775" s="24" t="s">
        <v>13501</v>
      </c>
      <c r="B5775" s="84" t="s">
        <v>24903</v>
      </c>
      <c r="C5775" s="119">
        <v>143.6</v>
      </c>
      <c r="D5775" s="120">
        <v>5773</v>
      </c>
      <c r="E5775" s="121">
        <f t="shared" si="95"/>
        <v>9</v>
      </c>
    </row>
    <row r="5776" spans="1:5" x14ac:dyDescent="0.2">
      <c r="A5776" s="24" t="s">
        <v>12551</v>
      </c>
      <c r="B5776" s="84" t="s">
        <v>25114</v>
      </c>
      <c r="C5776" s="119">
        <v>143.6</v>
      </c>
      <c r="D5776" s="120">
        <v>5774</v>
      </c>
      <c r="E5776" s="121">
        <f t="shared" si="95"/>
        <v>9</v>
      </c>
    </row>
    <row r="5777" spans="1:5" x14ac:dyDescent="0.2">
      <c r="A5777" s="24" t="s">
        <v>13262</v>
      </c>
      <c r="B5777" s="84" t="s">
        <v>25144</v>
      </c>
      <c r="C5777" s="119">
        <v>143.6</v>
      </c>
      <c r="D5777" s="120">
        <v>5775</v>
      </c>
      <c r="E5777" s="121">
        <f t="shared" si="95"/>
        <v>9</v>
      </c>
    </row>
    <row r="5778" spans="1:5" x14ac:dyDescent="0.2">
      <c r="A5778" s="24" t="s">
        <v>12476</v>
      </c>
      <c r="B5778" s="84" t="s">
        <v>25563</v>
      </c>
      <c r="C5778" s="119">
        <v>143.69999999999999</v>
      </c>
      <c r="D5778" s="120">
        <v>5776</v>
      </c>
      <c r="E5778" s="121">
        <f t="shared" si="95"/>
        <v>9</v>
      </c>
    </row>
    <row r="5779" spans="1:5" x14ac:dyDescent="0.2">
      <c r="A5779" s="24" t="s">
        <v>12644</v>
      </c>
      <c r="B5779" s="84" t="s">
        <v>24859</v>
      </c>
      <c r="C5779" s="119">
        <v>143.69999999999999</v>
      </c>
      <c r="D5779" s="120">
        <v>5777</v>
      </c>
      <c r="E5779" s="121">
        <f t="shared" si="95"/>
        <v>9</v>
      </c>
    </row>
    <row r="5780" spans="1:5" x14ac:dyDescent="0.2">
      <c r="A5780" s="24" t="s">
        <v>12625</v>
      </c>
      <c r="B5780" s="84" t="s">
        <v>25131</v>
      </c>
      <c r="C5780" s="119">
        <v>143.69999999999999</v>
      </c>
      <c r="D5780" s="120">
        <v>5778</v>
      </c>
      <c r="E5780" s="121">
        <f t="shared" si="95"/>
        <v>9</v>
      </c>
    </row>
    <row r="5781" spans="1:5" x14ac:dyDescent="0.2">
      <c r="A5781" s="24" t="s">
        <v>13158</v>
      </c>
      <c r="B5781" s="84" t="s">
        <v>24943</v>
      </c>
      <c r="C5781" s="119">
        <v>143.80000000000001</v>
      </c>
      <c r="D5781" s="120">
        <v>5779</v>
      </c>
      <c r="E5781" s="121">
        <f t="shared" si="95"/>
        <v>9</v>
      </c>
    </row>
    <row r="5782" spans="1:5" x14ac:dyDescent="0.2">
      <c r="A5782" s="24" t="s">
        <v>13515</v>
      </c>
      <c r="B5782" s="84" t="s">
        <v>24764</v>
      </c>
      <c r="C5782" s="119">
        <v>143.80000000000001</v>
      </c>
      <c r="D5782" s="120">
        <v>5780</v>
      </c>
      <c r="E5782" s="121">
        <f t="shared" si="95"/>
        <v>9</v>
      </c>
    </row>
    <row r="5783" spans="1:5" x14ac:dyDescent="0.2">
      <c r="A5783" s="24" t="s">
        <v>13077</v>
      </c>
      <c r="B5783" s="84" t="s">
        <v>24876</v>
      </c>
      <c r="C5783" s="119">
        <v>143.9</v>
      </c>
      <c r="D5783" s="120">
        <v>5781</v>
      </c>
      <c r="E5783" s="121">
        <f t="shared" si="95"/>
        <v>9</v>
      </c>
    </row>
    <row r="5784" spans="1:5" x14ac:dyDescent="0.2">
      <c r="A5784" s="24" t="s">
        <v>13771</v>
      </c>
      <c r="B5784" s="84" t="s">
        <v>24717</v>
      </c>
      <c r="C5784" s="119">
        <v>143.9</v>
      </c>
      <c r="D5784" s="120">
        <v>5782</v>
      </c>
      <c r="E5784" s="121">
        <f t="shared" si="95"/>
        <v>9</v>
      </c>
    </row>
    <row r="5785" spans="1:5" x14ac:dyDescent="0.2">
      <c r="A5785" s="24" t="s">
        <v>13322</v>
      </c>
      <c r="B5785" s="84" t="s">
        <v>25044</v>
      </c>
      <c r="C5785" s="119">
        <v>143.9</v>
      </c>
      <c r="D5785" s="120">
        <v>5783</v>
      </c>
      <c r="E5785" s="121">
        <f t="shared" si="95"/>
        <v>9</v>
      </c>
    </row>
    <row r="5786" spans="1:5" x14ac:dyDescent="0.2">
      <c r="A5786" s="24" t="s">
        <v>13542</v>
      </c>
      <c r="B5786" s="84" t="s">
        <v>25086</v>
      </c>
      <c r="C5786" s="119">
        <v>144</v>
      </c>
      <c r="D5786" s="120">
        <v>5784</v>
      </c>
      <c r="E5786" s="121">
        <f t="shared" si="95"/>
        <v>9</v>
      </c>
    </row>
    <row r="5787" spans="1:5" x14ac:dyDescent="0.2">
      <c r="A5787" s="24" t="s">
        <v>12491</v>
      </c>
      <c r="B5787" s="84" t="s">
        <v>25162</v>
      </c>
      <c r="C5787" s="119">
        <v>144</v>
      </c>
      <c r="D5787" s="120">
        <v>5785</v>
      </c>
      <c r="E5787" s="121">
        <f t="shared" si="95"/>
        <v>9</v>
      </c>
    </row>
    <row r="5788" spans="1:5" x14ac:dyDescent="0.2">
      <c r="A5788" s="24" t="s">
        <v>13684</v>
      </c>
      <c r="B5788" s="84" t="s">
        <v>25102</v>
      </c>
      <c r="C5788" s="119">
        <v>144.1</v>
      </c>
      <c r="D5788" s="120">
        <v>5786</v>
      </c>
      <c r="E5788" s="121">
        <f t="shared" si="95"/>
        <v>9</v>
      </c>
    </row>
    <row r="5789" spans="1:5" x14ac:dyDescent="0.2">
      <c r="A5789" s="24" t="s">
        <v>13377</v>
      </c>
      <c r="B5789" s="84" t="s">
        <v>24850</v>
      </c>
      <c r="C5789" s="119">
        <v>144.1</v>
      </c>
      <c r="D5789" s="120">
        <v>5787</v>
      </c>
      <c r="E5789" s="121">
        <f t="shared" si="95"/>
        <v>9</v>
      </c>
    </row>
    <row r="5790" spans="1:5" x14ac:dyDescent="0.2">
      <c r="A5790" s="24" t="s">
        <v>13451</v>
      </c>
      <c r="B5790" s="84" t="s">
        <v>24799</v>
      </c>
      <c r="C5790" s="119">
        <v>144.1</v>
      </c>
      <c r="D5790" s="120">
        <v>5788</v>
      </c>
      <c r="E5790" s="121">
        <f t="shared" si="95"/>
        <v>9</v>
      </c>
    </row>
    <row r="5791" spans="1:5" x14ac:dyDescent="0.2">
      <c r="A5791" s="24" t="s">
        <v>12295</v>
      </c>
      <c r="B5791" s="84" t="s">
        <v>25442</v>
      </c>
      <c r="C5791" s="119">
        <v>144.1</v>
      </c>
      <c r="D5791" s="120">
        <v>5789</v>
      </c>
      <c r="E5791" s="121">
        <f t="shared" si="95"/>
        <v>9</v>
      </c>
    </row>
    <row r="5792" spans="1:5" x14ac:dyDescent="0.2">
      <c r="A5792" s="24" t="s">
        <v>12649</v>
      </c>
      <c r="B5792" s="84" t="s">
        <v>25198</v>
      </c>
      <c r="C5792" s="119">
        <v>144.1</v>
      </c>
      <c r="D5792" s="120">
        <v>5790</v>
      </c>
      <c r="E5792" s="121">
        <f t="shared" si="95"/>
        <v>9</v>
      </c>
    </row>
    <row r="5793" spans="1:5" x14ac:dyDescent="0.2">
      <c r="A5793" s="24" t="s">
        <v>12775</v>
      </c>
      <c r="B5793" s="84" t="s">
        <v>25169</v>
      </c>
      <c r="C5793" s="119">
        <v>144.19999999999999</v>
      </c>
      <c r="D5793" s="120">
        <v>5791</v>
      </c>
      <c r="E5793" s="121">
        <f t="shared" si="95"/>
        <v>9</v>
      </c>
    </row>
    <row r="5794" spans="1:5" x14ac:dyDescent="0.2">
      <c r="A5794" s="24" t="s">
        <v>13008</v>
      </c>
      <c r="B5794" s="84" t="s">
        <v>25298</v>
      </c>
      <c r="C5794" s="119">
        <v>144.19999999999999</v>
      </c>
      <c r="D5794" s="120">
        <v>5792</v>
      </c>
      <c r="E5794" s="121">
        <f t="shared" si="95"/>
        <v>9</v>
      </c>
    </row>
    <row r="5795" spans="1:5" x14ac:dyDescent="0.2">
      <c r="A5795" s="24" t="s">
        <v>13525</v>
      </c>
      <c r="B5795" s="84" t="s">
        <v>25197</v>
      </c>
      <c r="C5795" s="119">
        <v>144.19999999999999</v>
      </c>
      <c r="D5795" s="120">
        <v>5793</v>
      </c>
      <c r="E5795" s="121">
        <f t="shared" si="95"/>
        <v>9</v>
      </c>
    </row>
    <row r="5796" spans="1:5" x14ac:dyDescent="0.2">
      <c r="A5796" s="24" t="s">
        <v>12813</v>
      </c>
      <c r="B5796" s="84" t="s">
        <v>25060</v>
      </c>
      <c r="C5796" s="119">
        <v>144.30000000000001</v>
      </c>
      <c r="D5796" s="120">
        <v>5794</v>
      </c>
      <c r="E5796" s="121">
        <f t="shared" si="95"/>
        <v>9</v>
      </c>
    </row>
    <row r="5797" spans="1:5" x14ac:dyDescent="0.2">
      <c r="A5797" s="24" t="s">
        <v>13135</v>
      </c>
      <c r="B5797" s="84" t="s">
        <v>24932</v>
      </c>
      <c r="C5797" s="119">
        <v>144.4</v>
      </c>
      <c r="D5797" s="120">
        <v>5795</v>
      </c>
      <c r="E5797" s="121">
        <f t="shared" si="95"/>
        <v>9</v>
      </c>
    </row>
    <row r="5798" spans="1:5" x14ac:dyDescent="0.2">
      <c r="A5798" s="24" t="s">
        <v>12515</v>
      </c>
      <c r="B5798" s="84" t="s">
        <v>25124</v>
      </c>
      <c r="C5798" s="119">
        <v>144.4</v>
      </c>
      <c r="D5798" s="120">
        <v>5796</v>
      </c>
      <c r="E5798" s="121">
        <f t="shared" si="95"/>
        <v>9</v>
      </c>
    </row>
    <row r="5799" spans="1:5" x14ac:dyDescent="0.2">
      <c r="A5799" s="24" t="s">
        <v>13079</v>
      </c>
      <c r="B5799" s="84" t="s">
        <v>24841</v>
      </c>
      <c r="C5799" s="119">
        <v>144.5</v>
      </c>
      <c r="D5799" s="120">
        <v>5797</v>
      </c>
      <c r="E5799" s="121">
        <f t="shared" si="95"/>
        <v>9</v>
      </c>
    </row>
    <row r="5800" spans="1:5" x14ac:dyDescent="0.2">
      <c r="A5800" s="24" t="s">
        <v>13171</v>
      </c>
      <c r="B5800" s="84" t="s">
        <v>24862</v>
      </c>
      <c r="C5800" s="119">
        <v>144.5</v>
      </c>
      <c r="D5800" s="120">
        <v>5798</v>
      </c>
      <c r="E5800" s="121">
        <f t="shared" si="95"/>
        <v>9</v>
      </c>
    </row>
    <row r="5801" spans="1:5" x14ac:dyDescent="0.2">
      <c r="A5801" s="24" t="s">
        <v>13483</v>
      </c>
      <c r="B5801" s="84" t="s">
        <v>25033</v>
      </c>
      <c r="C5801" s="119">
        <v>144.6</v>
      </c>
      <c r="D5801" s="120">
        <v>5799</v>
      </c>
      <c r="E5801" s="121">
        <f t="shared" si="95"/>
        <v>9</v>
      </c>
    </row>
    <row r="5802" spans="1:5" x14ac:dyDescent="0.2">
      <c r="A5802" s="24" t="s">
        <v>13339</v>
      </c>
      <c r="B5802" s="84" t="s">
        <v>24982</v>
      </c>
      <c r="C5802" s="119">
        <v>144.6</v>
      </c>
      <c r="D5802" s="120">
        <v>5800</v>
      </c>
      <c r="E5802" s="121">
        <f t="shared" si="95"/>
        <v>9</v>
      </c>
    </row>
    <row r="5803" spans="1:5" x14ac:dyDescent="0.2">
      <c r="A5803" s="24" t="s">
        <v>13051</v>
      </c>
      <c r="B5803" s="84" t="s">
        <v>24807</v>
      </c>
      <c r="C5803" s="119">
        <v>144.6</v>
      </c>
      <c r="D5803" s="120">
        <v>5801</v>
      </c>
      <c r="E5803" s="121">
        <f t="shared" si="95"/>
        <v>9</v>
      </c>
    </row>
    <row r="5804" spans="1:5" x14ac:dyDescent="0.2">
      <c r="A5804" s="24" t="s">
        <v>13086</v>
      </c>
      <c r="B5804" s="84" t="s">
        <v>25084</v>
      </c>
      <c r="C5804" s="119">
        <v>144.6</v>
      </c>
      <c r="D5804" s="120">
        <v>5802</v>
      </c>
      <c r="E5804" s="121">
        <f t="shared" si="95"/>
        <v>9</v>
      </c>
    </row>
    <row r="5805" spans="1:5" x14ac:dyDescent="0.2">
      <c r="A5805" s="24" t="s">
        <v>12837</v>
      </c>
      <c r="B5805" s="84" t="s">
        <v>25007</v>
      </c>
      <c r="C5805" s="119">
        <v>144.69999999999999</v>
      </c>
      <c r="D5805" s="120">
        <v>5803</v>
      </c>
      <c r="E5805" s="121">
        <f t="shared" si="95"/>
        <v>9</v>
      </c>
    </row>
    <row r="5806" spans="1:5" x14ac:dyDescent="0.2">
      <c r="A5806" s="24" t="s">
        <v>13318</v>
      </c>
      <c r="B5806" s="84" t="s">
        <v>24906</v>
      </c>
      <c r="C5806" s="119">
        <v>144.69999999999999</v>
      </c>
      <c r="D5806" s="120">
        <v>5804</v>
      </c>
      <c r="E5806" s="121">
        <f t="shared" si="95"/>
        <v>9</v>
      </c>
    </row>
    <row r="5807" spans="1:5" x14ac:dyDescent="0.2">
      <c r="A5807" s="24" t="s">
        <v>13756</v>
      </c>
      <c r="B5807" s="84" t="s">
        <v>25383</v>
      </c>
      <c r="C5807" s="119">
        <v>144.80000000000001</v>
      </c>
      <c r="D5807" s="120">
        <v>5805</v>
      </c>
      <c r="E5807" s="121">
        <f t="shared" si="95"/>
        <v>9</v>
      </c>
    </row>
    <row r="5808" spans="1:5" x14ac:dyDescent="0.2">
      <c r="A5808" s="24" t="s">
        <v>12559</v>
      </c>
      <c r="B5808" s="84" t="s">
        <v>24784</v>
      </c>
      <c r="C5808" s="119">
        <v>144.80000000000001</v>
      </c>
      <c r="D5808" s="120">
        <v>5806</v>
      </c>
      <c r="E5808" s="121">
        <f t="shared" si="95"/>
        <v>9</v>
      </c>
    </row>
    <row r="5809" spans="1:5" x14ac:dyDescent="0.2">
      <c r="A5809" s="24" t="s">
        <v>13069</v>
      </c>
      <c r="B5809" s="84" t="s">
        <v>24993</v>
      </c>
      <c r="C5809" s="119">
        <v>144.9</v>
      </c>
      <c r="D5809" s="120">
        <v>5807</v>
      </c>
      <c r="E5809" s="121">
        <f t="shared" si="95"/>
        <v>9</v>
      </c>
    </row>
    <row r="5810" spans="1:5" x14ac:dyDescent="0.2">
      <c r="A5810" s="24" t="s">
        <v>12802</v>
      </c>
      <c r="B5810" s="84" t="s">
        <v>24826</v>
      </c>
      <c r="C5810" s="119">
        <v>144.9</v>
      </c>
      <c r="D5810" s="120">
        <v>5808</v>
      </c>
      <c r="E5810" s="121">
        <f t="shared" si="95"/>
        <v>9</v>
      </c>
    </row>
    <row r="5811" spans="1:5" x14ac:dyDescent="0.2">
      <c r="A5811" s="24" t="s">
        <v>12720</v>
      </c>
      <c r="B5811" s="84" t="s">
        <v>25165</v>
      </c>
      <c r="C5811" s="119">
        <v>144.9</v>
      </c>
      <c r="D5811" s="120">
        <v>5809</v>
      </c>
      <c r="E5811" s="121">
        <f t="shared" si="95"/>
        <v>9</v>
      </c>
    </row>
    <row r="5812" spans="1:5" x14ac:dyDescent="0.2">
      <c r="A5812" s="24" t="s">
        <v>12997</v>
      </c>
      <c r="B5812" s="84" t="s">
        <v>25363</v>
      </c>
      <c r="C5812" s="119">
        <v>144.9</v>
      </c>
      <c r="D5812" s="120">
        <v>5810</v>
      </c>
      <c r="E5812" s="121">
        <f t="shared" si="95"/>
        <v>9</v>
      </c>
    </row>
    <row r="5813" spans="1:5" x14ac:dyDescent="0.2">
      <c r="A5813" s="24" t="s">
        <v>12880</v>
      </c>
      <c r="B5813" s="84" t="s">
        <v>25005</v>
      </c>
      <c r="C5813" s="119">
        <v>145</v>
      </c>
      <c r="D5813" s="120">
        <v>5811</v>
      </c>
      <c r="E5813" s="121">
        <f t="shared" si="95"/>
        <v>9</v>
      </c>
    </row>
    <row r="5814" spans="1:5" x14ac:dyDescent="0.2">
      <c r="A5814" s="24" t="s">
        <v>13074</v>
      </c>
      <c r="B5814" s="84" t="s">
        <v>24836</v>
      </c>
      <c r="C5814" s="119">
        <v>145</v>
      </c>
      <c r="D5814" s="120">
        <v>5812</v>
      </c>
      <c r="E5814" s="121">
        <f t="shared" si="95"/>
        <v>9</v>
      </c>
    </row>
    <row r="5815" spans="1:5" x14ac:dyDescent="0.2">
      <c r="A5815" s="24" t="s">
        <v>25580</v>
      </c>
      <c r="B5815" s="84" t="s">
        <v>25581</v>
      </c>
      <c r="C5815" s="119">
        <v>145</v>
      </c>
      <c r="D5815" s="120">
        <v>5813</v>
      </c>
      <c r="E5815" s="121">
        <f t="shared" si="95"/>
        <v>9</v>
      </c>
    </row>
    <row r="5816" spans="1:5" x14ac:dyDescent="0.2">
      <c r="A5816" s="24" t="s">
        <v>13292</v>
      </c>
      <c r="B5816" s="84" t="s">
        <v>25070</v>
      </c>
      <c r="C5816" s="119">
        <v>145.1</v>
      </c>
      <c r="D5816" s="120">
        <v>5814</v>
      </c>
      <c r="E5816" s="121">
        <f t="shared" si="95"/>
        <v>9</v>
      </c>
    </row>
    <row r="5817" spans="1:5" x14ac:dyDescent="0.2">
      <c r="A5817" s="24" t="s">
        <v>13187</v>
      </c>
      <c r="B5817" s="84" t="s">
        <v>25192</v>
      </c>
      <c r="C5817" s="119">
        <v>145.19999999999999</v>
      </c>
      <c r="D5817" s="120">
        <v>5815</v>
      </c>
      <c r="E5817" s="121">
        <f t="shared" si="95"/>
        <v>9</v>
      </c>
    </row>
    <row r="5818" spans="1:5" x14ac:dyDescent="0.2">
      <c r="A5818" s="24" t="s">
        <v>14160</v>
      </c>
      <c r="B5818" s="84" t="s">
        <v>24437</v>
      </c>
      <c r="C5818" s="119">
        <v>145.19999999999999</v>
      </c>
      <c r="D5818" s="120">
        <v>5816</v>
      </c>
      <c r="E5818" s="121">
        <f t="shared" si="95"/>
        <v>9</v>
      </c>
    </row>
    <row r="5819" spans="1:5" x14ac:dyDescent="0.2">
      <c r="A5819" s="24" t="s">
        <v>14040</v>
      </c>
      <c r="B5819" s="84" t="s">
        <v>24834</v>
      </c>
      <c r="C5819" s="119">
        <v>145.30000000000001</v>
      </c>
      <c r="D5819" s="120">
        <v>5817</v>
      </c>
      <c r="E5819" s="121">
        <f t="shared" si="95"/>
        <v>9</v>
      </c>
    </row>
    <row r="5820" spans="1:5" x14ac:dyDescent="0.2">
      <c r="A5820" s="24" t="s">
        <v>12483</v>
      </c>
      <c r="B5820" s="84" t="s">
        <v>25106</v>
      </c>
      <c r="C5820" s="119">
        <v>145.30000000000001</v>
      </c>
      <c r="D5820" s="120">
        <v>5818</v>
      </c>
      <c r="E5820" s="121">
        <f t="shared" si="95"/>
        <v>9</v>
      </c>
    </row>
    <row r="5821" spans="1:5" x14ac:dyDescent="0.2">
      <c r="A5821" s="24" t="s">
        <v>12807</v>
      </c>
      <c r="B5821" s="84" t="s">
        <v>25159</v>
      </c>
      <c r="C5821" s="119">
        <v>145.4</v>
      </c>
      <c r="D5821" s="120">
        <v>5819</v>
      </c>
      <c r="E5821" s="121">
        <f t="shared" si="95"/>
        <v>9</v>
      </c>
    </row>
    <row r="5822" spans="1:5" x14ac:dyDescent="0.2">
      <c r="A5822" s="24" t="s">
        <v>12431</v>
      </c>
      <c r="B5822" s="84" t="s">
        <v>25350</v>
      </c>
      <c r="C5822" s="119">
        <v>145.4</v>
      </c>
      <c r="D5822" s="120">
        <v>5820</v>
      </c>
      <c r="E5822" s="121">
        <f t="shared" si="95"/>
        <v>9</v>
      </c>
    </row>
    <row r="5823" spans="1:5" x14ac:dyDescent="0.2">
      <c r="A5823" s="24" t="s">
        <v>12888</v>
      </c>
      <c r="B5823" s="84" t="s">
        <v>24983</v>
      </c>
      <c r="C5823" s="119">
        <v>145.4</v>
      </c>
      <c r="D5823" s="120">
        <v>5821</v>
      </c>
      <c r="E5823" s="121">
        <f t="shared" si="95"/>
        <v>9</v>
      </c>
    </row>
    <row r="5824" spans="1:5" x14ac:dyDescent="0.2">
      <c r="A5824" s="24" t="s">
        <v>13050</v>
      </c>
      <c r="B5824" s="84" t="s">
        <v>25264</v>
      </c>
      <c r="C5824" s="119">
        <v>145.5</v>
      </c>
      <c r="D5824" s="120">
        <v>5822</v>
      </c>
      <c r="E5824" s="121">
        <f t="shared" si="95"/>
        <v>9</v>
      </c>
    </row>
    <row r="5825" spans="1:5" x14ac:dyDescent="0.2">
      <c r="A5825" s="24" t="s">
        <v>13121</v>
      </c>
      <c r="B5825" s="84" t="s">
        <v>25011</v>
      </c>
      <c r="C5825" s="119">
        <v>145.6</v>
      </c>
      <c r="D5825" s="120">
        <v>5823</v>
      </c>
      <c r="E5825" s="121">
        <f t="shared" si="95"/>
        <v>9</v>
      </c>
    </row>
    <row r="5826" spans="1:5" x14ac:dyDescent="0.2">
      <c r="A5826" s="24" t="s">
        <v>13997</v>
      </c>
      <c r="B5826" s="84" t="s">
        <v>24699</v>
      </c>
      <c r="C5826" s="119">
        <v>145.69999999999999</v>
      </c>
      <c r="D5826" s="120">
        <v>5824</v>
      </c>
      <c r="E5826" s="121">
        <f t="shared" si="95"/>
        <v>9</v>
      </c>
    </row>
    <row r="5827" spans="1:5" x14ac:dyDescent="0.2">
      <c r="A5827" s="24" t="s">
        <v>12866</v>
      </c>
      <c r="B5827" s="84" t="s">
        <v>24973</v>
      </c>
      <c r="C5827" s="119">
        <v>145.69999999999999</v>
      </c>
      <c r="D5827" s="120">
        <v>5825</v>
      </c>
      <c r="E5827" s="121">
        <f t="shared" si="95"/>
        <v>9</v>
      </c>
    </row>
    <row r="5828" spans="1:5" x14ac:dyDescent="0.2">
      <c r="A5828" s="24" t="s">
        <v>14027</v>
      </c>
      <c r="B5828" s="84" t="s">
        <v>25222</v>
      </c>
      <c r="C5828" s="119">
        <v>145.69999999999999</v>
      </c>
      <c r="D5828" s="120">
        <v>5826</v>
      </c>
      <c r="E5828" s="121">
        <f t="shared" ref="E5828:E5891" si="96">VLOOKUP(C5828,$I$3:$O$18,7, TRUE)</f>
        <v>9</v>
      </c>
    </row>
    <row r="5829" spans="1:5" x14ac:dyDescent="0.2">
      <c r="A5829" s="24" t="s">
        <v>12669</v>
      </c>
      <c r="B5829" s="84" t="s">
        <v>25357</v>
      </c>
      <c r="C5829" s="119">
        <v>145.80000000000001</v>
      </c>
      <c r="D5829" s="120">
        <v>5827</v>
      </c>
      <c r="E5829" s="121">
        <f t="shared" si="96"/>
        <v>9</v>
      </c>
    </row>
    <row r="5830" spans="1:5" x14ac:dyDescent="0.2">
      <c r="A5830" s="24" t="s">
        <v>13907</v>
      </c>
      <c r="B5830" s="84" t="s">
        <v>25110</v>
      </c>
      <c r="C5830" s="119">
        <v>145.9</v>
      </c>
      <c r="D5830" s="120">
        <v>5828</v>
      </c>
      <c r="E5830" s="121">
        <f t="shared" si="96"/>
        <v>9</v>
      </c>
    </row>
    <row r="5831" spans="1:5" x14ac:dyDescent="0.2">
      <c r="A5831" s="24" t="s">
        <v>12804</v>
      </c>
      <c r="B5831" s="84" t="s">
        <v>24695</v>
      </c>
      <c r="C5831" s="119">
        <v>146</v>
      </c>
      <c r="D5831" s="120">
        <v>5829</v>
      </c>
      <c r="E5831" s="121">
        <f t="shared" si="96"/>
        <v>9</v>
      </c>
    </row>
    <row r="5832" spans="1:5" x14ac:dyDescent="0.2">
      <c r="A5832" s="24" t="s">
        <v>12736</v>
      </c>
      <c r="B5832" s="84" t="s">
        <v>25105</v>
      </c>
      <c r="C5832" s="119">
        <v>146</v>
      </c>
      <c r="D5832" s="120">
        <v>5830</v>
      </c>
      <c r="E5832" s="121">
        <f t="shared" si="96"/>
        <v>9</v>
      </c>
    </row>
    <row r="5833" spans="1:5" x14ac:dyDescent="0.2">
      <c r="A5833" s="24" t="s">
        <v>12838</v>
      </c>
      <c r="B5833" s="84" t="s">
        <v>25058</v>
      </c>
      <c r="C5833" s="119">
        <v>146</v>
      </c>
      <c r="D5833" s="120">
        <v>5831</v>
      </c>
      <c r="E5833" s="121">
        <f t="shared" si="96"/>
        <v>9</v>
      </c>
    </row>
    <row r="5834" spans="1:5" x14ac:dyDescent="0.2">
      <c r="A5834" s="24" t="s">
        <v>12959</v>
      </c>
      <c r="B5834" s="84" t="s">
        <v>24897</v>
      </c>
      <c r="C5834" s="119">
        <v>146.1</v>
      </c>
      <c r="D5834" s="120">
        <v>5832</v>
      </c>
      <c r="E5834" s="121">
        <f t="shared" si="96"/>
        <v>9</v>
      </c>
    </row>
    <row r="5835" spans="1:5" x14ac:dyDescent="0.2">
      <c r="A5835" s="24" t="s">
        <v>12430</v>
      </c>
      <c r="B5835" s="84" t="s">
        <v>25310</v>
      </c>
      <c r="C5835" s="119">
        <v>146.1</v>
      </c>
      <c r="D5835" s="120">
        <v>5833</v>
      </c>
      <c r="E5835" s="121">
        <f t="shared" si="96"/>
        <v>9</v>
      </c>
    </row>
    <row r="5836" spans="1:5" x14ac:dyDescent="0.2">
      <c r="A5836" s="24" t="s">
        <v>12923</v>
      </c>
      <c r="B5836" s="84" t="s">
        <v>25027</v>
      </c>
      <c r="C5836" s="119">
        <v>146.1</v>
      </c>
      <c r="D5836" s="120">
        <v>5834</v>
      </c>
      <c r="E5836" s="121">
        <f t="shared" si="96"/>
        <v>9</v>
      </c>
    </row>
    <row r="5837" spans="1:5" x14ac:dyDescent="0.2">
      <c r="A5837" s="24" t="s">
        <v>13393</v>
      </c>
      <c r="B5837" s="84" t="s">
        <v>25080</v>
      </c>
      <c r="C5837" s="119">
        <v>146.1</v>
      </c>
      <c r="D5837" s="120">
        <v>5835</v>
      </c>
      <c r="E5837" s="121">
        <f t="shared" si="96"/>
        <v>9</v>
      </c>
    </row>
    <row r="5838" spans="1:5" x14ac:dyDescent="0.2">
      <c r="A5838" s="24" t="s">
        <v>13095</v>
      </c>
      <c r="B5838" s="84" t="s">
        <v>25218</v>
      </c>
      <c r="C5838" s="119">
        <v>146.19999999999999</v>
      </c>
      <c r="D5838" s="120">
        <v>5836</v>
      </c>
      <c r="E5838" s="121">
        <f t="shared" si="96"/>
        <v>9</v>
      </c>
    </row>
    <row r="5839" spans="1:5" x14ac:dyDescent="0.2">
      <c r="A5839" s="24" t="s">
        <v>12914</v>
      </c>
      <c r="B5839" s="84" t="s">
        <v>24899</v>
      </c>
      <c r="C5839" s="119">
        <v>146.19999999999999</v>
      </c>
      <c r="D5839" s="120">
        <v>5837</v>
      </c>
      <c r="E5839" s="121">
        <f t="shared" si="96"/>
        <v>9</v>
      </c>
    </row>
    <row r="5840" spans="1:5" x14ac:dyDescent="0.2">
      <c r="A5840" s="24" t="s">
        <v>13392</v>
      </c>
      <c r="B5840" s="84" t="s">
        <v>25288</v>
      </c>
      <c r="C5840" s="119">
        <v>146.4</v>
      </c>
      <c r="D5840" s="120">
        <v>5838</v>
      </c>
      <c r="E5840" s="121">
        <f t="shared" si="96"/>
        <v>9</v>
      </c>
    </row>
    <row r="5841" spans="1:5" x14ac:dyDescent="0.2">
      <c r="A5841" s="24" t="s">
        <v>12940</v>
      </c>
      <c r="B5841" s="84" t="s">
        <v>24941</v>
      </c>
      <c r="C5841" s="119">
        <v>146.4</v>
      </c>
      <c r="D5841" s="120">
        <v>5839</v>
      </c>
      <c r="E5841" s="121">
        <f t="shared" si="96"/>
        <v>9</v>
      </c>
    </row>
    <row r="5842" spans="1:5" x14ac:dyDescent="0.2">
      <c r="A5842" s="24" t="s">
        <v>12666</v>
      </c>
      <c r="B5842" s="84" t="s">
        <v>25246</v>
      </c>
      <c r="C5842" s="119">
        <v>146.4</v>
      </c>
      <c r="D5842" s="120">
        <v>5840</v>
      </c>
      <c r="E5842" s="121">
        <f t="shared" si="96"/>
        <v>9</v>
      </c>
    </row>
    <row r="5843" spans="1:5" x14ac:dyDescent="0.2">
      <c r="A5843" s="24" t="s">
        <v>13271</v>
      </c>
      <c r="B5843" s="84" t="s">
        <v>25230</v>
      </c>
      <c r="C5843" s="119">
        <v>146.5</v>
      </c>
      <c r="D5843" s="120">
        <v>5841</v>
      </c>
      <c r="E5843" s="121">
        <f t="shared" si="96"/>
        <v>9</v>
      </c>
    </row>
    <row r="5844" spans="1:5" x14ac:dyDescent="0.2">
      <c r="A5844" s="24" t="s">
        <v>13059</v>
      </c>
      <c r="B5844" s="84" t="s">
        <v>24818</v>
      </c>
      <c r="C5844" s="119">
        <v>146.5</v>
      </c>
      <c r="D5844" s="120">
        <v>5842</v>
      </c>
      <c r="E5844" s="121">
        <f t="shared" si="96"/>
        <v>9</v>
      </c>
    </row>
    <row r="5845" spans="1:5" x14ac:dyDescent="0.2">
      <c r="A5845" s="24" t="s">
        <v>12713</v>
      </c>
      <c r="B5845" s="84" t="s">
        <v>25304</v>
      </c>
      <c r="C5845" s="119">
        <v>146.5</v>
      </c>
      <c r="D5845" s="120">
        <v>5843</v>
      </c>
      <c r="E5845" s="121">
        <f t="shared" si="96"/>
        <v>9</v>
      </c>
    </row>
    <row r="5846" spans="1:5" x14ac:dyDescent="0.2">
      <c r="A5846" s="24" t="s">
        <v>12746</v>
      </c>
      <c r="B5846" s="84" t="s">
        <v>24898</v>
      </c>
      <c r="C5846" s="119">
        <v>146.5</v>
      </c>
      <c r="D5846" s="120">
        <v>5844</v>
      </c>
      <c r="E5846" s="121">
        <f t="shared" si="96"/>
        <v>9</v>
      </c>
    </row>
    <row r="5847" spans="1:5" x14ac:dyDescent="0.2">
      <c r="A5847" s="24" t="s">
        <v>12833</v>
      </c>
      <c r="B5847" s="84" t="s">
        <v>25119</v>
      </c>
      <c r="C5847" s="119">
        <v>146.5</v>
      </c>
      <c r="D5847" s="120">
        <v>5845</v>
      </c>
      <c r="E5847" s="121">
        <f t="shared" si="96"/>
        <v>9</v>
      </c>
    </row>
    <row r="5848" spans="1:5" x14ac:dyDescent="0.2">
      <c r="A5848" s="24" t="s">
        <v>13579</v>
      </c>
      <c r="B5848" s="84" t="s">
        <v>25059</v>
      </c>
      <c r="C5848" s="119">
        <v>146.6</v>
      </c>
      <c r="D5848" s="120">
        <v>5846</v>
      </c>
      <c r="E5848" s="121">
        <f t="shared" si="96"/>
        <v>9</v>
      </c>
    </row>
    <row r="5849" spans="1:5" x14ac:dyDescent="0.2">
      <c r="A5849" s="24" t="s">
        <v>12576</v>
      </c>
      <c r="B5849" s="84" t="s">
        <v>24830</v>
      </c>
      <c r="C5849" s="119">
        <v>146.69999999999999</v>
      </c>
      <c r="D5849" s="120">
        <v>5847</v>
      </c>
      <c r="E5849" s="121">
        <f t="shared" si="96"/>
        <v>9</v>
      </c>
    </row>
    <row r="5850" spans="1:5" x14ac:dyDescent="0.2">
      <c r="A5850" s="24" t="s">
        <v>14354</v>
      </c>
      <c r="B5850" s="84" t="s">
        <v>24917</v>
      </c>
      <c r="C5850" s="119">
        <v>146.80000000000001</v>
      </c>
      <c r="D5850" s="120">
        <v>5848</v>
      </c>
      <c r="E5850" s="121">
        <f t="shared" si="96"/>
        <v>9</v>
      </c>
    </row>
    <row r="5851" spans="1:5" x14ac:dyDescent="0.2">
      <c r="A5851" s="24" t="s">
        <v>12842</v>
      </c>
      <c r="B5851" s="84" t="s">
        <v>25141</v>
      </c>
      <c r="C5851" s="119">
        <v>146.80000000000001</v>
      </c>
      <c r="D5851" s="120">
        <v>5849</v>
      </c>
      <c r="E5851" s="121">
        <f t="shared" si="96"/>
        <v>9</v>
      </c>
    </row>
    <row r="5852" spans="1:5" x14ac:dyDescent="0.2">
      <c r="A5852" s="24" t="s">
        <v>13045</v>
      </c>
      <c r="B5852" s="84" t="s">
        <v>25132</v>
      </c>
      <c r="C5852" s="119">
        <v>146.80000000000001</v>
      </c>
      <c r="D5852" s="120">
        <v>5850</v>
      </c>
      <c r="E5852" s="121">
        <f t="shared" si="96"/>
        <v>9</v>
      </c>
    </row>
    <row r="5853" spans="1:5" x14ac:dyDescent="0.2">
      <c r="A5853" s="24" t="s">
        <v>12723</v>
      </c>
      <c r="B5853" s="84" t="s">
        <v>25355</v>
      </c>
      <c r="C5853" s="119">
        <v>146.80000000000001</v>
      </c>
      <c r="D5853" s="120">
        <v>5851</v>
      </c>
      <c r="E5853" s="121">
        <f t="shared" si="96"/>
        <v>9</v>
      </c>
    </row>
    <row r="5854" spans="1:5" x14ac:dyDescent="0.2">
      <c r="A5854" s="24" t="s">
        <v>12683</v>
      </c>
      <c r="B5854" s="84" t="s">
        <v>25199</v>
      </c>
      <c r="C5854" s="119">
        <v>146.80000000000001</v>
      </c>
      <c r="D5854" s="120">
        <v>5852</v>
      </c>
      <c r="E5854" s="121">
        <f t="shared" si="96"/>
        <v>9</v>
      </c>
    </row>
    <row r="5855" spans="1:5" x14ac:dyDescent="0.2">
      <c r="A5855" s="24" t="s">
        <v>25312</v>
      </c>
      <c r="B5855" s="84" t="s">
        <v>25313</v>
      </c>
      <c r="C5855" s="119">
        <v>146.80000000000001</v>
      </c>
      <c r="D5855" s="120">
        <v>5853</v>
      </c>
      <c r="E5855" s="121">
        <f t="shared" si="96"/>
        <v>9</v>
      </c>
    </row>
    <row r="5856" spans="1:5" x14ac:dyDescent="0.2">
      <c r="A5856" s="24" t="s">
        <v>12574</v>
      </c>
      <c r="B5856" s="84" t="s">
        <v>25109</v>
      </c>
      <c r="C5856" s="119">
        <v>146.9</v>
      </c>
      <c r="D5856" s="120">
        <v>5854</v>
      </c>
      <c r="E5856" s="121">
        <f t="shared" si="96"/>
        <v>9</v>
      </c>
    </row>
    <row r="5857" spans="1:5" x14ac:dyDescent="0.2">
      <c r="A5857" s="24" t="s">
        <v>13410</v>
      </c>
      <c r="B5857" s="84" t="s">
        <v>25237</v>
      </c>
      <c r="C5857" s="119">
        <v>146.9</v>
      </c>
      <c r="D5857" s="120">
        <v>5855</v>
      </c>
      <c r="E5857" s="121">
        <f t="shared" si="96"/>
        <v>9</v>
      </c>
    </row>
    <row r="5858" spans="1:5" x14ac:dyDescent="0.2">
      <c r="A5858" s="24" t="s">
        <v>13147</v>
      </c>
      <c r="B5858" s="84" t="s">
        <v>25039</v>
      </c>
      <c r="C5858" s="119">
        <v>146.9</v>
      </c>
      <c r="D5858" s="120">
        <v>5856</v>
      </c>
      <c r="E5858" s="121">
        <f t="shared" si="96"/>
        <v>9</v>
      </c>
    </row>
    <row r="5859" spans="1:5" x14ac:dyDescent="0.2">
      <c r="A5859" s="24" t="s">
        <v>12898</v>
      </c>
      <c r="B5859" s="84" t="s">
        <v>25250</v>
      </c>
      <c r="C5859" s="119">
        <v>146.9</v>
      </c>
      <c r="D5859" s="120">
        <v>5857</v>
      </c>
      <c r="E5859" s="121">
        <f t="shared" si="96"/>
        <v>9</v>
      </c>
    </row>
    <row r="5860" spans="1:5" x14ac:dyDescent="0.2">
      <c r="A5860" s="24" t="s">
        <v>13136</v>
      </c>
      <c r="B5860" s="84" t="s">
        <v>24947</v>
      </c>
      <c r="C5860" s="119">
        <v>147</v>
      </c>
      <c r="D5860" s="120">
        <v>5858</v>
      </c>
      <c r="E5860" s="121">
        <f t="shared" si="96"/>
        <v>9</v>
      </c>
    </row>
    <row r="5861" spans="1:5" x14ac:dyDescent="0.2">
      <c r="A5861" s="24" t="s">
        <v>13006</v>
      </c>
      <c r="B5861" s="84" t="s">
        <v>24871</v>
      </c>
      <c r="C5861" s="119">
        <v>147</v>
      </c>
      <c r="D5861" s="120">
        <v>5859</v>
      </c>
      <c r="E5861" s="121">
        <f t="shared" si="96"/>
        <v>9</v>
      </c>
    </row>
    <row r="5862" spans="1:5" x14ac:dyDescent="0.2">
      <c r="A5862" s="24" t="s">
        <v>13488</v>
      </c>
      <c r="B5862" s="84" t="s">
        <v>25122</v>
      </c>
      <c r="C5862" s="119">
        <v>147.1</v>
      </c>
      <c r="D5862" s="120">
        <v>5860</v>
      </c>
      <c r="E5862" s="121">
        <f t="shared" si="96"/>
        <v>9</v>
      </c>
    </row>
    <row r="5863" spans="1:5" x14ac:dyDescent="0.2">
      <c r="A5863" s="24" t="s">
        <v>13389</v>
      </c>
      <c r="B5863" s="84" t="s">
        <v>25125</v>
      </c>
      <c r="C5863" s="119">
        <v>147.1</v>
      </c>
      <c r="D5863" s="120">
        <v>5861</v>
      </c>
      <c r="E5863" s="121">
        <f t="shared" si="96"/>
        <v>9</v>
      </c>
    </row>
    <row r="5864" spans="1:5" x14ac:dyDescent="0.2">
      <c r="A5864" s="24" t="s">
        <v>12478</v>
      </c>
      <c r="B5864" s="84" t="s">
        <v>25375</v>
      </c>
      <c r="C5864" s="119">
        <v>147.1</v>
      </c>
      <c r="D5864" s="120">
        <v>5862</v>
      </c>
      <c r="E5864" s="121">
        <f t="shared" si="96"/>
        <v>9</v>
      </c>
    </row>
    <row r="5865" spans="1:5" x14ac:dyDescent="0.2">
      <c r="A5865" s="24" t="s">
        <v>12658</v>
      </c>
      <c r="B5865" s="84" t="s">
        <v>25302</v>
      </c>
      <c r="C5865" s="119">
        <v>147.1</v>
      </c>
      <c r="D5865" s="120">
        <v>5863</v>
      </c>
      <c r="E5865" s="121">
        <f t="shared" si="96"/>
        <v>9</v>
      </c>
    </row>
    <row r="5866" spans="1:5" x14ac:dyDescent="0.2">
      <c r="A5866" s="24" t="s">
        <v>12556</v>
      </c>
      <c r="B5866" s="84" t="s">
        <v>25389</v>
      </c>
      <c r="C5866" s="119">
        <v>147.19999999999999</v>
      </c>
      <c r="D5866" s="120">
        <v>5864</v>
      </c>
      <c r="E5866" s="121">
        <f t="shared" si="96"/>
        <v>9</v>
      </c>
    </row>
    <row r="5867" spans="1:5" x14ac:dyDescent="0.2">
      <c r="A5867" s="24" t="s">
        <v>12648</v>
      </c>
      <c r="B5867" s="84" t="s">
        <v>25081</v>
      </c>
      <c r="C5867" s="119">
        <v>147.19999999999999</v>
      </c>
      <c r="D5867" s="120">
        <v>5865</v>
      </c>
      <c r="E5867" s="121">
        <f t="shared" si="96"/>
        <v>9</v>
      </c>
    </row>
    <row r="5868" spans="1:5" x14ac:dyDescent="0.2">
      <c r="A5868" s="24" t="s">
        <v>12228</v>
      </c>
      <c r="B5868" s="84" t="s">
        <v>25365</v>
      </c>
      <c r="C5868" s="119">
        <v>147.19999999999999</v>
      </c>
      <c r="D5868" s="120">
        <v>5866</v>
      </c>
      <c r="E5868" s="121">
        <f t="shared" si="96"/>
        <v>9</v>
      </c>
    </row>
    <row r="5869" spans="1:5" x14ac:dyDescent="0.2">
      <c r="A5869" s="24" t="s">
        <v>14049</v>
      </c>
      <c r="B5869" s="84" t="s">
        <v>24919</v>
      </c>
      <c r="C5869" s="119">
        <v>147.19999999999999</v>
      </c>
      <c r="D5869" s="120">
        <v>5867</v>
      </c>
      <c r="E5869" s="121">
        <f t="shared" si="96"/>
        <v>9</v>
      </c>
    </row>
    <row r="5870" spans="1:5" x14ac:dyDescent="0.2">
      <c r="A5870" s="24" t="s">
        <v>14210</v>
      </c>
      <c r="B5870" s="84" t="s">
        <v>24723</v>
      </c>
      <c r="C5870" s="119">
        <v>147.30000000000001</v>
      </c>
      <c r="D5870" s="120">
        <v>5868</v>
      </c>
      <c r="E5870" s="121">
        <f t="shared" si="96"/>
        <v>9</v>
      </c>
    </row>
    <row r="5871" spans="1:5" x14ac:dyDescent="0.2">
      <c r="A5871" s="24" t="s">
        <v>12608</v>
      </c>
      <c r="B5871" s="84" t="s">
        <v>25266</v>
      </c>
      <c r="C5871" s="119">
        <v>147.30000000000001</v>
      </c>
      <c r="D5871" s="120">
        <v>5869</v>
      </c>
      <c r="E5871" s="121">
        <f t="shared" si="96"/>
        <v>9</v>
      </c>
    </row>
    <row r="5872" spans="1:5" x14ac:dyDescent="0.2">
      <c r="A5872" s="24" t="s">
        <v>12603</v>
      </c>
      <c r="B5872" s="84" t="s">
        <v>25346</v>
      </c>
      <c r="C5872" s="119">
        <v>147.30000000000001</v>
      </c>
      <c r="D5872" s="120">
        <v>5870</v>
      </c>
      <c r="E5872" s="121">
        <f t="shared" si="96"/>
        <v>9</v>
      </c>
    </row>
    <row r="5873" spans="1:5" x14ac:dyDescent="0.2">
      <c r="A5873" s="24" t="s">
        <v>12529</v>
      </c>
      <c r="B5873" s="84" t="s">
        <v>24922</v>
      </c>
      <c r="C5873" s="119">
        <v>147.30000000000001</v>
      </c>
      <c r="D5873" s="120">
        <v>5871</v>
      </c>
      <c r="E5873" s="121">
        <f t="shared" si="96"/>
        <v>9</v>
      </c>
    </row>
    <row r="5874" spans="1:5" x14ac:dyDescent="0.2">
      <c r="A5874" s="24" t="s">
        <v>12733</v>
      </c>
      <c r="B5874" s="84" t="s">
        <v>24946</v>
      </c>
      <c r="C5874" s="119">
        <v>147.4</v>
      </c>
      <c r="D5874" s="120">
        <v>5872</v>
      </c>
      <c r="E5874" s="121">
        <f t="shared" si="96"/>
        <v>9</v>
      </c>
    </row>
    <row r="5875" spans="1:5" x14ac:dyDescent="0.2">
      <c r="A5875" s="24" t="s">
        <v>13011</v>
      </c>
      <c r="B5875" s="84" t="s">
        <v>25146</v>
      </c>
      <c r="C5875" s="119">
        <v>147.5</v>
      </c>
      <c r="D5875" s="120">
        <v>5873</v>
      </c>
      <c r="E5875" s="121">
        <f t="shared" si="96"/>
        <v>9</v>
      </c>
    </row>
    <row r="5876" spans="1:5" x14ac:dyDescent="0.2">
      <c r="A5876" s="24" t="s">
        <v>12930</v>
      </c>
      <c r="B5876" s="84" t="s">
        <v>24956</v>
      </c>
      <c r="C5876" s="119">
        <v>147.5</v>
      </c>
      <c r="D5876" s="120">
        <v>5874</v>
      </c>
      <c r="E5876" s="121">
        <f t="shared" si="96"/>
        <v>9</v>
      </c>
    </row>
    <row r="5877" spans="1:5" x14ac:dyDescent="0.2">
      <c r="A5877" s="24" t="s">
        <v>12853</v>
      </c>
      <c r="B5877" s="84" t="s">
        <v>25189</v>
      </c>
      <c r="C5877" s="119">
        <v>147.5</v>
      </c>
      <c r="D5877" s="120">
        <v>5875</v>
      </c>
      <c r="E5877" s="121">
        <f t="shared" si="96"/>
        <v>9</v>
      </c>
    </row>
    <row r="5878" spans="1:5" x14ac:dyDescent="0.2">
      <c r="A5878" s="24" t="s">
        <v>12517</v>
      </c>
      <c r="B5878" s="84" t="s">
        <v>25416</v>
      </c>
      <c r="C5878" s="119">
        <v>147.5</v>
      </c>
      <c r="D5878" s="120">
        <v>5876</v>
      </c>
      <c r="E5878" s="121">
        <f t="shared" si="96"/>
        <v>9</v>
      </c>
    </row>
    <row r="5879" spans="1:5" x14ac:dyDescent="0.2">
      <c r="A5879" s="24" t="s">
        <v>12401</v>
      </c>
      <c r="B5879" s="84" t="s">
        <v>25317</v>
      </c>
      <c r="C5879" s="119">
        <v>147.6</v>
      </c>
      <c r="D5879" s="120">
        <v>5877</v>
      </c>
      <c r="E5879" s="121">
        <f t="shared" si="96"/>
        <v>9</v>
      </c>
    </row>
    <row r="5880" spans="1:5" x14ac:dyDescent="0.2">
      <c r="A5880" s="24" t="s">
        <v>13201</v>
      </c>
      <c r="B5880" s="84" t="s">
        <v>25314</v>
      </c>
      <c r="C5880" s="119">
        <v>147.6</v>
      </c>
      <c r="D5880" s="120">
        <v>5878</v>
      </c>
      <c r="E5880" s="121">
        <f t="shared" si="96"/>
        <v>9</v>
      </c>
    </row>
    <row r="5881" spans="1:5" x14ac:dyDescent="0.2">
      <c r="A5881" s="24" t="s">
        <v>12618</v>
      </c>
      <c r="B5881" s="84" t="s">
        <v>24893</v>
      </c>
      <c r="C5881" s="119">
        <v>147.6</v>
      </c>
      <c r="D5881" s="120">
        <v>5879</v>
      </c>
      <c r="E5881" s="121">
        <f t="shared" si="96"/>
        <v>9</v>
      </c>
    </row>
    <row r="5882" spans="1:5" x14ac:dyDescent="0.2">
      <c r="A5882" s="24" t="s">
        <v>12456</v>
      </c>
      <c r="B5882" s="84" t="s">
        <v>24996</v>
      </c>
      <c r="C5882" s="119">
        <v>147.69999999999999</v>
      </c>
      <c r="D5882" s="120">
        <v>5880</v>
      </c>
      <c r="E5882" s="121">
        <f t="shared" si="96"/>
        <v>9</v>
      </c>
    </row>
    <row r="5883" spans="1:5" x14ac:dyDescent="0.2">
      <c r="A5883" s="24" t="s">
        <v>13111</v>
      </c>
      <c r="B5883" s="84" t="s">
        <v>25286</v>
      </c>
      <c r="C5883" s="119">
        <v>147.69999999999999</v>
      </c>
      <c r="D5883" s="120">
        <v>5881</v>
      </c>
      <c r="E5883" s="121">
        <f t="shared" si="96"/>
        <v>9</v>
      </c>
    </row>
    <row r="5884" spans="1:5" x14ac:dyDescent="0.2">
      <c r="A5884" s="24" t="s">
        <v>12372</v>
      </c>
      <c r="B5884" s="84" t="s">
        <v>25057</v>
      </c>
      <c r="C5884" s="119">
        <v>147.69999999999999</v>
      </c>
      <c r="D5884" s="120">
        <v>5882</v>
      </c>
      <c r="E5884" s="121">
        <f t="shared" si="96"/>
        <v>9</v>
      </c>
    </row>
    <row r="5885" spans="1:5" x14ac:dyDescent="0.2">
      <c r="A5885" s="24" t="s">
        <v>12872</v>
      </c>
      <c r="B5885" s="84" t="s">
        <v>25178</v>
      </c>
      <c r="C5885" s="119">
        <v>147.80000000000001</v>
      </c>
      <c r="D5885" s="120">
        <v>5883</v>
      </c>
      <c r="E5885" s="121">
        <f t="shared" si="96"/>
        <v>9</v>
      </c>
    </row>
    <row r="5886" spans="1:5" x14ac:dyDescent="0.2">
      <c r="A5886" s="24" t="s">
        <v>13327</v>
      </c>
      <c r="B5886" s="84" t="s">
        <v>24902</v>
      </c>
      <c r="C5886" s="119">
        <v>147.9</v>
      </c>
      <c r="D5886" s="120">
        <v>5884</v>
      </c>
      <c r="E5886" s="121">
        <f t="shared" si="96"/>
        <v>9</v>
      </c>
    </row>
    <row r="5887" spans="1:5" x14ac:dyDescent="0.2">
      <c r="A5887" s="24" t="s">
        <v>13569</v>
      </c>
      <c r="B5887" s="84" t="s">
        <v>25226</v>
      </c>
      <c r="C5887" s="119">
        <v>148</v>
      </c>
      <c r="D5887" s="120">
        <v>5885</v>
      </c>
      <c r="E5887" s="121">
        <f t="shared" si="96"/>
        <v>9</v>
      </c>
    </row>
    <row r="5888" spans="1:5" x14ac:dyDescent="0.2">
      <c r="A5888" s="24" t="s">
        <v>12486</v>
      </c>
      <c r="B5888" s="84" t="s">
        <v>25035</v>
      </c>
      <c r="C5888" s="119">
        <v>148.1</v>
      </c>
      <c r="D5888" s="120">
        <v>5886</v>
      </c>
      <c r="E5888" s="121">
        <f t="shared" si="96"/>
        <v>9</v>
      </c>
    </row>
    <row r="5889" spans="1:5" x14ac:dyDescent="0.2">
      <c r="A5889" s="24" t="s">
        <v>13708</v>
      </c>
      <c r="B5889" s="84" t="s">
        <v>24889</v>
      </c>
      <c r="C5889" s="119">
        <v>148.1</v>
      </c>
      <c r="D5889" s="120">
        <v>5887</v>
      </c>
      <c r="E5889" s="121">
        <f t="shared" si="96"/>
        <v>9</v>
      </c>
    </row>
    <row r="5890" spans="1:5" x14ac:dyDescent="0.2">
      <c r="A5890" s="24" t="s">
        <v>12665</v>
      </c>
      <c r="B5890" s="84" t="s">
        <v>25325</v>
      </c>
      <c r="C5890" s="119">
        <v>148.1</v>
      </c>
      <c r="D5890" s="120">
        <v>5888</v>
      </c>
      <c r="E5890" s="121">
        <f t="shared" si="96"/>
        <v>9</v>
      </c>
    </row>
    <row r="5891" spans="1:5" x14ac:dyDescent="0.2">
      <c r="A5891" s="24" t="s">
        <v>13029</v>
      </c>
      <c r="B5891" s="84" t="s">
        <v>25225</v>
      </c>
      <c r="C5891" s="119">
        <v>148.19999999999999</v>
      </c>
      <c r="D5891" s="120">
        <v>5889</v>
      </c>
      <c r="E5891" s="121">
        <f t="shared" si="96"/>
        <v>9</v>
      </c>
    </row>
    <row r="5892" spans="1:5" x14ac:dyDescent="0.2">
      <c r="A5892" s="24" t="s">
        <v>12810</v>
      </c>
      <c r="B5892" s="84" t="s">
        <v>25215</v>
      </c>
      <c r="C5892" s="119">
        <v>148.30000000000001</v>
      </c>
      <c r="D5892" s="120">
        <v>5890</v>
      </c>
      <c r="E5892" s="121">
        <f t="shared" ref="E5892:E5955" si="97">VLOOKUP(C5892,$I$3:$O$18,7, TRUE)</f>
        <v>9</v>
      </c>
    </row>
    <row r="5893" spans="1:5" x14ac:dyDescent="0.2">
      <c r="A5893" s="24" t="s">
        <v>12819</v>
      </c>
      <c r="B5893" s="84" t="s">
        <v>25248</v>
      </c>
      <c r="C5893" s="119">
        <v>148.30000000000001</v>
      </c>
      <c r="D5893" s="120">
        <v>5891</v>
      </c>
      <c r="E5893" s="121">
        <f t="shared" si="97"/>
        <v>9</v>
      </c>
    </row>
    <row r="5894" spans="1:5" x14ac:dyDescent="0.2">
      <c r="A5894" s="24" t="s">
        <v>12933</v>
      </c>
      <c r="B5894" s="84" t="s">
        <v>25240</v>
      </c>
      <c r="C5894" s="119">
        <v>148.4</v>
      </c>
      <c r="D5894" s="120">
        <v>5892</v>
      </c>
      <c r="E5894" s="121">
        <f t="shared" si="97"/>
        <v>9</v>
      </c>
    </row>
    <row r="5895" spans="1:5" x14ac:dyDescent="0.2">
      <c r="A5895" s="24" t="s">
        <v>13543</v>
      </c>
      <c r="B5895" s="84" t="s">
        <v>24848</v>
      </c>
      <c r="C5895" s="119">
        <v>148.4</v>
      </c>
      <c r="D5895" s="120">
        <v>5893</v>
      </c>
      <c r="E5895" s="121">
        <f t="shared" si="97"/>
        <v>9</v>
      </c>
    </row>
    <row r="5896" spans="1:5" x14ac:dyDescent="0.2">
      <c r="A5896" s="24" t="s">
        <v>12523</v>
      </c>
      <c r="B5896" s="84" t="s">
        <v>25163</v>
      </c>
      <c r="C5896" s="119">
        <v>148.4</v>
      </c>
      <c r="D5896" s="120">
        <v>5894</v>
      </c>
      <c r="E5896" s="121">
        <f t="shared" si="97"/>
        <v>9</v>
      </c>
    </row>
    <row r="5897" spans="1:5" x14ac:dyDescent="0.2">
      <c r="A5897" s="24" t="s">
        <v>12852</v>
      </c>
      <c r="B5897" s="84" t="s">
        <v>24999</v>
      </c>
      <c r="C5897" s="119">
        <v>148.4</v>
      </c>
      <c r="D5897" s="120">
        <v>5895</v>
      </c>
      <c r="E5897" s="121">
        <f t="shared" si="97"/>
        <v>9</v>
      </c>
    </row>
    <row r="5898" spans="1:5" x14ac:dyDescent="0.2">
      <c r="A5898" s="24" t="s">
        <v>12817</v>
      </c>
      <c r="B5898" s="84" t="s">
        <v>25255</v>
      </c>
      <c r="C5898" s="119">
        <v>148.4</v>
      </c>
      <c r="D5898" s="120">
        <v>5896</v>
      </c>
      <c r="E5898" s="121">
        <f t="shared" si="97"/>
        <v>9</v>
      </c>
    </row>
    <row r="5899" spans="1:5" x14ac:dyDescent="0.2">
      <c r="A5899" s="24" t="s">
        <v>13670</v>
      </c>
      <c r="B5899" s="84" t="s">
        <v>25046</v>
      </c>
      <c r="C5899" s="119">
        <v>148.4</v>
      </c>
      <c r="D5899" s="120">
        <v>5897</v>
      </c>
      <c r="E5899" s="121">
        <f t="shared" si="97"/>
        <v>9</v>
      </c>
    </row>
    <row r="5900" spans="1:5" x14ac:dyDescent="0.2">
      <c r="A5900" s="24" t="s">
        <v>12903</v>
      </c>
      <c r="B5900" s="84" t="s">
        <v>25289</v>
      </c>
      <c r="C5900" s="119">
        <v>148.5</v>
      </c>
      <c r="D5900" s="120">
        <v>5898</v>
      </c>
      <c r="E5900" s="121">
        <f t="shared" si="97"/>
        <v>9</v>
      </c>
    </row>
    <row r="5901" spans="1:5" x14ac:dyDescent="0.2">
      <c r="A5901" s="24" t="s">
        <v>13155</v>
      </c>
      <c r="B5901" s="84" t="s">
        <v>24988</v>
      </c>
      <c r="C5901" s="119">
        <v>148.5</v>
      </c>
      <c r="D5901" s="120">
        <v>5899</v>
      </c>
      <c r="E5901" s="121">
        <f t="shared" si="97"/>
        <v>9</v>
      </c>
    </row>
    <row r="5902" spans="1:5" x14ac:dyDescent="0.2">
      <c r="A5902" s="24" t="s">
        <v>13218</v>
      </c>
      <c r="B5902" s="84" t="s">
        <v>25074</v>
      </c>
      <c r="C5902" s="119">
        <v>148.6</v>
      </c>
      <c r="D5902" s="120">
        <v>5900</v>
      </c>
      <c r="E5902" s="121">
        <f t="shared" si="97"/>
        <v>9</v>
      </c>
    </row>
    <row r="5903" spans="1:5" x14ac:dyDescent="0.2">
      <c r="A5903" s="24" t="s">
        <v>12696</v>
      </c>
      <c r="B5903" s="84" t="s">
        <v>25024</v>
      </c>
      <c r="C5903" s="119">
        <v>148.69999999999999</v>
      </c>
      <c r="D5903" s="120">
        <v>5901</v>
      </c>
      <c r="E5903" s="121">
        <f t="shared" si="97"/>
        <v>9</v>
      </c>
    </row>
    <row r="5904" spans="1:5" x14ac:dyDescent="0.2">
      <c r="A5904" s="24" t="s">
        <v>12844</v>
      </c>
      <c r="B5904" s="84" t="s">
        <v>24979</v>
      </c>
      <c r="C5904" s="119">
        <v>148.69999999999999</v>
      </c>
      <c r="D5904" s="120">
        <v>5902</v>
      </c>
      <c r="E5904" s="121">
        <f t="shared" si="97"/>
        <v>9</v>
      </c>
    </row>
    <row r="5905" spans="1:5" x14ac:dyDescent="0.2">
      <c r="A5905" s="24" t="s">
        <v>12861</v>
      </c>
      <c r="B5905" s="84" t="s">
        <v>25186</v>
      </c>
      <c r="C5905" s="119">
        <v>148.80000000000001</v>
      </c>
      <c r="D5905" s="120">
        <v>5903</v>
      </c>
      <c r="E5905" s="121">
        <f t="shared" si="97"/>
        <v>9</v>
      </c>
    </row>
    <row r="5906" spans="1:5" x14ac:dyDescent="0.2">
      <c r="A5906" s="24" t="s">
        <v>12389</v>
      </c>
      <c r="B5906" s="84" t="s">
        <v>25220</v>
      </c>
      <c r="C5906" s="119">
        <v>148.80000000000001</v>
      </c>
      <c r="D5906" s="120">
        <v>5904</v>
      </c>
      <c r="E5906" s="121">
        <f t="shared" si="97"/>
        <v>9</v>
      </c>
    </row>
    <row r="5907" spans="1:5" x14ac:dyDescent="0.2">
      <c r="A5907" s="24" t="s">
        <v>12461</v>
      </c>
      <c r="B5907" s="84" t="s">
        <v>25449</v>
      </c>
      <c r="C5907" s="119">
        <v>148.80000000000001</v>
      </c>
      <c r="D5907" s="120">
        <v>5905</v>
      </c>
      <c r="E5907" s="121">
        <f t="shared" si="97"/>
        <v>9</v>
      </c>
    </row>
    <row r="5908" spans="1:5" x14ac:dyDescent="0.2">
      <c r="A5908" s="24" t="s">
        <v>12704</v>
      </c>
      <c r="B5908" s="84" t="s">
        <v>25140</v>
      </c>
      <c r="C5908" s="119">
        <v>148.80000000000001</v>
      </c>
      <c r="D5908" s="120">
        <v>5906</v>
      </c>
      <c r="E5908" s="121">
        <f t="shared" si="97"/>
        <v>9</v>
      </c>
    </row>
    <row r="5909" spans="1:5" x14ac:dyDescent="0.2">
      <c r="A5909" s="24" t="s">
        <v>12873</v>
      </c>
      <c r="B5909" s="84" t="s">
        <v>25167</v>
      </c>
      <c r="C5909" s="119">
        <v>148.80000000000001</v>
      </c>
      <c r="D5909" s="120">
        <v>5907</v>
      </c>
      <c r="E5909" s="121">
        <f t="shared" si="97"/>
        <v>9</v>
      </c>
    </row>
    <row r="5910" spans="1:5" x14ac:dyDescent="0.2">
      <c r="A5910" s="24" t="s">
        <v>12558</v>
      </c>
      <c r="B5910" s="84" t="s">
        <v>25209</v>
      </c>
      <c r="C5910" s="119">
        <v>148.80000000000001</v>
      </c>
      <c r="D5910" s="120">
        <v>5908</v>
      </c>
      <c r="E5910" s="121">
        <f t="shared" si="97"/>
        <v>9</v>
      </c>
    </row>
    <row r="5911" spans="1:5" x14ac:dyDescent="0.2">
      <c r="A5911" s="24" t="s">
        <v>25410</v>
      </c>
      <c r="B5911" s="84" t="s">
        <v>25411</v>
      </c>
      <c r="C5911" s="119">
        <v>148.80000000000001</v>
      </c>
      <c r="D5911" s="120">
        <v>5909</v>
      </c>
      <c r="E5911" s="121">
        <f t="shared" si="97"/>
        <v>9</v>
      </c>
    </row>
    <row r="5912" spans="1:5" x14ac:dyDescent="0.2">
      <c r="A5912" s="24" t="s">
        <v>13704</v>
      </c>
      <c r="B5912" s="84" t="s">
        <v>25191</v>
      </c>
      <c r="C5912" s="119">
        <v>148.9</v>
      </c>
      <c r="D5912" s="120">
        <v>5910</v>
      </c>
      <c r="E5912" s="121">
        <f t="shared" si="97"/>
        <v>9</v>
      </c>
    </row>
    <row r="5913" spans="1:5" x14ac:dyDescent="0.2">
      <c r="A5913" s="24" t="s">
        <v>12640</v>
      </c>
      <c r="B5913" s="84" t="s">
        <v>25528</v>
      </c>
      <c r="C5913" s="119">
        <v>148.9</v>
      </c>
      <c r="D5913" s="120">
        <v>5911</v>
      </c>
      <c r="E5913" s="121">
        <f t="shared" si="97"/>
        <v>9</v>
      </c>
    </row>
    <row r="5914" spans="1:5" x14ac:dyDescent="0.2">
      <c r="A5914" s="24" t="s">
        <v>12601</v>
      </c>
      <c r="B5914" s="84" t="s">
        <v>25234</v>
      </c>
      <c r="C5914" s="119">
        <v>149</v>
      </c>
      <c r="D5914" s="120">
        <v>5912</v>
      </c>
      <c r="E5914" s="121">
        <f t="shared" si="97"/>
        <v>9</v>
      </c>
    </row>
    <row r="5915" spans="1:5" x14ac:dyDescent="0.2">
      <c r="A5915" s="24" t="s">
        <v>13294</v>
      </c>
      <c r="B5915" s="84" t="s">
        <v>25242</v>
      </c>
      <c r="C5915" s="119">
        <v>149</v>
      </c>
      <c r="D5915" s="120">
        <v>5913</v>
      </c>
      <c r="E5915" s="121">
        <f t="shared" si="97"/>
        <v>9</v>
      </c>
    </row>
    <row r="5916" spans="1:5" x14ac:dyDescent="0.2">
      <c r="A5916" s="24" t="s">
        <v>13098</v>
      </c>
      <c r="B5916" s="84" t="s">
        <v>25214</v>
      </c>
      <c r="C5916" s="119">
        <v>149</v>
      </c>
      <c r="D5916" s="120">
        <v>5914</v>
      </c>
      <c r="E5916" s="121">
        <f t="shared" si="97"/>
        <v>9</v>
      </c>
    </row>
    <row r="5917" spans="1:5" x14ac:dyDescent="0.2">
      <c r="A5917" s="24" t="s">
        <v>12675</v>
      </c>
      <c r="B5917" s="84" t="s">
        <v>25315</v>
      </c>
      <c r="C5917" s="119">
        <v>149</v>
      </c>
      <c r="D5917" s="120">
        <v>5915</v>
      </c>
      <c r="E5917" s="121">
        <f t="shared" si="97"/>
        <v>9</v>
      </c>
    </row>
    <row r="5918" spans="1:5" x14ac:dyDescent="0.2">
      <c r="A5918" s="24" t="s">
        <v>13076</v>
      </c>
      <c r="B5918" s="84" t="s">
        <v>24637</v>
      </c>
      <c r="C5918" s="119">
        <v>149</v>
      </c>
      <c r="D5918" s="120">
        <v>5916</v>
      </c>
      <c r="E5918" s="121">
        <f t="shared" si="97"/>
        <v>9</v>
      </c>
    </row>
    <row r="5919" spans="1:5" x14ac:dyDescent="0.2">
      <c r="A5919" s="24" t="s">
        <v>12928</v>
      </c>
      <c r="B5919" s="84" t="s">
        <v>25117</v>
      </c>
      <c r="C5919" s="119">
        <v>149.1</v>
      </c>
      <c r="D5919" s="120">
        <v>5917</v>
      </c>
      <c r="E5919" s="121">
        <f t="shared" si="97"/>
        <v>9</v>
      </c>
    </row>
    <row r="5920" spans="1:5" x14ac:dyDescent="0.2">
      <c r="A5920" s="24" t="s">
        <v>12825</v>
      </c>
      <c r="B5920" s="84" t="s">
        <v>25015</v>
      </c>
      <c r="C5920" s="119">
        <v>149.1</v>
      </c>
      <c r="D5920" s="120">
        <v>5918</v>
      </c>
      <c r="E5920" s="121">
        <f t="shared" si="97"/>
        <v>9</v>
      </c>
    </row>
    <row r="5921" spans="1:5" x14ac:dyDescent="0.2">
      <c r="A5921" s="24" t="s">
        <v>13103</v>
      </c>
      <c r="B5921" s="84" t="s">
        <v>25067</v>
      </c>
      <c r="C5921" s="119">
        <v>149.30000000000001</v>
      </c>
      <c r="D5921" s="120">
        <v>5919</v>
      </c>
      <c r="E5921" s="121">
        <f t="shared" si="97"/>
        <v>9</v>
      </c>
    </row>
    <row r="5922" spans="1:5" x14ac:dyDescent="0.2">
      <c r="A5922" s="24" t="s">
        <v>12780</v>
      </c>
      <c r="B5922" s="84" t="s">
        <v>25270</v>
      </c>
      <c r="C5922" s="119">
        <v>149.30000000000001</v>
      </c>
      <c r="D5922" s="120">
        <v>5920</v>
      </c>
      <c r="E5922" s="121">
        <f t="shared" si="97"/>
        <v>9</v>
      </c>
    </row>
    <row r="5923" spans="1:5" x14ac:dyDescent="0.2">
      <c r="A5923" s="24" t="s">
        <v>12783</v>
      </c>
      <c r="B5923" s="84" t="s">
        <v>24738</v>
      </c>
      <c r="C5923" s="119">
        <v>149.30000000000001</v>
      </c>
      <c r="D5923" s="120">
        <v>5921</v>
      </c>
      <c r="E5923" s="121">
        <f t="shared" si="97"/>
        <v>9</v>
      </c>
    </row>
    <row r="5924" spans="1:5" x14ac:dyDescent="0.2">
      <c r="A5924" s="24" t="s">
        <v>14811</v>
      </c>
      <c r="B5924" s="84" t="s">
        <v>25030</v>
      </c>
      <c r="C5924" s="119">
        <v>149.30000000000001</v>
      </c>
      <c r="D5924" s="120">
        <v>5922</v>
      </c>
      <c r="E5924" s="121">
        <f t="shared" si="97"/>
        <v>9</v>
      </c>
    </row>
    <row r="5925" spans="1:5" x14ac:dyDescent="0.2">
      <c r="A5925" s="24" t="s">
        <v>12768</v>
      </c>
      <c r="B5925" s="84" t="s">
        <v>25205</v>
      </c>
      <c r="C5925" s="119">
        <v>149.4</v>
      </c>
      <c r="D5925" s="120">
        <v>5923</v>
      </c>
      <c r="E5925" s="121">
        <f t="shared" si="97"/>
        <v>9</v>
      </c>
    </row>
    <row r="5926" spans="1:5" x14ac:dyDescent="0.2">
      <c r="A5926" s="24" t="s">
        <v>13004</v>
      </c>
      <c r="B5926" s="84" t="s">
        <v>25019</v>
      </c>
      <c r="C5926" s="119">
        <v>149.4</v>
      </c>
      <c r="D5926" s="120">
        <v>5924</v>
      </c>
      <c r="E5926" s="121">
        <f t="shared" si="97"/>
        <v>9</v>
      </c>
    </row>
    <row r="5927" spans="1:5" x14ac:dyDescent="0.2">
      <c r="A5927" s="24" t="s">
        <v>12860</v>
      </c>
      <c r="B5927" s="84" t="s">
        <v>24586</v>
      </c>
      <c r="C5927" s="119">
        <v>149.4</v>
      </c>
      <c r="D5927" s="120">
        <v>5925</v>
      </c>
      <c r="E5927" s="121">
        <f t="shared" si="97"/>
        <v>9</v>
      </c>
    </row>
    <row r="5928" spans="1:5" x14ac:dyDescent="0.2">
      <c r="A5928" s="24" t="s">
        <v>13745</v>
      </c>
      <c r="B5928" s="84" t="s">
        <v>25103</v>
      </c>
      <c r="C5928" s="119">
        <v>149.5</v>
      </c>
      <c r="D5928" s="120">
        <v>5926</v>
      </c>
      <c r="E5928" s="121">
        <f t="shared" si="97"/>
        <v>9</v>
      </c>
    </row>
    <row r="5929" spans="1:5" x14ac:dyDescent="0.2">
      <c r="A5929" s="24" t="s">
        <v>13143</v>
      </c>
      <c r="B5929" s="84" t="s">
        <v>24951</v>
      </c>
      <c r="C5929" s="119">
        <v>149.5</v>
      </c>
      <c r="D5929" s="120">
        <v>5927</v>
      </c>
      <c r="E5929" s="121">
        <f t="shared" si="97"/>
        <v>9</v>
      </c>
    </row>
    <row r="5930" spans="1:5" x14ac:dyDescent="0.2">
      <c r="A5930" s="24" t="s">
        <v>12752</v>
      </c>
      <c r="B5930" s="84" t="s">
        <v>25223</v>
      </c>
      <c r="C5930" s="119">
        <v>149.6</v>
      </c>
      <c r="D5930" s="120">
        <v>5928</v>
      </c>
      <c r="E5930" s="121">
        <f t="shared" si="97"/>
        <v>9</v>
      </c>
    </row>
    <row r="5931" spans="1:5" x14ac:dyDescent="0.2">
      <c r="A5931" s="24" t="s">
        <v>13811</v>
      </c>
      <c r="B5931" s="84" t="s">
        <v>24777</v>
      </c>
      <c r="C5931" s="119">
        <v>149.6</v>
      </c>
      <c r="D5931" s="120">
        <v>5929</v>
      </c>
      <c r="E5931" s="121">
        <f t="shared" si="97"/>
        <v>9</v>
      </c>
    </row>
    <row r="5932" spans="1:5" x14ac:dyDescent="0.2">
      <c r="A5932" s="24" t="s">
        <v>12514</v>
      </c>
      <c r="B5932" s="84" t="s">
        <v>24861</v>
      </c>
      <c r="C5932" s="119">
        <v>149.6</v>
      </c>
      <c r="D5932" s="120">
        <v>5930</v>
      </c>
      <c r="E5932" s="121">
        <f t="shared" si="97"/>
        <v>9</v>
      </c>
    </row>
    <row r="5933" spans="1:5" x14ac:dyDescent="0.2">
      <c r="A5933" s="24" t="s">
        <v>12858</v>
      </c>
      <c r="B5933" s="84" t="s">
        <v>25087</v>
      </c>
      <c r="C5933" s="119">
        <v>149.6</v>
      </c>
      <c r="D5933" s="120">
        <v>5931</v>
      </c>
      <c r="E5933" s="121">
        <f t="shared" si="97"/>
        <v>9</v>
      </c>
    </row>
    <row r="5934" spans="1:5" x14ac:dyDescent="0.2">
      <c r="A5934" s="24" t="s">
        <v>13587</v>
      </c>
      <c r="B5934" s="84" t="s">
        <v>25212</v>
      </c>
      <c r="C5934" s="119">
        <v>149.6</v>
      </c>
      <c r="D5934" s="120">
        <v>5932</v>
      </c>
      <c r="E5934" s="121">
        <f t="shared" si="97"/>
        <v>9</v>
      </c>
    </row>
    <row r="5935" spans="1:5" x14ac:dyDescent="0.2">
      <c r="A5935" s="24" t="s">
        <v>12942</v>
      </c>
      <c r="B5935" s="84" t="s">
        <v>24967</v>
      </c>
      <c r="C5935" s="119">
        <v>149.6</v>
      </c>
      <c r="D5935" s="120">
        <v>5933</v>
      </c>
      <c r="E5935" s="121">
        <f t="shared" si="97"/>
        <v>9</v>
      </c>
    </row>
    <row r="5936" spans="1:5" x14ac:dyDescent="0.2">
      <c r="A5936" s="24" t="s">
        <v>13140</v>
      </c>
      <c r="B5936" s="84" t="s">
        <v>25025</v>
      </c>
      <c r="C5936" s="119">
        <v>149.69999999999999</v>
      </c>
      <c r="D5936" s="120">
        <v>5934</v>
      </c>
      <c r="E5936" s="121">
        <f t="shared" si="97"/>
        <v>9</v>
      </c>
    </row>
    <row r="5937" spans="1:5" x14ac:dyDescent="0.2">
      <c r="A5937" s="24" t="s">
        <v>12695</v>
      </c>
      <c r="B5937" s="84" t="s">
        <v>25121</v>
      </c>
      <c r="C5937" s="119">
        <v>149.69999999999999</v>
      </c>
      <c r="D5937" s="120">
        <v>5935</v>
      </c>
      <c r="E5937" s="121">
        <f t="shared" si="97"/>
        <v>9</v>
      </c>
    </row>
    <row r="5938" spans="1:5" x14ac:dyDescent="0.2">
      <c r="A5938" s="24" t="s">
        <v>14203</v>
      </c>
      <c r="B5938" s="84" t="s">
        <v>25138</v>
      </c>
      <c r="C5938" s="119">
        <v>149.80000000000001</v>
      </c>
      <c r="D5938" s="120">
        <v>5936</v>
      </c>
      <c r="E5938" s="121">
        <f t="shared" si="97"/>
        <v>9</v>
      </c>
    </row>
    <row r="5939" spans="1:5" x14ac:dyDescent="0.2">
      <c r="A5939" s="24" t="s">
        <v>13325</v>
      </c>
      <c r="B5939" s="84" t="s">
        <v>24767</v>
      </c>
      <c r="C5939" s="119">
        <v>149.80000000000001</v>
      </c>
      <c r="D5939" s="120">
        <v>5937</v>
      </c>
      <c r="E5939" s="121">
        <f t="shared" si="97"/>
        <v>9</v>
      </c>
    </row>
    <row r="5940" spans="1:5" x14ac:dyDescent="0.2">
      <c r="A5940" s="24" t="s">
        <v>14124</v>
      </c>
      <c r="B5940" s="84" t="s">
        <v>25052</v>
      </c>
      <c r="C5940" s="119">
        <v>149.80000000000001</v>
      </c>
      <c r="D5940" s="120">
        <v>5938</v>
      </c>
      <c r="E5940" s="121">
        <f t="shared" si="97"/>
        <v>9</v>
      </c>
    </row>
    <row r="5941" spans="1:5" x14ac:dyDescent="0.2">
      <c r="A5941" s="24" t="s">
        <v>13014</v>
      </c>
      <c r="B5941" s="84" t="s">
        <v>25078</v>
      </c>
      <c r="C5941" s="119">
        <v>149.80000000000001</v>
      </c>
      <c r="D5941" s="120">
        <v>5939</v>
      </c>
      <c r="E5941" s="121">
        <f t="shared" si="97"/>
        <v>9</v>
      </c>
    </row>
    <row r="5942" spans="1:5" x14ac:dyDescent="0.2">
      <c r="A5942" s="24" t="s">
        <v>13334</v>
      </c>
      <c r="B5942" s="84" t="s">
        <v>24420</v>
      </c>
      <c r="C5942" s="119">
        <v>149.9</v>
      </c>
      <c r="D5942" s="120">
        <v>5940</v>
      </c>
      <c r="E5942" s="121">
        <f t="shared" si="97"/>
        <v>9</v>
      </c>
    </row>
    <row r="5943" spans="1:5" x14ac:dyDescent="0.2">
      <c r="A5943" s="24" t="s">
        <v>12956</v>
      </c>
      <c r="B5943" s="84" t="s">
        <v>25149</v>
      </c>
      <c r="C5943" s="119">
        <v>149.9</v>
      </c>
      <c r="D5943" s="120">
        <v>5941</v>
      </c>
      <c r="E5943" s="121">
        <f t="shared" si="97"/>
        <v>9</v>
      </c>
    </row>
    <row r="5944" spans="1:5" x14ac:dyDescent="0.2">
      <c r="A5944" s="24" t="s">
        <v>13425</v>
      </c>
      <c r="B5944" s="84" t="s">
        <v>25093</v>
      </c>
      <c r="C5944" s="119">
        <v>149.9</v>
      </c>
      <c r="D5944" s="120">
        <v>5942</v>
      </c>
      <c r="E5944" s="121">
        <f t="shared" si="97"/>
        <v>9</v>
      </c>
    </row>
    <row r="5945" spans="1:5" x14ac:dyDescent="0.2">
      <c r="A5945" s="24" t="s">
        <v>13174</v>
      </c>
      <c r="B5945" s="84" t="s">
        <v>25113</v>
      </c>
      <c r="C5945" s="119">
        <v>149.9</v>
      </c>
      <c r="D5945" s="120">
        <v>5943</v>
      </c>
      <c r="E5945" s="121">
        <f t="shared" si="97"/>
        <v>9</v>
      </c>
    </row>
    <row r="5946" spans="1:5" x14ac:dyDescent="0.2">
      <c r="A5946" s="24" t="s">
        <v>12781</v>
      </c>
      <c r="B5946" s="84" t="s">
        <v>25049</v>
      </c>
      <c r="C5946" s="119">
        <v>150</v>
      </c>
      <c r="D5946" s="120">
        <v>5944</v>
      </c>
      <c r="E5946" s="121">
        <f t="shared" si="97"/>
        <v>9</v>
      </c>
    </row>
    <row r="5947" spans="1:5" x14ac:dyDescent="0.2">
      <c r="A5947" s="24" t="s">
        <v>13026</v>
      </c>
      <c r="B5947" s="84" t="s">
        <v>25213</v>
      </c>
      <c r="C5947" s="119">
        <v>150</v>
      </c>
      <c r="D5947" s="120">
        <v>5945</v>
      </c>
      <c r="E5947" s="121">
        <f t="shared" si="97"/>
        <v>9</v>
      </c>
    </row>
    <row r="5948" spans="1:5" x14ac:dyDescent="0.2">
      <c r="A5948" s="24" t="s">
        <v>13461</v>
      </c>
      <c r="B5948" s="84" t="s">
        <v>24720</v>
      </c>
      <c r="C5948" s="119">
        <v>150</v>
      </c>
      <c r="D5948" s="120">
        <v>5946</v>
      </c>
      <c r="E5948" s="121">
        <f t="shared" si="97"/>
        <v>9</v>
      </c>
    </row>
    <row r="5949" spans="1:5" x14ac:dyDescent="0.2">
      <c r="A5949" s="24" t="s">
        <v>13053</v>
      </c>
      <c r="B5949" s="84" t="s">
        <v>24971</v>
      </c>
      <c r="C5949" s="119">
        <v>150</v>
      </c>
      <c r="D5949" s="120">
        <v>5947</v>
      </c>
      <c r="E5949" s="121">
        <f t="shared" si="97"/>
        <v>9</v>
      </c>
    </row>
    <row r="5950" spans="1:5" x14ac:dyDescent="0.2">
      <c r="A5950" s="24" t="s">
        <v>12955</v>
      </c>
      <c r="B5950" s="84" t="s">
        <v>24430</v>
      </c>
      <c r="C5950" s="119">
        <v>150.19999999999999</v>
      </c>
      <c r="D5950" s="120">
        <v>5948</v>
      </c>
      <c r="E5950" s="121">
        <f t="shared" si="97"/>
        <v>9</v>
      </c>
    </row>
    <row r="5951" spans="1:5" x14ac:dyDescent="0.2">
      <c r="A5951" s="24" t="s">
        <v>13126</v>
      </c>
      <c r="B5951" s="84" t="s">
        <v>25003</v>
      </c>
      <c r="C5951" s="119">
        <v>150.19999999999999</v>
      </c>
      <c r="D5951" s="120">
        <v>5949</v>
      </c>
      <c r="E5951" s="121">
        <f t="shared" si="97"/>
        <v>9</v>
      </c>
    </row>
    <row r="5952" spans="1:5" x14ac:dyDescent="0.2">
      <c r="A5952" s="24" t="s">
        <v>25171</v>
      </c>
      <c r="B5952" s="84" t="s">
        <v>25172</v>
      </c>
      <c r="C5952" s="119">
        <v>150.19999999999999</v>
      </c>
      <c r="D5952" s="120">
        <v>5950</v>
      </c>
      <c r="E5952" s="121">
        <f t="shared" si="97"/>
        <v>9</v>
      </c>
    </row>
    <row r="5953" spans="1:5" x14ac:dyDescent="0.2">
      <c r="A5953" s="24" t="s">
        <v>12589</v>
      </c>
      <c r="B5953" s="84" t="s">
        <v>25062</v>
      </c>
      <c r="C5953" s="119">
        <v>150.30000000000001</v>
      </c>
      <c r="D5953" s="120">
        <v>5951</v>
      </c>
      <c r="E5953" s="121">
        <f t="shared" si="97"/>
        <v>9</v>
      </c>
    </row>
    <row r="5954" spans="1:5" x14ac:dyDescent="0.2">
      <c r="A5954" s="24" t="s">
        <v>12929</v>
      </c>
      <c r="B5954" s="84" t="s">
        <v>25285</v>
      </c>
      <c r="C5954" s="119">
        <v>150.30000000000001</v>
      </c>
      <c r="D5954" s="120">
        <v>5952</v>
      </c>
      <c r="E5954" s="121">
        <f t="shared" si="97"/>
        <v>9</v>
      </c>
    </row>
    <row r="5955" spans="1:5" x14ac:dyDescent="0.2">
      <c r="A5955" s="24" t="s">
        <v>13192</v>
      </c>
      <c r="B5955" s="84" t="s">
        <v>24991</v>
      </c>
      <c r="C5955" s="119">
        <v>150.30000000000001</v>
      </c>
      <c r="D5955" s="120">
        <v>5953</v>
      </c>
      <c r="E5955" s="121">
        <f t="shared" si="97"/>
        <v>9</v>
      </c>
    </row>
    <row r="5956" spans="1:5" x14ac:dyDescent="0.2">
      <c r="A5956" s="24" t="s">
        <v>12831</v>
      </c>
      <c r="B5956" s="84" t="s">
        <v>25368</v>
      </c>
      <c r="C5956" s="119">
        <v>150.4</v>
      </c>
      <c r="D5956" s="120">
        <v>5954</v>
      </c>
      <c r="E5956" s="121">
        <f t="shared" ref="E5956:E6019" si="98">VLOOKUP(C5956,$I$3:$O$18,7, TRUE)</f>
        <v>9</v>
      </c>
    </row>
    <row r="5957" spans="1:5" x14ac:dyDescent="0.2">
      <c r="A5957" s="24" t="s">
        <v>13268</v>
      </c>
      <c r="B5957" s="84" t="s">
        <v>25155</v>
      </c>
      <c r="C5957" s="119">
        <v>150.4</v>
      </c>
      <c r="D5957" s="120">
        <v>5955</v>
      </c>
      <c r="E5957" s="121">
        <f t="shared" si="98"/>
        <v>9</v>
      </c>
    </row>
    <row r="5958" spans="1:5" x14ac:dyDescent="0.2">
      <c r="A5958" s="24" t="s">
        <v>12742</v>
      </c>
      <c r="B5958" s="84" t="s">
        <v>25094</v>
      </c>
      <c r="C5958" s="119">
        <v>150.4</v>
      </c>
      <c r="D5958" s="120">
        <v>5956</v>
      </c>
      <c r="E5958" s="121">
        <f t="shared" si="98"/>
        <v>9</v>
      </c>
    </row>
    <row r="5959" spans="1:5" x14ac:dyDescent="0.2">
      <c r="A5959" s="24" t="s">
        <v>25366</v>
      </c>
      <c r="B5959" s="84" t="s">
        <v>25367</v>
      </c>
      <c r="C5959" s="119">
        <v>150.4</v>
      </c>
      <c r="D5959" s="120">
        <v>5957</v>
      </c>
      <c r="E5959" s="121">
        <f t="shared" si="98"/>
        <v>9</v>
      </c>
    </row>
    <row r="5960" spans="1:5" x14ac:dyDescent="0.2">
      <c r="A5960" s="24" t="s">
        <v>14904</v>
      </c>
      <c r="B5960" s="84" t="s">
        <v>24565</v>
      </c>
      <c r="C5960" s="119">
        <v>150.5</v>
      </c>
      <c r="D5960" s="120">
        <v>5958</v>
      </c>
      <c r="E5960" s="121">
        <f t="shared" si="98"/>
        <v>9</v>
      </c>
    </row>
    <row r="5961" spans="1:5" x14ac:dyDescent="0.2">
      <c r="A5961" s="24" t="s">
        <v>13234</v>
      </c>
      <c r="B5961" s="84" t="s">
        <v>25061</v>
      </c>
      <c r="C5961" s="119">
        <v>150.5</v>
      </c>
      <c r="D5961" s="120">
        <v>5959</v>
      </c>
      <c r="E5961" s="121">
        <f t="shared" si="98"/>
        <v>9</v>
      </c>
    </row>
    <row r="5962" spans="1:5" x14ac:dyDescent="0.2">
      <c r="A5962" s="24" t="s">
        <v>25176</v>
      </c>
      <c r="B5962" s="84" t="s">
        <v>25177</v>
      </c>
      <c r="C5962" s="119">
        <v>150.5</v>
      </c>
      <c r="D5962" s="120">
        <v>5960</v>
      </c>
      <c r="E5962" s="121">
        <f t="shared" si="98"/>
        <v>9</v>
      </c>
    </row>
    <row r="5963" spans="1:5" x14ac:dyDescent="0.2">
      <c r="A5963" s="24" t="s">
        <v>12527</v>
      </c>
      <c r="B5963" s="84" t="s">
        <v>25206</v>
      </c>
      <c r="C5963" s="119">
        <v>150.6</v>
      </c>
      <c r="D5963" s="120">
        <v>5961</v>
      </c>
      <c r="E5963" s="121">
        <f t="shared" si="98"/>
        <v>9</v>
      </c>
    </row>
    <row r="5964" spans="1:5" x14ac:dyDescent="0.2">
      <c r="A5964" s="24" t="s">
        <v>13195</v>
      </c>
      <c r="B5964" s="84" t="s">
        <v>25031</v>
      </c>
      <c r="C5964" s="119">
        <v>150.69999999999999</v>
      </c>
      <c r="D5964" s="120">
        <v>5962</v>
      </c>
      <c r="E5964" s="121">
        <f t="shared" si="98"/>
        <v>9</v>
      </c>
    </row>
    <row r="5965" spans="1:5" x14ac:dyDescent="0.2">
      <c r="A5965" s="24" t="s">
        <v>12406</v>
      </c>
      <c r="B5965" s="84" t="s">
        <v>25321</v>
      </c>
      <c r="C5965" s="119">
        <v>150.69999999999999</v>
      </c>
      <c r="D5965" s="120">
        <v>5963</v>
      </c>
      <c r="E5965" s="121">
        <f t="shared" si="98"/>
        <v>9</v>
      </c>
    </row>
    <row r="5966" spans="1:5" x14ac:dyDescent="0.2">
      <c r="A5966" s="24" t="s">
        <v>12782</v>
      </c>
      <c r="B5966" s="84" t="s">
        <v>25152</v>
      </c>
      <c r="C5966" s="119">
        <v>150.69999999999999</v>
      </c>
      <c r="D5966" s="120">
        <v>5964</v>
      </c>
      <c r="E5966" s="121">
        <f t="shared" si="98"/>
        <v>9</v>
      </c>
    </row>
    <row r="5967" spans="1:5" x14ac:dyDescent="0.2">
      <c r="A5967" s="24" t="s">
        <v>13516</v>
      </c>
      <c r="B5967" s="84" t="s">
        <v>24696</v>
      </c>
      <c r="C5967" s="119">
        <v>150.69999999999999</v>
      </c>
      <c r="D5967" s="120">
        <v>5965</v>
      </c>
      <c r="E5967" s="121">
        <f t="shared" si="98"/>
        <v>9</v>
      </c>
    </row>
    <row r="5968" spans="1:5" x14ac:dyDescent="0.2">
      <c r="A5968" s="24" t="s">
        <v>13458</v>
      </c>
      <c r="B5968" s="84" t="s">
        <v>25345</v>
      </c>
      <c r="C5968" s="119">
        <v>150.69999999999999</v>
      </c>
      <c r="D5968" s="120">
        <v>5966</v>
      </c>
      <c r="E5968" s="121">
        <f t="shared" si="98"/>
        <v>9</v>
      </c>
    </row>
    <row r="5969" spans="1:5" x14ac:dyDescent="0.2">
      <c r="A5969" s="24" t="s">
        <v>25095</v>
      </c>
      <c r="B5969" s="84" t="s">
        <v>25096</v>
      </c>
      <c r="C5969" s="119">
        <v>150.69999999999999</v>
      </c>
      <c r="D5969" s="120">
        <v>5967</v>
      </c>
      <c r="E5969" s="121">
        <f t="shared" si="98"/>
        <v>9</v>
      </c>
    </row>
    <row r="5970" spans="1:5" x14ac:dyDescent="0.2">
      <c r="A5970" s="24" t="s">
        <v>12785</v>
      </c>
      <c r="B5970" s="84" t="s">
        <v>25090</v>
      </c>
      <c r="C5970" s="119">
        <v>150.80000000000001</v>
      </c>
      <c r="D5970" s="120">
        <v>5968</v>
      </c>
      <c r="E5970" s="121">
        <f t="shared" si="98"/>
        <v>9</v>
      </c>
    </row>
    <row r="5971" spans="1:5" x14ac:dyDescent="0.2">
      <c r="A5971" s="24" t="s">
        <v>13956</v>
      </c>
      <c r="B5971" s="84" t="s">
        <v>24875</v>
      </c>
      <c r="C5971" s="119">
        <v>150.9</v>
      </c>
      <c r="D5971" s="120">
        <v>5969</v>
      </c>
      <c r="E5971" s="121">
        <f t="shared" si="98"/>
        <v>9</v>
      </c>
    </row>
    <row r="5972" spans="1:5" x14ac:dyDescent="0.2">
      <c r="A5972" s="24" t="s">
        <v>12841</v>
      </c>
      <c r="B5972" s="84" t="s">
        <v>25316</v>
      </c>
      <c r="C5972" s="119">
        <v>150.9</v>
      </c>
      <c r="D5972" s="120">
        <v>5970</v>
      </c>
      <c r="E5972" s="121">
        <f t="shared" si="98"/>
        <v>9</v>
      </c>
    </row>
    <row r="5973" spans="1:5" x14ac:dyDescent="0.2">
      <c r="A5973" s="24" t="s">
        <v>12650</v>
      </c>
      <c r="B5973" s="84" t="s">
        <v>25338</v>
      </c>
      <c r="C5973" s="119">
        <v>151</v>
      </c>
      <c r="D5973" s="120">
        <v>5971</v>
      </c>
      <c r="E5973" s="121">
        <f t="shared" si="98"/>
        <v>9</v>
      </c>
    </row>
    <row r="5974" spans="1:5" x14ac:dyDescent="0.2">
      <c r="A5974" s="24" t="s">
        <v>14164</v>
      </c>
      <c r="B5974" s="84" t="s">
        <v>25170</v>
      </c>
      <c r="C5974" s="119">
        <v>151</v>
      </c>
      <c r="D5974" s="120">
        <v>5972</v>
      </c>
      <c r="E5974" s="121">
        <f t="shared" si="98"/>
        <v>9</v>
      </c>
    </row>
    <row r="5975" spans="1:5" x14ac:dyDescent="0.2">
      <c r="A5975" s="24" t="s">
        <v>14132</v>
      </c>
      <c r="B5975" s="84" t="s">
        <v>24970</v>
      </c>
      <c r="C5975" s="119">
        <v>151.1</v>
      </c>
      <c r="D5975" s="120">
        <v>5973</v>
      </c>
      <c r="E5975" s="121">
        <f t="shared" si="98"/>
        <v>9</v>
      </c>
    </row>
    <row r="5976" spans="1:5" x14ac:dyDescent="0.2">
      <c r="A5976" s="24" t="s">
        <v>12705</v>
      </c>
      <c r="B5976" s="84" t="s">
        <v>25532</v>
      </c>
      <c r="C5976" s="119">
        <v>151.19999999999999</v>
      </c>
      <c r="D5976" s="120">
        <v>5974</v>
      </c>
      <c r="E5976" s="121">
        <f t="shared" si="98"/>
        <v>9</v>
      </c>
    </row>
    <row r="5977" spans="1:5" x14ac:dyDescent="0.2">
      <c r="A5977" s="24" t="s">
        <v>12495</v>
      </c>
      <c r="B5977" s="84" t="s">
        <v>25675</v>
      </c>
      <c r="C5977" s="119">
        <v>151.19999999999999</v>
      </c>
      <c r="D5977" s="120">
        <v>5975</v>
      </c>
      <c r="E5977" s="121">
        <f t="shared" si="98"/>
        <v>9</v>
      </c>
    </row>
    <row r="5978" spans="1:5" x14ac:dyDescent="0.2">
      <c r="A5978" s="24" t="s">
        <v>12685</v>
      </c>
      <c r="B5978" s="84" t="s">
        <v>25660</v>
      </c>
      <c r="C5978" s="119">
        <v>151.30000000000001</v>
      </c>
      <c r="D5978" s="120">
        <v>5976</v>
      </c>
      <c r="E5978" s="121">
        <f t="shared" si="98"/>
        <v>9</v>
      </c>
    </row>
    <row r="5979" spans="1:5" x14ac:dyDescent="0.2">
      <c r="A5979" s="24" t="s">
        <v>12663</v>
      </c>
      <c r="B5979" s="84" t="s">
        <v>24925</v>
      </c>
      <c r="C5979" s="119">
        <v>151.30000000000001</v>
      </c>
      <c r="D5979" s="120">
        <v>5977</v>
      </c>
      <c r="E5979" s="121">
        <f t="shared" si="98"/>
        <v>9</v>
      </c>
    </row>
    <row r="5980" spans="1:5" x14ac:dyDescent="0.2">
      <c r="A5980" s="24" t="s">
        <v>13092</v>
      </c>
      <c r="B5980" s="84" t="s">
        <v>24901</v>
      </c>
      <c r="C5980" s="119">
        <v>151.4</v>
      </c>
      <c r="D5980" s="120">
        <v>5978</v>
      </c>
      <c r="E5980" s="121">
        <f t="shared" si="98"/>
        <v>9</v>
      </c>
    </row>
    <row r="5981" spans="1:5" x14ac:dyDescent="0.2">
      <c r="A5981" s="24" t="s">
        <v>12631</v>
      </c>
      <c r="B5981" s="84" t="s">
        <v>25433</v>
      </c>
      <c r="C5981" s="119">
        <v>151.4</v>
      </c>
      <c r="D5981" s="120">
        <v>5979</v>
      </c>
      <c r="E5981" s="121">
        <f t="shared" si="98"/>
        <v>9</v>
      </c>
    </row>
    <row r="5982" spans="1:5" x14ac:dyDescent="0.2">
      <c r="A5982" s="24" t="s">
        <v>12777</v>
      </c>
      <c r="B5982" s="84" t="s">
        <v>25279</v>
      </c>
      <c r="C5982" s="119">
        <v>151.4</v>
      </c>
      <c r="D5982" s="120">
        <v>5980</v>
      </c>
      <c r="E5982" s="121">
        <f t="shared" si="98"/>
        <v>9</v>
      </c>
    </row>
    <row r="5983" spans="1:5" x14ac:dyDescent="0.2">
      <c r="A5983" s="24" t="s">
        <v>12907</v>
      </c>
      <c r="B5983" s="84" t="s">
        <v>24845</v>
      </c>
      <c r="C5983" s="119">
        <v>151.5</v>
      </c>
      <c r="D5983" s="120">
        <v>5981</v>
      </c>
      <c r="E5983" s="121">
        <f t="shared" si="98"/>
        <v>9</v>
      </c>
    </row>
    <row r="5984" spans="1:5" x14ac:dyDescent="0.2">
      <c r="A5984" s="24" t="s">
        <v>13702</v>
      </c>
      <c r="B5984" s="84" t="s">
        <v>24847</v>
      </c>
      <c r="C5984" s="119">
        <v>151.5</v>
      </c>
      <c r="D5984" s="120">
        <v>5982</v>
      </c>
      <c r="E5984" s="121">
        <f t="shared" si="98"/>
        <v>9</v>
      </c>
    </row>
    <row r="5985" spans="1:5" x14ac:dyDescent="0.2">
      <c r="A5985" s="24" t="s">
        <v>12910</v>
      </c>
      <c r="B5985" s="84" t="s">
        <v>25129</v>
      </c>
      <c r="C5985" s="119">
        <v>151.5</v>
      </c>
      <c r="D5985" s="120">
        <v>5983</v>
      </c>
      <c r="E5985" s="121">
        <f t="shared" si="98"/>
        <v>9</v>
      </c>
    </row>
    <row r="5986" spans="1:5" x14ac:dyDescent="0.2">
      <c r="A5986" s="24" t="s">
        <v>13919</v>
      </c>
      <c r="B5986" s="84" t="s">
        <v>24872</v>
      </c>
      <c r="C5986" s="119">
        <v>151.5</v>
      </c>
      <c r="D5986" s="120">
        <v>5984</v>
      </c>
      <c r="E5986" s="121">
        <f t="shared" si="98"/>
        <v>9</v>
      </c>
    </row>
    <row r="5987" spans="1:5" x14ac:dyDescent="0.2">
      <c r="A5987" s="24" t="s">
        <v>12823</v>
      </c>
      <c r="B5987" s="84" t="s">
        <v>25398</v>
      </c>
      <c r="C5987" s="119">
        <v>151.6</v>
      </c>
      <c r="D5987" s="120">
        <v>5985</v>
      </c>
      <c r="E5987" s="121">
        <f t="shared" si="98"/>
        <v>9</v>
      </c>
    </row>
    <row r="5988" spans="1:5" x14ac:dyDescent="0.2">
      <c r="A5988" s="24" t="s">
        <v>13032</v>
      </c>
      <c r="B5988" s="84" t="s">
        <v>25605</v>
      </c>
      <c r="C5988" s="119">
        <v>151.6</v>
      </c>
      <c r="D5988" s="120">
        <v>5986</v>
      </c>
      <c r="E5988" s="121">
        <f t="shared" si="98"/>
        <v>9</v>
      </c>
    </row>
    <row r="5989" spans="1:5" x14ac:dyDescent="0.2">
      <c r="A5989" s="24" t="s">
        <v>12767</v>
      </c>
      <c r="B5989" s="84" t="s">
        <v>25348</v>
      </c>
      <c r="C5989" s="119">
        <v>151.6</v>
      </c>
      <c r="D5989" s="120">
        <v>5987</v>
      </c>
      <c r="E5989" s="121">
        <f t="shared" si="98"/>
        <v>9</v>
      </c>
    </row>
    <row r="5990" spans="1:5" x14ac:dyDescent="0.2">
      <c r="A5990" s="24" t="s">
        <v>13729</v>
      </c>
      <c r="B5990" s="84" t="s">
        <v>25112</v>
      </c>
      <c r="C5990" s="119">
        <v>151.6</v>
      </c>
      <c r="D5990" s="120">
        <v>5988</v>
      </c>
      <c r="E5990" s="121">
        <f t="shared" si="98"/>
        <v>9</v>
      </c>
    </row>
    <row r="5991" spans="1:5" x14ac:dyDescent="0.2">
      <c r="A5991" s="24" t="s">
        <v>13036</v>
      </c>
      <c r="B5991" s="84" t="s">
        <v>25013</v>
      </c>
      <c r="C5991" s="119">
        <v>151.69999999999999</v>
      </c>
      <c r="D5991" s="120">
        <v>5989</v>
      </c>
      <c r="E5991" s="121">
        <f t="shared" si="98"/>
        <v>9</v>
      </c>
    </row>
    <row r="5992" spans="1:5" x14ac:dyDescent="0.2">
      <c r="A5992" s="24" t="s">
        <v>12282</v>
      </c>
      <c r="B5992" s="84" t="s">
        <v>25536</v>
      </c>
      <c r="C5992" s="119">
        <v>151.80000000000001</v>
      </c>
      <c r="D5992" s="120">
        <v>5990</v>
      </c>
      <c r="E5992" s="121">
        <f t="shared" si="98"/>
        <v>9</v>
      </c>
    </row>
    <row r="5993" spans="1:5" x14ac:dyDescent="0.2">
      <c r="A5993" s="24" t="s">
        <v>13017</v>
      </c>
      <c r="B5993" s="84" t="s">
        <v>25153</v>
      </c>
      <c r="C5993" s="119">
        <v>152</v>
      </c>
      <c r="D5993" s="120">
        <v>5991</v>
      </c>
      <c r="E5993" s="121">
        <f t="shared" si="98"/>
        <v>9</v>
      </c>
    </row>
    <row r="5994" spans="1:5" x14ac:dyDescent="0.2">
      <c r="A5994" s="24" t="s">
        <v>13055</v>
      </c>
      <c r="B5994" s="84" t="s">
        <v>25108</v>
      </c>
      <c r="C5994" s="119">
        <v>152.19999999999999</v>
      </c>
      <c r="D5994" s="120">
        <v>5992</v>
      </c>
      <c r="E5994" s="121">
        <f t="shared" si="98"/>
        <v>9</v>
      </c>
    </row>
    <row r="5995" spans="1:5" x14ac:dyDescent="0.2">
      <c r="A5995" s="24" t="s">
        <v>12686</v>
      </c>
      <c r="B5995" s="84" t="s">
        <v>25219</v>
      </c>
      <c r="C5995" s="119">
        <v>152.19999999999999</v>
      </c>
      <c r="D5995" s="120">
        <v>5993</v>
      </c>
      <c r="E5995" s="121">
        <f t="shared" si="98"/>
        <v>9</v>
      </c>
    </row>
    <row r="5996" spans="1:5" x14ac:dyDescent="0.2">
      <c r="A5996" s="24" t="s">
        <v>13386</v>
      </c>
      <c r="B5996" s="84" t="s">
        <v>25358</v>
      </c>
      <c r="C5996" s="119">
        <v>152.30000000000001</v>
      </c>
      <c r="D5996" s="120">
        <v>5994</v>
      </c>
      <c r="E5996" s="121">
        <f t="shared" si="98"/>
        <v>9</v>
      </c>
    </row>
    <row r="5997" spans="1:5" x14ac:dyDescent="0.2">
      <c r="A5997" s="24" t="s">
        <v>12615</v>
      </c>
      <c r="B5997" s="84" t="s">
        <v>25446</v>
      </c>
      <c r="C5997" s="119">
        <v>152.30000000000001</v>
      </c>
      <c r="D5997" s="120">
        <v>5995</v>
      </c>
      <c r="E5997" s="121">
        <f t="shared" si="98"/>
        <v>9</v>
      </c>
    </row>
    <row r="5998" spans="1:5" x14ac:dyDescent="0.2">
      <c r="A5998" s="24" t="s">
        <v>12856</v>
      </c>
      <c r="B5998" s="84" t="s">
        <v>25414</v>
      </c>
      <c r="C5998" s="119">
        <v>152.30000000000001</v>
      </c>
      <c r="D5998" s="120">
        <v>5996</v>
      </c>
      <c r="E5998" s="121">
        <f t="shared" si="98"/>
        <v>9</v>
      </c>
    </row>
    <row r="5999" spans="1:5" x14ac:dyDescent="0.2">
      <c r="A5999" s="24" t="s">
        <v>12252</v>
      </c>
      <c r="B5999" s="84" t="s">
        <v>25736</v>
      </c>
      <c r="C5999" s="119">
        <v>152.30000000000001</v>
      </c>
      <c r="D5999" s="120">
        <v>5997</v>
      </c>
      <c r="E5999" s="121">
        <f t="shared" si="98"/>
        <v>9</v>
      </c>
    </row>
    <row r="6000" spans="1:5" x14ac:dyDescent="0.2">
      <c r="A6000" s="24" t="s">
        <v>12851</v>
      </c>
      <c r="B6000" s="84" t="s">
        <v>24900</v>
      </c>
      <c r="C6000" s="119">
        <v>152.4</v>
      </c>
      <c r="D6000" s="120">
        <v>5998</v>
      </c>
      <c r="E6000" s="121">
        <f t="shared" si="98"/>
        <v>9</v>
      </c>
    </row>
    <row r="6001" spans="1:5" x14ac:dyDescent="0.2">
      <c r="A6001" s="24" t="s">
        <v>12932</v>
      </c>
      <c r="B6001" s="84" t="s">
        <v>25098</v>
      </c>
      <c r="C6001" s="119">
        <v>152.4</v>
      </c>
      <c r="D6001" s="120">
        <v>5999</v>
      </c>
      <c r="E6001" s="121">
        <f t="shared" si="98"/>
        <v>9</v>
      </c>
    </row>
    <row r="6002" spans="1:5" x14ac:dyDescent="0.2">
      <c r="A6002" s="24" t="s">
        <v>12637</v>
      </c>
      <c r="B6002" s="84" t="s">
        <v>25216</v>
      </c>
      <c r="C6002" s="119">
        <v>152.4</v>
      </c>
      <c r="D6002" s="120">
        <v>6000</v>
      </c>
      <c r="E6002" s="121">
        <f t="shared" si="98"/>
        <v>9</v>
      </c>
    </row>
    <row r="6003" spans="1:5" x14ac:dyDescent="0.2">
      <c r="A6003" s="24" t="s">
        <v>13357</v>
      </c>
      <c r="B6003" s="84" t="s">
        <v>25120</v>
      </c>
      <c r="C6003" s="119">
        <v>152.4</v>
      </c>
      <c r="D6003" s="120">
        <v>6001</v>
      </c>
      <c r="E6003" s="121">
        <f t="shared" si="98"/>
        <v>9</v>
      </c>
    </row>
    <row r="6004" spans="1:5" x14ac:dyDescent="0.2">
      <c r="A6004" s="24" t="s">
        <v>13273</v>
      </c>
      <c r="B6004" s="84" t="s">
        <v>25903</v>
      </c>
      <c r="C6004" s="119">
        <v>152.4</v>
      </c>
      <c r="D6004" s="120">
        <v>6002</v>
      </c>
      <c r="E6004" s="121">
        <f t="shared" si="98"/>
        <v>9</v>
      </c>
    </row>
    <row r="6005" spans="1:5" x14ac:dyDescent="0.2">
      <c r="A6005" s="24" t="s">
        <v>12408</v>
      </c>
      <c r="B6005" s="84" t="s">
        <v>25211</v>
      </c>
      <c r="C6005" s="119">
        <v>152.5</v>
      </c>
      <c r="D6005" s="120">
        <v>6003</v>
      </c>
      <c r="E6005" s="121">
        <f t="shared" si="98"/>
        <v>9</v>
      </c>
    </row>
    <row r="6006" spans="1:5" x14ac:dyDescent="0.2">
      <c r="A6006" s="24" t="s">
        <v>13068</v>
      </c>
      <c r="B6006" s="84" t="s">
        <v>25372</v>
      </c>
      <c r="C6006" s="119">
        <v>152.5</v>
      </c>
      <c r="D6006" s="120">
        <v>6004</v>
      </c>
      <c r="E6006" s="121">
        <f t="shared" si="98"/>
        <v>9</v>
      </c>
    </row>
    <row r="6007" spans="1:5" x14ac:dyDescent="0.2">
      <c r="A6007" s="24" t="s">
        <v>14639</v>
      </c>
      <c r="B6007" s="84" t="s">
        <v>24470</v>
      </c>
      <c r="C6007" s="119">
        <v>152.6</v>
      </c>
      <c r="D6007" s="120">
        <v>6005</v>
      </c>
      <c r="E6007" s="121">
        <f t="shared" si="98"/>
        <v>9</v>
      </c>
    </row>
    <row r="6008" spans="1:5" x14ac:dyDescent="0.2">
      <c r="A6008" s="24" t="s">
        <v>12595</v>
      </c>
      <c r="B6008" s="84" t="s">
        <v>24868</v>
      </c>
      <c r="C6008" s="119">
        <v>152.6</v>
      </c>
      <c r="D6008" s="120">
        <v>6006</v>
      </c>
      <c r="E6008" s="121">
        <f t="shared" si="98"/>
        <v>9</v>
      </c>
    </row>
    <row r="6009" spans="1:5" x14ac:dyDescent="0.2">
      <c r="A6009" s="24" t="s">
        <v>13413</v>
      </c>
      <c r="B6009" s="84" t="s">
        <v>24793</v>
      </c>
      <c r="C6009" s="119">
        <v>152.69999999999999</v>
      </c>
      <c r="D6009" s="120">
        <v>6007</v>
      </c>
      <c r="E6009" s="121">
        <f t="shared" si="98"/>
        <v>9</v>
      </c>
    </row>
    <row r="6010" spans="1:5" x14ac:dyDescent="0.2">
      <c r="A6010" s="24" t="s">
        <v>12756</v>
      </c>
      <c r="B6010" s="84" t="s">
        <v>25116</v>
      </c>
      <c r="C6010" s="119">
        <v>152.69999999999999</v>
      </c>
      <c r="D6010" s="120">
        <v>6008</v>
      </c>
      <c r="E6010" s="121">
        <f t="shared" si="98"/>
        <v>9</v>
      </c>
    </row>
    <row r="6011" spans="1:5" x14ac:dyDescent="0.2">
      <c r="A6011" s="24" t="s">
        <v>13019</v>
      </c>
      <c r="B6011" s="84" t="s">
        <v>25716</v>
      </c>
      <c r="C6011" s="119">
        <v>152.69999999999999</v>
      </c>
      <c r="D6011" s="120">
        <v>6009</v>
      </c>
      <c r="E6011" s="121">
        <f t="shared" si="98"/>
        <v>9</v>
      </c>
    </row>
    <row r="6012" spans="1:5" x14ac:dyDescent="0.2">
      <c r="A6012" s="24" t="s">
        <v>12479</v>
      </c>
      <c r="B6012" s="84" t="s">
        <v>25404</v>
      </c>
      <c r="C6012" s="119">
        <v>152.69999999999999</v>
      </c>
      <c r="D6012" s="120">
        <v>6010</v>
      </c>
      <c r="E6012" s="121">
        <f t="shared" si="98"/>
        <v>9</v>
      </c>
    </row>
    <row r="6013" spans="1:5" x14ac:dyDescent="0.2">
      <c r="A6013" s="24" t="s">
        <v>12619</v>
      </c>
      <c r="B6013" s="84" t="s">
        <v>24984</v>
      </c>
      <c r="C6013" s="119">
        <v>152.69999999999999</v>
      </c>
      <c r="D6013" s="120">
        <v>6011</v>
      </c>
      <c r="E6013" s="121">
        <f t="shared" si="98"/>
        <v>9</v>
      </c>
    </row>
    <row r="6014" spans="1:5" x14ac:dyDescent="0.2">
      <c r="A6014" s="24" t="s">
        <v>12329</v>
      </c>
      <c r="B6014" s="84" t="s">
        <v>25452</v>
      </c>
      <c r="C6014" s="119">
        <v>152.69999999999999</v>
      </c>
      <c r="D6014" s="120">
        <v>6012</v>
      </c>
      <c r="E6014" s="121">
        <f t="shared" si="98"/>
        <v>9</v>
      </c>
    </row>
    <row r="6015" spans="1:5" x14ac:dyDescent="0.2">
      <c r="A6015" s="24" t="s">
        <v>12359</v>
      </c>
      <c r="B6015" s="84" t="s">
        <v>25276</v>
      </c>
      <c r="C6015" s="119">
        <v>152.9</v>
      </c>
      <c r="D6015" s="120">
        <v>6013</v>
      </c>
      <c r="E6015" s="121">
        <f t="shared" si="98"/>
        <v>9</v>
      </c>
    </row>
    <row r="6016" spans="1:5" x14ac:dyDescent="0.2">
      <c r="A6016" s="24" t="s">
        <v>12796</v>
      </c>
      <c r="B6016" s="84" t="s">
        <v>25022</v>
      </c>
      <c r="C6016" s="119">
        <v>152.9</v>
      </c>
      <c r="D6016" s="120">
        <v>6014</v>
      </c>
      <c r="E6016" s="121">
        <f t="shared" si="98"/>
        <v>9</v>
      </c>
    </row>
    <row r="6017" spans="1:5" x14ac:dyDescent="0.2">
      <c r="A6017" s="24" t="s">
        <v>12585</v>
      </c>
      <c r="B6017" s="84" t="s">
        <v>25291</v>
      </c>
      <c r="C6017" s="119">
        <v>153</v>
      </c>
      <c r="D6017" s="120">
        <v>6015</v>
      </c>
      <c r="E6017" s="121">
        <f t="shared" si="98"/>
        <v>9</v>
      </c>
    </row>
    <row r="6018" spans="1:5" x14ac:dyDescent="0.2">
      <c r="A6018" s="24" t="s">
        <v>12870</v>
      </c>
      <c r="B6018" s="84" t="s">
        <v>25088</v>
      </c>
      <c r="C6018" s="119">
        <v>153</v>
      </c>
      <c r="D6018" s="120">
        <v>6016</v>
      </c>
      <c r="E6018" s="121">
        <f t="shared" si="98"/>
        <v>9</v>
      </c>
    </row>
    <row r="6019" spans="1:5" x14ac:dyDescent="0.2">
      <c r="A6019" s="24" t="s">
        <v>12424</v>
      </c>
      <c r="B6019" s="84" t="s">
        <v>25584</v>
      </c>
      <c r="C6019" s="119">
        <v>153.1</v>
      </c>
      <c r="D6019" s="120">
        <v>6017</v>
      </c>
      <c r="E6019" s="121">
        <f t="shared" si="98"/>
        <v>9</v>
      </c>
    </row>
    <row r="6020" spans="1:5" x14ac:dyDescent="0.2">
      <c r="A6020" s="24" t="s">
        <v>12710</v>
      </c>
      <c r="B6020" s="84" t="s">
        <v>25247</v>
      </c>
      <c r="C6020" s="119">
        <v>153.1</v>
      </c>
      <c r="D6020" s="120">
        <v>6018</v>
      </c>
      <c r="E6020" s="121">
        <f t="shared" ref="E6020:E6083" si="99">VLOOKUP(C6020,$I$3:$O$18,7, TRUE)</f>
        <v>9</v>
      </c>
    </row>
    <row r="6021" spans="1:5" x14ac:dyDescent="0.2">
      <c r="A6021" s="24" t="s">
        <v>13606</v>
      </c>
      <c r="B6021" s="84" t="s">
        <v>25069</v>
      </c>
      <c r="C6021" s="119">
        <v>153.1</v>
      </c>
      <c r="D6021" s="120">
        <v>6019</v>
      </c>
      <c r="E6021" s="121">
        <f t="shared" si="99"/>
        <v>9</v>
      </c>
    </row>
    <row r="6022" spans="1:5" x14ac:dyDescent="0.2">
      <c r="A6022" s="24" t="s">
        <v>12606</v>
      </c>
      <c r="B6022" s="84" t="s">
        <v>24955</v>
      </c>
      <c r="C6022" s="119">
        <v>153.1</v>
      </c>
      <c r="D6022" s="120">
        <v>6020</v>
      </c>
      <c r="E6022" s="121">
        <f t="shared" si="99"/>
        <v>9</v>
      </c>
    </row>
    <row r="6023" spans="1:5" x14ac:dyDescent="0.2">
      <c r="A6023" s="24" t="s">
        <v>14114</v>
      </c>
      <c r="B6023" s="84" t="s">
        <v>25036</v>
      </c>
      <c r="C6023" s="119">
        <v>153.1</v>
      </c>
      <c r="D6023" s="120">
        <v>6021</v>
      </c>
      <c r="E6023" s="121">
        <f t="shared" si="99"/>
        <v>9</v>
      </c>
    </row>
    <row r="6024" spans="1:5" x14ac:dyDescent="0.2">
      <c r="A6024" s="24" t="s">
        <v>13732</v>
      </c>
      <c r="B6024" s="84" t="s">
        <v>24769</v>
      </c>
      <c r="C6024" s="119">
        <v>153.1</v>
      </c>
      <c r="D6024" s="120">
        <v>6022</v>
      </c>
      <c r="E6024" s="121">
        <f t="shared" si="99"/>
        <v>9</v>
      </c>
    </row>
    <row r="6025" spans="1:5" x14ac:dyDescent="0.2">
      <c r="A6025" s="24" t="s">
        <v>12868</v>
      </c>
      <c r="B6025" s="84" t="s">
        <v>24960</v>
      </c>
      <c r="C6025" s="119">
        <v>153.19999999999999</v>
      </c>
      <c r="D6025" s="120">
        <v>6023</v>
      </c>
      <c r="E6025" s="121">
        <f t="shared" si="99"/>
        <v>9</v>
      </c>
    </row>
    <row r="6026" spans="1:5" x14ac:dyDescent="0.2">
      <c r="A6026" s="24" t="s">
        <v>12383</v>
      </c>
      <c r="B6026" s="84" t="s">
        <v>25544</v>
      </c>
      <c r="C6026" s="119">
        <v>153.19999999999999</v>
      </c>
      <c r="D6026" s="120">
        <v>6024</v>
      </c>
      <c r="E6026" s="121">
        <f t="shared" si="99"/>
        <v>9</v>
      </c>
    </row>
    <row r="6027" spans="1:5" x14ac:dyDescent="0.2">
      <c r="A6027" s="24" t="s">
        <v>12776</v>
      </c>
      <c r="B6027" s="84" t="s">
        <v>24890</v>
      </c>
      <c r="C6027" s="119">
        <v>153.30000000000001</v>
      </c>
      <c r="D6027" s="120">
        <v>6025</v>
      </c>
      <c r="E6027" s="121">
        <f t="shared" si="99"/>
        <v>9</v>
      </c>
    </row>
    <row r="6028" spans="1:5" x14ac:dyDescent="0.2">
      <c r="A6028" s="24" t="s">
        <v>13012</v>
      </c>
      <c r="B6028" s="84" t="s">
        <v>25517</v>
      </c>
      <c r="C6028" s="119">
        <v>153.4</v>
      </c>
      <c r="D6028" s="120">
        <v>6026</v>
      </c>
      <c r="E6028" s="121">
        <f t="shared" si="99"/>
        <v>9</v>
      </c>
    </row>
    <row r="6029" spans="1:5" x14ac:dyDescent="0.2">
      <c r="A6029" s="24" t="s">
        <v>12918</v>
      </c>
      <c r="B6029" s="84" t="s">
        <v>25073</v>
      </c>
      <c r="C6029" s="119">
        <v>153.5</v>
      </c>
      <c r="D6029" s="120">
        <v>6027</v>
      </c>
      <c r="E6029" s="121">
        <f t="shared" si="99"/>
        <v>9</v>
      </c>
    </row>
    <row r="6030" spans="1:5" x14ac:dyDescent="0.2">
      <c r="A6030" s="24" t="s">
        <v>12268</v>
      </c>
      <c r="B6030" s="84" t="s">
        <v>25268</v>
      </c>
      <c r="C6030" s="119">
        <v>153.6</v>
      </c>
      <c r="D6030" s="120">
        <v>6028</v>
      </c>
      <c r="E6030" s="121">
        <f t="shared" si="99"/>
        <v>9</v>
      </c>
    </row>
    <row r="6031" spans="1:5" x14ac:dyDescent="0.2">
      <c r="A6031" s="24" t="s">
        <v>13049</v>
      </c>
      <c r="B6031" s="84" t="s">
        <v>25193</v>
      </c>
      <c r="C6031" s="119">
        <v>153.69999999999999</v>
      </c>
      <c r="D6031" s="120">
        <v>6029</v>
      </c>
      <c r="E6031" s="121">
        <f t="shared" si="99"/>
        <v>9</v>
      </c>
    </row>
    <row r="6032" spans="1:5" x14ac:dyDescent="0.2">
      <c r="A6032" s="24" t="s">
        <v>13007</v>
      </c>
      <c r="B6032" s="84" t="s">
        <v>25333</v>
      </c>
      <c r="C6032" s="119">
        <v>153.69999999999999</v>
      </c>
      <c r="D6032" s="120">
        <v>6030</v>
      </c>
      <c r="E6032" s="121">
        <f t="shared" si="99"/>
        <v>9</v>
      </c>
    </row>
    <row r="6033" spans="1:5" x14ac:dyDescent="0.2">
      <c r="A6033" s="24" t="s">
        <v>12594</v>
      </c>
      <c r="B6033" s="84" t="s">
        <v>25409</v>
      </c>
      <c r="C6033" s="119">
        <v>153.69999999999999</v>
      </c>
      <c r="D6033" s="120">
        <v>6031</v>
      </c>
      <c r="E6033" s="121">
        <f t="shared" si="99"/>
        <v>9</v>
      </c>
    </row>
    <row r="6034" spans="1:5" x14ac:dyDescent="0.2">
      <c r="A6034" s="24" t="s">
        <v>13091</v>
      </c>
      <c r="B6034" s="84" t="s">
        <v>24977</v>
      </c>
      <c r="C6034" s="119">
        <v>153.80000000000001</v>
      </c>
      <c r="D6034" s="120">
        <v>6032</v>
      </c>
      <c r="E6034" s="121">
        <f t="shared" si="99"/>
        <v>9</v>
      </c>
    </row>
    <row r="6035" spans="1:5" x14ac:dyDescent="0.2">
      <c r="A6035" s="24" t="s">
        <v>12722</v>
      </c>
      <c r="B6035" s="84" t="s">
        <v>25244</v>
      </c>
      <c r="C6035" s="119">
        <v>153.80000000000001</v>
      </c>
      <c r="D6035" s="120">
        <v>6033</v>
      </c>
      <c r="E6035" s="121">
        <f t="shared" si="99"/>
        <v>9</v>
      </c>
    </row>
    <row r="6036" spans="1:5" x14ac:dyDescent="0.2">
      <c r="A6036" s="24" t="s">
        <v>13075</v>
      </c>
      <c r="B6036" s="84" t="s">
        <v>25311</v>
      </c>
      <c r="C6036" s="119">
        <v>153.80000000000001</v>
      </c>
      <c r="D6036" s="120">
        <v>6034</v>
      </c>
      <c r="E6036" s="121">
        <f t="shared" si="99"/>
        <v>9</v>
      </c>
    </row>
    <row r="6037" spans="1:5" x14ac:dyDescent="0.2">
      <c r="A6037" s="24" t="s">
        <v>12995</v>
      </c>
      <c r="B6037" s="84" t="s">
        <v>24820</v>
      </c>
      <c r="C6037" s="119">
        <v>153.9</v>
      </c>
      <c r="D6037" s="120">
        <v>6035</v>
      </c>
      <c r="E6037" s="121">
        <f t="shared" si="99"/>
        <v>9</v>
      </c>
    </row>
    <row r="6038" spans="1:5" x14ac:dyDescent="0.2">
      <c r="A6038" s="24" t="s">
        <v>12487</v>
      </c>
      <c r="B6038" s="84" t="s">
        <v>25413</v>
      </c>
      <c r="C6038" s="119">
        <v>153.9</v>
      </c>
      <c r="D6038" s="120">
        <v>6036</v>
      </c>
      <c r="E6038" s="121">
        <f t="shared" si="99"/>
        <v>9</v>
      </c>
    </row>
    <row r="6039" spans="1:5" x14ac:dyDescent="0.2">
      <c r="A6039" s="24" t="s">
        <v>13067</v>
      </c>
      <c r="B6039" s="84" t="s">
        <v>24888</v>
      </c>
      <c r="C6039" s="119">
        <v>153.9</v>
      </c>
      <c r="D6039" s="120">
        <v>6037</v>
      </c>
      <c r="E6039" s="121">
        <f t="shared" si="99"/>
        <v>9</v>
      </c>
    </row>
    <row r="6040" spans="1:5" x14ac:dyDescent="0.2">
      <c r="A6040" s="24" t="s">
        <v>13398</v>
      </c>
      <c r="B6040" s="84" t="s">
        <v>25085</v>
      </c>
      <c r="C6040" s="119">
        <v>154.1</v>
      </c>
      <c r="D6040" s="120">
        <v>6038</v>
      </c>
      <c r="E6040" s="121">
        <f t="shared" si="99"/>
        <v>9</v>
      </c>
    </row>
    <row r="6041" spans="1:5" x14ac:dyDescent="0.2">
      <c r="A6041" s="24" t="s">
        <v>13471</v>
      </c>
      <c r="B6041" s="84" t="s">
        <v>25227</v>
      </c>
      <c r="C6041" s="119">
        <v>154.19999999999999</v>
      </c>
      <c r="D6041" s="120">
        <v>6039</v>
      </c>
      <c r="E6041" s="121">
        <f t="shared" si="99"/>
        <v>9</v>
      </c>
    </row>
    <row r="6042" spans="1:5" x14ac:dyDescent="0.2">
      <c r="A6042" s="24" t="s">
        <v>12673</v>
      </c>
      <c r="B6042" s="84" t="s">
        <v>25275</v>
      </c>
      <c r="C6042" s="119">
        <v>154.30000000000001</v>
      </c>
      <c r="D6042" s="120">
        <v>6040</v>
      </c>
      <c r="E6042" s="121">
        <f t="shared" si="99"/>
        <v>9</v>
      </c>
    </row>
    <row r="6043" spans="1:5" x14ac:dyDescent="0.2">
      <c r="A6043" s="24" t="s">
        <v>12679</v>
      </c>
      <c r="B6043" s="84" t="s">
        <v>25263</v>
      </c>
      <c r="C6043" s="119">
        <v>154.30000000000001</v>
      </c>
      <c r="D6043" s="120">
        <v>6041</v>
      </c>
      <c r="E6043" s="121">
        <f t="shared" si="99"/>
        <v>9</v>
      </c>
    </row>
    <row r="6044" spans="1:5" x14ac:dyDescent="0.2">
      <c r="A6044" s="24" t="s">
        <v>13506</v>
      </c>
      <c r="B6044" s="84" t="s">
        <v>25382</v>
      </c>
      <c r="C6044" s="119">
        <v>154.4</v>
      </c>
      <c r="D6044" s="120">
        <v>6042</v>
      </c>
      <c r="E6044" s="121">
        <f t="shared" si="99"/>
        <v>9</v>
      </c>
    </row>
    <row r="6045" spans="1:5" x14ac:dyDescent="0.2">
      <c r="A6045" s="24" t="s">
        <v>13278</v>
      </c>
      <c r="B6045" s="84" t="s">
        <v>25510</v>
      </c>
      <c r="C6045" s="119">
        <v>154.4</v>
      </c>
      <c r="D6045" s="120">
        <v>6043</v>
      </c>
      <c r="E6045" s="121">
        <f t="shared" si="99"/>
        <v>9</v>
      </c>
    </row>
    <row r="6046" spans="1:5" x14ac:dyDescent="0.2">
      <c r="A6046" s="24" t="s">
        <v>13674</v>
      </c>
      <c r="B6046" s="84" t="s">
        <v>25181</v>
      </c>
      <c r="C6046" s="119">
        <v>154.6</v>
      </c>
      <c r="D6046" s="120">
        <v>6044</v>
      </c>
      <c r="E6046" s="121">
        <f t="shared" si="99"/>
        <v>9</v>
      </c>
    </row>
    <row r="6047" spans="1:5" x14ac:dyDescent="0.2">
      <c r="A6047" s="24" t="s">
        <v>12470</v>
      </c>
      <c r="B6047" s="84" t="s">
        <v>25254</v>
      </c>
      <c r="C6047" s="119">
        <v>154.69999999999999</v>
      </c>
      <c r="D6047" s="120">
        <v>6045</v>
      </c>
      <c r="E6047" s="121">
        <f t="shared" si="99"/>
        <v>9</v>
      </c>
    </row>
    <row r="6048" spans="1:5" x14ac:dyDescent="0.2">
      <c r="A6048" s="24" t="s">
        <v>12680</v>
      </c>
      <c r="B6048" s="84" t="s">
        <v>25570</v>
      </c>
      <c r="C6048" s="119">
        <v>154.69999999999999</v>
      </c>
      <c r="D6048" s="120">
        <v>6046</v>
      </c>
      <c r="E6048" s="121">
        <f t="shared" si="99"/>
        <v>9</v>
      </c>
    </row>
    <row r="6049" spans="1:5" x14ac:dyDescent="0.2">
      <c r="A6049" s="24" t="s">
        <v>13184</v>
      </c>
      <c r="B6049" s="84" t="s">
        <v>25143</v>
      </c>
      <c r="C6049" s="119">
        <v>154.69999999999999</v>
      </c>
      <c r="D6049" s="120">
        <v>6047</v>
      </c>
      <c r="E6049" s="121">
        <f t="shared" si="99"/>
        <v>9</v>
      </c>
    </row>
    <row r="6050" spans="1:5" x14ac:dyDescent="0.2">
      <c r="A6050" s="24" t="s">
        <v>12979</v>
      </c>
      <c r="B6050" s="84" t="s">
        <v>25232</v>
      </c>
      <c r="C6050" s="119">
        <v>154.69999999999999</v>
      </c>
      <c r="D6050" s="120">
        <v>6048</v>
      </c>
      <c r="E6050" s="121">
        <f t="shared" si="99"/>
        <v>9</v>
      </c>
    </row>
    <row r="6051" spans="1:5" x14ac:dyDescent="0.2">
      <c r="A6051" s="24" t="s">
        <v>12876</v>
      </c>
      <c r="B6051" s="84" t="s">
        <v>25377</v>
      </c>
      <c r="C6051" s="119">
        <v>154.69999999999999</v>
      </c>
      <c r="D6051" s="120">
        <v>6049</v>
      </c>
      <c r="E6051" s="121">
        <f t="shared" si="99"/>
        <v>9</v>
      </c>
    </row>
    <row r="6052" spans="1:5" x14ac:dyDescent="0.2">
      <c r="A6052" s="24" t="s">
        <v>12410</v>
      </c>
      <c r="B6052" s="84" t="s">
        <v>25664</v>
      </c>
      <c r="C6052" s="119">
        <v>154.80000000000001</v>
      </c>
      <c r="D6052" s="120">
        <v>6050</v>
      </c>
      <c r="E6052" s="121">
        <f t="shared" si="99"/>
        <v>9</v>
      </c>
    </row>
    <row r="6053" spans="1:5" x14ac:dyDescent="0.2">
      <c r="A6053" s="24" t="s">
        <v>12952</v>
      </c>
      <c r="B6053" s="84" t="s">
        <v>25412</v>
      </c>
      <c r="C6053" s="119">
        <v>154.80000000000001</v>
      </c>
      <c r="D6053" s="120">
        <v>6051</v>
      </c>
      <c r="E6053" s="121">
        <f t="shared" si="99"/>
        <v>9</v>
      </c>
    </row>
    <row r="6054" spans="1:5" x14ac:dyDescent="0.2">
      <c r="A6054" s="24" t="s">
        <v>12778</v>
      </c>
      <c r="B6054" s="84" t="s">
        <v>25271</v>
      </c>
      <c r="C6054" s="119">
        <v>154.80000000000001</v>
      </c>
      <c r="D6054" s="120">
        <v>6052</v>
      </c>
      <c r="E6054" s="121">
        <f t="shared" si="99"/>
        <v>9</v>
      </c>
    </row>
    <row r="6055" spans="1:5" x14ac:dyDescent="0.2">
      <c r="A6055" s="24" t="s">
        <v>12895</v>
      </c>
      <c r="B6055" s="84" t="s">
        <v>25241</v>
      </c>
      <c r="C6055" s="119">
        <v>154.9</v>
      </c>
      <c r="D6055" s="120">
        <v>6053</v>
      </c>
      <c r="E6055" s="121">
        <f t="shared" si="99"/>
        <v>9</v>
      </c>
    </row>
    <row r="6056" spans="1:5" x14ac:dyDescent="0.2">
      <c r="A6056" s="24" t="s">
        <v>13028</v>
      </c>
      <c r="B6056" s="84" t="s">
        <v>25326</v>
      </c>
      <c r="C6056" s="119">
        <v>154.9</v>
      </c>
      <c r="D6056" s="120">
        <v>6054</v>
      </c>
      <c r="E6056" s="121">
        <f t="shared" si="99"/>
        <v>9</v>
      </c>
    </row>
    <row r="6057" spans="1:5" x14ac:dyDescent="0.2">
      <c r="A6057" s="24" t="s">
        <v>13230</v>
      </c>
      <c r="B6057" s="84" t="s">
        <v>25233</v>
      </c>
      <c r="C6057" s="119">
        <v>154.9</v>
      </c>
      <c r="D6057" s="120">
        <v>6055</v>
      </c>
      <c r="E6057" s="121">
        <f t="shared" si="99"/>
        <v>9</v>
      </c>
    </row>
    <row r="6058" spans="1:5" x14ac:dyDescent="0.2">
      <c r="A6058" s="24" t="s">
        <v>12590</v>
      </c>
      <c r="B6058" s="84" t="s">
        <v>25349</v>
      </c>
      <c r="C6058" s="119">
        <v>154.9</v>
      </c>
      <c r="D6058" s="120">
        <v>6056</v>
      </c>
      <c r="E6058" s="121">
        <f t="shared" si="99"/>
        <v>9</v>
      </c>
    </row>
    <row r="6059" spans="1:5" x14ac:dyDescent="0.2">
      <c r="A6059" s="24" t="s">
        <v>12229</v>
      </c>
      <c r="B6059" s="84" t="s">
        <v>25287</v>
      </c>
      <c r="C6059" s="119">
        <v>155</v>
      </c>
      <c r="D6059" s="120">
        <v>6057</v>
      </c>
      <c r="E6059" s="121">
        <f t="shared" si="99"/>
        <v>9</v>
      </c>
    </row>
    <row r="6060" spans="1:5" x14ac:dyDescent="0.2">
      <c r="A6060" s="24" t="s">
        <v>13058</v>
      </c>
      <c r="B6060" s="84" t="s">
        <v>25361</v>
      </c>
      <c r="C6060" s="119">
        <v>155</v>
      </c>
      <c r="D6060" s="120">
        <v>6058</v>
      </c>
      <c r="E6060" s="121">
        <f t="shared" si="99"/>
        <v>9</v>
      </c>
    </row>
    <row r="6061" spans="1:5" x14ac:dyDescent="0.2">
      <c r="A6061" s="24" t="s">
        <v>12641</v>
      </c>
      <c r="B6061" s="84" t="s">
        <v>25221</v>
      </c>
      <c r="C6061" s="119">
        <v>155</v>
      </c>
      <c r="D6061" s="120">
        <v>6059</v>
      </c>
      <c r="E6061" s="121">
        <f t="shared" si="99"/>
        <v>9</v>
      </c>
    </row>
    <row r="6062" spans="1:5" x14ac:dyDescent="0.2">
      <c r="A6062" s="24" t="s">
        <v>12754</v>
      </c>
      <c r="B6062" s="84" t="s">
        <v>25645</v>
      </c>
      <c r="C6062" s="119">
        <v>155.1</v>
      </c>
      <c r="D6062" s="120">
        <v>6060</v>
      </c>
      <c r="E6062" s="121">
        <f t="shared" si="99"/>
        <v>9</v>
      </c>
    </row>
    <row r="6063" spans="1:5" x14ac:dyDescent="0.2">
      <c r="A6063" s="24" t="s">
        <v>14106</v>
      </c>
      <c r="B6063" s="84" t="s">
        <v>24886</v>
      </c>
      <c r="C6063" s="119">
        <v>155.1</v>
      </c>
      <c r="D6063" s="120">
        <v>6061</v>
      </c>
      <c r="E6063" s="121">
        <f t="shared" si="99"/>
        <v>9</v>
      </c>
    </row>
    <row r="6064" spans="1:5" x14ac:dyDescent="0.2">
      <c r="A6064" s="24" t="s">
        <v>12966</v>
      </c>
      <c r="B6064" s="84" t="s">
        <v>24975</v>
      </c>
      <c r="C6064" s="119">
        <v>155.1</v>
      </c>
      <c r="D6064" s="120">
        <v>6062</v>
      </c>
      <c r="E6064" s="121">
        <f t="shared" si="99"/>
        <v>9</v>
      </c>
    </row>
    <row r="6065" spans="1:5" x14ac:dyDescent="0.2">
      <c r="A6065" s="24" t="s">
        <v>12563</v>
      </c>
      <c r="B6065" s="84" t="s">
        <v>25272</v>
      </c>
      <c r="C6065" s="119">
        <v>155.1</v>
      </c>
      <c r="D6065" s="120">
        <v>6063</v>
      </c>
      <c r="E6065" s="121">
        <f t="shared" si="99"/>
        <v>9</v>
      </c>
    </row>
    <row r="6066" spans="1:5" x14ac:dyDescent="0.2">
      <c r="A6066" s="24" t="s">
        <v>12350</v>
      </c>
      <c r="B6066" s="84" t="s">
        <v>25359</v>
      </c>
      <c r="C6066" s="119">
        <v>155.1</v>
      </c>
      <c r="D6066" s="120">
        <v>6064</v>
      </c>
      <c r="E6066" s="121">
        <f t="shared" si="99"/>
        <v>9</v>
      </c>
    </row>
    <row r="6067" spans="1:5" x14ac:dyDescent="0.2">
      <c r="A6067" s="24" t="s">
        <v>12521</v>
      </c>
      <c r="B6067" s="84" t="s">
        <v>25253</v>
      </c>
      <c r="C6067" s="119">
        <v>155.19999999999999</v>
      </c>
      <c r="D6067" s="120">
        <v>6065</v>
      </c>
      <c r="E6067" s="121">
        <f t="shared" si="99"/>
        <v>9</v>
      </c>
    </row>
    <row r="6068" spans="1:5" x14ac:dyDescent="0.2">
      <c r="A6068" s="24" t="s">
        <v>12380</v>
      </c>
      <c r="B6068" s="84" t="s">
        <v>25549</v>
      </c>
      <c r="C6068" s="119">
        <v>155.30000000000001</v>
      </c>
      <c r="D6068" s="120">
        <v>6066</v>
      </c>
      <c r="E6068" s="121">
        <f t="shared" si="99"/>
        <v>9</v>
      </c>
    </row>
    <row r="6069" spans="1:5" x14ac:dyDescent="0.2">
      <c r="A6069" s="24" t="s">
        <v>12508</v>
      </c>
      <c r="B6069" s="84" t="s">
        <v>25628</v>
      </c>
      <c r="C6069" s="119">
        <v>155.30000000000001</v>
      </c>
      <c r="D6069" s="120">
        <v>6067</v>
      </c>
      <c r="E6069" s="121">
        <f t="shared" si="99"/>
        <v>9</v>
      </c>
    </row>
    <row r="6070" spans="1:5" x14ac:dyDescent="0.2">
      <c r="A6070" s="24" t="s">
        <v>13016</v>
      </c>
      <c r="B6070" s="84" t="s">
        <v>25045</v>
      </c>
      <c r="C6070" s="119">
        <v>155.30000000000001</v>
      </c>
      <c r="D6070" s="120">
        <v>6068</v>
      </c>
      <c r="E6070" s="121">
        <f t="shared" si="99"/>
        <v>9</v>
      </c>
    </row>
    <row r="6071" spans="1:5" x14ac:dyDescent="0.2">
      <c r="A6071" s="24" t="s">
        <v>12482</v>
      </c>
      <c r="B6071" s="84" t="s">
        <v>25208</v>
      </c>
      <c r="C6071" s="119">
        <v>155.30000000000001</v>
      </c>
      <c r="D6071" s="120">
        <v>6069</v>
      </c>
      <c r="E6071" s="121">
        <f t="shared" si="99"/>
        <v>9</v>
      </c>
    </row>
    <row r="6072" spans="1:5" x14ac:dyDescent="0.2">
      <c r="A6072" s="24" t="s">
        <v>12829</v>
      </c>
      <c r="B6072" s="84" t="s">
        <v>25099</v>
      </c>
      <c r="C6072" s="119">
        <v>155.30000000000001</v>
      </c>
      <c r="D6072" s="120">
        <v>6070</v>
      </c>
      <c r="E6072" s="121">
        <f t="shared" si="99"/>
        <v>9</v>
      </c>
    </row>
    <row r="6073" spans="1:5" x14ac:dyDescent="0.2">
      <c r="A6073" s="24" t="s">
        <v>12916</v>
      </c>
      <c r="B6073" s="84" t="s">
        <v>25402</v>
      </c>
      <c r="C6073" s="119">
        <v>155.4</v>
      </c>
      <c r="D6073" s="120">
        <v>6071</v>
      </c>
      <c r="E6073" s="121">
        <f t="shared" si="99"/>
        <v>9</v>
      </c>
    </row>
    <row r="6074" spans="1:5" x14ac:dyDescent="0.2">
      <c r="A6074" s="24" t="s">
        <v>13057</v>
      </c>
      <c r="B6074" s="84" t="s">
        <v>25615</v>
      </c>
      <c r="C6074" s="119">
        <v>155.5</v>
      </c>
      <c r="D6074" s="120">
        <v>6072</v>
      </c>
      <c r="E6074" s="121">
        <f t="shared" si="99"/>
        <v>9</v>
      </c>
    </row>
    <row r="6075" spans="1:5" x14ac:dyDescent="0.2">
      <c r="A6075" s="24" t="s">
        <v>12418</v>
      </c>
      <c r="B6075" s="84" t="s">
        <v>25204</v>
      </c>
      <c r="C6075" s="119">
        <v>155.5</v>
      </c>
      <c r="D6075" s="120">
        <v>6073</v>
      </c>
      <c r="E6075" s="121">
        <f t="shared" si="99"/>
        <v>9</v>
      </c>
    </row>
    <row r="6076" spans="1:5" x14ac:dyDescent="0.2">
      <c r="A6076" s="24" t="s">
        <v>12356</v>
      </c>
      <c r="B6076" s="84" t="s">
        <v>25133</v>
      </c>
      <c r="C6076" s="119">
        <v>155.6</v>
      </c>
      <c r="D6076" s="120">
        <v>6074</v>
      </c>
      <c r="E6076" s="121">
        <f t="shared" si="99"/>
        <v>9</v>
      </c>
    </row>
    <row r="6077" spans="1:5" x14ac:dyDescent="0.2">
      <c r="A6077" s="24" t="s">
        <v>12399</v>
      </c>
      <c r="B6077" s="84" t="s">
        <v>25318</v>
      </c>
      <c r="C6077" s="119">
        <v>155.6</v>
      </c>
      <c r="D6077" s="120">
        <v>6075</v>
      </c>
      <c r="E6077" s="121">
        <f t="shared" si="99"/>
        <v>9</v>
      </c>
    </row>
    <row r="6078" spans="1:5" x14ac:dyDescent="0.2">
      <c r="A6078" s="24" t="s">
        <v>12763</v>
      </c>
      <c r="B6078" s="84" t="s">
        <v>25492</v>
      </c>
      <c r="C6078" s="119">
        <v>155.6</v>
      </c>
      <c r="D6078" s="120">
        <v>6076</v>
      </c>
      <c r="E6078" s="121">
        <f t="shared" si="99"/>
        <v>9</v>
      </c>
    </row>
    <row r="6079" spans="1:5" x14ac:dyDescent="0.2">
      <c r="A6079" s="24" t="s">
        <v>13856</v>
      </c>
      <c r="B6079" s="84" t="s">
        <v>25173</v>
      </c>
      <c r="C6079" s="119">
        <v>155.69999999999999</v>
      </c>
      <c r="D6079" s="120">
        <v>6077</v>
      </c>
      <c r="E6079" s="121">
        <f t="shared" si="99"/>
        <v>9</v>
      </c>
    </row>
    <row r="6080" spans="1:5" x14ac:dyDescent="0.2">
      <c r="A6080" s="24" t="s">
        <v>12986</v>
      </c>
      <c r="B6080" s="84" t="s">
        <v>25461</v>
      </c>
      <c r="C6080" s="119">
        <v>155.69999999999999</v>
      </c>
      <c r="D6080" s="120">
        <v>6078</v>
      </c>
      <c r="E6080" s="121">
        <f t="shared" si="99"/>
        <v>9</v>
      </c>
    </row>
    <row r="6081" spans="1:5" x14ac:dyDescent="0.2">
      <c r="A6081" s="24" t="s">
        <v>12614</v>
      </c>
      <c r="B6081" s="84" t="s">
        <v>25164</v>
      </c>
      <c r="C6081" s="119">
        <v>155.69999999999999</v>
      </c>
      <c r="D6081" s="120">
        <v>6079</v>
      </c>
      <c r="E6081" s="121">
        <f t="shared" si="99"/>
        <v>9</v>
      </c>
    </row>
    <row r="6082" spans="1:5" x14ac:dyDescent="0.2">
      <c r="A6082" s="24" t="s">
        <v>12297</v>
      </c>
      <c r="B6082" s="84" t="s">
        <v>25405</v>
      </c>
      <c r="C6082" s="119">
        <v>155.80000000000001</v>
      </c>
      <c r="D6082" s="120">
        <v>6080</v>
      </c>
      <c r="E6082" s="121">
        <f t="shared" si="99"/>
        <v>9</v>
      </c>
    </row>
    <row r="6083" spans="1:5" x14ac:dyDescent="0.2">
      <c r="A6083" s="24" t="s">
        <v>13476</v>
      </c>
      <c r="B6083" s="84" t="s">
        <v>25028</v>
      </c>
      <c r="C6083" s="119">
        <v>155.9</v>
      </c>
      <c r="D6083" s="120">
        <v>6081</v>
      </c>
      <c r="E6083" s="121">
        <f t="shared" si="99"/>
        <v>9</v>
      </c>
    </row>
    <row r="6084" spans="1:5" x14ac:dyDescent="0.2">
      <c r="A6084" s="24" t="s">
        <v>12884</v>
      </c>
      <c r="B6084" s="84" t="s">
        <v>25161</v>
      </c>
      <c r="C6084" s="119">
        <v>155.9</v>
      </c>
      <c r="D6084" s="120">
        <v>6082</v>
      </c>
      <c r="E6084" s="121">
        <f t="shared" ref="E6084:E6147" si="100">VLOOKUP(C6084,$I$3:$O$18,7, TRUE)</f>
        <v>9</v>
      </c>
    </row>
    <row r="6085" spans="1:5" x14ac:dyDescent="0.2">
      <c r="A6085" s="24" t="s">
        <v>12688</v>
      </c>
      <c r="B6085" s="84" t="s">
        <v>25545</v>
      </c>
      <c r="C6085" s="119">
        <v>156</v>
      </c>
      <c r="D6085" s="120">
        <v>6083</v>
      </c>
      <c r="E6085" s="121">
        <f t="shared" si="100"/>
        <v>10</v>
      </c>
    </row>
    <row r="6086" spans="1:5" x14ac:dyDescent="0.2">
      <c r="A6086" s="24" t="s">
        <v>12420</v>
      </c>
      <c r="B6086" s="84" t="s">
        <v>25417</v>
      </c>
      <c r="C6086" s="119">
        <v>156</v>
      </c>
      <c r="D6086" s="120">
        <v>6084</v>
      </c>
      <c r="E6086" s="121">
        <f t="shared" si="100"/>
        <v>10</v>
      </c>
    </row>
    <row r="6087" spans="1:5" x14ac:dyDescent="0.2">
      <c r="A6087" s="24" t="s">
        <v>12450</v>
      </c>
      <c r="B6087" s="84" t="s">
        <v>25394</v>
      </c>
      <c r="C6087" s="119">
        <v>156</v>
      </c>
      <c r="D6087" s="120">
        <v>6085</v>
      </c>
      <c r="E6087" s="121">
        <f t="shared" si="100"/>
        <v>10</v>
      </c>
    </row>
    <row r="6088" spans="1:5" x14ac:dyDescent="0.2">
      <c r="A6088" s="24" t="s">
        <v>12512</v>
      </c>
      <c r="B6088" s="84" t="s">
        <v>25439</v>
      </c>
      <c r="C6088" s="119">
        <v>156</v>
      </c>
      <c r="D6088" s="120">
        <v>6086</v>
      </c>
      <c r="E6088" s="121">
        <f t="shared" si="100"/>
        <v>10</v>
      </c>
    </row>
    <row r="6089" spans="1:5" x14ac:dyDescent="0.2">
      <c r="A6089" s="24" t="s">
        <v>13296</v>
      </c>
      <c r="B6089" s="84" t="s">
        <v>25100</v>
      </c>
      <c r="C6089" s="119">
        <v>156.1</v>
      </c>
      <c r="D6089" s="120">
        <v>6087</v>
      </c>
      <c r="E6089" s="121">
        <f t="shared" si="100"/>
        <v>10</v>
      </c>
    </row>
    <row r="6090" spans="1:5" x14ac:dyDescent="0.2">
      <c r="A6090" s="24" t="s">
        <v>12886</v>
      </c>
      <c r="B6090" s="84" t="s">
        <v>25430</v>
      </c>
      <c r="C6090" s="119">
        <v>156.19999999999999</v>
      </c>
      <c r="D6090" s="120">
        <v>6088</v>
      </c>
      <c r="E6090" s="121">
        <f t="shared" si="100"/>
        <v>10</v>
      </c>
    </row>
    <row r="6091" spans="1:5" x14ac:dyDescent="0.2">
      <c r="A6091" s="24" t="s">
        <v>12511</v>
      </c>
      <c r="B6091" s="84" t="s">
        <v>25478</v>
      </c>
      <c r="C6091" s="119">
        <v>156.19999999999999</v>
      </c>
      <c r="D6091" s="120">
        <v>6089</v>
      </c>
      <c r="E6091" s="121">
        <f t="shared" si="100"/>
        <v>10</v>
      </c>
    </row>
    <row r="6092" spans="1:5" x14ac:dyDescent="0.2">
      <c r="A6092" s="24" t="s">
        <v>13207</v>
      </c>
      <c r="B6092" s="84" t="s">
        <v>25195</v>
      </c>
      <c r="C6092" s="119">
        <v>156.19999999999999</v>
      </c>
      <c r="D6092" s="120">
        <v>6090</v>
      </c>
      <c r="E6092" s="121">
        <f t="shared" si="100"/>
        <v>10</v>
      </c>
    </row>
    <row r="6093" spans="1:5" x14ac:dyDescent="0.2">
      <c r="A6093" s="24" t="s">
        <v>12459</v>
      </c>
      <c r="B6093" s="84" t="s">
        <v>25627</v>
      </c>
      <c r="C6093" s="119">
        <v>156.19999999999999</v>
      </c>
      <c r="D6093" s="120">
        <v>6091</v>
      </c>
      <c r="E6093" s="121">
        <f t="shared" si="100"/>
        <v>10</v>
      </c>
    </row>
    <row r="6094" spans="1:5" x14ac:dyDescent="0.2">
      <c r="A6094" s="24" t="s">
        <v>12958</v>
      </c>
      <c r="B6094" s="84" t="s">
        <v>25282</v>
      </c>
      <c r="C6094" s="119">
        <v>156.4</v>
      </c>
      <c r="D6094" s="120">
        <v>6092</v>
      </c>
      <c r="E6094" s="121">
        <f t="shared" si="100"/>
        <v>10</v>
      </c>
    </row>
    <row r="6095" spans="1:5" x14ac:dyDescent="0.2">
      <c r="A6095" s="24" t="s">
        <v>13317</v>
      </c>
      <c r="B6095" s="84" t="s">
        <v>25188</v>
      </c>
      <c r="C6095" s="119">
        <v>156.5</v>
      </c>
      <c r="D6095" s="120">
        <v>6093</v>
      </c>
      <c r="E6095" s="121">
        <f t="shared" si="100"/>
        <v>10</v>
      </c>
    </row>
    <row r="6096" spans="1:5" x14ac:dyDescent="0.2">
      <c r="A6096" s="24" t="s">
        <v>13191</v>
      </c>
      <c r="B6096" s="84" t="s">
        <v>25123</v>
      </c>
      <c r="C6096" s="119">
        <v>156.5</v>
      </c>
      <c r="D6096" s="120">
        <v>6094</v>
      </c>
      <c r="E6096" s="121">
        <f t="shared" si="100"/>
        <v>10</v>
      </c>
    </row>
    <row r="6097" spans="1:5" x14ac:dyDescent="0.2">
      <c r="A6097" s="24" t="s">
        <v>12448</v>
      </c>
      <c r="B6097" s="84" t="s">
        <v>25379</v>
      </c>
      <c r="C6097" s="119">
        <v>156.6</v>
      </c>
      <c r="D6097" s="120">
        <v>6095</v>
      </c>
      <c r="E6097" s="121">
        <f t="shared" si="100"/>
        <v>10</v>
      </c>
    </row>
    <row r="6098" spans="1:5" x14ac:dyDescent="0.2">
      <c r="A6098" s="24" t="s">
        <v>12289</v>
      </c>
      <c r="B6098" s="84" t="s">
        <v>25486</v>
      </c>
      <c r="C6098" s="119">
        <v>156.69999999999999</v>
      </c>
      <c r="D6098" s="120">
        <v>6096</v>
      </c>
      <c r="E6098" s="121">
        <f t="shared" si="100"/>
        <v>10</v>
      </c>
    </row>
    <row r="6099" spans="1:5" x14ac:dyDescent="0.2">
      <c r="A6099" s="24" t="s">
        <v>12346</v>
      </c>
      <c r="B6099" s="84" t="s">
        <v>25385</v>
      </c>
      <c r="C6099" s="119">
        <v>156.69999999999999</v>
      </c>
      <c r="D6099" s="120">
        <v>6097</v>
      </c>
      <c r="E6099" s="121">
        <f t="shared" si="100"/>
        <v>10</v>
      </c>
    </row>
    <row r="6100" spans="1:5" x14ac:dyDescent="0.2">
      <c r="A6100" s="24" t="s">
        <v>12524</v>
      </c>
      <c r="B6100" s="84" t="s">
        <v>25644</v>
      </c>
      <c r="C6100" s="119">
        <v>156.69999999999999</v>
      </c>
      <c r="D6100" s="120">
        <v>6098</v>
      </c>
      <c r="E6100" s="121">
        <f t="shared" si="100"/>
        <v>10</v>
      </c>
    </row>
    <row r="6101" spans="1:5" x14ac:dyDescent="0.2">
      <c r="A6101" s="24" t="s">
        <v>13180</v>
      </c>
      <c r="B6101" s="84" t="s">
        <v>25118</v>
      </c>
      <c r="C6101" s="119">
        <v>156.69999999999999</v>
      </c>
      <c r="D6101" s="120">
        <v>6099</v>
      </c>
      <c r="E6101" s="121">
        <f t="shared" si="100"/>
        <v>10</v>
      </c>
    </row>
    <row r="6102" spans="1:5" x14ac:dyDescent="0.2">
      <c r="A6102" s="24" t="s">
        <v>12827</v>
      </c>
      <c r="B6102" s="84" t="s">
        <v>25179</v>
      </c>
      <c r="C6102" s="119">
        <v>156.69999999999999</v>
      </c>
      <c r="D6102" s="120">
        <v>6100</v>
      </c>
      <c r="E6102" s="121">
        <f t="shared" si="100"/>
        <v>10</v>
      </c>
    </row>
    <row r="6103" spans="1:5" x14ac:dyDescent="0.2">
      <c r="A6103" s="24" t="s">
        <v>13297</v>
      </c>
      <c r="B6103" s="84" t="s">
        <v>25228</v>
      </c>
      <c r="C6103" s="119">
        <v>156.80000000000001</v>
      </c>
      <c r="D6103" s="120">
        <v>6101</v>
      </c>
      <c r="E6103" s="121">
        <f t="shared" si="100"/>
        <v>10</v>
      </c>
    </row>
    <row r="6104" spans="1:5" x14ac:dyDescent="0.2">
      <c r="A6104" s="24" t="s">
        <v>12376</v>
      </c>
      <c r="B6104" s="84" t="s">
        <v>25693</v>
      </c>
      <c r="C6104" s="119">
        <v>156.80000000000001</v>
      </c>
      <c r="D6104" s="120">
        <v>6102</v>
      </c>
      <c r="E6104" s="121">
        <f t="shared" si="100"/>
        <v>10</v>
      </c>
    </row>
    <row r="6105" spans="1:5" x14ac:dyDescent="0.2">
      <c r="A6105" s="24" t="s">
        <v>13475</v>
      </c>
      <c r="B6105" s="84" t="s">
        <v>25107</v>
      </c>
      <c r="C6105" s="119">
        <v>156.80000000000001</v>
      </c>
      <c r="D6105" s="120">
        <v>6103</v>
      </c>
      <c r="E6105" s="121">
        <f t="shared" si="100"/>
        <v>10</v>
      </c>
    </row>
    <row r="6106" spans="1:5" x14ac:dyDescent="0.2">
      <c r="A6106" s="24" t="s">
        <v>12726</v>
      </c>
      <c r="B6106" s="84" t="s">
        <v>25150</v>
      </c>
      <c r="C6106" s="119">
        <v>156.9</v>
      </c>
      <c r="D6106" s="120">
        <v>6104</v>
      </c>
      <c r="E6106" s="121">
        <f t="shared" si="100"/>
        <v>10</v>
      </c>
    </row>
    <row r="6107" spans="1:5" x14ac:dyDescent="0.2">
      <c r="A6107" s="24" t="s">
        <v>12254</v>
      </c>
      <c r="B6107" s="84" t="s">
        <v>25347</v>
      </c>
      <c r="C6107" s="119">
        <v>156.9</v>
      </c>
      <c r="D6107" s="120">
        <v>6105</v>
      </c>
      <c r="E6107" s="121">
        <f t="shared" si="100"/>
        <v>10</v>
      </c>
    </row>
    <row r="6108" spans="1:5" x14ac:dyDescent="0.2">
      <c r="A6108" s="24" t="s">
        <v>12345</v>
      </c>
      <c r="B6108" s="84" t="s">
        <v>25301</v>
      </c>
      <c r="C6108" s="119">
        <v>157</v>
      </c>
      <c r="D6108" s="120">
        <v>6106</v>
      </c>
      <c r="E6108" s="121">
        <f t="shared" si="100"/>
        <v>10</v>
      </c>
    </row>
    <row r="6109" spans="1:5" x14ac:dyDescent="0.2">
      <c r="A6109" s="24" t="s">
        <v>12766</v>
      </c>
      <c r="B6109" s="84" t="s">
        <v>25663</v>
      </c>
      <c r="C6109" s="119">
        <v>157.1</v>
      </c>
      <c r="D6109" s="120">
        <v>6107</v>
      </c>
      <c r="E6109" s="121">
        <f t="shared" si="100"/>
        <v>10</v>
      </c>
    </row>
    <row r="6110" spans="1:5" x14ac:dyDescent="0.2">
      <c r="A6110" s="24" t="s">
        <v>12591</v>
      </c>
      <c r="B6110" s="84" t="s">
        <v>25474</v>
      </c>
      <c r="C6110" s="119">
        <v>157.1</v>
      </c>
      <c r="D6110" s="120">
        <v>6108</v>
      </c>
      <c r="E6110" s="121">
        <f t="shared" si="100"/>
        <v>10</v>
      </c>
    </row>
    <row r="6111" spans="1:5" x14ac:dyDescent="0.2">
      <c r="A6111" s="24" t="s">
        <v>13108</v>
      </c>
      <c r="B6111" s="84" t="s">
        <v>25217</v>
      </c>
      <c r="C6111" s="119">
        <v>157.1</v>
      </c>
      <c r="D6111" s="120">
        <v>6109</v>
      </c>
      <c r="E6111" s="121">
        <f t="shared" si="100"/>
        <v>10</v>
      </c>
    </row>
    <row r="6112" spans="1:5" x14ac:dyDescent="0.2">
      <c r="A6112" s="24" t="s">
        <v>13119</v>
      </c>
      <c r="B6112" s="84" t="s">
        <v>25249</v>
      </c>
      <c r="C6112" s="119">
        <v>157.1</v>
      </c>
      <c r="D6112" s="120">
        <v>6110</v>
      </c>
      <c r="E6112" s="121">
        <f t="shared" si="100"/>
        <v>10</v>
      </c>
    </row>
    <row r="6113" spans="1:5" x14ac:dyDescent="0.2">
      <c r="A6113" s="24" t="s">
        <v>12612</v>
      </c>
      <c r="B6113" s="84" t="s">
        <v>25447</v>
      </c>
      <c r="C6113" s="119">
        <v>157.19999999999999</v>
      </c>
      <c r="D6113" s="120">
        <v>6111</v>
      </c>
      <c r="E6113" s="121">
        <f t="shared" si="100"/>
        <v>10</v>
      </c>
    </row>
    <row r="6114" spans="1:5" x14ac:dyDescent="0.2">
      <c r="A6114" s="24" t="s">
        <v>12596</v>
      </c>
      <c r="B6114" s="84" t="s">
        <v>25526</v>
      </c>
      <c r="C6114" s="119">
        <v>157.19999999999999</v>
      </c>
      <c r="D6114" s="120">
        <v>6112</v>
      </c>
      <c r="E6114" s="121">
        <f t="shared" si="100"/>
        <v>10</v>
      </c>
    </row>
    <row r="6115" spans="1:5" x14ac:dyDescent="0.2">
      <c r="A6115" s="24" t="s">
        <v>12779</v>
      </c>
      <c r="B6115" s="84" t="s">
        <v>25440</v>
      </c>
      <c r="C6115" s="119">
        <v>157.19999999999999</v>
      </c>
      <c r="D6115" s="120">
        <v>6113</v>
      </c>
      <c r="E6115" s="121">
        <f t="shared" si="100"/>
        <v>10</v>
      </c>
    </row>
    <row r="6116" spans="1:5" x14ac:dyDescent="0.2">
      <c r="A6116" s="24" t="s">
        <v>12626</v>
      </c>
      <c r="B6116" s="84" t="s">
        <v>25239</v>
      </c>
      <c r="C6116" s="119">
        <v>157.30000000000001</v>
      </c>
      <c r="D6116" s="120">
        <v>6114</v>
      </c>
      <c r="E6116" s="121">
        <f t="shared" si="100"/>
        <v>10</v>
      </c>
    </row>
    <row r="6117" spans="1:5" x14ac:dyDescent="0.2">
      <c r="A6117" s="24" t="s">
        <v>12874</v>
      </c>
      <c r="B6117" s="84" t="s">
        <v>25305</v>
      </c>
      <c r="C6117" s="119">
        <v>157.30000000000001</v>
      </c>
      <c r="D6117" s="120">
        <v>6115</v>
      </c>
      <c r="E6117" s="121">
        <f t="shared" si="100"/>
        <v>10</v>
      </c>
    </row>
    <row r="6118" spans="1:5" x14ac:dyDescent="0.2">
      <c r="A6118" s="24" t="s">
        <v>12303</v>
      </c>
      <c r="B6118" s="84" t="s">
        <v>25384</v>
      </c>
      <c r="C6118" s="119">
        <v>157.4</v>
      </c>
      <c r="D6118" s="120">
        <v>6116</v>
      </c>
      <c r="E6118" s="121">
        <f t="shared" si="100"/>
        <v>10</v>
      </c>
    </row>
    <row r="6119" spans="1:5" x14ac:dyDescent="0.2">
      <c r="A6119" s="24" t="s">
        <v>12315</v>
      </c>
      <c r="B6119" s="84" t="s">
        <v>25513</v>
      </c>
      <c r="C6119" s="119">
        <v>157.5</v>
      </c>
      <c r="D6119" s="120">
        <v>6117</v>
      </c>
      <c r="E6119" s="121">
        <f t="shared" si="100"/>
        <v>10</v>
      </c>
    </row>
    <row r="6120" spans="1:5" x14ac:dyDescent="0.2">
      <c r="A6120" s="24" t="s">
        <v>12745</v>
      </c>
      <c r="B6120" s="84" t="s">
        <v>25497</v>
      </c>
      <c r="C6120" s="119">
        <v>157.5</v>
      </c>
      <c r="D6120" s="120">
        <v>6118</v>
      </c>
      <c r="E6120" s="121">
        <f t="shared" si="100"/>
        <v>10</v>
      </c>
    </row>
    <row r="6121" spans="1:5" x14ac:dyDescent="0.2">
      <c r="A6121" s="24" t="s">
        <v>12957</v>
      </c>
      <c r="B6121" s="84" t="s">
        <v>25284</v>
      </c>
      <c r="C6121" s="119">
        <v>157.5</v>
      </c>
      <c r="D6121" s="120">
        <v>6119</v>
      </c>
      <c r="E6121" s="121">
        <f t="shared" si="100"/>
        <v>10</v>
      </c>
    </row>
    <row r="6122" spans="1:5" x14ac:dyDescent="0.2">
      <c r="A6122" s="24" t="s">
        <v>25335</v>
      </c>
      <c r="B6122" s="84" t="s">
        <v>25336</v>
      </c>
      <c r="C6122" s="119">
        <v>157.5</v>
      </c>
      <c r="D6122" s="120">
        <v>6120</v>
      </c>
      <c r="E6122" s="121">
        <f t="shared" si="100"/>
        <v>10</v>
      </c>
    </row>
    <row r="6123" spans="1:5" x14ac:dyDescent="0.2">
      <c r="A6123" s="24" t="s">
        <v>12582</v>
      </c>
      <c r="B6123" s="84" t="s">
        <v>24543</v>
      </c>
      <c r="C6123" s="119">
        <v>157.6</v>
      </c>
      <c r="D6123" s="120">
        <v>6121</v>
      </c>
      <c r="E6123" s="121">
        <f t="shared" si="100"/>
        <v>10</v>
      </c>
    </row>
    <row r="6124" spans="1:5" x14ac:dyDescent="0.2">
      <c r="A6124" s="24" t="s">
        <v>12879</v>
      </c>
      <c r="B6124" s="84" t="s">
        <v>25156</v>
      </c>
      <c r="C6124" s="119">
        <v>157.6</v>
      </c>
      <c r="D6124" s="120">
        <v>6122</v>
      </c>
      <c r="E6124" s="121">
        <f t="shared" si="100"/>
        <v>10</v>
      </c>
    </row>
    <row r="6125" spans="1:5" x14ac:dyDescent="0.2">
      <c r="A6125" s="24" t="s">
        <v>12724</v>
      </c>
      <c r="B6125" s="84" t="s">
        <v>25001</v>
      </c>
      <c r="C6125" s="119">
        <v>157.69999999999999</v>
      </c>
      <c r="D6125" s="120">
        <v>6123</v>
      </c>
      <c r="E6125" s="121">
        <f t="shared" si="100"/>
        <v>10</v>
      </c>
    </row>
    <row r="6126" spans="1:5" x14ac:dyDescent="0.2">
      <c r="A6126" s="24" t="s">
        <v>12544</v>
      </c>
      <c r="B6126" s="84" t="s">
        <v>25548</v>
      </c>
      <c r="C6126" s="119">
        <v>157.69999999999999</v>
      </c>
      <c r="D6126" s="120">
        <v>6124</v>
      </c>
      <c r="E6126" s="121">
        <f t="shared" si="100"/>
        <v>10</v>
      </c>
    </row>
    <row r="6127" spans="1:5" x14ac:dyDescent="0.2">
      <c r="A6127" s="24" t="s">
        <v>12908</v>
      </c>
      <c r="B6127" s="84" t="s">
        <v>25390</v>
      </c>
      <c r="C6127" s="119">
        <v>157.69999999999999</v>
      </c>
      <c r="D6127" s="120">
        <v>6125</v>
      </c>
      <c r="E6127" s="121">
        <f t="shared" si="100"/>
        <v>10</v>
      </c>
    </row>
    <row r="6128" spans="1:5" x14ac:dyDescent="0.2">
      <c r="A6128" s="24" t="s">
        <v>12173</v>
      </c>
      <c r="B6128" s="84" t="s">
        <v>25674</v>
      </c>
      <c r="C6128" s="119">
        <v>157.69999999999999</v>
      </c>
      <c r="D6128" s="120">
        <v>6126</v>
      </c>
      <c r="E6128" s="121">
        <f t="shared" si="100"/>
        <v>10</v>
      </c>
    </row>
    <row r="6129" spans="1:5" x14ac:dyDescent="0.2">
      <c r="A6129" s="24" t="s">
        <v>12353</v>
      </c>
      <c r="B6129" s="84" t="s">
        <v>25323</v>
      </c>
      <c r="C6129" s="119">
        <v>157.80000000000001</v>
      </c>
      <c r="D6129" s="120">
        <v>6127</v>
      </c>
      <c r="E6129" s="121">
        <f t="shared" si="100"/>
        <v>10</v>
      </c>
    </row>
    <row r="6130" spans="1:5" x14ac:dyDescent="0.2">
      <c r="A6130" s="24" t="s">
        <v>12572</v>
      </c>
      <c r="B6130" s="84" t="s">
        <v>25427</v>
      </c>
      <c r="C6130" s="119">
        <v>157.9</v>
      </c>
      <c r="D6130" s="120">
        <v>6128</v>
      </c>
      <c r="E6130" s="121">
        <f t="shared" si="100"/>
        <v>10</v>
      </c>
    </row>
    <row r="6131" spans="1:5" x14ac:dyDescent="0.2">
      <c r="A6131" s="24" t="s">
        <v>12605</v>
      </c>
      <c r="B6131" s="84" t="s">
        <v>25092</v>
      </c>
      <c r="C6131" s="119">
        <v>158</v>
      </c>
      <c r="D6131" s="120">
        <v>6129</v>
      </c>
      <c r="E6131" s="121">
        <f t="shared" si="100"/>
        <v>10</v>
      </c>
    </row>
    <row r="6132" spans="1:5" x14ac:dyDescent="0.2">
      <c r="A6132" s="24" t="s">
        <v>12265</v>
      </c>
      <c r="B6132" s="84" t="s">
        <v>25894</v>
      </c>
      <c r="C6132" s="119">
        <v>158</v>
      </c>
      <c r="D6132" s="120">
        <v>6130</v>
      </c>
      <c r="E6132" s="121">
        <f t="shared" si="100"/>
        <v>10</v>
      </c>
    </row>
    <row r="6133" spans="1:5" x14ac:dyDescent="0.2">
      <c r="A6133" s="24" t="s">
        <v>12938</v>
      </c>
      <c r="B6133" s="84" t="s">
        <v>25341</v>
      </c>
      <c r="C6133" s="119">
        <v>158</v>
      </c>
      <c r="D6133" s="120">
        <v>6131</v>
      </c>
      <c r="E6133" s="121">
        <f t="shared" si="100"/>
        <v>10</v>
      </c>
    </row>
    <row r="6134" spans="1:5" x14ac:dyDescent="0.2">
      <c r="A6134" s="24" t="s">
        <v>12661</v>
      </c>
      <c r="B6134" s="84" t="s">
        <v>25472</v>
      </c>
      <c r="C6134" s="119">
        <v>158</v>
      </c>
      <c r="D6134" s="120">
        <v>6132</v>
      </c>
      <c r="E6134" s="121">
        <f t="shared" si="100"/>
        <v>10</v>
      </c>
    </row>
    <row r="6135" spans="1:5" x14ac:dyDescent="0.2">
      <c r="A6135" s="24" t="s">
        <v>12869</v>
      </c>
      <c r="B6135" s="84" t="s">
        <v>25299</v>
      </c>
      <c r="C6135" s="119">
        <v>158</v>
      </c>
      <c r="D6135" s="120">
        <v>6133</v>
      </c>
      <c r="E6135" s="121">
        <f t="shared" si="100"/>
        <v>10</v>
      </c>
    </row>
    <row r="6136" spans="1:5" x14ac:dyDescent="0.2">
      <c r="A6136" s="24" t="s">
        <v>12276</v>
      </c>
      <c r="B6136" s="84" t="s">
        <v>25731</v>
      </c>
      <c r="C6136" s="119">
        <v>158</v>
      </c>
      <c r="D6136" s="120">
        <v>6134</v>
      </c>
      <c r="E6136" s="121">
        <f t="shared" si="100"/>
        <v>10</v>
      </c>
    </row>
    <row r="6137" spans="1:5" x14ac:dyDescent="0.2">
      <c r="A6137" s="24" t="s">
        <v>12513</v>
      </c>
      <c r="B6137" s="84" t="s">
        <v>25429</v>
      </c>
      <c r="C6137" s="119">
        <v>158.1</v>
      </c>
      <c r="D6137" s="120">
        <v>6135</v>
      </c>
      <c r="E6137" s="121">
        <f t="shared" si="100"/>
        <v>10</v>
      </c>
    </row>
    <row r="6138" spans="1:5" x14ac:dyDescent="0.2">
      <c r="A6138" s="24" t="s">
        <v>12542</v>
      </c>
      <c r="B6138" s="84" t="s">
        <v>25166</v>
      </c>
      <c r="C6138" s="119">
        <v>158.1</v>
      </c>
      <c r="D6138" s="120">
        <v>6136</v>
      </c>
      <c r="E6138" s="121">
        <f t="shared" si="100"/>
        <v>10</v>
      </c>
    </row>
    <row r="6139" spans="1:5" x14ac:dyDescent="0.2">
      <c r="A6139" s="24" t="s">
        <v>12864</v>
      </c>
      <c r="B6139" s="84" t="s">
        <v>25541</v>
      </c>
      <c r="C6139" s="119">
        <v>158.1</v>
      </c>
      <c r="D6139" s="120">
        <v>6137</v>
      </c>
      <c r="E6139" s="121">
        <f t="shared" si="100"/>
        <v>10</v>
      </c>
    </row>
    <row r="6140" spans="1:5" x14ac:dyDescent="0.2">
      <c r="A6140" s="24" t="s">
        <v>13015</v>
      </c>
      <c r="B6140" s="84" t="s">
        <v>25280</v>
      </c>
      <c r="C6140" s="119">
        <v>158.1</v>
      </c>
      <c r="D6140" s="120">
        <v>6138</v>
      </c>
      <c r="E6140" s="121">
        <f t="shared" si="100"/>
        <v>10</v>
      </c>
    </row>
    <row r="6141" spans="1:5" x14ac:dyDescent="0.2">
      <c r="A6141" s="24" t="s">
        <v>13298</v>
      </c>
      <c r="B6141" s="84" t="s">
        <v>25160</v>
      </c>
      <c r="C6141" s="119">
        <v>158.1</v>
      </c>
      <c r="D6141" s="120">
        <v>6139</v>
      </c>
      <c r="E6141" s="121">
        <f t="shared" si="100"/>
        <v>10</v>
      </c>
    </row>
    <row r="6142" spans="1:5" x14ac:dyDescent="0.2">
      <c r="A6142" s="24" t="s">
        <v>12718</v>
      </c>
      <c r="B6142" s="84" t="s">
        <v>25456</v>
      </c>
      <c r="C6142" s="119">
        <v>158.19999999999999</v>
      </c>
      <c r="D6142" s="120">
        <v>6140</v>
      </c>
      <c r="E6142" s="121">
        <f t="shared" si="100"/>
        <v>10</v>
      </c>
    </row>
    <row r="6143" spans="1:5" x14ac:dyDescent="0.2">
      <c r="A6143" s="24" t="s">
        <v>13289</v>
      </c>
      <c r="B6143" s="84" t="s">
        <v>25303</v>
      </c>
      <c r="C6143" s="119">
        <v>158.4</v>
      </c>
      <c r="D6143" s="120">
        <v>6141</v>
      </c>
      <c r="E6143" s="121">
        <f t="shared" si="100"/>
        <v>10</v>
      </c>
    </row>
    <row r="6144" spans="1:5" x14ac:dyDescent="0.2">
      <c r="A6144" s="24" t="s">
        <v>13717</v>
      </c>
      <c r="B6144" s="84" t="s">
        <v>24757</v>
      </c>
      <c r="C6144" s="119">
        <v>158.5</v>
      </c>
      <c r="D6144" s="120">
        <v>6142</v>
      </c>
      <c r="E6144" s="121">
        <f t="shared" si="100"/>
        <v>10</v>
      </c>
    </row>
    <row r="6145" spans="1:5" x14ac:dyDescent="0.2">
      <c r="A6145" s="24" t="s">
        <v>25760</v>
      </c>
      <c r="B6145" s="84" t="s">
        <v>25761</v>
      </c>
      <c r="C6145" s="119">
        <v>158.6</v>
      </c>
      <c r="D6145" s="120">
        <v>6143</v>
      </c>
      <c r="E6145" s="121">
        <f t="shared" si="100"/>
        <v>10</v>
      </c>
    </row>
    <row r="6146" spans="1:5" x14ac:dyDescent="0.2">
      <c r="A6146" s="24" t="s">
        <v>12719</v>
      </c>
      <c r="B6146" s="84" t="s">
        <v>25308</v>
      </c>
      <c r="C6146" s="119">
        <v>158.69999999999999</v>
      </c>
      <c r="D6146" s="120">
        <v>6144</v>
      </c>
      <c r="E6146" s="121">
        <f t="shared" si="100"/>
        <v>10</v>
      </c>
    </row>
    <row r="6147" spans="1:5" x14ac:dyDescent="0.2">
      <c r="A6147" s="24" t="s">
        <v>12581</v>
      </c>
      <c r="B6147" s="84" t="s">
        <v>25322</v>
      </c>
      <c r="C6147" s="119">
        <v>158.69999999999999</v>
      </c>
      <c r="D6147" s="120">
        <v>6145</v>
      </c>
      <c r="E6147" s="121">
        <f t="shared" si="100"/>
        <v>10</v>
      </c>
    </row>
    <row r="6148" spans="1:5" x14ac:dyDescent="0.2">
      <c r="A6148" s="24" t="s">
        <v>12539</v>
      </c>
      <c r="B6148" s="84" t="s">
        <v>25337</v>
      </c>
      <c r="C6148" s="119">
        <v>158.80000000000001</v>
      </c>
      <c r="D6148" s="120">
        <v>6146</v>
      </c>
      <c r="E6148" s="121">
        <f t="shared" ref="E6148:E6211" si="101">VLOOKUP(C6148,$I$3:$O$18,7, TRUE)</f>
        <v>10</v>
      </c>
    </row>
    <row r="6149" spans="1:5" x14ac:dyDescent="0.2">
      <c r="A6149" s="24" t="s">
        <v>12659</v>
      </c>
      <c r="B6149" s="84" t="s">
        <v>25154</v>
      </c>
      <c r="C6149" s="119">
        <v>158.80000000000001</v>
      </c>
      <c r="D6149" s="120">
        <v>6147</v>
      </c>
      <c r="E6149" s="121">
        <f t="shared" si="101"/>
        <v>10</v>
      </c>
    </row>
    <row r="6150" spans="1:5" x14ac:dyDescent="0.2">
      <c r="A6150" s="24" t="s">
        <v>12387</v>
      </c>
      <c r="B6150" s="84" t="s">
        <v>25475</v>
      </c>
      <c r="C6150" s="119">
        <v>158.9</v>
      </c>
      <c r="D6150" s="120">
        <v>6148</v>
      </c>
      <c r="E6150" s="121">
        <f t="shared" si="101"/>
        <v>10</v>
      </c>
    </row>
    <row r="6151" spans="1:5" x14ac:dyDescent="0.2">
      <c r="A6151" s="24" t="s">
        <v>12651</v>
      </c>
      <c r="B6151" s="84" t="s">
        <v>25356</v>
      </c>
      <c r="C6151" s="119">
        <v>158.9</v>
      </c>
      <c r="D6151" s="120">
        <v>6149</v>
      </c>
      <c r="E6151" s="121">
        <f t="shared" si="101"/>
        <v>10</v>
      </c>
    </row>
    <row r="6152" spans="1:5" x14ac:dyDescent="0.2">
      <c r="A6152" s="24" t="s">
        <v>13070</v>
      </c>
      <c r="B6152" s="84" t="s">
        <v>25477</v>
      </c>
      <c r="C6152" s="119">
        <v>158.9</v>
      </c>
      <c r="D6152" s="120">
        <v>6150</v>
      </c>
      <c r="E6152" s="121">
        <f t="shared" si="101"/>
        <v>10</v>
      </c>
    </row>
    <row r="6153" spans="1:5" x14ac:dyDescent="0.2">
      <c r="A6153" s="24" t="s">
        <v>12540</v>
      </c>
      <c r="B6153" s="84" t="s">
        <v>25434</v>
      </c>
      <c r="C6153" s="119">
        <v>159</v>
      </c>
      <c r="D6153" s="120">
        <v>6151</v>
      </c>
      <c r="E6153" s="121">
        <f t="shared" si="101"/>
        <v>10</v>
      </c>
    </row>
    <row r="6154" spans="1:5" x14ac:dyDescent="0.2">
      <c r="A6154" s="24" t="s">
        <v>12423</v>
      </c>
      <c r="B6154" s="84" t="s">
        <v>25309</v>
      </c>
      <c r="C6154" s="119">
        <v>159.1</v>
      </c>
      <c r="D6154" s="120">
        <v>6152</v>
      </c>
      <c r="E6154" s="121">
        <f t="shared" si="101"/>
        <v>10</v>
      </c>
    </row>
    <row r="6155" spans="1:5" x14ac:dyDescent="0.2">
      <c r="A6155" s="24" t="s">
        <v>13186</v>
      </c>
      <c r="B6155" s="84" t="s">
        <v>25147</v>
      </c>
      <c r="C6155" s="119">
        <v>159.1</v>
      </c>
      <c r="D6155" s="120">
        <v>6153</v>
      </c>
      <c r="E6155" s="121">
        <f t="shared" si="101"/>
        <v>10</v>
      </c>
    </row>
    <row r="6156" spans="1:5" x14ac:dyDescent="0.2">
      <c r="A6156" s="24" t="s">
        <v>12668</v>
      </c>
      <c r="B6156" s="84" t="s">
        <v>25135</v>
      </c>
      <c r="C6156" s="119">
        <v>159.19999999999999</v>
      </c>
      <c r="D6156" s="120">
        <v>6154</v>
      </c>
      <c r="E6156" s="121">
        <f t="shared" si="101"/>
        <v>10</v>
      </c>
    </row>
    <row r="6157" spans="1:5" x14ac:dyDescent="0.2">
      <c r="A6157" s="24" t="s">
        <v>13252</v>
      </c>
      <c r="B6157" s="84" t="s">
        <v>25283</v>
      </c>
      <c r="C6157" s="119">
        <v>159.4</v>
      </c>
      <c r="D6157" s="120">
        <v>6155</v>
      </c>
      <c r="E6157" s="121">
        <f t="shared" si="101"/>
        <v>10</v>
      </c>
    </row>
    <row r="6158" spans="1:5" x14ac:dyDescent="0.2">
      <c r="A6158" s="24" t="s">
        <v>12496</v>
      </c>
      <c r="B6158" s="84" t="s">
        <v>25557</v>
      </c>
      <c r="C6158" s="119">
        <v>159.4</v>
      </c>
      <c r="D6158" s="120">
        <v>6156</v>
      </c>
      <c r="E6158" s="121">
        <f t="shared" si="101"/>
        <v>10</v>
      </c>
    </row>
    <row r="6159" spans="1:5" x14ac:dyDescent="0.2">
      <c r="A6159" s="24" t="s">
        <v>12362</v>
      </c>
      <c r="B6159" s="84" t="s">
        <v>25522</v>
      </c>
      <c r="C6159" s="119">
        <v>159.5</v>
      </c>
      <c r="D6159" s="120">
        <v>6157</v>
      </c>
      <c r="E6159" s="121">
        <f t="shared" si="101"/>
        <v>10</v>
      </c>
    </row>
    <row r="6160" spans="1:5" x14ac:dyDescent="0.2">
      <c r="A6160" s="24" t="s">
        <v>12472</v>
      </c>
      <c r="B6160" s="84" t="s">
        <v>25278</v>
      </c>
      <c r="C6160" s="119">
        <v>159.5</v>
      </c>
      <c r="D6160" s="120">
        <v>6158</v>
      </c>
      <c r="E6160" s="121">
        <f t="shared" si="101"/>
        <v>10</v>
      </c>
    </row>
    <row r="6161" spans="1:5" x14ac:dyDescent="0.2">
      <c r="A6161" s="24" t="s">
        <v>12758</v>
      </c>
      <c r="B6161" s="84" t="s">
        <v>25589</v>
      </c>
      <c r="C6161" s="119">
        <v>159.5</v>
      </c>
      <c r="D6161" s="120">
        <v>6159</v>
      </c>
      <c r="E6161" s="121">
        <f t="shared" si="101"/>
        <v>10</v>
      </c>
    </row>
    <row r="6162" spans="1:5" x14ac:dyDescent="0.2">
      <c r="A6162" s="24" t="s">
        <v>25157</v>
      </c>
      <c r="B6162" s="84" t="s">
        <v>25158</v>
      </c>
      <c r="C6162" s="119">
        <v>159.5</v>
      </c>
      <c r="D6162" s="120">
        <v>6160</v>
      </c>
      <c r="E6162" s="121">
        <f t="shared" si="101"/>
        <v>10</v>
      </c>
    </row>
    <row r="6163" spans="1:5" x14ac:dyDescent="0.2">
      <c r="A6163" s="24" t="s">
        <v>25259</v>
      </c>
      <c r="B6163" s="84" t="s">
        <v>25260</v>
      </c>
      <c r="C6163" s="119">
        <v>159.5</v>
      </c>
      <c r="D6163" s="120">
        <v>6161</v>
      </c>
      <c r="E6163" s="121">
        <f t="shared" si="101"/>
        <v>10</v>
      </c>
    </row>
    <row r="6164" spans="1:5" x14ac:dyDescent="0.2">
      <c r="A6164" s="24" t="s">
        <v>12878</v>
      </c>
      <c r="B6164" s="84" t="s">
        <v>25437</v>
      </c>
      <c r="C6164" s="119">
        <v>159.6</v>
      </c>
      <c r="D6164" s="120">
        <v>6162</v>
      </c>
      <c r="E6164" s="121">
        <f t="shared" si="101"/>
        <v>10</v>
      </c>
    </row>
    <row r="6165" spans="1:5" x14ac:dyDescent="0.2">
      <c r="A6165" s="24" t="s">
        <v>13052</v>
      </c>
      <c r="B6165" s="84" t="s">
        <v>25392</v>
      </c>
      <c r="C6165" s="119">
        <v>159.6</v>
      </c>
      <c r="D6165" s="120">
        <v>6163</v>
      </c>
      <c r="E6165" s="121">
        <f t="shared" si="101"/>
        <v>10</v>
      </c>
    </row>
    <row r="6166" spans="1:5" x14ac:dyDescent="0.2">
      <c r="A6166" s="24" t="s">
        <v>14237</v>
      </c>
      <c r="B6166" s="84" t="s">
        <v>25441</v>
      </c>
      <c r="C6166" s="119">
        <v>159.6</v>
      </c>
      <c r="D6166" s="120">
        <v>6164</v>
      </c>
      <c r="E6166" s="121">
        <f t="shared" si="101"/>
        <v>10</v>
      </c>
    </row>
    <row r="6167" spans="1:5" x14ac:dyDescent="0.2">
      <c r="A6167" s="24" t="s">
        <v>12681</v>
      </c>
      <c r="B6167" s="84" t="s">
        <v>25352</v>
      </c>
      <c r="C6167" s="119">
        <v>159.6</v>
      </c>
      <c r="D6167" s="120">
        <v>6165</v>
      </c>
      <c r="E6167" s="121">
        <f t="shared" si="101"/>
        <v>10</v>
      </c>
    </row>
    <row r="6168" spans="1:5" x14ac:dyDescent="0.2">
      <c r="A6168" s="24" t="s">
        <v>13123</v>
      </c>
      <c r="B6168" s="84" t="s">
        <v>25362</v>
      </c>
      <c r="C6168" s="119">
        <v>159.80000000000001</v>
      </c>
      <c r="D6168" s="120">
        <v>6166</v>
      </c>
      <c r="E6168" s="121">
        <f t="shared" si="101"/>
        <v>10</v>
      </c>
    </row>
    <row r="6169" spans="1:5" x14ac:dyDescent="0.2">
      <c r="A6169" s="24" t="s">
        <v>12429</v>
      </c>
      <c r="B6169" s="84" t="s">
        <v>25514</v>
      </c>
      <c r="C6169" s="119">
        <v>159.80000000000001</v>
      </c>
      <c r="D6169" s="120">
        <v>6167</v>
      </c>
      <c r="E6169" s="121">
        <f t="shared" si="101"/>
        <v>10</v>
      </c>
    </row>
    <row r="6170" spans="1:5" x14ac:dyDescent="0.2">
      <c r="A6170" s="24" t="s">
        <v>12413</v>
      </c>
      <c r="B6170" s="84" t="s">
        <v>25483</v>
      </c>
      <c r="C6170" s="119">
        <v>159.9</v>
      </c>
      <c r="D6170" s="120">
        <v>6168</v>
      </c>
      <c r="E6170" s="121">
        <f t="shared" si="101"/>
        <v>10</v>
      </c>
    </row>
    <row r="6171" spans="1:5" x14ac:dyDescent="0.2">
      <c r="A6171" s="24" t="s">
        <v>13013</v>
      </c>
      <c r="B6171" s="84" t="s">
        <v>25168</v>
      </c>
      <c r="C6171" s="119">
        <v>159.9</v>
      </c>
      <c r="D6171" s="120">
        <v>6169</v>
      </c>
      <c r="E6171" s="121">
        <f t="shared" si="101"/>
        <v>10</v>
      </c>
    </row>
    <row r="6172" spans="1:5" x14ac:dyDescent="0.2">
      <c r="A6172" s="24" t="s">
        <v>12806</v>
      </c>
      <c r="B6172" s="84" t="s">
        <v>25344</v>
      </c>
      <c r="C6172" s="119">
        <v>159.9</v>
      </c>
      <c r="D6172" s="120">
        <v>6170</v>
      </c>
      <c r="E6172" s="121">
        <f t="shared" si="101"/>
        <v>10</v>
      </c>
    </row>
    <row r="6173" spans="1:5" x14ac:dyDescent="0.2">
      <c r="A6173" s="24" t="s">
        <v>12562</v>
      </c>
      <c r="B6173" s="84" t="s">
        <v>25573</v>
      </c>
      <c r="C6173" s="119">
        <v>159.9</v>
      </c>
      <c r="D6173" s="120">
        <v>6171</v>
      </c>
      <c r="E6173" s="121">
        <f t="shared" si="101"/>
        <v>10</v>
      </c>
    </row>
    <row r="6174" spans="1:5" x14ac:dyDescent="0.2">
      <c r="A6174" s="24" t="s">
        <v>12393</v>
      </c>
      <c r="B6174" s="84" t="s">
        <v>25637</v>
      </c>
      <c r="C6174" s="119">
        <v>160</v>
      </c>
      <c r="D6174" s="120">
        <v>6172</v>
      </c>
      <c r="E6174" s="121">
        <f t="shared" si="101"/>
        <v>10</v>
      </c>
    </row>
    <row r="6175" spans="1:5" x14ac:dyDescent="0.2">
      <c r="A6175" s="24" t="s">
        <v>12896</v>
      </c>
      <c r="B6175" s="84" t="s">
        <v>25458</v>
      </c>
      <c r="C6175" s="119">
        <v>160</v>
      </c>
      <c r="D6175" s="120">
        <v>6173</v>
      </c>
      <c r="E6175" s="121">
        <f t="shared" si="101"/>
        <v>10</v>
      </c>
    </row>
    <row r="6176" spans="1:5" x14ac:dyDescent="0.2">
      <c r="A6176" s="24" t="s">
        <v>13593</v>
      </c>
      <c r="B6176" s="84" t="s">
        <v>24940</v>
      </c>
      <c r="C6176" s="119">
        <v>160</v>
      </c>
      <c r="D6176" s="120">
        <v>6174</v>
      </c>
      <c r="E6176" s="121">
        <f t="shared" si="101"/>
        <v>10</v>
      </c>
    </row>
    <row r="6177" spans="1:5" x14ac:dyDescent="0.2">
      <c r="A6177" s="24" t="s">
        <v>12725</v>
      </c>
      <c r="B6177" s="84" t="s">
        <v>25466</v>
      </c>
      <c r="C6177" s="119">
        <v>160</v>
      </c>
      <c r="D6177" s="120">
        <v>6175</v>
      </c>
      <c r="E6177" s="121">
        <f t="shared" si="101"/>
        <v>10</v>
      </c>
    </row>
    <row r="6178" spans="1:5" x14ac:dyDescent="0.2">
      <c r="A6178" s="24" t="s">
        <v>12136</v>
      </c>
      <c r="B6178" s="84" t="s">
        <v>25649</v>
      </c>
      <c r="C6178" s="119">
        <v>160.1</v>
      </c>
      <c r="D6178" s="120">
        <v>6176</v>
      </c>
      <c r="E6178" s="121">
        <f t="shared" si="101"/>
        <v>10</v>
      </c>
    </row>
    <row r="6179" spans="1:5" x14ac:dyDescent="0.2">
      <c r="A6179" s="24" t="s">
        <v>13388</v>
      </c>
      <c r="B6179" s="84" t="s">
        <v>24931</v>
      </c>
      <c r="C6179" s="119">
        <v>160.19999999999999</v>
      </c>
      <c r="D6179" s="120">
        <v>6177</v>
      </c>
      <c r="E6179" s="121">
        <f t="shared" si="101"/>
        <v>10</v>
      </c>
    </row>
    <row r="6180" spans="1:5" x14ac:dyDescent="0.2">
      <c r="A6180" s="24" t="s">
        <v>13337</v>
      </c>
      <c r="B6180" s="84" t="s">
        <v>25463</v>
      </c>
      <c r="C6180" s="119">
        <v>160.19999999999999</v>
      </c>
      <c r="D6180" s="120">
        <v>6178</v>
      </c>
      <c r="E6180" s="121">
        <f t="shared" si="101"/>
        <v>10</v>
      </c>
    </row>
    <row r="6181" spans="1:5" x14ac:dyDescent="0.2">
      <c r="A6181" s="24" t="s">
        <v>13060</v>
      </c>
      <c r="B6181" s="84" t="s">
        <v>25004</v>
      </c>
      <c r="C6181" s="119">
        <v>160.4</v>
      </c>
      <c r="D6181" s="120">
        <v>6179</v>
      </c>
      <c r="E6181" s="121">
        <f t="shared" si="101"/>
        <v>10</v>
      </c>
    </row>
    <row r="6182" spans="1:5" x14ac:dyDescent="0.2">
      <c r="A6182" s="24" t="s">
        <v>12832</v>
      </c>
      <c r="B6182" s="84" t="s">
        <v>25495</v>
      </c>
      <c r="C6182" s="119">
        <v>160.4</v>
      </c>
      <c r="D6182" s="120">
        <v>6180</v>
      </c>
      <c r="E6182" s="121">
        <f t="shared" si="101"/>
        <v>10</v>
      </c>
    </row>
    <row r="6183" spans="1:5" x14ac:dyDescent="0.2">
      <c r="A6183" s="24" t="s">
        <v>12913</v>
      </c>
      <c r="B6183" s="84" t="s">
        <v>25587</v>
      </c>
      <c r="C6183" s="119">
        <v>160.4</v>
      </c>
      <c r="D6183" s="120">
        <v>6181</v>
      </c>
      <c r="E6183" s="121">
        <f t="shared" si="101"/>
        <v>10</v>
      </c>
    </row>
    <row r="6184" spans="1:5" x14ac:dyDescent="0.2">
      <c r="A6184" s="24" t="s">
        <v>12352</v>
      </c>
      <c r="B6184" s="84" t="s">
        <v>25257</v>
      </c>
      <c r="C6184" s="119">
        <v>160.5</v>
      </c>
      <c r="D6184" s="120">
        <v>6182</v>
      </c>
      <c r="E6184" s="121">
        <f t="shared" si="101"/>
        <v>10</v>
      </c>
    </row>
    <row r="6185" spans="1:5" x14ac:dyDescent="0.2">
      <c r="A6185" s="24" t="s">
        <v>12647</v>
      </c>
      <c r="B6185" s="84" t="s">
        <v>25418</v>
      </c>
      <c r="C6185" s="119">
        <v>160.6</v>
      </c>
      <c r="D6185" s="120">
        <v>6183</v>
      </c>
      <c r="E6185" s="121">
        <f t="shared" si="101"/>
        <v>10</v>
      </c>
    </row>
    <row r="6186" spans="1:5" x14ac:dyDescent="0.2">
      <c r="A6186" s="24" t="s">
        <v>12592</v>
      </c>
      <c r="B6186" s="84" t="s">
        <v>25331</v>
      </c>
      <c r="C6186" s="119">
        <v>160.6</v>
      </c>
      <c r="D6186" s="120">
        <v>6184</v>
      </c>
      <c r="E6186" s="121">
        <f t="shared" si="101"/>
        <v>10</v>
      </c>
    </row>
    <row r="6187" spans="1:5" x14ac:dyDescent="0.2">
      <c r="A6187" s="24" t="s">
        <v>12927</v>
      </c>
      <c r="B6187" s="84" t="s">
        <v>25320</v>
      </c>
      <c r="C6187" s="119">
        <v>160.69999999999999</v>
      </c>
      <c r="D6187" s="120">
        <v>6185</v>
      </c>
      <c r="E6187" s="121">
        <f t="shared" si="101"/>
        <v>10</v>
      </c>
    </row>
    <row r="6188" spans="1:5" x14ac:dyDescent="0.2">
      <c r="A6188" s="24" t="s">
        <v>12634</v>
      </c>
      <c r="B6188" s="84" t="s">
        <v>25464</v>
      </c>
      <c r="C6188" s="119">
        <v>160.80000000000001</v>
      </c>
      <c r="D6188" s="120">
        <v>6186</v>
      </c>
      <c r="E6188" s="121">
        <f t="shared" si="101"/>
        <v>10</v>
      </c>
    </row>
    <row r="6189" spans="1:5" x14ac:dyDescent="0.2">
      <c r="A6189" s="24" t="s">
        <v>12980</v>
      </c>
      <c r="B6189" s="84" t="s">
        <v>25145</v>
      </c>
      <c r="C6189" s="119">
        <v>160.9</v>
      </c>
      <c r="D6189" s="120">
        <v>6187</v>
      </c>
      <c r="E6189" s="121">
        <f t="shared" si="101"/>
        <v>10</v>
      </c>
    </row>
    <row r="6190" spans="1:5" x14ac:dyDescent="0.2">
      <c r="A6190" s="24" t="s">
        <v>12759</v>
      </c>
      <c r="B6190" s="84" t="s">
        <v>25408</v>
      </c>
      <c r="C6190" s="119">
        <v>161</v>
      </c>
      <c r="D6190" s="120">
        <v>6188</v>
      </c>
      <c r="E6190" s="121">
        <f t="shared" si="101"/>
        <v>10</v>
      </c>
    </row>
    <row r="6191" spans="1:5" x14ac:dyDescent="0.2">
      <c r="A6191" s="24" t="s">
        <v>12657</v>
      </c>
      <c r="B6191" s="84" t="s">
        <v>25507</v>
      </c>
      <c r="C6191" s="119">
        <v>161</v>
      </c>
      <c r="D6191" s="120">
        <v>6189</v>
      </c>
      <c r="E6191" s="121">
        <f t="shared" si="101"/>
        <v>10</v>
      </c>
    </row>
    <row r="6192" spans="1:5" x14ac:dyDescent="0.2">
      <c r="A6192" s="24" t="s">
        <v>12532</v>
      </c>
      <c r="B6192" s="84" t="s">
        <v>25482</v>
      </c>
      <c r="C6192" s="119">
        <v>161</v>
      </c>
      <c r="D6192" s="120">
        <v>6190</v>
      </c>
      <c r="E6192" s="121">
        <f t="shared" si="101"/>
        <v>10</v>
      </c>
    </row>
    <row r="6193" spans="1:5" x14ac:dyDescent="0.2">
      <c r="A6193" s="24" t="s">
        <v>12422</v>
      </c>
      <c r="B6193" s="84" t="s">
        <v>25485</v>
      </c>
      <c r="C6193" s="119">
        <v>161</v>
      </c>
      <c r="D6193" s="120">
        <v>6191</v>
      </c>
      <c r="E6193" s="121">
        <f t="shared" si="101"/>
        <v>10</v>
      </c>
    </row>
    <row r="6194" spans="1:5" x14ac:dyDescent="0.2">
      <c r="A6194" s="24" t="s">
        <v>12388</v>
      </c>
      <c r="B6194" s="84" t="s">
        <v>25625</v>
      </c>
      <c r="C6194" s="119">
        <v>161.1</v>
      </c>
      <c r="D6194" s="120">
        <v>6192</v>
      </c>
      <c r="E6194" s="121">
        <f t="shared" si="101"/>
        <v>10</v>
      </c>
    </row>
    <row r="6195" spans="1:5" x14ac:dyDescent="0.2">
      <c r="A6195" s="24" t="s">
        <v>13141</v>
      </c>
      <c r="B6195" s="84" t="s">
        <v>25139</v>
      </c>
      <c r="C6195" s="119">
        <v>161.19999999999999</v>
      </c>
      <c r="D6195" s="120">
        <v>6193</v>
      </c>
      <c r="E6195" s="121">
        <f t="shared" si="101"/>
        <v>10</v>
      </c>
    </row>
    <row r="6196" spans="1:5" x14ac:dyDescent="0.2">
      <c r="A6196" s="24" t="s">
        <v>13303</v>
      </c>
      <c r="B6196" s="84" t="s">
        <v>25251</v>
      </c>
      <c r="C6196" s="119">
        <v>161.19999999999999</v>
      </c>
      <c r="D6196" s="120">
        <v>6194</v>
      </c>
      <c r="E6196" s="121">
        <f t="shared" si="101"/>
        <v>10</v>
      </c>
    </row>
    <row r="6197" spans="1:5" x14ac:dyDescent="0.2">
      <c r="A6197" s="24" t="s">
        <v>12203</v>
      </c>
      <c r="B6197" s="84" t="s">
        <v>25401</v>
      </c>
      <c r="C6197" s="119">
        <v>161.30000000000001</v>
      </c>
      <c r="D6197" s="120">
        <v>6195</v>
      </c>
      <c r="E6197" s="121">
        <f t="shared" si="101"/>
        <v>10</v>
      </c>
    </row>
    <row r="6198" spans="1:5" x14ac:dyDescent="0.2">
      <c r="A6198" s="24" t="s">
        <v>12526</v>
      </c>
      <c r="B6198" s="84" t="s">
        <v>25476</v>
      </c>
      <c r="C6198" s="119">
        <v>161.30000000000001</v>
      </c>
      <c r="D6198" s="120">
        <v>6196</v>
      </c>
      <c r="E6198" s="121">
        <f t="shared" si="101"/>
        <v>10</v>
      </c>
    </row>
    <row r="6199" spans="1:5" x14ac:dyDescent="0.2">
      <c r="A6199" s="24" t="s">
        <v>12747</v>
      </c>
      <c r="B6199" s="84" t="s">
        <v>25327</v>
      </c>
      <c r="C6199" s="119">
        <v>161.4</v>
      </c>
      <c r="D6199" s="120">
        <v>6197</v>
      </c>
      <c r="E6199" s="121">
        <f t="shared" si="101"/>
        <v>10</v>
      </c>
    </row>
    <row r="6200" spans="1:5" x14ac:dyDescent="0.2">
      <c r="A6200" s="24" t="s">
        <v>12567</v>
      </c>
      <c r="B6200" s="84" t="s">
        <v>25521</v>
      </c>
      <c r="C6200" s="119">
        <v>161.5</v>
      </c>
      <c r="D6200" s="120">
        <v>6198</v>
      </c>
      <c r="E6200" s="121">
        <f t="shared" si="101"/>
        <v>10</v>
      </c>
    </row>
    <row r="6201" spans="1:5" x14ac:dyDescent="0.2">
      <c r="A6201" s="24" t="s">
        <v>12654</v>
      </c>
      <c r="B6201" s="84" t="s">
        <v>25194</v>
      </c>
      <c r="C6201" s="119">
        <v>161.6</v>
      </c>
      <c r="D6201" s="120">
        <v>6199</v>
      </c>
      <c r="E6201" s="121">
        <f t="shared" si="101"/>
        <v>10</v>
      </c>
    </row>
    <row r="6202" spans="1:5" x14ac:dyDescent="0.2">
      <c r="A6202" s="24" t="s">
        <v>12256</v>
      </c>
      <c r="B6202" s="84" t="s">
        <v>25328</v>
      </c>
      <c r="C6202" s="119">
        <v>161.6</v>
      </c>
      <c r="D6202" s="120">
        <v>6200</v>
      </c>
      <c r="E6202" s="121">
        <f t="shared" si="101"/>
        <v>10</v>
      </c>
    </row>
    <row r="6203" spans="1:5" x14ac:dyDescent="0.2">
      <c r="A6203" s="24" t="s">
        <v>12087</v>
      </c>
      <c r="B6203" s="84" t="s">
        <v>25720</v>
      </c>
      <c r="C6203" s="119">
        <v>161.69999999999999</v>
      </c>
      <c r="D6203" s="120">
        <v>6201</v>
      </c>
      <c r="E6203" s="121">
        <f t="shared" si="101"/>
        <v>10</v>
      </c>
    </row>
    <row r="6204" spans="1:5" x14ac:dyDescent="0.2">
      <c r="A6204" s="24" t="s">
        <v>12936</v>
      </c>
      <c r="B6204" s="84" t="s">
        <v>25499</v>
      </c>
      <c r="C6204" s="119">
        <v>161.69999999999999</v>
      </c>
      <c r="D6204" s="120">
        <v>6202</v>
      </c>
      <c r="E6204" s="121">
        <f t="shared" si="101"/>
        <v>10</v>
      </c>
    </row>
    <row r="6205" spans="1:5" x14ac:dyDescent="0.2">
      <c r="A6205" s="24" t="s">
        <v>12788</v>
      </c>
      <c r="B6205" s="84" t="s">
        <v>25465</v>
      </c>
      <c r="C6205" s="119">
        <v>161.80000000000001</v>
      </c>
      <c r="D6205" s="120">
        <v>6203</v>
      </c>
      <c r="E6205" s="121">
        <f t="shared" si="101"/>
        <v>10</v>
      </c>
    </row>
    <row r="6206" spans="1:5" x14ac:dyDescent="0.2">
      <c r="A6206" s="24" t="s">
        <v>12549</v>
      </c>
      <c r="B6206" s="84" t="s">
        <v>25369</v>
      </c>
      <c r="C6206" s="119">
        <v>161.80000000000001</v>
      </c>
      <c r="D6206" s="120">
        <v>6204</v>
      </c>
      <c r="E6206" s="121">
        <f t="shared" si="101"/>
        <v>10</v>
      </c>
    </row>
    <row r="6207" spans="1:5" x14ac:dyDescent="0.2">
      <c r="A6207" s="24" t="s">
        <v>13223</v>
      </c>
      <c r="B6207" s="84" t="s">
        <v>25496</v>
      </c>
      <c r="C6207" s="119">
        <v>161.9</v>
      </c>
      <c r="D6207" s="120">
        <v>6205</v>
      </c>
      <c r="E6207" s="121">
        <f t="shared" si="101"/>
        <v>10</v>
      </c>
    </row>
    <row r="6208" spans="1:5" x14ac:dyDescent="0.2">
      <c r="A6208" s="24" t="s">
        <v>12694</v>
      </c>
      <c r="B6208" s="84" t="s">
        <v>25539</v>
      </c>
      <c r="C6208" s="119">
        <v>161.9</v>
      </c>
      <c r="D6208" s="120">
        <v>6206</v>
      </c>
      <c r="E6208" s="121">
        <f t="shared" si="101"/>
        <v>10</v>
      </c>
    </row>
    <row r="6209" spans="1:5" x14ac:dyDescent="0.2">
      <c r="A6209" s="24" t="s">
        <v>12993</v>
      </c>
      <c r="B6209" s="84" t="s">
        <v>25552</v>
      </c>
      <c r="C6209" s="119">
        <v>162.1</v>
      </c>
      <c r="D6209" s="120">
        <v>6207</v>
      </c>
      <c r="E6209" s="121">
        <f t="shared" si="101"/>
        <v>10</v>
      </c>
    </row>
    <row r="6210" spans="1:5" x14ac:dyDescent="0.2">
      <c r="A6210" s="24" t="s">
        <v>12624</v>
      </c>
      <c r="B6210" s="84" t="s">
        <v>25577</v>
      </c>
      <c r="C6210" s="119">
        <v>162.1</v>
      </c>
      <c r="D6210" s="120">
        <v>6208</v>
      </c>
      <c r="E6210" s="121">
        <f t="shared" si="101"/>
        <v>10</v>
      </c>
    </row>
    <row r="6211" spans="1:5" x14ac:dyDescent="0.2">
      <c r="A6211" s="24" t="s">
        <v>12716</v>
      </c>
      <c r="B6211" s="84" t="s">
        <v>25126</v>
      </c>
      <c r="C6211" s="119">
        <v>162.1</v>
      </c>
      <c r="D6211" s="120">
        <v>6209</v>
      </c>
      <c r="E6211" s="121">
        <f t="shared" si="101"/>
        <v>10</v>
      </c>
    </row>
    <row r="6212" spans="1:5" x14ac:dyDescent="0.2">
      <c r="A6212" s="24" t="s">
        <v>12536</v>
      </c>
      <c r="B6212" s="84" t="s">
        <v>25503</v>
      </c>
      <c r="C6212" s="119">
        <v>162.1</v>
      </c>
      <c r="D6212" s="120">
        <v>6210</v>
      </c>
      <c r="E6212" s="121">
        <f t="shared" ref="E6212:E6275" si="102">VLOOKUP(C6212,$I$3:$O$18,7, TRUE)</f>
        <v>10</v>
      </c>
    </row>
    <row r="6213" spans="1:5" x14ac:dyDescent="0.2">
      <c r="A6213" s="24" t="s">
        <v>13527</v>
      </c>
      <c r="B6213" s="84" t="s">
        <v>25873</v>
      </c>
      <c r="C6213" s="119">
        <v>162.1</v>
      </c>
      <c r="D6213" s="120">
        <v>6211</v>
      </c>
      <c r="E6213" s="121">
        <f t="shared" si="102"/>
        <v>10</v>
      </c>
    </row>
    <row r="6214" spans="1:5" x14ac:dyDescent="0.2">
      <c r="A6214" s="24" t="s">
        <v>12509</v>
      </c>
      <c r="B6214" s="84" t="s">
        <v>25608</v>
      </c>
      <c r="C6214" s="119">
        <v>162.19999999999999</v>
      </c>
      <c r="D6214" s="120">
        <v>6212</v>
      </c>
      <c r="E6214" s="121">
        <f t="shared" si="102"/>
        <v>10</v>
      </c>
    </row>
    <row r="6215" spans="1:5" x14ac:dyDescent="0.2">
      <c r="A6215" s="24" t="s">
        <v>12327</v>
      </c>
      <c r="B6215" s="84" t="s">
        <v>25639</v>
      </c>
      <c r="C6215" s="119">
        <v>162.19999999999999</v>
      </c>
      <c r="D6215" s="120">
        <v>6213</v>
      </c>
      <c r="E6215" s="121">
        <f t="shared" si="102"/>
        <v>10</v>
      </c>
    </row>
    <row r="6216" spans="1:5" x14ac:dyDescent="0.2">
      <c r="A6216" s="24" t="s">
        <v>12962</v>
      </c>
      <c r="B6216" s="84" t="s">
        <v>25471</v>
      </c>
      <c r="C6216" s="119">
        <v>162.30000000000001</v>
      </c>
      <c r="D6216" s="120">
        <v>6214</v>
      </c>
      <c r="E6216" s="121">
        <f t="shared" si="102"/>
        <v>10</v>
      </c>
    </row>
    <row r="6217" spans="1:5" x14ac:dyDescent="0.2">
      <c r="A6217" s="24" t="s">
        <v>12439</v>
      </c>
      <c r="B6217" s="84" t="s">
        <v>25487</v>
      </c>
      <c r="C6217" s="119">
        <v>162.30000000000001</v>
      </c>
      <c r="D6217" s="120">
        <v>6215</v>
      </c>
      <c r="E6217" s="121">
        <f t="shared" si="102"/>
        <v>10</v>
      </c>
    </row>
    <row r="6218" spans="1:5" x14ac:dyDescent="0.2">
      <c r="A6218" s="24" t="s">
        <v>12863</v>
      </c>
      <c r="B6218" s="84" t="s">
        <v>25680</v>
      </c>
      <c r="C6218" s="119">
        <v>162.30000000000001</v>
      </c>
      <c r="D6218" s="120">
        <v>6216</v>
      </c>
      <c r="E6218" s="121">
        <f t="shared" si="102"/>
        <v>10</v>
      </c>
    </row>
    <row r="6219" spans="1:5" x14ac:dyDescent="0.2">
      <c r="A6219" s="24" t="s">
        <v>13170</v>
      </c>
      <c r="B6219" s="84" t="s">
        <v>25273</v>
      </c>
      <c r="C6219" s="119">
        <v>162.30000000000001</v>
      </c>
      <c r="D6219" s="120">
        <v>6217</v>
      </c>
      <c r="E6219" s="121">
        <f t="shared" si="102"/>
        <v>10</v>
      </c>
    </row>
    <row r="6220" spans="1:5" x14ac:dyDescent="0.2">
      <c r="A6220" s="24" t="s">
        <v>12426</v>
      </c>
      <c r="B6220" s="84" t="s">
        <v>25468</v>
      </c>
      <c r="C6220" s="119">
        <v>162.4</v>
      </c>
      <c r="D6220" s="120">
        <v>6218</v>
      </c>
      <c r="E6220" s="121">
        <f t="shared" si="102"/>
        <v>10</v>
      </c>
    </row>
    <row r="6221" spans="1:5" x14ac:dyDescent="0.2">
      <c r="A6221" s="24" t="s">
        <v>12676</v>
      </c>
      <c r="B6221" s="84" t="s">
        <v>25493</v>
      </c>
      <c r="C6221" s="119">
        <v>162.5</v>
      </c>
      <c r="D6221" s="120">
        <v>6219</v>
      </c>
      <c r="E6221" s="121">
        <f t="shared" si="102"/>
        <v>10</v>
      </c>
    </row>
    <row r="6222" spans="1:5" x14ac:dyDescent="0.2">
      <c r="A6222" s="24" t="s">
        <v>12697</v>
      </c>
      <c r="B6222" s="84" t="s">
        <v>25508</v>
      </c>
      <c r="C6222" s="119">
        <v>162.6</v>
      </c>
      <c r="D6222" s="120">
        <v>6220</v>
      </c>
      <c r="E6222" s="121">
        <f t="shared" si="102"/>
        <v>10</v>
      </c>
    </row>
    <row r="6223" spans="1:5" x14ac:dyDescent="0.2">
      <c r="A6223" s="24" t="s">
        <v>13744</v>
      </c>
      <c r="B6223" s="84" t="s">
        <v>25054</v>
      </c>
      <c r="C6223" s="119">
        <v>162.69999999999999</v>
      </c>
      <c r="D6223" s="120">
        <v>6221</v>
      </c>
      <c r="E6223" s="121">
        <f t="shared" si="102"/>
        <v>10</v>
      </c>
    </row>
    <row r="6224" spans="1:5" x14ac:dyDescent="0.2">
      <c r="A6224" s="24" t="s">
        <v>25406</v>
      </c>
      <c r="B6224" s="84" t="s">
        <v>25407</v>
      </c>
      <c r="C6224" s="119">
        <v>162.69999999999999</v>
      </c>
      <c r="D6224" s="120">
        <v>6222</v>
      </c>
      <c r="E6224" s="121">
        <f t="shared" si="102"/>
        <v>10</v>
      </c>
    </row>
    <row r="6225" spans="1:5" x14ac:dyDescent="0.2">
      <c r="A6225" s="24" t="s">
        <v>12687</v>
      </c>
      <c r="B6225" s="84" t="s">
        <v>25520</v>
      </c>
      <c r="C6225" s="119">
        <v>162.80000000000001</v>
      </c>
      <c r="D6225" s="120">
        <v>6223</v>
      </c>
      <c r="E6225" s="121">
        <f t="shared" si="102"/>
        <v>10</v>
      </c>
    </row>
    <row r="6226" spans="1:5" x14ac:dyDescent="0.2">
      <c r="A6226" s="24" t="s">
        <v>12110</v>
      </c>
      <c r="B6226" s="84" t="s">
        <v>25436</v>
      </c>
      <c r="C6226" s="119">
        <v>162.9</v>
      </c>
      <c r="D6226" s="120">
        <v>6224</v>
      </c>
      <c r="E6226" s="121">
        <f t="shared" si="102"/>
        <v>10</v>
      </c>
    </row>
    <row r="6227" spans="1:5" x14ac:dyDescent="0.2">
      <c r="A6227" s="24" t="s">
        <v>12789</v>
      </c>
      <c r="B6227" s="84" t="s">
        <v>25432</v>
      </c>
      <c r="C6227" s="119">
        <v>162.9</v>
      </c>
      <c r="D6227" s="120">
        <v>6225</v>
      </c>
      <c r="E6227" s="121">
        <f t="shared" si="102"/>
        <v>10</v>
      </c>
    </row>
    <row r="6228" spans="1:5" x14ac:dyDescent="0.2">
      <c r="A6228" s="24" t="s">
        <v>25373</v>
      </c>
      <c r="B6228" s="84" t="s">
        <v>25374</v>
      </c>
      <c r="C6228" s="119">
        <v>162.9</v>
      </c>
      <c r="D6228" s="120">
        <v>6226</v>
      </c>
      <c r="E6228" s="121">
        <f t="shared" si="102"/>
        <v>10</v>
      </c>
    </row>
    <row r="6229" spans="1:5" x14ac:dyDescent="0.2">
      <c r="A6229" s="24" t="s">
        <v>12597</v>
      </c>
      <c r="B6229" s="84" t="s">
        <v>25515</v>
      </c>
      <c r="C6229" s="119">
        <v>163.19999999999999</v>
      </c>
      <c r="D6229" s="120">
        <v>6227</v>
      </c>
      <c r="E6229" s="121">
        <f t="shared" si="102"/>
        <v>10</v>
      </c>
    </row>
    <row r="6230" spans="1:5" x14ac:dyDescent="0.2">
      <c r="A6230" s="24" t="s">
        <v>12455</v>
      </c>
      <c r="B6230" s="84" t="s">
        <v>25530</v>
      </c>
      <c r="C6230" s="119">
        <v>163.30000000000001</v>
      </c>
      <c r="D6230" s="120">
        <v>6228</v>
      </c>
      <c r="E6230" s="121">
        <f t="shared" si="102"/>
        <v>10</v>
      </c>
    </row>
    <row r="6231" spans="1:5" x14ac:dyDescent="0.2">
      <c r="A6231" s="24" t="s">
        <v>12812</v>
      </c>
      <c r="B6231" s="84" t="s">
        <v>25556</v>
      </c>
      <c r="C6231" s="119">
        <v>163.4</v>
      </c>
      <c r="D6231" s="120">
        <v>6229</v>
      </c>
      <c r="E6231" s="121">
        <f t="shared" si="102"/>
        <v>10</v>
      </c>
    </row>
    <row r="6232" spans="1:5" x14ac:dyDescent="0.2">
      <c r="A6232" s="24" t="s">
        <v>12458</v>
      </c>
      <c r="B6232" s="84" t="s">
        <v>25300</v>
      </c>
      <c r="C6232" s="119">
        <v>163.4</v>
      </c>
      <c r="D6232" s="120">
        <v>6230</v>
      </c>
      <c r="E6232" s="121">
        <f t="shared" si="102"/>
        <v>10</v>
      </c>
    </row>
    <row r="6233" spans="1:5" x14ac:dyDescent="0.2">
      <c r="A6233" s="24" t="s">
        <v>12545</v>
      </c>
      <c r="B6233" s="84" t="s">
        <v>25561</v>
      </c>
      <c r="C6233" s="119">
        <v>163.4</v>
      </c>
      <c r="D6233" s="120">
        <v>6231</v>
      </c>
      <c r="E6233" s="121">
        <f t="shared" si="102"/>
        <v>10</v>
      </c>
    </row>
    <row r="6234" spans="1:5" x14ac:dyDescent="0.2">
      <c r="A6234" s="24" t="s">
        <v>12245</v>
      </c>
      <c r="B6234" s="84" t="s">
        <v>25380</v>
      </c>
      <c r="C6234" s="119">
        <v>163.5</v>
      </c>
      <c r="D6234" s="120">
        <v>6232</v>
      </c>
      <c r="E6234" s="121">
        <f t="shared" si="102"/>
        <v>10</v>
      </c>
    </row>
    <row r="6235" spans="1:5" x14ac:dyDescent="0.2">
      <c r="A6235" s="24" t="s">
        <v>12751</v>
      </c>
      <c r="B6235" s="84" t="s">
        <v>25277</v>
      </c>
      <c r="C6235" s="119">
        <v>163.5</v>
      </c>
      <c r="D6235" s="120">
        <v>6233</v>
      </c>
      <c r="E6235" s="121">
        <f t="shared" si="102"/>
        <v>10</v>
      </c>
    </row>
    <row r="6236" spans="1:5" x14ac:dyDescent="0.2">
      <c r="A6236" s="24" t="s">
        <v>12764</v>
      </c>
      <c r="B6236" s="84" t="s">
        <v>25505</v>
      </c>
      <c r="C6236" s="119">
        <v>163.5</v>
      </c>
      <c r="D6236" s="120">
        <v>6234</v>
      </c>
      <c r="E6236" s="121">
        <f t="shared" si="102"/>
        <v>10</v>
      </c>
    </row>
    <row r="6237" spans="1:5" x14ac:dyDescent="0.2">
      <c r="A6237" s="24" t="s">
        <v>12493</v>
      </c>
      <c r="B6237" s="84" t="s">
        <v>25453</v>
      </c>
      <c r="C6237" s="119">
        <v>163.5</v>
      </c>
      <c r="D6237" s="120">
        <v>6235</v>
      </c>
      <c r="E6237" s="121">
        <f t="shared" si="102"/>
        <v>10</v>
      </c>
    </row>
    <row r="6238" spans="1:5" x14ac:dyDescent="0.2">
      <c r="A6238" s="24" t="s">
        <v>12774</v>
      </c>
      <c r="B6238" s="84" t="s">
        <v>25426</v>
      </c>
      <c r="C6238" s="119">
        <v>163.6</v>
      </c>
      <c r="D6238" s="120">
        <v>6236</v>
      </c>
      <c r="E6238" s="121">
        <f t="shared" si="102"/>
        <v>10</v>
      </c>
    </row>
    <row r="6239" spans="1:5" x14ac:dyDescent="0.2">
      <c r="A6239" s="24" t="s">
        <v>12149</v>
      </c>
      <c r="B6239" s="84" t="s">
        <v>25444</v>
      </c>
      <c r="C6239" s="119">
        <v>163.6</v>
      </c>
      <c r="D6239" s="120">
        <v>6237</v>
      </c>
      <c r="E6239" s="121">
        <f t="shared" si="102"/>
        <v>10</v>
      </c>
    </row>
    <row r="6240" spans="1:5" x14ac:dyDescent="0.2">
      <c r="A6240" s="24" t="s">
        <v>12241</v>
      </c>
      <c r="B6240" s="84" t="s">
        <v>25371</v>
      </c>
      <c r="C6240" s="119">
        <v>163.69999999999999</v>
      </c>
      <c r="D6240" s="120">
        <v>6238</v>
      </c>
      <c r="E6240" s="121">
        <f t="shared" si="102"/>
        <v>10</v>
      </c>
    </row>
    <row r="6241" spans="1:5" x14ac:dyDescent="0.2">
      <c r="A6241" s="24" t="s">
        <v>12771</v>
      </c>
      <c r="B6241" s="84" t="s">
        <v>25457</v>
      </c>
      <c r="C6241" s="119">
        <v>163.69999999999999</v>
      </c>
      <c r="D6241" s="120">
        <v>6239</v>
      </c>
      <c r="E6241" s="121">
        <f t="shared" si="102"/>
        <v>10</v>
      </c>
    </row>
    <row r="6242" spans="1:5" x14ac:dyDescent="0.2">
      <c r="A6242" s="24" t="s">
        <v>12500</v>
      </c>
      <c r="B6242" s="84" t="s">
        <v>25529</v>
      </c>
      <c r="C6242" s="119">
        <v>163.80000000000001</v>
      </c>
      <c r="D6242" s="120">
        <v>6240</v>
      </c>
      <c r="E6242" s="121">
        <f t="shared" si="102"/>
        <v>10</v>
      </c>
    </row>
    <row r="6243" spans="1:5" x14ac:dyDescent="0.2">
      <c r="A6243" s="24" t="s">
        <v>12699</v>
      </c>
      <c r="B6243" s="84" t="s">
        <v>25540</v>
      </c>
      <c r="C6243" s="119">
        <v>163.80000000000001</v>
      </c>
      <c r="D6243" s="120">
        <v>6241</v>
      </c>
      <c r="E6243" s="121">
        <f t="shared" si="102"/>
        <v>10</v>
      </c>
    </row>
    <row r="6244" spans="1:5" x14ac:dyDescent="0.2">
      <c r="A6244" s="24" t="s">
        <v>12935</v>
      </c>
      <c r="B6244" s="84" t="s">
        <v>25494</v>
      </c>
      <c r="C6244" s="119">
        <v>163.80000000000001</v>
      </c>
      <c r="D6244" s="120">
        <v>6242</v>
      </c>
      <c r="E6244" s="121">
        <f t="shared" si="102"/>
        <v>10</v>
      </c>
    </row>
    <row r="6245" spans="1:5" x14ac:dyDescent="0.2">
      <c r="A6245" s="24" t="s">
        <v>12434</v>
      </c>
      <c r="B6245" s="84" t="s">
        <v>25423</v>
      </c>
      <c r="C6245" s="119">
        <v>163.80000000000001</v>
      </c>
      <c r="D6245" s="120">
        <v>6243</v>
      </c>
      <c r="E6245" s="121">
        <f t="shared" si="102"/>
        <v>10</v>
      </c>
    </row>
    <row r="6246" spans="1:5" x14ac:dyDescent="0.2">
      <c r="A6246" s="24" t="s">
        <v>12737</v>
      </c>
      <c r="B6246" s="84" t="s">
        <v>25399</v>
      </c>
      <c r="C6246" s="119">
        <v>163.9</v>
      </c>
      <c r="D6246" s="120">
        <v>6244</v>
      </c>
      <c r="E6246" s="121">
        <f t="shared" si="102"/>
        <v>10</v>
      </c>
    </row>
    <row r="6247" spans="1:5" x14ac:dyDescent="0.2">
      <c r="A6247" s="24" t="s">
        <v>12693</v>
      </c>
      <c r="B6247" s="84" t="s">
        <v>25306</v>
      </c>
      <c r="C6247" s="119">
        <v>164</v>
      </c>
      <c r="D6247" s="120">
        <v>6245</v>
      </c>
      <c r="E6247" s="121">
        <f t="shared" si="102"/>
        <v>10</v>
      </c>
    </row>
    <row r="6248" spans="1:5" x14ac:dyDescent="0.2">
      <c r="A6248" s="24" t="s">
        <v>12672</v>
      </c>
      <c r="B6248" s="84" t="s">
        <v>25454</v>
      </c>
      <c r="C6248" s="119">
        <v>164.1</v>
      </c>
      <c r="D6248" s="120">
        <v>6246</v>
      </c>
      <c r="E6248" s="121">
        <f t="shared" si="102"/>
        <v>10</v>
      </c>
    </row>
    <row r="6249" spans="1:5" x14ac:dyDescent="0.2">
      <c r="A6249" s="24" t="s">
        <v>12547</v>
      </c>
      <c r="B6249" s="84" t="s">
        <v>25438</v>
      </c>
      <c r="C6249" s="119">
        <v>164.1</v>
      </c>
      <c r="D6249" s="120">
        <v>6247</v>
      </c>
      <c r="E6249" s="121">
        <f t="shared" si="102"/>
        <v>10</v>
      </c>
    </row>
    <row r="6250" spans="1:5" x14ac:dyDescent="0.2">
      <c r="A6250" s="24" t="s">
        <v>12217</v>
      </c>
      <c r="B6250" s="84" t="s">
        <v>25543</v>
      </c>
      <c r="C6250" s="119">
        <v>164.1</v>
      </c>
      <c r="D6250" s="120">
        <v>6248</v>
      </c>
      <c r="E6250" s="121">
        <f t="shared" si="102"/>
        <v>10</v>
      </c>
    </row>
    <row r="6251" spans="1:5" x14ac:dyDescent="0.2">
      <c r="A6251" s="24" t="s">
        <v>13210</v>
      </c>
      <c r="B6251" s="84" t="s">
        <v>25370</v>
      </c>
      <c r="C6251" s="119">
        <v>164.1</v>
      </c>
      <c r="D6251" s="120">
        <v>6249</v>
      </c>
      <c r="E6251" s="121">
        <f t="shared" si="102"/>
        <v>10</v>
      </c>
    </row>
    <row r="6252" spans="1:5" x14ac:dyDescent="0.2">
      <c r="A6252" s="24" t="s">
        <v>14281</v>
      </c>
      <c r="B6252" s="84" t="s">
        <v>25421</v>
      </c>
      <c r="C6252" s="119">
        <v>164.1</v>
      </c>
      <c r="D6252" s="120">
        <v>6250</v>
      </c>
      <c r="E6252" s="121">
        <f t="shared" si="102"/>
        <v>10</v>
      </c>
    </row>
    <row r="6253" spans="1:5" x14ac:dyDescent="0.2">
      <c r="A6253" s="24" t="s">
        <v>14172</v>
      </c>
      <c r="B6253" s="84" t="s">
        <v>25360</v>
      </c>
      <c r="C6253" s="119">
        <v>164.3</v>
      </c>
      <c r="D6253" s="120">
        <v>6251</v>
      </c>
      <c r="E6253" s="121">
        <f t="shared" si="102"/>
        <v>10</v>
      </c>
    </row>
    <row r="6254" spans="1:5" x14ac:dyDescent="0.2">
      <c r="A6254" s="24" t="s">
        <v>13269</v>
      </c>
      <c r="B6254" s="84" t="s">
        <v>25502</v>
      </c>
      <c r="C6254" s="119">
        <v>164.3</v>
      </c>
      <c r="D6254" s="120">
        <v>6252</v>
      </c>
      <c r="E6254" s="121">
        <f t="shared" si="102"/>
        <v>10</v>
      </c>
    </row>
    <row r="6255" spans="1:5" x14ac:dyDescent="0.2">
      <c r="A6255" s="24" t="s">
        <v>14045</v>
      </c>
      <c r="B6255" s="84" t="s">
        <v>25281</v>
      </c>
      <c r="C6255" s="119">
        <v>164.5</v>
      </c>
      <c r="D6255" s="120">
        <v>6253</v>
      </c>
      <c r="E6255" s="121">
        <f t="shared" si="102"/>
        <v>10</v>
      </c>
    </row>
    <row r="6256" spans="1:5" x14ac:dyDescent="0.2">
      <c r="A6256" s="24" t="s">
        <v>12403</v>
      </c>
      <c r="B6256" s="84" t="s">
        <v>25632</v>
      </c>
      <c r="C6256" s="119">
        <v>164.6</v>
      </c>
      <c r="D6256" s="120">
        <v>6254</v>
      </c>
      <c r="E6256" s="121">
        <f t="shared" si="102"/>
        <v>10</v>
      </c>
    </row>
    <row r="6257" spans="1:5" x14ac:dyDescent="0.2">
      <c r="A6257" s="24" t="s">
        <v>12739</v>
      </c>
      <c r="B6257" s="84" t="s">
        <v>25393</v>
      </c>
      <c r="C6257" s="119">
        <v>164.7</v>
      </c>
      <c r="D6257" s="120">
        <v>6255</v>
      </c>
      <c r="E6257" s="121">
        <f t="shared" si="102"/>
        <v>10</v>
      </c>
    </row>
    <row r="6258" spans="1:5" x14ac:dyDescent="0.2">
      <c r="A6258" s="24" t="s">
        <v>12215</v>
      </c>
      <c r="B6258" s="84" t="s">
        <v>25330</v>
      </c>
      <c r="C6258" s="119">
        <v>164.8</v>
      </c>
      <c r="D6258" s="120">
        <v>6256</v>
      </c>
      <c r="E6258" s="121">
        <f t="shared" si="102"/>
        <v>10</v>
      </c>
    </row>
    <row r="6259" spans="1:5" x14ac:dyDescent="0.2">
      <c r="A6259" s="24" t="s">
        <v>13118</v>
      </c>
      <c r="B6259" s="84" t="s">
        <v>25571</v>
      </c>
      <c r="C6259" s="119">
        <v>164.8</v>
      </c>
      <c r="D6259" s="120">
        <v>6257</v>
      </c>
      <c r="E6259" s="121">
        <f t="shared" si="102"/>
        <v>10</v>
      </c>
    </row>
    <row r="6260" spans="1:5" x14ac:dyDescent="0.2">
      <c r="A6260" s="24" t="s">
        <v>12464</v>
      </c>
      <c r="B6260" s="84" t="s">
        <v>25640</v>
      </c>
      <c r="C6260" s="119">
        <v>164.8</v>
      </c>
      <c r="D6260" s="120">
        <v>6258</v>
      </c>
      <c r="E6260" s="121">
        <f t="shared" si="102"/>
        <v>10</v>
      </c>
    </row>
    <row r="6261" spans="1:5" x14ac:dyDescent="0.2">
      <c r="A6261" s="24" t="s">
        <v>13683</v>
      </c>
      <c r="B6261" s="84" t="s">
        <v>25252</v>
      </c>
      <c r="C6261" s="119">
        <v>165.1</v>
      </c>
      <c r="D6261" s="120">
        <v>6259</v>
      </c>
      <c r="E6261" s="121">
        <f t="shared" si="102"/>
        <v>10</v>
      </c>
    </row>
    <row r="6262" spans="1:5" x14ac:dyDescent="0.2">
      <c r="A6262" s="24" t="s">
        <v>12516</v>
      </c>
      <c r="B6262" s="84" t="s">
        <v>25688</v>
      </c>
      <c r="C6262" s="119">
        <v>165.1</v>
      </c>
      <c r="D6262" s="120">
        <v>6260</v>
      </c>
      <c r="E6262" s="121">
        <f t="shared" si="102"/>
        <v>10</v>
      </c>
    </row>
    <row r="6263" spans="1:5" x14ac:dyDescent="0.2">
      <c r="A6263" s="24" t="s">
        <v>12850</v>
      </c>
      <c r="B6263" s="84" t="s">
        <v>25619</v>
      </c>
      <c r="C6263" s="119">
        <v>165.1</v>
      </c>
      <c r="D6263" s="120">
        <v>6261</v>
      </c>
      <c r="E6263" s="121">
        <f t="shared" si="102"/>
        <v>10</v>
      </c>
    </row>
    <row r="6264" spans="1:5" x14ac:dyDescent="0.2">
      <c r="A6264" s="24" t="s">
        <v>12541</v>
      </c>
      <c r="B6264" s="84" t="s">
        <v>25533</v>
      </c>
      <c r="C6264" s="119">
        <v>165.1</v>
      </c>
      <c r="D6264" s="120">
        <v>6262</v>
      </c>
      <c r="E6264" s="121">
        <f t="shared" si="102"/>
        <v>10</v>
      </c>
    </row>
    <row r="6265" spans="1:5" x14ac:dyDescent="0.2">
      <c r="A6265" s="24" t="s">
        <v>12617</v>
      </c>
      <c r="B6265" s="84" t="s">
        <v>25564</v>
      </c>
      <c r="C6265" s="119">
        <v>165.3</v>
      </c>
      <c r="D6265" s="120">
        <v>6263</v>
      </c>
      <c r="E6265" s="121">
        <f t="shared" si="102"/>
        <v>10</v>
      </c>
    </row>
    <row r="6266" spans="1:5" x14ac:dyDescent="0.2">
      <c r="A6266" s="24" t="s">
        <v>12071</v>
      </c>
      <c r="B6266" s="84" t="s">
        <v>25724</v>
      </c>
      <c r="C6266" s="119">
        <v>165.3</v>
      </c>
      <c r="D6266" s="120">
        <v>6264</v>
      </c>
      <c r="E6266" s="121">
        <f t="shared" si="102"/>
        <v>10</v>
      </c>
    </row>
    <row r="6267" spans="1:5" x14ac:dyDescent="0.2">
      <c r="A6267" s="24" t="s">
        <v>12437</v>
      </c>
      <c r="B6267" s="84" t="s">
        <v>25443</v>
      </c>
      <c r="C6267" s="119">
        <v>165.3</v>
      </c>
      <c r="D6267" s="120">
        <v>6265</v>
      </c>
      <c r="E6267" s="121">
        <f t="shared" si="102"/>
        <v>10</v>
      </c>
    </row>
    <row r="6268" spans="1:5" x14ac:dyDescent="0.2">
      <c r="A6268" s="24" t="s">
        <v>12338</v>
      </c>
      <c r="B6268" s="84" t="s">
        <v>25534</v>
      </c>
      <c r="C6268" s="119">
        <v>165.3</v>
      </c>
      <c r="D6268" s="120">
        <v>6266</v>
      </c>
      <c r="E6268" s="121">
        <f t="shared" si="102"/>
        <v>10</v>
      </c>
    </row>
    <row r="6269" spans="1:5" x14ac:dyDescent="0.2">
      <c r="A6269" s="24" t="s">
        <v>13863</v>
      </c>
      <c r="B6269" s="84" t="s">
        <v>24949</v>
      </c>
      <c r="C6269" s="119">
        <v>165.3</v>
      </c>
      <c r="D6269" s="120">
        <v>6267</v>
      </c>
      <c r="E6269" s="121">
        <f t="shared" si="102"/>
        <v>10</v>
      </c>
    </row>
    <row r="6270" spans="1:5" x14ac:dyDescent="0.2">
      <c r="A6270" s="24" t="s">
        <v>12770</v>
      </c>
      <c r="B6270" s="84" t="s">
        <v>25650</v>
      </c>
      <c r="C6270" s="119">
        <v>165.4</v>
      </c>
      <c r="D6270" s="120">
        <v>6268</v>
      </c>
      <c r="E6270" s="121">
        <f t="shared" si="102"/>
        <v>10</v>
      </c>
    </row>
    <row r="6271" spans="1:5" x14ac:dyDescent="0.2">
      <c r="A6271" s="24" t="s">
        <v>25621</v>
      </c>
      <c r="B6271" s="84" t="s">
        <v>25622</v>
      </c>
      <c r="C6271" s="119">
        <v>165.4</v>
      </c>
      <c r="D6271" s="120">
        <v>6269</v>
      </c>
      <c r="E6271" s="121">
        <f t="shared" si="102"/>
        <v>10</v>
      </c>
    </row>
    <row r="6272" spans="1:5" x14ac:dyDescent="0.2">
      <c r="A6272" s="24" t="s">
        <v>12484</v>
      </c>
      <c r="B6272" s="84" t="s">
        <v>25546</v>
      </c>
      <c r="C6272" s="119">
        <v>165.5</v>
      </c>
      <c r="D6272" s="120">
        <v>6270</v>
      </c>
      <c r="E6272" s="121">
        <f t="shared" si="102"/>
        <v>10</v>
      </c>
    </row>
    <row r="6273" spans="1:5" x14ac:dyDescent="0.2">
      <c r="A6273" s="24" t="s">
        <v>12531</v>
      </c>
      <c r="B6273" s="84" t="s">
        <v>25535</v>
      </c>
      <c r="C6273" s="119">
        <v>165.6</v>
      </c>
      <c r="D6273" s="120">
        <v>6271</v>
      </c>
      <c r="E6273" s="121">
        <f t="shared" si="102"/>
        <v>10</v>
      </c>
    </row>
    <row r="6274" spans="1:5" x14ac:dyDescent="0.2">
      <c r="A6274" s="24" t="s">
        <v>12306</v>
      </c>
      <c r="B6274" s="84" t="s">
        <v>25821</v>
      </c>
      <c r="C6274" s="119">
        <v>165.6</v>
      </c>
      <c r="D6274" s="120">
        <v>6272</v>
      </c>
      <c r="E6274" s="121">
        <f t="shared" si="102"/>
        <v>10</v>
      </c>
    </row>
    <row r="6275" spans="1:5" x14ac:dyDescent="0.2">
      <c r="A6275" s="24" t="s">
        <v>12078</v>
      </c>
      <c r="B6275" s="84" t="s">
        <v>25634</v>
      </c>
      <c r="C6275" s="119">
        <v>165.7</v>
      </c>
      <c r="D6275" s="120">
        <v>6273</v>
      </c>
      <c r="E6275" s="121">
        <f t="shared" si="102"/>
        <v>10</v>
      </c>
    </row>
    <row r="6276" spans="1:5" x14ac:dyDescent="0.2">
      <c r="A6276" s="24" t="s">
        <v>13203</v>
      </c>
      <c r="B6276" s="84" t="s">
        <v>25334</v>
      </c>
      <c r="C6276" s="119">
        <v>165.7</v>
      </c>
      <c r="D6276" s="120">
        <v>6274</v>
      </c>
      <c r="E6276" s="121">
        <f t="shared" ref="E6276:E6339" si="103">VLOOKUP(C6276,$I$3:$O$18,7, TRUE)</f>
        <v>10</v>
      </c>
    </row>
    <row r="6277" spans="1:5" x14ac:dyDescent="0.2">
      <c r="A6277" s="24" t="s">
        <v>13037</v>
      </c>
      <c r="B6277" s="84" t="s">
        <v>25342</v>
      </c>
      <c r="C6277" s="119">
        <v>165.8</v>
      </c>
      <c r="D6277" s="120">
        <v>6275</v>
      </c>
      <c r="E6277" s="121">
        <f t="shared" si="103"/>
        <v>10</v>
      </c>
    </row>
    <row r="6278" spans="1:5" x14ac:dyDescent="0.2">
      <c r="A6278" s="24" t="s">
        <v>12322</v>
      </c>
      <c r="B6278" s="84" t="s">
        <v>25274</v>
      </c>
      <c r="C6278" s="119">
        <v>165.8</v>
      </c>
      <c r="D6278" s="120">
        <v>6276</v>
      </c>
      <c r="E6278" s="121">
        <f t="shared" si="103"/>
        <v>10</v>
      </c>
    </row>
    <row r="6279" spans="1:5" x14ac:dyDescent="0.2">
      <c r="A6279" s="24" t="s">
        <v>12586</v>
      </c>
      <c r="B6279" s="84" t="s">
        <v>25424</v>
      </c>
      <c r="C6279" s="119">
        <v>165.8</v>
      </c>
      <c r="D6279" s="120">
        <v>6277</v>
      </c>
      <c r="E6279" s="121">
        <f t="shared" si="103"/>
        <v>10</v>
      </c>
    </row>
    <row r="6280" spans="1:5" x14ac:dyDescent="0.2">
      <c r="A6280" s="24" t="s">
        <v>12732</v>
      </c>
      <c r="B6280" s="84" t="s">
        <v>25542</v>
      </c>
      <c r="C6280" s="119">
        <v>165.9</v>
      </c>
      <c r="D6280" s="120">
        <v>6278</v>
      </c>
      <c r="E6280" s="121">
        <f t="shared" si="103"/>
        <v>10</v>
      </c>
    </row>
    <row r="6281" spans="1:5" x14ac:dyDescent="0.2">
      <c r="A6281" s="24" t="s">
        <v>12213</v>
      </c>
      <c r="B6281" s="84" t="s">
        <v>25678</v>
      </c>
      <c r="C6281" s="119">
        <v>166</v>
      </c>
      <c r="D6281" s="120">
        <v>6279</v>
      </c>
      <c r="E6281" s="121">
        <f t="shared" si="103"/>
        <v>10</v>
      </c>
    </row>
    <row r="6282" spans="1:5" x14ac:dyDescent="0.2">
      <c r="A6282" s="24" t="s">
        <v>12926</v>
      </c>
      <c r="B6282" s="84" t="s">
        <v>25354</v>
      </c>
      <c r="C6282" s="119">
        <v>166.2</v>
      </c>
      <c r="D6282" s="120">
        <v>6280</v>
      </c>
      <c r="E6282" s="121">
        <f t="shared" si="103"/>
        <v>10</v>
      </c>
    </row>
    <row r="6283" spans="1:5" x14ac:dyDescent="0.2">
      <c r="A6283" s="24" t="s">
        <v>12646</v>
      </c>
      <c r="B6283" s="84" t="s">
        <v>25666</v>
      </c>
      <c r="C6283" s="119">
        <v>166.2</v>
      </c>
      <c r="D6283" s="120">
        <v>6281</v>
      </c>
      <c r="E6283" s="121">
        <f t="shared" si="103"/>
        <v>10</v>
      </c>
    </row>
    <row r="6284" spans="1:5" x14ac:dyDescent="0.2">
      <c r="A6284" s="24" t="s">
        <v>12232</v>
      </c>
      <c r="B6284" s="84" t="s">
        <v>25717</v>
      </c>
      <c r="C6284" s="119">
        <v>166.3</v>
      </c>
      <c r="D6284" s="120">
        <v>6282</v>
      </c>
      <c r="E6284" s="121">
        <f t="shared" si="103"/>
        <v>10</v>
      </c>
    </row>
    <row r="6285" spans="1:5" x14ac:dyDescent="0.2">
      <c r="A6285" s="24" t="s">
        <v>12816</v>
      </c>
      <c r="B6285" s="84" t="s">
        <v>25448</v>
      </c>
      <c r="C6285" s="119">
        <v>166.4</v>
      </c>
      <c r="D6285" s="120">
        <v>6283</v>
      </c>
      <c r="E6285" s="121">
        <f t="shared" si="103"/>
        <v>10</v>
      </c>
    </row>
    <row r="6286" spans="1:5" x14ac:dyDescent="0.2">
      <c r="A6286" s="24" t="s">
        <v>12333</v>
      </c>
      <c r="B6286" s="84" t="s">
        <v>25343</v>
      </c>
      <c r="C6286" s="119">
        <v>166.6</v>
      </c>
      <c r="D6286" s="120">
        <v>6284</v>
      </c>
      <c r="E6286" s="121">
        <f t="shared" si="103"/>
        <v>10</v>
      </c>
    </row>
    <row r="6287" spans="1:5" x14ac:dyDescent="0.2">
      <c r="A6287" s="24" t="s">
        <v>12814</v>
      </c>
      <c r="B6287" s="84" t="s">
        <v>25386</v>
      </c>
      <c r="C6287" s="119">
        <v>166.6</v>
      </c>
      <c r="D6287" s="120">
        <v>6285</v>
      </c>
      <c r="E6287" s="121">
        <f t="shared" si="103"/>
        <v>10</v>
      </c>
    </row>
    <row r="6288" spans="1:5" x14ac:dyDescent="0.2">
      <c r="A6288" s="24" t="s">
        <v>12301</v>
      </c>
      <c r="B6288" s="84" t="s">
        <v>25527</v>
      </c>
      <c r="C6288" s="119">
        <v>166.6</v>
      </c>
      <c r="D6288" s="120">
        <v>6286</v>
      </c>
      <c r="E6288" s="121">
        <f t="shared" si="103"/>
        <v>10</v>
      </c>
    </row>
    <row r="6289" spans="1:5" x14ac:dyDescent="0.2">
      <c r="A6289" s="24" t="s">
        <v>12790</v>
      </c>
      <c r="B6289" s="84" t="s">
        <v>25460</v>
      </c>
      <c r="C6289" s="119">
        <v>166.6</v>
      </c>
      <c r="D6289" s="120">
        <v>6287</v>
      </c>
      <c r="E6289" s="121">
        <f t="shared" si="103"/>
        <v>10</v>
      </c>
    </row>
    <row r="6290" spans="1:5" x14ac:dyDescent="0.2">
      <c r="A6290" s="24" t="s">
        <v>12432</v>
      </c>
      <c r="B6290" s="84" t="s">
        <v>25519</v>
      </c>
      <c r="C6290" s="119">
        <v>166.7</v>
      </c>
      <c r="D6290" s="120">
        <v>6288</v>
      </c>
      <c r="E6290" s="121">
        <f t="shared" si="103"/>
        <v>10</v>
      </c>
    </row>
    <row r="6291" spans="1:5" x14ac:dyDescent="0.2">
      <c r="A6291" s="24" t="s">
        <v>12632</v>
      </c>
      <c r="B6291" s="84" t="s">
        <v>25609</v>
      </c>
      <c r="C6291" s="119">
        <v>166.9</v>
      </c>
      <c r="D6291" s="120">
        <v>6289</v>
      </c>
      <c r="E6291" s="121">
        <f t="shared" si="103"/>
        <v>10</v>
      </c>
    </row>
    <row r="6292" spans="1:5" x14ac:dyDescent="0.2">
      <c r="A6292" s="24" t="s">
        <v>12281</v>
      </c>
      <c r="B6292" s="84" t="s">
        <v>25596</v>
      </c>
      <c r="C6292" s="119">
        <v>166.9</v>
      </c>
      <c r="D6292" s="120">
        <v>6290</v>
      </c>
      <c r="E6292" s="121">
        <f t="shared" si="103"/>
        <v>10</v>
      </c>
    </row>
    <row r="6293" spans="1:5" x14ac:dyDescent="0.2">
      <c r="A6293" s="24" t="s">
        <v>12743</v>
      </c>
      <c r="B6293" s="84" t="s">
        <v>25229</v>
      </c>
      <c r="C6293" s="119">
        <v>166.9</v>
      </c>
      <c r="D6293" s="120">
        <v>6291</v>
      </c>
      <c r="E6293" s="121">
        <f t="shared" si="103"/>
        <v>10</v>
      </c>
    </row>
    <row r="6294" spans="1:5" x14ac:dyDescent="0.2">
      <c r="A6294" s="24" t="s">
        <v>12443</v>
      </c>
      <c r="B6294" s="84" t="s">
        <v>25470</v>
      </c>
      <c r="C6294" s="119">
        <v>166.9</v>
      </c>
      <c r="D6294" s="120">
        <v>6292</v>
      </c>
      <c r="E6294" s="121">
        <f t="shared" si="103"/>
        <v>10</v>
      </c>
    </row>
    <row r="6295" spans="1:5" x14ac:dyDescent="0.2">
      <c r="A6295" s="24" t="s">
        <v>12369</v>
      </c>
      <c r="B6295" s="84" t="s">
        <v>25655</v>
      </c>
      <c r="C6295" s="119">
        <v>167</v>
      </c>
      <c r="D6295" s="120">
        <v>6293</v>
      </c>
      <c r="E6295" s="121">
        <f t="shared" si="103"/>
        <v>10</v>
      </c>
    </row>
    <row r="6296" spans="1:5" x14ac:dyDescent="0.2">
      <c r="A6296" s="24" t="s">
        <v>12734</v>
      </c>
      <c r="B6296" s="84" t="s">
        <v>25705</v>
      </c>
      <c r="C6296" s="119">
        <v>167</v>
      </c>
      <c r="D6296" s="120">
        <v>6294</v>
      </c>
      <c r="E6296" s="121">
        <f t="shared" si="103"/>
        <v>10</v>
      </c>
    </row>
    <row r="6297" spans="1:5" x14ac:dyDescent="0.2">
      <c r="A6297" s="24" t="s">
        <v>12571</v>
      </c>
      <c r="B6297" s="84" t="s">
        <v>25391</v>
      </c>
      <c r="C6297" s="119">
        <v>167.1</v>
      </c>
      <c r="D6297" s="120">
        <v>6295</v>
      </c>
      <c r="E6297" s="121">
        <f t="shared" si="103"/>
        <v>10</v>
      </c>
    </row>
    <row r="6298" spans="1:5" x14ac:dyDescent="0.2">
      <c r="A6298" s="24" t="s">
        <v>12273</v>
      </c>
      <c r="B6298" s="84" t="s">
        <v>25531</v>
      </c>
      <c r="C6298" s="119">
        <v>167.1</v>
      </c>
      <c r="D6298" s="120">
        <v>6296</v>
      </c>
      <c r="E6298" s="121">
        <f t="shared" si="103"/>
        <v>10</v>
      </c>
    </row>
    <row r="6299" spans="1:5" x14ac:dyDescent="0.2">
      <c r="A6299" s="24" t="s">
        <v>12307</v>
      </c>
      <c r="B6299" s="84" t="s">
        <v>25683</v>
      </c>
      <c r="C6299" s="119">
        <v>167.1</v>
      </c>
      <c r="D6299" s="120">
        <v>6297</v>
      </c>
      <c r="E6299" s="121">
        <f t="shared" si="103"/>
        <v>10</v>
      </c>
    </row>
    <row r="6300" spans="1:5" x14ac:dyDescent="0.2">
      <c r="A6300" s="24" t="s">
        <v>12471</v>
      </c>
      <c r="B6300" s="84" t="s">
        <v>25480</v>
      </c>
      <c r="C6300" s="119">
        <v>167.1</v>
      </c>
      <c r="D6300" s="120">
        <v>6298</v>
      </c>
      <c r="E6300" s="121">
        <f t="shared" si="103"/>
        <v>10</v>
      </c>
    </row>
    <row r="6301" spans="1:5" x14ac:dyDescent="0.2">
      <c r="A6301" s="24" t="s">
        <v>12931</v>
      </c>
      <c r="B6301" s="84" t="s">
        <v>25498</v>
      </c>
      <c r="C6301" s="119">
        <v>167.2</v>
      </c>
      <c r="D6301" s="120">
        <v>6299</v>
      </c>
      <c r="E6301" s="121">
        <f t="shared" si="103"/>
        <v>10</v>
      </c>
    </row>
    <row r="6302" spans="1:5" x14ac:dyDescent="0.2">
      <c r="A6302" s="24" t="s">
        <v>12881</v>
      </c>
      <c r="B6302" s="84" t="s">
        <v>25269</v>
      </c>
      <c r="C6302" s="119">
        <v>167.3</v>
      </c>
      <c r="D6302" s="120">
        <v>6300</v>
      </c>
      <c r="E6302" s="121">
        <f t="shared" si="103"/>
        <v>10</v>
      </c>
    </row>
    <row r="6303" spans="1:5" x14ac:dyDescent="0.2">
      <c r="A6303" s="24" t="s">
        <v>12577</v>
      </c>
      <c r="B6303" s="84" t="s">
        <v>25500</v>
      </c>
      <c r="C6303" s="119">
        <v>167.3</v>
      </c>
      <c r="D6303" s="120">
        <v>6301</v>
      </c>
      <c r="E6303" s="121">
        <f t="shared" si="103"/>
        <v>10</v>
      </c>
    </row>
    <row r="6304" spans="1:5" x14ac:dyDescent="0.2">
      <c r="A6304" s="24" t="s">
        <v>12578</v>
      </c>
      <c r="B6304" s="84" t="s">
        <v>25387</v>
      </c>
      <c r="C6304" s="119">
        <v>167.3</v>
      </c>
      <c r="D6304" s="120">
        <v>6302</v>
      </c>
      <c r="E6304" s="121">
        <f t="shared" si="103"/>
        <v>10</v>
      </c>
    </row>
    <row r="6305" spans="1:5" x14ac:dyDescent="0.2">
      <c r="A6305" s="24" t="s">
        <v>12800</v>
      </c>
      <c r="B6305" s="84" t="s">
        <v>25101</v>
      </c>
      <c r="C6305" s="119">
        <v>167.3</v>
      </c>
      <c r="D6305" s="120">
        <v>6303</v>
      </c>
      <c r="E6305" s="121">
        <f t="shared" si="103"/>
        <v>10</v>
      </c>
    </row>
    <row r="6306" spans="1:5" x14ac:dyDescent="0.2">
      <c r="A6306" s="24" t="s">
        <v>13106</v>
      </c>
      <c r="B6306" s="84" t="s">
        <v>25256</v>
      </c>
      <c r="C6306" s="119">
        <v>167.4</v>
      </c>
      <c r="D6306" s="120">
        <v>6304</v>
      </c>
      <c r="E6306" s="121">
        <f t="shared" si="103"/>
        <v>10</v>
      </c>
    </row>
    <row r="6307" spans="1:5" x14ac:dyDescent="0.2">
      <c r="A6307" s="24" t="s">
        <v>12507</v>
      </c>
      <c r="B6307" s="84" t="s">
        <v>25676</v>
      </c>
      <c r="C6307" s="119">
        <v>167.4</v>
      </c>
      <c r="D6307" s="120">
        <v>6305</v>
      </c>
      <c r="E6307" s="121">
        <f t="shared" si="103"/>
        <v>10</v>
      </c>
    </row>
    <row r="6308" spans="1:5" x14ac:dyDescent="0.2">
      <c r="A6308" s="24" t="s">
        <v>12415</v>
      </c>
      <c r="B6308" s="84" t="s">
        <v>25489</v>
      </c>
      <c r="C6308" s="119">
        <v>167.5</v>
      </c>
      <c r="D6308" s="120">
        <v>6306</v>
      </c>
      <c r="E6308" s="121">
        <f t="shared" si="103"/>
        <v>10</v>
      </c>
    </row>
    <row r="6309" spans="1:5" x14ac:dyDescent="0.2">
      <c r="A6309" s="24" t="s">
        <v>13264</v>
      </c>
      <c r="B6309" s="84" t="s">
        <v>25973</v>
      </c>
      <c r="C6309" s="119">
        <v>167.5</v>
      </c>
      <c r="D6309" s="120">
        <v>6307</v>
      </c>
      <c r="E6309" s="121">
        <f t="shared" si="103"/>
        <v>10</v>
      </c>
    </row>
    <row r="6310" spans="1:5" x14ac:dyDescent="0.2">
      <c r="A6310" s="24" t="s">
        <v>12566</v>
      </c>
      <c r="B6310" s="84" t="s">
        <v>25612</v>
      </c>
      <c r="C6310" s="119">
        <v>167.6</v>
      </c>
      <c r="D6310" s="120">
        <v>6308</v>
      </c>
      <c r="E6310" s="121">
        <f t="shared" si="103"/>
        <v>10</v>
      </c>
    </row>
    <row r="6311" spans="1:5" x14ac:dyDescent="0.2">
      <c r="A6311" s="24" t="s">
        <v>12485</v>
      </c>
      <c r="B6311" s="84" t="s">
        <v>25600</v>
      </c>
      <c r="C6311" s="119">
        <v>167.6</v>
      </c>
      <c r="D6311" s="120">
        <v>6309</v>
      </c>
      <c r="E6311" s="121">
        <f t="shared" si="103"/>
        <v>10</v>
      </c>
    </row>
    <row r="6312" spans="1:5" x14ac:dyDescent="0.2">
      <c r="A6312" s="24" t="s">
        <v>12065</v>
      </c>
      <c r="B6312" s="84" t="s">
        <v>25746</v>
      </c>
      <c r="C6312" s="119">
        <v>167.6</v>
      </c>
      <c r="D6312" s="120">
        <v>6310</v>
      </c>
      <c r="E6312" s="121">
        <f t="shared" si="103"/>
        <v>10</v>
      </c>
    </row>
    <row r="6313" spans="1:5" x14ac:dyDescent="0.2">
      <c r="A6313" s="24" t="s">
        <v>12715</v>
      </c>
      <c r="B6313" s="84" t="s">
        <v>25491</v>
      </c>
      <c r="C6313" s="119">
        <v>167.7</v>
      </c>
      <c r="D6313" s="120">
        <v>6311</v>
      </c>
      <c r="E6313" s="121">
        <f t="shared" si="103"/>
        <v>10</v>
      </c>
    </row>
    <row r="6314" spans="1:5" x14ac:dyDescent="0.2">
      <c r="A6314" s="24" t="s">
        <v>12414</v>
      </c>
      <c r="B6314" s="84" t="s">
        <v>25490</v>
      </c>
      <c r="C6314" s="119">
        <v>167.8</v>
      </c>
      <c r="D6314" s="120">
        <v>6312</v>
      </c>
      <c r="E6314" s="121">
        <f t="shared" si="103"/>
        <v>10</v>
      </c>
    </row>
    <row r="6315" spans="1:5" x14ac:dyDescent="0.2">
      <c r="A6315" s="24" t="s">
        <v>13134</v>
      </c>
      <c r="B6315" s="84" t="s">
        <v>25481</v>
      </c>
      <c r="C6315" s="119">
        <v>167.9</v>
      </c>
      <c r="D6315" s="120">
        <v>6313</v>
      </c>
      <c r="E6315" s="121">
        <f t="shared" si="103"/>
        <v>10</v>
      </c>
    </row>
    <row r="6316" spans="1:5" x14ac:dyDescent="0.2">
      <c r="A6316" s="24" t="s">
        <v>13021</v>
      </c>
      <c r="B6316" s="84" t="s">
        <v>25243</v>
      </c>
      <c r="C6316" s="119">
        <v>168</v>
      </c>
      <c r="D6316" s="120">
        <v>6314</v>
      </c>
      <c r="E6316" s="121">
        <f t="shared" si="103"/>
        <v>10</v>
      </c>
    </row>
    <row r="6317" spans="1:5" x14ac:dyDescent="0.2">
      <c r="A6317" s="24" t="s">
        <v>12671</v>
      </c>
      <c r="B6317" s="84" t="s">
        <v>25642</v>
      </c>
      <c r="C6317" s="119">
        <v>168</v>
      </c>
      <c r="D6317" s="120">
        <v>6315</v>
      </c>
      <c r="E6317" s="121">
        <f t="shared" si="103"/>
        <v>10</v>
      </c>
    </row>
    <row r="6318" spans="1:5" x14ac:dyDescent="0.2">
      <c r="A6318" s="24" t="s">
        <v>12186</v>
      </c>
      <c r="B6318" s="84" t="s">
        <v>25762</v>
      </c>
      <c r="C6318" s="119">
        <v>168.1</v>
      </c>
      <c r="D6318" s="120">
        <v>6316</v>
      </c>
      <c r="E6318" s="121">
        <f t="shared" si="103"/>
        <v>10</v>
      </c>
    </row>
    <row r="6319" spans="1:5" x14ac:dyDescent="0.2">
      <c r="A6319" s="24" t="s">
        <v>12056</v>
      </c>
      <c r="B6319" s="84" t="s">
        <v>25902</v>
      </c>
      <c r="C6319" s="119">
        <v>168.3</v>
      </c>
      <c r="D6319" s="120">
        <v>6317</v>
      </c>
      <c r="E6319" s="121">
        <f t="shared" si="103"/>
        <v>10</v>
      </c>
    </row>
    <row r="6320" spans="1:5" x14ac:dyDescent="0.2">
      <c r="A6320" s="24" t="s">
        <v>12191</v>
      </c>
      <c r="B6320" s="84" t="s">
        <v>25721</v>
      </c>
      <c r="C6320" s="119">
        <v>168.3</v>
      </c>
      <c r="D6320" s="120">
        <v>6318</v>
      </c>
      <c r="E6320" s="121">
        <f t="shared" si="103"/>
        <v>10</v>
      </c>
    </row>
    <row r="6321" spans="1:5" x14ac:dyDescent="0.2">
      <c r="A6321" s="24" t="s">
        <v>12340</v>
      </c>
      <c r="B6321" s="84" t="s">
        <v>25525</v>
      </c>
      <c r="C6321" s="119">
        <v>168.3</v>
      </c>
      <c r="D6321" s="120">
        <v>6319</v>
      </c>
      <c r="E6321" s="121">
        <f t="shared" si="103"/>
        <v>10</v>
      </c>
    </row>
    <row r="6322" spans="1:5" x14ac:dyDescent="0.2">
      <c r="A6322" s="24" t="s">
        <v>12385</v>
      </c>
      <c r="B6322" s="84" t="s">
        <v>25661</v>
      </c>
      <c r="C6322" s="119">
        <v>168.3</v>
      </c>
      <c r="D6322" s="120">
        <v>6320</v>
      </c>
      <c r="E6322" s="121">
        <f t="shared" si="103"/>
        <v>10</v>
      </c>
    </row>
    <row r="6323" spans="1:5" x14ac:dyDescent="0.2">
      <c r="A6323" s="24" t="s">
        <v>12412</v>
      </c>
      <c r="B6323" s="84" t="s">
        <v>25504</v>
      </c>
      <c r="C6323" s="119">
        <v>168.3</v>
      </c>
      <c r="D6323" s="120">
        <v>6321</v>
      </c>
      <c r="E6323" s="121">
        <f t="shared" si="103"/>
        <v>10</v>
      </c>
    </row>
    <row r="6324" spans="1:5" x14ac:dyDescent="0.2">
      <c r="A6324" s="24" t="s">
        <v>12419</v>
      </c>
      <c r="B6324" s="84" t="s">
        <v>25895</v>
      </c>
      <c r="C6324" s="119">
        <v>168.6</v>
      </c>
      <c r="D6324" s="120">
        <v>6322</v>
      </c>
      <c r="E6324" s="121">
        <f t="shared" si="103"/>
        <v>10</v>
      </c>
    </row>
    <row r="6325" spans="1:5" x14ac:dyDescent="0.2">
      <c r="A6325" s="24" t="s">
        <v>12543</v>
      </c>
      <c r="B6325" s="84" t="s">
        <v>25445</v>
      </c>
      <c r="C6325" s="119">
        <v>168.6</v>
      </c>
      <c r="D6325" s="120">
        <v>6323</v>
      </c>
      <c r="E6325" s="121">
        <f t="shared" si="103"/>
        <v>10</v>
      </c>
    </row>
    <row r="6326" spans="1:5" x14ac:dyDescent="0.2">
      <c r="A6326" s="24" t="s">
        <v>12627</v>
      </c>
      <c r="B6326" s="84" t="s">
        <v>25415</v>
      </c>
      <c r="C6326" s="119">
        <v>168.6</v>
      </c>
      <c r="D6326" s="120">
        <v>6324</v>
      </c>
      <c r="E6326" s="121">
        <f t="shared" si="103"/>
        <v>10</v>
      </c>
    </row>
    <row r="6327" spans="1:5" x14ac:dyDescent="0.2">
      <c r="A6327" s="24" t="s">
        <v>12629</v>
      </c>
      <c r="B6327" s="84" t="s">
        <v>25579</v>
      </c>
      <c r="C6327" s="119">
        <v>168.6</v>
      </c>
      <c r="D6327" s="120">
        <v>6325</v>
      </c>
      <c r="E6327" s="121">
        <f t="shared" si="103"/>
        <v>10</v>
      </c>
    </row>
    <row r="6328" spans="1:5" x14ac:dyDescent="0.2">
      <c r="A6328" s="24" t="s">
        <v>25732</v>
      </c>
      <c r="B6328" s="84" t="s">
        <v>25733</v>
      </c>
      <c r="C6328" s="119">
        <v>168.6</v>
      </c>
      <c r="D6328" s="120">
        <v>6326</v>
      </c>
      <c r="E6328" s="121">
        <f t="shared" si="103"/>
        <v>10</v>
      </c>
    </row>
    <row r="6329" spans="1:5" x14ac:dyDescent="0.2">
      <c r="A6329" s="24" t="s">
        <v>12505</v>
      </c>
      <c r="B6329" s="84" t="s">
        <v>25501</v>
      </c>
      <c r="C6329" s="119">
        <v>168.7</v>
      </c>
      <c r="D6329" s="120">
        <v>6327</v>
      </c>
      <c r="E6329" s="121">
        <f t="shared" si="103"/>
        <v>10</v>
      </c>
    </row>
    <row r="6330" spans="1:5" x14ac:dyDescent="0.2">
      <c r="A6330" s="24" t="s">
        <v>12622</v>
      </c>
      <c r="B6330" s="84" t="s">
        <v>25431</v>
      </c>
      <c r="C6330" s="119">
        <v>168.7</v>
      </c>
      <c r="D6330" s="120">
        <v>6328</v>
      </c>
      <c r="E6330" s="121">
        <f t="shared" si="103"/>
        <v>10</v>
      </c>
    </row>
    <row r="6331" spans="1:5" x14ac:dyDescent="0.2">
      <c r="A6331" s="24" t="s">
        <v>12144</v>
      </c>
      <c r="B6331" s="84" t="s">
        <v>25654</v>
      </c>
      <c r="C6331" s="119">
        <v>168.8</v>
      </c>
      <c r="D6331" s="120">
        <v>6329</v>
      </c>
      <c r="E6331" s="121">
        <f t="shared" si="103"/>
        <v>10</v>
      </c>
    </row>
    <row r="6332" spans="1:5" x14ac:dyDescent="0.2">
      <c r="A6332" s="24" t="s">
        <v>12891</v>
      </c>
      <c r="B6332" s="84" t="s">
        <v>25388</v>
      </c>
      <c r="C6332" s="119">
        <v>168.9</v>
      </c>
      <c r="D6332" s="120">
        <v>6330</v>
      </c>
      <c r="E6332" s="121">
        <f t="shared" si="103"/>
        <v>10</v>
      </c>
    </row>
    <row r="6333" spans="1:5" x14ac:dyDescent="0.2">
      <c r="A6333" s="24" t="s">
        <v>12460</v>
      </c>
      <c r="B6333" s="84" t="s">
        <v>25566</v>
      </c>
      <c r="C6333" s="119">
        <v>168.9</v>
      </c>
      <c r="D6333" s="120">
        <v>6331</v>
      </c>
      <c r="E6333" s="121">
        <f t="shared" si="103"/>
        <v>10</v>
      </c>
    </row>
    <row r="6334" spans="1:5" x14ac:dyDescent="0.2">
      <c r="A6334" s="24" t="s">
        <v>13054</v>
      </c>
      <c r="B6334" s="84" t="s">
        <v>25265</v>
      </c>
      <c r="C6334" s="119">
        <v>169</v>
      </c>
      <c r="D6334" s="120">
        <v>6332</v>
      </c>
      <c r="E6334" s="121">
        <f t="shared" si="103"/>
        <v>10</v>
      </c>
    </row>
    <row r="6335" spans="1:5" x14ac:dyDescent="0.2">
      <c r="A6335" s="24" t="s">
        <v>12755</v>
      </c>
      <c r="B6335" s="84" t="s">
        <v>25590</v>
      </c>
      <c r="C6335" s="119">
        <v>169</v>
      </c>
      <c r="D6335" s="120">
        <v>6333</v>
      </c>
      <c r="E6335" s="121">
        <f t="shared" si="103"/>
        <v>10</v>
      </c>
    </row>
    <row r="6336" spans="1:5" x14ac:dyDescent="0.2">
      <c r="A6336" s="24" t="s">
        <v>12446</v>
      </c>
      <c r="B6336" s="84" t="s">
        <v>25467</v>
      </c>
      <c r="C6336" s="119">
        <v>169.1</v>
      </c>
      <c r="D6336" s="120">
        <v>6334</v>
      </c>
      <c r="E6336" s="121">
        <f t="shared" si="103"/>
        <v>10</v>
      </c>
    </row>
    <row r="6337" spans="1:5" x14ac:dyDescent="0.2">
      <c r="A6337" s="24" t="s">
        <v>12285</v>
      </c>
      <c r="B6337" s="84" t="s">
        <v>25691</v>
      </c>
      <c r="C6337" s="119">
        <v>169.1</v>
      </c>
      <c r="D6337" s="120">
        <v>6335</v>
      </c>
      <c r="E6337" s="121">
        <f t="shared" si="103"/>
        <v>10</v>
      </c>
    </row>
    <row r="6338" spans="1:5" x14ac:dyDescent="0.2">
      <c r="A6338" s="24" t="s">
        <v>13066</v>
      </c>
      <c r="B6338" s="84" t="s">
        <v>25041</v>
      </c>
      <c r="C6338" s="119">
        <v>169.1</v>
      </c>
      <c r="D6338" s="120">
        <v>6336</v>
      </c>
      <c r="E6338" s="121">
        <f t="shared" si="103"/>
        <v>10</v>
      </c>
    </row>
    <row r="6339" spans="1:5" x14ac:dyDescent="0.2">
      <c r="A6339" s="24" t="s">
        <v>12633</v>
      </c>
      <c r="B6339" s="84" t="s">
        <v>25420</v>
      </c>
      <c r="C6339" s="119">
        <v>169.1</v>
      </c>
      <c r="D6339" s="120">
        <v>6337</v>
      </c>
      <c r="E6339" s="121">
        <f t="shared" si="103"/>
        <v>10</v>
      </c>
    </row>
    <row r="6340" spans="1:5" x14ac:dyDescent="0.2">
      <c r="A6340" s="24" t="s">
        <v>13148</v>
      </c>
      <c r="B6340" s="84" t="s">
        <v>25711</v>
      </c>
      <c r="C6340" s="119">
        <v>169.4</v>
      </c>
      <c r="D6340" s="120">
        <v>6338</v>
      </c>
      <c r="E6340" s="121">
        <f t="shared" ref="E6340:E6403" si="104">VLOOKUP(C6340,$I$3:$O$18,7, TRUE)</f>
        <v>10</v>
      </c>
    </row>
    <row r="6341" spans="1:5" x14ac:dyDescent="0.2">
      <c r="A6341" s="24" t="s">
        <v>12375</v>
      </c>
      <c r="B6341" s="84" t="s">
        <v>25689</v>
      </c>
      <c r="C6341" s="119">
        <v>169.5</v>
      </c>
      <c r="D6341" s="120">
        <v>6339</v>
      </c>
      <c r="E6341" s="121">
        <f t="shared" si="104"/>
        <v>10</v>
      </c>
    </row>
    <row r="6342" spans="1:5" x14ac:dyDescent="0.2">
      <c r="A6342" s="24" t="s">
        <v>12792</v>
      </c>
      <c r="B6342" s="84" t="s">
        <v>25450</v>
      </c>
      <c r="C6342" s="119">
        <v>169.5</v>
      </c>
      <c r="D6342" s="120">
        <v>6340</v>
      </c>
      <c r="E6342" s="121">
        <f t="shared" si="104"/>
        <v>10</v>
      </c>
    </row>
    <row r="6343" spans="1:5" x14ac:dyDescent="0.2">
      <c r="A6343" s="24" t="s">
        <v>12822</v>
      </c>
      <c r="B6343" s="84" t="s">
        <v>25353</v>
      </c>
      <c r="C6343" s="119">
        <v>169.5</v>
      </c>
      <c r="D6343" s="120">
        <v>6341</v>
      </c>
      <c r="E6343" s="121">
        <f t="shared" si="104"/>
        <v>10</v>
      </c>
    </row>
    <row r="6344" spans="1:5" x14ac:dyDescent="0.2">
      <c r="A6344" s="24" t="s">
        <v>12522</v>
      </c>
      <c r="B6344" s="84" t="s">
        <v>25582</v>
      </c>
      <c r="C6344" s="119">
        <v>169.6</v>
      </c>
      <c r="D6344" s="120">
        <v>6342</v>
      </c>
      <c r="E6344" s="121">
        <f t="shared" si="104"/>
        <v>10</v>
      </c>
    </row>
    <row r="6345" spans="1:5" x14ac:dyDescent="0.2">
      <c r="A6345" s="24" t="s">
        <v>12525</v>
      </c>
      <c r="B6345" s="84" t="s">
        <v>25512</v>
      </c>
      <c r="C6345" s="119">
        <v>169.6</v>
      </c>
      <c r="D6345" s="120">
        <v>6343</v>
      </c>
      <c r="E6345" s="121">
        <f t="shared" si="104"/>
        <v>10</v>
      </c>
    </row>
    <row r="6346" spans="1:5" x14ac:dyDescent="0.2">
      <c r="A6346" s="24" t="s">
        <v>12316</v>
      </c>
      <c r="B6346" s="84" t="s">
        <v>25572</v>
      </c>
      <c r="C6346" s="119">
        <v>169.6</v>
      </c>
      <c r="D6346" s="120">
        <v>6344</v>
      </c>
      <c r="E6346" s="121">
        <f t="shared" si="104"/>
        <v>10</v>
      </c>
    </row>
    <row r="6347" spans="1:5" x14ac:dyDescent="0.2">
      <c r="A6347" s="24" t="s">
        <v>12193</v>
      </c>
      <c r="B6347" s="84" t="s">
        <v>25766</v>
      </c>
      <c r="C6347" s="119">
        <v>169.7</v>
      </c>
      <c r="D6347" s="120">
        <v>6345</v>
      </c>
      <c r="E6347" s="121">
        <f t="shared" si="104"/>
        <v>10</v>
      </c>
    </row>
    <row r="6348" spans="1:5" x14ac:dyDescent="0.2">
      <c r="A6348" s="24" t="s">
        <v>12287</v>
      </c>
      <c r="B6348" s="84" t="s">
        <v>25700</v>
      </c>
      <c r="C6348" s="119">
        <v>169.7</v>
      </c>
      <c r="D6348" s="120">
        <v>6346</v>
      </c>
      <c r="E6348" s="121">
        <f t="shared" si="104"/>
        <v>10</v>
      </c>
    </row>
    <row r="6349" spans="1:5" x14ac:dyDescent="0.2">
      <c r="A6349" s="24" t="s">
        <v>12784</v>
      </c>
      <c r="B6349" s="84" t="s">
        <v>25591</v>
      </c>
      <c r="C6349" s="119">
        <v>169.7</v>
      </c>
      <c r="D6349" s="120">
        <v>6347</v>
      </c>
      <c r="E6349" s="121">
        <f t="shared" si="104"/>
        <v>10</v>
      </c>
    </row>
    <row r="6350" spans="1:5" x14ac:dyDescent="0.2">
      <c r="A6350" s="24" t="s">
        <v>12682</v>
      </c>
      <c r="B6350" s="84" t="s">
        <v>25578</v>
      </c>
      <c r="C6350" s="119">
        <v>169.8</v>
      </c>
      <c r="D6350" s="120">
        <v>6348</v>
      </c>
      <c r="E6350" s="121">
        <f t="shared" si="104"/>
        <v>10</v>
      </c>
    </row>
    <row r="6351" spans="1:5" x14ac:dyDescent="0.2">
      <c r="A6351" s="24" t="s">
        <v>12298</v>
      </c>
      <c r="B6351" s="84" t="s">
        <v>25694</v>
      </c>
      <c r="C6351" s="119">
        <v>169.8</v>
      </c>
      <c r="D6351" s="120">
        <v>6349</v>
      </c>
      <c r="E6351" s="121">
        <f t="shared" si="104"/>
        <v>10</v>
      </c>
    </row>
    <row r="6352" spans="1:5" x14ac:dyDescent="0.2">
      <c r="A6352" s="24" t="s">
        <v>12843</v>
      </c>
      <c r="B6352" s="84" t="s">
        <v>25462</v>
      </c>
      <c r="C6352" s="119">
        <v>169.8</v>
      </c>
      <c r="D6352" s="120">
        <v>6350</v>
      </c>
      <c r="E6352" s="121">
        <f t="shared" si="104"/>
        <v>10</v>
      </c>
    </row>
    <row r="6353" spans="1:5" x14ac:dyDescent="0.2">
      <c r="A6353" s="24" t="s">
        <v>12343</v>
      </c>
      <c r="B6353" s="84" t="s">
        <v>25339</v>
      </c>
      <c r="C6353" s="119">
        <v>170</v>
      </c>
      <c r="D6353" s="120">
        <v>6351</v>
      </c>
      <c r="E6353" s="121">
        <f t="shared" si="104"/>
        <v>10</v>
      </c>
    </row>
    <row r="6354" spans="1:5" x14ac:dyDescent="0.2">
      <c r="A6354" s="24" t="s">
        <v>12271</v>
      </c>
      <c r="B6354" s="84" t="s">
        <v>25238</v>
      </c>
      <c r="C6354" s="119">
        <v>170</v>
      </c>
      <c r="D6354" s="120">
        <v>6352</v>
      </c>
      <c r="E6354" s="121">
        <f t="shared" si="104"/>
        <v>10</v>
      </c>
    </row>
    <row r="6355" spans="1:5" x14ac:dyDescent="0.2">
      <c r="A6355" s="24" t="s">
        <v>12473</v>
      </c>
      <c r="B6355" s="84" t="s">
        <v>25801</v>
      </c>
      <c r="C6355" s="119">
        <v>170</v>
      </c>
      <c r="D6355" s="120">
        <v>6353</v>
      </c>
      <c r="E6355" s="121">
        <f t="shared" si="104"/>
        <v>10</v>
      </c>
    </row>
    <row r="6356" spans="1:5" x14ac:dyDescent="0.2">
      <c r="A6356" s="24" t="s">
        <v>12535</v>
      </c>
      <c r="B6356" s="84" t="s">
        <v>25381</v>
      </c>
      <c r="C6356" s="119">
        <v>170.1</v>
      </c>
      <c r="D6356" s="120">
        <v>6354</v>
      </c>
      <c r="E6356" s="121">
        <f t="shared" si="104"/>
        <v>11</v>
      </c>
    </row>
    <row r="6357" spans="1:5" x14ac:dyDescent="0.2">
      <c r="A6357" s="24" t="s">
        <v>12656</v>
      </c>
      <c r="B6357" s="84" t="s">
        <v>25516</v>
      </c>
      <c r="C6357" s="119">
        <v>170.2</v>
      </c>
      <c r="D6357" s="120">
        <v>6355</v>
      </c>
      <c r="E6357" s="121">
        <f t="shared" si="104"/>
        <v>11</v>
      </c>
    </row>
    <row r="6358" spans="1:5" x14ac:dyDescent="0.2">
      <c r="A6358" s="24" t="s">
        <v>12970</v>
      </c>
      <c r="B6358" s="84" t="s">
        <v>25523</v>
      </c>
      <c r="C6358" s="119">
        <v>170.3</v>
      </c>
      <c r="D6358" s="120">
        <v>6356</v>
      </c>
      <c r="E6358" s="121">
        <f t="shared" si="104"/>
        <v>11</v>
      </c>
    </row>
    <row r="6359" spans="1:5" x14ac:dyDescent="0.2">
      <c r="A6359" s="24" t="s">
        <v>12249</v>
      </c>
      <c r="B6359" s="84" t="s">
        <v>25684</v>
      </c>
      <c r="C6359" s="119">
        <v>170.3</v>
      </c>
      <c r="D6359" s="120">
        <v>6357</v>
      </c>
      <c r="E6359" s="121">
        <f t="shared" si="104"/>
        <v>11</v>
      </c>
    </row>
    <row r="6360" spans="1:5" x14ac:dyDescent="0.2">
      <c r="A6360" s="24" t="s">
        <v>12349</v>
      </c>
      <c r="B6360" s="84" t="s">
        <v>25735</v>
      </c>
      <c r="C6360" s="119">
        <v>170.4</v>
      </c>
      <c r="D6360" s="120">
        <v>6358</v>
      </c>
      <c r="E6360" s="121">
        <f t="shared" si="104"/>
        <v>11</v>
      </c>
    </row>
    <row r="6361" spans="1:5" x14ac:dyDescent="0.2">
      <c r="A6361" s="24" t="s">
        <v>12371</v>
      </c>
      <c r="B6361" s="84" t="s">
        <v>25537</v>
      </c>
      <c r="C6361" s="119">
        <v>170.4</v>
      </c>
      <c r="D6361" s="120">
        <v>6359</v>
      </c>
      <c r="E6361" s="121">
        <f t="shared" si="104"/>
        <v>11</v>
      </c>
    </row>
    <row r="6362" spans="1:5" x14ac:dyDescent="0.2">
      <c r="A6362" s="24" t="s">
        <v>12469</v>
      </c>
      <c r="B6362" s="84" t="s">
        <v>25623</v>
      </c>
      <c r="C6362" s="119">
        <v>170.5</v>
      </c>
      <c r="D6362" s="120">
        <v>6360</v>
      </c>
      <c r="E6362" s="121">
        <f t="shared" si="104"/>
        <v>11</v>
      </c>
    </row>
    <row r="6363" spans="1:5" x14ac:dyDescent="0.2">
      <c r="A6363" s="24" t="s">
        <v>13574</v>
      </c>
      <c r="B6363" s="84" t="s">
        <v>25231</v>
      </c>
      <c r="C6363" s="119">
        <v>170.5</v>
      </c>
      <c r="D6363" s="120">
        <v>6361</v>
      </c>
      <c r="E6363" s="121">
        <f t="shared" si="104"/>
        <v>11</v>
      </c>
    </row>
    <row r="6364" spans="1:5" x14ac:dyDescent="0.2">
      <c r="A6364" s="24" t="s">
        <v>12267</v>
      </c>
      <c r="B6364" s="84" t="s">
        <v>25583</v>
      </c>
      <c r="C6364" s="119">
        <v>170.5</v>
      </c>
      <c r="D6364" s="120">
        <v>6362</v>
      </c>
      <c r="E6364" s="121">
        <f t="shared" si="104"/>
        <v>11</v>
      </c>
    </row>
    <row r="6365" spans="1:5" x14ac:dyDescent="0.2">
      <c r="A6365" s="24" t="s">
        <v>12457</v>
      </c>
      <c r="B6365" s="84" t="s">
        <v>25451</v>
      </c>
      <c r="C6365" s="119">
        <v>170.7</v>
      </c>
      <c r="D6365" s="120">
        <v>6363</v>
      </c>
      <c r="E6365" s="121">
        <f t="shared" si="104"/>
        <v>11</v>
      </c>
    </row>
    <row r="6366" spans="1:5" x14ac:dyDescent="0.2">
      <c r="A6366" s="24" t="s">
        <v>12480</v>
      </c>
      <c r="B6366" s="84" t="s">
        <v>25550</v>
      </c>
      <c r="C6366" s="119">
        <v>170.7</v>
      </c>
      <c r="D6366" s="120">
        <v>6364</v>
      </c>
      <c r="E6366" s="121">
        <f t="shared" si="104"/>
        <v>11</v>
      </c>
    </row>
    <row r="6367" spans="1:5" x14ac:dyDescent="0.2">
      <c r="A6367" s="24" t="s">
        <v>12054</v>
      </c>
      <c r="B6367" s="84" t="s">
        <v>25791</v>
      </c>
      <c r="C6367" s="119">
        <v>170.9</v>
      </c>
      <c r="D6367" s="120">
        <v>6365</v>
      </c>
      <c r="E6367" s="121">
        <f t="shared" si="104"/>
        <v>11</v>
      </c>
    </row>
    <row r="6368" spans="1:5" x14ac:dyDescent="0.2">
      <c r="A6368" s="24" t="s">
        <v>12974</v>
      </c>
      <c r="B6368" s="84" t="s">
        <v>25207</v>
      </c>
      <c r="C6368" s="119">
        <v>170.9</v>
      </c>
      <c r="D6368" s="120">
        <v>6366</v>
      </c>
      <c r="E6368" s="121">
        <f t="shared" si="104"/>
        <v>11</v>
      </c>
    </row>
    <row r="6369" spans="1:5" x14ac:dyDescent="0.2">
      <c r="A6369" s="24" t="s">
        <v>12735</v>
      </c>
      <c r="B6369" s="84" t="s">
        <v>25235</v>
      </c>
      <c r="C6369" s="119">
        <v>171.2</v>
      </c>
      <c r="D6369" s="120">
        <v>6367</v>
      </c>
      <c r="E6369" s="121">
        <f t="shared" si="104"/>
        <v>11</v>
      </c>
    </row>
    <row r="6370" spans="1:5" x14ac:dyDescent="0.2">
      <c r="A6370" s="24" t="s">
        <v>12218</v>
      </c>
      <c r="B6370" s="84" t="s">
        <v>25776</v>
      </c>
      <c r="C6370" s="119">
        <v>171.3</v>
      </c>
      <c r="D6370" s="120">
        <v>6368</v>
      </c>
      <c r="E6370" s="121">
        <f t="shared" si="104"/>
        <v>11</v>
      </c>
    </row>
    <row r="6371" spans="1:5" x14ac:dyDescent="0.2">
      <c r="A6371" s="24" t="s">
        <v>12465</v>
      </c>
      <c r="B6371" s="84" t="s">
        <v>25551</v>
      </c>
      <c r="C6371" s="119">
        <v>171.3</v>
      </c>
      <c r="D6371" s="120">
        <v>6369</v>
      </c>
      <c r="E6371" s="121">
        <f t="shared" si="104"/>
        <v>11</v>
      </c>
    </row>
    <row r="6372" spans="1:5" x14ac:dyDescent="0.2">
      <c r="A6372" s="24" t="s">
        <v>13241</v>
      </c>
      <c r="B6372" s="84" t="s">
        <v>25201</v>
      </c>
      <c r="C6372" s="119">
        <v>171.3</v>
      </c>
      <c r="D6372" s="120">
        <v>6370</v>
      </c>
      <c r="E6372" s="121">
        <f t="shared" si="104"/>
        <v>11</v>
      </c>
    </row>
    <row r="6373" spans="1:5" x14ac:dyDescent="0.2">
      <c r="A6373" s="24" t="s">
        <v>12444</v>
      </c>
      <c r="B6373" s="84" t="s">
        <v>25631</v>
      </c>
      <c r="C6373" s="119">
        <v>171.3</v>
      </c>
      <c r="D6373" s="120">
        <v>6371</v>
      </c>
      <c r="E6373" s="121">
        <f t="shared" si="104"/>
        <v>11</v>
      </c>
    </row>
    <row r="6374" spans="1:5" x14ac:dyDescent="0.2">
      <c r="A6374" s="24" t="s">
        <v>12494</v>
      </c>
      <c r="B6374" s="84" t="s">
        <v>25595</v>
      </c>
      <c r="C6374" s="119">
        <v>171.3</v>
      </c>
      <c r="D6374" s="120">
        <v>6372</v>
      </c>
      <c r="E6374" s="121">
        <f t="shared" si="104"/>
        <v>11</v>
      </c>
    </row>
    <row r="6375" spans="1:5" x14ac:dyDescent="0.2">
      <c r="A6375" s="24" t="s">
        <v>12588</v>
      </c>
      <c r="B6375" s="84" t="s">
        <v>25524</v>
      </c>
      <c r="C6375" s="119">
        <v>171.5</v>
      </c>
      <c r="D6375" s="120">
        <v>6373</v>
      </c>
      <c r="E6375" s="121">
        <f t="shared" si="104"/>
        <v>11</v>
      </c>
    </row>
    <row r="6376" spans="1:5" x14ac:dyDescent="0.2">
      <c r="A6376" s="24" t="s">
        <v>12341</v>
      </c>
      <c r="B6376" s="84" t="s">
        <v>25656</v>
      </c>
      <c r="C6376" s="119">
        <v>171.7</v>
      </c>
      <c r="D6376" s="120">
        <v>6374</v>
      </c>
      <c r="E6376" s="121">
        <f t="shared" si="104"/>
        <v>11</v>
      </c>
    </row>
    <row r="6377" spans="1:5" x14ac:dyDescent="0.2">
      <c r="A6377" s="24" t="s">
        <v>12377</v>
      </c>
      <c r="B6377" s="84" t="s">
        <v>25849</v>
      </c>
      <c r="C6377" s="119">
        <v>171.7</v>
      </c>
      <c r="D6377" s="120">
        <v>6375</v>
      </c>
      <c r="E6377" s="121">
        <f t="shared" si="104"/>
        <v>11</v>
      </c>
    </row>
    <row r="6378" spans="1:5" x14ac:dyDescent="0.2">
      <c r="A6378" s="24" t="s">
        <v>12653</v>
      </c>
      <c r="B6378" s="84" t="s">
        <v>25667</v>
      </c>
      <c r="C6378" s="119">
        <v>171.8</v>
      </c>
      <c r="D6378" s="120">
        <v>6376</v>
      </c>
      <c r="E6378" s="121">
        <f t="shared" si="104"/>
        <v>11</v>
      </c>
    </row>
    <row r="6379" spans="1:5" x14ac:dyDescent="0.2">
      <c r="A6379" s="24" t="s">
        <v>12616</v>
      </c>
      <c r="B6379" s="84" t="s">
        <v>25709</v>
      </c>
      <c r="C6379" s="119">
        <v>171.8</v>
      </c>
      <c r="D6379" s="120">
        <v>6377</v>
      </c>
      <c r="E6379" s="121">
        <f t="shared" si="104"/>
        <v>11</v>
      </c>
    </row>
    <row r="6380" spans="1:5" x14ac:dyDescent="0.2">
      <c r="A6380" s="24" t="s">
        <v>12323</v>
      </c>
      <c r="B6380" s="84" t="s">
        <v>25814</v>
      </c>
      <c r="C6380" s="119">
        <v>171.9</v>
      </c>
      <c r="D6380" s="120">
        <v>6378</v>
      </c>
      <c r="E6380" s="121">
        <f t="shared" si="104"/>
        <v>11</v>
      </c>
    </row>
    <row r="6381" spans="1:5" x14ac:dyDescent="0.2">
      <c r="A6381" s="24" t="s">
        <v>25835</v>
      </c>
      <c r="B6381" s="84" t="s">
        <v>25836</v>
      </c>
      <c r="C6381" s="119">
        <v>171.9</v>
      </c>
      <c r="D6381" s="120">
        <v>6379</v>
      </c>
      <c r="E6381" s="121">
        <f t="shared" si="104"/>
        <v>11</v>
      </c>
    </row>
    <row r="6382" spans="1:5" x14ac:dyDescent="0.2">
      <c r="A6382" s="24" t="s">
        <v>12854</v>
      </c>
      <c r="B6382" s="84" t="s">
        <v>25704</v>
      </c>
      <c r="C6382" s="119">
        <v>172</v>
      </c>
      <c r="D6382" s="120">
        <v>6380</v>
      </c>
      <c r="E6382" s="121">
        <f t="shared" si="104"/>
        <v>11</v>
      </c>
    </row>
    <row r="6383" spans="1:5" x14ac:dyDescent="0.2">
      <c r="A6383" s="24" t="s">
        <v>12925</v>
      </c>
      <c r="B6383" s="84" t="s">
        <v>25509</v>
      </c>
      <c r="C6383" s="119">
        <v>172</v>
      </c>
      <c r="D6383" s="120">
        <v>6381</v>
      </c>
      <c r="E6383" s="121">
        <f t="shared" si="104"/>
        <v>11</v>
      </c>
    </row>
    <row r="6384" spans="1:5" x14ac:dyDescent="0.2">
      <c r="A6384" s="24" t="s">
        <v>12466</v>
      </c>
      <c r="B6384" s="84" t="s">
        <v>25857</v>
      </c>
      <c r="C6384" s="119">
        <v>172.2</v>
      </c>
      <c r="D6384" s="120">
        <v>6382</v>
      </c>
      <c r="E6384" s="121">
        <f t="shared" si="104"/>
        <v>11</v>
      </c>
    </row>
    <row r="6385" spans="1:5" x14ac:dyDescent="0.2">
      <c r="A6385" s="24" t="s">
        <v>12391</v>
      </c>
      <c r="B6385" s="84" t="s">
        <v>25712</v>
      </c>
      <c r="C6385" s="119">
        <v>172.3</v>
      </c>
      <c r="D6385" s="120">
        <v>6383</v>
      </c>
      <c r="E6385" s="121">
        <f t="shared" si="104"/>
        <v>11</v>
      </c>
    </row>
    <row r="6386" spans="1:5" x14ac:dyDescent="0.2">
      <c r="A6386" s="24" t="s">
        <v>12368</v>
      </c>
      <c r="B6386" s="84" t="s">
        <v>25568</v>
      </c>
      <c r="C6386" s="119">
        <v>172.3</v>
      </c>
      <c r="D6386" s="120">
        <v>6384</v>
      </c>
      <c r="E6386" s="121">
        <f t="shared" si="104"/>
        <v>11</v>
      </c>
    </row>
    <row r="6387" spans="1:5" x14ac:dyDescent="0.2">
      <c r="A6387" s="24" t="s">
        <v>12259</v>
      </c>
      <c r="B6387" s="84" t="s">
        <v>25611</v>
      </c>
      <c r="C6387" s="119">
        <v>172.3</v>
      </c>
      <c r="D6387" s="120">
        <v>6385</v>
      </c>
      <c r="E6387" s="121">
        <f t="shared" si="104"/>
        <v>11</v>
      </c>
    </row>
    <row r="6388" spans="1:5" x14ac:dyDescent="0.2">
      <c r="A6388" s="24" t="s">
        <v>12712</v>
      </c>
      <c r="B6388" s="84" t="s">
        <v>25754</v>
      </c>
      <c r="C6388" s="119">
        <v>172.4</v>
      </c>
      <c r="D6388" s="120">
        <v>6386</v>
      </c>
      <c r="E6388" s="121">
        <f t="shared" si="104"/>
        <v>11</v>
      </c>
    </row>
    <row r="6389" spans="1:5" x14ac:dyDescent="0.2">
      <c r="A6389" s="24" t="s">
        <v>12664</v>
      </c>
      <c r="B6389" s="84" t="s">
        <v>25425</v>
      </c>
      <c r="C6389" s="119">
        <v>172.4</v>
      </c>
      <c r="D6389" s="120">
        <v>6387</v>
      </c>
      <c r="E6389" s="121">
        <f t="shared" si="104"/>
        <v>11</v>
      </c>
    </row>
    <row r="6390" spans="1:5" x14ac:dyDescent="0.2">
      <c r="A6390" s="24" t="s">
        <v>12570</v>
      </c>
      <c r="B6390" s="84" t="s">
        <v>25883</v>
      </c>
      <c r="C6390" s="119">
        <v>172.4</v>
      </c>
      <c r="D6390" s="120">
        <v>6388</v>
      </c>
      <c r="E6390" s="121">
        <f t="shared" si="104"/>
        <v>11</v>
      </c>
    </row>
    <row r="6391" spans="1:5" x14ac:dyDescent="0.2">
      <c r="A6391" s="24" t="s">
        <v>13222</v>
      </c>
      <c r="B6391" s="84" t="s">
        <v>25395</v>
      </c>
      <c r="C6391" s="119">
        <v>172.4</v>
      </c>
      <c r="D6391" s="120">
        <v>6389</v>
      </c>
      <c r="E6391" s="121">
        <f t="shared" si="104"/>
        <v>11</v>
      </c>
    </row>
    <row r="6392" spans="1:5" x14ac:dyDescent="0.2">
      <c r="A6392" s="24" t="s">
        <v>12981</v>
      </c>
      <c r="B6392" s="84" t="s">
        <v>25738</v>
      </c>
      <c r="C6392" s="119">
        <v>172.5</v>
      </c>
      <c r="D6392" s="120">
        <v>6390</v>
      </c>
      <c r="E6392" s="121">
        <f t="shared" si="104"/>
        <v>11</v>
      </c>
    </row>
    <row r="6393" spans="1:5" x14ac:dyDescent="0.2">
      <c r="A6393" s="24" t="s">
        <v>12433</v>
      </c>
      <c r="B6393" s="84" t="s">
        <v>25574</v>
      </c>
      <c r="C6393" s="119">
        <v>172.5</v>
      </c>
      <c r="D6393" s="120">
        <v>6391</v>
      </c>
      <c r="E6393" s="121">
        <f t="shared" si="104"/>
        <v>11</v>
      </c>
    </row>
    <row r="6394" spans="1:5" x14ac:dyDescent="0.2">
      <c r="A6394" s="24" t="s">
        <v>12621</v>
      </c>
      <c r="B6394" s="84" t="s">
        <v>25555</v>
      </c>
      <c r="C6394" s="119">
        <v>172.6</v>
      </c>
      <c r="D6394" s="120">
        <v>6392</v>
      </c>
      <c r="E6394" s="121">
        <f t="shared" si="104"/>
        <v>11</v>
      </c>
    </row>
    <row r="6395" spans="1:5" x14ac:dyDescent="0.2">
      <c r="A6395" s="24" t="s">
        <v>12187</v>
      </c>
      <c r="B6395" s="84" t="s">
        <v>25569</v>
      </c>
      <c r="C6395" s="119">
        <v>172.6</v>
      </c>
      <c r="D6395" s="120">
        <v>6393</v>
      </c>
      <c r="E6395" s="121">
        <f t="shared" si="104"/>
        <v>11</v>
      </c>
    </row>
    <row r="6396" spans="1:5" x14ac:dyDescent="0.2">
      <c r="A6396" s="24" t="s">
        <v>13548</v>
      </c>
      <c r="B6396" s="84" t="s">
        <v>25473</v>
      </c>
      <c r="C6396" s="119">
        <v>172.7</v>
      </c>
      <c r="D6396" s="120">
        <v>6394</v>
      </c>
      <c r="E6396" s="121">
        <f t="shared" si="104"/>
        <v>11</v>
      </c>
    </row>
    <row r="6397" spans="1:5" x14ac:dyDescent="0.2">
      <c r="A6397" s="24" t="s">
        <v>12709</v>
      </c>
      <c r="B6397" s="84" t="s">
        <v>25428</v>
      </c>
      <c r="C6397" s="119">
        <v>172.7</v>
      </c>
      <c r="D6397" s="120">
        <v>6395</v>
      </c>
      <c r="E6397" s="121">
        <f t="shared" si="104"/>
        <v>11</v>
      </c>
    </row>
    <row r="6398" spans="1:5" x14ac:dyDescent="0.2">
      <c r="A6398" s="24" t="s">
        <v>12363</v>
      </c>
      <c r="B6398" s="84" t="s">
        <v>25511</v>
      </c>
      <c r="C6398" s="119">
        <v>173</v>
      </c>
      <c r="D6398" s="120">
        <v>6396</v>
      </c>
      <c r="E6398" s="121">
        <f t="shared" si="104"/>
        <v>11</v>
      </c>
    </row>
    <row r="6399" spans="1:5" x14ac:dyDescent="0.2">
      <c r="A6399" s="24" t="s">
        <v>12291</v>
      </c>
      <c r="B6399" s="84" t="s">
        <v>25748</v>
      </c>
      <c r="C6399" s="119">
        <v>173</v>
      </c>
      <c r="D6399" s="120">
        <v>6397</v>
      </c>
      <c r="E6399" s="121">
        <f t="shared" si="104"/>
        <v>11</v>
      </c>
    </row>
    <row r="6400" spans="1:5" x14ac:dyDescent="0.2">
      <c r="A6400" s="24" t="s">
        <v>12168</v>
      </c>
      <c r="B6400" s="84" t="s">
        <v>25769</v>
      </c>
      <c r="C6400" s="119">
        <v>173.1</v>
      </c>
      <c r="D6400" s="120">
        <v>6398</v>
      </c>
      <c r="E6400" s="121">
        <f t="shared" si="104"/>
        <v>11</v>
      </c>
    </row>
    <row r="6401" spans="1:5" x14ac:dyDescent="0.2">
      <c r="A6401" s="24" t="s">
        <v>12579</v>
      </c>
      <c r="B6401" s="84" t="s">
        <v>25613</v>
      </c>
      <c r="C6401" s="119">
        <v>173.1</v>
      </c>
      <c r="D6401" s="120">
        <v>6399</v>
      </c>
      <c r="E6401" s="121">
        <f t="shared" si="104"/>
        <v>11</v>
      </c>
    </row>
    <row r="6402" spans="1:5" x14ac:dyDescent="0.2">
      <c r="A6402" s="24" t="s">
        <v>13505</v>
      </c>
      <c r="B6402" s="84" t="s">
        <v>25633</v>
      </c>
      <c r="C6402" s="119">
        <v>173.2</v>
      </c>
      <c r="D6402" s="120">
        <v>6400</v>
      </c>
      <c r="E6402" s="121">
        <f t="shared" si="104"/>
        <v>11</v>
      </c>
    </row>
    <row r="6403" spans="1:5" x14ac:dyDescent="0.2">
      <c r="A6403" s="24" t="s">
        <v>12233</v>
      </c>
      <c r="B6403" s="84" t="s">
        <v>25488</v>
      </c>
      <c r="C6403" s="119">
        <v>173.2</v>
      </c>
      <c r="D6403" s="120">
        <v>6401</v>
      </c>
      <c r="E6403" s="121">
        <f t="shared" si="104"/>
        <v>11</v>
      </c>
    </row>
    <row r="6404" spans="1:5" x14ac:dyDescent="0.2">
      <c r="A6404" s="24" t="s">
        <v>25742</v>
      </c>
      <c r="B6404" s="84" t="s">
        <v>25743</v>
      </c>
      <c r="C6404" s="119">
        <v>173.2</v>
      </c>
      <c r="D6404" s="120">
        <v>6402</v>
      </c>
      <c r="E6404" s="121">
        <f t="shared" ref="E6404:E6467" si="105">VLOOKUP(C6404,$I$3:$O$18,7, TRUE)</f>
        <v>11</v>
      </c>
    </row>
    <row r="6405" spans="1:5" x14ac:dyDescent="0.2">
      <c r="A6405" s="24" t="s">
        <v>12533</v>
      </c>
      <c r="B6405" s="84" t="s">
        <v>25506</v>
      </c>
      <c r="C6405" s="119">
        <v>173.3</v>
      </c>
      <c r="D6405" s="120">
        <v>6403</v>
      </c>
      <c r="E6405" s="121">
        <f t="shared" si="105"/>
        <v>11</v>
      </c>
    </row>
    <row r="6406" spans="1:5" x14ac:dyDescent="0.2">
      <c r="A6406" s="24" t="s">
        <v>12348</v>
      </c>
      <c r="B6406" s="84" t="s">
        <v>25701</v>
      </c>
      <c r="C6406" s="119">
        <v>173.3</v>
      </c>
      <c r="D6406" s="120">
        <v>6404</v>
      </c>
      <c r="E6406" s="121">
        <f t="shared" si="105"/>
        <v>11</v>
      </c>
    </row>
    <row r="6407" spans="1:5" x14ac:dyDescent="0.2">
      <c r="A6407" s="24" t="s">
        <v>12667</v>
      </c>
      <c r="B6407" s="84" t="s">
        <v>25588</v>
      </c>
      <c r="C6407" s="119">
        <v>173.3</v>
      </c>
      <c r="D6407" s="120">
        <v>6405</v>
      </c>
      <c r="E6407" s="121">
        <f t="shared" si="105"/>
        <v>11</v>
      </c>
    </row>
    <row r="6408" spans="1:5" x14ac:dyDescent="0.2">
      <c r="A6408" s="24" t="s">
        <v>12425</v>
      </c>
      <c r="B6408" s="84" t="s">
        <v>25737</v>
      </c>
      <c r="C6408" s="119">
        <v>173.4</v>
      </c>
      <c r="D6408" s="120">
        <v>6406</v>
      </c>
      <c r="E6408" s="121">
        <f t="shared" si="105"/>
        <v>11</v>
      </c>
    </row>
    <row r="6409" spans="1:5" x14ac:dyDescent="0.2">
      <c r="A6409" s="24" t="s">
        <v>12760</v>
      </c>
      <c r="B6409" s="84" t="s">
        <v>25593</v>
      </c>
      <c r="C6409" s="119">
        <v>173.6</v>
      </c>
      <c r="D6409" s="120">
        <v>6407</v>
      </c>
      <c r="E6409" s="121">
        <f t="shared" si="105"/>
        <v>11</v>
      </c>
    </row>
    <row r="6410" spans="1:5" x14ac:dyDescent="0.2">
      <c r="A6410" s="24" t="s">
        <v>12452</v>
      </c>
      <c r="B6410" s="84" t="s">
        <v>25422</v>
      </c>
      <c r="C6410" s="119">
        <v>173.7</v>
      </c>
      <c r="D6410" s="120">
        <v>6408</v>
      </c>
      <c r="E6410" s="121">
        <f t="shared" si="105"/>
        <v>11</v>
      </c>
    </row>
    <row r="6411" spans="1:5" x14ac:dyDescent="0.2">
      <c r="A6411" s="24" t="s">
        <v>12237</v>
      </c>
      <c r="B6411" s="84" t="s">
        <v>25727</v>
      </c>
      <c r="C6411" s="119">
        <v>173.7</v>
      </c>
      <c r="D6411" s="120">
        <v>6409</v>
      </c>
      <c r="E6411" s="121">
        <f t="shared" si="105"/>
        <v>11</v>
      </c>
    </row>
    <row r="6412" spans="1:5" x14ac:dyDescent="0.2">
      <c r="A6412" s="24" t="s">
        <v>12084</v>
      </c>
      <c r="B6412" s="84" t="s">
        <v>25764</v>
      </c>
      <c r="C6412" s="119">
        <v>173.8</v>
      </c>
      <c r="D6412" s="120">
        <v>6410</v>
      </c>
      <c r="E6412" s="121">
        <f t="shared" si="105"/>
        <v>11</v>
      </c>
    </row>
    <row r="6413" spans="1:5" x14ac:dyDescent="0.2">
      <c r="A6413" s="24" t="s">
        <v>12438</v>
      </c>
      <c r="B6413" s="84" t="s">
        <v>25784</v>
      </c>
      <c r="C6413" s="119">
        <v>173.8</v>
      </c>
      <c r="D6413" s="120">
        <v>6411</v>
      </c>
      <c r="E6413" s="121">
        <f t="shared" si="105"/>
        <v>11</v>
      </c>
    </row>
    <row r="6414" spans="1:5" x14ac:dyDescent="0.2">
      <c r="A6414" s="24" t="s">
        <v>12262</v>
      </c>
      <c r="B6414" s="84" t="s">
        <v>25729</v>
      </c>
      <c r="C6414" s="119">
        <v>173.9</v>
      </c>
      <c r="D6414" s="120">
        <v>6412</v>
      </c>
      <c r="E6414" s="121">
        <f t="shared" si="105"/>
        <v>11</v>
      </c>
    </row>
    <row r="6415" spans="1:5" x14ac:dyDescent="0.2">
      <c r="A6415" s="24" t="s">
        <v>12161</v>
      </c>
      <c r="B6415" s="84" t="s">
        <v>25881</v>
      </c>
      <c r="C6415" s="119">
        <v>173.9</v>
      </c>
      <c r="D6415" s="120">
        <v>6413</v>
      </c>
      <c r="E6415" s="121">
        <f t="shared" si="105"/>
        <v>11</v>
      </c>
    </row>
    <row r="6416" spans="1:5" x14ac:dyDescent="0.2">
      <c r="A6416" s="24" t="s">
        <v>12475</v>
      </c>
      <c r="B6416" s="84" t="s">
        <v>25783</v>
      </c>
      <c r="C6416" s="119">
        <v>173.9</v>
      </c>
      <c r="D6416" s="120">
        <v>6414</v>
      </c>
      <c r="E6416" s="121">
        <f t="shared" si="105"/>
        <v>11</v>
      </c>
    </row>
    <row r="6417" spans="1:5" x14ac:dyDescent="0.2">
      <c r="A6417" s="24" t="s">
        <v>12506</v>
      </c>
      <c r="B6417" s="84" t="s">
        <v>25455</v>
      </c>
      <c r="C6417" s="119">
        <v>174</v>
      </c>
      <c r="D6417" s="120">
        <v>6415</v>
      </c>
      <c r="E6417" s="121">
        <f t="shared" si="105"/>
        <v>11</v>
      </c>
    </row>
    <row r="6418" spans="1:5" x14ac:dyDescent="0.2">
      <c r="A6418" s="24" t="s">
        <v>12489</v>
      </c>
      <c r="B6418" s="84" t="s">
        <v>25547</v>
      </c>
      <c r="C6418" s="119">
        <v>174</v>
      </c>
      <c r="D6418" s="120">
        <v>6416</v>
      </c>
      <c r="E6418" s="121">
        <f t="shared" si="105"/>
        <v>11</v>
      </c>
    </row>
    <row r="6419" spans="1:5" x14ac:dyDescent="0.2">
      <c r="A6419" s="24" t="s">
        <v>12811</v>
      </c>
      <c r="B6419" s="84" t="s">
        <v>25293</v>
      </c>
      <c r="C6419" s="119">
        <v>174.1</v>
      </c>
      <c r="D6419" s="120">
        <v>6417</v>
      </c>
      <c r="E6419" s="121">
        <f t="shared" si="105"/>
        <v>11</v>
      </c>
    </row>
    <row r="6420" spans="1:5" x14ac:dyDescent="0.2">
      <c r="A6420" s="24" t="s">
        <v>12324</v>
      </c>
      <c r="B6420" s="84" t="s">
        <v>25479</v>
      </c>
      <c r="C6420" s="119">
        <v>174.1</v>
      </c>
      <c r="D6420" s="120">
        <v>6418</v>
      </c>
      <c r="E6420" s="121">
        <f t="shared" si="105"/>
        <v>11</v>
      </c>
    </row>
    <row r="6421" spans="1:5" x14ac:dyDescent="0.2">
      <c r="A6421" s="24" t="s">
        <v>12971</v>
      </c>
      <c r="B6421" s="84" t="s">
        <v>25685</v>
      </c>
      <c r="C6421" s="119">
        <v>174.1</v>
      </c>
      <c r="D6421" s="120">
        <v>6419</v>
      </c>
      <c r="E6421" s="121">
        <f t="shared" si="105"/>
        <v>11</v>
      </c>
    </row>
    <row r="6422" spans="1:5" x14ac:dyDescent="0.2">
      <c r="A6422" s="24" t="s">
        <v>12091</v>
      </c>
      <c r="B6422" s="84" t="s">
        <v>25740</v>
      </c>
      <c r="C6422" s="119">
        <v>174.2</v>
      </c>
      <c r="D6422" s="120">
        <v>6420</v>
      </c>
      <c r="E6422" s="121">
        <f t="shared" si="105"/>
        <v>11</v>
      </c>
    </row>
    <row r="6423" spans="1:5" x14ac:dyDescent="0.2">
      <c r="A6423" s="24" t="s">
        <v>12231</v>
      </c>
      <c r="B6423" s="84" t="s">
        <v>25708</v>
      </c>
      <c r="C6423" s="119">
        <v>174.3</v>
      </c>
      <c r="D6423" s="120">
        <v>6421</v>
      </c>
      <c r="E6423" s="121">
        <f t="shared" si="105"/>
        <v>11</v>
      </c>
    </row>
    <row r="6424" spans="1:5" x14ac:dyDescent="0.2">
      <c r="A6424" s="24" t="s">
        <v>12239</v>
      </c>
      <c r="B6424" s="84" t="s">
        <v>25753</v>
      </c>
      <c r="C6424" s="119">
        <v>174.5</v>
      </c>
      <c r="D6424" s="120">
        <v>6422</v>
      </c>
      <c r="E6424" s="121">
        <f t="shared" si="105"/>
        <v>11</v>
      </c>
    </row>
    <row r="6425" spans="1:5" x14ac:dyDescent="0.2">
      <c r="A6425" s="24" t="s">
        <v>12593</v>
      </c>
      <c r="B6425" s="84" t="s">
        <v>25592</v>
      </c>
      <c r="C6425" s="119">
        <v>174.5</v>
      </c>
      <c r="D6425" s="120">
        <v>6423</v>
      </c>
      <c r="E6425" s="121">
        <f t="shared" si="105"/>
        <v>11</v>
      </c>
    </row>
    <row r="6426" spans="1:5" x14ac:dyDescent="0.2">
      <c r="A6426" s="24" t="s">
        <v>12655</v>
      </c>
      <c r="B6426" s="84" t="s">
        <v>25602</v>
      </c>
      <c r="C6426" s="119">
        <v>174.8</v>
      </c>
      <c r="D6426" s="120">
        <v>6424</v>
      </c>
      <c r="E6426" s="121">
        <f t="shared" si="105"/>
        <v>11</v>
      </c>
    </row>
    <row r="6427" spans="1:5" x14ac:dyDescent="0.2">
      <c r="A6427" s="24" t="s">
        <v>12374</v>
      </c>
      <c r="B6427" s="84" t="s">
        <v>25756</v>
      </c>
      <c r="C6427" s="119">
        <v>175</v>
      </c>
      <c r="D6427" s="120">
        <v>6425</v>
      </c>
      <c r="E6427" s="121">
        <f t="shared" si="105"/>
        <v>11</v>
      </c>
    </row>
    <row r="6428" spans="1:5" x14ac:dyDescent="0.2">
      <c r="A6428" s="24" t="s">
        <v>12435</v>
      </c>
      <c r="B6428" s="84" t="s">
        <v>25730</v>
      </c>
      <c r="C6428" s="119">
        <v>175</v>
      </c>
      <c r="D6428" s="120">
        <v>6426</v>
      </c>
      <c r="E6428" s="121">
        <f t="shared" si="105"/>
        <v>11</v>
      </c>
    </row>
    <row r="6429" spans="1:5" x14ac:dyDescent="0.2">
      <c r="A6429" s="24" t="s">
        <v>12538</v>
      </c>
      <c r="B6429" s="84" t="s">
        <v>25562</v>
      </c>
      <c r="C6429" s="119">
        <v>175</v>
      </c>
      <c r="D6429" s="120">
        <v>6427</v>
      </c>
      <c r="E6429" s="121">
        <f t="shared" si="105"/>
        <v>11</v>
      </c>
    </row>
    <row r="6430" spans="1:5" x14ac:dyDescent="0.2">
      <c r="A6430" s="24" t="s">
        <v>12332</v>
      </c>
      <c r="B6430" s="84" t="s">
        <v>25662</v>
      </c>
      <c r="C6430" s="119">
        <v>175</v>
      </c>
      <c r="D6430" s="120">
        <v>6428</v>
      </c>
      <c r="E6430" s="121">
        <f t="shared" si="105"/>
        <v>11</v>
      </c>
    </row>
    <row r="6431" spans="1:5" x14ac:dyDescent="0.2">
      <c r="A6431" s="24" t="s">
        <v>12120</v>
      </c>
      <c r="B6431" s="84" t="s">
        <v>25641</v>
      </c>
      <c r="C6431" s="119">
        <v>175.1</v>
      </c>
      <c r="D6431" s="120">
        <v>6429</v>
      </c>
      <c r="E6431" s="121">
        <f t="shared" si="105"/>
        <v>11</v>
      </c>
    </row>
    <row r="6432" spans="1:5" x14ac:dyDescent="0.2">
      <c r="A6432" s="24" t="s">
        <v>12436</v>
      </c>
      <c r="B6432" s="84" t="s">
        <v>25668</v>
      </c>
      <c r="C6432" s="119">
        <v>175.1</v>
      </c>
      <c r="D6432" s="120">
        <v>6430</v>
      </c>
      <c r="E6432" s="121">
        <f t="shared" si="105"/>
        <v>11</v>
      </c>
    </row>
    <row r="6433" spans="1:5" x14ac:dyDescent="0.2">
      <c r="A6433" s="24" t="s">
        <v>12283</v>
      </c>
      <c r="B6433" s="84" t="s">
        <v>25616</v>
      </c>
      <c r="C6433" s="119">
        <v>175.3</v>
      </c>
      <c r="D6433" s="120">
        <v>6431</v>
      </c>
      <c r="E6433" s="121">
        <f t="shared" si="105"/>
        <v>11</v>
      </c>
    </row>
    <row r="6434" spans="1:5" x14ac:dyDescent="0.2">
      <c r="A6434" s="24" t="s">
        <v>12357</v>
      </c>
      <c r="B6434" s="84" t="s">
        <v>25741</v>
      </c>
      <c r="C6434" s="119">
        <v>175.6</v>
      </c>
      <c r="D6434" s="120">
        <v>6432</v>
      </c>
      <c r="E6434" s="121">
        <f t="shared" si="105"/>
        <v>11</v>
      </c>
    </row>
    <row r="6435" spans="1:5" x14ac:dyDescent="0.2">
      <c r="A6435" s="24" t="s">
        <v>12610</v>
      </c>
      <c r="B6435" s="84" t="s">
        <v>25679</v>
      </c>
      <c r="C6435" s="119">
        <v>175.7</v>
      </c>
      <c r="D6435" s="120">
        <v>6433</v>
      </c>
      <c r="E6435" s="121">
        <f t="shared" si="105"/>
        <v>11</v>
      </c>
    </row>
    <row r="6436" spans="1:5" x14ac:dyDescent="0.2">
      <c r="A6436" s="24" t="s">
        <v>12580</v>
      </c>
      <c r="B6436" s="84" t="s">
        <v>25553</v>
      </c>
      <c r="C6436" s="119">
        <v>175.7</v>
      </c>
      <c r="D6436" s="120">
        <v>6434</v>
      </c>
      <c r="E6436" s="121">
        <f t="shared" si="105"/>
        <v>11</v>
      </c>
    </row>
    <row r="6437" spans="1:5" x14ac:dyDescent="0.2">
      <c r="A6437" s="24" t="s">
        <v>12073</v>
      </c>
      <c r="B6437" s="84" t="s">
        <v>25936</v>
      </c>
      <c r="C6437" s="119">
        <v>175.8</v>
      </c>
      <c r="D6437" s="120">
        <v>6435</v>
      </c>
      <c r="E6437" s="121">
        <f t="shared" si="105"/>
        <v>11</v>
      </c>
    </row>
    <row r="6438" spans="1:5" x14ac:dyDescent="0.2">
      <c r="A6438" s="24" t="s">
        <v>12150</v>
      </c>
      <c r="B6438" s="84" t="s">
        <v>25648</v>
      </c>
      <c r="C6438" s="119">
        <v>175.8</v>
      </c>
      <c r="D6438" s="120">
        <v>6436</v>
      </c>
      <c r="E6438" s="121">
        <f t="shared" si="105"/>
        <v>11</v>
      </c>
    </row>
    <row r="6439" spans="1:5" x14ac:dyDescent="0.2">
      <c r="A6439" s="24" t="s">
        <v>12449</v>
      </c>
      <c r="B6439" s="84" t="s">
        <v>25657</v>
      </c>
      <c r="C6439" s="119">
        <v>175.8</v>
      </c>
      <c r="D6439" s="120">
        <v>6437</v>
      </c>
      <c r="E6439" s="121">
        <f t="shared" si="105"/>
        <v>11</v>
      </c>
    </row>
    <row r="6440" spans="1:5" x14ac:dyDescent="0.2">
      <c r="A6440" s="24" t="s">
        <v>12548</v>
      </c>
      <c r="B6440" s="84" t="s">
        <v>25692</v>
      </c>
      <c r="C6440" s="119">
        <v>175.9</v>
      </c>
      <c r="D6440" s="120">
        <v>6438</v>
      </c>
      <c r="E6440" s="121">
        <f t="shared" si="105"/>
        <v>11</v>
      </c>
    </row>
    <row r="6441" spans="1:5" x14ac:dyDescent="0.2">
      <c r="A6441" s="24" t="s">
        <v>25261</v>
      </c>
      <c r="B6441" s="84" t="s">
        <v>25262</v>
      </c>
      <c r="C6441" s="119">
        <v>175.9</v>
      </c>
      <c r="D6441" s="120">
        <v>6439</v>
      </c>
      <c r="E6441" s="121">
        <f t="shared" si="105"/>
        <v>11</v>
      </c>
    </row>
    <row r="6442" spans="1:5" x14ac:dyDescent="0.2">
      <c r="A6442" s="24" t="s">
        <v>12386</v>
      </c>
      <c r="B6442" s="84" t="s">
        <v>25696</v>
      </c>
      <c r="C6442" s="119">
        <v>176</v>
      </c>
      <c r="D6442" s="120">
        <v>6440</v>
      </c>
      <c r="E6442" s="121">
        <f t="shared" si="105"/>
        <v>11</v>
      </c>
    </row>
    <row r="6443" spans="1:5" x14ac:dyDescent="0.2">
      <c r="A6443" s="24" t="s">
        <v>12321</v>
      </c>
      <c r="B6443" s="84" t="s">
        <v>25673</v>
      </c>
      <c r="C6443" s="119">
        <v>176.3</v>
      </c>
      <c r="D6443" s="120">
        <v>6441</v>
      </c>
      <c r="E6443" s="121">
        <f t="shared" si="105"/>
        <v>11</v>
      </c>
    </row>
    <row r="6444" spans="1:5" x14ac:dyDescent="0.2">
      <c r="A6444" s="24" t="s">
        <v>12560</v>
      </c>
      <c r="B6444" s="84" t="s">
        <v>25567</v>
      </c>
      <c r="C6444" s="119">
        <v>176.3</v>
      </c>
      <c r="D6444" s="120">
        <v>6442</v>
      </c>
      <c r="E6444" s="121">
        <f t="shared" si="105"/>
        <v>11</v>
      </c>
    </row>
    <row r="6445" spans="1:5" x14ac:dyDescent="0.2">
      <c r="A6445" s="24" t="s">
        <v>12600</v>
      </c>
      <c r="B6445" s="84" t="s">
        <v>25699</v>
      </c>
      <c r="C6445" s="119">
        <v>176.5</v>
      </c>
      <c r="D6445" s="120">
        <v>6443</v>
      </c>
      <c r="E6445" s="121">
        <f t="shared" si="105"/>
        <v>11</v>
      </c>
    </row>
    <row r="6446" spans="1:5" x14ac:dyDescent="0.2">
      <c r="A6446" s="24" t="s">
        <v>12192</v>
      </c>
      <c r="B6446" s="84" t="s">
        <v>25586</v>
      </c>
      <c r="C6446" s="119">
        <v>176.5</v>
      </c>
      <c r="D6446" s="120">
        <v>6444</v>
      </c>
      <c r="E6446" s="121">
        <f t="shared" si="105"/>
        <v>11</v>
      </c>
    </row>
    <row r="6447" spans="1:5" x14ac:dyDescent="0.2">
      <c r="A6447" s="24" t="s">
        <v>12744</v>
      </c>
      <c r="B6447" s="84" t="s">
        <v>25719</v>
      </c>
      <c r="C6447" s="119">
        <v>176.6</v>
      </c>
      <c r="D6447" s="120">
        <v>6445</v>
      </c>
      <c r="E6447" s="121">
        <f t="shared" si="105"/>
        <v>11</v>
      </c>
    </row>
    <row r="6448" spans="1:5" x14ac:dyDescent="0.2">
      <c r="A6448" s="24" t="s">
        <v>13102</v>
      </c>
      <c r="B6448" s="84" t="s">
        <v>25643</v>
      </c>
      <c r="C6448" s="119">
        <v>176.6</v>
      </c>
      <c r="D6448" s="120">
        <v>6446</v>
      </c>
      <c r="E6448" s="121">
        <f t="shared" si="105"/>
        <v>11</v>
      </c>
    </row>
    <row r="6449" spans="1:5" x14ac:dyDescent="0.2">
      <c r="A6449" s="24" t="s">
        <v>12573</v>
      </c>
      <c r="B6449" s="84" t="s">
        <v>25853</v>
      </c>
      <c r="C6449" s="119">
        <v>176.7</v>
      </c>
      <c r="D6449" s="120">
        <v>6447</v>
      </c>
      <c r="E6449" s="121">
        <f t="shared" si="105"/>
        <v>11</v>
      </c>
    </row>
    <row r="6450" spans="1:5" x14ac:dyDescent="0.2">
      <c r="A6450" s="24" t="s">
        <v>12319</v>
      </c>
      <c r="B6450" s="84" t="s">
        <v>25718</v>
      </c>
      <c r="C6450" s="119">
        <v>176.7</v>
      </c>
      <c r="D6450" s="120">
        <v>6448</v>
      </c>
      <c r="E6450" s="121">
        <f t="shared" si="105"/>
        <v>11</v>
      </c>
    </row>
    <row r="6451" spans="1:5" x14ac:dyDescent="0.2">
      <c r="A6451" s="24" t="s">
        <v>12156</v>
      </c>
      <c r="B6451" s="84" t="s">
        <v>25930</v>
      </c>
      <c r="C6451" s="119">
        <v>176.7</v>
      </c>
      <c r="D6451" s="120">
        <v>6449</v>
      </c>
      <c r="E6451" s="121">
        <f t="shared" si="105"/>
        <v>11</v>
      </c>
    </row>
    <row r="6452" spans="1:5" x14ac:dyDescent="0.2">
      <c r="A6452" s="24" t="s">
        <v>12749</v>
      </c>
      <c r="B6452" s="84" t="s">
        <v>25554</v>
      </c>
      <c r="C6452" s="119">
        <v>176.8</v>
      </c>
      <c r="D6452" s="120">
        <v>6450</v>
      </c>
      <c r="E6452" s="121">
        <f t="shared" si="105"/>
        <v>11</v>
      </c>
    </row>
    <row r="6453" spans="1:5" x14ac:dyDescent="0.2">
      <c r="A6453" s="24" t="s">
        <v>12451</v>
      </c>
      <c r="B6453" s="84" t="s">
        <v>25827</v>
      </c>
      <c r="C6453" s="119">
        <v>176.8</v>
      </c>
      <c r="D6453" s="120">
        <v>6451</v>
      </c>
      <c r="E6453" s="121">
        <f t="shared" si="105"/>
        <v>11</v>
      </c>
    </row>
    <row r="6454" spans="1:5" x14ac:dyDescent="0.2">
      <c r="A6454" s="24" t="s">
        <v>12314</v>
      </c>
      <c r="B6454" s="84" t="s">
        <v>25636</v>
      </c>
      <c r="C6454" s="119">
        <v>176.8</v>
      </c>
      <c r="D6454" s="120">
        <v>6452</v>
      </c>
      <c r="E6454" s="121">
        <f t="shared" si="105"/>
        <v>11</v>
      </c>
    </row>
    <row r="6455" spans="1:5" x14ac:dyDescent="0.2">
      <c r="A6455" s="24" t="s">
        <v>12279</v>
      </c>
      <c r="B6455" s="84" t="s">
        <v>25887</v>
      </c>
      <c r="C6455" s="119">
        <v>176.9</v>
      </c>
      <c r="D6455" s="120">
        <v>6453</v>
      </c>
      <c r="E6455" s="121">
        <f t="shared" si="105"/>
        <v>11</v>
      </c>
    </row>
    <row r="6456" spans="1:5" x14ac:dyDescent="0.2">
      <c r="A6456" s="24" t="s">
        <v>12468</v>
      </c>
      <c r="B6456" s="84" t="s">
        <v>25806</v>
      </c>
      <c r="C6456" s="119">
        <v>177.4</v>
      </c>
      <c r="D6456" s="120">
        <v>6454</v>
      </c>
      <c r="E6456" s="121">
        <f t="shared" si="105"/>
        <v>11</v>
      </c>
    </row>
    <row r="6457" spans="1:5" x14ac:dyDescent="0.2">
      <c r="A6457" s="24" t="s">
        <v>12477</v>
      </c>
      <c r="B6457" s="84" t="s">
        <v>25607</v>
      </c>
      <c r="C6457" s="119">
        <v>177.4</v>
      </c>
      <c r="D6457" s="120">
        <v>6455</v>
      </c>
      <c r="E6457" s="121">
        <f t="shared" si="105"/>
        <v>11</v>
      </c>
    </row>
    <row r="6458" spans="1:5" x14ac:dyDescent="0.2">
      <c r="A6458" s="24" t="s">
        <v>25786</v>
      </c>
      <c r="B6458" s="84" t="s">
        <v>25787</v>
      </c>
      <c r="C6458" s="119">
        <v>177.4</v>
      </c>
      <c r="D6458" s="120">
        <v>6456</v>
      </c>
      <c r="E6458" s="121">
        <f t="shared" si="105"/>
        <v>11</v>
      </c>
    </row>
    <row r="6459" spans="1:5" x14ac:dyDescent="0.2">
      <c r="A6459" s="24" t="s">
        <v>12584</v>
      </c>
      <c r="B6459" s="84" t="s">
        <v>25594</v>
      </c>
      <c r="C6459" s="119">
        <v>177.5</v>
      </c>
      <c r="D6459" s="120">
        <v>6457</v>
      </c>
      <c r="E6459" s="121">
        <f t="shared" si="105"/>
        <v>11</v>
      </c>
    </row>
    <row r="6460" spans="1:5" x14ac:dyDescent="0.2">
      <c r="A6460" s="24" t="s">
        <v>12492</v>
      </c>
      <c r="B6460" s="84" t="s">
        <v>25771</v>
      </c>
      <c r="C6460" s="119">
        <v>177.6</v>
      </c>
      <c r="D6460" s="120">
        <v>6458</v>
      </c>
      <c r="E6460" s="121">
        <f t="shared" si="105"/>
        <v>11</v>
      </c>
    </row>
    <row r="6461" spans="1:5" x14ac:dyDescent="0.2">
      <c r="A6461" s="24" t="s">
        <v>12416</v>
      </c>
      <c r="B6461" s="84" t="s">
        <v>25671</v>
      </c>
      <c r="C6461" s="119">
        <v>177.8</v>
      </c>
      <c r="D6461" s="120">
        <v>6459</v>
      </c>
      <c r="E6461" s="121">
        <f t="shared" si="105"/>
        <v>11</v>
      </c>
    </row>
    <row r="6462" spans="1:5" x14ac:dyDescent="0.2">
      <c r="A6462" s="24" t="s">
        <v>12347</v>
      </c>
      <c r="B6462" s="84" t="s">
        <v>25687</v>
      </c>
      <c r="C6462" s="119">
        <v>177.8</v>
      </c>
      <c r="D6462" s="120">
        <v>6460</v>
      </c>
      <c r="E6462" s="121">
        <f t="shared" si="105"/>
        <v>11</v>
      </c>
    </row>
    <row r="6463" spans="1:5" x14ac:dyDescent="0.2">
      <c r="A6463" s="24" t="s">
        <v>12103</v>
      </c>
      <c r="B6463" s="84" t="s">
        <v>25598</v>
      </c>
      <c r="C6463" s="119">
        <v>178</v>
      </c>
      <c r="D6463" s="120">
        <v>6461</v>
      </c>
      <c r="E6463" s="121">
        <f t="shared" si="105"/>
        <v>11</v>
      </c>
    </row>
    <row r="6464" spans="1:5" x14ac:dyDescent="0.2">
      <c r="A6464" s="24" t="s">
        <v>12373</v>
      </c>
      <c r="B6464" s="84" t="s">
        <v>25435</v>
      </c>
      <c r="C6464" s="119">
        <v>178.1</v>
      </c>
      <c r="D6464" s="120">
        <v>6462</v>
      </c>
      <c r="E6464" s="121">
        <f t="shared" si="105"/>
        <v>11</v>
      </c>
    </row>
    <row r="6465" spans="1:5" x14ac:dyDescent="0.2">
      <c r="A6465" s="24" t="s">
        <v>12786</v>
      </c>
      <c r="B6465" s="84" t="s">
        <v>25686</v>
      </c>
      <c r="C6465" s="119">
        <v>178.3</v>
      </c>
      <c r="D6465" s="120">
        <v>6463</v>
      </c>
      <c r="E6465" s="121">
        <f t="shared" si="105"/>
        <v>11</v>
      </c>
    </row>
    <row r="6466" spans="1:5" x14ac:dyDescent="0.2">
      <c r="A6466" s="24" t="s">
        <v>12698</v>
      </c>
      <c r="B6466" s="84" t="s">
        <v>25647</v>
      </c>
      <c r="C6466" s="119">
        <v>178.5</v>
      </c>
      <c r="D6466" s="120">
        <v>6464</v>
      </c>
      <c r="E6466" s="121">
        <f t="shared" si="105"/>
        <v>11</v>
      </c>
    </row>
    <row r="6467" spans="1:5" x14ac:dyDescent="0.2">
      <c r="A6467" s="24" t="s">
        <v>12638</v>
      </c>
      <c r="B6467" s="84" t="s">
        <v>25378</v>
      </c>
      <c r="C6467" s="119">
        <v>178.7</v>
      </c>
      <c r="D6467" s="120">
        <v>6465</v>
      </c>
      <c r="E6467" s="121">
        <f t="shared" si="105"/>
        <v>11</v>
      </c>
    </row>
    <row r="6468" spans="1:5" x14ac:dyDescent="0.2">
      <c r="A6468" s="24" t="s">
        <v>12490</v>
      </c>
      <c r="B6468" s="84" t="s">
        <v>25626</v>
      </c>
      <c r="C6468" s="119">
        <v>178.8</v>
      </c>
      <c r="D6468" s="120">
        <v>6466</v>
      </c>
      <c r="E6468" s="121">
        <f t="shared" ref="E6468:E6531" si="106">VLOOKUP(C6468,$I$3:$O$18,7, TRUE)</f>
        <v>11</v>
      </c>
    </row>
    <row r="6469" spans="1:5" x14ac:dyDescent="0.2">
      <c r="A6469" s="24" t="s">
        <v>12917</v>
      </c>
      <c r="B6469" s="84" t="s">
        <v>25364</v>
      </c>
      <c r="C6469" s="119">
        <v>178.9</v>
      </c>
      <c r="D6469" s="120">
        <v>6467</v>
      </c>
      <c r="E6469" s="121">
        <f t="shared" si="106"/>
        <v>11</v>
      </c>
    </row>
    <row r="6470" spans="1:5" x14ac:dyDescent="0.2">
      <c r="A6470" s="24" t="s">
        <v>12101</v>
      </c>
      <c r="B6470" s="84" t="s">
        <v>25915</v>
      </c>
      <c r="C6470" s="119">
        <v>179</v>
      </c>
      <c r="D6470" s="120">
        <v>6468</v>
      </c>
      <c r="E6470" s="121">
        <f t="shared" si="106"/>
        <v>11</v>
      </c>
    </row>
    <row r="6471" spans="1:5" x14ac:dyDescent="0.2">
      <c r="A6471" s="24" t="s">
        <v>12440</v>
      </c>
      <c r="B6471" s="84" t="s">
        <v>25698</v>
      </c>
      <c r="C6471" s="119">
        <v>179.1</v>
      </c>
      <c r="D6471" s="120">
        <v>6469</v>
      </c>
      <c r="E6471" s="121">
        <f t="shared" si="106"/>
        <v>11</v>
      </c>
    </row>
    <row r="6472" spans="1:5" x14ac:dyDescent="0.2">
      <c r="A6472" s="24" t="s">
        <v>25793</v>
      </c>
      <c r="B6472" s="84" t="s">
        <v>25794</v>
      </c>
      <c r="C6472" s="119">
        <v>179.3</v>
      </c>
      <c r="D6472" s="120">
        <v>6470</v>
      </c>
      <c r="E6472" s="121">
        <f t="shared" si="106"/>
        <v>11</v>
      </c>
    </row>
    <row r="6473" spans="1:5" x14ac:dyDescent="0.2">
      <c r="A6473" s="24" t="s">
        <v>12181</v>
      </c>
      <c r="B6473" s="84" t="s">
        <v>25922</v>
      </c>
      <c r="C6473" s="119">
        <v>179.4</v>
      </c>
      <c r="D6473" s="120">
        <v>6471</v>
      </c>
      <c r="E6473" s="121">
        <f t="shared" si="106"/>
        <v>11</v>
      </c>
    </row>
    <row r="6474" spans="1:5" x14ac:dyDescent="0.2">
      <c r="A6474" s="24" t="s">
        <v>12076</v>
      </c>
      <c r="B6474" s="84" t="s">
        <v>25877</v>
      </c>
      <c r="C6474" s="119">
        <v>179.5</v>
      </c>
      <c r="D6474" s="120">
        <v>6472</v>
      </c>
      <c r="E6474" s="121">
        <f t="shared" si="106"/>
        <v>11</v>
      </c>
    </row>
    <row r="6475" spans="1:5" x14ac:dyDescent="0.2">
      <c r="A6475" s="24" t="s">
        <v>12968</v>
      </c>
      <c r="B6475" s="84" t="s">
        <v>25630</v>
      </c>
      <c r="C6475" s="119">
        <v>179.6</v>
      </c>
      <c r="D6475" s="120">
        <v>6473</v>
      </c>
      <c r="E6475" s="121">
        <f t="shared" si="106"/>
        <v>11</v>
      </c>
    </row>
    <row r="6476" spans="1:5" x14ac:dyDescent="0.2">
      <c r="A6476" s="24" t="s">
        <v>12587</v>
      </c>
      <c r="B6476" s="84" t="s">
        <v>25538</v>
      </c>
      <c r="C6476" s="119">
        <v>179.6</v>
      </c>
      <c r="D6476" s="120">
        <v>6474</v>
      </c>
      <c r="E6476" s="121">
        <f t="shared" si="106"/>
        <v>11</v>
      </c>
    </row>
    <row r="6477" spans="1:5" x14ac:dyDescent="0.2">
      <c r="A6477" s="24" t="s">
        <v>12208</v>
      </c>
      <c r="B6477" s="84" t="s">
        <v>25927</v>
      </c>
      <c r="C6477" s="119">
        <v>179.7</v>
      </c>
      <c r="D6477" s="120">
        <v>6475</v>
      </c>
      <c r="E6477" s="121">
        <f t="shared" si="106"/>
        <v>11</v>
      </c>
    </row>
    <row r="6478" spans="1:5" x14ac:dyDescent="0.2">
      <c r="A6478" s="24" t="s">
        <v>12160</v>
      </c>
      <c r="B6478" s="84" t="s">
        <v>25669</v>
      </c>
      <c r="C6478" s="119">
        <v>179.8</v>
      </c>
      <c r="D6478" s="120">
        <v>6476</v>
      </c>
      <c r="E6478" s="121">
        <f t="shared" si="106"/>
        <v>11</v>
      </c>
    </row>
    <row r="6479" spans="1:5" x14ac:dyDescent="0.2">
      <c r="A6479" s="24" t="s">
        <v>12481</v>
      </c>
      <c r="B6479" s="84" t="s">
        <v>25624</v>
      </c>
      <c r="C6479" s="119">
        <v>179.8</v>
      </c>
      <c r="D6479" s="120">
        <v>6477</v>
      </c>
      <c r="E6479" s="121">
        <f t="shared" si="106"/>
        <v>11</v>
      </c>
    </row>
    <row r="6480" spans="1:5" x14ac:dyDescent="0.2">
      <c r="A6480" s="24" t="s">
        <v>12358</v>
      </c>
      <c r="B6480" s="84" t="s">
        <v>25560</v>
      </c>
      <c r="C6480" s="119">
        <v>180.1</v>
      </c>
      <c r="D6480" s="120">
        <v>6478</v>
      </c>
      <c r="E6480" s="121">
        <f t="shared" si="106"/>
        <v>11</v>
      </c>
    </row>
    <row r="6481" spans="1:5" x14ac:dyDescent="0.2">
      <c r="A6481" s="24" t="s">
        <v>12313</v>
      </c>
      <c r="B6481" s="84" t="s">
        <v>25952</v>
      </c>
      <c r="C6481" s="119">
        <v>180.1</v>
      </c>
      <c r="D6481" s="120">
        <v>6479</v>
      </c>
      <c r="E6481" s="121">
        <f t="shared" si="106"/>
        <v>11</v>
      </c>
    </row>
    <row r="6482" spans="1:5" x14ac:dyDescent="0.2">
      <c r="A6482" s="24" t="s">
        <v>12300</v>
      </c>
      <c r="B6482" s="84" t="s">
        <v>25811</v>
      </c>
      <c r="C6482" s="119">
        <v>180.3</v>
      </c>
      <c r="D6482" s="120">
        <v>6480</v>
      </c>
      <c r="E6482" s="121">
        <f t="shared" si="106"/>
        <v>11</v>
      </c>
    </row>
    <row r="6483" spans="1:5" x14ac:dyDescent="0.2">
      <c r="A6483" s="24" t="s">
        <v>12116</v>
      </c>
      <c r="B6483" s="84" t="s">
        <v>25803</v>
      </c>
      <c r="C6483" s="119">
        <v>180.3</v>
      </c>
      <c r="D6483" s="120">
        <v>6481</v>
      </c>
      <c r="E6483" s="121">
        <f t="shared" si="106"/>
        <v>11</v>
      </c>
    </row>
    <row r="6484" spans="1:5" x14ac:dyDescent="0.2">
      <c r="A6484" s="24" t="s">
        <v>12731</v>
      </c>
      <c r="B6484" s="84" t="s">
        <v>25695</v>
      </c>
      <c r="C6484" s="119">
        <v>180.3</v>
      </c>
      <c r="D6484" s="120">
        <v>6482</v>
      </c>
      <c r="E6484" s="121">
        <f t="shared" si="106"/>
        <v>11</v>
      </c>
    </row>
    <row r="6485" spans="1:5" x14ac:dyDescent="0.2">
      <c r="A6485" s="24" t="s">
        <v>12140</v>
      </c>
      <c r="B6485" s="84" t="s">
        <v>25790</v>
      </c>
      <c r="C6485" s="119">
        <v>180.4</v>
      </c>
      <c r="D6485" s="120">
        <v>6483</v>
      </c>
      <c r="E6485" s="121">
        <f t="shared" si="106"/>
        <v>11</v>
      </c>
    </row>
    <row r="6486" spans="1:5" x14ac:dyDescent="0.2">
      <c r="A6486" s="24" t="s">
        <v>12286</v>
      </c>
      <c r="B6486" s="84" t="s">
        <v>25770</v>
      </c>
      <c r="C6486" s="119">
        <v>180.5</v>
      </c>
      <c r="D6486" s="120">
        <v>6484</v>
      </c>
      <c r="E6486" s="121">
        <f t="shared" si="106"/>
        <v>11</v>
      </c>
    </row>
    <row r="6487" spans="1:5" x14ac:dyDescent="0.2">
      <c r="A6487" s="24" t="s">
        <v>12119</v>
      </c>
      <c r="B6487" s="84" t="s">
        <v>25869</v>
      </c>
      <c r="C6487" s="119">
        <v>180.5</v>
      </c>
      <c r="D6487" s="120">
        <v>6485</v>
      </c>
      <c r="E6487" s="121">
        <f t="shared" si="106"/>
        <v>11</v>
      </c>
    </row>
    <row r="6488" spans="1:5" x14ac:dyDescent="0.2">
      <c r="A6488" s="24" t="s">
        <v>12906</v>
      </c>
      <c r="B6488" s="84" t="s">
        <v>25617</v>
      </c>
      <c r="C6488" s="119">
        <v>180.8</v>
      </c>
      <c r="D6488" s="120">
        <v>6486</v>
      </c>
      <c r="E6488" s="121">
        <f t="shared" si="106"/>
        <v>11</v>
      </c>
    </row>
    <row r="6489" spans="1:5" x14ac:dyDescent="0.2">
      <c r="A6489" s="24" t="s">
        <v>12351</v>
      </c>
      <c r="B6489" s="84" t="s">
        <v>25601</v>
      </c>
      <c r="C6489" s="119">
        <v>180.8</v>
      </c>
      <c r="D6489" s="120">
        <v>6487</v>
      </c>
      <c r="E6489" s="121">
        <f t="shared" si="106"/>
        <v>11</v>
      </c>
    </row>
    <row r="6490" spans="1:5" x14ac:dyDescent="0.2">
      <c r="A6490" s="24" t="s">
        <v>12129</v>
      </c>
      <c r="B6490" s="84" t="s">
        <v>25638</v>
      </c>
      <c r="C6490" s="119">
        <v>180.9</v>
      </c>
      <c r="D6490" s="120">
        <v>6488</v>
      </c>
      <c r="E6490" s="121">
        <f t="shared" si="106"/>
        <v>11</v>
      </c>
    </row>
    <row r="6491" spans="1:5" x14ac:dyDescent="0.2">
      <c r="A6491" s="24" t="s">
        <v>12805</v>
      </c>
      <c r="B6491" s="84" t="s">
        <v>25603</v>
      </c>
      <c r="C6491" s="119">
        <v>180.9</v>
      </c>
      <c r="D6491" s="120">
        <v>6489</v>
      </c>
      <c r="E6491" s="121">
        <f t="shared" si="106"/>
        <v>11</v>
      </c>
    </row>
    <row r="6492" spans="1:5" x14ac:dyDescent="0.2">
      <c r="A6492" s="24" t="s">
        <v>12247</v>
      </c>
      <c r="B6492" s="84" t="s">
        <v>25714</v>
      </c>
      <c r="C6492" s="119">
        <v>180.9</v>
      </c>
      <c r="D6492" s="120">
        <v>6490</v>
      </c>
      <c r="E6492" s="121">
        <f t="shared" si="106"/>
        <v>11</v>
      </c>
    </row>
    <row r="6493" spans="1:5" x14ac:dyDescent="0.2">
      <c r="A6493" s="24" t="s">
        <v>12221</v>
      </c>
      <c r="B6493" s="84" t="s">
        <v>25707</v>
      </c>
      <c r="C6493" s="119">
        <v>181.1</v>
      </c>
      <c r="D6493" s="120">
        <v>6491</v>
      </c>
      <c r="E6493" s="121">
        <f t="shared" si="106"/>
        <v>11</v>
      </c>
    </row>
    <row r="6494" spans="1:5" x14ac:dyDescent="0.2">
      <c r="A6494" s="24" t="s">
        <v>12830</v>
      </c>
      <c r="B6494" s="84" t="s">
        <v>25710</v>
      </c>
      <c r="C6494" s="119">
        <v>181.1</v>
      </c>
      <c r="D6494" s="120">
        <v>6492</v>
      </c>
      <c r="E6494" s="121">
        <f t="shared" si="106"/>
        <v>11</v>
      </c>
    </row>
    <row r="6495" spans="1:5" x14ac:dyDescent="0.2">
      <c r="A6495" s="24" t="s">
        <v>12330</v>
      </c>
      <c r="B6495" s="84" t="s">
        <v>25677</v>
      </c>
      <c r="C6495" s="119">
        <v>181.1</v>
      </c>
      <c r="D6495" s="120">
        <v>6493</v>
      </c>
      <c r="E6495" s="121">
        <f t="shared" si="106"/>
        <v>11</v>
      </c>
    </row>
    <row r="6496" spans="1:5" x14ac:dyDescent="0.2">
      <c r="A6496" s="24" t="s">
        <v>12317</v>
      </c>
      <c r="B6496" s="84" t="s">
        <v>25765</v>
      </c>
      <c r="C6496" s="119">
        <v>181.1</v>
      </c>
      <c r="D6496" s="120">
        <v>6494</v>
      </c>
      <c r="E6496" s="121">
        <f t="shared" si="106"/>
        <v>11</v>
      </c>
    </row>
    <row r="6497" spans="1:5" x14ac:dyDescent="0.2">
      <c r="A6497" s="24" t="s">
        <v>12382</v>
      </c>
      <c r="B6497" s="84" t="s">
        <v>25558</v>
      </c>
      <c r="C6497" s="119">
        <v>181.2</v>
      </c>
      <c r="D6497" s="120">
        <v>6495</v>
      </c>
      <c r="E6497" s="121">
        <f t="shared" si="106"/>
        <v>11</v>
      </c>
    </row>
    <row r="6498" spans="1:5" x14ac:dyDescent="0.2">
      <c r="A6498" s="24" t="s">
        <v>12212</v>
      </c>
      <c r="B6498" s="84" t="s">
        <v>25614</v>
      </c>
      <c r="C6498" s="119">
        <v>181.2</v>
      </c>
      <c r="D6498" s="120">
        <v>6496</v>
      </c>
      <c r="E6498" s="121">
        <f t="shared" si="106"/>
        <v>11</v>
      </c>
    </row>
    <row r="6499" spans="1:5" x14ac:dyDescent="0.2">
      <c r="A6499" s="24" t="s">
        <v>12684</v>
      </c>
      <c r="B6499" s="84" t="s">
        <v>25559</v>
      </c>
      <c r="C6499" s="119">
        <v>181.3</v>
      </c>
      <c r="D6499" s="120">
        <v>6497</v>
      </c>
      <c r="E6499" s="121">
        <f t="shared" si="106"/>
        <v>11</v>
      </c>
    </row>
    <row r="6500" spans="1:5" x14ac:dyDescent="0.2">
      <c r="A6500" s="24" t="s">
        <v>12848</v>
      </c>
      <c r="B6500" s="84" t="s">
        <v>25670</v>
      </c>
      <c r="C6500" s="119">
        <v>181.5</v>
      </c>
      <c r="D6500" s="120">
        <v>6498</v>
      </c>
      <c r="E6500" s="121">
        <f t="shared" si="106"/>
        <v>11</v>
      </c>
    </row>
    <row r="6501" spans="1:5" x14ac:dyDescent="0.2">
      <c r="A6501" s="24" t="s">
        <v>12278</v>
      </c>
      <c r="B6501" s="84" t="s">
        <v>25658</v>
      </c>
      <c r="C6501" s="119">
        <v>181.6</v>
      </c>
      <c r="D6501" s="120">
        <v>6499</v>
      </c>
      <c r="E6501" s="121">
        <f t="shared" si="106"/>
        <v>11</v>
      </c>
    </row>
    <row r="6502" spans="1:5" x14ac:dyDescent="0.2">
      <c r="A6502" s="24" t="s">
        <v>12488</v>
      </c>
      <c r="B6502" s="84" t="s">
        <v>25772</v>
      </c>
      <c r="C6502" s="119">
        <v>181.8</v>
      </c>
      <c r="D6502" s="120">
        <v>6500</v>
      </c>
      <c r="E6502" s="121">
        <f t="shared" si="106"/>
        <v>11</v>
      </c>
    </row>
    <row r="6503" spans="1:5" x14ac:dyDescent="0.2">
      <c r="A6503" s="24" t="s">
        <v>12175</v>
      </c>
      <c r="B6503" s="84" t="s">
        <v>25774</v>
      </c>
      <c r="C6503" s="119">
        <v>181.8</v>
      </c>
      <c r="D6503" s="120">
        <v>6501</v>
      </c>
      <c r="E6503" s="121">
        <f t="shared" si="106"/>
        <v>11</v>
      </c>
    </row>
    <row r="6504" spans="1:5" x14ac:dyDescent="0.2">
      <c r="A6504" s="24" t="s">
        <v>12361</v>
      </c>
      <c r="B6504" s="84" t="s">
        <v>25810</v>
      </c>
      <c r="C6504" s="119">
        <v>182</v>
      </c>
      <c r="D6504" s="120">
        <v>6502</v>
      </c>
      <c r="E6504" s="121">
        <f t="shared" si="106"/>
        <v>11</v>
      </c>
    </row>
    <row r="6505" spans="1:5" x14ac:dyDescent="0.2">
      <c r="A6505" s="24" t="s">
        <v>12407</v>
      </c>
      <c r="B6505" s="84" t="s">
        <v>25813</v>
      </c>
      <c r="C6505" s="119">
        <v>182</v>
      </c>
      <c r="D6505" s="120">
        <v>6503</v>
      </c>
      <c r="E6505" s="121">
        <f t="shared" si="106"/>
        <v>11</v>
      </c>
    </row>
    <row r="6506" spans="1:5" x14ac:dyDescent="0.2">
      <c r="A6506" s="24" t="s">
        <v>12741</v>
      </c>
      <c r="B6506" s="84" t="s">
        <v>25749</v>
      </c>
      <c r="C6506" s="119">
        <v>182.1</v>
      </c>
      <c r="D6506" s="120">
        <v>6504</v>
      </c>
      <c r="E6506" s="121">
        <f t="shared" si="106"/>
        <v>11</v>
      </c>
    </row>
    <row r="6507" spans="1:5" x14ac:dyDescent="0.2">
      <c r="A6507" s="24" t="s">
        <v>12133</v>
      </c>
      <c r="B6507" s="84" t="s">
        <v>25833</v>
      </c>
      <c r="C6507" s="119">
        <v>182.3</v>
      </c>
      <c r="D6507" s="120">
        <v>6505</v>
      </c>
      <c r="E6507" s="121">
        <f t="shared" si="106"/>
        <v>11</v>
      </c>
    </row>
    <row r="6508" spans="1:5" x14ac:dyDescent="0.2">
      <c r="A6508" s="24" t="s">
        <v>13193</v>
      </c>
      <c r="B6508" s="84" t="s">
        <v>25585</v>
      </c>
      <c r="C6508" s="119">
        <v>182.3</v>
      </c>
      <c r="D6508" s="120">
        <v>6506</v>
      </c>
      <c r="E6508" s="121">
        <f t="shared" si="106"/>
        <v>11</v>
      </c>
    </row>
    <row r="6509" spans="1:5" x14ac:dyDescent="0.2">
      <c r="A6509" s="24" t="s">
        <v>12703</v>
      </c>
      <c r="B6509" s="84" t="s">
        <v>25606</v>
      </c>
      <c r="C6509" s="119">
        <v>182.5</v>
      </c>
      <c r="D6509" s="120">
        <v>6507</v>
      </c>
      <c r="E6509" s="121">
        <f t="shared" si="106"/>
        <v>11</v>
      </c>
    </row>
    <row r="6510" spans="1:5" x14ac:dyDescent="0.2">
      <c r="A6510" s="24" t="s">
        <v>12209</v>
      </c>
      <c r="B6510" s="84" t="s">
        <v>25880</v>
      </c>
      <c r="C6510" s="119">
        <v>182.6</v>
      </c>
      <c r="D6510" s="120">
        <v>6508</v>
      </c>
      <c r="E6510" s="121">
        <f t="shared" si="106"/>
        <v>11</v>
      </c>
    </row>
    <row r="6511" spans="1:5" x14ac:dyDescent="0.2">
      <c r="A6511" s="24" t="s">
        <v>12575</v>
      </c>
      <c r="B6511" s="84" t="s">
        <v>25604</v>
      </c>
      <c r="C6511" s="119">
        <v>182.6</v>
      </c>
      <c r="D6511" s="120">
        <v>6509</v>
      </c>
      <c r="E6511" s="121">
        <f t="shared" si="106"/>
        <v>11</v>
      </c>
    </row>
    <row r="6512" spans="1:5" x14ac:dyDescent="0.2">
      <c r="A6512" s="24" t="s">
        <v>12510</v>
      </c>
      <c r="B6512" s="84" t="s">
        <v>25747</v>
      </c>
      <c r="C6512" s="119">
        <v>182.6</v>
      </c>
      <c r="D6512" s="120">
        <v>6510</v>
      </c>
      <c r="E6512" s="121">
        <f t="shared" si="106"/>
        <v>11</v>
      </c>
    </row>
    <row r="6513" spans="1:5" x14ac:dyDescent="0.2">
      <c r="A6513" s="24" t="s">
        <v>12354</v>
      </c>
      <c r="B6513" s="84" t="s">
        <v>25807</v>
      </c>
      <c r="C6513" s="119">
        <v>182.6</v>
      </c>
      <c r="D6513" s="120">
        <v>6511</v>
      </c>
      <c r="E6513" s="121">
        <f t="shared" si="106"/>
        <v>11</v>
      </c>
    </row>
    <row r="6514" spans="1:5" x14ac:dyDescent="0.2">
      <c r="A6514" s="24" t="s">
        <v>12504</v>
      </c>
      <c r="B6514" s="84" t="s">
        <v>25785</v>
      </c>
      <c r="C6514" s="119">
        <v>182.7</v>
      </c>
      <c r="D6514" s="120">
        <v>6512</v>
      </c>
      <c r="E6514" s="121">
        <f t="shared" si="106"/>
        <v>11</v>
      </c>
    </row>
    <row r="6515" spans="1:5" x14ac:dyDescent="0.2">
      <c r="A6515" s="24" t="s">
        <v>12125</v>
      </c>
      <c r="B6515" s="84" t="s">
        <v>25759</v>
      </c>
      <c r="C6515" s="119">
        <v>182.7</v>
      </c>
      <c r="D6515" s="120">
        <v>6513</v>
      </c>
      <c r="E6515" s="121">
        <f t="shared" si="106"/>
        <v>11</v>
      </c>
    </row>
    <row r="6516" spans="1:5" x14ac:dyDescent="0.2">
      <c r="A6516" s="24" t="s">
        <v>12400</v>
      </c>
      <c r="B6516" s="84" t="s">
        <v>25910</v>
      </c>
      <c r="C6516" s="119">
        <v>182.8</v>
      </c>
      <c r="D6516" s="120">
        <v>6514</v>
      </c>
      <c r="E6516" s="121">
        <f t="shared" si="106"/>
        <v>11</v>
      </c>
    </row>
    <row r="6517" spans="1:5" x14ac:dyDescent="0.2">
      <c r="A6517" s="24" t="s">
        <v>12270</v>
      </c>
      <c r="B6517" s="84" t="s">
        <v>25818</v>
      </c>
      <c r="C6517" s="119">
        <v>182.8</v>
      </c>
      <c r="D6517" s="120">
        <v>6515</v>
      </c>
      <c r="E6517" s="121">
        <f t="shared" si="106"/>
        <v>11</v>
      </c>
    </row>
    <row r="6518" spans="1:5" x14ac:dyDescent="0.2">
      <c r="A6518" s="24" t="s">
        <v>12730</v>
      </c>
      <c r="B6518" s="84" t="s">
        <v>25651</v>
      </c>
      <c r="C6518" s="119">
        <v>182.9</v>
      </c>
      <c r="D6518" s="120">
        <v>6516</v>
      </c>
      <c r="E6518" s="121">
        <f t="shared" si="106"/>
        <v>11</v>
      </c>
    </row>
    <row r="6519" spans="1:5" x14ac:dyDescent="0.2">
      <c r="A6519" s="24" t="s">
        <v>12097</v>
      </c>
      <c r="B6519" s="84" t="s">
        <v>25904</v>
      </c>
      <c r="C6519" s="119">
        <v>182.9</v>
      </c>
      <c r="D6519" s="120">
        <v>6517</v>
      </c>
      <c r="E6519" s="121">
        <f t="shared" si="106"/>
        <v>11</v>
      </c>
    </row>
    <row r="6520" spans="1:5" x14ac:dyDescent="0.2">
      <c r="A6520" s="24" t="s">
        <v>12537</v>
      </c>
      <c r="B6520" s="84" t="s">
        <v>25702</v>
      </c>
      <c r="C6520" s="119">
        <v>182.9</v>
      </c>
      <c r="D6520" s="120">
        <v>6518</v>
      </c>
      <c r="E6520" s="121">
        <f t="shared" si="106"/>
        <v>11</v>
      </c>
    </row>
    <row r="6521" spans="1:5" x14ac:dyDescent="0.2">
      <c r="A6521" s="24" t="s">
        <v>12130</v>
      </c>
      <c r="B6521" s="84" t="s">
        <v>25723</v>
      </c>
      <c r="C6521" s="119">
        <v>183.1</v>
      </c>
      <c r="D6521" s="120">
        <v>6519</v>
      </c>
      <c r="E6521" s="121">
        <f t="shared" si="106"/>
        <v>11</v>
      </c>
    </row>
    <row r="6522" spans="1:5" x14ac:dyDescent="0.2">
      <c r="A6522" s="24" t="s">
        <v>12604</v>
      </c>
      <c r="B6522" s="84" t="s">
        <v>25599</v>
      </c>
      <c r="C6522" s="119">
        <v>183.1</v>
      </c>
      <c r="D6522" s="120">
        <v>6520</v>
      </c>
      <c r="E6522" s="121">
        <f t="shared" si="106"/>
        <v>11</v>
      </c>
    </row>
    <row r="6523" spans="1:5" x14ac:dyDescent="0.2">
      <c r="A6523" s="24" t="s">
        <v>12198</v>
      </c>
      <c r="B6523" s="84" t="s">
        <v>25752</v>
      </c>
      <c r="C6523" s="119">
        <v>183.2</v>
      </c>
      <c r="D6523" s="120">
        <v>6521</v>
      </c>
      <c r="E6523" s="121">
        <f t="shared" si="106"/>
        <v>11</v>
      </c>
    </row>
    <row r="6524" spans="1:5" x14ac:dyDescent="0.2">
      <c r="A6524" s="24" t="s">
        <v>12609</v>
      </c>
      <c r="B6524" s="84" t="s">
        <v>25812</v>
      </c>
      <c r="C6524" s="119">
        <v>183.2</v>
      </c>
      <c r="D6524" s="120">
        <v>6522</v>
      </c>
      <c r="E6524" s="121">
        <f t="shared" si="106"/>
        <v>11</v>
      </c>
    </row>
    <row r="6525" spans="1:5" x14ac:dyDescent="0.2">
      <c r="A6525" s="24" t="s">
        <v>13342</v>
      </c>
      <c r="B6525" s="84" t="s">
        <v>25652</v>
      </c>
      <c r="C6525" s="119">
        <v>183.4</v>
      </c>
      <c r="D6525" s="120">
        <v>6523</v>
      </c>
      <c r="E6525" s="121">
        <f t="shared" si="106"/>
        <v>11</v>
      </c>
    </row>
    <row r="6526" spans="1:5" x14ac:dyDescent="0.2">
      <c r="A6526" s="24" t="s">
        <v>12274</v>
      </c>
      <c r="B6526" s="84" t="s">
        <v>25841</v>
      </c>
      <c r="C6526" s="119">
        <v>183.5</v>
      </c>
      <c r="D6526" s="120">
        <v>6524</v>
      </c>
      <c r="E6526" s="121">
        <f t="shared" si="106"/>
        <v>11</v>
      </c>
    </row>
    <row r="6527" spans="1:5" x14ac:dyDescent="0.2">
      <c r="A6527" s="24" t="s">
        <v>12392</v>
      </c>
      <c r="B6527" s="84" t="s">
        <v>25758</v>
      </c>
      <c r="C6527" s="119">
        <v>183.5</v>
      </c>
      <c r="D6527" s="120">
        <v>6525</v>
      </c>
      <c r="E6527" s="121">
        <f t="shared" si="106"/>
        <v>11</v>
      </c>
    </row>
    <row r="6528" spans="1:5" x14ac:dyDescent="0.2">
      <c r="A6528" s="24" t="s">
        <v>12162</v>
      </c>
      <c r="B6528" s="84" t="s">
        <v>25800</v>
      </c>
      <c r="C6528" s="119">
        <v>183.5</v>
      </c>
      <c r="D6528" s="120">
        <v>6526</v>
      </c>
      <c r="E6528" s="121">
        <f t="shared" si="106"/>
        <v>11</v>
      </c>
    </row>
    <row r="6529" spans="1:5" x14ac:dyDescent="0.2">
      <c r="A6529" s="24" t="s">
        <v>12442</v>
      </c>
      <c r="B6529" s="84" t="s">
        <v>25739</v>
      </c>
      <c r="C6529" s="119">
        <v>183.5</v>
      </c>
      <c r="D6529" s="120">
        <v>6527</v>
      </c>
      <c r="E6529" s="121">
        <f t="shared" si="106"/>
        <v>11</v>
      </c>
    </row>
    <row r="6530" spans="1:5" x14ac:dyDescent="0.2">
      <c r="A6530" s="24" t="s">
        <v>12194</v>
      </c>
      <c r="B6530" s="84" t="s">
        <v>25956</v>
      </c>
      <c r="C6530" s="119">
        <v>183.6</v>
      </c>
      <c r="D6530" s="120">
        <v>6528</v>
      </c>
      <c r="E6530" s="121">
        <f t="shared" si="106"/>
        <v>11</v>
      </c>
    </row>
    <row r="6531" spans="1:5" x14ac:dyDescent="0.2">
      <c r="A6531" s="24" t="s">
        <v>12702</v>
      </c>
      <c r="B6531" s="84" t="s">
        <v>25659</v>
      </c>
      <c r="C6531" s="119">
        <v>183.6</v>
      </c>
      <c r="D6531" s="120">
        <v>6529</v>
      </c>
      <c r="E6531" s="121">
        <f t="shared" si="106"/>
        <v>11</v>
      </c>
    </row>
    <row r="6532" spans="1:5" x14ac:dyDescent="0.2">
      <c r="A6532" s="24" t="s">
        <v>12206</v>
      </c>
      <c r="B6532" s="84" t="s">
        <v>25991</v>
      </c>
      <c r="C6532" s="119">
        <v>183.8</v>
      </c>
      <c r="D6532" s="120">
        <v>6530</v>
      </c>
      <c r="E6532" s="121">
        <f t="shared" ref="E6532:E6595" si="107">VLOOKUP(C6532,$I$3:$O$18,7, TRUE)</f>
        <v>11</v>
      </c>
    </row>
    <row r="6533" spans="1:5" x14ac:dyDescent="0.2">
      <c r="A6533" s="24" t="s">
        <v>12793</v>
      </c>
      <c r="B6533" s="84" t="s">
        <v>25726</v>
      </c>
      <c r="C6533" s="119">
        <v>183.9</v>
      </c>
      <c r="D6533" s="120">
        <v>6531</v>
      </c>
      <c r="E6533" s="121">
        <f t="shared" si="107"/>
        <v>11</v>
      </c>
    </row>
    <row r="6534" spans="1:5" x14ac:dyDescent="0.2">
      <c r="A6534" s="24" t="s">
        <v>13338</v>
      </c>
      <c r="B6534" s="84" t="s">
        <v>25469</v>
      </c>
      <c r="C6534" s="119">
        <v>183.9</v>
      </c>
      <c r="D6534" s="120">
        <v>6532</v>
      </c>
      <c r="E6534" s="121">
        <f t="shared" si="107"/>
        <v>11</v>
      </c>
    </row>
    <row r="6535" spans="1:5" x14ac:dyDescent="0.2">
      <c r="A6535" s="24" t="s">
        <v>12041</v>
      </c>
      <c r="B6535" s="84" t="s">
        <v>25823</v>
      </c>
      <c r="C6535" s="119">
        <v>184.3</v>
      </c>
      <c r="D6535" s="120">
        <v>6533</v>
      </c>
      <c r="E6535" s="121">
        <f t="shared" si="107"/>
        <v>12</v>
      </c>
    </row>
    <row r="6536" spans="1:5" x14ac:dyDescent="0.2">
      <c r="A6536" s="24" t="s">
        <v>12250</v>
      </c>
      <c r="B6536" s="84" t="s">
        <v>25870</v>
      </c>
      <c r="C6536" s="119">
        <v>184.4</v>
      </c>
      <c r="D6536" s="120">
        <v>6534</v>
      </c>
      <c r="E6536" s="121">
        <f t="shared" si="107"/>
        <v>12</v>
      </c>
    </row>
    <row r="6537" spans="1:5" x14ac:dyDescent="0.2">
      <c r="A6537" s="24" t="s">
        <v>12344</v>
      </c>
      <c r="B6537" s="84" t="s">
        <v>25767</v>
      </c>
      <c r="C6537" s="119">
        <v>184.4</v>
      </c>
      <c r="D6537" s="120">
        <v>6535</v>
      </c>
      <c r="E6537" s="121">
        <f t="shared" si="107"/>
        <v>12</v>
      </c>
    </row>
    <row r="6538" spans="1:5" x14ac:dyDescent="0.2">
      <c r="A6538" s="24" t="s">
        <v>12342</v>
      </c>
      <c r="B6538" s="84" t="s">
        <v>25778</v>
      </c>
      <c r="C6538" s="119">
        <v>184.4</v>
      </c>
      <c r="D6538" s="120">
        <v>6536</v>
      </c>
      <c r="E6538" s="121">
        <f t="shared" si="107"/>
        <v>12</v>
      </c>
    </row>
    <row r="6539" spans="1:5" x14ac:dyDescent="0.2">
      <c r="A6539" s="24" t="s">
        <v>12503</v>
      </c>
      <c r="B6539" s="84" t="s">
        <v>25419</v>
      </c>
      <c r="C6539" s="119">
        <v>184.4</v>
      </c>
      <c r="D6539" s="120">
        <v>6537</v>
      </c>
      <c r="E6539" s="121">
        <f t="shared" si="107"/>
        <v>12</v>
      </c>
    </row>
    <row r="6540" spans="1:5" x14ac:dyDescent="0.2">
      <c r="A6540" s="24" t="s">
        <v>12099</v>
      </c>
      <c r="B6540" s="84" t="s">
        <v>25939</v>
      </c>
      <c r="C6540" s="119">
        <v>184.6</v>
      </c>
      <c r="D6540" s="120">
        <v>6538</v>
      </c>
      <c r="E6540" s="121">
        <f t="shared" si="107"/>
        <v>12</v>
      </c>
    </row>
    <row r="6541" spans="1:5" x14ac:dyDescent="0.2">
      <c r="A6541" s="24" t="s">
        <v>12463</v>
      </c>
      <c r="B6541" s="84" t="s">
        <v>25620</v>
      </c>
      <c r="C6541" s="119">
        <v>184.8</v>
      </c>
      <c r="D6541" s="120">
        <v>6539</v>
      </c>
      <c r="E6541" s="121">
        <f t="shared" si="107"/>
        <v>12</v>
      </c>
    </row>
    <row r="6542" spans="1:5" x14ac:dyDescent="0.2">
      <c r="A6542" s="24" t="s">
        <v>12223</v>
      </c>
      <c r="B6542" s="84" t="s">
        <v>25777</v>
      </c>
      <c r="C6542" s="119">
        <v>184.8</v>
      </c>
      <c r="D6542" s="120">
        <v>6540</v>
      </c>
      <c r="E6542" s="121">
        <f t="shared" si="107"/>
        <v>12</v>
      </c>
    </row>
    <row r="6543" spans="1:5" x14ac:dyDescent="0.2">
      <c r="A6543" s="24" t="s">
        <v>12857</v>
      </c>
      <c r="B6543" s="84" t="s">
        <v>25484</v>
      </c>
      <c r="C6543" s="119">
        <v>184.8</v>
      </c>
      <c r="D6543" s="120">
        <v>6541</v>
      </c>
      <c r="E6543" s="121">
        <f t="shared" si="107"/>
        <v>12</v>
      </c>
    </row>
    <row r="6544" spans="1:5" x14ac:dyDescent="0.2">
      <c r="A6544" s="24" t="s">
        <v>25780</v>
      </c>
      <c r="B6544" s="84" t="s">
        <v>25781</v>
      </c>
      <c r="C6544" s="119">
        <v>184.8</v>
      </c>
      <c r="D6544" s="120">
        <v>6542</v>
      </c>
      <c r="E6544" s="121">
        <f t="shared" si="107"/>
        <v>12</v>
      </c>
    </row>
    <row r="6545" spans="1:5" x14ac:dyDescent="0.2">
      <c r="A6545" s="24" t="s">
        <v>12546</v>
      </c>
      <c r="B6545" s="84" t="s">
        <v>25923</v>
      </c>
      <c r="C6545" s="119">
        <v>185.1</v>
      </c>
      <c r="D6545" s="120">
        <v>6543</v>
      </c>
      <c r="E6545" s="121">
        <f t="shared" si="107"/>
        <v>12</v>
      </c>
    </row>
    <row r="6546" spans="1:5" x14ac:dyDescent="0.2">
      <c r="A6546" s="24" t="s">
        <v>12159</v>
      </c>
      <c r="B6546" s="84" t="s">
        <v>25745</v>
      </c>
      <c r="C6546" s="119">
        <v>185.1</v>
      </c>
      <c r="D6546" s="120">
        <v>6544</v>
      </c>
      <c r="E6546" s="121">
        <f t="shared" si="107"/>
        <v>12</v>
      </c>
    </row>
    <row r="6547" spans="1:5" x14ac:dyDescent="0.2">
      <c r="A6547" s="24" t="s">
        <v>12257</v>
      </c>
      <c r="B6547" s="84" t="s">
        <v>25775</v>
      </c>
      <c r="C6547" s="119">
        <v>185.1</v>
      </c>
      <c r="D6547" s="120">
        <v>6545</v>
      </c>
      <c r="E6547" s="121">
        <f t="shared" si="107"/>
        <v>12</v>
      </c>
    </row>
    <row r="6548" spans="1:5" x14ac:dyDescent="0.2">
      <c r="A6548" s="24" t="s">
        <v>12246</v>
      </c>
      <c r="B6548" s="84" t="s">
        <v>25789</v>
      </c>
      <c r="C6548" s="119">
        <v>185.2</v>
      </c>
      <c r="D6548" s="120">
        <v>6546</v>
      </c>
      <c r="E6548" s="121">
        <f t="shared" si="107"/>
        <v>12</v>
      </c>
    </row>
    <row r="6549" spans="1:5" x14ac:dyDescent="0.2">
      <c r="A6549" s="24" t="s">
        <v>12185</v>
      </c>
      <c r="B6549" s="84" t="s">
        <v>25844</v>
      </c>
      <c r="C6549" s="119">
        <v>185.3</v>
      </c>
      <c r="D6549" s="120">
        <v>6547</v>
      </c>
      <c r="E6549" s="121">
        <f t="shared" si="107"/>
        <v>12</v>
      </c>
    </row>
    <row r="6550" spans="1:5" x14ac:dyDescent="0.2">
      <c r="A6550" s="24" t="s">
        <v>12552</v>
      </c>
      <c r="B6550" s="84" t="s">
        <v>25725</v>
      </c>
      <c r="C6550" s="119">
        <v>185.3</v>
      </c>
      <c r="D6550" s="120">
        <v>6548</v>
      </c>
      <c r="E6550" s="121">
        <f t="shared" si="107"/>
        <v>12</v>
      </c>
    </row>
    <row r="6551" spans="1:5" x14ac:dyDescent="0.2">
      <c r="A6551" s="24" t="s">
        <v>12205</v>
      </c>
      <c r="B6551" s="84" t="s">
        <v>25912</v>
      </c>
      <c r="C6551" s="119">
        <v>185.5</v>
      </c>
      <c r="D6551" s="120">
        <v>6549</v>
      </c>
      <c r="E6551" s="121">
        <f t="shared" si="107"/>
        <v>12</v>
      </c>
    </row>
    <row r="6552" spans="1:5" x14ac:dyDescent="0.2">
      <c r="A6552" s="24" t="s">
        <v>12227</v>
      </c>
      <c r="B6552" s="84" t="s">
        <v>25779</v>
      </c>
      <c r="C6552" s="119">
        <v>185.5</v>
      </c>
      <c r="D6552" s="120">
        <v>6550</v>
      </c>
      <c r="E6552" s="121">
        <f t="shared" si="107"/>
        <v>12</v>
      </c>
    </row>
    <row r="6553" spans="1:5" x14ac:dyDescent="0.2">
      <c r="A6553" s="24" t="s">
        <v>12179</v>
      </c>
      <c r="B6553" s="84" t="s">
        <v>25919</v>
      </c>
      <c r="C6553" s="119">
        <v>185.6</v>
      </c>
      <c r="D6553" s="120">
        <v>6551</v>
      </c>
      <c r="E6553" s="121">
        <f t="shared" si="107"/>
        <v>12</v>
      </c>
    </row>
    <row r="6554" spans="1:5" x14ac:dyDescent="0.2">
      <c r="A6554" s="24" t="s">
        <v>12453</v>
      </c>
      <c r="B6554" s="84" t="s">
        <v>25788</v>
      </c>
      <c r="C6554" s="119">
        <v>185.6</v>
      </c>
      <c r="D6554" s="120">
        <v>6552</v>
      </c>
      <c r="E6554" s="121">
        <f t="shared" si="107"/>
        <v>12</v>
      </c>
    </row>
    <row r="6555" spans="1:5" x14ac:dyDescent="0.2">
      <c r="A6555" s="24" t="s">
        <v>12189</v>
      </c>
      <c r="B6555" s="84" t="s">
        <v>25768</v>
      </c>
      <c r="C6555" s="119">
        <v>185.6</v>
      </c>
      <c r="D6555" s="120">
        <v>6553</v>
      </c>
      <c r="E6555" s="121">
        <f t="shared" si="107"/>
        <v>12</v>
      </c>
    </row>
    <row r="6556" spans="1:5" x14ac:dyDescent="0.2">
      <c r="A6556" s="24" t="s">
        <v>12630</v>
      </c>
      <c r="B6556" s="84" t="s">
        <v>25459</v>
      </c>
      <c r="C6556" s="119">
        <v>185.6</v>
      </c>
      <c r="D6556" s="120">
        <v>6554</v>
      </c>
      <c r="E6556" s="121">
        <f t="shared" si="107"/>
        <v>12</v>
      </c>
    </row>
    <row r="6557" spans="1:5" x14ac:dyDescent="0.2">
      <c r="A6557" s="24" t="s">
        <v>12240</v>
      </c>
      <c r="B6557" s="84" t="s">
        <v>25697</v>
      </c>
      <c r="C6557" s="119">
        <v>185.7</v>
      </c>
      <c r="D6557" s="120">
        <v>6555</v>
      </c>
      <c r="E6557" s="121">
        <f t="shared" si="107"/>
        <v>12</v>
      </c>
    </row>
    <row r="6558" spans="1:5" x14ac:dyDescent="0.2">
      <c r="A6558" s="24" t="s">
        <v>12367</v>
      </c>
      <c r="B6558" s="84" t="s">
        <v>25866</v>
      </c>
      <c r="C6558" s="119">
        <v>185.7</v>
      </c>
      <c r="D6558" s="120">
        <v>6556</v>
      </c>
      <c r="E6558" s="121">
        <f t="shared" si="107"/>
        <v>12</v>
      </c>
    </row>
    <row r="6559" spans="1:5" x14ac:dyDescent="0.2">
      <c r="A6559" s="24" t="s">
        <v>25860</v>
      </c>
      <c r="B6559" s="84" t="s">
        <v>25861</v>
      </c>
      <c r="C6559" s="119">
        <v>185.8</v>
      </c>
      <c r="D6559" s="120">
        <v>6557</v>
      </c>
      <c r="E6559" s="121">
        <f t="shared" si="107"/>
        <v>12</v>
      </c>
    </row>
    <row r="6560" spans="1:5" x14ac:dyDescent="0.2">
      <c r="A6560" s="24" t="s">
        <v>12598</v>
      </c>
      <c r="B6560" s="84" t="s">
        <v>25565</v>
      </c>
      <c r="C6560" s="119">
        <v>185.9</v>
      </c>
      <c r="D6560" s="120">
        <v>6558</v>
      </c>
      <c r="E6560" s="121">
        <f t="shared" si="107"/>
        <v>12</v>
      </c>
    </row>
    <row r="6561" spans="1:5" x14ac:dyDescent="0.2">
      <c r="A6561" s="24" t="s">
        <v>12163</v>
      </c>
      <c r="B6561" s="84" t="s">
        <v>25996</v>
      </c>
      <c r="C6561" s="119">
        <v>185.9</v>
      </c>
      <c r="D6561" s="120">
        <v>6559</v>
      </c>
      <c r="E6561" s="121">
        <f t="shared" si="107"/>
        <v>12</v>
      </c>
    </row>
    <row r="6562" spans="1:5" x14ac:dyDescent="0.2">
      <c r="A6562" s="24" t="s">
        <v>12497</v>
      </c>
      <c r="B6562" s="84" t="s">
        <v>25798</v>
      </c>
      <c r="C6562" s="119">
        <v>186</v>
      </c>
      <c r="D6562" s="120">
        <v>6560</v>
      </c>
      <c r="E6562" s="121">
        <f t="shared" si="107"/>
        <v>12</v>
      </c>
    </row>
    <row r="6563" spans="1:5" x14ac:dyDescent="0.2">
      <c r="A6563" s="24" t="s">
        <v>12086</v>
      </c>
      <c r="B6563" s="84" t="s">
        <v>25852</v>
      </c>
      <c r="C6563" s="119">
        <v>186.1</v>
      </c>
      <c r="D6563" s="120">
        <v>6561</v>
      </c>
      <c r="E6563" s="121">
        <f t="shared" si="107"/>
        <v>12</v>
      </c>
    </row>
    <row r="6564" spans="1:5" x14ac:dyDescent="0.2">
      <c r="A6564" s="24" t="s">
        <v>12244</v>
      </c>
      <c r="B6564" s="84" t="s">
        <v>25970</v>
      </c>
      <c r="C6564" s="119">
        <v>186.1</v>
      </c>
      <c r="D6564" s="120">
        <v>6562</v>
      </c>
      <c r="E6564" s="121">
        <f t="shared" si="107"/>
        <v>12</v>
      </c>
    </row>
    <row r="6565" spans="1:5" x14ac:dyDescent="0.2">
      <c r="A6565" s="24" t="s">
        <v>12242</v>
      </c>
      <c r="B6565" s="84" t="s">
        <v>25885</v>
      </c>
      <c r="C6565" s="119">
        <v>186.2</v>
      </c>
      <c r="D6565" s="120">
        <v>6563</v>
      </c>
      <c r="E6565" s="121">
        <f t="shared" si="107"/>
        <v>12</v>
      </c>
    </row>
    <row r="6566" spans="1:5" x14ac:dyDescent="0.2">
      <c r="A6566" s="24" t="s">
        <v>12892</v>
      </c>
      <c r="B6566" s="84" t="s">
        <v>25825</v>
      </c>
      <c r="C6566" s="119">
        <v>186.3</v>
      </c>
      <c r="D6566" s="120">
        <v>6564</v>
      </c>
      <c r="E6566" s="121">
        <f t="shared" si="107"/>
        <v>12</v>
      </c>
    </row>
    <row r="6567" spans="1:5" x14ac:dyDescent="0.2">
      <c r="A6567" s="24" t="s">
        <v>12308</v>
      </c>
      <c r="B6567" s="84" t="s">
        <v>25890</v>
      </c>
      <c r="C6567" s="119">
        <v>186.4</v>
      </c>
      <c r="D6567" s="120">
        <v>6565</v>
      </c>
      <c r="E6567" s="121">
        <f t="shared" si="107"/>
        <v>12</v>
      </c>
    </row>
    <row r="6568" spans="1:5" x14ac:dyDescent="0.2">
      <c r="A6568" s="24" t="s">
        <v>25830</v>
      </c>
      <c r="B6568" s="84" t="s">
        <v>25831</v>
      </c>
      <c r="C6568" s="119">
        <v>186.4</v>
      </c>
      <c r="D6568" s="120">
        <v>6566</v>
      </c>
      <c r="E6568" s="121">
        <f t="shared" si="107"/>
        <v>12</v>
      </c>
    </row>
    <row r="6569" spans="1:5" x14ac:dyDescent="0.2">
      <c r="A6569" s="24" t="s">
        <v>12155</v>
      </c>
      <c r="B6569" s="84" t="s">
        <v>25829</v>
      </c>
      <c r="C6569" s="119">
        <v>186.5</v>
      </c>
      <c r="D6569" s="120">
        <v>6567</v>
      </c>
      <c r="E6569" s="121">
        <f t="shared" si="107"/>
        <v>12</v>
      </c>
    </row>
    <row r="6570" spans="1:5" x14ac:dyDescent="0.2">
      <c r="A6570" s="24" t="s">
        <v>13056</v>
      </c>
      <c r="B6570" s="84" t="s">
        <v>25646</v>
      </c>
      <c r="C6570" s="119">
        <v>186.6</v>
      </c>
      <c r="D6570" s="120">
        <v>6568</v>
      </c>
      <c r="E6570" s="121">
        <f t="shared" si="107"/>
        <v>12</v>
      </c>
    </row>
    <row r="6571" spans="1:5" x14ac:dyDescent="0.2">
      <c r="A6571" s="24" t="s">
        <v>12421</v>
      </c>
      <c r="B6571" s="84" t="s">
        <v>25819</v>
      </c>
      <c r="C6571" s="119">
        <v>186.7</v>
      </c>
      <c r="D6571" s="120">
        <v>6569</v>
      </c>
      <c r="E6571" s="121">
        <f t="shared" si="107"/>
        <v>12</v>
      </c>
    </row>
    <row r="6572" spans="1:5" x14ac:dyDescent="0.2">
      <c r="A6572" s="24" t="s">
        <v>12701</v>
      </c>
      <c r="B6572" s="84" t="s">
        <v>25755</v>
      </c>
      <c r="C6572" s="119">
        <v>186.9</v>
      </c>
      <c r="D6572" s="120">
        <v>6570</v>
      </c>
      <c r="E6572" s="121">
        <f t="shared" si="107"/>
        <v>12</v>
      </c>
    </row>
    <row r="6573" spans="1:5" x14ac:dyDescent="0.2">
      <c r="A6573" s="24" t="s">
        <v>12225</v>
      </c>
      <c r="B6573" s="84" t="s">
        <v>25928</v>
      </c>
      <c r="C6573" s="119">
        <v>187.1</v>
      </c>
      <c r="D6573" s="120">
        <v>6571</v>
      </c>
      <c r="E6573" s="121">
        <f t="shared" si="107"/>
        <v>12</v>
      </c>
    </row>
    <row r="6574" spans="1:5" x14ac:dyDescent="0.2">
      <c r="A6574" s="24" t="s">
        <v>12182</v>
      </c>
      <c r="B6574" s="84" t="s">
        <v>25856</v>
      </c>
      <c r="C6574" s="119">
        <v>187.2</v>
      </c>
      <c r="D6574" s="120">
        <v>6572</v>
      </c>
      <c r="E6574" s="121">
        <f t="shared" si="107"/>
        <v>12</v>
      </c>
    </row>
    <row r="6575" spans="1:5" x14ac:dyDescent="0.2">
      <c r="A6575" s="24" t="s">
        <v>12409</v>
      </c>
      <c r="B6575" s="84" t="s">
        <v>25728</v>
      </c>
      <c r="C6575" s="119">
        <v>187.2</v>
      </c>
      <c r="D6575" s="120">
        <v>6573</v>
      </c>
      <c r="E6575" s="121">
        <f t="shared" si="107"/>
        <v>12</v>
      </c>
    </row>
    <row r="6576" spans="1:5" x14ac:dyDescent="0.2">
      <c r="A6576" s="24" t="s">
        <v>12090</v>
      </c>
      <c r="B6576" s="84" t="s">
        <v>25948</v>
      </c>
      <c r="C6576" s="119">
        <v>187.3</v>
      </c>
      <c r="D6576" s="120">
        <v>6574</v>
      </c>
      <c r="E6576" s="121">
        <f t="shared" si="107"/>
        <v>12</v>
      </c>
    </row>
    <row r="6577" spans="1:5" x14ac:dyDescent="0.2">
      <c r="A6577" s="24" t="s">
        <v>12169</v>
      </c>
      <c r="B6577" s="84" t="s">
        <v>25681</v>
      </c>
      <c r="C6577" s="119">
        <v>187.3</v>
      </c>
      <c r="D6577" s="120">
        <v>6575</v>
      </c>
      <c r="E6577" s="121">
        <f t="shared" si="107"/>
        <v>12</v>
      </c>
    </row>
    <row r="6578" spans="1:5" x14ac:dyDescent="0.2">
      <c r="A6578" s="24" t="s">
        <v>12137</v>
      </c>
      <c r="B6578" s="84" t="s">
        <v>25653</v>
      </c>
      <c r="C6578" s="119">
        <v>187.8</v>
      </c>
      <c r="D6578" s="120">
        <v>6576</v>
      </c>
      <c r="E6578" s="121">
        <f t="shared" si="107"/>
        <v>12</v>
      </c>
    </row>
    <row r="6579" spans="1:5" x14ac:dyDescent="0.2">
      <c r="A6579" s="24" t="s">
        <v>12331</v>
      </c>
      <c r="B6579" s="84" t="s">
        <v>25706</v>
      </c>
      <c r="C6579" s="119">
        <v>187.9</v>
      </c>
      <c r="D6579" s="120">
        <v>6577</v>
      </c>
      <c r="E6579" s="121">
        <f t="shared" si="107"/>
        <v>12</v>
      </c>
    </row>
    <row r="6580" spans="1:5" x14ac:dyDescent="0.2">
      <c r="A6580" s="24" t="s">
        <v>12248</v>
      </c>
      <c r="B6580" s="84" t="s">
        <v>25757</v>
      </c>
      <c r="C6580" s="119">
        <v>187.9</v>
      </c>
      <c r="D6580" s="120">
        <v>6578</v>
      </c>
      <c r="E6580" s="121">
        <f t="shared" si="107"/>
        <v>12</v>
      </c>
    </row>
    <row r="6581" spans="1:5" x14ac:dyDescent="0.2">
      <c r="A6581" s="24" t="s">
        <v>12201</v>
      </c>
      <c r="B6581" s="84" t="s">
        <v>25834</v>
      </c>
      <c r="C6581" s="119">
        <v>187.9</v>
      </c>
      <c r="D6581" s="120">
        <v>6579</v>
      </c>
      <c r="E6581" s="121">
        <f t="shared" si="107"/>
        <v>12</v>
      </c>
    </row>
    <row r="6582" spans="1:5" x14ac:dyDescent="0.2">
      <c r="A6582" s="24" t="s">
        <v>12454</v>
      </c>
      <c r="B6582" s="84" t="s">
        <v>25865</v>
      </c>
      <c r="C6582" s="119">
        <v>188.1</v>
      </c>
      <c r="D6582" s="120">
        <v>6580</v>
      </c>
      <c r="E6582" s="121">
        <f t="shared" si="107"/>
        <v>12</v>
      </c>
    </row>
    <row r="6583" spans="1:5" x14ac:dyDescent="0.2">
      <c r="A6583" s="24" t="s">
        <v>12689</v>
      </c>
      <c r="B6583" s="84" t="s">
        <v>25635</v>
      </c>
      <c r="C6583" s="119">
        <v>188.1</v>
      </c>
      <c r="D6583" s="120">
        <v>6581</v>
      </c>
      <c r="E6583" s="121">
        <f t="shared" si="107"/>
        <v>12</v>
      </c>
    </row>
    <row r="6584" spans="1:5" x14ac:dyDescent="0.2">
      <c r="A6584" s="24" t="s">
        <v>12660</v>
      </c>
      <c r="B6584" s="84" t="s">
        <v>25874</v>
      </c>
      <c r="C6584" s="119">
        <v>188.2</v>
      </c>
      <c r="D6584" s="120">
        <v>6582</v>
      </c>
      <c r="E6584" s="121">
        <f t="shared" si="107"/>
        <v>12</v>
      </c>
    </row>
    <row r="6585" spans="1:5" x14ac:dyDescent="0.2">
      <c r="A6585" s="24" t="s">
        <v>12138</v>
      </c>
      <c r="B6585" s="84" t="s">
        <v>25963</v>
      </c>
      <c r="C6585" s="119">
        <v>188.2</v>
      </c>
      <c r="D6585" s="120">
        <v>6583</v>
      </c>
      <c r="E6585" s="121">
        <f t="shared" si="107"/>
        <v>12</v>
      </c>
    </row>
    <row r="6586" spans="1:5" x14ac:dyDescent="0.2">
      <c r="A6586" s="24" t="s">
        <v>12236</v>
      </c>
      <c r="B6586" s="84" t="s">
        <v>25734</v>
      </c>
      <c r="C6586" s="119">
        <v>188.5</v>
      </c>
      <c r="D6586" s="120">
        <v>6584</v>
      </c>
      <c r="E6586" s="121">
        <f t="shared" si="107"/>
        <v>12</v>
      </c>
    </row>
    <row r="6587" spans="1:5" x14ac:dyDescent="0.2">
      <c r="A6587" s="24" t="s">
        <v>12049</v>
      </c>
      <c r="B6587" s="84" t="s">
        <v>25850</v>
      </c>
      <c r="C6587" s="119">
        <v>188.5</v>
      </c>
      <c r="D6587" s="120">
        <v>6585</v>
      </c>
      <c r="E6587" s="121">
        <f t="shared" si="107"/>
        <v>12</v>
      </c>
    </row>
    <row r="6588" spans="1:5" x14ac:dyDescent="0.2">
      <c r="A6588" s="24" t="s">
        <v>12230</v>
      </c>
      <c r="B6588" s="84" t="s">
        <v>25782</v>
      </c>
      <c r="C6588" s="119">
        <v>188.7</v>
      </c>
      <c r="D6588" s="120">
        <v>6586</v>
      </c>
      <c r="E6588" s="121">
        <f t="shared" si="107"/>
        <v>12</v>
      </c>
    </row>
    <row r="6589" spans="1:5" x14ac:dyDescent="0.2">
      <c r="A6589" s="24" t="s">
        <v>12111</v>
      </c>
      <c r="B6589" s="84" t="s">
        <v>25889</v>
      </c>
      <c r="C6589" s="119">
        <v>188.7</v>
      </c>
      <c r="D6589" s="120">
        <v>6587</v>
      </c>
      <c r="E6589" s="121">
        <f t="shared" si="107"/>
        <v>12</v>
      </c>
    </row>
    <row r="6590" spans="1:5" x14ac:dyDescent="0.2">
      <c r="A6590" s="24" t="s">
        <v>25816</v>
      </c>
      <c r="B6590" s="84" t="s">
        <v>25817</v>
      </c>
      <c r="C6590" s="119">
        <v>188.8</v>
      </c>
      <c r="D6590" s="120">
        <v>6588</v>
      </c>
      <c r="E6590" s="121">
        <f t="shared" si="107"/>
        <v>12</v>
      </c>
    </row>
    <row r="6591" spans="1:5" x14ac:dyDescent="0.2">
      <c r="A6591" s="24" t="s">
        <v>12052</v>
      </c>
      <c r="B6591" s="84" t="s">
        <v>26041</v>
      </c>
      <c r="C6591" s="119">
        <v>188.9</v>
      </c>
      <c r="D6591" s="120">
        <v>6589</v>
      </c>
      <c r="E6591" s="121">
        <f t="shared" si="107"/>
        <v>12</v>
      </c>
    </row>
    <row r="6592" spans="1:5" x14ac:dyDescent="0.2">
      <c r="A6592" s="24" t="s">
        <v>12467</v>
      </c>
      <c r="B6592" s="84" t="s">
        <v>25899</v>
      </c>
      <c r="C6592" s="119">
        <v>188.9</v>
      </c>
      <c r="D6592" s="120">
        <v>6590</v>
      </c>
      <c r="E6592" s="121">
        <f t="shared" si="107"/>
        <v>12</v>
      </c>
    </row>
    <row r="6593" spans="1:5" x14ac:dyDescent="0.2">
      <c r="A6593" s="24" t="s">
        <v>12190</v>
      </c>
      <c r="B6593" s="84" t="s">
        <v>25884</v>
      </c>
      <c r="C6593" s="119">
        <v>188.9</v>
      </c>
      <c r="D6593" s="120">
        <v>6591</v>
      </c>
      <c r="E6593" s="121">
        <f t="shared" si="107"/>
        <v>12</v>
      </c>
    </row>
    <row r="6594" spans="1:5" x14ac:dyDescent="0.2">
      <c r="A6594" s="24" t="s">
        <v>12305</v>
      </c>
      <c r="B6594" s="84" t="s">
        <v>25703</v>
      </c>
      <c r="C6594" s="119">
        <v>189.2</v>
      </c>
      <c r="D6594" s="120">
        <v>6592</v>
      </c>
      <c r="E6594" s="121">
        <f t="shared" si="107"/>
        <v>12</v>
      </c>
    </row>
    <row r="6595" spans="1:5" x14ac:dyDescent="0.2">
      <c r="A6595" s="24" t="s">
        <v>12183</v>
      </c>
      <c r="B6595" s="84" t="s">
        <v>25722</v>
      </c>
      <c r="C6595" s="119">
        <v>189.4</v>
      </c>
      <c r="D6595" s="120">
        <v>6593</v>
      </c>
      <c r="E6595" s="121">
        <f t="shared" si="107"/>
        <v>12</v>
      </c>
    </row>
    <row r="6596" spans="1:5" x14ac:dyDescent="0.2">
      <c r="A6596" s="24" t="s">
        <v>12164</v>
      </c>
      <c r="B6596" s="84" t="s">
        <v>25938</v>
      </c>
      <c r="C6596" s="119">
        <v>189.4</v>
      </c>
      <c r="D6596" s="120">
        <v>6594</v>
      </c>
      <c r="E6596" s="121">
        <f t="shared" ref="E6596:E6659" si="108">VLOOKUP(C6596,$I$3:$O$18,7, TRUE)</f>
        <v>12</v>
      </c>
    </row>
    <row r="6597" spans="1:5" x14ac:dyDescent="0.2">
      <c r="A6597" s="24" t="s">
        <v>12280</v>
      </c>
      <c r="B6597" s="84" t="s">
        <v>25846</v>
      </c>
      <c r="C6597" s="119">
        <v>189.4</v>
      </c>
      <c r="D6597" s="120">
        <v>6595</v>
      </c>
      <c r="E6597" s="121">
        <f t="shared" si="108"/>
        <v>12</v>
      </c>
    </row>
    <row r="6598" spans="1:5" x14ac:dyDescent="0.2">
      <c r="A6598" s="24" t="s">
        <v>12501</v>
      </c>
      <c r="B6598" s="84" t="s">
        <v>25672</v>
      </c>
      <c r="C6598" s="119">
        <v>189.6</v>
      </c>
      <c r="D6598" s="120">
        <v>6596</v>
      </c>
      <c r="E6598" s="121">
        <f t="shared" si="108"/>
        <v>12</v>
      </c>
    </row>
    <row r="6599" spans="1:5" x14ac:dyDescent="0.2">
      <c r="A6599" s="24" t="s">
        <v>12445</v>
      </c>
      <c r="B6599" s="84" t="s">
        <v>25815</v>
      </c>
      <c r="C6599" s="119">
        <v>189.7</v>
      </c>
      <c r="D6599" s="120">
        <v>6597</v>
      </c>
      <c r="E6599" s="121">
        <f t="shared" si="108"/>
        <v>12</v>
      </c>
    </row>
    <row r="6600" spans="1:5" x14ac:dyDescent="0.2">
      <c r="A6600" s="24" t="s">
        <v>12238</v>
      </c>
      <c r="B6600" s="84" t="s">
        <v>25839</v>
      </c>
      <c r="C6600" s="119">
        <v>189.8</v>
      </c>
      <c r="D6600" s="120">
        <v>6598</v>
      </c>
      <c r="E6600" s="121">
        <f t="shared" si="108"/>
        <v>12</v>
      </c>
    </row>
    <row r="6601" spans="1:5" x14ac:dyDescent="0.2">
      <c r="A6601" s="24" t="s">
        <v>12364</v>
      </c>
      <c r="B6601" s="84" t="s">
        <v>25908</v>
      </c>
      <c r="C6601" s="119">
        <v>189.8</v>
      </c>
      <c r="D6601" s="120">
        <v>6599</v>
      </c>
      <c r="E6601" s="121">
        <f t="shared" si="108"/>
        <v>12</v>
      </c>
    </row>
    <row r="6602" spans="1:5" x14ac:dyDescent="0.2">
      <c r="A6602" s="24" t="s">
        <v>12170</v>
      </c>
      <c r="B6602" s="84" t="s">
        <v>25929</v>
      </c>
      <c r="C6602" s="119">
        <v>189.9</v>
      </c>
      <c r="D6602" s="120">
        <v>6600</v>
      </c>
      <c r="E6602" s="121">
        <f t="shared" si="108"/>
        <v>12</v>
      </c>
    </row>
    <row r="6603" spans="1:5" x14ac:dyDescent="0.2">
      <c r="A6603" s="24" t="s">
        <v>12299</v>
      </c>
      <c r="B6603" s="84" t="s">
        <v>25750</v>
      </c>
      <c r="C6603" s="119">
        <v>190</v>
      </c>
      <c r="D6603" s="120">
        <v>6601</v>
      </c>
      <c r="E6603" s="121">
        <f t="shared" si="108"/>
        <v>12</v>
      </c>
    </row>
    <row r="6604" spans="1:5" x14ac:dyDescent="0.2">
      <c r="A6604" s="24" t="s">
        <v>12381</v>
      </c>
      <c r="B6604" s="84" t="s">
        <v>25690</v>
      </c>
      <c r="C6604" s="119">
        <v>190</v>
      </c>
      <c r="D6604" s="120">
        <v>6602</v>
      </c>
      <c r="E6604" s="121">
        <f t="shared" si="108"/>
        <v>12</v>
      </c>
    </row>
    <row r="6605" spans="1:5" x14ac:dyDescent="0.2">
      <c r="A6605" s="24" t="s">
        <v>12335</v>
      </c>
      <c r="B6605" s="84" t="s">
        <v>25799</v>
      </c>
      <c r="C6605" s="119">
        <v>190.3</v>
      </c>
      <c r="D6605" s="120">
        <v>6603</v>
      </c>
      <c r="E6605" s="121">
        <f t="shared" si="108"/>
        <v>12</v>
      </c>
    </row>
    <row r="6606" spans="1:5" x14ac:dyDescent="0.2">
      <c r="A6606" s="24" t="s">
        <v>12708</v>
      </c>
      <c r="B6606" s="84" t="s">
        <v>25618</v>
      </c>
      <c r="C6606" s="119">
        <v>190.3</v>
      </c>
      <c r="D6606" s="120">
        <v>6604</v>
      </c>
      <c r="E6606" s="121">
        <f t="shared" si="108"/>
        <v>12</v>
      </c>
    </row>
    <row r="6607" spans="1:5" x14ac:dyDescent="0.2">
      <c r="A6607" s="24" t="s">
        <v>25988</v>
      </c>
      <c r="B6607" s="84" t="s">
        <v>25989</v>
      </c>
      <c r="C6607" s="119">
        <v>190.4</v>
      </c>
      <c r="D6607" s="120">
        <v>6605</v>
      </c>
      <c r="E6607" s="121">
        <f t="shared" si="108"/>
        <v>12</v>
      </c>
    </row>
    <row r="6608" spans="1:5" x14ac:dyDescent="0.2">
      <c r="A6608" s="24" t="s">
        <v>12417</v>
      </c>
      <c r="B6608" s="84" t="s">
        <v>25610</v>
      </c>
      <c r="C6608" s="119">
        <v>190.7</v>
      </c>
      <c r="D6608" s="120">
        <v>6606</v>
      </c>
      <c r="E6608" s="121">
        <f t="shared" si="108"/>
        <v>12</v>
      </c>
    </row>
    <row r="6609" spans="1:5" x14ac:dyDescent="0.2">
      <c r="A6609" s="24" t="s">
        <v>15105</v>
      </c>
      <c r="B6609" s="84" t="s">
        <v>25682</v>
      </c>
      <c r="C6609" s="119">
        <v>190.9</v>
      </c>
      <c r="D6609" s="120">
        <v>6607</v>
      </c>
      <c r="E6609" s="121">
        <f t="shared" si="108"/>
        <v>12</v>
      </c>
    </row>
    <row r="6610" spans="1:5" x14ac:dyDescent="0.2">
      <c r="A6610" s="24" t="s">
        <v>12611</v>
      </c>
      <c r="B6610" s="84" t="s">
        <v>25715</v>
      </c>
      <c r="C6610" s="119">
        <v>191.4</v>
      </c>
      <c r="D6610" s="120">
        <v>6608</v>
      </c>
      <c r="E6610" s="121">
        <f t="shared" si="108"/>
        <v>12</v>
      </c>
    </row>
    <row r="6611" spans="1:5" x14ac:dyDescent="0.2">
      <c r="A6611" s="24" t="s">
        <v>12123</v>
      </c>
      <c r="B6611" s="84" t="s">
        <v>26007</v>
      </c>
      <c r="C6611" s="119">
        <v>191.4</v>
      </c>
      <c r="D6611" s="120">
        <v>6609</v>
      </c>
      <c r="E6611" s="121">
        <f t="shared" si="108"/>
        <v>12</v>
      </c>
    </row>
    <row r="6612" spans="1:5" x14ac:dyDescent="0.2">
      <c r="A6612" s="24" t="s">
        <v>12428</v>
      </c>
      <c r="B6612" s="84" t="s">
        <v>25773</v>
      </c>
      <c r="C6612" s="119">
        <v>191.5</v>
      </c>
      <c r="D6612" s="120">
        <v>6610</v>
      </c>
      <c r="E6612" s="121">
        <f t="shared" si="108"/>
        <v>12</v>
      </c>
    </row>
    <row r="6613" spans="1:5" x14ac:dyDescent="0.2">
      <c r="A6613" s="24" t="s">
        <v>12557</v>
      </c>
      <c r="B6613" s="84" t="s">
        <v>25751</v>
      </c>
      <c r="C6613" s="119">
        <v>191.7</v>
      </c>
      <c r="D6613" s="120">
        <v>6611</v>
      </c>
      <c r="E6613" s="121">
        <f t="shared" si="108"/>
        <v>12</v>
      </c>
    </row>
    <row r="6614" spans="1:5" x14ac:dyDescent="0.2">
      <c r="A6614" s="24" t="s">
        <v>12294</v>
      </c>
      <c r="B6614" s="84" t="s">
        <v>25934</v>
      </c>
      <c r="C6614" s="119">
        <v>191.8</v>
      </c>
      <c r="D6614" s="120">
        <v>6612</v>
      </c>
      <c r="E6614" s="121">
        <f t="shared" si="108"/>
        <v>12</v>
      </c>
    </row>
    <row r="6615" spans="1:5" x14ac:dyDescent="0.2">
      <c r="A6615" s="24" t="s">
        <v>12277</v>
      </c>
      <c r="B6615" s="84" t="s">
        <v>25888</v>
      </c>
      <c r="C6615" s="119">
        <v>192</v>
      </c>
      <c r="D6615" s="120">
        <v>6613</v>
      </c>
      <c r="E6615" s="121">
        <f t="shared" si="108"/>
        <v>12</v>
      </c>
    </row>
    <row r="6616" spans="1:5" x14ac:dyDescent="0.2">
      <c r="A6616" s="24" t="s">
        <v>12261</v>
      </c>
      <c r="B6616" s="84" t="s">
        <v>25854</v>
      </c>
      <c r="C6616" s="119">
        <v>192.1</v>
      </c>
      <c r="D6616" s="120">
        <v>6614</v>
      </c>
      <c r="E6616" s="121">
        <f t="shared" si="108"/>
        <v>12</v>
      </c>
    </row>
    <row r="6617" spans="1:5" x14ac:dyDescent="0.2">
      <c r="A6617" s="24" t="s">
        <v>12083</v>
      </c>
      <c r="B6617" s="84" t="s">
        <v>25909</v>
      </c>
      <c r="C6617" s="119">
        <v>192.3</v>
      </c>
      <c r="D6617" s="120">
        <v>6615</v>
      </c>
      <c r="E6617" s="121">
        <f t="shared" si="108"/>
        <v>12</v>
      </c>
    </row>
    <row r="6618" spans="1:5" x14ac:dyDescent="0.2">
      <c r="A6618" s="24" t="s">
        <v>12729</v>
      </c>
      <c r="B6618" s="84" t="s">
        <v>25518</v>
      </c>
      <c r="C6618" s="119">
        <v>192.3</v>
      </c>
      <c r="D6618" s="120">
        <v>6616</v>
      </c>
      <c r="E6618" s="121">
        <f t="shared" si="108"/>
        <v>12</v>
      </c>
    </row>
    <row r="6619" spans="1:5" x14ac:dyDescent="0.2">
      <c r="A6619" s="24" t="s">
        <v>12195</v>
      </c>
      <c r="B6619" s="84" t="s">
        <v>25832</v>
      </c>
      <c r="C6619" s="119">
        <v>192.6</v>
      </c>
      <c r="D6619" s="120">
        <v>6617</v>
      </c>
      <c r="E6619" s="121">
        <f t="shared" si="108"/>
        <v>12</v>
      </c>
    </row>
    <row r="6620" spans="1:5" x14ac:dyDescent="0.2">
      <c r="A6620" s="24" t="s">
        <v>12224</v>
      </c>
      <c r="B6620" s="84" t="s">
        <v>25872</v>
      </c>
      <c r="C6620" s="119">
        <v>192.7</v>
      </c>
      <c r="D6620" s="120">
        <v>6618</v>
      </c>
      <c r="E6620" s="121">
        <f t="shared" si="108"/>
        <v>12</v>
      </c>
    </row>
    <row r="6621" spans="1:5" x14ac:dyDescent="0.2">
      <c r="A6621" s="24" t="s">
        <v>12226</v>
      </c>
      <c r="B6621" s="84" t="s">
        <v>25876</v>
      </c>
      <c r="C6621" s="119">
        <v>192.7</v>
      </c>
      <c r="D6621" s="120">
        <v>6619</v>
      </c>
      <c r="E6621" s="121">
        <f t="shared" si="108"/>
        <v>12</v>
      </c>
    </row>
    <row r="6622" spans="1:5" x14ac:dyDescent="0.2">
      <c r="A6622" s="24" t="s">
        <v>12379</v>
      </c>
      <c r="B6622" s="84" t="s">
        <v>25867</v>
      </c>
      <c r="C6622" s="119">
        <v>192.7</v>
      </c>
      <c r="D6622" s="120">
        <v>6620</v>
      </c>
      <c r="E6622" s="121">
        <f t="shared" si="108"/>
        <v>12</v>
      </c>
    </row>
    <row r="6623" spans="1:5" x14ac:dyDescent="0.2">
      <c r="A6623" s="24" t="s">
        <v>12370</v>
      </c>
      <c r="B6623" s="84" t="s">
        <v>25713</v>
      </c>
      <c r="C6623" s="119">
        <v>192.7</v>
      </c>
      <c r="D6623" s="120">
        <v>6621</v>
      </c>
      <c r="E6623" s="121">
        <f t="shared" si="108"/>
        <v>12</v>
      </c>
    </row>
    <row r="6624" spans="1:5" x14ac:dyDescent="0.2">
      <c r="A6624" s="24" t="s">
        <v>26015</v>
      </c>
      <c r="B6624" s="84" t="s">
        <v>26016</v>
      </c>
      <c r="C6624" s="119">
        <v>192.8</v>
      </c>
      <c r="D6624" s="120">
        <v>6622</v>
      </c>
      <c r="E6624" s="121">
        <f t="shared" si="108"/>
        <v>12</v>
      </c>
    </row>
    <row r="6625" spans="1:5" x14ac:dyDescent="0.2">
      <c r="A6625" s="24" t="s">
        <v>12290</v>
      </c>
      <c r="B6625" s="84" t="s">
        <v>25820</v>
      </c>
      <c r="C6625" s="119">
        <v>192.9</v>
      </c>
      <c r="D6625" s="120">
        <v>6623</v>
      </c>
      <c r="E6625" s="121">
        <f t="shared" si="108"/>
        <v>12</v>
      </c>
    </row>
    <row r="6626" spans="1:5" x14ac:dyDescent="0.2">
      <c r="A6626" s="24" t="s">
        <v>12043</v>
      </c>
      <c r="B6626" s="84" t="s">
        <v>25906</v>
      </c>
      <c r="C6626" s="119">
        <v>193.2</v>
      </c>
      <c r="D6626" s="120">
        <v>6624</v>
      </c>
      <c r="E6626" s="121">
        <f t="shared" si="108"/>
        <v>12</v>
      </c>
    </row>
    <row r="6627" spans="1:5" x14ac:dyDescent="0.2">
      <c r="A6627" s="24" t="s">
        <v>12311</v>
      </c>
      <c r="B6627" s="84" t="s">
        <v>25926</v>
      </c>
      <c r="C6627" s="119">
        <v>193.5</v>
      </c>
      <c r="D6627" s="120">
        <v>6625</v>
      </c>
      <c r="E6627" s="121">
        <f t="shared" si="108"/>
        <v>12</v>
      </c>
    </row>
    <row r="6628" spans="1:5" x14ac:dyDescent="0.2">
      <c r="A6628" s="24" t="s">
        <v>12131</v>
      </c>
      <c r="B6628" s="84" t="s">
        <v>25951</v>
      </c>
      <c r="C6628" s="119">
        <v>193.7</v>
      </c>
      <c r="D6628" s="120">
        <v>6626</v>
      </c>
      <c r="E6628" s="121">
        <f t="shared" si="108"/>
        <v>12</v>
      </c>
    </row>
    <row r="6629" spans="1:5" x14ac:dyDescent="0.2">
      <c r="A6629" s="24" t="s">
        <v>12662</v>
      </c>
      <c r="B6629" s="84" t="s">
        <v>25809</v>
      </c>
      <c r="C6629" s="119">
        <v>193.7</v>
      </c>
      <c r="D6629" s="120">
        <v>6627</v>
      </c>
      <c r="E6629" s="121">
        <f t="shared" si="108"/>
        <v>12</v>
      </c>
    </row>
    <row r="6630" spans="1:5" x14ac:dyDescent="0.2">
      <c r="A6630" s="24" t="s">
        <v>12216</v>
      </c>
      <c r="B6630" s="84" t="s">
        <v>25965</v>
      </c>
      <c r="C6630" s="119">
        <v>193.8</v>
      </c>
      <c r="D6630" s="120">
        <v>6628</v>
      </c>
      <c r="E6630" s="121">
        <f t="shared" si="108"/>
        <v>12</v>
      </c>
    </row>
    <row r="6631" spans="1:5" x14ac:dyDescent="0.2">
      <c r="A6631" s="24" t="s">
        <v>12284</v>
      </c>
      <c r="B6631" s="84" t="s">
        <v>25797</v>
      </c>
      <c r="C6631" s="119">
        <v>193.9</v>
      </c>
      <c r="D6631" s="120">
        <v>6629</v>
      </c>
      <c r="E6631" s="121">
        <f t="shared" si="108"/>
        <v>12</v>
      </c>
    </row>
    <row r="6632" spans="1:5" x14ac:dyDescent="0.2">
      <c r="A6632" s="24" t="s">
        <v>12474</v>
      </c>
      <c r="B6632" s="84" t="s">
        <v>25665</v>
      </c>
      <c r="C6632" s="119">
        <v>194.2</v>
      </c>
      <c r="D6632" s="120">
        <v>6630</v>
      </c>
      <c r="E6632" s="121">
        <f t="shared" si="108"/>
        <v>12</v>
      </c>
    </row>
    <row r="6633" spans="1:5" x14ac:dyDescent="0.2">
      <c r="A6633" s="24" t="s">
        <v>12272</v>
      </c>
      <c r="B6633" s="84" t="s">
        <v>25871</v>
      </c>
      <c r="C6633" s="119">
        <v>194.2</v>
      </c>
      <c r="D6633" s="120">
        <v>6631</v>
      </c>
      <c r="E6633" s="121">
        <f t="shared" si="108"/>
        <v>12</v>
      </c>
    </row>
    <row r="6634" spans="1:5" x14ac:dyDescent="0.2">
      <c r="A6634" s="24" t="s">
        <v>12153</v>
      </c>
      <c r="B6634" s="84" t="s">
        <v>25949</v>
      </c>
      <c r="C6634" s="119">
        <v>194.4</v>
      </c>
      <c r="D6634" s="120">
        <v>6632</v>
      </c>
      <c r="E6634" s="121">
        <f t="shared" si="108"/>
        <v>12</v>
      </c>
    </row>
    <row r="6635" spans="1:5" x14ac:dyDescent="0.2">
      <c r="A6635" s="24" t="s">
        <v>12146</v>
      </c>
      <c r="B6635" s="84" t="s">
        <v>25924</v>
      </c>
      <c r="C6635" s="119">
        <v>194.5</v>
      </c>
      <c r="D6635" s="120">
        <v>6633</v>
      </c>
      <c r="E6635" s="121">
        <f t="shared" si="108"/>
        <v>12</v>
      </c>
    </row>
    <row r="6636" spans="1:5" x14ac:dyDescent="0.2">
      <c r="A6636" s="24" t="s">
        <v>12325</v>
      </c>
      <c r="B6636" s="84" t="s">
        <v>25905</v>
      </c>
      <c r="C6636" s="119">
        <v>194.6</v>
      </c>
      <c r="D6636" s="120">
        <v>6634</v>
      </c>
      <c r="E6636" s="121">
        <f t="shared" si="108"/>
        <v>12</v>
      </c>
    </row>
    <row r="6637" spans="1:5" x14ac:dyDescent="0.2">
      <c r="A6637" s="24" t="s">
        <v>12188</v>
      </c>
      <c r="B6637" s="84" t="s">
        <v>25838</v>
      </c>
      <c r="C6637" s="119">
        <v>194.6</v>
      </c>
      <c r="D6637" s="120">
        <v>6635</v>
      </c>
      <c r="E6637" s="121">
        <f t="shared" si="108"/>
        <v>12</v>
      </c>
    </row>
    <row r="6638" spans="1:5" x14ac:dyDescent="0.2">
      <c r="A6638" s="24" t="s">
        <v>12165</v>
      </c>
      <c r="B6638" s="84" t="s">
        <v>25893</v>
      </c>
      <c r="C6638" s="119">
        <v>194.7</v>
      </c>
      <c r="D6638" s="120">
        <v>6636</v>
      </c>
      <c r="E6638" s="121">
        <f t="shared" si="108"/>
        <v>12</v>
      </c>
    </row>
    <row r="6639" spans="1:5" x14ac:dyDescent="0.2">
      <c r="A6639" s="24" t="s">
        <v>12178</v>
      </c>
      <c r="B6639" s="84" t="s">
        <v>25900</v>
      </c>
      <c r="C6639" s="119">
        <v>194.7</v>
      </c>
      <c r="D6639" s="120">
        <v>6637</v>
      </c>
      <c r="E6639" s="121">
        <f t="shared" si="108"/>
        <v>12</v>
      </c>
    </row>
    <row r="6640" spans="1:5" x14ac:dyDescent="0.2">
      <c r="A6640" s="24" t="s">
        <v>12292</v>
      </c>
      <c r="B6640" s="84" t="s">
        <v>25933</v>
      </c>
      <c r="C6640" s="119">
        <v>194.8</v>
      </c>
      <c r="D6640" s="120">
        <v>6638</v>
      </c>
      <c r="E6640" s="121">
        <f t="shared" si="108"/>
        <v>12</v>
      </c>
    </row>
    <row r="6641" spans="1:5" x14ac:dyDescent="0.2">
      <c r="A6641" s="24" t="s">
        <v>12211</v>
      </c>
      <c r="B6641" s="84" t="s">
        <v>25932</v>
      </c>
      <c r="C6641" s="119">
        <v>194.9</v>
      </c>
      <c r="D6641" s="120">
        <v>6639</v>
      </c>
      <c r="E6641" s="121">
        <f t="shared" si="108"/>
        <v>12</v>
      </c>
    </row>
    <row r="6642" spans="1:5" x14ac:dyDescent="0.2">
      <c r="A6642" s="24" t="s">
        <v>25842</v>
      </c>
      <c r="B6642" s="84" t="s">
        <v>25843</v>
      </c>
      <c r="C6642" s="119">
        <v>195.1</v>
      </c>
      <c r="D6642" s="120">
        <v>6640</v>
      </c>
      <c r="E6642" s="121">
        <f t="shared" si="108"/>
        <v>12</v>
      </c>
    </row>
    <row r="6643" spans="1:5" x14ac:dyDescent="0.2">
      <c r="A6643" s="24" t="s">
        <v>12068</v>
      </c>
      <c r="B6643" s="84" t="s">
        <v>25901</v>
      </c>
      <c r="C6643" s="119">
        <v>195.2</v>
      </c>
      <c r="D6643" s="120">
        <v>6641</v>
      </c>
      <c r="E6643" s="121">
        <f t="shared" si="108"/>
        <v>12</v>
      </c>
    </row>
    <row r="6644" spans="1:5" x14ac:dyDescent="0.2">
      <c r="A6644" s="24" t="s">
        <v>12177</v>
      </c>
      <c r="B6644" s="84" t="s">
        <v>25941</v>
      </c>
      <c r="C6644" s="119">
        <v>195.5</v>
      </c>
      <c r="D6644" s="120">
        <v>6642</v>
      </c>
      <c r="E6644" s="121">
        <f t="shared" si="108"/>
        <v>12</v>
      </c>
    </row>
    <row r="6645" spans="1:5" x14ac:dyDescent="0.2">
      <c r="A6645" s="24" t="s">
        <v>12200</v>
      </c>
      <c r="B6645" s="84" t="s">
        <v>25796</v>
      </c>
      <c r="C6645" s="119">
        <v>195.5</v>
      </c>
      <c r="D6645" s="120">
        <v>6643</v>
      </c>
      <c r="E6645" s="121">
        <f t="shared" si="108"/>
        <v>12</v>
      </c>
    </row>
    <row r="6646" spans="1:5" x14ac:dyDescent="0.2">
      <c r="A6646" s="24" t="s">
        <v>12109</v>
      </c>
      <c r="B6646" s="84" t="s">
        <v>25920</v>
      </c>
      <c r="C6646" s="119">
        <v>195.6</v>
      </c>
      <c r="D6646" s="120">
        <v>6644</v>
      </c>
      <c r="E6646" s="121">
        <f t="shared" si="108"/>
        <v>12</v>
      </c>
    </row>
    <row r="6647" spans="1:5" x14ac:dyDescent="0.2">
      <c r="A6647" s="24" t="s">
        <v>12088</v>
      </c>
      <c r="B6647" s="84" t="s">
        <v>25804</v>
      </c>
      <c r="C6647" s="119">
        <v>195.6</v>
      </c>
      <c r="D6647" s="120">
        <v>6645</v>
      </c>
      <c r="E6647" s="121">
        <f t="shared" si="108"/>
        <v>12</v>
      </c>
    </row>
    <row r="6648" spans="1:5" x14ac:dyDescent="0.2">
      <c r="A6648" s="24" t="s">
        <v>12711</v>
      </c>
      <c r="B6648" s="84" t="s">
        <v>25907</v>
      </c>
      <c r="C6648" s="119">
        <v>195.7</v>
      </c>
      <c r="D6648" s="120">
        <v>6646</v>
      </c>
      <c r="E6648" s="121">
        <f t="shared" si="108"/>
        <v>12</v>
      </c>
    </row>
    <row r="6649" spans="1:5" x14ac:dyDescent="0.2">
      <c r="A6649" s="24" t="s">
        <v>12036</v>
      </c>
      <c r="B6649" s="84" t="s">
        <v>25972</v>
      </c>
      <c r="C6649" s="119">
        <v>195.9</v>
      </c>
      <c r="D6649" s="120">
        <v>6647</v>
      </c>
      <c r="E6649" s="121">
        <f t="shared" si="108"/>
        <v>12</v>
      </c>
    </row>
    <row r="6650" spans="1:5" x14ac:dyDescent="0.2">
      <c r="A6650" s="24" t="s">
        <v>12174</v>
      </c>
      <c r="B6650" s="84" t="s">
        <v>25792</v>
      </c>
      <c r="C6650" s="119">
        <v>196</v>
      </c>
      <c r="D6650" s="120">
        <v>6648</v>
      </c>
      <c r="E6650" s="121">
        <f t="shared" si="108"/>
        <v>12</v>
      </c>
    </row>
    <row r="6651" spans="1:5" x14ac:dyDescent="0.2">
      <c r="A6651" s="24" t="s">
        <v>12397</v>
      </c>
      <c r="B6651" s="84" t="s">
        <v>25837</v>
      </c>
      <c r="C6651" s="119">
        <v>196</v>
      </c>
      <c r="D6651" s="120">
        <v>6649</v>
      </c>
      <c r="E6651" s="121">
        <f t="shared" si="108"/>
        <v>12</v>
      </c>
    </row>
    <row r="6652" spans="1:5" x14ac:dyDescent="0.2">
      <c r="A6652" s="24" t="s">
        <v>12199</v>
      </c>
      <c r="B6652" s="84" t="s">
        <v>25828</v>
      </c>
      <c r="C6652" s="119">
        <v>196.1</v>
      </c>
      <c r="D6652" s="120">
        <v>6650</v>
      </c>
      <c r="E6652" s="121">
        <f t="shared" si="108"/>
        <v>12</v>
      </c>
    </row>
    <row r="6653" spans="1:5" x14ac:dyDescent="0.2">
      <c r="A6653" s="24" t="s">
        <v>12094</v>
      </c>
      <c r="B6653" s="84" t="s">
        <v>25916</v>
      </c>
      <c r="C6653" s="119">
        <v>196.1</v>
      </c>
      <c r="D6653" s="120">
        <v>6651</v>
      </c>
      <c r="E6653" s="121">
        <f t="shared" si="108"/>
        <v>12</v>
      </c>
    </row>
    <row r="6654" spans="1:5" x14ac:dyDescent="0.2">
      <c r="A6654" s="24" t="s">
        <v>12098</v>
      </c>
      <c r="B6654" s="84" t="s">
        <v>25918</v>
      </c>
      <c r="C6654" s="119">
        <v>196.2</v>
      </c>
      <c r="D6654" s="120">
        <v>6652</v>
      </c>
      <c r="E6654" s="121">
        <f t="shared" si="108"/>
        <v>12</v>
      </c>
    </row>
    <row r="6655" spans="1:5" x14ac:dyDescent="0.2">
      <c r="A6655" s="24" t="s">
        <v>12293</v>
      </c>
      <c r="B6655" s="84" t="s">
        <v>25935</v>
      </c>
      <c r="C6655" s="119">
        <v>196.2</v>
      </c>
      <c r="D6655" s="120">
        <v>6653</v>
      </c>
      <c r="E6655" s="121">
        <f t="shared" si="108"/>
        <v>12</v>
      </c>
    </row>
    <row r="6656" spans="1:5" x14ac:dyDescent="0.2">
      <c r="A6656" s="24" t="s">
        <v>12628</v>
      </c>
      <c r="B6656" s="84" t="s">
        <v>25802</v>
      </c>
      <c r="C6656" s="119">
        <v>196.3</v>
      </c>
      <c r="D6656" s="120">
        <v>6654</v>
      </c>
      <c r="E6656" s="121">
        <f t="shared" si="108"/>
        <v>12</v>
      </c>
    </row>
    <row r="6657" spans="1:5" x14ac:dyDescent="0.2">
      <c r="A6657" s="24" t="s">
        <v>12135</v>
      </c>
      <c r="B6657" s="84" t="s">
        <v>25840</v>
      </c>
      <c r="C6657" s="119">
        <v>196.5</v>
      </c>
      <c r="D6657" s="120">
        <v>6655</v>
      </c>
      <c r="E6657" s="121">
        <f t="shared" si="108"/>
        <v>12</v>
      </c>
    </row>
    <row r="6658" spans="1:5" x14ac:dyDescent="0.2">
      <c r="A6658" s="24" t="s">
        <v>12121</v>
      </c>
      <c r="B6658" s="84" t="s">
        <v>25822</v>
      </c>
      <c r="C6658" s="119">
        <v>196.6</v>
      </c>
      <c r="D6658" s="120">
        <v>6656</v>
      </c>
      <c r="E6658" s="121">
        <f t="shared" si="108"/>
        <v>12</v>
      </c>
    </row>
    <row r="6659" spans="1:5" x14ac:dyDescent="0.2">
      <c r="A6659" s="24" t="s">
        <v>26075</v>
      </c>
      <c r="B6659" s="84" t="s">
        <v>26076</v>
      </c>
      <c r="C6659" s="119">
        <v>196.7</v>
      </c>
      <c r="D6659" s="120">
        <v>6657</v>
      </c>
      <c r="E6659" s="121">
        <f t="shared" si="108"/>
        <v>12</v>
      </c>
    </row>
    <row r="6660" spans="1:5" x14ac:dyDescent="0.2">
      <c r="A6660" s="24" t="s">
        <v>12834</v>
      </c>
      <c r="B6660" s="84" t="s">
        <v>25845</v>
      </c>
      <c r="C6660" s="119">
        <v>196.8</v>
      </c>
      <c r="D6660" s="120">
        <v>6658</v>
      </c>
      <c r="E6660" s="121">
        <f t="shared" ref="E6660:E6723" si="109">VLOOKUP(C6660,$I$3:$O$18,7, TRUE)</f>
        <v>12</v>
      </c>
    </row>
    <row r="6661" spans="1:5" x14ac:dyDescent="0.2">
      <c r="A6661" s="24" t="s">
        <v>12176</v>
      </c>
      <c r="B6661" s="84" t="s">
        <v>25898</v>
      </c>
      <c r="C6661" s="119">
        <v>197.2</v>
      </c>
      <c r="D6661" s="120">
        <v>6659</v>
      </c>
      <c r="E6661" s="121">
        <f t="shared" si="109"/>
        <v>12</v>
      </c>
    </row>
    <row r="6662" spans="1:5" x14ac:dyDescent="0.2">
      <c r="A6662" s="24" t="s">
        <v>12302</v>
      </c>
      <c r="B6662" s="84" t="s">
        <v>25629</v>
      </c>
      <c r="C6662" s="119">
        <v>197.6</v>
      </c>
      <c r="D6662" s="120">
        <v>6660</v>
      </c>
      <c r="E6662" s="121">
        <f t="shared" si="109"/>
        <v>12</v>
      </c>
    </row>
    <row r="6663" spans="1:5" x14ac:dyDescent="0.2">
      <c r="A6663" s="24" t="s">
        <v>12204</v>
      </c>
      <c r="B6663" s="84" t="s">
        <v>25968</v>
      </c>
      <c r="C6663" s="119">
        <v>197.6</v>
      </c>
      <c r="D6663" s="120">
        <v>6661</v>
      </c>
      <c r="E6663" s="121">
        <f t="shared" si="109"/>
        <v>12</v>
      </c>
    </row>
    <row r="6664" spans="1:5" x14ac:dyDescent="0.2">
      <c r="A6664" s="24" t="s">
        <v>12234</v>
      </c>
      <c r="B6664" s="84" t="s">
        <v>25859</v>
      </c>
      <c r="C6664" s="119">
        <v>197.6</v>
      </c>
      <c r="D6664" s="120">
        <v>6662</v>
      </c>
      <c r="E6664" s="121">
        <f t="shared" si="109"/>
        <v>12</v>
      </c>
    </row>
    <row r="6665" spans="1:5" x14ac:dyDescent="0.2">
      <c r="A6665" s="24" t="s">
        <v>12334</v>
      </c>
      <c r="B6665" s="84" t="s">
        <v>25795</v>
      </c>
      <c r="C6665" s="119">
        <v>197.7</v>
      </c>
      <c r="D6665" s="120">
        <v>6663</v>
      </c>
      <c r="E6665" s="121">
        <f t="shared" si="109"/>
        <v>12</v>
      </c>
    </row>
    <row r="6666" spans="1:5" x14ac:dyDescent="0.2">
      <c r="A6666" s="24" t="s">
        <v>12528</v>
      </c>
      <c r="B6666" s="84" t="s">
        <v>25944</v>
      </c>
      <c r="C6666" s="119">
        <v>197.7</v>
      </c>
      <c r="D6666" s="120">
        <v>6664</v>
      </c>
      <c r="E6666" s="121">
        <f t="shared" si="109"/>
        <v>12</v>
      </c>
    </row>
    <row r="6667" spans="1:5" x14ac:dyDescent="0.2">
      <c r="A6667" s="24" t="s">
        <v>12126</v>
      </c>
      <c r="B6667" s="84" t="s">
        <v>25864</v>
      </c>
      <c r="C6667" s="119">
        <v>197.7</v>
      </c>
      <c r="D6667" s="120">
        <v>6665</v>
      </c>
      <c r="E6667" s="121">
        <f t="shared" si="109"/>
        <v>12</v>
      </c>
    </row>
    <row r="6668" spans="1:5" x14ac:dyDescent="0.2">
      <c r="A6668" s="24" t="s">
        <v>12050</v>
      </c>
      <c r="B6668" s="84" t="s">
        <v>25858</v>
      </c>
      <c r="C6668" s="119">
        <v>197.7</v>
      </c>
      <c r="D6668" s="120">
        <v>6666</v>
      </c>
      <c r="E6668" s="121">
        <f t="shared" si="109"/>
        <v>12</v>
      </c>
    </row>
    <row r="6669" spans="1:5" x14ac:dyDescent="0.2">
      <c r="A6669" s="24" t="s">
        <v>12102</v>
      </c>
      <c r="B6669" s="84" t="s">
        <v>25879</v>
      </c>
      <c r="C6669" s="119">
        <v>197.8</v>
      </c>
      <c r="D6669" s="120">
        <v>6667</v>
      </c>
      <c r="E6669" s="121">
        <f t="shared" si="109"/>
        <v>12</v>
      </c>
    </row>
    <row r="6670" spans="1:5" x14ac:dyDescent="0.2">
      <c r="A6670" s="24" t="s">
        <v>12046</v>
      </c>
      <c r="B6670" s="84" t="s">
        <v>25985</v>
      </c>
      <c r="C6670" s="119">
        <v>197.8</v>
      </c>
      <c r="D6670" s="120">
        <v>6668</v>
      </c>
      <c r="E6670" s="121">
        <f t="shared" si="109"/>
        <v>12</v>
      </c>
    </row>
    <row r="6671" spans="1:5" x14ac:dyDescent="0.2">
      <c r="A6671" s="24" t="s">
        <v>12053</v>
      </c>
      <c r="B6671" s="84" t="s">
        <v>25982</v>
      </c>
      <c r="C6671" s="119">
        <v>198</v>
      </c>
      <c r="D6671" s="120">
        <v>6669</v>
      </c>
      <c r="E6671" s="121">
        <f t="shared" si="109"/>
        <v>12</v>
      </c>
    </row>
    <row r="6672" spans="1:5" x14ac:dyDescent="0.2">
      <c r="A6672" s="24" t="s">
        <v>12124</v>
      </c>
      <c r="B6672" s="84" t="s">
        <v>25942</v>
      </c>
      <c r="C6672" s="119">
        <v>198</v>
      </c>
      <c r="D6672" s="120">
        <v>6670</v>
      </c>
      <c r="E6672" s="121">
        <f t="shared" si="109"/>
        <v>12</v>
      </c>
    </row>
    <row r="6673" spans="1:5" x14ac:dyDescent="0.2">
      <c r="A6673" s="24" t="s">
        <v>12553</v>
      </c>
      <c r="B6673" s="84" t="s">
        <v>25597</v>
      </c>
      <c r="C6673" s="119">
        <v>198.2</v>
      </c>
      <c r="D6673" s="120">
        <v>6671</v>
      </c>
      <c r="E6673" s="121">
        <f t="shared" si="109"/>
        <v>12</v>
      </c>
    </row>
    <row r="6674" spans="1:5" x14ac:dyDescent="0.2">
      <c r="A6674" s="24" t="s">
        <v>12320</v>
      </c>
      <c r="B6674" s="84" t="s">
        <v>25875</v>
      </c>
      <c r="C6674" s="119">
        <v>198.2</v>
      </c>
      <c r="D6674" s="120">
        <v>6672</v>
      </c>
      <c r="E6674" s="121">
        <f t="shared" si="109"/>
        <v>12</v>
      </c>
    </row>
    <row r="6675" spans="1:5" x14ac:dyDescent="0.2">
      <c r="A6675" s="24" t="s">
        <v>12157</v>
      </c>
      <c r="B6675" s="84" t="s">
        <v>26029</v>
      </c>
      <c r="C6675" s="119">
        <v>198.4</v>
      </c>
      <c r="D6675" s="120">
        <v>6673</v>
      </c>
      <c r="E6675" s="121">
        <f t="shared" si="109"/>
        <v>13</v>
      </c>
    </row>
    <row r="6676" spans="1:5" x14ac:dyDescent="0.2">
      <c r="A6676" s="24" t="s">
        <v>12263</v>
      </c>
      <c r="B6676" s="84" t="s">
        <v>25967</v>
      </c>
      <c r="C6676" s="119">
        <v>198.4</v>
      </c>
      <c r="D6676" s="120">
        <v>6674</v>
      </c>
      <c r="E6676" s="121">
        <f t="shared" si="109"/>
        <v>13</v>
      </c>
    </row>
    <row r="6677" spans="1:5" x14ac:dyDescent="0.2">
      <c r="A6677" s="24" t="s">
        <v>12158</v>
      </c>
      <c r="B6677" s="84" t="s">
        <v>25868</v>
      </c>
      <c r="C6677" s="119">
        <v>198.4</v>
      </c>
      <c r="D6677" s="120">
        <v>6675</v>
      </c>
      <c r="E6677" s="121">
        <f t="shared" si="109"/>
        <v>13</v>
      </c>
    </row>
    <row r="6678" spans="1:5" x14ac:dyDescent="0.2">
      <c r="A6678" s="24" t="s">
        <v>12112</v>
      </c>
      <c r="B6678" s="84" t="s">
        <v>25891</v>
      </c>
      <c r="C6678" s="119">
        <v>198.5</v>
      </c>
      <c r="D6678" s="120">
        <v>6676</v>
      </c>
      <c r="E6678" s="121">
        <f t="shared" si="109"/>
        <v>13</v>
      </c>
    </row>
    <row r="6679" spans="1:5" x14ac:dyDescent="0.2">
      <c r="A6679" s="24" t="s">
        <v>26031</v>
      </c>
      <c r="B6679" s="84" t="s">
        <v>26032</v>
      </c>
      <c r="C6679" s="119">
        <v>198.7</v>
      </c>
      <c r="D6679" s="120">
        <v>6677</v>
      </c>
      <c r="E6679" s="121">
        <f t="shared" si="109"/>
        <v>13</v>
      </c>
    </row>
    <row r="6680" spans="1:5" x14ac:dyDescent="0.2">
      <c r="A6680" s="24" t="s">
        <v>12326</v>
      </c>
      <c r="B6680" s="84" t="s">
        <v>25863</v>
      </c>
      <c r="C6680" s="119">
        <v>198.8</v>
      </c>
      <c r="D6680" s="120">
        <v>6678</v>
      </c>
      <c r="E6680" s="121">
        <f t="shared" si="109"/>
        <v>13</v>
      </c>
    </row>
    <row r="6681" spans="1:5" x14ac:dyDescent="0.2">
      <c r="A6681" s="24" t="s">
        <v>12197</v>
      </c>
      <c r="B6681" s="84" t="s">
        <v>25958</v>
      </c>
      <c r="C6681" s="119">
        <v>198.8</v>
      </c>
      <c r="D6681" s="120">
        <v>6679</v>
      </c>
      <c r="E6681" s="121">
        <f t="shared" si="109"/>
        <v>13</v>
      </c>
    </row>
    <row r="6682" spans="1:5" x14ac:dyDescent="0.2">
      <c r="A6682" s="24" t="s">
        <v>12318</v>
      </c>
      <c r="B6682" s="84" t="s">
        <v>25954</v>
      </c>
      <c r="C6682" s="119">
        <v>198.9</v>
      </c>
      <c r="D6682" s="120">
        <v>6680</v>
      </c>
      <c r="E6682" s="121">
        <f t="shared" si="109"/>
        <v>13</v>
      </c>
    </row>
    <row r="6683" spans="1:5" x14ac:dyDescent="0.2">
      <c r="A6683" s="24" t="s">
        <v>12312</v>
      </c>
      <c r="B6683" s="84" t="s">
        <v>25959</v>
      </c>
      <c r="C6683" s="119">
        <v>199.2</v>
      </c>
      <c r="D6683" s="120">
        <v>6681</v>
      </c>
      <c r="E6683" s="121">
        <f t="shared" si="109"/>
        <v>13</v>
      </c>
    </row>
    <row r="6684" spans="1:5" x14ac:dyDescent="0.2">
      <c r="A6684" s="24" t="s">
        <v>12154</v>
      </c>
      <c r="B6684" s="84" t="s">
        <v>25921</v>
      </c>
      <c r="C6684" s="119">
        <v>199.3</v>
      </c>
      <c r="D6684" s="120">
        <v>6682</v>
      </c>
      <c r="E6684" s="121">
        <f t="shared" si="109"/>
        <v>13</v>
      </c>
    </row>
    <row r="6685" spans="1:5" x14ac:dyDescent="0.2">
      <c r="A6685" s="24" t="s">
        <v>12253</v>
      </c>
      <c r="B6685" s="84" t="s">
        <v>25882</v>
      </c>
      <c r="C6685" s="119">
        <v>199.6</v>
      </c>
      <c r="D6685" s="120">
        <v>6683</v>
      </c>
      <c r="E6685" s="121">
        <f t="shared" si="109"/>
        <v>13</v>
      </c>
    </row>
    <row r="6686" spans="1:5" x14ac:dyDescent="0.2">
      <c r="A6686" s="24" t="s">
        <v>12378</v>
      </c>
      <c r="B6686" s="84" t="s">
        <v>25897</v>
      </c>
      <c r="C6686" s="119">
        <v>199.6</v>
      </c>
      <c r="D6686" s="120">
        <v>6684</v>
      </c>
      <c r="E6686" s="121">
        <f t="shared" si="109"/>
        <v>13</v>
      </c>
    </row>
    <row r="6687" spans="1:5" x14ac:dyDescent="0.2">
      <c r="A6687" s="24" t="s">
        <v>12405</v>
      </c>
      <c r="B6687" s="84" t="s">
        <v>25824</v>
      </c>
      <c r="C6687" s="119">
        <v>199.6</v>
      </c>
      <c r="D6687" s="120">
        <v>6685</v>
      </c>
      <c r="E6687" s="121">
        <f t="shared" si="109"/>
        <v>13</v>
      </c>
    </row>
    <row r="6688" spans="1:5" x14ac:dyDescent="0.2">
      <c r="A6688" s="24" t="s">
        <v>11995</v>
      </c>
      <c r="B6688" s="84" t="s">
        <v>26027</v>
      </c>
      <c r="C6688" s="119">
        <v>199.7</v>
      </c>
      <c r="D6688" s="120">
        <v>6686</v>
      </c>
      <c r="E6688" s="121">
        <f t="shared" si="109"/>
        <v>13</v>
      </c>
    </row>
    <row r="6689" spans="1:5" x14ac:dyDescent="0.2">
      <c r="A6689" s="24" t="s">
        <v>12085</v>
      </c>
      <c r="B6689" s="84" t="s">
        <v>25911</v>
      </c>
      <c r="C6689" s="119">
        <v>199.9</v>
      </c>
      <c r="D6689" s="120">
        <v>6687</v>
      </c>
      <c r="E6689" s="121">
        <f t="shared" si="109"/>
        <v>13</v>
      </c>
    </row>
    <row r="6690" spans="1:5" x14ac:dyDescent="0.2">
      <c r="A6690" s="24" t="s">
        <v>25997</v>
      </c>
      <c r="B6690" s="84" t="s">
        <v>25998</v>
      </c>
      <c r="C6690" s="119">
        <v>199.9</v>
      </c>
      <c r="D6690" s="120">
        <v>6688</v>
      </c>
      <c r="E6690" s="121">
        <f t="shared" si="109"/>
        <v>13</v>
      </c>
    </row>
    <row r="6691" spans="1:5" x14ac:dyDescent="0.2">
      <c r="A6691" s="24" t="s">
        <v>12096</v>
      </c>
      <c r="B6691" s="84" t="s">
        <v>25975</v>
      </c>
      <c r="C6691" s="119">
        <v>200.1</v>
      </c>
      <c r="D6691" s="120">
        <v>6689</v>
      </c>
      <c r="E6691" s="121">
        <f t="shared" si="109"/>
        <v>13</v>
      </c>
    </row>
    <row r="6692" spans="1:5" x14ac:dyDescent="0.2">
      <c r="A6692" s="24" t="s">
        <v>12134</v>
      </c>
      <c r="B6692" s="84" t="s">
        <v>25914</v>
      </c>
      <c r="C6692" s="119">
        <v>200.2</v>
      </c>
      <c r="D6692" s="120">
        <v>6690</v>
      </c>
      <c r="E6692" s="121">
        <f t="shared" si="109"/>
        <v>13</v>
      </c>
    </row>
    <row r="6693" spans="1:5" x14ac:dyDescent="0.2">
      <c r="A6693" s="24" t="s">
        <v>12038</v>
      </c>
      <c r="B6693" s="84" t="s">
        <v>25950</v>
      </c>
      <c r="C6693" s="119">
        <v>200.3</v>
      </c>
      <c r="D6693" s="120">
        <v>6691</v>
      </c>
      <c r="E6693" s="121">
        <f t="shared" si="109"/>
        <v>13</v>
      </c>
    </row>
    <row r="6694" spans="1:5" x14ac:dyDescent="0.2">
      <c r="A6694" s="24" t="s">
        <v>12642</v>
      </c>
      <c r="B6694" s="84" t="s">
        <v>25855</v>
      </c>
      <c r="C6694" s="119">
        <v>200.5</v>
      </c>
      <c r="D6694" s="120">
        <v>6692</v>
      </c>
      <c r="E6694" s="121">
        <f t="shared" si="109"/>
        <v>13</v>
      </c>
    </row>
    <row r="6695" spans="1:5" x14ac:dyDescent="0.2">
      <c r="A6695" s="24" t="s">
        <v>12075</v>
      </c>
      <c r="B6695" s="84" t="s">
        <v>26017</v>
      </c>
      <c r="C6695" s="119">
        <v>200.6</v>
      </c>
      <c r="D6695" s="120">
        <v>6693</v>
      </c>
      <c r="E6695" s="121">
        <f t="shared" si="109"/>
        <v>13</v>
      </c>
    </row>
    <row r="6696" spans="1:5" x14ac:dyDescent="0.2">
      <c r="A6696" s="24" t="s">
        <v>12220</v>
      </c>
      <c r="B6696" s="84" t="s">
        <v>25992</v>
      </c>
      <c r="C6696" s="119">
        <v>200.8</v>
      </c>
      <c r="D6696" s="120">
        <v>6694</v>
      </c>
      <c r="E6696" s="121">
        <f t="shared" si="109"/>
        <v>13</v>
      </c>
    </row>
    <row r="6697" spans="1:5" x14ac:dyDescent="0.2">
      <c r="A6697" s="24" t="s">
        <v>12067</v>
      </c>
      <c r="B6697" s="84" t="s">
        <v>25957</v>
      </c>
      <c r="C6697" s="119">
        <v>201.2</v>
      </c>
      <c r="D6697" s="120">
        <v>6695</v>
      </c>
      <c r="E6697" s="121">
        <f t="shared" si="109"/>
        <v>13</v>
      </c>
    </row>
    <row r="6698" spans="1:5" x14ac:dyDescent="0.2">
      <c r="A6698" s="24" t="s">
        <v>12427</v>
      </c>
      <c r="B6698" s="84" t="s">
        <v>25990</v>
      </c>
      <c r="C6698" s="119">
        <v>201.2</v>
      </c>
      <c r="D6698" s="120">
        <v>6696</v>
      </c>
      <c r="E6698" s="121">
        <f t="shared" si="109"/>
        <v>13</v>
      </c>
    </row>
    <row r="6699" spans="1:5" x14ac:dyDescent="0.2">
      <c r="A6699" s="24" t="s">
        <v>12258</v>
      </c>
      <c r="B6699" s="84" t="s">
        <v>25913</v>
      </c>
      <c r="C6699" s="119">
        <v>201.2</v>
      </c>
      <c r="D6699" s="120">
        <v>6697</v>
      </c>
      <c r="E6699" s="121">
        <f t="shared" si="109"/>
        <v>13</v>
      </c>
    </row>
    <row r="6700" spans="1:5" x14ac:dyDescent="0.2">
      <c r="A6700" s="24" t="s">
        <v>12081</v>
      </c>
      <c r="B6700" s="84" t="s">
        <v>25763</v>
      </c>
      <c r="C6700" s="119">
        <v>201.2</v>
      </c>
      <c r="D6700" s="120">
        <v>6698</v>
      </c>
      <c r="E6700" s="121">
        <f t="shared" si="109"/>
        <v>13</v>
      </c>
    </row>
    <row r="6701" spans="1:5" x14ac:dyDescent="0.2">
      <c r="A6701" s="24" t="s">
        <v>12196</v>
      </c>
      <c r="B6701" s="84" t="s">
        <v>25978</v>
      </c>
      <c r="C6701" s="119">
        <v>201.3</v>
      </c>
      <c r="D6701" s="120">
        <v>6699</v>
      </c>
      <c r="E6701" s="121">
        <f t="shared" si="109"/>
        <v>13</v>
      </c>
    </row>
    <row r="6702" spans="1:5" x14ac:dyDescent="0.2">
      <c r="A6702" s="24" t="s">
        <v>12080</v>
      </c>
      <c r="B6702" s="84" t="s">
        <v>26037</v>
      </c>
      <c r="C6702" s="119">
        <v>201.6</v>
      </c>
      <c r="D6702" s="120">
        <v>6700</v>
      </c>
      <c r="E6702" s="121">
        <f t="shared" si="109"/>
        <v>13</v>
      </c>
    </row>
    <row r="6703" spans="1:5" x14ac:dyDescent="0.2">
      <c r="A6703" s="24" t="s">
        <v>25847</v>
      </c>
      <c r="B6703" s="84" t="s">
        <v>25848</v>
      </c>
      <c r="C6703" s="119">
        <v>201.7</v>
      </c>
      <c r="D6703" s="120">
        <v>6701</v>
      </c>
      <c r="E6703" s="121">
        <f t="shared" si="109"/>
        <v>13</v>
      </c>
    </row>
    <row r="6704" spans="1:5" x14ac:dyDescent="0.2">
      <c r="A6704" s="24" t="s">
        <v>12061</v>
      </c>
      <c r="B6704" s="84" t="s">
        <v>26042</v>
      </c>
      <c r="C6704" s="119">
        <v>201.9</v>
      </c>
      <c r="D6704" s="120">
        <v>6702</v>
      </c>
      <c r="E6704" s="121">
        <f t="shared" si="109"/>
        <v>13</v>
      </c>
    </row>
    <row r="6705" spans="1:5" x14ac:dyDescent="0.2">
      <c r="A6705" s="24" t="s">
        <v>12441</v>
      </c>
      <c r="B6705" s="84" t="s">
        <v>25994</v>
      </c>
      <c r="C6705" s="119">
        <v>202</v>
      </c>
      <c r="D6705" s="120">
        <v>6703</v>
      </c>
      <c r="E6705" s="121">
        <f t="shared" si="109"/>
        <v>13</v>
      </c>
    </row>
    <row r="6706" spans="1:5" x14ac:dyDescent="0.2">
      <c r="A6706" s="24" t="s">
        <v>12105</v>
      </c>
      <c r="B6706" s="84" t="s">
        <v>25999</v>
      </c>
      <c r="C6706" s="119">
        <v>202.2</v>
      </c>
      <c r="D6706" s="120">
        <v>6704</v>
      </c>
      <c r="E6706" s="121">
        <f t="shared" si="109"/>
        <v>13</v>
      </c>
    </row>
    <row r="6707" spans="1:5" x14ac:dyDescent="0.2">
      <c r="A6707" s="24" t="s">
        <v>12166</v>
      </c>
      <c r="B6707" s="84" t="s">
        <v>25980</v>
      </c>
      <c r="C6707" s="119">
        <v>202.5</v>
      </c>
      <c r="D6707" s="120">
        <v>6705</v>
      </c>
      <c r="E6707" s="121">
        <f t="shared" si="109"/>
        <v>13</v>
      </c>
    </row>
    <row r="6708" spans="1:5" x14ac:dyDescent="0.2">
      <c r="A6708" s="24" t="s">
        <v>12069</v>
      </c>
      <c r="B6708" s="84" t="s">
        <v>26006</v>
      </c>
      <c r="C6708" s="119">
        <v>202.7</v>
      </c>
      <c r="D6708" s="120">
        <v>6706</v>
      </c>
      <c r="E6708" s="121">
        <f t="shared" si="109"/>
        <v>13</v>
      </c>
    </row>
    <row r="6709" spans="1:5" x14ac:dyDescent="0.2">
      <c r="A6709" s="24" t="s">
        <v>12366</v>
      </c>
      <c r="B6709" s="84" t="s">
        <v>26002</v>
      </c>
      <c r="C6709" s="119">
        <v>202.8</v>
      </c>
      <c r="D6709" s="120">
        <v>6707</v>
      </c>
      <c r="E6709" s="121">
        <f t="shared" si="109"/>
        <v>13</v>
      </c>
    </row>
    <row r="6710" spans="1:5" x14ac:dyDescent="0.2">
      <c r="A6710" s="24" t="s">
        <v>12398</v>
      </c>
      <c r="B6710" s="84" t="s">
        <v>25886</v>
      </c>
      <c r="C6710" s="119">
        <v>202.9</v>
      </c>
      <c r="D6710" s="120">
        <v>6708</v>
      </c>
      <c r="E6710" s="121">
        <f t="shared" si="109"/>
        <v>13</v>
      </c>
    </row>
    <row r="6711" spans="1:5" x14ac:dyDescent="0.2">
      <c r="A6711" s="24" t="s">
        <v>12288</v>
      </c>
      <c r="B6711" s="84" t="s">
        <v>26018</v>
      </c>
      <c r="C6711" s="119">
        <v>203</v>
      </c>
      <c r="D6711" s="120">
        <v>6709</v>
      </c>
      <c r="E6711" s="121">
        <f t="shared" si="109"/>
        <v>13</v>
      </c>
    </row>
    <row r="6712" spans="1:5" x14ac:dyDescent="0.2">
      <c r="A6712" s="24" t="s">
        <v>12309</v>
      </c>
      <c r="B6712" s="84" t="s">
        <v>26035</v>
      </c>
      <c r="C6712" s="119">
        <v>203.2</v>
      </c>
      <c r="D6712" s="120">
        <v>6710</v>
      </c>
      <c r="E6712" s="121">
        <f t="shared" si="109"/>
        <v>13</v>
      </c>
    </row>
    <row r="6713" spans="1:5" x14ac:dyDescent="0.2">
      <c r="A6713" s="24" t="s">
        <v>12132</v>
      </c>
      <c r="B6713" s="84" t="s">
        <v>25826</v>
      </c>
      <c r="C6713" s="119">
        <v>203.3</v>
      </c>
      <c r="D6713" s="120">
        <v>6711</v>
      </c>
      <c r="E6713" s="121">
        <f t="shared" si="109"/>
        <v>13</v>
      </c>
    </row>
    <row r="6714" spans="1:5" x14ac:dyDescent="0.2">
      <c r="A6714" s="24" t="s">
        <v>12114</v>
      </c>
      <c r="B6714" s="84" t="s">
        <v>25917</v>
      </c>
      <c r="C6714" s="119">
        <v>203.3</v>
      </c>
      <c r="D6714" s="120">
        <v>6712</v>
      </c>
      <c r="E6714" s="121">
        <f t="shared" si="109"/>
        <v>13</v>
      </c>
    </row>
    <row r="6715" spans="1:5" x14ac:dyDescent="0.2">
      <c r="A6715" s="24" t="s">
        <v>12118</v>
      </c>
      <c r="B6715" s="84" t="s">
        <v>25878</v>
      </c>
      <c r="C6715" s="119">
        <v>203.6</v>
      </c>
      <c r="D6715" s="120">
        <v>6713</v>
      </c>
      <c r="E6715" s="121">
        <f t="shared" si="109"/>
        <v>13</v>
      </c>
    </row>
    <row r="6716" spans="1:5" x14ac:dyDescent="0.2">
      <c r="A6716" s="24" t="s">
        <v>12082</v>
      </c>
      <c r="B6716" s="84" t="s">
        <v>25945</v>
      </c>
      <c r="C6716" s="119">
        <v>203.9</v>
      </c>
      <c r="D6716" s="120">
        <v>6714</v>
      </c>
      <c r="E6716" s="121">
        <f t="shared" si="109"/>
        <v>13</v>
      </c>
    </row>
    <row r="6717" spans="1:5" x14ac:dyDescent="0.2">
      <c r="A6717" s="24" t="s">
        <v>12141</v>
      </c>
      <c r="B6717" s="84" t="s">
        <v>25808</v>
      </c>
      <c r="C6717" s="119">
        <v>204.2</v>
      </c>
      <c r="D6717" s="120">
        <v>6715</v>
      </c>
      <c r="E6717" s="121">
        <f t="shared" si="109"/>
        <v>13</v>
      </c>
    </row>
    <row r="6718" spans="1:5" x14ac:dyDescent="0.2">
      <c r="A6718" s="24" t="s">
        <v>12024</v>
      </c>
      <c r="B6718" s="84" t="s">
        <v>26022</v>
      </c>
      <c r="C6718" s="119">
        <v>204.3</v>
      </c>
      <c r="D6718" s="120">
        <v>6716</v>
      </c>
      <c r="E6718" s="121">
        <f t="shared" si="109"/>
        <v>13</v>
      </c>
    </row>
    <row r="6719" spans="1:5" x14ac:dyDescent="0.2">
      <c r="A6719" s="24" t="s">
        <v>12033</v>
      </c>
      <c r="B6719" s="84" t="s">
        <v>26011</v>
      </c>
      <c r="C6719" s="119">
        <v>205</v>
      </c>
      <c r="D6719" s="120">
        <v>6717</v>
      </c>
      <c r="E6719" s="121">
        <f t="shared" si="109"/>
        <v>13</v>
      </c>
    </row>
    <row r="6720" spans="1:5" x14ac:dyDescent="0.2">
      <c r="A6720" s="24" t="s">
        <v>12025</v>
      </c>
      <c r="B6720" s="84" t="s">
        <v>25979</v>
      </c>
      <c r="C6720" s="119">
        <v>205</v>
      </c>
      <c r="D6720" s="120">
        <v>6718</v>
      </c>
      <c r="E6720" s="121">
        <f t="shared" si="109"/>
        <v>13</v>
      </c>
    </row>
    <row r="6721" spans="1:5" x14ac:dyDescent="0.2">
      <c r="A6721" s="24" t="s">
        <v>12055</v>
      </c>
      <c r="B6721" s="84" t="s">
        <v>26023</v>
      </c>
      <c r="C6721" s="119">
        <v>205.2</v>
      </c>
      <c r="D6721" s="120">
        <v>6719</v>
      </c>
      <c r="E6721" s="121">
        <f t="shared" si="109"/>
        <v>13</v>
      </c>
    </row>
    <row r="6722" spans="1:5" x14ac:dyDescent="0.2">
      <c r="A6722" s="24" t="s">
        <v>12210</v>
      </c>
      <c r="B6722" s="84" t="s">
        <v>25851</v>
      </c>
      <c r="C6722" s="119">
        <v>205.7</v>
      </c>
      <c r="D6722" s="120">
        <v>6720</v>
      </c>
      <c r="E6722" s="121">
        <f t="shared" si="109"/>
        <v>13</v>
      </c>
    </row>
    <row r="6723" spans="1:5" x14ac:dyDescent="0.2">
      <c r="A6723" s="24" t="s">
        <v>12020</v>
      </c>
      <c r="B6723" s="84" t="s">
        <v>25976</v>
      </c>
      <c r="C6723" s="119">
        <v>206.1</v>
      </c>
      <c r="D6723" s="120">
        <v>6721</v>
      </c>
      <c r="E6723" s="121">
        <f t="shared" si="109"/>
        <v>13</v>
      </c>
    </row>
    <row r="6724" spans="1:5" x14ac:dyDescent="0.2">
      <c r="A6724" s="24" t="s">
        <v>12355</v>
      </c>
      <c r="B6724" s="84" t="s">
        <v>25955</v>
      </c>
      <c r="C6724" s="119">
        <v>206.1</v>
      </c>
      <c r="D6724" s="120">
        <v>6722</v>
      </c>
      <c r="E6724" s="121">
        <f t="shared" ref="E6724:E6787" si="110">VLOOKUP(C6724,$I$3:$O$18,7, TRUE)</f>
        <v>13</v>
      </c>
    </row>
    <row r="6725" spans="1:5" x14ac:dyDescent="0.2">
      <c r="A6725" s="24" t="s">
        <v>12275</v>
      </c>
      <c r="B6725" s="84" t="s">
        <v>25805</v>
      </c>
      <c r="C6725" s="119">
        <v>206.1</v>
      </c>
      <c r="D6725" s="120">
        <v>6723</v>
      </c>
      <c r="E6725" s="121">
        <f t="shared" si="110"/>
        <v>13</v>
      </c>
    </row>
    <row r="6726" spans="1:5" x14ac:dyDescent="0.2">
      <c r="A6726" s="24" t="s">
        <v>12044</v>
      </c>
      <c r="B6726" s="84" t="s">
        <v>26058</v>
      </c>
      <c r="C6726" s="119">
        <v>206.2</v>
      </c>
      <c r="D6726" s="120">
        <v>6724</v>
      </c>
      <c r="E6726" s="121">
        <f t="shared" si="110"/>
        <v>13</v>
      </c>
    </row>
    <row r="6727" spans="1:5" x14ac:dyDescent="0.2">
      <c r="A6727" s="24" t="s">
        <v>12184</v>
      </c>
      <c r="B6727" s="84" t="s">
        <v>26019</v>
      </c>
      <c r="C6727" s="119">
        <v>206.6</v>
      </c>
      <c r="D6727" s="120">
        <v>6725</v>
      </c>
      <c r="E6727" s="121">
        <f t="shared" si="110"/>
        <v>13</v>
      </c>
    </row>
    <row r="6728" spans="1:5" x14ac:dyDescent="0.2">
      <c r="A6728" s="24" t="s">
        <v>12944</v>
      </c>
      <c r="B6728" s="84" t="s">
        <v>26014</v>
      </c>
      <c r="C6728" s="119">
        <v>206.6</v>
      </c>
      <c r="D6728" s="120">
        <v>6726</v>
      </c>
      <c r="E6728" s="121">
        <f t="shared" si="110"/>
        <v>13</v>
      </c>
    </row>
    <row r="6729" spans="1:5" x14ac:dyDescent="0.2">
      <c r="A6729" s="24" t="s">
        <v>12384</v>
      </c>
      <c r="B6729" s="84" t="s">
        <v>25744</v>
      </c>
      <c r="C6729" s="119">
        <v>206.7</v>
      </c>
      <c r="D6729" s="120">
        <v>6727</v>
      </c>
      <c r="E6729" s="121">
        <f t="shared" si="110"/>
        <v>13</v>
      </c>
    </row>
    <row r="6730" spans="1:5" x14ac:dyDescent="0.2">
      <c r="A6730" s="24" t="s">
        <v>12093</v>
      </c>
      <c r="B6730" s="84" t="s">
        <v>25953</v>
      </c>
      <c r="C6730" s="119">
        <v>207</v>
      </c>
      <c r="D6730" s="120">
        <v>6728</v>
      </c>
      <c r="E6730" s="121">
        <f t="shared" si="110"/>
        <v>13</v>
      </c>
    </row>
    <row r="6731" spans="1:5" x14ac:dyDescent="0.2">
      <c r="A6731" s="24" t="s">
        <v>12022</v>
      </c>
      <c r="B6731" s="84" t="s">
        <v>26053</v>
      </c>
      <c r="C6731" s="119">
        <v>207.2</v>
      </c>
      <c r="D6731" s="120">
        <v>6729</v>
      </c>
      <c r="E6731" s="121">
        <f t="shared" si="110"/>
        <v>13</v>
      </c>
    </row>
    <row r="6732" spans="1:5" x14ac:dyDescent="0.2">
      <c r="A6732" s="24" t="s">
        <v>12498</v>
      </c>
      <c r="B6732" s="84" t="s">
        <v>25937</v>
      </c>
      <c r="C6732" s="119">
        <v>207.3</v>
      </c>
      <c r="D6732" s="120">
        <v>6730</v>
      </c>
      <c r="E6732" s="121">
        <f t="shared" si="110"/>
        <v>13</v>
      </c>
    </row>
    <row r="6733" spans="1:5" x14ac:dyDescent="0.2">
      <c r="A6733" s="24" t="s">
        <v>12064</v>
      </c>
      <c r="B6733" s="84" t="s">
        <v>25983</v>
      </c>
      <c r="C6733" s="119">
        <v>207.4</v>
      </c>
      <c r="D6733" s="120">
        <v>6731</v>
      </c>
      <c r="E6733" s="121">
        <f t="shared" si="110"/>
        <v>13</v>
      </c>
    </row>
    <row r="6734" spans="1:5" x14ac:dyDescent="0.2">
      <c r="A6734" s="24" t="s">
        <v>12148</v>
      </c>
      <c r="B6734" s="84" t="s">
        <v>25961</v>
      </c>
      <c r="C6734" s="119">
        <v>207.5</v>
      </c>
      <c r="D6734" s="120">
        <v>6732</v>
      </c>
      <c r="E6734" s="121">
        <f t="shared" si="110"/>
        <v>13</v>
      </c>
    </row>
    <row r="6735" spans="1:5" x14ac:dyDescent="0.2">
      <c r="A6735" s="24" t="s">
        <v>12021</v>
      </c>
      <c r="B6735" s="84" t="s">
        <v>26024</v>
      </c>
      <c r="C6735" s="119">
        <v>207.5</v>
      </c>
      <c r="D6735" s="120">
        <v>6733</v>
      </c>
      <c r="E6735" s="121">
        <f t="shared" si="110"/>
        <v>13</v>
      </c>
    </row>
    <row r="6736" spans="1:5" x14ac:dyDescent="0.2">
      <c r="A6736" s="24" t="s">
        <v>12058</v>
      </c>
      <c r="B6736" s="84" t="s">
        <v>25974</v>
      </c>
      <c r="C6736" s="119">
        <v>207.5</v>
      </c>
      <c r="D6736" s="120">
        <v>6734</v>
      </c>
      <c r="E6736" s="121">
        <f t="shared" si="110"/>
        <v>13</v>
      </c>
    </row>
    <row r="6737" spans="1:5" x14ac:dyDescent="0.2">
      <c r="A6737" s="24" t="s">
        <v>12235</v>
      </c>
      <c r="B6737" s="84" t="s">
        <v>25892</v>
      </c>
      <c r="C6737" s="119">
        <v>207.8</v>
      </c>
      <c r="D6737" s="120">
        <v>6735</v>
      </c>
      <c r="E6737" s="121">
        <f t="shared" si="110"/>
        <v>13</v>
      </c>
    </row>
    <row r="6738" spans="1:5" x14ac:dyDescent="0.2">
      <c r="A6738" s="24" t="s">
        <v>12077</v>
      </c>
      <c r="B6738" s="84" t="s">
        <v>25995</v>
      </c>
      <c r="C6738" s="119">
        <v>207.8</v>
      </c>
      <c r="D6738" s="120">
        <v>6736</v>
      </c>
      <c r="E6738" s="121">
        <f t="shared" si="110"/>
        <v>13</v>
      </c>
    </row>
    <row r="6739" spans="1:5" x14ac:dyDescent="0.2">
      <c r="A6739" s="24" t="s">
        <v>12390</v>
      </c>
      <c r="B6739" s="84" t="s">
        <v>26025</v>
      </c>
      <c r="C6739" s="119">
        <v>208.3</v>
      </c>
      <c r="D6739" s="120">
        <v>6737</v>
      </c>
      <c r="E6739" s="121">
        <f t="shared" si="110"/>
        <v>13</v>
      </c>
    </row>
    <row r="6740" spans="1:5" x14ac:dyDescent="0.2">
      <c r="A6740" s="24" t="s">
        <v>12207</v>
      </c>
      <c r="B6740" s="84" t="s">
        <v>26001</v>
      </c>
      <c r="C6740" s="119">
        <v>209</v>
      </c>
      <c r="D6740" s="120">
        <v>6738</v>
      </c>
      <c r="E6740" s="121">
        <f t="shared" si="110"/>
        <v>13</v>
      </c>
    </row>
    <row r="6741" spans="1:5" x14ac:dyDescent="0.2">
      <c r="A6741" s="24" t="s">
        <v>12264</v>
      </c>
      <c r="B6741" s="84" t="s">
        <v>26034</v>
      </c>
      <c r="C6741" s="119">
        <v>209.2</v>
      </c>
      <c r="D6741" s="120">
        <v>6739</v>
      </c>
      <c r="E6741" s="121">
        <f t="shared" si="110"/>
        <v>13</v>
      </c>
    </row>
    <row r="6742" spans="1:5" x14ac:dyDescent="0.2">
      <c r="A6742" s="24" t="s">
        <v>12095</v>
      </c>
      <c r="B6742" s="84" t="s">
        <v>26046</v>
      </c>
      <c r="C6742" s="119">
        <v>209.3</v>
      </c>
      <c r="D6742" s="120">
        <v>6740</v>
      </c>
      <c r="E6742" s="121">
        <f t="shared" si="110"/>
        <v>13</v>
      </c>
    </row>
    <row r="6743" spans="1:5" x14ac:dyDescent="0.2">
      <c r="A6743" s="24" t="s">
        <v>12117</v>
      </c>
      <c r="B6743" s="84" t="s">
        <v>25931</v>
      </c>
      <c r="C6743" s="119">
        <v>209.5</v>
      </c>
      <c r="D6743" s="120">
        <v>6741</v>
      </c>
      <c r="E6743" s="121">
        <f t="shared" si="110"/>
        <v>13</v>
      </c>
    </row>
    <row r="6744" spans="1:5" x14ac:dyDescent="0.2">
      <c r="A6744" s="24" t="s">
        <v>12000</v>
      </c>
      <c r="B6744" s="84" t="s">
        <v>26003</v>
      </c>
      <c r="C6744" s="119">
        <v>209.9</v>
      </c>
      <c r="D6744" s="120">
        <v>6742</v>
      </c>
      <c r="E6744" s="121">
        <f t="shared" si="110"/>
        <v>13</v>
      </c>
    </row>
    <row r="6745" spans="1:5" x14ac:dyDescent="0.2">
      <c r="A6745" s="24" t="s">
        <v>12128</v>
      </c>
      <c r="B6745" s="84" t="s">
        <v>25925</v>
      </c>
      <c r="C6745" s="119">
        <v>210.2</v>
      </c>
      <c r="D6745" s="120">
        <v>6743</v>
      </c>
      <c r="E6745" s="121">
        <f t="shared" si="110"/>
        <v>13</v>
      </c>
    </row>
    <row r="6746" spans="1:5" x14ac:dyDescent="0.2">
      <c r="A6746" s="24" t="s">
        <v>26009</v>
      </c>
      <c r="B6746" s="84" t="s">
        <v>26010</v>
      </c>
      <c r="C6746" s="119">
        <v>210.8</v>
      </c>
      <c r="D6746" s="120">
        <v>6744</v>
      </c>
      <c r="E6746" s="121">
        <f t="shared" si="110"/>
        <v>13</v>
      </c>
    </row>
    <row r="6747" spans="1:5" x14ac:dyDescent="0.2">
      <c r="A6747" s="24" t="s">
        <v>12100</v>
      </c>
      <c r="B6747" s="84" t="s">
        <v>26021</v>
      </c>
      <c r="C6747" s="119">
        <v>211</v>
      </c>
      <c r="D6747" s="120">
        <v>6745</v>
      </c>
      <c r="E6747" s="121">
        <f t="shared" si="110"/>
        <v>13</v>
      </c>
    </row>
    <row r="6748" spans="1:5" x14ac:dyDescent="0.2">
      <c r="A6748" s="24" t="s">
        <v>12014</v>
      </c>
      <c r="B6748" s="84" t="s">
        <v>26062</v>
      </c>
      <c r="C6748" s="119">
        <v>211.2</v>
      </c>
      <c r="D6748" s="120">
        <v>6746</v>
      </c>
      <c r="E6748" s="121">
        <f t="shared" si="110"/>
        <v>13</v>
      </c>
    </row>
    <row r="6749" spans="1:5" x14ac:dyDescent="0.2">
      <c r="A6749" s="24" t="s">
        <v>12336</v>
      </c>
      <c r="B6749" s="84" t="s">
        <v>25946</v>
      </c>
      <c r="C6749" s="119">
        <v>211.7</v>
      </c>
      <c r="D6749" s="120">
        <v>6747</v>
      </c>
      <c r="E6749" s="121">
        <f t="shared" si="110"/>
        <v>13</v>
      </c>
    </row>
    <row r="6750" spans="1:5" x14ac:dyDescent="0.2">
      <c r="A6750" s="24" t="s">
        <v>12059</v>
      </c>
      <c r="B6750" s="84" t="s">
        <v>26013</v>
      </c>
      <c r="C6750" s="119">
        <v>212.1</v>
      </c>
      <c r="D6750" s="120">
        <v>6748</v>
      </c>
      <c r="E6750" s="121">
        <f t="shared" si="110"/>
        <v>13</v>
      </c>
    </row>
    <row r="6751" spans="1:5" x14ac:dyDescent="0.2">
      <c r="A6751" s="24" t="s">
        <v>12877</v>
      </c>
      <c r="B6751" s="84" t="s">
        <v>25862</v>
      </c>
      <c r="C6751" s="119">
        <v>212.1</v>
      </c>
      <c r="D6751" s="120">
        <v>6749</v>
      </c>
      <c r="E6751" s="121">
        <f t="shared" si="110"/>
        <v>13</v>
      </c>
    </row>
    <row r="6752" spans="1:5" x14ac:dyDescent="0.2">
      <c r="A6752" s="24" t="s">
        <v>12152</v>
      </c>
      <c r="B6752" s="84" t="s">
        <v>25987</v>
      </c>
      <c r="C6752" s="119">
        <v>212.1</v>
      </c>
      <c r="D6752" s="120">
        <v>6750</v>
      </c>
      <c r="E6752" s="121">
        <f t="shared" si="110"/>
        <v>13</v>
      </c>
    </row>
    <row r="6753" spans="1:5" x14ac:dyDescent="0.2">
      <c r="A6753" s="24" t="s">
        <v>12012</v>
      </c>
      <c r="B6753" s="84" t="s">
        <v>25977</v>
      </c>
      <c r="C6753" s="119">
        <v>212.2</v>
      </c>
      <c r="D6753" s="120">
        <v>6751</v>
      </c>
      <c r="E6753" s="121">
        <f t="shared" si="110"/>
        <v>13</v>
      </c>
    </row>
    <row r="6754" spans="1:5" x14ac:dyDescent="0.2">
      <c r="A6754" s="24" t="s">
        <v>12062</v>
      </c>
      <c r="B6754" s="84" t="s">
        <v>26038</v>
      </c>
      <c r="C6754" s="119">
        <v>212.3</v>
      </c>
      <c r="D6754" s="120">
        <v>6752</v>
      </c>
      <c r="E6754" s="121">
        <f t="shared" si="110"/>
        <v>13</v>
      </c>
    </row>
    <row r="6755" spans="1:5" x14ac:dyDescent="0.2">
      <c r="A6755" s="24" t="s">
        <v>12015</v>
      </c>
      <c r="B6755" s="84" t="s">
        <v>26074</v>
      </c>
      <c r="C6755" s="119">
        <v>212.4</v>
      </c>
      <c r="D6755" s="120">
        <v>6753</v>
      </c>
      <c r="E6755" s="121">
        <f t="shared" si="110"/>
        <v>14</v>
      </c>
    </row>
    <row r="6756" spans="1:5" x14ac:dyDescent="0.2">
      <c r="A6756" s="24" t="s">
        <v>12031</v>
      </c>
      <c r="B6756" s="84" t="s">
        <v>26000</v>
      </c>
      <c r="C6756" s="119">
        <v>212.6</v>
      </c>
      <c r="D6756" s="120">
        <v>6754</v>
      </c>
      <c r="E6756" s="121">
        <f t="shared" si="110"/>
        <v>14</v>
      </c>
    </row>
    <row r="6757" spans="1:5" x14ac:dyDescent="0.2">
      <c r="A6757" s="24" t="s">
        <v>12142</v>
      </c>
      <c r="B6757" s="84" t="s">
        <v>26033</v>
      </c>
      <c r="C6757" s="119">
        <v>212.9</v>
      </c>
      <c r="D6757" s="120">
        <v>6755</v>
      </c>
      <c r="E6757" s="121">
        <f t="shared" si="110"/>
        <v>14</v>
      </c>
    </row>
    <row r="6758" spans="1:5" x14ac:dyDescent="0.2">
      <c r="A6758" s="24" t="s">
        <v>12411</v>
      </c>
      <c r="B6758" s="84" t="s">
        <v>25940</v>
      </c>
      <c r="C6758" s="119">
        <v>212.9</v>
      </c>
      <c r="D6758" s="120">
        <v>6756</v>
      </c>
      <c r="E6758" s="121">
        <f t="shared" si="110"/>
        <v>14</v>
      </c>
    </row>
    <row r="6759" spans="1:5" x14ac:dyDescent="0.2">
      <c r="A6759" s="24" t="s">
        <v>12127</v>
      </c>
      <c r="B6759" s="84" t="s">
        <v>25966</v>
      </c>
      <c r="C6759" s="119">
        <v>212.9</v>
      </c>
      <c r="D6759" s="120">
        <v>6757</v>
      </c>
      <c r="E6759" s="121">
        <f t="shared" si="110"/>
        <v>14</v>
      </c>
    </row>
    <row r="6760" spans="1:5" x14ac:dyDescent="0.2">
      <c r="A6760" s="24" t="s">
        <v>12304</v>
      </c>
      <c r="B6760" s="84" t="s">
        <v>25896</v>
      </c>
      <c r="C6760" s="119">
        <v>213</v>
      </c>
      <c r="D6760" s="120">
        <v>6758</v>
      </c>
      <c r="E6760" s="121">
        <f t="shared" si="110"/>
        <v>14</v>
      </c>
    </row>
    <row r="6761" spans="1:5" x14ac:dyDescent="0.2">
      <c r="A6761" s="24" t="s">
        <v>12502</v>
      </c>
      <c r="B6761" s="84" t="s">
        <v>25943</v>
      </c>
      <c r="C6761" s="119">
        <v>213.1</v>
      </c>
      <c r="D6761" s="120">
        <v>6759</v>
      </c>
      <c r="E6761" s="121">
        <f t="shared" si="110"/>
        <v>14</v>
      </c>
    </row>
    <row r="6762" spans="1:5" x14ac:dyDescent="0.2">
      <c r="A6762" s="24" t="s">
        <v>12219</v>
      </c>
      <c r="B6762" s="84" t="s">
        <v>25986</v>
      </c>
      <c r="C6762" s="119">
        <v>213.8</v>
      </c>
      <c r="D6762" s="120">
        <v>6760</v>
      </c>
      <c r="E6762" s="121">
        <f t="shared" si="110"/>
        <v>14</v>
      </c>
    </row>
    <row r="6763" spans="1:5" x14ac:dyDescent="0.2">
      <c r="A6763" s="24" t="s">
        <v>12074</v>
      </c>
      <c r="B6763" s="84" t="s">
        <v>26026</v>
      </c>
      <c r="C6763" s="119">
        <v>213.9</v>
      </c>
      <c r="D6763" s="120">
        <v>6761</v>
      </c>
      <c r="E6763" s="121">
        <f t="shared" si="110"/>
        <v>14</v>
      </c>
    </row>
    <row r="6764" spans="1:5" x14ac:dyDescent="0.2">
      <c r="A6764" s="24" t="s">
        <v>12243</v>
      </c>
      <c r="B6764" s="84" t="s">
        <v>26043</v>
      </c>
      <c r="C6764" s="119">
        <v>214.1</v>
      </c>
      <c r="D6764" s="120">
        <v>6762</v>
      </c>
      <c r="E6764" s="121">
        <f t="shared" si="110"/>
        <v>14</v>
      </c>
    </row>
    <row r="6765" spans="1:5" x14ac:dyDescent="0.2">
      <c r="A6765" s="24" t="s">
        <v>12089</v>
      </c>
      <c r="B6765" s="84" t="s">
        <v>25962</v>
      </c>
      <c r="C6765" s="119">
        <v>214.2</v>
      </c>
      <c r="D6765" s="120">
        <v>6763</v>
      </c>
      <c r="E6765" s="121">
        <f t="shared" si="110"/>
        <v>14</v>
      </c>
    </row>
    <row r="6766" spans="1:5" x14ac:dyDescent="0.2">
      <c r="A6766" s="24" t="s">
        <v>12070</v>
      </c>
      <c r="B6766" s="84" t="s">
        <v>26055</v>
      </c>
      <c r="C6766" s="119">
        <v>214.5</v>
      </c>
      <c r="D6766" s="120">
        <v>6764</v>
      </c>
      <c r="E6766" s="121">
        <f t="shared" si="110"/>
        <v>14</v>
      </c>
    </row>
    <row r="6767" spans="1:5" x14ac:dyDescent="0.2">
      <c r="A6767" s="24" t="s">
        <v>12079</v>
      </c>
      <c r="B6767" s="84" t="s">
        <v>26070</v>
      </c>
      <c r="C6767" s="119">
        <v>215.4</v>
      </c>
      <c r="D6767" s="120">
        <v>6765</v>
      </c>
      <c r="E6767" s="121">
        <f t="shared" si="110"/>
        <v>14</v>
      </c>
    </row>
    <row r="6768" spans="1:5" x14ac:dyDescent="0.2">
      <c r="A6768" s="24" t="s">
        <v>12060</v>
      </c>
      <c r="B6768" s="84" t="s">
        <v>26030</v>
      </c>
      <c r="C6768" s="119">
        <v>216.3</v>
      </c>
      <c r="D6768" s="120">
        <v>6766</v>
      </c>
      <c r="E6768" s="121">
        <f t="shared" si="110"/>
        <v>14</v>
      </c>
    </row>
    <row r="6769" spans="1:5" x14ac:dyDescent="0.2">
      <c r="A6769" s="24" t="s">
        <v>12017</v>
      </c>
      <c r="B6769" s="84" t="s">
        <v>26005</v>
      </c>
      <c r="C6769" s="119">
        <v>216.6</v>
      </c>
      <c r="D6769" s="120">
        <v>6767</v>
      </c>
      <c r="E6769" s="121">
        <f t="shared" si="110"/>
        <v>14</v>
      </c>
    </row>
    <row r="6770" spans="1:5" x14ac:dyDescent="0.2">
      <c r="A6770" s="24" t="s">
        <v>12037</v>
      </c>
      <c r="B6770" s="84" t="s">
        <v>26048</v>
      </c>
      <c r="C6770" s="119">
        <v>216.8</v>
      </c>
      <c r="D6770" s="120">
        <v>6768</v>
      </c>
      <c r="E6770" s="121">
        <f t="shared" si="110"/>
        <v>14</v>
      </c>
    </row>
    <row r="6771" spans="1:5" x14ac:dyDescent="0.2">
      <c r="A6771" s="24" t="s">
        <v>12122</v>
      </c>
      <c r="B6771" s="84" t="s">
        <v>25960</v>
      </c>
      <c r="C6771" s="119">
        <v>216.9</v>
      </c>
      <c r="D6771" s="120">
        <v>6769</v>
      </c>
      <c r="E6771" s="121">
        <f t="shared" si="110"/>
        <v>14</v>
      </c>
    </row>
    <row r="6772" spans="1:5" x14ac:dyDescent="0.2">
      <c r="A6772" s="24" t="s">
        <v>12108</v>
      </c>
      <c r="B6772" s="84" t="s">
        <v>26044</v>
      </c>
      <c r="C6772" s="119">
        <v>217</v>
      </c>
      <c r="D6772" s="120">
        <v>6770</v>
      </c>
      <c r="E6772" s="121">
        <f t="shared" si="110"/>
        <v>14</v>
      </c>
    </row>
    <row r="6773" spans="1:5" x14ac:dyDescent="0.2">
      <c r="A6773" s="24" t="s">
        <v>12147</v>
      </c>
      <c r="B6773" s="84" t="s">
        <v>26012</v>
      </c>
      <c r="C6773" s="119">
        <v>217.4</v>
      </c>
      <c r="D6773" s="120">
        <v>6771</v>
      </c>
      <c r="E6773" s="121">
        <f t="shared" si="110"/>
        <v>14</v>
      </c>
    </row>
    <row r="6774" spans="1:5" x14ac:dyDescent="0.2">
      <c r="A6774" s="24" t="s">
        <v>12145</v>
      </c>
      <c r="B6774" s="84" t="s">
        <v>25981</v>
      </c>
      <c r="C6774" s="119">
        <v>218</v>
      </c>
      <c r="D6774" s="120">
        <v>6772</v>
      </c>
      <c r="E6774" s="121">
        <f t="shared" si="110"/>
        <v>14</v>
      </c>
    </row>
    <row r="6775" spans="1:5" x14ac:dyDescent="0.2">
      <c r="A6775" s="24" t="s">
        <v>12328</v>
      </c>
      <c r="B6775" s="84" t="s">
        <v>25971</v>
      </c>
      <c r="C6775" s="119">
        <v>218.1</v>
      </c>
      <c r="D6775" s="120">
        <v>6773</v>
      </c>
      <c r="E6775" s="121">
        <f t="shared" si="110"/>
        <v>14</v>
      </c>
    </row>
    <row r="6776" spans="1:5" x14ac:dyDescent="0.2">
      <c r="A6776" s="24" t="s">
        <v>12202</v>
      </c>
      <c r="B6776" s="84" t="s">
        <v>26071</v>
      </c>
      <c r="C6776" s="119">
        <v>218.7</v>
      </c>
      <c r="D6776" s="120">
        <v>6774</v>
      </c>
      <c r="E6776" s="121">
        <f t="shared" si="110"/>
        <v>14</v>
      </c>
    </row>
    <row r="6777" spans="1:5" x14ac:dyDescent="0.2">
      <c r="A6777" s="24" t="s">
        <v>12039</v>
      </c>
      <c r="B6777" s="84" t="s">
        <v>26081</v>
      </c>
      <c r="C6777" s="119">
        <v>219.4</v>
      </c>
      <c r="D6777" s="120">
        <v>6775</v>
      </c>
      <c r="E6777" s="121">
        <f t="shared" si="110"/>
        <v>14</v>
      </c>
    </row>
    <row r="6778" spans="1:5" x14ac:dyDescent="0.2">
      <c r="A6778" s="24" t="s">
        <v>12030</v>
      </c>
      <c r="B6778" s="84" t="s">
        <v>26108</v>
      </c>
      <c r="C6778" s="119">
        <v>219.8</v>
      </c>
      <c r="D6778" s="120">
        <v>6776</v>
      </c>
      <c r="E6778" s="121">
        <f t="shared" si="110"/>
        <v>14</v>
      </c>
    </row>
    <row r="6779" spans="1:5" x14ac:dyDescent="0.2">
      <c r="A6779" s="24" t="s">
        <v>12057</v>
      </c>
      <c r="B6779" s="84" t="s">
        <v>26079</v>
      </c>
      <c r="C6779" s="119">
        <v>220.2</v>
      </c>
      <c r="D6779" s="120">
        <v>6777</v>
      </c>
      <c r="E6779" s="121">
        <f t="shared" si="110"/>
        <v>14</v>
      </c>
    </row>
    <row r="6780" spans="1:5" x14ac:dyDescent="0.2">
      <c r="A6780" s="24" t="s">
        <v>12269</v>
      </c>
      <c r="B6780" s="84" t="s">
        <v>26020</v>
      </c>
      <c r="C6780" s="119">
        <v>220.3</v>
      </c>
      <c r="D6780" s="120">
        <v>6778</v>
      </c>
      <c r="E6780" s="121">
        <f t="shared" si="110"/>
        <v>14</v>
      </c>
    </row>
    <row r="6781" spans="1:5" x14ac:dyDescent="0.2">
      <c r="A6781" s="24" t="s">
        <v>11994</v>
      </c>
      <c r="B6781" s="84" t="s">
        <v>26068</v>
      </c>
      <c r="C6781" s="119">
        <v>220.4</v>
      </c>
      <c r="D6781" s="120">
        <v>6779</v>
      </c>
      <c r="E6781" s="121">
        <f t="shared" si="110"/>
        <v>14</v>
      </c>
    </row>
    <row r="6782" spans="1:5" x14ac:dyDescent="0.2">
      <c r="A6782" s="24" t="s">
        <v>26063</v>
      </c>
      <c r="B6782" s="84" t="s">
        <v>26064</v>
      </c>
      <c r="C6782" s="119">
        <v>220.7</v>
      </c>
      <c r="D6782" s="120">
        <v>6780</v>
      </c>
      <c r="E6782" s="121">
        <f t="shared" si="110"/>
        <v>14</v>
      </c>
    </row>
    <row r="6783" spans="1:5" x14ac:dyDescent="0.2">
      <c r="A6783" s="24" t="s">
        <v>12143</v>
      </c>
      <c r="B6783" s="84" t="s">
        <v>25947</v>
      </c>
      <c r="C6783" s="119">
        <v>220.8</v>
      </c>
      <c r="D6783" s="120">
        <v>6781</v>
      </c>
      <c r="E6783" s="121">
        <f t="shared" si="110"/>
        <v>14</v>
      </c>
    </row>
    <row r="6784" spans="1:5" x14ac:dyDescent="0.2">
      <c r="A6784" s="24" t="s">
        <v>12023</v>
      </c>
      <c r="B6784" s="84" t="s">
        <v>25984</v>
      </c>
      <c r="C6784" s="119">
        <v>221</v>
      </c>
      <c r="D6784" s="120">
        <v>6782</v>
      </c>
      <c r="E6784" s="121">
        <f t="shared" si="110"/>
        <v>14</v>
      </c>
    </row>
    <row r="6785" spans="1:5" x14ac:dyDescent="0.2">
      <c r="A6785" s="24" t="s">
        <v>12113</v>
      </c>
      <c r="B6785" s="84" t="s">
        <v>26050</v>
      </c>
      <c r="C6785" s="119">
        <v>221</v>
      </c>
      <c r="D6785" s="120">
        <v>6783</v>
      </c>
      <c r="E6785" s="121">
        <f t="shared" si="110"/>
        <v>14</v>
      </c>
    </row>
    <row r="6786" spans="1:5" x14ac:dyDescent="0.2">
      <c r="A6786" s="24" t="s">
        <v>12180</v>
      </c>
      <c r="B6786" s="84" t="s">
        <v>26045</v>
      </c>
      <c r="C6786" s="119">
        <v>221.2</v>
      </c>
      <c r="D6786" s="120">
        <v>6784</v>
      </c>
      <c r="E6786" s="121">
        <f t="shared" si="110"/>
        <v>14</v>
      </c>
    </row>
    <row r="6787" spans="1:5" x14ac:dyDescent="0.2">
      <c r="A6787" s="24" t="s">
        <v>12063</v>
      </c>
      <c r="B6787" s="84" t="s">
        <v>26008</v>
      </c>
      <c r="C6787" s="119">
        <v>221.5</v>
      </c>
      <c r="D6787" s="120">
        <v>6785</v>
      </c>
      <c r="E6787" s="121">
        <f t="shared" si="110"/>
        <v>14</v>
      </c>
    </row>
    <row r="6788" spans="1:5" x14ac:dyDescent="0.2">
      <c r="A6788" s="24" t="s">
        <v>12072</v>
      </c>
      <c r="B6788" s="84" t="s">
        <v>26040</v>
      </c>
      <c r="C6788" s="119">
        <v>221.9</v>
      </c>
      <c r="D6788" s="120">
        <v>6786</v>
      </c>
      <c r="E6788" s="121">
        <f t="shared" ref="E6788:E6851" si="111">VLOOKUP(C6788,$I$3:$O$18,7, TRUE)</f>
        <v>14</v>
      </c>
    </row>
    <row r="6789" spans="1:5" x14ac:dyDescent="0.2">
      <c r="A6789" s="24" t="s">
        <v>12106</v>
      </c>
      <c r="B6789" s="84" t="s">
        <v>26066</v>
      </c>
      <c r="C6789" s="119">
        <v>222.4</v>
      </c>
      <c r="D6789" s="120">
        <v>6787</v>
      </c>
      <c r="E6789" s="121">
        <f t="shared" si="111"/>
        <v>14</v>
      </c>
    </row>
    <row r="6790" spans="1:5" x14ac:dyDescent="0.2">
      <c r="A6790" s="24" t="s">
        <v>12115</v>
      </c>
      <c r="B6790" s="84" t="s">
        <v>25969</v>
      </c>
      <c r="C6790" s="119">
        <v>222.7</v>
      </c>
      <c r="D6790" s="120">
        <v>6788</v>
      </c>
      <c r="E6790" s="121">
        <f t="shared" si="111"/>
        <v>14</v>
      </c>
    </row>
    <row r="6791" spans="1:5" x14ac:dyDescent="0.2">
      <c r="A6791" s="24" t="s">
        <v>12171</v>
      </c>
      <c r="B6791" s="84" t="s">
        <v>26049</v>
      </c>
      <c r="C6791" s="119">
        <v>223.3</v>
      </c>
      <c r="D6791" s="120">
        <v>6789</v>
      </c>
      <c r="E6791" s="121">
        <f t="shared" si="111"/>
        <v>14</v>
      </c>
    </row>
    <row r="6792" spans="1:5" x14ac:dyDescent="0.2">
      <c r="A6792" s="24" t="s">
        <v>12029</v>
      </c>
      <c r="B6792" s="84" t="s">
        <v>26093</v>
      </c>
      <c r="C6792" s="119">
        <v>223.4</v>
      </c>
      <c r="D6792" s="120">
        <v>6790</v>
      </c>
      <c r="E6792" s="121">
        <f t="shared" si="111"/>
        <v>14</v>
      </c>
    </row>
    <row r="6793" spans="1:5" x14ac:dyDescent="0.2">
      <c r="A6793" s="24" t="s">
        <v>12007</v>
      </c>
      <c r="B6793" s="84" t="s">
        <v>26059</v>
      </c>
      <c r="C6793" s="119">
        <v>224</v>
      </c>
      <c r="D6793" s="120">
        <v>6791</v>
      </c>
      <c r="E6793" s="121">
        <f t="shared" si="111"/>
        <v>14</v>
      </c>
    </row>
    <row r="6794" spans="1:5" x14ac:dyDescent="0.2">
      <c r="A6794" s="24" t="s">
        <v>12104</v>
      </c>
      <c r="B6794" s="84" t="s">
        <v>26096</v>
      </c>
      <c r="C6794" s="119">
        <v>224.1</v>
      </c>
      <c r="D6794" s="120">
        <v>6792</v>
      </c>
      <c r="E6794" s="121">
        <f t="shared" si="111"/>
        <v>14</v>
      </c>
    </row>
    <row r="6795" spans="1:5" x14ac:dyDescent="0.2">
      <c r="A6795" s="24" t="s">
        <v>12034</v>
      </c>
      <c r="B6795" s="84" t="s">
        <v>26057</v>
      </c>
      <c r="C6795" s="119">
        <v>224.2</v>
      </c>
      <c r="D6795" s="120">
        <v>6793</v>
      </c>
      <c r="E6795" s="121">
        <f t="shared" si="111"/>
        <v>14</v>
      </c>
    </row>
    <row r="6796" spans="1:5" x14ac:dyDescent="0.2">
      <c r="A6796" s="24" t="s">
        <v>12255</v>
      </c>
      <c r="B6796" s="84" t="s">
        <v>26004</v>
      </c>
      <c r="C6796" s="119">
        <v>225.2</v>
      </c>
      <c r="D6796" s="120">
        <v>6794</v>
      </c>
      <c r="E6796" s="121">
        <f t="shared" si="111"/>
        <v>14</v>
      </c>
    </row>
    <row r="6797" spans="1:5" x14ac:dyDescent="0.2">
      <c r="A6797" s="24" t="s">
        <v>12045</v>
      </c>
      <c r="B6797" s="84" t="s">
        <v>26090</v>
      </c>
      <c r="C6797" s="119">
        <v>225.4</v>
      </c>
      <c r="D6797" s="120">
        <v>6795</v>
      </c>
      <c r="E6797" s="121">
        <f t="shared" si="111"/>
        <v>14</v>
      </c>
    </row>
    <row r="6798" spans="1:5" x14ac:dyDescent="0.2">
      <c r="A6798" s="24" t="s">
        <v>12004</v>
      </c>
      <c r="B6798" s="84" t="s">
        <v>25964</v>
      </c>
      <c r="C6798" s="119">
        <v>225.8</v>
      </c>
      <c r="D6798" s="120">
        <v>6796</v>
      </c>
      <c r="E6798" s="121">
        <f t="shared" si="111"/>
        <v>14</v>
      </c>
    </row>
    <row r="6799" spans="1:5" x14ac:dyDescent="0.2">
      <c r="A6799" s="24" t="s">
        <v>12167</v>
      </c>
      <c r="B6799" s="84" t="s">
        <v>26065</v>
      </c>
      <c r="C6799" s="119">
        <v>226.3</v>
      </c>
      <c r="D6799" s="120">
        <v>6797</v>
      </c>
      <c r="E6799" s="121">
        <f t="shared" si="111"/>
        <v>15</v>
      </c>
    </row>
    <row r="6800" spans="1:5" x14ac:dyDescent="0.2">
      <c r="A6800" s="24" t="s">
        <v>26060</v>
      </c>
      <c r="B6800" s="84" t="s">
        <v>26061</v>
      </c>
      <c r="C6800" s="119">
        <v>226.9</v>
      </c>
      <c r="D6800" s="120">
        <v>6798</v>
      </c>
      <c r="E6800" s="121">
        <f t="shared" si="111"/>
        <v>15</v>
      </c>
    </row>
    <row r="6801" spans="1:5" x14ac:dyDescent="0.2">
      <c r="A6801" s="24" t="s">
        <v>12107</v>
      </c>
      <c r="B6801" s="84" t="s">
        <v>26028</v>
      </c>
      <c r="C6801" s="119">
        <v>227.8</v>
      </c>
      <c r="D6801" s="120">
        <v>6799</v>
      </c>
      <c r="E6801" s="121">
        <f t="shared" si="111"/>
        <v>15</v>
      </c>
    </row>
    <row r="6802" spans="1:5" x14ac:dyDescent="0.2">
      <c r="A6802" s="24" t="s">
        <v>12222</v>
      </c>
      <c r="B6802" s="84" t="s">
        <v>25993</v>
      </c>
      <c r="C6802" s="119">
        <v>228.9</v>
      </c>
      <c r="D6802" s="120">
        <v>6800</v>
      </c>
      <c r="E6802" s="121">
        <f t="shared" si="111"/>
        <v>15</v>
      </c>
    </row>
    <row r="6803" spans="1:5" x14ac:dyDescent="0.2">
      <c r="A6803" s="24" t="s">
        <v>11998</v>
      </c>
      <c r="B6803" s="84" t="s">
        <v>26036</v>
      </c>
      <c r="C6803" s="119">
        <v>229.1</v>
      </c>
      <c r="D6803" s="120">
        <v>6801</v>
      </c>
      <c r="E6803" s="121">
        <f t="shared" si="111"/>
        <v>15</v>
      </c>
    </row>
    <row r="6804" spans="1:5" x14ac:dyDescent="0.2">
      <c r="A6804" s="24" t="s">
        <v>12040</v>
      </c>
      <c r="B6804" s="84" t="s">
        <v>26078</v>
      </c>
      <c r="C6804" s="119">
        <v>229.3</v>
      </c>
      <c r="D6804" s="120">
        <v>6802</v>
      </c>
      <c r="E6804" s="121">
        <f t="shared" si="111"/>
        <v>15</v>
      </c>
    </row>
    <row r="6805" spans="1:5" x14ac:dyDescent="0.2">
      <c r="A6805" s="24" t="s">
        <v>12172</v>
      </c>
      <c r="B6805" s="84" t="s">
        <v>26054</v>
      </c>
      <c r="C6805" s="119">
        <v>229.4</v>
      </c>
      <c r="D6805" s="120">
        <v>6803</v>
      </c>
      <c r="E6805" s="121">
        <f t="shared" si="111"/>
        <v>15</v>
      </c>
    </row>
    <row r="6806" spans="1:5" x14ac:dyDescent="0.2">
      <c r="A6806" s="24" t="s">
        <v>12360</v>
      </c>
      <c r="B6806" s="84" t="s">
        <v>26083</v>
      </c>
      <c r="C6806" s="119">
        <v>229.5</v>
      </c>
      <c r="D6806" s="120">
        <v>6804</v>
      </c>
      <c r="E6806" s="121">
        <f t="shared" si="111"/>
        <v>15</v>
      </c>
    </row>
    <row r="6807" spans="1:5" x14ac:dyDescent="0.2">
      <c r="A6807" s="24" t="s">
        <v>11989</v>
      </c>
      <c r="B6807" s="84" t="s">
        <v>26104</v>
      </c>
      <c r="C6807" s="119">
        <v>230.1</v>
      </c>
      <c r="D6807" s="120">
        <v>6805</v>
      </c>
      <c r="E6807" s="121">
        <f t="shared" si="111"/>
        <v>15</v>
      </c>
    </row>
    <row r="6808" spans="1:5" x14ac:dyDescent="0.2">
      <c r="A6808" s="24" t="s">
        <v>12010</v>
      </c>
      <c r="B6808" s="84" t="s">
        <v>26084</v>
      </c>
      <c r="C6808" s="119">
        <v>230.6</v>
      </c>
      <c r="D6808" s="120">
        <v>6806</v>
      </c>
      <c r="E6808" s="121">
        <f t="shared" si="111"/>
        <v>15</v>
      </c>
    </row>
    <row r="6809" spans="1:5" x14ac:dyDescent="0.2">
      <c r="A6809" s="24" t="s">
        <v>12047</v>
      </c>
      <c r="B6809" s="84" t="s">
        <v>26082</v>
      </c>
      <c r="C6809" s="119">
        <v>231.5</v>
      </c>
      <c r="D6809" s="120">
        <v>6807</v>
      </c>
      <c r="E6809" s="121">
        <f t="shared" si="111"/>
        <v>15</v>
      </c>
    </row>
    <row r="6810" spans="1:5" x14ac:dyDescent="0.2">
      <c r="A6810" s="24" t="s">
        <v>12002</v>
      </c>
      <c r="B6810" s="84" t="s">
        <v>26100</v>
      </c>
      <c r="C6810" s="119">
        <v>232.8</v>
      </c>
      <c r="D6810" s="120">
        <v>6808</v>
      </c>
      <c r="E6810" s="121">
        <f t="shared" si="111"/>
        <v>15</v>
      </c>
    </row>
    <row r="6811" spans="1:5" x14ac:dyDescent="0.2">
      <c r="A6811" s="24" t="s">
        <v>12019</v>
      </c>
      <c r="B6811" s="84" t="s">
        <v>26069</v>
      </c>
      <c r="C6811" s="119">
        <v>233</v>
      </c>
      <c r="D6811" s="120">
        <v>6809</v>
      </c>
      <c r="E6811" s="121">
        <f t="shared" si="111"/>
        <v>15</v>
      </c>
    </row>
    <row r="6812" spans="1:5" x14ac:dyDescent="0.2">
      <c r="A6812" s="24" t="s">
        <v>11986</v>
      </c>
      <c r="B6812" s="84" t="s">
        <v>26077</v>
      </c>
      <c r="C6812" s="119">
        <v>233.5</v>
      </c>
      <c r="D6812" s="120">
        <v>6810</v>
      </c>
      <c r="E6812" s="121">
        <f t="shared" si="111"/>
        <v>15</v>
      </c>
    </row>
    <row r="6813" spans="1:5" x14ac:dyDescent="0.2">
      <c r="A6813" s="24" t="s">
        <v>26072</v>
      </c>
      <c r="B6813" s="84" t="s">
        <v>26073</v>
      </c>
      <c r="C6813" s="119">
        <v>235.5</v>
      </c>
      <c r="D6813" s="120">
        <v>6811</v>
      </c>
      <c r="E6813" s="121">
        <f t="shared" si="111"/>
        <v>15</v>
      </c>
    </row>
    <row r="6814" spans="1:5" x14ac:dyDescent="0.2">
      <c r="A6814" s="24" t="s">
        <v>11992</v>
      </c>
      <c r="B6814" s="84" t="s">
        <v>26088</v>
      </c>
      <c r="C6814" s="119">
        <v>236.1</v>
      </c>
      <c r="D6814" s="120">
        <v>6812</v>
      </c>
      <c r="E6814" s="121">
        <f t="shared" si="111"/>
        <v>15</v>
      </c>
    </row>
    <row r="6815" spans="1:5" x14ac:dyDescent="0.2">
      <c r="A6815" s="24" t="s">
        <v>12008</v>
      </c>
      <c r="B6815" s="84" t="s">
        <v>26089</v>
      </c>
      <c r="C6815" s="119">
        <v>236.2</v>
      </c>
      <c r="D6815" s="120">
        <v>6813</v>
      </c>
      <c r="E6815" s="121">
        <f t="shared" si="111"/>
        <v>15</v>
      </c>
    </row>
    <row r="6816" spans="1:5" x14ac:dyDescent="0.2">
      <c r="A6816" s="24" t="s">
        <v>12151</v>
      </c>
      <c r="B6816" s="84" t="s">
        <v>26067</v>
      </c>
      <c r="C6816" s="119">
        <v>236.6</v>
      </c>
      <c r="D6816" s="120">
        <v>6814</v>
      </c>
      <c r="E6816" s="121">
        <f t="shared" si="111"/>
        <v>15</v>
      </c>
    </row>
    <row r="6817" spans="1:5" x14ac:dyDescent="0.2">
      <c r="A6817" s="24" t="s">
        <v>12009</v>
      </c>
      <c r="B6817" s="84" t="s">
        <v>26052</v>
      </c>
      <c r="C6817" s="119">
        <v>237.2</v>
      </c>
      <c r="D6817" s="120">
        <v>6815</v>
      </c>
      <c r="E6817" s="121">
        <f t="shared" si="111"/>
        <v>15</v>
      </c>
    </row>
    <row r="6818" spans="1:5" x14ac:dyDescent="0.2">
      <c r="A6818" s="24" t="s">
        <v>26094</v>
      </c>
      <c r="B6818" s="84" t="s">
        <v>26095</v>
      </c>
      <c r="C6818" s="119">
        <v>238.4</v>
      </c>
      <c r="D6818" s="120">
        <v>6816</v>
      </c>
      <c r="E6818" s="121">
        <f t="shared" si="111"/>
        <v>15</v>
      </c>
    </row>
    <row r="6819" spans="1:5" x14ac:dyDescent="0.2">
      <c r="A6819" s="24" t="s">
        <v>12139</v>
      </c>
      <c r="B6819" s="84" t="s">
        <v>26112</v>
      </c>
      <c r="C6819" s="119">
        <v>238.5</v>
      </c>
      <c r="D6819" s="120">
        <v>6817</v>
      </c>
      <c r="E6819" s="121">
        <f t="shared" si="111"/>
        <v>15</v>
      </c>
    </row>
    <row r="6820" spans="1:5" x14ac:dyDescent="0.2">
      <c r="A6820" s="24" t="s">
        <v>12003</v>
      </c>
      <c r="B6820" s="84" t="s">
        <v>26099</v>
      </c>
      <c r="C6820" s="119">
        <v>239.3</v>
      </c>
      <c r="D6820" s="120">
        <v>6818</v>
      </c>
      <c r="E6820" s="121">
        <f t="shared" si="111"/>
        <v>15</v>
      </c>
    </row>
    <row r="6821" spans="1:5" x14ac:dyDescent="0.2">
      <c r="A6821" s="24" t="s">
        <v>11993</v>
      </c>
      <c r="B6821" s="84" t="s">
        <v>26105</v>
      </c>
      <c r="C6821" s="119">
        <v>239.6</v>
      </c>
      <c r="D6821" s="120">
        <v>6819</v>
      </c>
      <c r="E6821" s="121">
        <f t="shared" si="111"/>
        <v>15</v>
      </c>
    </row>
    <row r="6822" spans="1:5" x14ac:dyDescent="0.2">
      <c r="A6822" s="24" t="s">
        <v>12042</v>
      </c>
      <c r="B6822" s="84" t="s">
        <v>26092</v>
      </c>
      <c r="C6822" s="119">
        <v>239.6</v>
      </c>
      <c r="D6822" s="120">
        <v>6820</v>
      </c>
      <c r="E6822" s="121">
        <f t="shared" si="111"/>
        <v>15</v>
      </c>
    </row>
    <row r="6823" spans="1:5" x14ac:dyDescent="0.2">
      <c r="A6823" s="24" t="s">
        <v>11990</v>
      </c>
      <c r="B6823" s="84" t="s">
        <v>26080</v>
      </c>
      <c r="C6823" s="119">
        <v>239.8</v>
      </c>
      <c r="D6823" s="120">
        <v>6821</v>
      </c>
      <c r="E6823" s="121">
        <f t="shared" si="111"/>
        <v>15</v>
      </c>
    </row>
    <row r="6824" spans="1:5" x14ac:dyDescent="0.2">
      <c r="A6824" s="24" t="s">
        <v>12066</v>
      </c>
      <c r="B6824" s="84" t="s">
        <v>26039</v>
      </c>
      <c r="C6824" s="119">
        <v>240</v>
      </c>
      <c r="D6824" s="120">
        <v>6822</v>
      </c>
      <c r="E6824" s="121">
        <f t="shared" si="111"/>
        <v>15</v>
      </c>
    </row>
    <row r="6825" spans="1:5" x14ac:dyDescent="0.2">
      <c r="A6825" s="24" t="s">
        <v>12092</v>
      </c>
      <c r="B6825" s="84" t="s">
        <v>26056</v>
      </c>
      <c r="C6825" s="119">
        <v>240</v>
      </c>
      <c r="D6825" s="120">
        <v>6823</v>
      </c>
      <c r="E6825" s="121">
        <f t="shared" si="111"/>
        <v>15</v>
      </c>
    </row>
    <row r="6826" spans="1:5" x14ac:dyDescent="0.2">
      <c r="A6826" s="24" t="s">
        <v>12214</v>
      </c>
      <c r="B6826" s="84" t="s">
        <v>26047</v>
      </c>
      <c r="C6826" s="119">
        <v>240.5</v>
      </c>
      <c r="D6826" s="120">
        <v>6824</v>
      </c>
      <c r="E6826" s="121">
        <f t="shared" si="111"/>
        <v>15</v>
      </c>
    </row>
    <row r="6827" spans="1:5" x14ac:dyDescent="0.2">
      <c r="A6827" s="24" t="s">
        <v>12016</v>
      </c>
      <c r="B6827" s="84" t="s">
        <v>26098</v>
      </c>
      <c r="C6827" s="119">
        <v>241.9</v>
      </c>
      <c r="D6827" s="120">
        <v>6825</v>
      </c>
      <c r="E6827" s="121">
        <f t="shared" si="111"/>
        <v>15</v>
      </c>
    </row>
    <row r="6828" spans="1:5" x14ac:dyDescent="0.2">
      <c r="A6828" s="24" t="s">
        <v>11999</v>
      </c>
      <c r="B6828" s="84" t="s">
        <v>26085</v>
      </c>
      <c r="C6828" s="119">
        <v>242.7</v>
      </c>
      <c r="D6828" s="120">
        <v>6826</v>
      </c>
      <c r="E6828" s="121">
        <f t="shared" si="111"/>
        <v>15</v>
      </c>
    </row>
    <row r="6829" spans="1:5" x14ac:dyDescent="0.2">
      <c r="A6829" s="24" t="s">
        <v>12026</v>
      </c>
      <c r="B6829" s="84" t="s">
        <v>26109</v>
      </c>
      <c r="C6829" s="119">
        <v>243.1</v>
      </c>
      <c r="D6829" s="120">
        <v>6827</v>
      </c>
      <c r="E6829" s="121">
        <f t="shared" si="111"/>
        <v>16</v>
      </c>
    </row>
    <row r="6830" spans="1:5" x14ac:dyDescent="0.2">
      <c r="A6830" s="24" t="s">
        <v>11987</v>
      </c>
      <c r="B6830" s="84" t="s">
        <v>26111</v>
      </c>
      <c r="C6830" s="119">
        <v>243.3</v>
      </c>
      <c r="D6830" s="120">
        <v>6828</v>
      </c>
      <c r="E6830" s="121">
        <f t="shared" si="111"/>
        <v>16</v>
      </c>
    </row>
    <row r="6831" spans="1:5" x14ac:dyDescent="0.2">
      <c r="A6831" s="24" t="s">
        <v>12006</v>
      </c>
      <c r="B6831" s="84" t="s">
        <v>26127</v>
      </c>
      <c r="C6831" s="119">
        <v>243.9</v>
      </c>
      <c r="D6831" s="120">
        <v>6829</v>
      </c>
      <c r="E6831" s="121">
        <f t="shared" si="111"/>
        <v>16</v>
      </c>
    </row>
    <row r="6832" spans="1:5" x14ac:dyDescent="0.2">
      <c r="A6832" s="24" t="s">
        <v>12035</v>
      </c>
      <c r="B6832" s="84" t="s">
        <v>26051</v>
      </c>
      <c r="C6832" s="119">
        <v>244.6</v>
      </c>
      <c r="D6832" s="120">
        <v>6830</v>
      </c>
      <c r="E6832" s="121">
        <f t="shared" si="111"/>
        <v>16</v>
      </c>
    </row>
    <row r="6833" spans="1:5" x14ac:dyDescent="0.2">
      <c r="A6833" s="24" t="s">
        <v>12048</v>
      </c>
      <c r="B6833" s="84" t="s">
        <v>26091</v>
      </c>
      <c r="C6833" s="119">
        <v>247.2</v>
      </c>
      <c r="D6833" s="120">
        <v>6831</v>
      </c>
      <c r="E6833" s="121">
        <f t="shared" si="111"/>
        <v>16</v>
      </c>
    </row>
    <row r="6834" spans="1:5" x14ac:dyDescent="0.2">
      <c r="A6834" s="24" t="s">
        <v>11983</v>
      </c>
      <c r="B6834" s="84" t="s">
        <v>26101</v>
      </c>
      <c r="C6834" s="119">
        <v>247.3</v>
      </c>
      <c r="D6834" s="120">
        <v>6832</v>
      </c>
      <c r="E6834" s="121">
        <f t="shared" si="111"/>
        <v>16</v>
      </c>
    </row>
    <row r="6835" spans="1:5" x14ac:dyDescent="0.2">
      <c r="A6835" s="24" t="s">
        <v>11988</v>
      </c>
      <c r="B6835" s="84" t="s">
        <v>26113</v>
      </c>
      <c r="C6835" s="119">
        <v>248.9</v>
      </c>
      <c r="D6835" s="120">
        <v>6833</v>
      </c>
      <c r="E6835" s="121">
        <f t="shared" si="111"/>
        <v>16</v>
      </c>
    </row>
    <row r="6836" spans="1:5" x14ac:dyDescent="0.2">
      <c r="A6836" s="24" t="s">
        <v>12251</v>
      </c>
      <c r="B6836" s="84" t="s">
        <v>26087</v>
      </c>
      <c r="C6836" s="119">
        <v>249.7</v>
      </c>
      <c r="D6836" s="120">
        <v>6834</v>
      </c>
      <c r="E6836" s="121">
        <f t="shared" si="111"/>
        <v>16</v>
      </c>
    </row>
    <row r="6837" spans="1:5" x14ac:dyDescent="0.2">
      <c r="A6837" s="24" t="s">
        <v>11979</v>
      </c>
      <c r="B6837" s="84" t="s">
        <v>26115</v>
      </c>
      <c r="C6837" s="119">
        <v>250.6</v>
      </c>
      <c r="D6837" s="120">
        <v>6835</v>
      </c>
      <c r="E6837" s="121">
        <f t="shared" si="111"/>
        <v>16</v>
      </c>
    </row>
    <row r="6838" spans="1:5" x14ac:dyDescent="0.2">
      <c r="A6838" s="24" t="s">
        <v>11982</v>
      </c>
      <c r="B6838" s="84" t="s">
        <v>26103</v>
      </c>
      <c r="C6838" s="119">
        <v>251.6</v>
      </c>
      <c r="D6838" s="120">
        <v>6836</v>
      </c>
      <c r="E6838" s="121">
        <f t="shared" si="111"/>
        <v>16</v>
      </c>
    </row>
    <row r="6839" spans="1:5" x14ac:dyDescent="0.2">
      <c r="A6839" s="24" t="s">
        <v>12027</v>
      </c>
      <c r="B6839" s="84" t="s">
        <v>26102</v>
      </c>
      <c r="C6839" s="119">
        <v>252.1</v>
      </c>
      <c r="D6839" s="120">
        <v>6837</v>
      </c>
      <c r="E6839" s="121">
        <f t="shared" si="111"/>
        <v>16</v>
      </c>
    </row>
    <row r="6840" spans="1:5" x14ac:dyDescent="0.2">
      <c r="A6840" s="24" t="s">
        <v>12018</v>
      </c>
      <c r="B6840" s="84" t="s">
        <v>26086</v>
      </c>
      <c r="C6840" s="119">
        <v>253.2</v>
      </c>
      <c r="D6840" s="120">
        <v>6838</v>
      </c>
      <c r="E6840" s="121">
        <f t="shared" si="111"/>
        <v>16</v>
      </c>
    </row>
    <row r="6841" spans="1:5" x14ac:dyDescent="0.2">
      <c r="A6841" s="24" t="s">
        <v>12028</v>
      </c>
      <c r="B6841" s="84" t="s">
        <v>26097</v>
      </c>
      <c r="C6841" s="119">
        <v>253.3</v>
      </c>
      <c r="D6841" s="120">
        <v>6839</v>
      </c>
      <c r="E6841" s="121">
        <f t="shared" si="111"/>
        <v>16</v>
      </c>
    </row>
    <row r="6842" spans="1:5" x14ac:dyDescent="0.2">
      <c r="A6842" s="24" t="s">
        <v>12032</v>
      </c>
      <c r="B6842" s="84" t="s">
        <v>26107</v>
      </c>
      <c r="C6842" s="119">
        <v>256.60000000000002</v>
      </c>
      <c r="D6842" s="120">
        <v>6840</v>
      </c>
      <c r="E6842" s="121">
        <f t="shared" si="111"/>
        <v>16</v>
      </c>
    </row>
    <row r="6843" spans="1:5" x14ac:dyDescent="0.2">
      <c r="A6843" s="24" t="s">
        <v>12001</v>
      </c>
      <c r="B6843" s="84" t="s">
        <v>26110</v>
      </c>
      <c r="C6843" s="119">
        <v>257.3</v>
      </c>
      <c r="D6843" s="120">
        <v>6841</v>
      </c>
      <c r="E6843" s="121">
        <f t="shared" si="111"/>
        <v>16</v>
      </c>
    </row>
    <row r="6844" spans="1:5" x14ac:dyDescent="0.2">
      <c r="A6844" s="24" t="s">
        <v>12013</v>
      </c>
      <c r="B6844" s="84" t="s">
        <v>26118</v>
      </c>
      <c r="C6844" s="119">
        <v>260.8</v>
      </c>
      <c r="D6844" s="120">
        <v>6842</v>
      </c>
      <c r="E6844" s="121">
        <f t="shared" si="111"/>
        <v>16</v>
      </c>
    </row>
    <row r="6845" spans="1:5" x14ac:dyDescent="0.2">
      <c r="A6845" s="24" t="s">
        <v>11996</v>
      </c>
      <c r="B6845" s="84" t="s">
        <v>26114</v>
      </c>
      <c r="C6845" s="119">
        <v>261.8</v>
      </c>
      <c r="D6845" s="120">
        <v>6843</v>
      </c>
      <c r="E6845" s="121">
        <f t="shared" si="111"/>
        <v>16</v>
      </c>
    </row>
    <row r="6846" spans="1:5" x14ac:dyDescent="0.2">
      <c r="A6846" s="24" t="s">
        <v>11997</v>
      </c>
      <c r="B6846" s="84" t="s">
        <v>26116</v>
      </c>
      <c r="C6846" s="119">
        <v>262</v>
      </c>
      <c r="D6846" s="120">
        <v>6844</v>
      </c>
      <c r="E6846" s="121">
        <f t="shared" si="111"/>
        <v>16</v>
      </c>
    </row>
    <row r="6847" spans="1:5" x14ac:dyDescent="0.2">
      <c r="A6847" s="24" t="s">
        <v>12011</v>
      </c>
      <c r="B6847" s="84" t="s">
        <v>26122</v>
      </c>
      <c r="C6847" s="119">
        <v>262.10000000000002</v>
      </c>
      <c r="D6847" s="120">
        <v>6845</v>
      </c>
      <c r="E6847" s="121">
        <f t="shared" si="111"/>
        <v>16</v>
      </c>
    </row>
    <row r="6848" spans="1:5" x14ac:dyDescent="0.2">
      <c r="A6848" s="24" t="s">
        <v>11991</v>
      </c>
      <c r="B6848" s="84" t="s">
        <v>26117</v>
      </c>
      <c r="C6848" s="119">
        <v>265.39999999999998</v>
      </c>
      <c r="D6848" s="120">
        <v>6846</v>
      </c>
      <c r="E6848" s="121">
        <f t="shared" si="111"/>
        <v>16</v>
      </c>
    </row>
    <row r="6849" spans="1:5" x14ac:dyDescent="0.2">
      <c r="A6849" s="24" t="s">
        <v>11981</v>
      </c>
      <c r="B6849" s="84" t="s">
        <v>26106</v>
      </c>
      <c r="C6849" s="119">
        <v>271.39999999999998</v>
      </c>
      <c r="D6849" s="120">
        <v>6847</v>
      </c>
      <c r="E6849" s="121">
        <f t="shared" si="111"/>
        <v>16</v>
      </c>
    </row>
    <row r="6850" spans="1:5" x14ac:dyDescent="0.2">
      <c r="A6850" s="24" t="s">
        <v>11977</v>
      </c>
      <c r="B6850" s="84" t="s">
        <v>26121</v>
      </c>
      <c r="C6850" s="119">
        <v>278</v>
      </c>
      <c r="D6850" s="120">
        <v>6848</v>
      </c>
      <c r="E6850" s="121">
        <f t="shared" si="111"/>
        <v>16</v>
      </c>
    </row>
    <row r="6851" spans="1:5" x14ac:dyDescent="0.2">
      <c r="A6851" s="24" t="s">
        <v>26119</v>
      </c>
      <c r="B6851" s="84" t="s">
        <v>26120</v>
      </c>
      <c r="C6851" s="119">
        <v>279.89999999999998</v>
      </c>
      <c r="D6851" s="120">
        <v>6849</v>
      </c>
      <c r="E6851" s="121">
        <f t="shared" si="111"/>
        <v>16</v>
      </c>
    </row>
    <row r="6852" spans="1:5" x14ac:dyDescent="0.2">
      <c r="A6852" s="24" t="s">
        <v>12005</v>
      </c>
      <c r="B6852" s="84" t="s">
        <v>26124</v>
      </c>
      <c r="C6852" s="119">
        <v>287.89999999999998</v>
      </c>
      <c r="D6852" s="120">
        <v>6850</v>
      </c>
      <c r="E6852" s="121">
        <f t="shared" ref="E6852:E6858" si="112">VLOOKUP(C6852,$I$3:$O$18,7, TRUE)</f>
        <v>16</v>
      </c>
    </row>
    <row r="6853" spans="1:5" x14ac:dyDescent="0.2">
      <c r="A6853" s="24" t="s">
        <v>11975</v>
      </c>
      <c r="B6853" s="84" t="s">
        <v>26129</v>
      </c>
      <c r="C6853" s="119">
        <v>288</v>
      </c>
      <c r="D6853" s="120">
        <v>6851</v>
      </c>
      <c r="E6853" s="121">
        <f t="shared" si="112"/>
        <v>16</v>
      </c>
    </row>
    <row r="6854" spans="1:5" x14ac:dyDescent="0.2">
      <c r="A6854" s="24" t="s">
        <v>11984</v>
      </c>
      <c r="B6854" s="84" t="s">
        <v>26125</v>
      </c>
      <c r="C6854" s="119">
        <v>293.10000000000002</v>
      </c>
      <c r="D6854" s="120">
        <v>6852</v>
      </c>
      <c r="E6854" s="121">
        <f t="shared" si="112"/>
        <v>16</v>
      </c>
    </row>
    <row r="6855" spans="1:5" x14ac:dyDescent="0.2">
      <c r="A6855" s="24" t="s">
        <v>11976</v>
      </c>
      <c r="B6855" s="84" t="s">
        <v>26128</v>
      </c>
      <c r="C6855" s="119">
        <v>297.8</v>
      </c>
      <c r="D6855" s="120">
        <v>6853</v>
      </c>
      <c r="E6855" s="121">
        <f t="shared" si="112"/>
        <v>16</v>
      </c>
    </row>
    <row r="6856" spans="1:5" x14ac:dyDescent="0.2">
      <c r="A6856" s="24" t="s">
        <v>11980</v>
      </c>
      <c r="B6856" s="84" t="s">
        <v>26123</v>
      </c>
      <c r="C6856" s="119">
        <v>300</v>
      </c>
      <c r="D6856" s="120">
        <v>6854</v>
      </c>
      <c r="E6856" s="121">
        <f t="shared" si="112"/>
        <v>16</v>
      </c>
    </row>
    <row r="6857" spans="1:5" x14ac:dyDescent="0.2">
      <c r="A6857" s="24" t="s">
        <v>11985</v>
      </c>
      <c r="B6857" s="84" t="s">
        <v>26126</v>
      </c>
      <c r="C6857" s="119">
        <v>306.7</v>
      </c>
      <c r="D6857" s="120">
        <v>6855</v>
      </c>
      <c r="E6857" s="121">
        <f t="shared" si="112"/>
        <v>16</v>
      </c>
    </row>
    <row r="6858" spans="1:5" x14ac:dyDescent="0.2">
      <c r="A6858" s="24" t="s">
        <v>11978</v>
      </c>
      <c r="B6858" s="84" t="s">
        <v>26130</v>
      </c>
      <c r="C6858" s="119">
        <v>326.89999999999998</v>
      </c>
      <c r="D6858" s="120">
        <v>6856</v>
      </c>
      <c r="E6858" s="121">
        <f t="shared" si="112"/>
        <v>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8E15-8651-4967-BD17-77D5F13FD34A}">
  <sheetPr>
    <tabColor rgb="FF009639"/>
  </sheetPr>
  <dimension ref="A1:O437"/>
  <sheetViews>
    <sheetView workbookViewId="0">
      <selection activeCell="E4" sqref="E4"/>
    </sheetView>
  </sheetViews>
  <sheetFormatPr defaultColWidth="9.140625" defaultRowHeight="12.75" x14ac:dyDescent="0.2"/>
  <cols>
    <col min="1" max="16384" width="9.140625" style="66"/>
  </cols>
  <sheetData>
    <row r="1" spans="1:15" s="63" customFormat="1" ht="25.5" x14ac:dyDescent="0.35">
      <c r="A1" s="83" t="s">
        <v>19010</v>
      </c>
      <c r="O1" s="64" t="s">
        <v>11974</v>
      </c>
    </row>
    <row r="2" spans="1:15" x14ac:dyDescent="0.2">
      <c r="A2" s="65" t="s">
        <v>5</v>
      </c>
    </row>
    <row r="3" spans="1:15" x14ac:dyDescent="0.2">
      <c r="A3" s="65"/>
    </row>
    <row r="4" spans="1:15" x14ac:dyDescent="0.2">
      <c r="A4" s="65" t="s">
        <v>19088</v>
      </c>
    </row>
    <row r="5" spans="1:15" x14ac:dyDescent="0.2">
      <c r="A5" s="65" t="s">
        <v>26589</v>
      </c>
    </row>
    <row r="6" spans="1:15" x14ac:dyDescent="0.2">
      <c r="A6" s="65"/>
    </row>
    <row r="7" spans="1:15" x14ac:dyDescent="0.2">
      <c r="A7" s="65" t="s">
        <v>19086</v>
      </c>
    </row>
    <row r="8" spans="1:15" x14ac:dyDescent="0.2">
      <c r="A8" s="65" t="s">
        <v>26590</v>
      </c>
    </row>
    <row r="9" spans="1:15" x14ac:dyDescent="0.2">
      <c r="A9" s="65"/>
    </row>
    <row r="10" spans="1:15" x14ac:dyDescent="0.2">
      <c r="A10" s="65" t="s">
        <v>19012</v>
      </c>
    </row>
    <row r="11" spans="1:15" x14ac:dyDescent="0.2">
      <c r="A11" s="65" t="s">
        <v>26591</v>
      </c>
    </row>
    <row r="12" spans="1:15" x14ac:dyDescent="0.2">
      <c r="A12" s="65" t="s">
        <v>26592</v>
      </c>
    </row>
    <row r="13" spans="1:15" x14ac:dyDescent="0.2">
      <c r="A13" s="65"/>
    </row>
    <row r="14" spans="1:15" x14ac:dyDescent="0.2">
      <c r="A14" s="65" t="s">
        <v>6325</v>
      </c>
    </row>
    <row r="15" spans="1:15" x14ac:dyDescent="0.2">
      <c r="A15" s="65" t="s">
        <v>26593</v>
      </c>
    </row>
    <row r="16" spans="1:15" x14ac:dyDescent="0.2">
      <c r="A16" s="65" t="s">
        <v>19013</v>
      </c>
    </row>
    <row r="17" spans="1:1" x14ac:dyDescent="0.2">
      <c r="A17" s="65" t="s">
        <v>26594</v>
      </c>
    </row>
    <row r="18" spans="1:1" x14ac:dyDescent="0.2">
      <c r="A18" s="65" t="s">
        <v>26595</v>
      </c>
    </row>
    <row r="19" spans="1:1" x14ac:dyDescent="0.2">
      <c r="A19" s="65" t="s">
        <v>26596</v>
      </c>
    </row>
    <row r="20" spans="1:1" x14ac:dyDescent="0.2">
      <c r="A20" s="65" t="s">
        <v>11934</v>
      </c>
    </row>
    <row r="21" spans="1:1" x14ac:dyDescent="0.2">
      <c r="A21" s="65" t="s">
        <v>26597</v>
      </c>
    </row>
    <row r="22" spans="1:1" x14ac:dyDescent="0.2">
      <c r="A22" s="65"/>
    </row>
    <row r="23" spans="1:1" x14ac:dyDescent="0.2">
      <c r="A23" s="65" t="s">
        <v>6</v>
      </c>
    </row>
    <row r="25" spans="1:1" x14ac:dyDescent="0.2">
      <c r="A25" s="66" t="s">
        <v>6326</v>
      </c>
    </row>
    <row r="26" spans="1:1" x14ac:dyDescent="0.2">
      <c r="A26" s="66" t="s">
        <v>19089</v>
      </c>
    </row>
    <row r="28" spans="1:1" x14ac:dyDescent="0.2">
      <c r="A28" s="65" t="s">
        <v>26598</v>
      </c>
    </row>
    <row r="29" spans="1:1" x14ac:dyDescent="0.2">
      <c r="A29" s="65" t="s">
        <v>19014</v>
      </c>
    </row>
    <row r="30" spans="1:1" x14ac:dyDescent="0.2">
      <c r="A30" s="66" t="s">
        <v>26599</v>
      </c>
    </row>
    <row r="31" spans="1:1" x14ac:dyDescent="0.2">
      <c r="A31" s="66" t="s">
        <v>26600</v>
      </c>
    </row>
    <row r="33" spans="1:1" x14ac:dyDescent="0.2">
      <c r="A33" s="66" t="s">
        <v>6327</v>
      </c>
    </row>
    <row r="34" spans="1:1" x14ac:dyDescent="0.2">
      <c r="A34" s="66" t="s">
        <v>6328</v>
      </c>
    </row>
    <row r="35" spans="1:1" x14ac:dyDescent="0.2">
      <c r="A35" s="65" t="s">
        <v>26601</v>
      </c>
    </row>
    <row r="37" spans="1:1" x14ac:dyDescent="0.2">
      <c r="A37" s="66" t="s">
        <v>6329</v>
      </c>
    </row>
    <row r="38" spans="1:1" x14ac:dyDescent="0.2">
      <c r="A38" s="66" t="s">
        <v>6330</v>
      </c>
    </row>
    <row r="39" spans="1:1" x14ac:dyDescent="0.2">
      <c r="A39" s="66" t="s">
        <v>19015</v>
      </c>
    </row>
    <row r="40" spans="1:1" x14ac:dyDescent="0.2">
      <c r="A40" s="66" t="s">
        <v>6331</v>
      </c>
    </row>
    <row r="41" spans="1:1" x14ac:dyDescent="0.2">
      <c r="A41" s="66" t="s">
        <v>6332</v>
      </c>
    </row>
    <row r="42" spans="1:1" x14ac:dyDescent="0.2">
      <c r="A42" s="66" t="s">
        <v>19016</v>
      </c>
    </row>
    <row r="43" spans="1:1" x14ac:dyDescent="0.2">
      <c r="A43" s="66" t="s">
        <v>9</v>
      </c>
    </row>
    <row r="44" spans="1:1" x14ac:dyDescent="0.2">
      <c r="A44" s="66" t="s">
        <v>26602</v>
      </c>
    </row>
    <row r="47" spans="1:1" x14ac:dyDescent="0.2">
      <c r="A47" s="65" t="s">
        <v>19017</v>
      </c>
    </row>
    <row r="48" spans="1:1" x14ac:dyDescent="0.2">
      <c r="A48" s="66" t="s">
        <v>19087</v>
      </c>
    </row>
    <row r="49" spans="1:1" x14ac:dyDescent="0.2">
      <c r="A49" s="66" t="s">
        <v>19018</v>
      </c>
    </row>
    <row r="51" spans="1:1" x14ac:dyDescent="0.2">
      <c r="A51" s="66" t="s">
        <v>19019</v>
      </c>
    </row>
    <row r="52" spans="1:1" x14ac:dyDescent="0.2">
      <c r="A52" s="66" t="s">
        <v>19020</v>
      </c>
    </row>
    <row r="53" spans="1:1" x14ac:dyDescent="0.2">
      <c r="A53" s="66" t="s">
        <v>19021</v>
      </c>
    </row>
    <row r="54" spans="1:1" x14ac:dyDescent="0.2">
      <c r="A54" s="66" t="s">
        <v>19022</v>
      </c>
    </row>
    <row r="55" spans="1:1" x14ac:dyDescent="0.2">
      <c r="A55" s="66" t="s">
        <v>19023</v>
      </c>
    </row>
    <row r="56" spans="1:1" x14ac:dyDescent="0.2">
      <c r="A56" s="66" t="s">
        <v>19016</v>
      </c>
    </row>
    <row r="58" spans="1:1" x14ac:dyDescent="0.2">
      <c r="A58" s="66" t="s">
        <v>26603</v>
      </c>
    </row>
    <row r="59" spans="1:1" x14ac:dyDescent="0.2">
      <c r="A59" s="66" t="s">
        <v>19024</v>
      </c>
    </row>
    <row r="62" spans="1:1" x14ac:dyDescent="0.2">
      <c r="A62" s="65" t="s">
        <v>26604</v>
      </c>
    </row>
    <row r="64" spans="1:1" x14ac:dyDescent="0.2">
      <c r="A64" s="65" t="s">
        <v>19025</v>
      </c>
    </row>
    <row r="65" spans="1:1" x14ac:dyDescent="0.2">
      <c r="A65" s="65" t="s">
        <v>26605</v>
      </c>
    </row>
    <row r="66" spans="1:1" x14ac:dyDescent="0.2">
      <c r="A66" s="66" t="s">
        <v>6326</v>
      </c>
    </row>
    <row r="68" spans="1:1" x14ac:dyDescent="0.2">
      <c r="A68" s="66" t="s">
        <v>26606</v>
      </c>
    </row>
    <row r="69" spans="1:1" x14ac:dyDescent="0.2">
      <c r="A69" s="66" t="s">
        <v>26607</v>
      </c>
    </row>
    <row r="71" spans="1:1" x14ac:dyDescent="0.2">
      <c r="A71" s="66" t="s">
        <v>19026</v>
      </c>
    </row>
    <row r="72" spans="1:1" x14ac:dyDescent="0.2">
      <c r="A72" s="66" t="s">
        <v>19027</v>
      </c>
    </row>
    <row r="74" spans="1:1" x14ac:dyDescent="0.2">
      <c r="A74" s="66" t="s">
        <v>6333</v>
      </c>
    </row>
    <row r="75" spans="1:1" x14ac:dyDescent="0.2">
      <c r="A75" s="66" t="s">
        <v>26608</v>
      </c>
    </row>
    <row r="77" spans="1:1" x14ac:dyDescent="0.2">
      <c r="A77" s="65" t="s">
        <v>6334</v>
      </c>
    </row>
    <row r="78" spans="1:1" x14ac:dyDescent="0.2">
      <c r="A78" s="66" t="s">
        <v>6335</v>
      </c>
    </row>
    <row r="79" spans="1:1" x14ac:dyDescent="0.2">
      <c r="A79" s="66" t="s">
        <v>6336</v>
      </c>
    </row>
    <row r="80" spans="1:1" x14ac:dyDescent="0.2">
      <c r="A80" s="66" t="s">
        <v>6337</v>
      </c>
    </row>
    <row r="82" spans="1:1" x14ac:dyDescent="0.2">
      <c r="A82" s="66" t="s">
        <v>6338</v>
      </c>
    </row>
    <row r="84" spans="1:1" x14ac:dyDescent="0.2">
      <c r="A84" s="65" t="s">
        <v>6339</v>
      </c>
    </row>
    <row r="85" spans="1:1" x14ac:dyDescent="0.2">
      <c r="A85" s="66" t="s">
        <v>7</v>
      </c>
    </row>
    <row r="86" spans="1:1" x14ac:dyDescent="0.2">
      <c r="A86" s="66" t="s">
        <v>8</v>
      </c>
    </row>
    <row r="87" spans="1:1" x14ac:dyDescent="0.2">
      <c r="A87" s="66" t="s">
        <v>6340</v>
      </c>
    </row>
    <row r="89" spans="1:1" x14ac:dyDescent="0.2">
      <c r="A89" s="65" t="s">
        <v>5</v>
      </c>
    </row>
    <row r="90" spans="1:1" x14ac:dyDescent="0.2">
      <c r="A90" s="65"/>
    </row>
    <row r="91" spans="1:1" x14ac:dyDescent="0.2">
      <c r="A91" s="65" t="s">
        <v>6341</v>
      </c>
    </row>
    <row r="92" spans="1:1" x14ac:dyDescent="0.2">
      <c r="A92" s="65" t="s">
        <v>19028</v>
      </c>
    </row>
    <row r="93" spans="1:1" x14ac:dyDescent="0.2">
      <c r="A93" s="65" t="s">
        <v>19029</v>
      </c>
    </row>
    <row r="94" spans="1:1" x14ac:dyDescent="0.2">
      <c r="A94" s="65"/>
    </row>
    <row r="95" spans="1:1" x14ac:dyDescent="0.2">
      <c r="A95" s="65" t="s">
        <v>6</v>
      </c>
    </row>
    <row r="97" spans="1:1" x14ac:dyDescent="0.2">
      <c r="A97" s="66" t="s">
        <v>6342</v>
      </c>
    </row>
    <row r="99" spans="1:1" x14ac:dyDescent="0.2">
      <c r="A99" s="65" t="s">
        <v>26609</v>
      </c>
    </row>
    <row r="100" spans="1:1" x14ac:dyDescent="0.2">
      <c r="A100" s="65" t="s">
        <v>19030</v>
      </c>
    </row>
    <row r="101" spans="1:1" x14ac:dyDescent="0.2">
      <c r="A101" s="65" t="s">
        <v>19031</v>
      </c>
    </row>
    <row r="102" spans="1:1" x14ac:dyDescent="0.2">
      <c r="A102" s="65" t="s">
        <v>19032</v>
      </c>
    </row>
    <row r="103" spans="1:1" x14ac:dyDescent="0.2">
      <c r="A103" s="65" t="s">
        <v>26610</v>
      </c>
    </row>
    <row r="104" spans="1:1" x14ac:dyDescent="0.2">
      <c r="A104" s="65" t="s">
        <v>26611</v>
      </c>
    </row>
    <row r="105" spans="1:1" x14ac:dyDescent="0.2">
      <c r="A105" s="65" t="s">
        <v>26612</v>
      </c>
    </row>
    <row r="106" spans="1:1" x14ac:dyDescent="0.2">
      <c r="A106" s="65" t="s">
        <v>26613</v>
      </c>
    </row>
    <row r="107" spans="1:1" x14ac:dyDescent="0.2">
      <c r="A107" s="65" t="s">
        <v>26614</v>
      </c>
    </row>
    <row r="108" spans="1:1" x14ac:dyDescent="0.2">
      <c r="A108" s="65" t="s">
        <v>26615</v>
      </c>
    </row>
    <row r="109" spans="1:1" x14ac:dyDescent="0.2">
      <c r="A109" s="65" t="s">
        <v>26616</v>
      </c>
    </row>
    <row r="110" spans="1:1" x14ac:dyDescent="0.2">
      <c r="A110" s="65" t="s">
        <v>26617</v>
      </c>
    </row>
    <row r="111" spans="1:1" x14ac:dyDescent="0.2">
      <c r="A111" s="65" t="s">
        <v>26618</v>
      </c>
    </row>
    <row r="112" spans="1:1" x14ac:dyDescent="0.2">
      <c r="A112" s="65" t="s">
        <v>26619</v>
      </c>
    </row>
    <row r="113" spans="1:1" x14ac:dyDescent="0.2">
      <c r="A113" s="65" t="s">
        <v>26620</v>
      </c>
    </row>
    <row r="114" spans="1:1" x14ac:dyDescent="0.2">
      <c r="A114" s="65" t="s">
        <v>26621</v>
      </c>
    </row>
    <row r="115" spans="1:1" x14ac:dyDescent="0.2">
      <c r="A115" s="65" t="s">
        <v>26622</v>
      </c>
    </row>
    <row r="116" spans="1:1" x14ac:dyDescent="0.2">
      <c r="A116" s="65" t="s">
        <v>26623</v>
      </c>
    </row>
    <row r="117" spans="1:1" x14ac:dyDescent="0.2">
      <c r="A117" s="65" t="s">
        <v>26624</v>
      </c>
    </row>
    <row r="118" spans="1:1" x14ac:dyDescent="0.2">
      <c r="A118" s="65" t="s">
        <v>26625</v>
      </c>
    </row>
    <row r="119" spans="1:1" x14ac:dyDescent="0.2">
      <c r="A119" s="65" t="s">
        <v>19030</v>
      </c>
    </row>
    <row r="120" spans="1:1" x14ac:dyDescent="0.2">
      <c r="A120" s="65"/>
    </row>
    <row r="121" spans="1:1" x14ac:dyDescent="0.2">
      <c r="A121" s="65" t="s">
        <v>19033</v>
      </c>
    </row>
    <row r="122" spans="1:1" x14ac:dyDescent="0.2">
      <c r="A122" s="65" t="s">
        <v>19034</v>
      </c>
    </row>
    <row r="123" spans="1:1" x14ac:dyDescent="0.2">
      <c r="A123" s="65" t="s">
        <v>19035</v>
      </c>
    </row>
    <row r="124" spans="1:1" x14ac:dyDescent="0.2">
      <c r="A124" s="65" t="s">
        <v>19036</v>
      </c>
    </row>
    <row r="125" spans="1:1" x14ac:dyDescent="0.2">
      <c r="A125" s="65"/>
    </row>
    <row r="126" spans="1:1" x14ac:dyDescent="0.2">
      <c r="A126" s="65" t="s">
        <v>26626</v>
      </c>
    </row>
    <row r="127" spans="1:1" x14ac:dyDescent="0.2">
      <c r="A127" s="65"/>
    </row>
    <row r="128" spans="1:1" x14ac:dyDescent="0.2">
      <c r="A128" s="65" t="s">
        <v>6</v>
      </c>
    </row>
    <row r="130" spans="1:1" x14ac:dyDescent="0.2">
      <c r="A130" s="66" t="s">
        <v>26627</v>
      </c>
    </row>
    <row r="131" spans="1:1" x14ac:dyDescent="0.2">
      <c r="A131" s="66" t="s">
        <v>26628</v>
      </c>
    </row>
    <row r="132" spans="1:1" x14ac:dyDescent="0.2">
      <c r="A132" s="66" t="s">
        <v>6343</v>
      </c>
    </row>
    <row r="134" spans="1:1" x14ac:dyDescent="0.2">
      <c r="A134" s="66" t="s">
        <v>6344</v>
      </c>
    </row>
    <row r="136" spans="1:1" x14ac:dyDescent="0.2">
      <c r="A136" s="65" t="s">
        <v>26629</v>
      </c>
    </row>
    <row r="137" spans="1:1" x14ac:dyDescent="0.2">
      <c r="A137" s="66" t="s">
        <v>6345</v>
      </c>
    </row>
    <row r="139" spans="1:1" x14ac:dyDescent="0.2">
      <c r="A139" s="66" t="s">
        <v>26630</v>
      </c>
    </row>
    <row r="140" spans="1:1" x14ac:dyDescent="0.2">
      <c r="A140" s="66" t="s">
        <v>26631</v>
      </c>
    </row>
    <row r="141" spans="1:1" x14ac:dyDescent="0.2">
      <c r="A141" s="66" t="s">
        <v>26632</v>
      </c>
    </row>
    <row r="144" spans="1:1" x14ac:dyDescent="0.2">
      <c r="A144" s="65" t="s">
        <v>26633</v>
      </c>
    </row>
    <row r="146" spans="1:2" x14ac:dyDescent="0.2">
      <c r="A146" s="65" t="s">
        <v>26634</v>
      </c>
    </row>
    <row r="147" spans="1:2" x14ac:dyDescent="0.2">
      <c r="A147" s="66" t="s">
        <v>26635</v>
      </c>
    </row>
    <row r="149" spans="1:2" x14ac:dyDescent="0.2">
      <c r="A149" s="65" t="s">
        <v>19037</v>
      </c>
    </row>
    <row r="150" spans="1:2" x14ac:dyDescent="0.2">
      <c r="A150" s="66" t="s">
        <v>26636</v>
      </c>
    </row>
    <row r="152" spans="1:2" x14ac:dyDescent="0.2">
      <c r="A152" s="65" t="s">
        <v>19038</v>
      </c>
    </row>
    <row r="153" spans="1:2" x14ac:dyDescent="0.2">
      <c r="A153" s="65"/>
    </row>
    <row r="154" spans="1:2" x14ac:dyDescent="0.2">
      <c r="A154" s="65"/>
      <c r="B154" s="65" t="s">
        <v>19039</v>
      </c>
    </row>
    <row r="155" spans="1:2" x14ac:dyDescent="0.2">
      <c r="A155" s="65" t="s">
        <v>19040</v>
      </c>
    </row>
    <row r="156" spans="1:2" x14ac:dyDescent="0.2">
      <c r="A156" s="65" t="s">
        <v>26637</v>
      </c>
    </row>
    <row r="157" spans="1:2" x14ac:dyDescent="0.2">
      <c r="A157" s="65" t="s">
        <v>26638</v>
      </c>
    </row>
    <row r="158" spans="1:2" x14ac:dyDescent="0.2">
      <c r="A158" s="65" t="s">
        <v>19041</v>
      </c>
    </row>
    <row r="159" spans="1:2" x14ac:dyDescent="0.2">
      <c r="A159" s="65"/>
    </row>
    <row r="160" spans="1:2" x14ac:dyDescent="0.2">
      <c r="A160" s="65" t="s">
        <v>26639</v>
      </c>
    </row>
    <row r="161" spans="1:1" x14ac:dyDescent="0.2">
      <c r="A161" s="65" t="s">
        <v>19040</v>
      </c>
    </row>
    <row r="162" spans="1:1" x14ac:dyDescent="0.2">
      <c r="A162" s="65" t="s">
        <v>6</v>
      </c>
    </row>
    <row r="164" spans="1:1" x14ac:dyDescent="0.2">
      <c r="A164" s="66" t="s">
        <v>19042</v>
      </c>
    </row>
    <row r="165" spans="1:1" x14ac:dyDescent="0.2">
      <c r="A165" s="66" t="s">
        <v>6346</v>
      </c>
    </row>
    <row r="166" spans="1:1" x14ac:dyDescent="0.2">
      <c r="A166" s="66" t="s">
        <v>19043</v>
      </c>
    </row>
    <row r="168" spans="1:1" x14ac:dyDescent="0.2">
      <c r="A168" s="66" t="s">
        <v>26640</v>
      </c>
    </row>
    <row r="169" spans="1:1" x14ac:dyDescent="0.2">
      <c r="A169" s="66" t="s">
        <v>26641</v>
      </c>
    </row>
    <row r="171" spans="1:1" x14ac:dyDescent="0.2">
      <c r="A171" s="66" t="s">
        <v>19044</v>
      </c>
    </row>
    <row r="172" spans="1:1" x14ac:dyDescent="0.2">
      <c r="A172" s="66" t="s">
        <v>19045</v>
      </c>
    </row>
    <row r="174" spans="1:1" x14ac:dyDescent="0.2">
      <c r="A174" s="65" t="s">
        <v>19046</v>
      </c>
    </row>
    <row r="175" spans="1:1" x14ac:dyDescent="0.2">
      <c r="A175" s="66" t="s">
        <v>26630</v>
      </c>
    </row>
    <row r="176" spans="1:1" x14ac:dyDescent="0.2">
      <c r="A176" s="66" t="s">
        <v>26642</v>
      </c>
    </row>
    <row r="177" spans="1:1" x14ac:dyDescent="0.2">
      <c r="A177" s="66" t="s">
        <v>10</v>
      </c>
    </row>
    <row r="179" spans="1:1" x14ac:dyDescent="0.2">
      <c r="A179" s="66" t="s">
        <v>6347</v>
      </c>
    </row>
    <row r="180" spans="1:1" x14ac:dyDescent="0.2">
      <c r="A180" s="66" t="s">
        <v>26643</v>
      </c>
    </row>
    <row r="182" spans="1:1" x14ac:dyDescent="0.2">
      <c r="A182" s="65" t="s">
        <v>26644</v>
      </c>
    </row>
    <row r="183" spans="1:1" x14ac:dyDescent="0.2">
      <c r="A183" s="66" t="s">
        <v>26603</v>
      </c>
    </row>
    <row r="184" spans="1:1" x14ac:dyDescent="0.2">
      <c r="A184" s="66" t="s">
        <v>26645</v>
      </c>
    </row>
    <row r="186" spans="1:1" x14ac:dyDescent="0.2">
      <c r="A186" s="65" t="s">
        <v>26646</v>
      </c>
    </row>
    <row r="187" spans="1:1" x14ac:dyDescent="0.2">
      <c r="A187" s="65" t="s">
        <v>26647</v>
      </c>
    </row>
    <row r="188" spans="1:1" x14ac:dyDescent="0.2">
      <c r="A188" s="65"/>
    </row>
    <row r="189" spans="1:1" x14ac:dyDescent="0.2">
      <c r="A189" s="65" t="s">
        <v>19047</v>
      </c>
    </row>
    <row r="190" spans="1:1" x14ac:dyDescent="0.2">
      <c r="A190" s="66" t="s">
        <v>26630</v>
      </c>
    </row>
    <row r="191" spans="1:1" x14ac:dyDescent="0.2">
      <c r="A191" s="66" t="s">
        <v>19048</v>
      </c>
    </row>
    <row r="193" spans="1:1" x14ac:dyDescent="0.2">
      <c r="A193" s="65" t="s">
        <v>26648</v>
      </c>
    </row>
    <row r="194" spans="1:1" x14ac:dyDescent="0.2">
      <c r="A194" s="66" t="s">
        <v>11935</v>
      </c>
    </row>
    <row r="195" spans="1:1" x14ac:dyDescent="0.2">
      <c r="A195" s="66" t="s">
        <v>11936</v>
      </c>
    </row>
    <row r="196" spans="1:1" x14ac:dyDescent="0.2">
      <c r="A196" s="66" t="s">
        <v>11937</v>
      </c>
    </row>
    <row r="197" spans="1:1" x14ac:dyDescent="0.2">
      <c r="A197" s="66" t="s">
        <v>11938</v>
      </c>
    </row>
    <row r="198" spans="1:1" x14ac:dyDescent="0.2">
      <c r="A198" s="66" t="s">
        <v>11939</v>
      </c>
    </row>
    <row r="199" spans="1:1" x14ac:dyDescent="0.2">
      <c r="A199" s="66" t="s">
        <v>11940</v>
      </c>
    </row>
    <row r="200" spans="1:1" x14ac:dyDescent="0.2">
      <c r="A200" s="66" t="s">
        <v>11941</v>
      </c>
    </row>
    <row r="202" spans="1:1" x14ac:dyDescent="0.2">
      <c r="A202" s="65" t="s">
        <v>26649</v>
      </c>
    </row>
    <row r="203" spans="1:1" x14ac:dyDescent="0.2">
      <c r="A203" s="66" t="s">
        <v>11942</v>
      </c>
    </row>
    <row r="204" spans="1:1" x14ac:dyDescent="0.2">
      <c r="A204" s="66" t="s">
        <v>6348</v>
      </c>
    </row>
    <row r="206" spans="1:1" x14ac:dyDescent="0.2">
      <c r="A206" s="65" t="s">
        <v>19049</v>
      </c>
    </row>
    <row r="207" spans="1:1" x14ac:dyDescent="0.2">
      <c r="A207" s="66" t="s">
        <v>26630</v>
      </c>
    </row>
    <row r="208" spans="1:1" x14ac:dyDescent="0.2">
      <c r="A208" s="66" t="s">
        <v>19050</v>
      </c>
    </row>
    <row r="210" spans="1:1" x14ac:dyDescent="0.2">
      <c r="A210" s="66" t="s">
        <v>26650</v>
      </c>
    </row>
    <row r="211" spans="1:1" x14ac:dyDescent="0.2">
      <c r="A211" s="66" t="s">
        <v>19050</v>
      </c>
    </row>
    <row r="213" spans="1:1" x14ac:dyDescent="0.2">
      <c r="A213" s="66" t="s">
        <v>26651</v>
      </c>
    </row>
    <row r="214" spans="1:1" x14ac:dyDescent="0.2">
      <c r="A214" s="66" t="s">
        <v>19050</v>
      </c>
    </row>
    <row r="216" spans="1:1" x14ac:dyDescent="0.2">
      <c r="A216" s="66" t="s">
        <v>26652</v>
      </c>
    </row>
    <row r="217" spans="1:1" x14ac:dyDescent="0.2">
      <c r="A217" s="66" t="s">
        <v>19050</v>
      </c>
    </row>
    <row r="219" spans="1:1" x14ac:dyDescent="0.2">
      <c r="A219" s="65" t="s">
        <v>26653</v>
      </c>
    </row>
    <row r="220" spans="1:1" x14ac:dyDescent="0.2">
      <c r="A220" s="66" t="s">
        <v>26630</v>
      </c>
    </row>
    <row r="221" spans="1:1" x14ac:dyDescent="0.2">
      <c r="A221" s="66" t="s">
        <v>19051</v>
      </c>
    </row>
    <row r="223" spans="1:1" x14ac:dyDescent="0.2">
      <c r="A223" s="66" t="s">
        <v>26654</v>
      </c>
    </row>
    <row r="224" spans="1:1" x14ac:dyDescent="0.2">
      <c r="A224" s="66" t="s">
        <v>6348</v>
      </c>
    </row>
    <row r="226" spans="1:1" x14ac:dyDescent="0.2">
      <c r="A226" s="65" t="s">
        <v>26655</v>
      </c>
    </row>
    <row r="227" spans="1:1" x14ac:dyDescent="0.2">
      <c r="A227" s="66" t="s">
        <v>26630</v>
      </c>
    </row>
    <row r="228" spans="1:1" x14ac:dyDescent="0.2">
      <c r="A228" s="66" t="s">
        <v>26656</v>
      </c>
    </row>
    <row r="230" spans="1:1" x14ac:dyDescent="0.2">
      <c r="A230" s="66" t="s">
        <v>26650</v>
      </c>
    </row>
    <row r="231" spans="1:1" x14ac:dyDescent="0.2">
      <c r="A231" s="66" t="s">
        <v>26656</v>
      </c>
    </row>
    <row r="233" spans="1:1" x14ac:dyDescent="0.2">
      <c r="A233" s="66" t="s">
        <v>26651</v>
      </c>
    </row>
    <row r="234" spans="1:1" x14ac:dyDescent="0.2">
      <c r="A234" s="66" t="s">
        <v>26656</v>
      </c>
    </row>
    <row r="236" spans="1:1" x14ac:dyDescent="0.2">
      <c r="A236" s="66" t="s">
        <v>26652</v>
      </c>
    </row>
    <row r="237" spans="1:1" x14ac:dyDescent="0.2">
      <c r="A237" s="66" t="s">
        <v>26656</v>
      </c>
    </row>
    <row r="240" spans="1:1" x14ac:dyDescent="0.2">
      <c r="A240" s="65" t="s">
        <v>26657</v>
      </c>
    </row>
    <row r="241" spans="1:1" x14ac:dyDescent="0.2">
      <c r="A241" s="65" t="s">
        <v>26658</v>
      </c>
    </row>
    <row r="242" spans="1:1" x14ac:dyDescent="0.2">
      <c r="A242" s="65"/>
    </row>
    <row r="243" spans="1:1" x14ac:dyDescent="0.2">
      <c r="A243" s="65" t="s">
        <v>26659</v>
      </c>
    </row>
    <row r="244" spans="1:1" x14ac:dyDescent="0.2">
      <c r="A244" s="65" t="s">
        <v>26660</v>
      </c>
    </row>
    <row r="245" spans="1:1" x14ac:dyDescent="0.2">
      <c r="A245" s="65" t="s">
        <v>26661</v>
      </c>
    </row>
    <row r="246" spans="1:1" x14ac:dyDescent="0.2">
      <c r="A246" s="66" t="s">
        <v>26652</v>
      </c>
    </row>
    <row r="248" spans="1:1" x14ac:dyDescent="0.2">
      <c r="A248" s="66" t="s">
        <v>11943</v>
      </c>
    </row>
    <row r="249" spans="1:1" x14ac:dyDescent="0.2">
      <c r="A249" s="66" t="s">
        <v>11944</v>
      </c>
    </row>
    <row r="250" spans="1:1" x14ac:dyDescent="0.2">
      <c r="A250" s="66" t="s">
        <v>10</v>
      </c>
    </row>
    <row r="251" spans="1:1" x14ac:dyDescent="0.2">
      <c r="A251" s="66" t="s">
        <v>11945</v>
      </c>
    </row>
    <row r="253" spans="1:1" x14ac:dyDescent="0.2">
      <c r="A253" s="66" t="s">
        <v>6349</v>
      </c>
    </row>
    <row r="255" spans="1:1" x14ac:dyDescent="0.2">
      <c r="A255" s="66" t="s">
        <v>13</v>
      </c>
    </row>
    <row r="256" spans="1:1" x14ac:dyDescent="0.2">
      <c r="A256" s="66" t="s">
        <v>14</v>
      </c>
    </row>
    <row r="257" spans="1:1" x14ac:dyDescent="0.2">
      <c r="A257" s="66" t="s">
        <v>15</v>
      </c>
    </row>
    <row r="258" spans="1:1" x14ac:dyDescent="0.2">
      <c r="A258" s="66" t="s">
        <v>16</v>
      </c>
    </row>
    <row r="259" spans="1:1" x14ac:dyDescent="0.2">
      <c r="A259" s="66" t="s">
        <v>17</v>
      </c>
    </row>
    <row r="261" spans="1:1" x14ac:dyDescent="0.2">
      <c r="A261" s="66" t="s">
        <v>6350</v>
      </c>
    </row>
    <row r="263" spans="1:1" x14ac:dyDescent="0.2">
      <c r="A263" s="66" t="s">
        <v>11946</v>
      </c>
    </row>
    <row r="265" spans="1:1" x14ac:dyDescent="0.2">
      <c r="A265" s="66" t="s">
        <v>26662</v>
      </c>
    </row>
    <row r="266" spans="1:1" x14ac:dyDescent="0.2">
      <c r="A266" s="66" t="s">
        <v>26663</v>
      </c>
    </row>
    <row r="269" spans="1:1" x14ac:dyDescent="0.2">
      <c r="A269" s="65" t="s">
        <v>26664</v>
      </c>
    </row>
    <row r="270" spans="1:1" x14ac:dyDescent="0.2">
      <c r="A270" s="65" t="s">
        <v>26665</v>
      </c>
    </row>
    <row r="271" spans="1:1" x14ac:dyDescent="0.2">
      <c r="A271" s="65"/>
    </row>
    <row r="272" spans="1:1" x14ac:dyDescent="0.2">
      <c r="A272" s="65" t="s">
        <v>26659</v>
      </c>
    </row>
    <row r="273" spans="1:1" x14ac:dyDescent="0.2">
      <c r="A273" s="65" t="s">
        <v>26660</v>
      </c>
    </row>
    <row r="274" spans="1:1" x14ac:dyDescent="0.2">
      <c r="A274" s="65" t="s">
        <v>26661</v>
      </c>
    </row>
    <row r="275" spans="1:1" x14ac:dyDescent="0.2">
      <c r="A275" s="66" t="s">
        <v>26652</v>
      </c>
    </row>
    <row r="277" spans="1:1" x14ac:dyDescent="0.2">
      <c r="A277" s="66" t="s">
        <v>26666</v>
      </c>
    </row>
    <row r="278" spans="1:1" x14ac:dyDescent="0.2">
      <c r="A278" s="66" t="s">
        <v>26667</v>
      </c>
    </row>
    <row r="279" spans="1:1" x14ac:dyDescent="0.2">
      <c r="A279" s="66" t="s">
        <v>10</v>
      </c>
    </row>
    <row r="280" spans="1:1" x14ac:dyDescent="0.2">
      <c r="A280" s="66" t="s">
        <v>26668</v>
      </c>
    </row>
    <row r="282" spans="1:1" x14ac:dyDescent="0.2">
      <c r="A282" s="66" t="s">
        <v>6349</v>
      </c>
    </row>
    <row r="284" spans="1:1" x14ac:dyDescent="0.2">
      <c r="A284" s="66" t="s">
        <v>13</v>
      </c>
    </row>
    <row r="285" spans="1:1" x14ac:dyDescent="0.2">
      <c r="A285" s="66" t="s">
        <v>14</v>
      </c>
    </row>
    <row r="286" spans="1:1" x14ac:dyDescent="0.2">
      <c r="A286" s="66" t="s">
        <v>15</v>
      </c>
    </row>
    <row r="287" spans="1:1" x14ac:dyDescent="0.2">
      <c r="A287" s="66" t="s">
        <v>16</v>
      </c>
    </row>
    <row r="288" spans="1:1" x14ac:dyDescent="0.2">
      <c r="A288" s="66" t="s">
        <v>17</v>
      </c>
    </row>
    <row r="290" spans="1:1" x14ac:dyDescent="0.2">
      <c r="A290" s="66" t="s">
        <v>6350</v>
      </c>
    </row>
    <row r="292" spans="1:1" x14ac:dyDescent="0.2">
      <c r="A292" s="66" t="s">
        <v>26669</v>
      </c>
    </row>
    <row r="294" spans="1:1" x14ac:dyDescent="0.2">
      <c r="A294" s="66" t="s">
        <v>26670</v>
      </c>
    </row>
    <row r="295" spans="1:1" x14ac:dyDescent="0.2">
      <c r="A295" s="66" t="s">
        <v>26671</v>
      </c>
    </row>
    <row r="298" spans="1:1" x14ac:dyDescent="0.2">
      <c r="A298" s="65" t="s">
        <v>26672</v>
      </c>
    </row>
    <row r="299" spans="1:1" x14ac:dyDescent="0.2">
      <c r="A299" s="66" t="s">
        <v>26630</v>
      </c>
    </row>
    <row r="300" spans="1:1" x14ac:dyDescent="0.2">
      <c r="A300" s="66" t="s">
        <v>19051</v>
      </c>
    </row>
    <row r="302" spans="1:1" x14ac:dyDescent="0.2">
      <c r="A302" s="66" t="s">
        <v>10</v>
      </c>
    </row>
    <row r="303" spans="1:1" x14ac:dyDescent="0.2">
      <c r="A303" s="66" t="s">
        <v>11948</v>
      </c>
    </row>
    <row r="305" spans="1:1" x14ac:dyDescent="0.2">
      <c r="A305" s="66" t="s">
        <v>6348</v>
      </c>
    </row>
    <row r="306" spans="1:1" x14ac:dyDescent="0.2">
      <c r="A306" s="66" t="s">
        <v>11949</v>
      </c>
    </row>
    <row r="308" spans="1:1" x14ac:dyDescent="0.2">
      <c r="A308" s="66" t="s">
        <v>11950</v>
      </c>
    </row>
    <row r="310" spans="1:1" x14ac:dyDescent="0.2">
      <c r="A310" s="65" t="s">
        <v>11951</v>
      </c>
    </row>
    <row r="311" spans="1:1" x14ac:dyDescent="0.2">
      <c r="A311" s="66" t="s">
        <v>26630</v>
      </c>
    </row>
    <row r="312" spans="1:1" x14ac:dyDescent="0.2">
      <c r="A312" s="66" t="s">
        <v>19052</v>
      </c>
    </row>
    <row r="314" spans="1:1" x14ac:dyDescent="0.2">
      <c r="A314" s="66" t="s">
        <v>26650</v>
      </c>
    </row>
    <row r="315" spans="1:1" x14ac:dyDescent="0.2">
      <c r="A315" s="66" t="s">
        <v>19052</v>
      </c>
    </row>
    <row r="317" spans="1:1" x14ac:dyDescent="0.2">
      <c r="A317" s="66" t="s">
        <v>26651</v>
      </c>
    </row>
    <row r="318" spans="1:1" x14ac:dyDescent="0.2">
      <c r="A318" s="66" t="s">
        <v>19052</v>
      </c>
    </row>
    <row r="320" spans="1:1" x14ac:dyDescent="0.2">
      <c r="A320" s="66" t="s">
        <v>26652</v>
      </c>
    </row>
    <row r="321" spans="1:1" x14ac:dyDescent="0.2">
      <c r="A321" s="66" t="s">
        <v>19052</v>
      </c>
    </row>
    <row r="323" spans="1:1" x14ac:dyDescent="0.2">
      <c r="A323" s="65" t="s">
        <v>19053</v>
      </c>
    </row>
    <row r="324" spans="1:1" x14ac:dyDescent="0.2">
      <c r="A324" s="66" t="s">
        <v>26630</v>
      </c>
    </row>
    <row r="325" spans="1:1" x14ac:dyDescent="0.2">
      <c r="A325" s="66" t="s">
        <v>19054</v>
      </c>
    </row>
    <row r="328" spans="1:1" x14ac:dyDescent="0.2">
      <c r="A328" s="65" t="s">
        <v>26673</v>
      </c>
    </row>
    <row r="329" spans="1:1" x14ac:dyDescent="0.2">
      <c r="A329" s="65" t="s">
        <v>26674</v>
      </c>
    </row>
    <row r="331" spans="1:1" x14ac:dyDescent="0.2">
      <c r="A331" s="66" t="s">
        <v>26659</v>
      </c>
    </row>
    <row r="332" spans="1:1" x14ac:dyDescent="0.2">
      <c r="A332" s="66" t="s">
        <v>26660</v>
      </c>
    </row>
    <row r="333" spans="1:1" x14ac:dyDescent="0.2">
      <c r="A333" s="66" t="s">
        <v>26661</v>
      </c>
    </row>
    <row r="334" spans="1:1" x14ac:dyDescent="0.2">
      <c r="A334" s="66" t="s">
        <v>26652</v>
      </c>
    </row>
    <row r="336" spans="1:1" x14ac:dyDescent="0.2">
      <c r="A336" s="66" t="s">
        <v>11952</v>
      </c>
    </row>
    <row r="337" spans="1:1" x14ac:dyDescent="0.2">
      <c r="A337" s="66" t="s">
        <v>11953</v>
      </c>
    </row>
    <row r="338" spans="1:1" x14ac:dyDescent="0.2">
      <c r="A338" s="66" t="s">
        <v>10</v>
      </c>
    </row>
    <row r="339" spans="1:1" x14ac:dyDescent="0.2">
      <c r="A339" s="66" t="s">
        <v>11954</v>
      </c>
    </row>
    <row r="341" spans="1:1" x14ac:dyDescent="0.2">
      <c r="A341" s="66" t="s">
        <v>6349</v>
      </c>
    </row>
    <row r="343" spans="1:1" x14ac:dyDescent="0.2">
      <c r="A343" s="66" t="s">
        <v>13</v>
      </c>
    </row>
    <row r="344" spans="1:1" x14ac:dyDescent="0.2">
      <c r="A344" s="66" t="s">
        <v>14</v>
      </c>
    </row>
    <row r="345" spans="1:1" x14ac:dyDescent="0.2">
      <c r="A345" s="66" t="s">
        <v>15</v>
      </c>
    </row>
    <row r="346" spans="1:1" x14ac:dyDescent="0.2">
      <c r="A346" s="66" t="s">
        <v>16</v>
      </c>
    </row>
    <row r="347" spans="1:1" x14ac:dyDescent="0.2">
      <c r="A347" s="66" t="s">
        <v>11955</v>
      </c>
    </row>
    <row r="349" spans="1:1" x14ac:dyDescent="0.2">
      <c r="A349" s="66" t="s">
        <v>11956</v>
      </c>
    </row>
    <row r="350" spans="1:1" x14ac:dyDescent="0.2">
      <c r="A350" s="66" t="s">
        <v>12</v>
      </c>
    </row>
    <row r="352" spans="1:1" x14ac:dyDescent="0.2">
      <c r="A352" s="65" t="s">
        <v>26675</v>
      </c>
    </row>
    <row r="353" spans="1:1" x14ac:dyDescent="0.2">
      <c r="A353" s="66" t="s">
        <v>26676</v>
      </c>
    </row>
    <row r="354" spans="1:1" x14ac:dyDescent="0.2">
      <c r="A354" s="66" t="s">
        <v>26677</v>
      </c>
    </row>
    <row r="356" spans="1:1" x14ac:dyDescent="0.2">
      <c r="A356" s="65" t="s">
        <v>26678</v>
      </c>
    </row>
    <row r="357" spans="1:1" x14ac:dyDescent="0.2">
      <c r="A357" s="66" t="s">
        <v>26679</v>
      </c>
    </row>
    <row r="359" spans="1:1" x14ac:dyDescent="0.2">
      <c r="A359" s="66" t="s">
        <v>11957</v>
      </c>
    </row>
    <row r="360" spans="1:1" x14ac:dyDescent="0.2">
      <c r="A360" s="66" t="s">
        <v>11958</v>
      </c>
    </row>
    <row r="361" spans="1:1" x14ac:dyDescent="0.2">
      <c r="A361" s="66" t="s">
        <v>11959</v>
      </c>
    </row>
    <row r="362" spans="1:1" x14ac:dyDescent="0.2">
      <c r="A362" s="66" t="s">
        <v>11960</v>
      </c>
    </row>
    <row r="363" spans="1:1" x14ac:dyDescent="0.2">
      <c r="A363" s="66" t="s">
        <v>11961</v>
      </c>
    </row>
    <row r="364" spans="1:1" x14ac:dyDescent="0.2">
      <c r="A364" s="66" t="s">
        <v>11962</v>
      </c>
    </row>
    <row r="365" spans="1:1" x14ac:dyDescent="0.2">
      <c r="A365" s="66" t="s">
        <v>26680</v>
      </c>
    </row>
    <row r="366" spans="1:1" x14ac:dyDescent="0.2">
      <c r="A366" s="66" t="s">
        <v>11963</v>
      </c>
    </row>
    <row r="367" spans="1:1" x14ac:dyDescent="0.2">
      <c r="A367" s="66" t="s">
        <v>11964</v>
      </c>
    </row>
    <row r="368" spans="1:1" x14ac:dyDescent="0.2">
      <c r="A368" s="66" t="s">
        <v>11965</v>
      </c>
    </row>
    <row r="369" spans="1:1" x14ac:dyDescent="0.2">
      <c r="A369" s="66" t="s">
        <v>11966</v>
      </c>
    </row>
    <row r="370" spans="1:1" x14ac:dyDescent="0.2">
      <c r="A370" s="66" t="s">
        <v>11947</v>
      </c>
    </row>
    <row r="372" spans="1:1" x14ac:dyDescent="0.2">
      <c r="A372" s="65" t="s">
        <v>26681</v>
      </c>
    </row>
    <row r="373" spans="1:1" x14ac:dyDescent="0.2">
      <c r="A373" s="66" t="s">
        <v>26682</v>
      </c>
    </row>
    <row r="375" spans="1:1" x14ac:dyDescent="0.2">
      <c r="A375" s="66" t="s">
        <v>11967</v>
      </c>
    </row>
    <row r="377" spans="1:1" x14ac:dyDescent="0.2">
      <c r="A377" s="66" t="s">
        <v>11968</v>
      </c>
    </row>
    <row r="378" spans="1:1" x14ac:dyDescent="0.2">
      <c r="A378" s="66" t="s">
        <v>11</v>
      </c>
    </row>
    <row r="380" spans="1:1" x14ac:dyDescent="0.2">
      <c r="A380" s="66" t="s">
        <v>26683</v>
      </c>
    </row>
    <row r="381" spans="1:1" x14ac:dyDescent="0.2">
      <c r="A381" s="66" t="s">
        <v>26684</v>
      </c>
    </row>
    <row r="384" spans="1:1" x14ac:dyDescent="0.2">
      <c r="A384" s="65" t="s">
        <v>26685</v>
      </c>
    </row>
    <row r="385" spans="1:1" x14ac:dyDescent="0.2">
      <c r="A385" s="65" t="s">
        <v>26686</v>
      </c>
    </row>
    <row r="387" spans="1:1" x14ac:dyDescent="0.2">
      <c r="A387" s="65" t="s">
        <v>26659</v>
      </c>
    </row>
    <row r="388" spans="1:1" x14ac:dyDescent="0.2">
      <c r="A388" s="65" t="s">
        <v>26660</v>
      </c>
    </row>
    <row r="389" spans="1:1" x14ac:dyDescent="0.2">
      <c r="A389" s="65" t="s">
        <v>26661</v>
      </c>
    </row>
    <row r="390" spans="1:1" x14ac:dyDescent="0.2">
      <c r="A390" s="66" t="s">
        <v>26652</v>
      </c>
    </row>
    <row r="392" spans="1:1" x14ac:dyDescent="0.2">
      <c r="A392" s="66" t="s">
        <v>11952</v>
      </c>
    </row>
    <row r="393" spans="1:1" x14ac:dyDescent="0.2">
      <c r="A393" s="66" t="s">
        <v>11953</v>
      </c>
    </row>
    <row r="394" spans="1:1" x14ac:dyDescent="0.2">
      <c r="A394" s="66" t="s">
        <v>10</v>
      </c>
    </row>
    <row r="395" spans="1:1" x14ac:dyDescent="0.2">
      <c r="A395" s="66" t="s">
        <v>26687</v>
      </c>
    </row>
    <row r="397" spans="1:1" x14ac:dyDescent="0.2">
      <c r="A397" s="66" t="s">
        <v>6349</v>
      </c>
    </row>
    <row r="399" spans="1:1" x14ac:dyDescent="0.2">
      <c r="A399" s="66" t="s">
        <v>13</v>
      </c>
    </row>
    <row r="400" spans="1:1" x14ac:dyDescent="0.2">
      <c r="A400" s="66" t="s">
        <v>14</v>
      </c>
    </row>
    <row r="401" spans="1:1" x14ac:dyDescent="0.2">
      <c r="A401" s="66" t="s">
        <v>15</v>
      </c>
    </row>
    <row r="402" spans="1:1" x14ac:dyDescent="0.2">
      <c r="A402" s="66" t="s">
        <v>16</v>
      </c>
    </row>
    <row r="403" spans="1:1" x14ac:dyDescent="0.2">
      <c r="A403" s="66" t="s">
        <v>11955</v>
      </c>
    </row>
    <row r="405" spans="1:1" x14ac:dyDescent="0.2">
      <c r="A405" s="66" t="s">
        <v>11956</v>
      </c>
    </row>
    <row r="406" spans="1:1" x14ac:dyDescent="0.2">
      <c r="A406" s="66" t="s">
        <v>12</v>
      </c>
    </row>
    <row r="408" spans="1:1" x14ac:dyDescent="0.2">
      <c r="A408" s="65" t="s">
        <v>26688</v>
      </c>
    </row>
    <row r="409" spans="1:1" x14ac:dyDescent="0.2">
      <c r="A409" s="66" t="s">
        <v>26689</v>
      </c>
    </row>
    <row r="410" spans="1:1" x14ac:dyDescent="0.2">
      <c r="A410" s="66" t="s">
        <v>26690</v>
      </c>
    </row>
    <row r="412" spans="1:1" x14ac:dyDescent="0.2">
      <c r="A412" s="65" t="s">
        <v>26691</v>
      </c>
    </row>
    <row r="413" spans="1:1" x14ac:dyDescent="0.2">
      <c r="A413" s="66" t="s">
        <v>26692</v>
      </c>
    </row>
    <row r="415" spans="1:1" x14ac:dyDescent="0.2">
      <c r="A415" s="66" t="s">
        <v>11957</v>
      </c>
    </row>
    <row r="416" spans="1:1" x14ac:dyDescent="0.2">
      <c r="A416" s="66" t="s">
        <v>26693</v>
      </c>
    </row>
    <row r="417" spans="1:1" x14ac:dyDescent="0.2">
      <c r="A417" s="66" t="s">
        <v>11959</v>
      </c>
    </row>
    <row r="418" spans="1:1" x14ac:dyDescent="0.2">
      <c r="A418" s="66" t="s">
        <v>26694</v>
      </c>
    </row>
    <row r="419" spans="1:1" x14ac:dyDescent="0.2">
      <c r="A419" s="66" t="s">
        <v>11961</v>
      </c>
    </row>
    <row r="420" spans="1:1" x14ac:dyDescent="0.2">
      <c r="A420" s="66" t="s">
        <v>11962</v>
      </c>
    </row>
    <row r="421" spans="1:1" x14ac:dyDescent="0.2">
      <c r="A421" s="66" t="s">
        <v>26695</v>
      </c>
    </row>
    <row r="422" spans="1:1" x14ac:dyDescent="0.2">
      <c r="A422" s="66" t="s">
        <v>11963</v>
      </c>
    </row>
    <row r="423" spans="1:1" x14ac:dyDescent="0.2">
      <c r="A423" s="66" t="s">
        <v>11964</v>
      </c>
    </row>
    <row r="424" spans="1:1" x14ac:dyDescent="0.2">
      <c r="A424" s="66" t="s">
        <v>11965</v>
      </c>
    </row>
    <row r="425" spans="1:1" x14ac:dyDescent="0.2">
      <c r="A425" s="66" t="s">
        <v>26696</v>
      </c>
    </row>
    <row r="426" spans="1:1" x14ac:dyDescent="0.2">
      <c r="A426" s="66" t="s">
        <v>11947</v>
      </c>
    </row>
    <row r="428" spans="1:1" x14ac:dyDescent="0.2">
      <c r="A428" s="65" t="s">
        <v>26697</v>
      </c>
    </row>
    <row r="429" spans="1:1" x14ac:dyDescent="0.2">
      <c r="A429" s="66" t="s">
        <v>26698</v>
      </c>
    </row>
    <row r="431" spans="1:1" x14ac:dyDescent="0.2">
      <c r="A431" s="66" t="s">
        <v>11967</v>
      </c>
    </row>
    <row r="433" spans="1:1" x14ac:dyDescent="0.2">
      <c r="A433" s="66" t="s">
        <v>26699</v>
      </c>
    </row>
    <row r="434" spans="1:1" x14ac:dyDescent="0.2">
      <c r="A434" s="66" t="s">
        <v>11</v>
      </c>
    </row>
    <row r="436" spans="1:1" x14ac:dyDescent="0.2">
      <c r="A436" s="66" t="s">
        <v>26700</v>
      </c>
    </row>
    <row r="437" spans="1:1" x14ac:dyDescent="0.2">
      <c r="A437" s="66" t="s">
        <v>26701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eab3dad83e5b880ee44d69564f9cad99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e05e7f10b31146700041d9d896a256c5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6 X U n W j V G M S C m A A A A 9 g A A A B I A H A B D b 2 5 m a W c v U G F j a 2 F n Z S 5 4 b W w g o h g A K K A U A A A A A A A A A A A A A A A A A A A A A A A A A A A A h Y 9 N D o I w G E S v Q r q n P 2 C i k o + S 6 M K N J C Y m x m 1 T K z R C M b R Y 7 u b C I 3 k F M Y q 6 c z l v 3 m L m f r 1 B 1 t d V c F G t 1 Y 1 J E c M U B c r I 5 q B N k a L O H c M Z y j h s h D y J Q g W D b G z S 2 0 O K S u f O C S H e e + x j 3 L Q F i S h l Z J + v t 7 J U t U A f W f + X Q 2 2 s E 0 Y q x G H 3 G s M j z O I J Z t M 5 p k B G C L k 2 X y E a 9 j 7 b H w j L r n J d q 7 g y 4 W o B Z I x A 3 h / 4 A 1 B L A w Q U A A I A C A D p d S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X U n W i i K R 7 g O A A A A E Q A A A B M A H A B G b 3 J t d W x h c y 9 T Z W N 0 a W 9 u M S 5 t I K I Y A C i g F A A A A A A A A A A A A A A A A A A A A A A A A A A A A C t O T S 7 J z M 9 T C I b Q h t Y A U E s B A i 0 A F A A C A A g A 6 X U n W j V G M S C m A A A A 9 g A A A B I A A A A A A A A A A A A A A A A A A A A A A E N v b m Z p Z y 9 Q Y W N r Y W d l L n h t b F B L A Q I t A B Q A A g A I A O l 1 J 1 o P y u m r p A A A A O k A A A A T A A A A A A A A A A A A A A A A A P I A A A B b Q 2 9 u d G V u d F 9 U e X B l c 1 0 u e G 1 s U E s B A i 0 A F A A C A A g A 6 X U n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R / / c L e w 0 h D v S d 2 G f s n G a I A A A A A A g A A A A A A E G Y A A A A B A A A g A A A A 8 w + r w Q S K 6 y v T K z v q H l B T p B + t L / h / l v E 9 x h n s r z o B v q M A A A A A D o A A A A A C A A A g A A A A O T m b o Q 8 c 3 7 p o b p 1 y C p O Y r m C P D d d j Z 4 9 u x I m m X s Q Y J S t Q A A A A q E C e s u x 9 7 k H Q n n a e Z b S w F O p 5 D h l i l R W 5 L X 5 e 2 V + B k w h u v Y s m Y 3 y p y V / W / f O 1 B 4 S v 8 h g M S a + D Z k 2 Z T E C H 1 G B M x w z R T l 0 3 W i T C L b v R 3 e + Y I l h A A A A A 0 f 9 a Q 4 i D L l y d v 9 Z q H N P R G e f w 5 K 1 F n j B C G z d 8 5 1 Z a q L X l q n d U 0 B z r 8 s N U X R R W 8 N p k B 0 i p N / G i o u l i n r G q C P x m d g =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C976E37-3C73-447E-9B6E-9146C50FADF1}"/>
</file>

<file path=customXml/itemProps2.xml><?xml version="1.0" encoding="utf-8"?>
<ds:datastoreItem xmlns:ds="http://schemas.openxmlformats.org/officeDocument/2006/customXml" ds:itemID="{A0D21CEE-6DE8-40B4-9B05-351979960C0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316F703-5B14-4E24-AA8B-3A089A5054A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85130E6-0774-47BA-97B7-5B0531855F4C}">
  <ds:schemaRefs>
    <ds:schemaRef ds:uri="http://schemas.microsoft.com/office/2006/documentManagement/types"/>
    <ds:schemaRef ds:uri="http://purl.org/dc/dcmitype/"/>
    <ds:schemaRef ds:uri="95109afe-48bb-45fc-924c-91843d29e86c"/>
    <ds:schemaRef ds:uri="bbb1cdd1-cf5a-48b9-b14b-3d868fa48288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icb_need_index</vt:lpstr>
      <vt:lpstr>gp_need_index</vt:lpstr>
      <vt:lpstr>msoa_avoidable_mortality</vt:lpstr>
      <vt:lpstr>stata_code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TATAREK-GINTOWT, Roman (NHS ENGLAND)</cp:lastModifiedBy>
  <cp:lastPrinted>2025-01-22T14:00:37Z</cp:lastPrinted>
  <dcterms:created xsi:type="dcterms:W3CDTF">2019-01-29T16:37:12Z</dcterms:created>
  <dcterms:modified xsi:type="dcterms:W3CDTF">2025-11-13T09:45:37Z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14508900</vt:r8>
  </property>
  <property fmtid="{D5CDD505-2E9C-101B-9397-08002B2CF9AE}" pid="5" name="_ExtendedDescription">
    <vt:lpwstr/>
  </property>
</Properties>
</file>